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D:\power_BI\excel\"/>
    </mc:Choice>
  </mc:AlternateContent>
  <xr:revisionPtr revIDLastSave="0" documentId="13_ncr:1_{767065B5-84B9-4C3D-8C85-6876D497AE34}" xr6:coauthVersionLast="47" xr6:coauthVersionMax="47" xr10:uidLastSave="{00000000-0000-0000-0000-000000000000}"/>
  <bookViews>
    <workbookView xWindow="-108" yWindow="-108" windowWidth="23256" windowHeight="12456" activeTab="4" xr2:uid="{26D4546B-D2A1-4444-8EAF-A6228F96F0C1}"/>
  </bookViews>
  <sheets>
    <sheet name="Data" sheetId="2" r:id="rId1"/>
    <sheet name="Assets" sheetId="4" r:id="rId2"/>
    <sheet name="customer center report" sheetId="5" r:id="rId3"/>
    <sheet name="Sheet3" sheetId="7" r:id="rId4"/>
    <sheet name="Pivot" sheetId="6" r:id="rId5"/>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3" hidden="1">Sheet3!$A$3:$M$147</definedName>
    <definedName name="Slicer_Representative">#N/A</definedName>
  </definedNames>
  <calcPr calcId="191029"/>
  <pivotCaches>
    <pivotCache cacheId="43" r:id="rId6"/>
    <pivotCache cacheId="44" r:id="rId7"/>
    <pivotCache cacheId="45" r:id="rId8"/>
    <pivotCache cacheId="46" r:id="rId9"/>
    <pivotCache cacheId="515" r:id="rId10"/>
    <pivotCache cacheId="518" r:id="rId11"/>
    <pivotCache cacheId="521" r:id="rId12"/>
    <pivotCache cacheId="524" r:id="rId13"/>
    <pivotCache cacheId="527" r:id="rId14"/>
  </pivotCaches>
  <extLst>
    <ext xmlns:x14="http://schemas.microsoft.com/office/spreadsheetml/2009/9/main" uri="{876F7934-8845-4945-9796-88D515C7AA90}">
      <x14:pivotCaches>
        <pivotCache cacheId="52"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1" i="5" l="1" a="1"/>
  <c r="Q21" i="5" s="1"/>
  <c r="P22" i="5" a="1"/>
  <c r="P22" i="5" s="1"/>
  <c r="J33" i="6"/>
  <c r="J37" i="6" s="1"/>
  <c r="G36" i="6" a="1"/>
  <c r="G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36" i="6" l="1"/>
  <c r="K40" i="6"/>
  <c r="K39" i="6"/>
  <c r="K38" i="6"/>
  <c r="K36" i="6"/>
  <c r="K37" i="6"/>
  <c r="J40" i="6"/>
  <c r="J39" i="6"/>
  <c r="J3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2A41A9-C35C-4491-9715-48E311D55A91}" keepAlive="1" name="ModelConnection_ExternalData_1" description="Data Model" type="5" refreshedVersion="7" minRefreshableVersion="5" saveData="1">
    <dbPr connection="Data Model Connection" command="DRILLTHROUGH MAXROWS 1000 SELECT FROM [Model] WHERE ((([Measures].[call count],[customers].[City].&amp;[Cincinnati]),[customers].[Gedner].&amp;[Female]))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9F9F4B74-0394-44C4-9358-5E6D3E50D62E}"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020F2582-9BC9-42F8-AC93-A0DD059809A6}" name="WorksheetConnection_07.sample-data-excel-portfolio-project.xlsx!calls" type="102" refreshedVersion="7"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4" xr16:uid="{751F16CC-E258-4E3C-B746-0E56DC68AF09}" name="WorksheetConnection_07.sample-data-excel-portfolio-project.xlsx!customers" type="102" refreshedVersion="7"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<sst xmlns="http://schemas.openxmlformats.org/spreadsheetml/2006/main" count="4038" uniqueCount="1095">
  <si>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</si>
  <si>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</si>
  <si>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</si>
  <si>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</si>
  <si>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</si>
  <si>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</si>
  <si>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</si>
  <si>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</si>
  <si>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</si>
  <si>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</si>
  <si>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</si>
  <si>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</si>
  <si>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</si>
  <si>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</si>
  <si>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</si>
  <si>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</si>
  <si>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</si>
  <si>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</si>
  <si>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</si>
  <si>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</si>
  <si>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</si>
  <si>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</si>
  <si>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</si>
  <si>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</si>
  <si>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</si>
  <si>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</si>
  <si>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</si>
  <si>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</si>
  <si>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</si>
  <si>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</si>
  <si>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</si>
  <si>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</si>
  <si>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</si>
  <si>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</si>
  <si>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</si>
  <si>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</si>
  <si>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</si>
  <si>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</si>
  <si>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</si>
  <si>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</si>
  <si>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</si>
  <si>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</si>
  <si>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</si>
  <si>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</si>
  <si>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</si>
  <si>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</si>
  <si>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</si>
  <si>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</si>
  <si>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</si>
  <si>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</si>
  <si>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</si>
  <si>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</si>
  <si>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</si>
  <si>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</si>
  <si>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</si>
  <si>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</si>
  <si>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</si>
  <si>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</si>
  <si>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</si>
  <si>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</si>
  <si>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</si>
  <si>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</si>
  <si>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</si>
  <si>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</si>
  <si>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</si>
  <si>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</si>
  <si>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</si>
  <si>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</si>
  <si>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</si>
  <si>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</si>
  <si>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</si>
  <si>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</si>
  <si>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</si>
  <si>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</si>
  <si>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</si>
  <si>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</si>
  <si>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</si>
  <si>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</si>
  <si>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</si>
  <si>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</si>
  <si>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</si>
  <si>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</si>
  <si>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</si>
  <si>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</si>
  <si>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</si>
  <si>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</si>
  <si>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</si>
  <si>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</si>
  <si>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</si>
  <si>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</si>
  <si>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</si>
  <si>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</si>
  <si>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</si>
  <si>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</si>
  <si>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</si>
  <si>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</si>
  <si>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</si>
  <si>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</si>
  <si>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</si>
  <si>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</si>
  <si>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</si>
  <si>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</si>
  <si>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</si>
  <si>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</si>
  <si>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</si>
  <si>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</si>
  <si>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</si>
  <si>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</si>
  <si>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</si>
  <si>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</si>
  <si>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</si>
  <si>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</si>
  <si>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</si>
  <si>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</si>
  <si>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</si>
  <si>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</si>
  <si>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</si>
  <si>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</si>
  <si>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</si>
  <si>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</si>
  <si>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</si>
  <si>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</si>
  <si>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</si>
  <si>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</si>
  <si>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</si>
  <si>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</si>
  <si>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</si>
  <si>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</si>
  <si>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</si>
  <si>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</si>
  <si>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</si>
  <si>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</si>
  <si>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</si>
  <si>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</si>
  <si>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</si>
  <si>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</si>
  <si>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</si>
  <si>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</si>
  <si>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</si>
  <si>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</si>
  <si>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</si>
  <si>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</si>
  <si>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</si>
  <si>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</si>
  <si>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</si>
  <si>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</si>
  <si>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</si>
  <si>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</si>
  <si>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</si>
  <si>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</si>
  <si>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</si>
  <si>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</si>
  <si>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</si>
  <si>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</si>
  <si>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</si>
  <si>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</si>
  <si>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</si>
  <si>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</si>
  <si>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</si>
  <si>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</si>
  <si>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</si>
  <si>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</si>
  <si>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</si>
  <si>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</si>
  <si>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</si>
  <si>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</si>
  <si>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</si>
  <si>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</si>
  <si>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</si>
  <si>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</si>
  <si>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</si>
  <si>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</si>
  <si>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</si>
  <si>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</si>
  <si>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</si>
  <si>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</si>
  <si>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</si>
  <si>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</si>
  <si>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</si>
  <si>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</si>
  <si>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</si>
  <si>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</si>
  <si>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</si>
  <si>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</si>
  <si>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</si>
  <si>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</si>
  <si>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</si>
  <si>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</si>
  <si>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</si>
  <si>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</si>
  <si>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</si>
  <si>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</si>
  <si>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</si>
  <si>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</si>
  <si>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</si>
  <si>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</si>
  <si>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</si>
  <si>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</si>
  <si>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</si>
  <si>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</si>
  <si>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</si>
  <si>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</si>
  <si>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</si>
  <si>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</si>
  <si>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</si>
  <si>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</si>
  <si>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</si>
  <si>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</si>
  <si>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</si>
  <si>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</si>
  <si>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</si>
  <si>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</si>
  <si>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</si>
  <si>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</si>
  <si>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</si>
  <si>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</si>
  <si>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</si>
  <si>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</si>
  <si>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</si>
  <si>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</si>
  <si>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</si>
  <si>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</si>
  <si>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</si>
  <si>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</si>
  <si>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</si>
  <si>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</si>
  <si>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</si>
  <si>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</si>
  <si>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</si>
  <si>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</si>
  <si>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</si>
  <si>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</si>
  <si>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</si>
  <si>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</si>
  <si>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</si>
  <si>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</si>
  <si>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</si>
  <si>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</si>
  <si>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</si>
  <si>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</si>
  <si>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</si>
  <si>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</si>
  <si>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</si>
  <si>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</si>
  <si>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</si>
  <si>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</si>
  <si>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</si>
  <si>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</si>
  <si>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</si>
  <si>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</si>
  <si>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</si>
  <si>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</si>
  <si>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</si>
  <si>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</si>
  <si>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</si>
  <si>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</si>
  <si>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</si>
  <si>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</si>
  <si>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</si>
  <si>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</si>
  <si>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</si>
  <si>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</si>
  <si>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</si>
  <si>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</si>
  <si>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</si>
  <si>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</si>
  <si>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</si>
  <si>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</si>
  <si>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</si>
  <si>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</si>
  <si>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</si>
  <si>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</si>
  <si>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</si>
  <si>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</si>
  <si>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</si>
  <si>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</si>
  <si>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</si>
  <si>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</si>
  <si>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</si>
  <si>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</si>
  <si>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</si>
  <si>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</si>
  <si>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</si>
  <si>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</si>
  <si>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</si>
  <si>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</si>
  <si>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</si>
  <si>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</si>
  <si>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</si>
  <si>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</si>
  <si>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</si>
  <si>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</si>
  <si>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</si>
  <si>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</si>
  <si>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</si>
  <si>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</si>
  <si>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</si>
  <si>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</si>
  <si>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</si>
  <si>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</si>
  <si>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</si>
  <si>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</si>
  <si>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</si>
  <si>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</si>
  <si>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</si>
  <si>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</si>
  <si>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</si>
  <si>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</si>
  <si>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</si>
  <si>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</si>
  <si>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</si>
  <si>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</si>
  <si>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</si>
  <si>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</si>
  <si>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</si>
  <si>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</si>
  <si>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</si>
  <si>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</si>
  <si>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</si>
  <si>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</si>
  <si>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</si>
  <si>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</si>
  <si>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</si>
  <si>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</si>
  <si>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</si>
  <si>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</si>
  <si>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</si>
  <si>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</si>
  <si>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</si>
  <si>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</si>
  <si>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</si>
  <si>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</si>
  <si>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</si>
  <si>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</si>
  <si>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</si>
  <si>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</si>
  <si>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</si>
  <si>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</si>
  <si>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</si>
  <si>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</si>
  <si>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</si>
  <si>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</si>
  <si>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</si>
  <si>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</si>
  <si>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</si>
  <si>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</si>
  <si>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</si>
  <si>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</si>
  <si>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</si>
  <si>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</si>
  <si>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</si>
  <si>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</si>
  <si>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</si>
  <si>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</si>
  <si>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</si>
  <si>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</si>
  <si>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</si>
  <si>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</si>
  <si>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</si>
  <si>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</si>
  <si>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</si>
  <si>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</si>
  <si>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</si>
  <si>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</si>
  <si>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</si>
  <si>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</si>
  <si>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</si>
  <si>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</si>
  <si>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</si>
  <si>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</si>
  <si>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</si>
  <si>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</si>
  <si>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</si>
  <si>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</si>
  <si>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</si>
  <si>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</si>
  <si>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</si>
  <si>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</si>
  <si>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</si>
  <si>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</si>
  <si>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</si>
  <si>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</si>
  <si>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</si>
  <si>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</si>
  <si>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</si>
  <si>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</si>
  <si>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</si>
  <si>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</si>
  <si>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</si>
  <si>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</si>
  <si>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</si>
  <si>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</si>
  <si>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</si>
  <si>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</si>
  <si>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</si>
  <si>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</si>
  <si>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</si>
  <si>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</si>
  <si>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</si>
  <si>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</si>
  <si>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</si>
  <si>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</si>
  <si>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</si>
  <si>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</si>
  <si>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</si>
  <si>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</si>
  <si>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</si>
  <si>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</si>
  <si>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</si>
  <si>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</si>
  <si>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</si>
  <si>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</si>
  <si>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</si>
  <si>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</si>
  <si>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</si>
  <si>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</si>
  <si>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</si>
  <si>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</si>
  <si>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</si>
  <si>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</si>
  <si>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</si>
  <si>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</si>
  <si>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</si>
  <si>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</si>
  <si>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</si>
  <si>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</si>
  <si>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</si>
  <si>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</si>
  <si>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</si>
  <si>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</si>
  <si>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</si>
  <si>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</si>
  <si>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</si>
  <si>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</si>
  <si>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</si>
  <si>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</si>
  <si>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</si>
  <si>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</si>
  <si>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</si>
  <si>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</si>
  <si>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</si>
  <si>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</si>
  <si>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</si>
  <si>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</si>
  <si>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</si>
  <si>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</si>
  <si>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</si>
  <si>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</si>
  <si>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</si>
  <si>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</si>
  <si>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</si>
  <si>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</si>
  <si>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</si>
  <si>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</si>
  <si>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</si>
  <si>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</si>
  <si>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</si>
  <si>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</si>
  <si>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</si>
  <si>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</si>
  <si>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</si>
  <si>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</si>
  <si>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</si>
  <si>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</si>
  <si>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</si>
  <si>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</si>
  <si>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</si>
  <si>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</si>
  <si>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</si>
  <si>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</si>
  <si>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</si>
  <si>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</si>
  <si>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</si>
  <si>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</si>
  <si>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</si>
  <si>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</si>
  <si>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</si>
  <si>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</si>
  <si>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</si>
  <si>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</si>
  <si>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</si>
  <si>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</si>
  <si>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</si>
  <si>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</si>
  <si>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</si>
  <si>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</si>
  <si>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</si>
  <si>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</si>
  <si>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</si>
  <si>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</si>
  <si>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</si>
  <si>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</si>
  <si>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</si>
  <si>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</si>
  <si>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</si>
  <si>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</si>
  <si>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</si>
  <si>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</si>
  <si>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</si>
  <si>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</si>
  <si>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</si>
  <si>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</si>
  <si>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</si>
  <si>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</si>
  <si>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</si>
  <si>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</si>
  <si>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</si>
  <si>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</si>
  <si>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</si>
  <si>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</si>
  <si>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</si>
  <si>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</si>
  <si>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</si>
  <si>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</si>
  <si>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</si>
  <si>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</si>
  <si>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</si>
  <si>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</si>
  <si>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</si>
  <si>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</si>
  <si>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</si>
  <si>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</si>
  <si>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</si>
  <si>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</si>
  <si>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</si>
  <si>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</si>
  <si>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</si>
  <si>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</si>
  <si>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</si>
  <si>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</si>
  <si>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</si>
  <si>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</si>
  <si>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</si>
  <si>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</si>
  <si>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</si>
  <si>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</si>
  <si>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</si>
  <si>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</si>
  <si>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</si>
  <si>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</si>
  <si>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</si>
  <si>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</si>
  <si>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</si>
  <si>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</si>
  <si>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</si>
  <si>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</si>
  <si>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</si>
  <si>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</si>
  <si>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</si>
  <si>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</si>
  <si>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</si>
  <si>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</si>
  <si>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</si>
  <si>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</si>
  <si>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</si>
  <si>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</si>
  <si>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</si>
  <si>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</si>
  <si>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</si>
  <si>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</si>
  <si>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</si>
  <si>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</si>
  <si>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</si>
  <si>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</si>
  <si>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</si>
  <si>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</si>
  <si>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</si>
  <si>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</si>
  <si>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</si>
  <si>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</si>
  <si>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</si>
  <si>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</si>
  <si>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</si>
  <si>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</si>
  <si>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</si>
  <si>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</si>
  <si>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</si>
  <si>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</si>
  <si>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</si>
  <si>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</si>
  <si>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</si>
  <si>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</si>
  <si>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</si>
  <si>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</si>
  <si>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</si>
  <si>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</si>
  <si>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</si>
  <si>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</si>
  <si>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</si>
  <si>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</si>
  <si>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</si>
  <si>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</si>
  <si>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</si>
  <si>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</si>
  <si>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</si>
  <si>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</si>
  <si>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</si>
  <si>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</si>
  <si>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</si>
  <si>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</si>
  <si>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</si>
  <si>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</si>
  <si>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</si>
  <si>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</si>
  <si>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</si>
  <si>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</si>
  <si>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</si>
  <si>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</si>
  <si>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</si>
  <si>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</si>
  <si>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</si>
  <si>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</si>
  <si>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</si>
  <si>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</si>
  <si>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</si>
  <si>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</si>
  <si>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</si>
  <si>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</si>
  <si>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</si>
  <si>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</si>
  <si>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</si>
  <si>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</si>
  <si>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</si>
  <si>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</si>
  <si>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</si>
  <si>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</si>
  <si>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</si>
  <si>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</si>
  <si>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</si>
  <si>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</si>
  <si>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</si>
  <si>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</si>
  <si>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</si>
  <si>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</si>
  <si>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</si>
  <si>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</si>
  <si>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</si>
  <si>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</si>
  <si>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</si>
  <si>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</si>
  <si>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</si>
  <si>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</si>
  <si>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</si>
  <si>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</si>
  <si>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</si>
  <si>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</si>
  <si>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</si>
  <si>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</si>
  <si>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</si>
  <si>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</si>
  <si>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</si>
  <si>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</si>
  <si>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</si>
  <si>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</si>
  <si>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</si>
  <si>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</si>
  <si>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</si>
  <si>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</si>
  <si>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</si>
  <si>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</si>
  <si>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</si>
  <si>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</si>
  <si>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</si>
  <si>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</si>
  <si>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</si>
  <si>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</si>
  <si>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</si>
  <si>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</si>
  <si>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</si>
  <si>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</si>
  <si>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</si>
  <si>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</si>
  <si>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</si>
  <si>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</si>
  <si>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</si>
  <si>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</si>
  <si>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</si>
  <si>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</si>
  <si>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</si>
  <si>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</si>
  <si>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</si>
  <si>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</si>
  <si>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</si>
  <si>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</si>
  <si>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</si>
  <si>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</si>
  <si>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</si>
  <si>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</si>
  <si>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</si>
  <si>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</si>
  <si>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</si>
  <si>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</si>
  <si>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</si>
  <si>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</si>
  <si>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</si>
  <si>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</si>
  <si>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</si>
  <si>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</si>
  <si>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</si>
  <si>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</si>
  <si>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</si>
  <si>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</si>
  <si>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</si>
  <si>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</si>
  <si>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</si>
  <si>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</si>
  <si>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</si>
  <si>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</si>
  <si>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</si>
  <si>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</si>
  <si>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</si>
  <si>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</si>
  <si>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</si>
  <si>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</si>
  <si>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</si>
  <si>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</si>
  <si>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</si>
  <si>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</si>
  <si>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</si>
  <si>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</si>
  <si>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</si>
  <si>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</si>
  <si>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</si>
  <si>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</si>
  <si>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</si>
  <si>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</si>
  <si>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</si>
  <si>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</si>
  <si>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</si>
  <si>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</si>
  <si>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</si>
  <si>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</si>
  <si>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</si>
  <si>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</si>
  <si>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</si>
  <si>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</si>
  <si>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</si>
  <si>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</si>
  <si>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</si>
  <si>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</si>
  <si>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</si>
  <si>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</si>
  <si>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</si>
  <si>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</si>
  <si>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</si>
  <si>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</si>
  <si>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</si>
  <si>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</si>
  <si>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</si>
  <si>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</si>
  <si>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</si>
  <si>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</si>
  <si>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</si>
  <si>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</si>
  <si>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</si>
  <si>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</si>
  <si>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</si>
  <si>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</si>
  <si>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</si>
  <si>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</si>
  <si>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</si>
  <si>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</si>
  <si>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</si>
  <si>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</si>
  <si>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</si>
  <si>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</si>
  <si>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</si>
  <si>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</si>
  <si>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</si>
  <si>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</si>
  <si>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</si>
  <si>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</si>
  <si>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</si>
  <si>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</si>
  <si>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</si>
  <si>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</si>
  <si>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</si>
  <si>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</si>
  <si>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</si>
  <si>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</si>
  <si>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</si>
  <si>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</si>
  <si>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</si>
  <si>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</si>
  <si>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</si>
  <si>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</si>
  <si>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</si>
  <si>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</si>
  <si>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</si>
  <si>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</si>
  <si>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</si>
  <si>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</si>
  <si>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</si>
  <si>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</si>
  <si>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</si>
  <si>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</si>
  <si>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</si>
  <si>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</si>
  <si>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</si>
  <si>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</si>
  <si>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</si>
  <si>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</si>
  <si>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</si>
  <si>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</si>
  <si>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</si>
  <si>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</si>
  <si>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</si>
  <si>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</si>
  <si>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</si>
  <si>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</si>
  <si>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</si>
  <si>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</si>
  <si>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</si>
  <si>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</si>
  <si>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</si>
  <si>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</si>
  <si>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</si>
  <si>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</si>
  <si>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</si>
  <si>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</si>
  <si>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</si>
  <si>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</si>
  <si>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</si>
  <si>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</si>
  <si>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</si>
  <si>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</si>
  <si>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</si>
  <si>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</si>
  <si>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</si>
  <si>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</si>
  <si>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</si>
  <si>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</si>
  <si>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</si>
  <si>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</si>
  <si>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</si>
  <si>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</si>
  <si>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</si>
  <si>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</si>
  <si>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</si>
  <si>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</si>
  <si>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</si>
  <si>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</si>
  <si>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</si>
  <si>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</si>
  <si>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</si>
  <si>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</si>
  <si>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</si>
  <si>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</si>
  <si>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</si>
  <si>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</si>
  <si>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</si>
  <si>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</si>
  <si>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</si>
  <si>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</si>
  <si>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</si>
  <si>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</si>
  <si>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</si>
  <si>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</si>
  <si>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</si>
  <si>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</si>
  <si>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</si>
  <si>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</si>
  <si>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</si>
  <si>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</si>
  <si>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</si>
  <si>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</si>
  <si>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</si>
  <si>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</si>
  <si>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</si>
  <si>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</si>
  <si>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</si>
  <si>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</si>
  <si>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</si>
  <si>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</si>
  <si>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</si>
  <si>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</si>
  <si>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</si>
  <si>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</si>
  <si>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</si>
  <si>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</si>
  <si>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</si>
  <si>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</si>
  <si>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</si>
  <si>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</si>
  <si>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</si>
  <si>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</si>
  <si>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</si>
  <si>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</si>
  <si>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</si>
  <si>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</si>
  <si>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</si>
  <si>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</si>
  <si>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</si>
  <si>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</si>
  <si>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</si>
  <si>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</si>
  <si>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</si>
  <si>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</si>
  <si>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</si>
  <si>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</si>
  <si>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</si>
  <si>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</si>
  <si>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</si>
  <si>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</si>
  <si>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</si>
  <si>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</si>
  <si>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</si>
  <si>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</si>
  <si>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</si>
  <si>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</si>
  <si>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</si>
  <si>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</si>
  <si>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</si>
  <si>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</si>
  <si>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</si>
  <si>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</si>
  <si>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</si>
  <si>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</si>
  <si>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</si>
  <si>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</si>
  <si>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</si>
  <si>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</si>
  <si>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</si>
  <si>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</si>
  <si>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</si>
  <si>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</si>
  <si>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</si>
  <si>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</si>
  <si>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</si>
  <si>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</si>
  <si>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</si>
  <si>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</si>
  <si>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</si>
  <si>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</si>
  <si>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</si>
  <si>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</si>
  <si>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</si>
  <si>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</si>
  <si>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</si>
  <si>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</si>
  <si>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</si>
  <si>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</si>
  <si>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</si>
  <si>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</si>
  <si>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</si>
  <si>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</si>
  <si>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</si>
  <si>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</si>
  <si>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</si>
  <si>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</si>
  <si>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</si>
  <si>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</si>
  <si>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</si>
  <si>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</si>
  <si>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</si>
  <si>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</si>
  <si>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</si>
  <si>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</si>
  <si>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</si>
  <si>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</si>
  <si>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</si>
  <si>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</si>
  <si>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</si>
  <si>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</si>
  <si>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</si>
  <si>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</si>
  <si>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</si>
  <si>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</si>
  <si>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</si>
  <si>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</si>
  <si>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</si>
  <si>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</si>
  <si>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</si>
  <si>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</si>
  <si>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</si>
  <si>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</si>
  <si>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</si>
  <si>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</si>
  <si>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</si>
  <si>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</si>
  <si>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</si>
  <si>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</si>
  <si>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</si>
  <si>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</si>
  <si>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</si>
  <si>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</si>
  <si>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</si>
  <si>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</si>
  <si>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</si>
  <si>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</si>
  <si>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</si>
  <si>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</si>
  <si>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</si>
  <si>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</si>
  <si>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</si>
  <si>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</si>
  <si>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</si>
  <si>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</si>
  <si>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</si>
  <si>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</si>
  <si>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</si>
  <si>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</si>
  <si>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</si>
  <si>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</si>
  <si>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</si>
  <si>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</si>
  <si>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</si>
  <si>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</si>
  <si>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</si>
  <si>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</si>
  <si>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</si>
  <si>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</si>
  <si>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</si>
  <si>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</si>
  <si>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</si>
  <si>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</si>
  <si>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</si>
  <si>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</si>
  <si>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</si>
  <si>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</si>
  <si>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</si>
  <si>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</si>
  <si>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</si>
  <si>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</si>
  <si>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</si>
  <si>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</si>
  <si>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</si>
  <si>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</si>
  <si>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</si>
  <si>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</si>
  <si>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</si>
  <si>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</si>
  <si>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</si>
  <si>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</si>
  <si>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</si>
  <si>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</si>
  <si>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</si>
  <si>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</si>
  <si>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</si>
  <si>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</si>
  <si>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</si>
  <si>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</si>
  <si>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</si>
  <si>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</si>
  <si>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Total_Duration</t>
  </si>
  <si>
    <t>Avg.Rating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</si>
  <si>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</si>
  <si>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</si>
  <si>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</si>
  <si>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</si>
  <si>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</si>
  <si>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</si>
  <si>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</si>
  <si>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</si>
  <si>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</si>
  <si>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</si>
  <si>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</si>
  <si>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</si>
  <si>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</si>
  <si>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</si>
  <si>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</si>
  <si>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</si>
  <si>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</si>
  <si>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</si>
  <si>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</si>
  <si>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</si>
  <si>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</si>
  <si>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</si>
  <si>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</si>
  <si>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sel.calls</t>
  </si>
  <si>
    <t>sell.amount</t>
  </si>
  <si>
    <t>Selected rep</t>
  </si>
  <si>
    <t>Column Labels</t>
  </si>
  <si>
    <t>Sum of Purchase Amount</t>
  </si>
  <si>
    <t>Total</t>
  </si>
  <si>
    <t>CALL CENTER REPORT - 2023</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</si>
  <si>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</si>
  <si>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</si>
  <si>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</si>
  <si>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</si>
  <si>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</si>
  <si>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</si>
  <si>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</si>
  <si>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</si>
  <si>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</si>
  <si>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</si>
  <si>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</si>
  <si>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</si>
  <si>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</si>
  <si>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More than 2 hours</t>
  </si>
  <si>
    <t>30 to 60 mins</t>
  </si>
  <si>
    <t>1 to 2 hours</t>
  </si>
  <si>
    <t>10 to 30 mins</t>
  </si>
  <si>
    <t>Under 10 mins</t>
  </si>
  <si>
    <t>Data returned for call count, Cincinnati, Female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</si>
</sst>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 #,###.0,&quot;K&quot;"/>
    <numFmt numFmtId="168" formatCode="[$$-409]#,##0"/>
  </numFmts>
  <fonts count="6">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0"/>
      <color theme="1"/>
      <name val="Arial"/>
      <family val="2"/>
      <scheme val="minor"/>
    </font>
    <font>
      <b/>
      <sz val="24"/>
      <color theme="0" tint="-0.34998626667073579"/>
      <name val="Arial"/>
      <family val="2"/>
      <scheme val="min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3" borderId="0" xfId="0" applyFill="1" applyAlignment="1">
      <alignment horizontal="left" vertical="center"/>
    </xf>
    <xf numFmtId="168" fontId="0" fillId="3" borderId="0" xfId="0" applyNumberFormat="1" applyFill="1"/>
    <xf numFmtId="168" fontId="0" fillId="3" borderId="0" xfId="0" applyNumberFormat="1" applyFill="1" applyAlignment="1">
      <alignment horizontal="left" vertical="center"/>
    </xf>
    <xf numFmtId="168" fontId="4" fillId="3" borderId="0" xfId="0" applyNumberFormat="1" applyFont="1" applyFill="1" applyAlignment="1">
      <alignment horizontal="right" vertical="center"/>
    </xf>
    <xf numFmtId="0" fontId="5" fillId="3" borderId="0" xfId="0" applyFont="1" applyFill="1"/>
    <xf numFmtId="14" fontId="0" fillId="0" borderId="0" xfId="0" applyNumberFormat="1"/>
  </cellXfs>
  <cellStyles count="1">
    <cellStyle name="Normal" xfId="0" builtinId="0"/>
  </cellStyles>
  <dxfs count="53">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numFmt numFmtId="167" formatCode="\$\ #,###.0,&quot;K&quot;"/>
    </dxf>
    <dxf>
      <numFmt numFmtId="167" formatCode="\$\ #,###.0,&quot;K&quot;"/>
    </dxf>
    <dxf>
      <numFmt numFmtId="167" formatCode="\$\ #,###.0,&quot;K&quot;"/>
    </dxf>
    <dxf>
      <numFmt numFmtId="167" formatCode="\$\ #,###.0,&quot;K&quot;"/>
    </dxf>
    <dxf>
      <numFmt numFmtId="167" formatCode="\$\ #,###.0,&quot;K&quot;"/>
    </dxf>
    <dxf>
      <numFmt numFmtId="19" formatCode="dd/mm/yyyy"/>
    </dxf>
    <dxf>
      <fill>
        <patternFill>
          <bgColor theme="9" tint="0.3999450666829432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b/>
        <i val="0"/>
        <color theme="1"/>
      </font>
      <fill>
        <patternFill>
          <bgColor theme="0"/>
        </patternFill>
      </fill>
      <border diagonalUp="0" diagonalDown="0">
        <left style="thin">
          <color auto="1"/>
        </left>
        <right style="thin">
          <color auto="1"/>
        </right>
        <top style="thin">
          <color auto="1"/>
        </top>
        <bottom style="thin">
          <color auto="1"/>
        </bottom>
        <vertical/>
        <horizontal/>
      </border>
    </dxf>
    <dxf>
      <font>
        <b/>
        <color theme="1"/>
      </font>
      <fill>
        <patternFill>
          <bgColor theme="0"/>
        </patternFill>
      </fill>
      <border>
        <bottom style="thin">
          <color theme="8"/>
        </bottom>
        <vertical/>
        <horizontal/>
      </border>
    </dxf>
    <dxf>
      <font>
        <color theme="1"/>
      </font>
      <fill>
        <patternFill>
          <bgColor theme="0"/>
        </patternFill>
      </fill>
      <border diagonalUp="0" diagonalDown="0">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52"/>
    </tableStyle>
    <tableStyle name="SlicerStyleDark5 2" pivot="0" table="0" count="10" xr9:uid="{A900093A-7EFA-4048-93B6-86503C920AF1}">
      <tableStyleElement type="wholeTable" dxfId="51"/>
      <tableStyleElement type="headerRow" dxfId="50"/>
    </tableStyle>
    <tableStyle name="SlicerStyleDark5 2 2" pivot="0" table="0" count="10" xr9:uid="{7966ED76-8CA4-4E29-A921-6B239A616A5E}">
      <tableStyleElement type="wholeTable" dxfId="49"/>
      <tableStyleElement type="headerRow" dxfId="48"/>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17/06/relationships/rdRichValueStructure" Target="richData/rdrichvaluestructure.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microsoft.com/office/2017/06/relationships/rdRichValue" Target="richData/rdrichvalue.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6"/>
                </a:solidFill>
              </a:rPr>
              <a:t>Call</a:t>
            </a:r>
            <a:r>
              <a:rPr lang="en-IN" sz="1600" b="1" baseline="0">
                <a:solidFill>
                  <a:schemeClr val="accent6"/>
                </a:solidFill>
              </a:rPr>
              <a:t> Trend</a:t>
            </a:r>
            <a:endParaRPr lang="en-IN" sz="1600" b="1">
              <a:solidFill>
                <a:schemeClr val="accent6"/>
              </a:solidFill>
            </a:endParaRPr>
          </a:p>
        </c:rich>
      </c:tx>
      <c:layout>
        <c:manualLayout>
          <c:xMode val="edge"/>
          <c:yMode val="edge"/>
          <c:x val="3.0847112860892381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40000"/>
                  <a:lumOff val="60000"/>
                </a:schemeClr>
              </a:gs>
              <a:gs pos="100000">
                <a:schemeClr val="accent6"/>
              </a:gs>
            </a:gsLst>
            <a:lin ang="5400000" scaled="1"/>
          </a:gradFill>
          <a:ln>
            <a:solidFill>
              <a:schemeClr val="lt1">
                <a:shade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solidFill>
            <a:ln w="95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Pivot!$C$16</c:f>
              <c:strCache>
                <c:ptCount val="1"/>
                <c:pt idx="0">
                  <c:v>call count2</c:v>
                </c:pt>
              </c:strCache>
            </c:strRef>
          </c:tx>
          <c:spPr>
            <a:gradFill>
              <a:gsLst>
                <a:gs pos="0">
                  <a:schemeClr val="accent6">
                    <a:lumMod val="40000"/>
                    <a:lumOff val="60000"/>
                  </a:schemeClr>
                </a:gs>
                <a:gs pos="100000">
                  <a:schemeClr val="accent6"/>
                </a:gs>
              </a:gsLst>
              <a:lin ang="5400000" scaled="1"/>
            </a:gradFill>
            <a:ln>
              <a:solidFill>
                <a:schemeClr val="lt1">
                  <a:shade val="50000"/>
                </a:schemeClr>
              </a:solidFill>
            </a:ln>
            <a:effectLst/>
          </c:spP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Pivot!$C$17:$C$29</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ABC5-4F05-950B-A070F0BACB87}"/>
            </c:ext>
          </c:extLst>
        </c:ser>
        <c:dLbls>
          <c:showLegendKey val="0"/>
          <c:showVal val="0"/>
          <c:showCatName val="0"/>
          <c:showSerName val="0"/>
          <c:showPercent val="0"/>
          <c:showBubbleSize val="0"/>
        </c:dLbls>
        <c:axId val="1993833552"/>
        <c:axId val="1993826480"/>
      </c:areaChart>
      <c:lineChart>
        <c:grouping val="stacked"/>
        <c:varyColors val="0"/>
        <c:ser>
          <c:idx val="0"/>
          <c:order val="0"/>
          <c:tx>
            <c:strRef>
              <c:f>Pivot!$B$16</c:f>
              <c:strCache>
                <c:ptCount val="1"/>
                <c:pt idx="0">
                  <c:v>call count</c:v>
                </c:pt>
              </c:strCache>
            </c:strRef>
          </c:tx>
          <c:spPr>
            <a:ln w="28575" cap="rnd">
              <a:solidFill>
                <a:schemeClr val="accent6"/>
              </a:solidFill>
              <a:round/>
            </a:ln>
            <a:effectLst/>
          </c:spPr>
          <c:marker>
            <c:symbol val="circle"/>
            <c:size val="5"/>
            <c:spPr>
              <a:solidFill>
                <a:schemeClr val="bg1"/>
              </a:solidFill>
              <a:ln w="9525">
                <a:solidFill>
                  <a:schemeClr val="tx1"/>
                </a:solidFill>
              </a:ln>
              <a:effectLst/>
            </c:spPr>
          </c:marke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Pivot!$B$17:$B$29</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ABC5-4F05-950B-A070F0BACB87}"/>
            </c:ext>
          </c:extLst>
        </c:ser>
        <c:dLbls>
          <c:showLegendKey val="0"/>
          <c:showVal val="0"/>
          <c:showCatName val="0"/>
          <c:showSerName val="0"/>
          <c:showPercent val="0"/>
          <c:showBubbleSize val="0"/>
        </c:dLbls>
        <c:marker val="1"/>
        <c:smooth val="0"/>
        <c:axId val="1993833552"/>
        <c:axId val="1993826480"/>
      </c:lineChart>
      <c:catAx>
        <c:axId val="1993833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826480"/>
        <c:crosses val="autoZero"/>
        <c:auto val="1"/>
        <c:lblAlgn val="ctr"/>
        <c:lblOffset val="100"/>
        <c:noMultiLvlLbl val="0"/>
      </c:catAx>
      <c:valAx>
        <c:axId val="1993826480"/>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833552"/>
        <c:crosses val="autoZero"/>
        <c:crossBetween val="between"/>
      </c:valAx>
      <c:spPr>
        <a:noFill/>
        <a:ln>
          <a:gradFill>
            <a:gsLst>
              <a:gs pos="0">
                <a:schemeClr val="accent1">
                  <a:lumMod val="5000"/>
                  <a:lumOff val="95000"/>
                  <a:alpha val="90000"/>
                </a:schemeClr>
              </a:gs>
              <a:gs pos="100000">
                <a:schemeClr val="accent1">
                  <a:lumMod val="30000"/>
                  <a:lumOff val="70000"/>
                  <a:alpha val="90000"/>
                </a:schemeClr>
              </a:gs>
            </a:gsLst>
            <a:lin ang="5400000" scaled="1"/>
          </a:gra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[07.sample-data-excel-portfolio-project.xlsx]Pivot!PivotTable4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695608363422622"/>
          <c:y val="0.16712949528057394"/>
          <c:w val="0.71233817088944373"/>
          <c:h val="0.73111111111111116"/>
        </c:manualLayout>
      </c:layout>
      <c:barChart>
        <c:barDir val="bar"/>
        <c:grouping val="clustered"/>
        <c:varyColors val="0"/>
        <c:ser>
          <c:idx val="0"/>
          <c:order val="0"/>
          <c:tx>
            <c:strRef>
              <c:f>Pivot!$G$16</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Pivot!$F$17:$F$24</c:f>
              <c:strCache>
                <c:ptCount val="7"/>
                <c:pt idx="0">
                  <c:v>Sunday</c:v>
                </c:pt>
                <c:pt idx="1">
                  <c:v>Monday</c:v>
                </c:pt>
                <c:pt idx="2">
                  <c:v>Tuesday</c:v>
                </c:pt>
                <c:pt idx="3">
                  <c:v>Wednesday</c:v>
                </c:pt>
                <c:pt idx="4">
                  <c:v>Thursday</c:v>
                </c:pt>
                <c:pt idx="5">
                  <c:v>Friday</c:v>
                </c:pt>
                <c:pt idx="6">
                  <c:v>Saturday</c:v>
                </c:pt>
              </c:strCache>
            </c:strRef>
          </c:cat>
          <c:val>
            <c:numRef>
              <c:f>Pivot!$G$17:$G$24</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81B0-4056-8607-F06D46B582F8}"/>
            </c:ext>
          </c:extLst>
        </c:ser>
        <c:dLbls>
          <c:dLblPos val="outEnd"/>
          <c:showLegendKey val="0"/>
          <c:showVal val="1"/>
          <c:showCatName val="0"/>
          <c:showSerName val="0"/>
          <c:showPercent val="0"/>
          <c:showBubbleSize val="0"/>
        </c:dLbls>
        <c:gapWidth val="40"/>
        <c:axId val="1993828976"/>
        <c:axId val="1993835216"/>
      </c:barChart>
      <c:catAx>
        <c:axId val="1993828976"/>
        <c:scaling>
          <c:orientation val="minMax"/>
        </c:scaling>
        <c:delete val="0"/>
        <c:axPos val="l"/>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835216"/>
        <c:crosses val="autoZero"/>
        <c:auto val="1"/>
        <c:lblAlgn val="ctr"/>
        <c:lblOffset val="100"/>
        <c:noMultiLvlLbl val="0"/>
      </c:catAx>
      <c:valAx>
        <c:axId val="1993835216"/>
        <c:scaling>
          <c:orientation val="minMax"/>
        </c:scaling>
        <c:delete val="1"/>
        <c:axPos val="b"/>
        <c:numFmt formatCode="#,##0" sourceLinked="1"/>
        <c:majorTickMark val="out"/>
        <c:minorTickMark val="none"/>
        <c:tickLblPos val="nextTo"/>
        <c:crossAx val="1993828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0" cap="none" spc="0">
                <a:ln w="0"/>
                <a:solidFill>
                  <a:schemeClr val="accent1"/>
                </a:solidFill>
                <a:effectLst>
                  <a:outerShdw blurRad="38100" dist="25400" dir="5400000" algn="ctr" rotWithShape="0">
                    <a:srgbClr val="6E747A">
                      <a:alpha val="43000"/>
                    </a:srgbClr>
                  </a:outerShdw>
                </a:effectLst>
              </a:rPr>
              <a:t>CALL</a:t>
            </a:r>
            <a:r>
              <a:rPr lang="en-IN" sz="1800" b="0" cap="none" spc="0" baseline="0">
                <a:ln w="0"/>
                <a:solidFill>
                  <a:schemeClr val="accent1"/>
                </a:solidFill>
                <a:effectLst>
                  <a:outerShdw blurRad="38100" dist="25400" dir="5400000" algn="ctr" rotWithShape="0">
                    <a:srgbClr val="6E747A">
                      <a:alpha val="43000"/>
                    </a:srgbClr>
                  </a:outerShdw>
                </a:effectLst>
              </a:rPr>
              <a:t>S</a:t>
            </a:r>
            <a:endParaRPr lang="en-IN" sz="1800"/>
          </a:p>
        </c:rich>
      </c:tx>
      <c:layout>
        <c:manualLayout>
          <c:xMode val="edge"/>
          <c:yMode val="edge"/>
          <c:x val="3.4705905778344155E-2"/>
          <c:y val="3.7721913263361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86256784152955"/>
          <c:y val="0.17175925925925928"/>
          <c:w val="0.7865913223966714"/>
          <c:h val="0.73111111111111116"/>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Pivot!$G$36:$G$40</c:f>
              <c:strCache>
                <c:ptCount val="5"/>
                <c:pt idx="0">
                  <c:v>R01</c:v>
                </c:pt>
                <c:pt idx="1">
                  <c:v>R02</c:v>
                </c:pt>
                <c:pt idx="2">
                  <c:v>R03</c:v>
                </c:pt>
                <c:pt idx="3">
                  <c:v>R04</c:v>
                </c:pt>
                <c:pt idx="4">
                  <c:v>R05</c:v>
                </c:pt>
              </c:strCache>
            </c:strRef>
          </c:cat>
          <c:val>
            <c:numRef>
              <c:f>Pivot!$I$36:$I$40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D9A-4394-8CB1-EEF701AEB423}"/>
            </c:ext>
          </c:extLst>
        </c:ser>
        <c:ser>
          <c:idx val="1"/>
          <c:order val="1"/>
          <c:tx>
            <c:strRef>
              <c:f>Pivot!$J$35</c:f>
              <c:strCache>
                <c:ptCount val="1"/>
                <c:pt idx="0">
                  <c:v>sel.calls</c:v>
                </c:pt>
              </c:strCache>
            </c:strRef>
          </c:tx>
          <c:spPr>
            <a:solidFill>
              <a:schemeClr val="accent6"/>
            </a:solidFill>
            <a:ln>
              <a:noFill/>
            </a:ln>
            <a:effectLst/>
          </c:spPr>
          <c:invertIfNegative val="0"/>
          <c:dPt>
            <c:idx val="4"/>
            <c:invertIfNegative val="0"/>
            <c:bubble3D val="0"/>
            <c:spPr>
              <a:solidFill>
                <a:schemeClr val="accent6"/>
              </a:solidFill>
              <a:ln>
                <a:noFill/>
              </a:ln>
              <a:effectLst/>
            </c:spPr>
            <c:extLst>
              <c:ext xmlns:c16="http://schemas.microsoft.com/office/drawing/2014/chart" uri="{C3380CC4-5D6E-409C-BE32-E72D297353CC}">
                <c16:uniqueId val="{00000002-BD9A-4394-8CB1-EEF701AEB4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Pivot!$J$36:$J$40</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3-BD9A-4394-8CB1-EEF701AEB423}"/>
            </c:ext>
          </c:extLst>
        </c:ser>
        <c:dLbls>
          <c:dLblPos val="outEnd"/>
          <c:showLegendKey val="0"/>
          <c:showVal val="1"/>
          <c:showCatName val="0"/>
          <c:showSerName val="0"/>
          <c:showPercent val="0"/>
          <c:showBubbleSize val="0"/>
        </c:dLbls>
        <c:gapWidth val="25"/>
        <c:overlap val="100"/>
        <c:axId val="1929836576"/>
        <c:axId val="1929836160"/>
      </c:barChart>
      <c:catAx>
        <c:axId val="1929836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836160"/>
        <c:crosses val="autoZero"/>
        <c:auto val="1"/>
        <c:lblAlgn val="ctr"/>
        <c:lblOffset val="100"/>
        <c:noMultiLvlLbl val="0"/>
      </c:catAx>
      <c:valAx>
        <c:axId val="1929836160"/>
        <c:scaling>
          <c:orientation val="minMax"/>
        </c:scaling>
        <c:delete val="1"/>
        <c:axPos val="b"/>
        <c:numFmt formatCode="General" sourceLinked="1"/>
        <c:majorTickMark val="none"/>
        <c:minorTickMark val="none"/>
        <c:tickLblPos val="nextTo"/>
        <c:crossAx val="1929836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IN" sz="1600" b="0" cap="none" spc="0">
                <a:ln w="0"/>
                <a:solidFill>
                  <a:schemeClr val="accent1"/>
                </a:solidFill>
                <a:effectLst>
                  <a:outerShdw blurRad="38100" dist="25400" dir="5400000" algn="ctr" rotWithShape="0">
                    <a:srgbClr val="6E747A">
                      <a:alpha val="43000"/>
                    </a:srgbClr>
                  </a:outerShdw>
                </a:effectLst>
              </a:rPr>
              <a:t>AMOUNT</a:t>
            </a:r>
          </a:p>
        </c:rich>
      </c:tx>
      <c:layout>
        <c:manualLayout>
          <c:xMode val="edge"/>
          <c:yMode val="edge"/>
          <c:x val="3.813536378880842E-2"/>
          <c:y val="2.6234583309089871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Pivot!$G$36:$G$40</c:f>
              <c:strCache>
                <c:ptCount val="5"/>
                <c:pt idx="0">
                  <c:v>R01</c:v>
                </c:pt>
                <c:pt idx="1">
                  <c:v>R02</c:v>
                </c:pt>
                <c:pt idx="2">
                  <c:v>R03</c:v>
                </c:pt>
                <c:pt idx="3">
                  <c:v>R04</c:v>
                </c:pt>
                <c:pt idx="4">
                  <c:v>R05</c:v>
                </c:pt>
              </c:strCache>
            </c:strRef>
          </c:cat>
          <c:val>
            <c:numRef>
              <c:f>Pivot!$H$36:$H$40</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85B-431E-A83C-A49A64C9EA32}"/>
            </c:ext>
          </c:extLst>
        </c:ser>
        <c:ser>
          <c:idx val="1"/>
          <c:order val="1"/>
          <c:tx>
            <c:strRef>
              <c:f>Pivot!$K$35</c:f>
              <c:strCache>
                <c:ptCount val="1"/>
                <c:pt idx="0">
                  <c:v>sell.amount</c:v>
                </c:pt>
              </c:strCache>
            </c:strRef>
          </c:tx>
          <c:spPr>
            <a:solidFill>
              <a:schemeClr val="accent6"/>
            </a:solidFill>
            <a:ln>
              <a:noFill/>
            </a:ln>
            <a:effectLst/>
          </c:spPr>
          <c:invertIfNegative val="0"/>
          <c:dPt>
            <c:idx val="4"/>
            <c:invertIfNegative val="0"/>
            <c:bubble3D val="0"/>
            <c:spPr>
              <a:solidFill>
                <a:schemeClr val="accent6"/>
              </a:solidFill>
              <a:ln>
                <a:noFill/>
              </a:ln>
              <a:effectLst/>
            </c:spPr>
            <c:extLst>
              <c:ext xmlns:c16="http://schemas.microsoft.com/office/drawing/2014/chart" uri="{C3380CC4-5D6E-409C-BE32-E72D297353CC}">
                <c16:uniqueId val="{00000002-685B-431E-A83C-A49A64C9EA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Pivot!$K$36:$K$40</c:f>
              <c:numCache>
                <c:formatCode>\$\ #,###.0,"K"</c:formatCode>
                <c:ptCount val="5"/>
                <c:pt idx="0">
                  <c:v>#N/A</c:v>
                </c:pt>
                <c:pt idx="1">
                  <c:v>#N/A</c:v>
                </c:pt>
                <c:pt idx="2">
                  <c:v>20872</c:v>
                </c:pt>
                <c:pt idx="3">
                  <c:v>#N/A</c:v>
                </c:pt>
                <c:pt idx="4">
                  <c:v>#N/A</c:v>
                </c:pt>
              </c:numCache>
            </c:numRef>
          </c:val>
          <c:extLst>
            <c:ext xmlns:c16="http://schemas.microsoft.com/office/drawing/2014/chart" uri="{C3380CC4-5D6E-409C-BE32-E72D297353CC}">
              <c16:uniqueId val="{00000003-685B-431E-A83C-A49A64C9EA32}"/>
            </c:ext>
          </c:extLst>
        </c:ser>
        <c:dLbls>
          <c:dLblPos val="outEnd"/>
          <c:showLegendKey val="0"/>
          <c:showVal val="1"/>
          <c:showCatName val="0"/>
          <c:showSerName val="0"/>
          <c:showPercent val="0"/>
          <c:showBubbleSize val="0"/>
        </c:dLbls>
        <c:gapWidth val="25"/>
        <c:overlap val="100"/>
        <c:axId val="1993828144"/>
        <c:axId val="1993835632"/>
      </c:barChart>
      <c:catAx>
        <c:axId val="1993828144"/>
        <c:scaling>
          <c:orientation val="minMax"/>
        </c:scaling>
        <c:delete val="1"/>
        <c:axPos val="l"/>
        <c:numFmt formatCode="General" sourceLinked="1"/>
        <c:majorTickMark val="none"/>
        <c:minorTickMark val="none"/>
        <c:tickLblPos val="nextTo"/>
        <c:crossAx val="1993835632"/>
        <c:crosses val="autoZero"/>
        <c:auto val="1"/>
        <c:lblAlgn val="ctr"/>
        <c:lblOffset val="100"/>
        <c:noMultiLvlLbl val="0"/>
      </c:catAx>
      <c:valAx>
        <c:axId val="1993835632"/>
        <c:scaling>
          <c:orientation val="minMax"/>
        </c:scaling>
        <c:delete val="1"/>
        <c:axPos val="b"/>
        <c:numFmt formatCode="\$\ #,###.0,&quot;K&quot;" sourceLinked="1"/>
        <c:majorTickMark val="none"/>
        <c:minorTickMark val="none"/>
        <c:tickLblPos val="nextTo"/>
        <c:crossAx val="199382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[07.sample-data-excel-portfolio-project.xlsx]Pivot!PivotTable7</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rPr>
              <a:t>Female</a:t>
            </a:r>
            <a:r>
              <a:rPr lang="en-IN" baseline="0"/>
              <a:t> VS</a:t>
            </a:r>
            <a:r>
              <a:rPr lang="en-IN" baseline="0">
                <a:solidFill>
                  <a:schemeClr val="bg2">
                    <a:lumMod val="90000"/>
                  </a:schemeClr>
                </a:solidFill>
              </a:rPr>
              <a:t> Male </a:t>
            </a:r>
            <a:r>
              <a:rPr lang="en-IN" baseline="0"/>
              <a:t>Callers</a:t>
            </a:r>
            <a:endParaRPr lang="en-IN"/>
          </a:p>
        </c:rich>
      </c:tx>
      <c:layout>
        <c:manualLayout>
          <c:xMode val="edge"/>
          <c:yMode val="edge"/>
          <c:x val="4.0334748098847246E-2"/>
          <c:y val="2.6546634074925052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Pivot!$B$50:$B$51</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Pivot!$A$52:$A$55</c:f>
              <c:strCache>
                <c:ptCount val="3"/>
                <c:pt idx="0">
                  <c:v>Cincinnati</c:v>
                </c:pt>
                <c:pt idx="1">
                  <c:v>Cleveland</c:v>
                </c:pt>
                <c:pt idx="2">
                  <c:v>Columbus</c:v>
                </c:pt>
              </c:strCache>
            </c:strRef>
          </c:cat>
          <c:val>
            <c:numRef>
              <c:f>Pivot!$B$52:$B$55</c:f>
              <c:numCache>
                <c:formatCode>#,##0</c:formatCode>
                <c:ptCount val="3"/>
                <c:pt idx="0">
                  <c:v>144</c:v>
                </c:pt>
                <c:pt idx="1">
                  <c:v>326</c:v>
                </c:pt>
                <c:pt idx="2">
                  <c:v>129</c:v>
                </c:pt>
              </c:numCache>
            </c:numRef>
          </c:val>
          <c:extLst>
            <c:ext xmlns:c16="http://schemas.microsoft.com/office/drawing/2014/chart" uri="{C3380CC4-5D6E-409C-BE32-E72D297353CC}">
              <c16:uniqueId val="{00000000-FB26-4B66-BC87-CA0A4CD1DE10}"/>
            </c:ext>
          </c:extLst>
        </c:ser>
        <c:ser>
          <c:idx val="1"/>
          <c:order val="1"/>
          <c:tx>
            <c:strRef>
              <c:f>Pivot!$C$50:$C$51</c:f>
              <c:strCache>
                <c:ptCount val="1"/>
                <c:pt idx="0">
                  <c:v>Male</c:v>
                </c:pt>
              </c:strCache>
            </c:strRef>
          </c:tx>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Pivot!$A$52:$A$55</c:f>
              <c:strCache>
                <c:ptCount val="3"/>
                <c:pt idx="0">
                  <c:v>Cincinnati</c:v>
                </c:pt>
                <c:pt idx="1">
                  <c:v>Cleveland</c:v>
                </c:pt>
                <c:pt idx="2">
                  <c:v>Columbus</c:v>
                </c:pt>
              </c:strCache>
            </c:strRef>
          </c:cat>
          <c:val>
            <c:numRef>
              <c:f>Pivot!$C$52:$C$55</c:f>
              <c:numCache>
                <c:formatCode>#,##0</c:formatCode>
                <c:ptCount val="3"/>
                <c:pt idx="0">
                  <c:v>132</c:v>
                </c:pt>
                <c:pt idx="1">
                  <c:v>63</c:v>
                </c:pt>
                <c:pt idx="2">
                  <c:v>206</c:v>
                </c:pt>
              </c:numCache>
            </c:numRef>
          </c:val>
          <c:extLst>
            <c:ext xmlns:c16="http://schemas.microsoft.com/office/drawing/2014/chart" uri="{C3380CC4-5D6E-409C-BE32-E72D297353CC}">
              <c16:uniqueId val="{00000001-FB26-4B66-BC87-CA0A4CD1DE10}"/>
            </c:ext>
          </c:extLst>
        </c:ser>
        <c:dLbls>
          <c:dLblPos val="ctr"/>
          <c:showLegendKey val="0"/>
          <c:showVal val="1"/>
          <c:showCatName val="0"/>
          <c:showSerName val="0"/>
          <c:showPercent val="0"/>
          <c:showBubbleSize val="0"/>
        </c:dLbls>
        <c:gapWidth val="25"/>
        <c:overlap val="100"/>
        <c:axId val="605085888"/>
        <c:axId val="605099616"/>
      </c:barChart>
      <c:catAx>
        <c:axId val="605085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099616"/>
        <c:crosses val="autoZero"/>
        <c:auto val="1"/>
        <c:lblAlgn val="ctr"/>
        <c:lblOffset val="100"/>
        <c:noMultiLvlLbl val="0"/>
      </c:catAx>
      <c:valAx>
        <c:axId val="605099616"/>
        <c:scaling>
          <c:orientation val="minMax"/>
        </c:scaling>
        <c:delete val="1"/>
        <c:axPos val="l"/>
        <c:numFmt formatCode="0%" sourceLinked="1"/>
        <c:majorTickMark val="none"/>
        <c:minorTickMark val="none"/>
        <c:tickLblPos val="nextTo"/>
        <c:crossAx val="60508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[07.sample-data-excel-portfolio-project.xlsx]Pivot!satisfaction rating</c:name>
    <c:fmtId val="1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Rating</a:t>
            </a:r>
          </a:p>
        </c:rich>
      </c:tx>
      <c:layout>
        <c:manualLayout>
          <c:xMode val="edge"/>
          <c:yMode val="edge"/>
          <c:x val="6.2764194825401978E-2"/>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Pivot!$B$59</c:f>
              <c:strCache>
                <c:ptCount val="1"/>
                <c:pt idx="0">
                  <c:v>Total</c:v>
                </c:pt>
              </c:strCache>
            </c:strRef>
          </c:tx>
          <c:spPr>
            <a:solidFill>
              <a:schemeClr val="accent1"/>
            </a:solidFill>
            <a:ln>
              <a:noFill/>
            </a:ln>
            <a:effectLst/>
          </c:spPr>
          <c:invertIfNegative val="0"/>
          <c:cat>
            <c:strRef>
              <c:f>Pivot!$A$60:$A$66</c:f>
              <c:strCache>
                <c:ptCount val="6"/>
                <c:pt idx="0">
                  <c:v>0</c:v>
                </c:pt>
                <c:pt idx="1">
                  <c:v>1</c:v>
                </c:pt>
                <c:pt idx="2">
                  <c:v>2</c:v>
                </c:pt>
                <c:pt idx="3">
                  <c:v>3</c:v>
                </c:pt>
                <c:pt idx="4">
                  <c:v>4</c:v>
                </c:pt>
                <c:pt idx="5">
                  <c:v>5</c:v>
                </c:pt>
              </c:strCache>
            </c:strRef>
          </c:cat>
          <c:val>
            <c:numRef>
              <c:f>Pivot!$B$60:$B$66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D454-4F84-8E38-3317640BFEC7}"/>
            </c:ext>
          </c:extLst>
        </c:ser>
        <c:dLbls>
          <c:showLegendKey val="0"/>
          <c:showVal val="0"/>
          <c:showCatName val="0"/>
          <c:showSerName val="0"/>
          <c:showPercent val="0"/>
          <c:showBubbleSize val="0"/>
        </c:dLbls>
        <c:gapWidth val="25"/>
        <c:overlap val="100"/>
        <c:axId val="2013178688"/>
        <c:axId val="2013178272"/>
      </c:barChart>
      <c:catAx>
        <c:axId val="2013178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178272"/>
        <c:crosses val="autoZero"/>
        <c:auto val="1"/>
        <c:lblAlgn val="ctr"/>
        <c:lblOffset val="100"/>
        <c:noMultiLvlLbl val="0"/>
      </c:catAx>
      <c:valAx>
        <c:axId val="2013178272"/>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17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148838</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169669</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156628</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259080</xdr:colOff>
      <xdr:row>3</xdr:row>
      <xdr:rowOff>121920</xdr:rowOff>
    </xdr:from>
    <xdr:to>
      <xdr:col>2</xdr:col>
      <xdr:colOff>579120</xdr:colOff>
      <xdr:row>10</xdr:row>
      <xdr:rowOff>83820</xdr:rowOff>
    </xdr:to>
    <xdr:sp macro="" textlink="Pivot!A4">
      <xdr:nvSpPr>
        <xdr:cNvPr id="2" name="Rectangle 1">
          <a:extLst>
            <a:ext uri="{FF2B5EF4-FFF2-40B4-BE49-F238E27FC236}">
              <a16:creationId xmlns:a16="http://schemas.microsoft.com/office/drawing/2014/main" id="{9E89A8B3-801D-49AB-AB22-904F2D11B253}"/>
            </a:ext>
          </a:extLst>
        </xdr:cNvPr>
        <xdr:cNvSpPr/>
      </xdr:nvSpPr>
      <xdr:spPr>
        <a:xfrm>
          <a:off x="259080" y="647700"/>
          <a:ext cx="1661160" cy="118872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b="0" i="0" u="none" strike="noStrike">
              <a:ln>
                <a:solidFill>
                  <a:schemeClr val="bg1"/>
                </a:solidFill>
              </a:ln>
              <a:solidFill>
                <a:schemeClr val="bg1"/>
              </a:solidFill>
              <a:latin typeface="Arial Black" panose="020B0A04020102020204" pitchFamily="34" charset="0"/>
              <a:cs typeface="Arial"/>
            </a:rPr>
            <a:t>  </a:t>
          </a:r>
          <a:fld id="{9A33E5F8-3FBB-4321-ABDA-0DE531E80EF8}" type="TxLink">
            <a:rPr lang="en-US" sz="2400" b="0" i="0" u="none" strike="noStrike">
              <a:ln>
                <a:solidFill>
                  <a:schemeClr val="bg1"/>
                </a:solidFill>
              </a:ln>
              <a:solidFill>
                <a:schemeClr val="bg1"/>
              </a:solidFill>
              <a:latin typeface="Arial Black" panose="020B0A04020102020204" pitchFamily="34" charset="0"/>
              <a:cs typeface="Arial"/>
            </a:rPr>
            <a:pPr algn="l"/>
            <a:t>1,000</a:t>
          </a:fld>
          <a:endParaRPr lang="en-US" sz="2400" b="0" i="0" u="none" strike="noStrike">
            <a:ln>
              <a:solidFill>
                <a:schemeClr val="bg1"/>
              </a:solidFill>
            </a:ln>
            <a:solidFill>
              <a:schemeClr val="bg1"/>
            </a:solidFill>
            <a:latin typeface="Arial Black" panose="020B0A04020102020204" pitchFamily="34" charset="0"/>
            <a:cs typeface="Arial"/>
          </a:endParaRPr>
        </a:p>
      </xdr:txBody>
    </xdr:sp>
    <xdr:clientData/>
  </xdr:twoCellAnchor>
  <xdr:twoCellAnchor>
    <xdr:from>
      <xdr:col>0</xdr:col>
      <xdr:colOff>403860</xdr:colOff>
      <xdr:row>4</xdr:row>
      <xdr:rowOff>45720</xdr:rowOff>
    </xdr:from>
    <xdr:to>
      <xdr:col>2</xdr:col>
      <xdr:colOff>243840</xdr:colOff>
      <xdr:row>5</xdr:row>
      <xdr:rowOff>60960</xdr:rowOff>
    </xdr:to>
    <xdr:sp macro="" textlink="">
      <xdr:nvSpPr>
        <xdr:cNvPr id="3" name="TextBox 2">
          <a:extLst>
            <a:ext uri="{FF2B5EF4-FFF2-40B4-BE49-F238E27FC236}">
              <a16:creationId xmlns:a16="http://schemas.microsoft.com/office/drawing/2014/main" id="{05C1DBD7-62E2-45A5-995B-EDCBE4DA54B1}"/>
            </a:ext>
          </a:extLst>
        </xdr:cNvPr>
        <xdr:cNvSpPr txBox="1"/>
      </xdr:nvSpPr>
      <xdr:spPr>
        <a:xfrm>
          <a:off x="403860" y="746760"/>
          <a:ext cx="1181100" cy="19050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baseline="0">
              <a:solidFill>
                <a:schemeClr val="bg1">
                  <a:lumMod val="95000"/>
                </a:schemeClr>
              </a:solidFill>
            </a:rPr>
            <a:t>     </a:t>
          </a:r>
          <a:r>
            <a:rPr lang="en-IN" sz="1200" b="1" baseline="0">
              <a:solidFill>
                <a:schemeClr val="bg1">
                  <a:lumMod val="95000"/>
                </a:schemeClr>
              </a:solidFill>
            </a:rPr>
            <a:t> </a:t>
          </a:r>
          <a:r>
            <a:rPr lang="en-IN" sz="1200" b="1">
              <a:solidFill>
                <a:schemeClr val="bg1">
                  <a:lumMod val="95000"/>
                </a:schemeClr>
              </a:solidFill>
            </a:rPr>
            <a:t>CALLS</a:t>
          </a:r>
          <a:r>
            <a:rPr lang="en-IN" sz="1100">
              <a:solidFill>
                <a:schemeClr val="bg1">
                  <a:lumMod val="95000"/>
                </a:schemeClr>
              </a:solidFill>
            </a:rPr>
            <a:t>	</a:t>
          </a:r>
        </a:p>
      </xdr:txBody>
    </xdr:sp>
    <xdr:clientData/>
  </xdr:twoCellAnchor>
  <xdr:twoCellAnchor editAs="oneCell">
    <xdr:from>
      <xdr:col>0</xdr:col>
      <xdr:colOff>350521</xdr:colOff>
      <xdr:row>4</xdr:row>
      <xdr:rowOff>30481</xdr:rowOff>
    </xdr:from>
    <xdr:to>
      <xdr:col>0</xdr:col>
      <xdr:colOff>624841</xdr:colOff>
      <xdr:row>5</xdr:row>
      <xdr:rowOff>105138</xdr:rowOff>
    </xdr:to>
    <xdr:pic>
      <xdr:nvPicPr>
        <xdr:cNvPr id="4" name="Graphic 3" descr="Receiver with solid fill">
          <a:extLst>
            <a:ext uri="{FF2B5EF4-FFF2-40B4-BE49-F238E27FC236}">
              <a16:creationId xmlns:a16="http://schemas.microsoft.com/office/drawing/2014/main" id="{8DE8EB3A-6DF1-4D18-9B17-ABDDE2D34A5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50521" y="731521"/>
          <a:ext cx="274320" cy="249916"/>
        </a:xfrm>
        <a:prstGeom prst="rect">
          <a:avLst/>
        </a:prstGeom>
      </xdr:spPr>
    </xdr:pic>
    <xdr:clientData/>
  </xdr:twoCellAnchor>
  <xdr:twoCellAnchor>
    <xdr:from>
      <xdr:col>0</xdr:col>
      <xdr:colOff>434340</xdr:colOff>
      <xdr:row>8</xdr:row>
      <xdr:rowOff>114300</xdr:rowOff>
    </xdr:from>
    <xdr:to>
      <xdr:col>2</xdr:col>
      <xdr:colOff>304800</xdr:colOff>
      <xdr:row>9</xdr:row>
      <xdr:rowOff>152400</xdr:rowOff>
    </xdr:to>
    <xdr:sp macro="" textlink="Pivot!A12">
      <xdr:nvSpPr>
        <xdr:cNvPr id="5" name="TextBox 4">
          <a:extLst>
            <a:ext uri="{FF2B5EF4-FFF2-40B4-BE49-F238E27FC236}">
              <a16:creationId xmlns:a16="http://schemas.microsoft.com/office/drawing/2014/main" id="{C5186EE7-FC2F-4D64-95E1-692F47747C66}"/>
            </a:ext>
          </a:extLst>
        </xdr:cNvPr>
        <xdr:cNvSpPr txBox="1"/>
      </xdr:nvSpPr>
      <xdr:spPr>
        <a:xfrm>
          <a:off x="434340" y="1516380"/>
          <a:ext cx="1211580" cy="21336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A2FD10-75DC-4356-AE5F-F25148C2133B}" type="TxLink">
            <a:rPr lang="en-US" sz="1200" b="1" i="0" u="none" strike="noStrike">
              <a:solidFill>
                <a:schemeClr val="bg1">
                  <a:lumMod val="95000"/>
                </a:schemeClr>
              </a:solidFill>
              <a:latin typeface="Arial"/>
              <a:cs typeface="Arial"/>
            </a:rPr>
            <a:pPr algn="ctr"/>
            <a:t>207</a:t>
          </a:fld>
          <a:endParaRPr lang="en-US" sz="1200" b="1">
            <a:solidFill>
              <a:schemeClr val="bg1">
                <a:lumMod val="95000"/>
              </a:schemeClr>
            </a:solidFill>
          </a:endParaRPr>
        </a:p>
      </xdr:txBody>
    </xdr:sp>
    <xdr:clientData/>
  </xdr:twoCellAnchor>
  <xdr:twoCellAnchor>
    <xdr:from>
      <xdr:col>0</xdr:col>
      <xdr:colOff>213360</xdr:colOff>
      <xdr:row>11</xdr:row>
      <xdr:rowOff>114300</xdr:rowOff>
    </xdr:from>
    <xdr:to>
      <xdr:col>2</xdr:col>
      <xdr:colOff>601980</xdr:colOff>
      <xdr:row>18</xdr:row>
      <xdr:rowOff>76200</xdr:rowOff>
    </xdr:to>
    <xdr:sp macro="" textlink="Pivot!B4">
      <xdr:nvSpPr>
        <xdr:cNvPr id="6" name="Rectangle 5">
          <a:extLst>
            <a:ext uri="{FF2B5EF4-FFF2-40B4-BE49-F238E27FC236}">
              <a16:creationId xmlns:a16="http://schemas.microsoft.com/office/drawing/2014/main" id="{E5A0BD16-909D-4119-82F4-2004D4D9AE71}"/>
            </a:ext>
          </a:extLst>
        </xdr:cNvPr>
        <xdr:cNvSpPr/>
      </xdr:nvSpPr>
      <xdr:spPr>
        <a:xfrm>
          <a:off x="213360" y="2042160"/>
          <a:ext cx="1729740" cy="118872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E05E6ED-D9CD-4436-82F4-41A1AC1B4F23}" type="TxLink">
            <a:rPr lang="en-US" sz="2000" b="0" i="0" u="none" strike="noStrike">
              <a:ln>
                <a:solidFill>
                  <a:schemeClr val="bg1"/>
                </a:solidFill>
              </a:ln>
              <a:solidFill>
                <a:schemeClr val="bg1"/>
              </a:solidFill>
              <a:latin typeface="Arial Black" panose="020B0A04020102020204" pitchFamily="34" charset="0"/>
              <a:ea typeface="+mn-ea"/>
              <a:cs typeface="Arial"/>
            </a:rPr>
            <a:pPr marL="0" indent="0" algn="ctr"/>
            <a:t>$96,623</a:t>
          </a:fld>
          <a:endParaRPr lang="en-US" sz="2000" b="0" i="0" u="none" strike="noStrike">
            <a:ln>
              <a:solidFill>
                <a:schemeClr val="bg1"/>
              </a:solidFill>
            </a:ln>
            <a:solidFill>
              <a:schemeClr val="bg1"/>
            </a:solidFill>
            <a:latin typeface="Arial Black" panose="020B0A04020102020204" pitchFamily="34" charset="0"/>
            <a:ea typeface="+mn-ea"/>
            <a:cs typeface="Arial"/>
          </a:endParaRPr>
        </a:p>
      </xdr:txBody>
    </xdr:sp>
    <xdr:clientData/>
  </xdr:twoCellAnchor>
  <xdr:twoCellAnchor>
    <xdr:from>
      <xdr:col>0</xdr:col>
      <xdr:colOff>358140</xdr:colOff>
      <xdr:row>12</xdr:row>
      <xdr:rowOff>68580</xdr:rowOff>
    </xdr:from>
    <xdr:to>
      <xdr:col>2</xdr:col>
      <xdr:colOff>198120</xdr:colOff>
      <xdr:row>13</xdr:row>
      <xdr:rowOff>83820</xdr:rowOff>
    </xdr:to>
    <xdr:sp macro="" textlink="">
      <xdr:nvSpPr>
        <xdr:cNvPr id="7" name="TextBox 6">
          <a:extLst>
            <a:ext uri="{FF2B5EF4-FFF2-40B4-BE49-F238E27FC236}">
              <a16:creationId xmlns:a16="http://schemas.microsoft.com/office/drawing/2014/main" id="{24B74D0F-C5D9-4FEA-B388-D9BE05CC19D7}"/>
            </a:ext>
          </a:extLst>
        </xdr:cNvPr>
        <xdr:cNvSpPr txBox="1"/>
      </xdr:nvSpPr>
      <xdr:spPr>
        <a:xfrm>
          <a:off x="358140" y="2171700"/>
          <a:ext cx="1181100" cy="19050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baseline="0">
              <a:solidFill>
                <a:schemeClr val="bg1">
                  <a:lumMod val="95000"/>
                </a:schemeClr>
              </a:solidFill>
            </a:rPr>
            <a:t>     </a:t>
          </a:r>
          <a:r>
            <a:rPr lang="en-IN" sz="1200" b="1" baseline="0">
              <a:solidFill>
                <a:schemeClr val="bg1">
                  <a:lumMod val="95000"/>
                </a:schemeClr>
              </a:solidFill>
            </a:rPr>
            <a:t> AMOUNT</a:t>
          </a:r>
          <a:r>
            <a:rPr lang="en-IN" sz="1100">
              <a:solidFill>
                <a:schemeClr val="bg1">
                  <a:lumMod val="95000"/>
                </a:schemeClr>
              </a:solidFill>
            </a:rPr>
            <a:t>	</a:t>
          </a:r>
        </a:p>
      </xdr:txBody>
    </xdr:sp>
    <xdr:clientData/>
  </xdr:twoCellAnchor>
  <xdr:twoCellAnchor>
    <xdr:from>
      <xdr:col>0</xdr:col>
      <xdr:colOff>388620</xdr:colOff>
      <xdr:row>16</xdr:row>
      <xdr:rowOff>137160</xdr:rowOff>
    </xdr:from>
    <xdr:to>
      <xdr:col>2</xdr:col>
      <xdr:colOff>259080</xdr:colOff>
      <xdr:row>18</xdr:row>
      <xdr:rowOff>0</xdr:rowOff>
    </xdr:to>
    <xdr:sp macro="" textlink="Pivot!B12">
      <xdr:nvSpPr>
        <xdr:cNvPr id="9" name="TextBox 8">
          <a:extLst>
            <a:ext uri="{FF2B5EF4-FFF2-40B4-BE49-F238E27FC236}">
              <a16:creationId xmlns:a16="http://schemas.microsoft.com/office/drawing/2014/main" id="{59FD2B8E-1F8C-4643-A797-65974B2FFC95}"/>
            </a:ext>
          </a:extLst>
        </xdr:cNvPr>
        <xdr:cNvSpPr txBox="1"/>
      </xdr:nvSpPr>
      <xdr:spPr>
        <a:xfrm>
          <a:off x="388620" y="2941320"/>
          <a:ext cx="1211580" cy="21336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CF079D-6B10-4A29-B868-049C4F13E32C}" type="TxLink">
            <a:rPr lang="en-US" sz="1200" b="1" i="0" u="none" strike="noStrike">
              <a:solidFill>
                <a:schemeClr val="bg1"/>
              </a:solidFill>
              <a:latin typeface="Arial"/>
              <a:cs typeface="Arial"/>
            </a:rPr>
            <a:pPr algn="ctr"/>
            <a:t>$20,872</a:t>
          </a:fld>
          <a:endParaRPr lang="en-US" sz="1200" b="1">
            <a:solidFill>
              <a:schemeClr val="bg1"/>
            </a:solidFill>
          </a:endParaRPr>
        </a:p>
      </xdr:txBody>
    </xdr:sp>
    <xdr:clientData/>
  </xdr:twoCellAnchor>
  <xdr:twoCellAnchor>
    <xdr:from>
      <xdr:col>0</xdr:col>
      <xdr:colOff>236220</xdr:colOff>
      <xdr:row>19</xdr:row>
      <xdr:rowOff>91440</xdr:rowOff>
    </xdr:from>
    <xdr:to>
      <xdr:col>2</xdr:col>
      <xdr:colOff>609600</xdr:colOff>
      <xdr:row>26</xdr:row>
      <xdr:rowOff>53340</xdr:rowOff>
    </xdr:to>
    <xdr:sp macro="" textlink="Pivot!C4">
      <xdr:nvSpPr>
        <xdr:cNvPr id="10" name="Rectangle 9">
          <a:extLst>
            <a:ext uri="{FF2B5EF4-FFF2-40B4-BE49-F238E27FC236}">
              <a16:creationId xmlns:a16="http://schemas.microsoft.com/office/drawing/2014/main" id="{D6C9E11E-D292-4346-82C3-C01FBB92BA7A}"/>
            </a:ext>
          </a:extLst>
        </xdr:cNvPr>
        <xdr:cNvSpPr/>
      </xdr:nvSpPr>
      <xdr:spPr>
        <a:xfrm>
          <a:off x="236220" y="3421380"/>
          <a:ext cx="1714500" cy="118872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F91E71B-8AD4-4B38-8D50-CD17D4DC997D}" type="TxLink">
            <a:rPr lang="en-US" sz="2000" b="0" i="0" u="none" strike="noStrike">
              <a:ln>
                <a:solidFill>
                  <a:schemeClr val="bg1"/>
                </a:solidFill>
              </a:ln>
              <a:solidFill>
                <a:schemeClr val="bg1"/>
              </a:solidFill>
              <a:latin typeface="Arial Black" panose="020B0A04020102020204" pitchFamily="34" charset="0"/>
              <a:ea typeface="+mn-ea"/>
              <a:cs typeface="Arial"/>
            </a:rPr>
            <a:pPr marL="0" indent="0" algn="ctr"/>
            <a:t>89,850</a:t>
          </a:fld>
          <a:endParaRPr lang="en-US" sz="2000" b="0" i="0" u="none" strike="noStrike">
            <a:ln>
              <a:solidFill>
                <a:schemeClr val="bg1"/>
              </a:solidFill>
            </a:ln>
            <a:solidFill>
              <a:schemeClr val="bg1"/>
            </a:solidFill>
            <a:latin typeface="Arial Black" panose="020B0A04020102020204" pitchFamily="34" charset="0"/>
            <a:ea typeface="+mn-ea"/>
            <a:cs typeface="Arial"/>
          </a:endParaRPr>
        </a:p>
      </xdr:txBody>
    </xdr:sp>
    <xdr:clientData/>
  </xdr:twoCellAnchor>
  <xdr:twoCellAnchor>
    <xdr:from>
      <xdr:col>0</xdr:col>
      <xdr:colOff>381000</xdr:colOff>
      <xdr:row>20</xdr:row>
      <xdr:rowOff>15240</xdr:rowOff>
    </xdr:from>
    <xdr:to>
      <xdr:col>2</xdr:col>
      <xdr:colOff>381000</xdr:colOff>
      <xdr:row>21</xdr:row>
      <xdr:rowOff>121920</xdr:rowOff>
    </xdr:to>
    <xdr:sp macro="" textlink="">
      <xdr:nvSpPr>
        <xdr:cNvPr id="11" name="TextBox 10">
          <a:extLst>
            <a:ext uri="{FF2B5EF4-FFF2-40B4-BE49-F238E27FC236}">
              <a16:creationId xmlns:a16="http://schemas.microsoft.com/office/drawing/2014/main" id="{D4972189-C4DA-4B67-8D05-2450AC6C2CD6}"/>
            </a:ext>
          </a:extLst>
        </xdr:cNvPr>
        <xdr:cNvSpPr txBox="1"/>
      </xdr:nvSpPr>
      <xdr:spPr>
        <a:xfrm>
          <a:off x="381000" y="3520440"/>
          <a:ext cx="1341120" cy="28194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baseline="0">
              <a:solidFill>
                <a:schemeClr val="bg1">
                  <a:lumMod val="95000"/>
                </a:schemeClr>
              </a:solidFill>
            </a:rPr>
            <a:t>     </a:t>
          </a:r>
          <a:r>
            <a:rPr lang="en-IN" sz="1200" b="1" baseline="0">
              <a:solidFill>
                <a:schemeClr val="bg1">
                  <a:lumMod val="95000"/>
                </a:schemeClr>
              </a:solidFill>
            </a:rPr>
            <a:t> DURATION</a:t>
          </a:r>
          <a:r>
            <a:rPr lang="en-IN" sz="1100">
              <a:solidFill>
                <a:schemeClr val="bg1">
                  <a:lumMod val="95000"/>
                </a:schemeClr>
              </a:solidFill>
            </a:rPr>
            <a:t>	</a:t>
          </a:r>
        </a:p>
      </xdr:txBody>
    </xdr:sp>
    <xdr:clientData/>
  </xdr:twoCellAnchor>
  <xdr:twoCellAnchor>
    <xdr:from>
      <xdr:col>0</xdr:col>
      <xdr:colOff>411480</xdr:colOff>
      <xdr:row>24</xdr:row>
      <xdr:rowOff>83820</xdr:rowOff>
    </xdr:from>
    <xdr:to>
      <xdr:col>2</xdr:col>
      <xdr:colOff>281940</xdr:colOff>
      <xdr:row>25</xdr:row>
      <xdr:rowOff>121920</xdr:rowOff>
    </xdr:to>
    <xdr:sp macro="" textlink="Pivot!C12">
      <xdr:nvSpPr>
        <xdr:cNvPr id="13" name="TextBox 12">
          <a:extLst>
            <a:ext uri="{FF2B5EF4-FFF2-40B4-BE49-F238E27FC236}">
              <a16:creationId xmlns:a16="http://schemas.microsoft.com/office/drawing/2014/main" id="{1E33EA80-0A77-4546-86AF-8F103FDBA127}"/>
            </a:ext>
          </a:extLst>
        </xdr:cNvPr>
        <xdr:cNvSpPr txBox="1"/>
      </xdr:nvSpPr>
      <xdr:spPr>
        <a:xfrm>
          <a:off x="411480" y="4290060"/>
          <a:ext cx="1211580" cy="21336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1BF97E3-588C-49AB-AD0C-4924E40C081D}" type="TxLink">
            <a:rPr lang="en-US" sz="1200" b="1" i="0" u="none" strike="noStrike">
              <a:solidFill>
                <a:schemeClr val="bg1"/>
              </a:solidFill>
              <a:latin typeface="Arial"/>
              <a:cs typeface="Arial"/>
            </a:rPr>
            <a:pPr algn="ctr"/>
            <a:t>17,700</a:t>
          </a:fld>
          <a:endParaRPr lang="en-US" sz="1200" b="1">
            <a:solidFill>
              <a:schemeClr val="bg1"/>
            </a:solidFill>
          </a:endParaRPr>
        </a:p>
      </xdr:txBody>
    </xdr:sp>
    <xdr:clientData/>
  </xdr:twoCellAnchor>
  <xdr:twoCellAnchor>
    <xdr:from>
      <xdr:col>0</xdr:col>
      <xdr:colOff>213360</xdr:colOff>
      <xdr:row>27</xdr:row>
      <xdr:rowOff>60960</xdr:rowOff>
    </xdr:from>
    <xdr:to>
      <xdr:col>2</xdr:col>
      <xdr:colOff>594360</xdr:colOff>
      <xdr:row>34</xdr:row>
      <xdr:rowOff>22860</xdr:rowOff>
    </xdr:to>
    <xdr:sp macro="" textlink="Pivot!D4">
      <xdr:nvSpPr>
        <xdr:cNvPr id="14" name="Rectangle 13">
          <a:extLst>
            <a:ext uri="{FF2B5EF4-FFF2-40B4-BE49-F238E27FC236}">
              <a16:creationId xmlns:a16="http://schemas.microsoft.com/office/drawing/2014/main" id="{7275A4A5-8830-46E4-8020-BD45525B86A4}"/>
            </a:ext>
          </a:extLst>
        </xdr:cNvPr>
        <xdr:cNvSpPr/>
      </xdr:nvSpPr>
      <xdr:spPr>
        <a:xfrm>
          <a:off x="213360" y="4792980"/>
          <a:ext cx="1722120" cy="118872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257E3B4-D967-4DB6-AADD-091904FBD5E3}" type="TxLink">
            <a:rPr lang="en-US" sz="2000" b="0" i="0" u="none" strike="noStrike">
              <a:ln>
                <a:solidFill>
                  <a:schemeClr val="bg1"/>
                </a:solidFill>
              </a:ln>
              <a:solidFill>
                <a:schemeClr val="bg1"/>
              </a:solidFill>
              <a:latin typeface="Arial Black" panose="020B0A04020102020204" pitchFamily="34" charset="0"/>
              <a:ea typeface="+mn-ea"/>
              <a:cs typeface="Arial"/>
            </a:rPr>
            <a:pPr marL="0" indent="0" algn="ctr"/>
            <a:t>3.9</a:t>
          </a:fld>
          <a:endParaRPr lang="en-US" sz="2000" b="0" i="0" u="none" strike="noStrike">
            <a:ln>
              <a:solidFill>
                <a:schemeClr val="bg1"/>
              </a:solidFill>
            </a:ln>
            <a:solidFill>
              <a:schemeClr val="bg1"/>
            </a:solidFill>
            <a:latin typeface="Arial Black" panose="020B0A04020102020204" pitchFamily="34" charset="0"/>
            <a:ea typeface="+mn-ea"/>
            <a:cs typeface="Arial"/>
          </a:endParaRPr>
        </a:p>
      </xdr:txBody>
    </xdr:sp>
    <xdr:clientData/>
  </xdr:twoCellAnchor>
  <xdr:twoCellAnchor>
    <xdr:from>
      <xdr:col>0</xdr:col>
      <xdr:colOff>358140</xdr:colOff>
      <xdr:row>28</xdr:row>
      <xdr:rowOff>30480</xdr:rowOff>
    </xdr:from>
    <xdr:to>
      <xdr:col>2</xdr:col>
      <xdr:colOff>388620</xdr:colOff>
      <xdr:row>29</xdr:row>
      <xdr:rowOff>0</xdr:rowOff>
    </xdr:to>
    <xdr:sp macro="" textlink="">
      <xdr:nvSpPr>
        <xdr:cNvPr id="15" name="TextBox 14">
          <a:extLst>
            <a:ext uri="{FF2B5EF4-FFF2-40B4-BE49-F238E27FC236}">
              <a16:creationId xmlns:a16="http://schemas.microsoft.com/office/drawing/2014/main" id="{1762AA64-50AD-4C77-A959-2CC58D25DBA0}"/>
            </a:ext>
          </a:extLst>
        </xdr:cNvPr>
        <xdr:cNvSpPr txBox="1"/>
      </xdr:nvSpPr>
      <xdr:spPr>
        <a:xfrm>
          <a:off x="358140" y="4937760"/>
          <a:ext cx="1371600" cy="14478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baseline="0">
              <a:solidFill>
                <a:schemeClr val="bg1">
                  <a:lumMod val="95000"/>
                </a:schemeClr>
              </a:solidFill>
            </a:rPr>
            <a:t>        AVG RATING</a:t>
          </a:r>
          <a:r>
            <a:rPr lang="en-IN" sz="1100">
              <a:solidFill>
                <a:schemeClr val="bg1">
                  <a:lumMod val="95000"/>
                </a:schemeClr>
              </a:solidFill>
            </a:rPr>
            <a:t>	</a:t>
          </a:r>
        </a:p>
      </xdr:txBody>
    </xdr:sp>
    <xdr:clientData/>
  </xdr:twoCellAnchor>
  <xdr:twoCellAnchor>
    <xdr:from>
      <xdr:col>0</xdr:col>
      <xdr:colOff>388620</xdr:colOff>
      <xdr:row>32</xdr:row>
      <xdr:rowOff>53340</xdr:rowOff>
    </xdr:from>
    <xdr:to>
      <xdr:col>2</xdr:col>
      <xdr:colOff>259080</xdr:colOff>
      <xdr:row>33</xdr:row>
      <xdr:rowOff>91440</xdr:rowOff>
    </xdr:to>
    <xdr:sp macro="" textlink="Pivot!D12">
      <xdr:nvSpPr>
        <xdr:cNvPr id="17" name="TextBox 16">
          <a:extLst>
            <a:ext uri="{FF2B5EF4-FFF2-40B4-BE49-F238E27FC236}">
              <a16:creationId xmlns:a16="http://schemas.microsoft.com/office/drawing/2014/main" id="{AC9CC7BA-78E7-4DA7-89AD-0C4C5C79CDE6}"/>
            </a:ext>
          </a:extLst>
        </xdr:cNvPr>
        <xdr:cNvSpPr txBox="1"/>
      </xdr:nvSpPr>
      <xdr:spPr>
        <a:xfrm>
          <a:off x="388620" y="5661660"/>
          <a:ext cx="1211580" cy="21336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D4D5FB3-238A-40BB-B7B7-71948589445F}" type="TxLink">
            <a:rPr lang="en-US" sz="1200" b="1" i="0" u="none" strike="noStrike">
              <a:solidFill>
                <a:schemeClr val="bg1"/>
              </a:solidFill>
              <a:latin typeface="Arial"/>
              <a:cs typeface="Arial"/>
            </a:rPr>
            <a:pPr algn="ctr"/>
            <a:t>3.9</a:t>
          </a:fld>
          <a:endParaRPr lang="en-US" sz="1200" b="1">
            <a:solidFill>
              <a:schemeClr val="bg1"/>
            </a:solidFill>
          </a:endParaRPr>
        </a:p>
      </xdr:txBody>
    </xdr:sp>
    <xdr:clientData/>
  </xdr:twoCellAnchor>
  <xdr:twoCellAnchor>
    <xdr:from>
      <xdr:col>0</xdr:col>
      <xdr:colOff>205740</xdr:colOff>
      <xdr:row>35</xdr:row>
      <xdr:rowOff>83820</xdr:rowOff>
    </xdr:from>
    <xdr:to>
      <xdr:col>2</xdr:col>
      <xdr:colOff>586740</xdr:colOff>
      <xdr:row>42</xdr:row>
      <xdr:rowOff>45720</xdr:rowOff>
    </xdr:to>
    <xdr:sp macro="" textlink="Pivot!E4">
      <xdr:nvSpPr>
        <xdr:cNvPr id="18" name="Rectangle 17">
          <a:extLst>
            <a:ext uri="{FF2B5EF4-FFF2-40B4-BE49-F238E27FC236}">
              <a16:creationId xmlns:a16="http://schemas.microsoft.com/office/drawing/2014/main" id="{91DC4616-313E-437B-89BB-AA4389E96A34}"/>
            </a:ext>
          </a:extLst>
        </xdr:cNvPr>
        <xdr:cNvSpPr/>
      </xdr:nvSpPr>
      <xdr:spPr>
        <a:xfrm>
          <a:off x="205740" y="6217920"/>
          <a:ext cx="1722120" cy="118872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B1D8F71-DC06-4BA7-9517-F104082EB896}" type="TxLink">
            <a:rPr lang="en-US" sz="2000" b="0" i="0" u="none" strike="noStrike">
              <a:ln>
                <a:solidFill>
                  <a:schemeClr val="bg1"/>
                </a:solidFill>
              </a:ln>
              <a:solidFill>
                <a:schemeClr val="bg1"/>
              </a:solidFill>
              <a:latin typeface="Arial Black" panose="020B0A04020102020204" pitchFamily="34" charset="0"/>
              <a:ea typeface="+mn-ea"/>
              <a:cs typeface="Arial"/>
            </a:rPr>
            <a:pPr marL="0" indent="0" algn="ctr"/>
            <a:t>307</a:t>
          </a:fld>
          <a:endParaRPr lang="en-US" sz="2000" b="0" i="0" u="none" strike="noStrike">
            <a:ln>
              <a:solidFill>
                <a:schemeClr val="bg1"/>
              </a:solidFill>
            </a:ln>
            <a:solidFill>
              <a:schemeClr val="bg1"/>
            </a:solidFill>
            <a:latin typeface="Arial Black" panose="020B0A04020102020204" pitchFamily="34" charset="0"/>
            <a:ea typeface="+mn-ea"/>
            <a:cs typeface="Arial"/>
          </a:endParaRPr>
        </a:p>
      </xdr:txBody>
    </xdr:sp>
    <xdr:clientData/>
  </xdr:twoCellAnchor>
  <xdr:twoCellAnchor>
    <xdr:from>
      <xdr:col>0</xdr:col>
      <xdr:colOff>350520</xdr:colOff>
      <xdr:row>36</xdr:row>
      <xdr:rowOff>7620</xdr:rowOff>
    </xdr:from>
    <xdr:to>
      <xdr:col>2</xdr:col>
      <xdr:colOff>464820</xdr:colOff>
      <xdr:row>37</xdr:row>
      <xdr:rowOff>106680</xdr:rowOff>
    </xdr:to>
    <xdr:sp macro="" textlink="">
      <xdr:nvSpPr>
        <xdr:cNvPr id="19" name="TextBox 18">
          <a:extLst>
            <a:ext uri="{FF2B5EF4-FFF2-40B4-BE49-F238E27FC236}">
              <a16:creationId xmlns:a16="http://schemas.microsoft.com/office/drawing/2014/main" id="{E5C1873C-1BA6-4650-85EE-39B856B7CF16}"/>
            </a:ext>
          </a:extLst>
        </xdr:cNvPr>
        <xdr:cNvSpPr txBox="1"/>
      </xdr:nvSpPr>
      <xdr:spPr>
        <a:xfrm>
          <a:off x="350520" y="6316980"/>
          <a:ext cx="1455420" cy="27432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b="1" baseline="0">
              <a:solidFill>
                <a:schemeClr val="bg1">
                  <a:lumMod val="95000"/>
                </a:schemeClr>
              </a:solidFill>
            </a:rPr>
            <a:t>     HAPPY CALLERS</a:t>
          </a:r>
          <a:r>
            <a:rPr lang="en-IN" sz="1100">
              <a:solidFill>
                <a:schemeClr val="bg1">
                  <a:lumMod val="95000"/>
                </a:schemeClr>
              </a:solidFill>
            </a:rPr>
            <a:t>	</a:t>
          </a:r>
        </a:p>
      </xdr:txBody>
    </xdr:sp>
    <xdr:clientData/>
  </xdr:twoCellAnchor>
  <xdr:twoCellAnchor>
    <xdr:from>
      <xdr:col>0</xdr:col>
      <xdr:colOff>381000</xdr:colOff>
      <xdr:row>40</xdr:row>
      <xdr:rowOff>76200</xdr:rowOff>
    </xdr:from>
    <xdr:to>
      <xdr:col>2</xdr:col>
      <xdr:colOff>251460</xdr:colOff>
      <xdr:row>41</xdr:row>
      <xdr:rowOff>114300</xdr:rowOff>
    </xdr:to>
    <xdr:sp macro="" textlink="Pivot!E12">
      <xdr:nvSpPr>
        <xdr:cNvPr id="21" name="TextBox 20">
          <a:extLst>
            <a:ext uri="{FF2B5EF4-FFF2-40B4-BE49-F238E27FC236}">
              <a16:creationId xmlns:a16="http://schemas.microsoft.com/office/drawing/2014/main" id="{C951E1EF-C19F-472B-B26C-3E34A16C1D80}"/>
            </a:ext>
          </a:extLst>
        </xdr:cNvPr>
        <xdr:cNvSpPr txBox="1"/>
      </xdr:nvSpPr>
      <xdr:spPr>
        <a:xfrm>
          <a:off x="381000" y="7086600"/>
          <a:ext cx="1211580" cy="213360"/>
        </a:xfrm>
        <a:prstGeom prst="rect">
          <a:avLst/>
        </a:prstGeom>
        <a:no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519C562-0E3F-481F-A5F4-B5686E47AD95}" type="TxLink">
            <a:rPr lang="en-US" sz="1200" b="1" i="0" u="none" strike="noStrike">
              <a:solidFill>
                <a:schemeClr val="bg1"/>
              </a:solidFill>
              <a:latin typeface="Arial"/>
              <a:cs typeface="Arial"/>
            </a:rPr>
            <a:pPr algn="ctr"/>
            <a:t>60</a:t>
          </a:fld>
          <a:endParaRPr lang="en-US" sz="1200" b="1">
            <a:solidFill>
              <a:schemeClr val="bg1"/>
            </a:solidFill>
          </a:endParaRPr>
        </a:p>
      </xdr:txBody>
    </xdr:sp>
    <xdr:clientData/>
  </xdr:twoCellAnchor>
  <xdr:twoCellAnchor editAs="oneCell">
    <xdr:from>
      <xdr:col>0</xdr:col>
      <xdr:colOff>220980</xdr:colOff>
      <xdr:row>27</xdr:row>
      <xdr:rowOff>99060</xdr:rowOff>
    </xdr:from>
    <xdr:to>
      <xdr:col>0</xdr:col>
      <xdr:colOff>632460</xdr:colOff>
      <xdr:row>29</xdr:row>
      <xdr:rowOff>123575</xdr:rowOff>
    </xdr:to>
    <xdr:pic>
      <xdr:nvPicPr>
        <xdr:cNvPr id="23" name="Graphic 22" descr="Rating Star with solid fill">
          <a:extLst>
            <a:ext uri="{FF2B5EF4-FFF2-40B4-BE49-F238E27FC236}">
              <a16:creationId xmlns:a16="http://schemas.microsoft.com/office/drawing/2014/main" id="{7C82C5D7-D36A-4BAA-A19D-2A18B9C6023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20980" y="4831080"/>
          <a:ext cx="411480" cy="375036"/>
        </a:xfrm>
        <a:prstGeom prst="rect">
          <a:avLst/>
        </a:prstGeom>
      </xdr:spPr>
    </xdr:pic>
    <xdr:clientData/>
  </xdr:twoCellAnchor>
  <xdr:twoCellAnchor editAs="oneCell">
    <xdr:from>
      <xdr:col>0</xdr:col>
      <xdr:colOff>236220</xdr:colOff>
      <xdr:row>20</xdr:row>
      <xdr:rowOff>0</xdr:rowOff>
    </xdr:from>
    <xdr:to>
      <xdr:col>0</xdr:col>
      <xdr:colOff>586740</xdr:colOff>
      <xdr:row>21</xdr:row>
      <xdr:rowOff>159669</xdr:rowOff>
    </xdr:to>
    <xdr:pic>
      <xdr:nvPicPr>
        <xdr:cNvPr id="24" name="Graphic 23" descr="Hourglass Finished with solid fill">
          <a:extLst>
            <a:ext uri="{FF2B5EF4-FFF2-40B4-BE49-F238E27FC236}">
              <a16:creationId xmlns:a16="http://schemas.microsoft.com/office/drawing/2014/main" id="{8D4A2E16-F46C-452A-A5A8-9FC04104DD1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36220" y="3505200"/>
          <a:ext cx="350520" cy="334929"/>
        </a:xfrm>
        <a:prstGeom prst="rect">
          <a:avLst/>
        </a:prstGeom>
      </xdr:spPr>
    </xdr:pic>
    <xdr:clientData/>
  </xdr:twoCellAnchor>
  <xdr:twoCellAnchor editAs="oneCell">
    <xdr:from>
      <xdr:col>0</xdr:col>
      <xdr:colOff>213360</xdr:colOff>
      <xdr:row>35</xdr:row>
      <xdr:rowOff>152400</xdr:rowOff>
    </xdr:from>
    <xdr:to>
      <xdr:col>0</xdr:col>
      <xdr:colOff>598108</xdr:colOff>
      <xdr:row>37</xdr:row>
      <xdr:rowOff>152399</xdr:rowOff>
    </xdr:to>
    <xdr:pic>
      <xdr:nvPicPr>
        <xdr:cNvPr id="27" name="Graphic 26" descr="Star-struck face outline with solid fill">
          <a:extLst>
            <a:ext uri="{FF2B5EF4-FFF2-40B4-BE49-F238E27FC236}">
              <a16:creationId xmlns:a16="http://schemas.microsoft.com/office/drawing/2014/main" id="{BC7570A4-B927-42BD-B3A3-63C22B2EA61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13360" y="6286500"/>
          <a:ext cx="384748" cy="350520"/>
        </a:xfrm>
        <a:prstGeom prst="rect">
          <a:avLst/>
        </a:prstGeom>
      </xdr:spPr>
    </xdr:pic>
    <xdr:clientData/>
  </xdr:twoCellAnchor>
  <xdr:twoCellAnchor editAs="oneCell">
    <xdr:from>
      <xdr:col>0</xdr:col>
      <xdr:colOff>243840</xdr:colOff>
      <xdr:row>12</xdr:row>
      <xdr:rowOff>0</xdr:rowOff>
    </xdr:from>
    <xdr:to>
      <xdr:col>0</xdr:col>
      <xdr:colOff>653490</xdr:colOff>
      <xdr:row>14</xdr:row>
      <xdr:rowOff>4466</xdr:rowOff>
    </xdr:to>
    <xdr:pic>
      <xdr:nvPicPr>
        <xdr:cNvPr id="28" name="Graphic 27" descr="Shopping cart with solid fill">
          <a:extLst>
            <a:ext uri="{FF2B5EF4-FFF2-40B4-BE49-F238E27FC236}">
              <a16:creationId xmlns:a16="http://schemas.microsoft.com/office/drawing/2014/main" id="{C2C3DF58-AD0D-4A70-B6E0-F255F975B45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43840" y="2103120"/>
          <a:ext cx="409650" cy="354985"/>
        </a:xfrm>
        <a:prstGeom prst="rect">
          <a:avLst/>
        </a:prstGeom>
      </xdr:spPr>
    </xdr:pic>
    <xdr:clientData/>
  </xdr:twoCellAnchor>
  <xdr:twoCellAnchor>
    <xdr:from>
      <xdr:col>3</xdr:col>
      <xdr:colOff>448236</xdr:colOff>
      <xdr:row>3</xdr:row>
      <xdr:rowOff>62754</xdr:rowOff>
    </xdr:from>
    <xdr:to>
      <xdr:col>10</xdr:col>
      <xdr:colOff>313766</xdr:colOff>
      <xdr:row>18</xdr:row>
      <xdr:rowOff>116542</xdr:rowOff>
    </xdr:to>
    <xdr:graphicFrame macro="">
      <xdr:nvGraphicFramePr>
        <xdr:cNvPr id="29" name="Chart 28">
          <a:extLst>
            <a:ext uri="{FF2B5EF4-FFF2-40B4-BE49-F238E27FC236}">
              <a16:creationId xmlns:a16="http://schemas.microsoft.com/office/drawing/2014/main" id="{2EE78D01-044B-45DE-91A3-CBF0855541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313765</xdr:colOff>
      <xdr:row>3</xdr:row>
      <xdr:rowOff>62753</xdr:rowOff>
    </xdr:from>
    <xdr:to>
      <xdr:col>14</xdr:col>
      <xdr:colOff>188259</xdr:colOff>
      <xdr:row>16</xdr:row>
      <xdr:rowOff>116541</xdr:rowOff>
    </xdr:to>
    <xdr:graphicFrame macro="">
      <xdr:nvGraphicFramePr>
        <xdr:cNvPr id="30" name="Chart 29">
          <a:extLst>
            <a:ext uri="{FF2B5EF4-FFF2-40B4-BE49-F238E27FC236}">
              <a16:creationId xmlns:a16="http://schemas.microsoft.com/office/drawing/2014/main" id="{E3E22380-E750-4E89-B549-5F492BBE2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11</xdr:col>
      <xdr:colOff>582706</xdr:colOff>
      <xdr:row>19</xdr:row>
      <xdr:rowOff>98612</xdr:rowOff>
    </xdr:from>
    <xdr:to>
      <xdr:col>13</xdr:col>
      <xdr:colOff>394447</xdr:colOff>
      <xdr:row>29</xdr:row>
      <xdr:rowOff>44824</xdr:rowOff>
    </xdr:to>
    <mc:AlternateContent xmlns:mc="http://schemas.openxmlformats.org/markup-compatibility/2006" xmlns:a14="http://schemas.microsoft.com/office/drawing/2010/main">
      <mc:Choice Requires="a14">
        <xdr:graphicFrame macro="">
          <xdr:nvGraphicFramePr>
            <xdr:cNvPr id="31" name="Representative 1">
              <a:extLst>
                <a:ext uri="{FF2B5EF4-FFF2-40B4-BE49-F238E27FC236}">
                  <a16:creationId xmlns:a16="http://schemas.microsoft.com/office/drawing/2014/main" id="{B54633EE-9286-4D73-B5E0-5988E5F987A9}"/>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978588" y="3711388"/>
              <a:ext cx="1156447" cy="17391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421341</xdr:colOff>
      <xdr:row>20</xdr:row>
      <xdr:rowOff>53789</xdr:rowOff>
    </xdr:from>
    <xdr:to>
      <xdr:col>11</xdr:col>
      <xdr:colOff>439271</xdr:colOff>
      <xdr:row>36</xdr:row>
      <xdr:rowOff>17930</xdr:rowOff>
    </xdr:to>
    <xdr:sp macro="" textlink="">
      <xdr:nvSpPr>
        <xdr:cNvPr id="37" name="Rectangle 36">
          <a:extLst>
            <a:ext uri="{FF2B5EF4-FFF2-40B4-BE49-F238E27FC236}">
              <a16:creationId xmlns:a16="http://schemas.microsoft.com/office/drawing/2014/main" id="{30D2FF0B-5206-45A5-97E5-5877EC0339DD}"/>
            </a:ext>
          </a:extLst>
        </xdr:cNvPr>
        <xdr:cNvSpPr/>
      </xdr:nvSpPr>
      <xdr:spPr>
        <a:xfrm>
          <a:off x="2438400" y="3639671"/>
          <a:ext cx="5396753" cy="2832847"/>
        </a:xfrm>
        <a:prstGeom prst="rect">
          <a:avLst/>
        </a:prstGeom>
        <a:solidFill>
          <a:schemeClr val="bg1">
            <a:lumMod val="95000"/>
          </a:schemeClr>
        </a:solidFill>
        <a:ln>
          <a:solidFill>
            <a:schemeClr val="bg1">
              <a:lumMod val="9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421341</xdr:colOff>
      <xdr:row>19</xdr:row>
      <xdr:rowOff>170330</xdr:rowOff>
    </xdr:from>
    <xdr:to>
      <xdr:col>8</xdr:col>
      <xdr:colOff>173340</xdr:colOff>
      <xdr:row>36</xdr:row>
      <xdr:rowOff>152399</xdr:rowOff>
    </xdr:to>
    <xdr:graphicFrame macro="">
      <xdr:nvGraphicFramePr>
        <xdr:cNvPr id="34" name="Chart 33">
          <a:extLst>
            <a:ext uri="{FF2B5EF4-FFF2-40B4-BE49-F238E27FC236}">
              <a16:creationId xmlns:a16="http://schemas.microsoft.com/office/drawing/2014/main" id="{1661E3C5-F2D0-444D-8635-7FF067B41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80682</xdr:colOff>
      <xdr:row>19</xdr:row>
      <xdr:rowOff>170330</xdr:rowOff>
    </xdr:from>
    <xdr:to>
      <xdr:col>11</xdr:col>
      <xdr:colOff>519953</xdr:colOff>
      <xdr:row>36</xdr:row>
      <xdr:rowOff>26893</xdr:rowOff>
    </xdr:to>
    <xdr:graphicFrame macro="">
      <xdr:nvGraphicFramePr>
        <xdr:cNvPr id="35" name="Chart 34">
          <a:extLst>
            <a:ext uri="{FF2B5EF4-FFF2-40B4-BE49-F238E27FC236}">
              <a16:creationId xmlns:a16="http://schemas.microsoft.com/office/drawing/2014/main" id="{4A0F7EA2-1C56-4AF7-B6AF-B916E9C126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197222</xdr:colOff>
      <xdr:row>3</xdr:row>
      <xdr:rowOff>53788</xdr:rowOff>
    </xdr:from>
    <xdr:to>
      <xdr:col>18</xdr:col>
      <xdr:colOff>188258</xdr:colOff>
      <xdr:row>16</xdr:row>
      <xdr:rowOff>114981</xdr:rowOff>
    </xdr:to>
    <xdr:graphicFrame macro="">
      <xdr:nvGraphicFramePr>
        <xdr:cNvPr id="38" name="Chart 37">
          <a:extLst>
            <a:ext uri="{FF2B5EF4-FFF2-40B4-BE49-F238E27FC236}">
              <a16:creationId xmlns:a16="http://schemas.microsoft.com/office/drawing/2014/main" id="{A0121683-E75E-4785-8DC7-222A7BD899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188259</xdr:colOff>
      <xdr:row>3</xdr:row>
      <xdr:rowOff>8965</xdr:rowOff>
    </xdr:from>
    <xdr:to>
      <xdr:col>23</xdr:col>
      <xdr:colOff>493059</xdr:colOff>
      <xdr:row>18</xdr:row>
      <xdr:rowOff>62753</xdr:rowOff>
    </xdr:to>
    <xdr:graphicFrame macro="">
      <xdr:nvGraphicFramePr>
        <xdr:cNvPr id="39" name="Chart 38">
          <a:extLst>
            <a:ext uri="{FF2B5EF4-FFF2-40B4-BE49-F238E27FC236}">
              <a16:creationId xmlns:a16="http://schemas.microsoft.com/office/drawing/2014/main" id="{EDBBA4DF-D297-4906-A3F7-099F82F99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278295</xdr:colOff>
      <xdr:row>1</xdr:row>
      <xdr:rowOff>122914</xdr:rowOff>
    </xdr:from>
    <xdr:to>
      <xdr:col>10</xdr:col>
      <xdr:colOff>232907</xdr:colOff>
      <xdr:row>15</xdr:row>
      <xdr:rowOff>136249</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5ED526A9-22BF-4B87-B6BB-D2BEC02FB25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579704" y="295192"/>
              <a:ext cx="1829794" cy="24252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73.715027430553" backgroundQuery="1" createdVersion="7" refreshedVersion="7" minRefreshableVersion="3" recordCount="0" supportSubquery="1" supportAdvancedDrill="1" xr:uid="{4DBD994D-471B-4F13-A835-FADAF4613B14}">
  <cacheSource type="external" connectionId="2"/>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72.857000925927" backgroundQuery="1" createdVersion="7" refreshedVersion="7" minRefreshableVersion="3" recordCount="0" supportSubquery="1" supportAdvancedDrill="1" xr:uid="{8DF57DBA-FFD1-4544-BEF2-B399022AFF70}">
  <cacheSource type="external" connectionId="2"/>
  <cacheFields count="3">
    <cacheField name="[calls].[Representative].[Representative]" caption="Representative" numFmtId="0" hierarchy="3" level="1">
      <sharedItems count="5">
        <s v="R01"/>
        <s v="R02"/>
        <s v="R03"/>
        <s v="R04"/>
        <s v="R05"/>
      </sharedItems>
    </cacheField>
    <cacheField name="[Measures].[Total Amount]" caption="Total Amount" numFmtId="0" hierarchy="18" level="32767"/>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oneField="1">
      <fieldsUsage count="1">
        <fieldUsage x="1"/>
      </fieldsUsage>
    </cacheHierarchy>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72.828571412036" backgroundQuery="1" createdVersion="7" refreshedVersion="7" minRefreshableVersion="3" recordCount="0" supportSubquery="1" supportAdvancedDrill="1" xr:uid="{FB36DAC4-B84C-40CE-AC7E-E26739877870}">
  <cacheSource type="external" connectionId="2"/>
  <cacheFields count="5">
    <cacheField name="[Measures].[call count]" caption="call count" numFmtId="0" hierarchy="17" level="32767"/>
    <cacheField name="[Measures].[Total Amount]" caption="Total Amount" numFmtId="0" hierarchy="18" level="32767"/>
    <cacheField name="[Measures].[Total_Duration]" caption="Total_Duration" numFmtId="0" hierarchy="19" level="32767"/>
    <cacheField name="[Measures].[Avg.Rating]" caption="Avg.Rating" numFmtId="0" hierarchy="20" level="32767"/>
    <cacheField name="[Measures].[5*calls]" caption="5*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73.807427083331" backgroundQuery="1" createdVersion="7" refreshedVersion="7" minRefreshableVersion="3" recordCount="0" supportSubquery="1" supportAdvancedDrill="1" xr:uid="{473DAB49-3F50-4ABB-A744-84AB2D8B4435}">
  <cacheSource type="external" connectionId="2"/>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16.824277083331" backgroundQuery="1" createdVersion="7" refreshedVersion="7" minRefreshableVersion="3" recordCount="0" supportSubquery="1" supportAdvancedDrill="1" xr:uid="{7E894A0D-4B24-4E78-AE71-7EBC5347A962}">
  <cacheSource type="external" connectionId="2"/>
  <cacheFields count="6">
    <cacheField name="[Measures].[call count]" caption="call count" numFmtId="0" hierarchy="17" level="32767"/>
    <cacheField name="[Measures].[Total Amount]" caption="Total Amount" numFmtId="0" hierarchy="18" level="32767"/>
    <cacheField name="[Measures].[Total_Duration]" caption="Total_Duration" numFmtId="0" hierarchy="19" level="32767"/>
    <cacheField name="[Measures].[Avg.Rating]" caption="Avg.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_Duration]" caption="Total_Duration" measure="1" displayFolder="" measureGroup="calls" count="0" oneField="1">
      <fieldsUsage count="1">
        <fieldUsage x="2"/>
      </fieldsUsage>
    </cacheHierarchy>
    <cacheHierarchy uniqueName="[Measures].[Avg.Rating]" caption="Avg.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16.824277893516" backgroundQuery="1" createdVersion="7" refreshedVersion="7" minRefreshableVersion="3" recordCount="0" supportSubquery="1" supportAdvancedDrill="1" xr:uid="{7115822A-BB87-41D9-9E18-C49567FBF377}">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16.824278356478" backgroundQuery="1" createdVersion="7" refreshedVersion="7" minRefreshableVersion="3" recordCount="0" supportSubquery="1" supportAdvancedDrill="1" xr:uid="{1FEE87F1-10FF-4AC7-92EF-87B5401344DB}">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16.824278935186" backgroundQuery="1" createdVersion="7" refreshedVersion="7" minRefreshableVersion="3" recordCount="0" supportSubquery="1" supportAdvancedDrill="1" xr:uid="{488FED96-70B9-4D05-8FF6-E47CEFBE8FB1}">
  <cacheSource type="external" connectionId="2"/>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916.824279629633" backgroundQuery="1" createdVersion="7" refreshedVersion="7" minRefreshableVersion="3" recordCount="0" supportSubquery="1" supportAdvancedDrill="1" xr:uid="{3A77597C-AFC8-40D9-A994-18F27AAF5B78}">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872.828572453705" backgroundQuery="1" createdVersion="3" refreshedVersion="7" minRefreshableVersion="3" recordCount="0" supportSubquery="1" supportAdvancedDrill="1" xr:uid="{E95A462C-732F-4FA7-8180-929ED109DCC1}">
  <cacheSource type="external" connectionId="2">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_Duration]" caption="Total_Duration" measure="1" displayFolder="" measureGroup="calls" count="0"/>
    <cacheHierarchy uniqueName="[Measures].[Avg.Rating]" caption="Avg.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54281121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BBB3EC-A5E9-4B7F-AC54-FF3B8C8DFD5E}" name="PivotTable4" cacheId="52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2">
  <location ref="F16:G24"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35C3B0-3620-4373-9494-76389C3B142E}" name="rep pivot" cacheId="51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38639-85EE-4C28-9295-36E4A71DF5AE}" name="Total_amount" cacheId="46"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chartFormat="19">
  <location ref="A68:G8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5">
    <format dxfId="31">
      <pivotArea collapsedLevelsAreSubtotals="1" fieldPosition="0">
        <references count="2">
          <reference field="1" count="1" selected="0">
            <x v="0"/>
          </reference>
          <reference field="2" count="4">
            <x v="0"/>
            <x v="1"/>
            <x v="2"/>
            <x v="3"/>
          </reference>
        </references>
      </pivotArea>
    </format>
    <format dxfId="30">
      <pivotArea collapsedLevelsAreSubtotals="1" fieldPosition="0">
        <references count="1">
          <reference field="1" count="1">
            <x v="1"/>
          </reference>
        </references>
      </pivotArea>
    </format>
    <format dxfId="29">
      <pivotArea collapsedLevelsAreSubtotals="1" fieldPosition="0">
        <references count="2">
          <reference field="1" count="1" selected="0">
            <x v="1"/>
          </reference>
          <reference field="2" count="6">
            <x v="4"/>
            <x v="5"/>
            <x v="6"/>
            <x v="7"/>
            <x v="8"/>
            <x v="9"/>
          </reference>
        </references>
      </pivotArea>
    </format>
    <format dxfId="28">
      <pivotArea collapsedLevelsAreSubtotals="1" fieldPosition="0">
        <references count="1">
          <reference field="1" count="1">
            <x v="2"/>
          </reference>
        </references>
      </pivotArea>
    </format>
    <format dxfId="27">
      <pivotArea collapsedLevelsAreSubtotals="1" fieldPosition="0">
        <references count="2">
          <reference field="1" count="1" selected="0">
            <x v="2"/>
          </reference>
          <reference field="2" count="5">
            <x v="10"/>
            <x v="11"/>
            <x v="12"/>
            <x v="13"/>
            <x v="14"/>
          </reference>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E1537E-0166-48E7-AD19-C17E6C0C3BA1}" name="satisfaction rating" cacheId="52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9">
  <location ref="A59:B66"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84C63A6-14AA-4381-BD04-593E998EF191}" name="summary pivot" cacheId="4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5D1E7F-8DB3-4306-8035-5C0C2F95FA10}" name="selected rep" cacheId="524"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46:A4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9">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605C66-353F-4741-8399-7A7E1DB79DCE}" name="rep report" cacheId="4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5:C41"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8C6B43-9F37-4871-B2ED-A59FDFD3C2B8}" name="PivotTable3" cacheId="51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4">
  <location ref="A16:C2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6">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B73965-BCAF-43E2-B2F8-B78581B2243C}" name="PivotTable7" cacheId="4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0:D55"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F77D288D-149B-477F-AE4F-5A940AFA7D5A}"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11</v>
  </rv>
  <rv s="1">
    <v>1</v>
    <v>5</v>
    <v>A person in a suit and tie
Description automatically generated</v>
  </rv>
  <rv s="1">
    <v>2</v>
    <v>5</v>
    <v>Business woman raising hand</v>
  </rv>
  <rv s="1">
    <v>3</v>
    <v>5</v>
    <v>Young businessman writing on notebook</v>
  </rv>
  <rv s="1">
    <v>4</v>
    <v>5</v>
    <v>Business woman shrugging</v>
  </rv>
</rvData>
</file>

<file path=xl/richData/rdrichvaluestructure.xml><?xml version="1.0" encoding="utf-8"?>
<rvStructures xmlns="http://schemas.microsoft.com/office/spreadsheetml/2017/richdata" count="2">
  <s t="_error">
    <k n="errorType"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67912D64-1D36-4ED2-B51B-CD941A030DCD}" sourceName="[calls].[Representative]">
  <pivotTables>
    <pivotTable tabId="6" name="rep pivot"/>
    <pivotTable tabId="6" name="PivotTable3"/>
    <pivotTable tabId="6" name="PivotTable4"/>
    <pivotTable tabId="6" name="selected rep"/>
    <pivotTable tabId="6" name="satisfaction rating"/>
  </pivotTables>
  <data>
    <olap pivotCacheId="54281121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64C2C446-B2F9-448A-981E-56E5DA8A3FF9}" cache="Slicer_Representative" caption="Representative" level="1" style="SlicerStyleDark5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BC75235E-5D53-4835-8FEE-8B20E09EAED3}" cache="Slicer_Representative" caption="Representative"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7"/>
    <tableColumn id="5" xr3:uid="{5A35565E-8707-4DED-AD15-A0669D67B382}" name="Date of Call" dataDxfId="46"/>
    <tableColumn id="6" xr3:uid="{F2E4F158-B41F-47BC-8DF8-DFCADFEE4E40}" name="Purchase Amount"/>
    <tableColumn id="7" xr3:uid="{04B291B5-47BD-4F78-8FD8-D1551CCA6BD9}" name="Satisfaction Rating"/>
    <tableColumn id="8" xr3:uid="{6E4123C0-0B17-43B8-A142-A1E540CE974C}" name="FY" dataDxfId="45">
      <calculatedColumnFormula>IF(MONTH(calls[[#This Row],[Date of Call]])&lt;=6, YEAR(calls[[#This Row],[Date of Call]]), YEAR(calls[[#This Row],[Date of Call]])+1)</calculatedColumnFormula>
    </tableColumn>
    <tableColumn id="9" xr3:uid="{199FA271-5E9B-46CE-9BC6-2801F92CD17E}" name="Day of week" dataDxfId="44">
      <calculatedColumnFormula>TEXT(calls[[#This Row],[Date of Call]],"DDDD")</calculatedColumnFormula>
    </tableColumn>
    <tableColumn id="10" xr3:uid="{328CDB09-95B8-4D5E-9ED9-EF0D363735A1}" name="Duration Bucket" dataDxfId="4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41" headerRowBorderDxfId="40" tableBorderDxfId="39" totalsRowBorderDxfId="38">
  <autoFilter ref="Q3:T18" xr:uid="{27158F51-A707-4171-8A04-81FB0AABCBA5}"/>
  <tableColumns count="4">
    <tableColumn id="1" xr3:uid="{02688061-6A8C-4E23-B7FF-D00CD8B58CAC}" name="Customer ID" dataDxfId="37"/>
    <tableColumn id="2" xr3:uid="{771678B6-DB44-426B-9874-B4E421A440D5}" name="Gedner" dataDxfId="36"/>
    <tableColumn id="3" xr3:uid="{B0D41C62-587E-494D-B49A-603F2C05F8D3}" name="Age" dataDxfId="35"/>
    <tableColumn id="4" xr3:uid="{663F92D6-FE31-4D81-9E01-8D066DDC8A88}" name="City" dataDxfId="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1CF49-5D19-4686-95BB-F4FC18490DA1}" name="Table_ExternalData_1" displayName="Table_ExternalData_1" ref="A3:M147" tableType="queryTable" totalsRowShown="0">
  <autoFilter ref="A3:M147" xr:uid="{D8B1CF49-5D19-4686-95BB-F4FC18490DA1}"/>
  <tableColumns count="13">
    <tableColumn id="1" xr3:uid="{5D8BD1CB-0CD0-4476-B9AC-2546F1258EF5}" uniqueName="1" name="calls[Call number]" queryTableFieldId="1"/>
    <tableColumn id="2" xr3:uid="{B1C5B739-005D-4977-834E-5FE72C1EF25F}" uniqueName="2" name="calls[Customer ID]" queryTableFieldId="2"/>
    <tableColumn id="3" xr3:uid="{5A1776D4-FB19-456C-8468-A356CE74133C}" uniqueName="3" name="calls[Duration]" queryTableFieldId="3"/>
    <tableColumn id="4" xr3:uid="{307EBEA3-17AD-44BD-9B32-141D55F256E5}" uniqueName="4" name="calls[Representative]" queryTableFieldId="4"/>
    <tableColumn id="5" xr3:uid="{D7201874-F62B-44B8-B92B-0B4DE77A5151}" uniqueName="5" name="calls[Date of Call]" queryTableFieldId="5" dataDxfId="32"/>
    <tableColumn id="6" xr3:uid="{11C343B9-AA46-438C-B87E-BC547A590BB3}" uniqueName="6" name="calls[Purchase Amount]" queryTableFieldId="6"/>
    <tableColumn id="7" xr3:uid="{7CA2484D-91DA-4C39-8EA1-E65820468778}" uniqueName="7" name="calls[Satisfaction Rating]" queryTableFieldId="7"/>
    <tableColumn id="8" xr3:uid="{B5B8E832-EC86-49DE-B7E7-8FAC29402D3B}" uniqueName="8" name="calls[FY]" queryTableFieldId="8"/>
    <tableColumn id="9" xr3:uid="{C667FA9F-C782-4226-A985-70C6B7498949}" uniqueName="9" name="calls[Day of week]" queryTableFieldId="9"/>
    <tableColumn id="10" xr3:uid="{0583D49D-35EE-4509-A684-018118079705}" uniqueName="10" name="calls[Duration Bucket]" queryTableFieldId="10"/>
    <tableColumn id="11" xr3:uid="{ABF02BE4-A911-4378-9BA8-F595E6AAFA58}" uniqueName="11" name="calls[Rating rounded]" queryTableFieldId="11"/>
    <tableColumn id="12" xr3:uid="{30E58B10-50FC-4D48-80B3-0801C6508026}" uniqueName="12" name="calls[Date of Call (Month)]" queryTableFieldId="12"/>
    <tableColumn id="13" xr3:uid="{5C24FD47-E8BA-439E-87A3-5DF200811F84}"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2">
      <a:majorFont>
        <a:latin typeface="Arial Black"/>
        <a:ea typeface=""/>
        <a:cs typeface=""/>
      </a:majorFont>
      <a:minorFont>
        <a:latin typeface="Arial"/>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3.xml"/><Relationship Id="rId5" Type="http://schemas.openxmlformats.org/officeDocument/2006/relationships/pivotTable" Target="../pivotTables/pivotTable5.xml"/><Relationship Id="rId10" Type="http://schemas.openxmlformats.org/officeDocument/2006/relationships/printerSettings" Target="../printerSettings/printerSettings3.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F11" sqref="F11"/>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17" sqref="C17"/>
    </sheetView>
  </sheetViews>
  <sheetFormatPr defaultRowHeight="13.8"/>
  <cols>
    <col min="5" max="5" width="10.8984375" customWidth="1"/>
    <col min="6" max="6" width="15.59765625" customWidth="1"/>
  </cols>
  <sheetData>
    <row r="2" spans="5:6">
      <c r="E2" t="s">
        <v>1040</v>
      </c>
      <c r="F2" t="s">
        <v>1041</v>
      </c>
    </row>
    <row r="3" spans="5:6" ht="40.200000000000003"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4BACB-C67F-4AB7-9238-73D08B2C6CE3}">
  <dimension ref="B1:V39"/>
  <sheetViews>
    <sheetView topLeftCell="A10" zoomScale="85" zoomScaleNormal="85" workbookViewId="0">
      <selection activeCell="W26" sqref="W26"/>
    </sheetView>
  </sheetViews>
  <sheetFormatPr defaultRowHeight="13.8"/>
  <cols>
    <col min="1" max="1" width="8.796875" style="20" customWidth="1"/>
    <col min="2" max="15" width="8.796875" style="20"/>
    <col min="16" max="16" width="13.5" style="20" customWidth="1"/>
    <col min="17" max="17" width="7.8984375" style="29" customWidth="1"/>
    <col min="18" max="20" width="8.796875" style="29"/>
    <col min="21" max="21" width="9.296875" style="29" customWidth="1"/>
    <col min="22" max="22" width="8.796875" style="29"/>
    <col min="23" max="16384" width="8.796875" style="20"/>
  </cols>
  <sheetData>
    <row r="1" spans="2:7" ht="30">
      <c r="B1" s="33" t="s">
        <v>1075</v>
      </c>
      <c r="C1" s="33"/>
      <c r="D1" s="33"/>
      <c r="E1" s="33"/>
      <c r="F1" s="33"/>
      <c r="G1" s="33"/>
    </row>
    <row r="21" spans="16:22">
      <c r="Q21" s="29" t="str" cm="1">
        <f t="array" ref="Q21:U21">Pivot!B69:F69</f>
        <v>R01</v>
      </c>
      <c r="R21" s="29" t="str">
        <v>R02</v>
      </c>
      <c r="S21" s="29" t="str">
        <v>R03</v>
      </c>
      <c r="T21" s="29" t="str">
        <v>R04</v>
      </c>
      <c r="U21" s="29" t="str">
        <v>R05</v>
      </c>
      <c r="V21" s="29" t="s">
        <v>1074</v>
      </c>
    </row>
    <row r="22" spans="16:22">
      <c r="P22" s="30" t="str" cm="1">
        <f t="array" ref="P22:V39">IF(Pivot!A70:G87="","",Pivot!A70:G87)</f>
        <v>Cincinnati</v>
      </c>
      <c r="Q22" s="31" t="str">
        <v/>
      </c>
      <c r="R22" s="31" t="str">
        <v/>
      </c>
      <c r="S22" s="31" t="str">
        <v/>
      </c>
      <c r="T22" s="31" t="str">
        <v/>
      </c>
      <c r="U22" s="31" t="str">
        <v/>
      </c>
      <c r="V22" s="31" t="str">
        <v/>
      </c>
    </row>
    <row r="23" spans="16:22">
      <c r="P23" s="30" t="str">
        <v>C0003</v>
      </c>
      <c r="Q23" s="32">
        <v>891</v>
      </c>
      <c r="R23" s="32">
        <v>1332</v>
      </c>
      <c r="S23" s="32">
        <v>1282</v>
      </c>
      <c r="T23" s="32">
        <v>739</v>
      </c>
      <c r="U23" s="32">
        <v>560</v>
      </c>
      <c r="V23" s="32">
        <v>4804</v>
      </c>
    </row>
    <row r="24" spans="16:22">
      <c r="P24" s="30" t="str">
        <v>C0004</v>
      </c>
      <c r="Q24" s="32">
        <v>1991</v>
      </c>
      <c r="R24" s="32">
        <v>1886</v>
      </c>
      <c r="S24" s="32">
        <v>1206</v>
      </c>
      <c r="T24" s="32">
        <v>884</v>
      </c>
      <c r="U24" s="32">
        <v>1722</v>
      </c>
      <c r="V24" s="32">
        <v>7689</v>
      </c>
    </row>
    <row r="25" spans="16:22">
      <c r="P25" s="30" t="str">
        <v>C0011</v>
      </c>
      <c r="Q25" s="32">
        <v>1163</v>
      </c>
      <c r="R25" s="32">
        <v>1180</v>
      </c>
      <c r="S25" s="32">
        <v>1616</v>
      </c>
      <c r="T25" s="32">
        <v>1043</v>
      </c>
      <c r="U25" s="32">
        <v>1747</v>
      </c>
      <c r="V25" s="32">
        <v>6749</v>
      </c>
    </row>
    <row r="26" spans="16:22">
      <c r="P26" s="30" t="str">
        <v>C0012</v>
      </c>
      <c r="Q26" s="32">
        <v>1438</v>
      </c>
      <c r="R26" s="32">
        <v>1616</v>
      </c>
      <c r="S26" s="32">
        <v>866</v>
      </c>
      <c r="T26" s="32">
        <v>829</v>
      </c>
      <c r="U26" s="32">
        <v>2070</v>
      </c>
      <c r="V26" s="32">
        <v>6819</v>
      </c>
    </row>
    <row r="27" spans="16:22">
      <c r="P27" s="30" t="str">
        <v>Cleveland</v>
      </c>
      <c r="Q27" s="32" t="str">
        <v/>
      </c>
      <c r="R27" s="32" t="str">
        <v/>
      </c>
      <c r="S27" s="32" t="str">
        <v/>
      </c>
      <c r="T27" s="32" t="str">
        <v/>
      </c>
      <c r="U27" s="32" t="str">
        <v/>
      </c>
      <c r="V27" s="32" t="str">
        <v/>
      </c>
    </row>
    <row r="28" spans="16:22">
      <c r="P28" s="30" t="str">
        <v>C0002</v>
      </c>
      <c r="Q28" s="32">
        <v>1233</v>
      </c>
      <c r="R28" s="32">
        <v>223</v>
      </c>
      <c r="S28" s="32">
        <v>1680</v>
      </c>
      <c r="T28" s="32">
        <v>990</v>
      </c>
      <c r="U28" s="32">
        <v>1508</v>
      </c>
      <c r="V28" s="32">
        <v>5634</v>
      </c>
    </row>
    <row r="29" spans="16:22">
      <c r="P29" s="30" t="str">
        <v>C0007</v>
      </c>
      <c r="Q29" s="32">
        <v>1598</v>
      </c>
      <c r="R29" s="32">
        <v>1907</v>
      </c>
      <c r="S29" s="32">
        <v>869</v>
      </c>
      <c r="T29" s="32">
        <v>1426</v>
      </c>
      <c r="U29" s="32">
        <v>1416</v>
      </c>
      <c r="V29" s="32">
        <v>7216</v>
      </c>
    </row>
    <row r="30" spans="16:22">
      <c r="P30" s="30" t="str">
        <v>C0008</v>
      </c>
      <c r="Q30" s="32">
        <v>900</v>
      </c>
      <c r="R30" s="32">
        <v>1016</v>
      </c>
      <c r="S30" s="32">
        <v>960</v>
      </c>
      <c r="T30" s="32">
        <v>940</v>
      </c>
      <c r="U30" s="32">
        <v>1193</v>
      </c>
      <c r="V30" s="32">
        <v>5009</v>
      </c>
    </row>
    <row r="31" spans="16:22">
      <c r="P31" s="30" t="str">
        <v>C0010</v>
      </c>
      <c r="Q31" s="32">
        <v>900</v>
      </c>
      <c r="R31" s="32">
        <v>1470</v>
      </c>
      <c r="S31" s="32">
        <v>1617</v>
      </c>
      <c r="T31" s="32">
        <v>1314</v>
      </c>
      <c r="U31" s="32">
        <v>941</v>
      </c>
      <c r="V31" s="32">
        <v>6242</v>
      </c>
    </row>
    <row r="32" spans="16:22">
      <c r="P32" s="30" t="str">
        <v>C0013</v>
      </c>
      <c r="Q32" s="32">
        <v>1255</v>
      </c>
      <c r="R32" s="32">
        <v>516</v>
      </c>
      <c r="S32" s="32">
        <v>1874</v>
      </c>
      <c r="T32" s="32">
        <v>1863</v>
      </c>
      <c r="U32" s="32">
        <v>1722</v>
      </c>
      <c r="V32" s="32">
        <v>7230</v>
      </c>
    </row>
    <row r="33" spans="16:22">
      <c r="P33" s="30" t="str">
        <v>C0015</v>
      </c>
      <c r="Q33" s="32">
        <v>1138</v>
      </c>
      <c r="R33" s="32">
        <v>1898</v>
      </c>
      <c r="S33" s="32">
        <v>1482</v>
      </c>
      <c r="T33" s="32">
        <v>846</v>
      </c>
      <c r="U33" s="32">
        <v>1154</v>
      </c>
      <c r="V33" s="32">
        <v>6518</v>
      </c>
    </row>
    <row r="34" spans="16:22">
      <c r="P34" s="30" t="str">
        <v>Columbus</v>
      </c>
      <c r="Q34" s="32" t="str">
        <v/>
      </c>
      <c r="R34" s="32" t="str">
        <v/>
      </c>
      <c r="S34" s="32" t="str">
        <v/>
      </c>
      <c r="T34" s="32" t="str">
        <v/>
      </c>
      <c r="U34" s="32" t="str">
        <v/>
      </c>
      <c r="V34" s="32" t="str">
        <v/>
      </c>
    </row>
    <row r="35" spans="16:22">
      <c r="P35" s="30" t="str">
        <v>C0001</v>
      </c>
      <c r="Q35" s="32">
        <v>1655</v>
      </c>
      <c r="R35" s="32">
        <v>805</v>
      </c>
      <c r="S35" s="32">
        <v>2263</v>
      </c>
      <c r="T35" s="32">
        <v>987</v>
      </c>
      <c r="U35" s="32">
        <v>1075</v>
      </c>
      <c r="V35" s="32">
        <v>6785</v>
      </c>
    </row>
    <row r="36" spans="16:22">
      <c r="P36" s="30" t="str">
        <v>C0005</v>
      </c>
      <c r="Q36" s="32">
        <v>1104</v>
      </c>
      <c r="R36" s="32">
        <v>2280</v>
      </c>
      <c r="S36" s="32">
        <v>1445</v>
      </c>
      <c r="T36" s="32">
        <v>1722</v>
      </c>
      <c r="U36" s="32">
        <v>1196</v>
      </c>
      <c r="V36" s="32">
        <v>7747</v>
      </c>
    </row>
    <row r="37" spans="16:22">
      <c r="P37" s="30" t="str">
        <v>C0006</v>
      </c>
      <c r="Q37" s="32">
        <v>372</v>
      </c>
      <c r="R37" s="32">
        <v>1818</v>
      </c>
      <c r="S37" s="32">
        <v>1346</v>
      </c>
      <c r="T37" s="32">
        <v>1156</v>
      </c>
      <c r="U37" s="32">
        <v>1484</v>
      </c>
      <c r="V37" s="32">
        <v>6176</v>
      </c>
    </row>
    <row r="38" spans="16:22">
      <c r="P38" s="30" t="str">
        <v>C0009</v>
      </c>
      <c r="Q38" s="32">
        <v>1415</v>
      </c>
      <c r="R38" s="32">
        <v>1271</v>
      </c>
      <c r="S38" s="32">
        <v>1214</v>
      </c>
      <c r="T38" s="32">
        <v>1135</v>
      </c>
      <c r="U38" s="32">
        <v>1566</v>
      </c>
      <c r="V38" s="32">
        <v>6601</v>
      </c>
    </row>
    <row r="39" spans="16:22">
      <c r="P39" s="30" t="str">
        <v>C0014</v>
      </c>
      <c r="Q39" s="32">
        <v>1362</v>
      </c>
      <c r="R39" s="32">
        <v>1363</v>
      </c>
      <c r="S39" s="32">
        <v>1152</v>
      </c>
      <c r="T39" s="32">
        <v>777</v>
      </c>
      <c r="U39" s="32">
        <v>750</v>
      </c>
      <c r="V39" s="32">
        <v>5404</v>
      </c>
    </row>
  </sheetData>
  <conditionalFormatting sqref="Q23:U39">
    <cfRule type="dataBar" priority="2">
      <dataBar>
        <cfvo type="num" val="0"/>
        <cfvo type="formula" val="MAX($Q$23:$U$39)*2"/>
        <color theme="1" tint="0.34998626667073579"/>
      </dataBar>
      <extLst>
        <ext xmlns:x14="http://schemas.microsoft.com/office/spreadsheetml/2009/9/main" uri="{B025F937-C7B1-47D3-B67F-A62EFF666E3E}">
          <x14:id>{6482D8A8-7A5A-40C1-96CC-95587A2CD5C8}</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6482D8A8-7A5A-40C1-96CC-95587A2CD5C8}">
            <x14:dataBar minLength="0" maxLength="100" gradient="0">
              <x14:cfvo type="num">
                <xm:f>0</xm:f>
              </x14:cfvo>
              <x14:cfvo type="formula">
                <xm:f>MAX($Q$23:$U$39)*2</xm:f>
              </x14:cfvo>
              <x14:negativeFillColor rgb="FFFF0000"/>
              <x14:axisColor rgb="FF000000"/>
            </x14:dataBar>
          </x14:cfRule>
          <xm:sqref>Q23:U39</xm:sqref>
        </x14:conditionalFormatting>
        <x14:conditionalFormatting xmlns:xm="http://schemas.microsoft.com/office/excel/2006/main">
          <x14:cfRule type="expression" priority="1" id="{9A9222E8-13C6-4116-9F5D-1AF9AA77533D}">
            <xm:f>Q$21=Pivot!$A$47</xm:f>
            <x14:dxf>
              <fill>
                <patternFill>
                  <bgColor theme="9" tint="0.39994506668294322"/>
                </patternFill>
              </fill>
            </x14:dxf>
          </x14:cfRule>
          <xm:sqref>Q23:U39</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B805C-3A05-43CB-803B-FA0C51B1F287}">
  <dimension ref="A1:M147"/>
  <sheetViews>
    <sheetView workbookViewId="0">
      <selection activeCell="A29" sqref="A29"/>
    </sheetView>
  </sheetViews>
  <sheetFormatPr defaultRowHeight="13.8"/>
  <cols>
    <col min="1" max="1" width="18.796875" bestFit="1" customWidth="1"/>
    <col min="2" max="2" width="19.19921875" bestFit="1" customWidth="1"/>
    <col min="3" max="3" width="15.59765625" bestFit="1" customWidth="1"/>
    <col min="4" max="4" width="21.69921875" bestFit="1" customWidth="1"/>
    <col min="5" max="5" width="18.19921875" bestFit="1" customWidth="1"/>
    <col min="6" max="6" width="24" bestFit="1" customWidth="1"/>
    <col min="7" max="7" width="24.69921875" bestFit="1" customWidth="1"/>
    <col min="8" max="8" width="10.5" bestFit="1" customWidth="1"/>
    <col min="9" max="9" width="19.09765625" bestFit="1" customWidth="1"/>
    <col min="10" max="10" width="22.296875" bestFit="1" customWidth="1"/>
    <col min="11" max="11" width="21.69921875" bestFit="1" customWidth="1"/>
    <col min="12" max="12" width="25.5" bestFit="1" customWidth="1"/>
    <col min="13" max="13" width="31" bestFit="1" customWidth="1"/>
  </cols>
  <sheetData>
    <row r="1" spans="1:13">
      <c r="A1" t="s">
        <v>1094</v>
      </c>
    </row>
    <row r="3" spans="1:13">
      <c r="A3" t="s">
        <v>1076</v>
      </c>
      <c r="B3" t="s">
        <v>1077</v>
      </c>
      <c r="C3" t="s">
        <v>1078</v>
      </c>
      <c r="D3" t="s">
        <v>1079</v>
      </c>
      <c r="E3" t="s">
        <v>1080</v>
      </c>
      <c r="F3" t="s">
        <v>1081</v>
      </c>
      <c r="G3" t="s">
        <v>1082</v>
      </c>
      <c r="H3" t="s">
        <v>1083</v>
      </c>
      <c r="I3" t="s">
        <v>1084</v>
      </c>
      <c r="J3" t="s">
        <v>1085</v>
      </c>
      <c r="K3" t="s">
        <v>1086</v>
      </c>
      <c r="L3" t="s">
        <v>1087</v>
      </c>
      <c r="M3" t="s">
        <v>1088</v>
      </c>
    </row>
    <row r="4" spans="1:13">
      <c r="A4" t="s">
        <v>30</v>
      </c>
      <c r="B4" t="s">
        <v>8</v>
      </c>
      <c r="C4">
        <v>128</v>
      </c>
      <c r="D4" t="s">
        <v>11</v>
      </c>
      <c r="E4" s="34">
        <v>44928</v>
      </c>
      <c r="F4">
        <v>31</v>
      </c>
      <c r="G4">
        <v>2.8</v>
      </c>
      <c r="H4">
        <v>2023</v>
      </c>
      <c r="I4" t="s">
        <v>1063</v>
      </c>
      <c r="J4" t="s">
        <v>1089</v>
      </c>
      <c r="K4">
        <v>3</v>
      </c>
      <c r="L4" t="s">
        <v>1049</v>
      </c>
      <c r="M4">
        <v>1</v>
      </c>
    </row>
    <row r="5" spans="1:13">
      <c r="A5" t="s">
        <v>31</v>
      </c>
      <c r="B5" t="s">
        <v>8</v>
      </c>
      <c r="C5">
        <v>49</v>
      </c>
      <c r="D5" t="s">
        <v>9</v>
      </c>
      <c r="E5" s="34">
        <v>44929</v>
      </c>
      <c r="F5">
        <v>135</v>
      </c>
      <c r="G5">
        <v>4.8</v>
      </c>
      <c r="H5">
        <v>2023</v>
      </c>
      <c r="I5" t="s">
        <v>1067</v>
      </c>
      <c r="J5" t="s">
        <v>1090</v>
      </c>
      <c r="K5">
        <v>5</v>
      </c>
      <c r="L5" t="s">
        <v>1049</v>
      </c>
      <c r="M5">
        <v>1</v>
      </c>
    </row>
    <row r="6" spans="1:13">
      <c r="A6" t="s">
        <v>36</v>
      </c>
      <c r="B6" t="s">
        <v>8</v>
      </c>
      <c r="C6">
        <v>102</v>
      </c>
      <c r="D6" t="s">
        <v>9</v>
      </c>
      <c r="E6" s="34">
        <v>44929</v>
      </c>
      <c r="F6">
        <v>69</v>
      </c>
      <c r="G6">
        <v>4.9000000000000004</v>
      </c>
      <c r="H6">
        <v>2023</v>
      </c>
      <c r="I6" t="s">
        <v>1067</v>
      </c>
      <c r="J6" t="s">
        <v>1091</v>
      </c>
      <c r="K6">
        <v>5</v>
      </c>
      <c r="L6" t="s">
        <v>1049</v>
      </c>
      <c r="M6">
        <v>1</v>
      </c>
    </row>
    <row r="7" spans="1:13">
      <c r="A7" t="s">
        <v>51</v>
      </c>
      <c r="B7" t="s">
        <v>16</v>
      </c>
      <c r="C7">
        <v>28</v>
      </c>
      <c r="D7" t="s">
        <v>10</v>
      </c>
      <c r="E7" s="34">
        <v>44935</v>
      </c>
      <c r="F7">
        <v>63</v>
      </c>
      <c r="G7">
        <v>4.0999999999999996</v>
      </c>
      <c r="H7">
        <v>2023</v>
      </c>
      <c r="I7" t="s">
        <v>1063</v>
      </c>
      <c r="J7" t="s">
        <v>1092</v>
      </c>
      <c r="K7">
        <v>4</v>
      </c>
      <c r="L7" t="s">
        <v>1049</v>
      </c>
      <c r="M7">
        <v>1</v>
      </c>
    </row>
    <row r="8" spans="1:13">
      <c r="A8" t="s">
        <v>53</v>
      </c>
      <c r="B8" t="s">
        <v>8</v>
      </c>
      <c r="C8">
        <v>81</v>
      </c>
      <c r="D8" t="s">
        <v>10</v>
      </c>
      <c r="E8" s="34">
        <v>44936</v>
      </c>
      <c r="F8">
        <v>50</v>
      </c>
      <c r="G8">
        <v>4.5999999999999996</v>
      </c>
      <c r="H8">
        <v>2023</v>
      </c>
      <c r="I8" t="s">
        <v>1067</v>
      </c>
      <c r="J8" t="s">
        <v>1091</v>
      </c>
      <c r="K8">
        <v>5</v>
      </c>
      <c r="L8" t="s">
        <v>1049</v>
      </c>
      <c r="M8">
        <v>1</v>
      </c>
    </row>
    <row r="9" spans="1:13">
      <c r="A9" t="s">
        <v>57</v>
      </c>
      <c r="B9" t="s">
        <v>8</v>
      </c>
      <c r="C9">
        <v>82</v>
      </c>
      <c r="D9" t="s">
        <v>10</v>
      </c>
      <c r="E9" s="34">
        <v>44938</v>
      </c>
      <c r="F9">
        <v>42</v>
      </c>
      <c r="G9">
        <v>3.7</v>
      </c>
      <c r="H9">
        <v>2023</v>
      </c>
      <c r="I9" t="s">
        <v>1066</v>
      </c>
      <c r="J9" t="s">
        <v>1091</v>
      </c>
      <c r="K9">
        <v>4</v>
      </c>
      <c r="L9" t="s">
        <v>1049</v>
      </c>
      <c r="M9">
        <v>1</v>
      </c>
    </row>
    <row r="10" spans="1:13">
      <c r="A10" t="s">
        <v>58</v>
      </c>
      <c r="B10" t="s">
        <v>8</v>
      </c>
      <c r="C10">
        <v>29</v>
      </c>
      <c r="D10" t="s">
        <v>11</v>
      </c>
      <c r="E10" s="34">
        <v>44938</v>
      </c>
      <c r="F10">
        <v>170</v>
      </c>
      <c r="G10">
        <v>5</v>
      </c>
      <c r="H10">
        <v>2023</v>
      </c>
      <c r="I10" t="s">
        <v>1066</v>
      </c>
      <c r="J10" t="s">
        <v>1092</v>
      </c>
      <c r="K10">
        <v>5</v>
      </c>
      <c r="L10" t="s">
        <v>1049</v>
      </c>
      <c r="M10">
        <v>1</v>
      </c>
    </row>
    <row r="11" spans="1:13">
      <c r="A11" t="s">
        <v>71</v>
      </c>
      <c r="B11" t="s">
        <v>8</v>
      </c>
      <c r="C11">
        <v>13</v>
      </c>
      <c r="D11" t="s">
        <v>6</v>
      </c>
      <c r="E11" s="34">
        <v>44945</v>
      </c>
      <c r="F11">
        <v>32</v>
      </c>
      <c r="G11">
        <v>4.4000000000000004</v>
      </c>
      <c r="H11">
        <v>2023</v>
      </c>
      <c r="I11" t="s">
        <v>1066</v>
      </c>
      <c r="J11" t="s">
        <v>1092</v>
      </c>
      <c r="K11">
        <v>4</v>
      </c>
      <c r="L11" t="s">
        <v>1049</v>
      </c>
      <c r="M11">
        <v>1</v>
      </c>
    </row>
    <row r="12" spans="1:13">
      <c r="A12" t="s">
        <v>75</v>
      </c>
      <c r="B12" t="s">
        <v>16</v>
      </c>
      <c r="C12">
        <v>37</v>
      </c>
      <c r="D12" t="s">
        <v>9</v>
      </c>
      <c r="E12" s="34">
        <v>44946</v>
      </c>
      <c r="F12">
        <v>96</v>
      </c>
      <c r="G12">
        <v>3.6</v>
      </c>
      <c r="H12">
        <v>2023</v>
      </c>
      <c r="I12" t="s">
        <v>1062</v>
      </c>
      <c r="J12" t="s">
        <v>1090</v>
      </c>
      <c r="K12">
        <v>4</v>
      </c>
      <c r="L12" t="s">
        <v>1049</v>
      </c>
      <c r="M12">
        <v>1</v>
      </c>
    </row>
    <row r="13" spans="1:13">
      <c r="A13" t="s">
        <v>81</v>
      </c>
      <c r="B13" t="s">
        <v>16</v>
      </c>
      <c r="C13">
        <v>83</v>
      </c>
      <c r="D13" t="s">
        <v>11</v>
      </c>
      <c r="E13" s="34">
        <v>44948</v>
      </c>
      <c r="F13">
        <v>28</v>
      </c>
      <c r="G13">
        <v>4.5</v>
      </c>
      <c r="H13">
        <v>2023</v>
      </c>
      <c r="I13" t="s">
        <v>1065</v>
      </c>
      <c r="J13" t="s">
        <v>1091</v>
      </c>
      <c r="K13">
        <v>5</v>
      </c>
      <c r="L13" t="s">
        <v>1049</v>
      </c>
      <c r="M13">
        <v>1</v>
      </c>
    </row>
    <row r="14" spans="1:13">
      <c r="A14" t="s">
        <v>84</v>
      </c>
      <c r="B14" t="s">
        <v>8</v>
      </c>
      <c r="C14">
        <v>63</v>
      </c>
      <c r="D14" t="s">
        <v>10</v>
      </c>
      <c r="E14" s="34">
        <v>44949</v>
      </c>
      <c r="F14">
        <v>160</v>
      </c>
      <c r="G14">
        <v>4.3</v>
      </c>
      <c r="H14">
        <v>2023</v>
      </c>
      <c r="I14" t="s">
        <v>1063</v>
      </c>
      <c r="J14" t="s">
        <v>1091</v>
      </c>
      <c r="K14">
        <v>4</v>
      </c>
      <c r="L14" t="s">
        <v>1049</v>
      </c>
      <c r="M14">
        <v>1</v>
      </c>
    </row>
    <row r="15" spans="1:13">
      <c r="A15" t="s">
        <v>101</v>
      </c>
      <c r="B15" t="s">
        <v>8</v>
      </c>
      <c r="C15">
        <v>69</v>
      </c>
      <c r="D15" t="s">
        <v>6</v>
      </c>
      <c r="E15" s="34">
        <v>44956</v>
      </c>
      <c r="F15">
        <v>108</v>
      </c>
      <c r="G15">
        <v>3.3</v>
      </c>
      <c r="H15">
        <v>2023</v>
      </c>
      <c r="I15" t="s">
        <v>1063</v>
      </c>
      <c r="J15" t="s">
        <v>1091</v>
      </c>
      <c r="K15">
        <v>3</v>
      </c>
      <c r="L15" t="s">
        <v>1049</v>
      </c>
      <c r="M15">
        <v>1</v>
      </c>
    </row>
    <row r="16" spans="1:13">
      <c r="A16" t="s">
        <v>104</v>
      </c>
      <c r="B16" t="s">
        <v>8</v>
      </c>
      <c r="C16">
        <v>62</v>
      </c>
      <c r="D16" t="s">
        <v>10</v>
      </c>
      <c r="E16" s="34">
        <v>44957</v>
      </c>
      <c r="F16">
        <v>99</v>
      </c>
      <c r="G16">
        <v>3.6</v>
      </c>
      <c r="H16">
        <v>2023</v>
      </c>
      <c r="I16" t="s">
        <v>1067</v>
      </c>
      <c r="J16" t="s">
        <v>1091</v>
      </c>
      <c r="K16">
        <v>4</v>
      </c>
      <c r="L16" t="s">
        <v>1049</v>
      </c>
      <c r="M16">
        <v>1</v>
      </c>
    </row>
    <row r="17" spans="1:13">
      <c r="A17" t="s">
        <v>107</v>
      </c>
      <c r="B17" t="s">
        <v>8</v>
      </c>
      <c r="C17">
        <v>137</v>
      </c>
      <c r="D17" t="s">
        <v>6</v>
      </c>
      <c r="E17" s="34">
        <v>44958</v>
      </c>
      <c r="F17">
        <v>86</v>
      </c>
      <c r="G17">
        <v>4.8</v>
      </c>
      <c r="H17">
        <v>2023</v>
      </c>
      <c r="I17" t="s">
        <v>1068</v>
      </c>
      <c r="J17" t="s">
        <v>1089</v>
      </c>
      <c r="K17">
        <v>5</v>
      </c>
      <c r="L17" t="s">
        <v>1050</v>
      </c>
      <c r="M17">
        <v>2</v>
      </c>
    </row>
    <row r="18" spans="1:13">
      <c r="A18" t="s">
        <v>110</v>
      </c>
      <c r="B18" t="s">
        <v>8</v>
      </c>
      <c r="C18">
        <v>137</v>
      </c>
      <c r="D18" t="s">
        <v>13</v>
      </c>
      <c r="E18" s="34">
        <v>44958</v>
      </c>
      <c r="F18">
        <v>90</v>
      </c>
      <c r="G18">
        <v>4.0999999999999996</v>
      </c>
      <c r="H18">
        <v>2023</v>
      </c>
      <c r="I18" t="s">
        <v>1068</v>
      </c>
      <c r="J18" t="s">
        <v>1089</v>
      </c>
      <c r="K18">
        <v>4</v>
      </c>
      <c r="L18" t="s">
        <v>1050</v>
      </c>
      <c r="M18">
        <v>2</v>
      </c>
    </row>
    <row r="19" spans="1:13">
      <c r="A19" t="s">
        <v>119</v>
      </c>
      <c r="B19" t="s">
        <v>16</v>
      </c>
      <c r="C19">
        <v>152</v>
      </c>
      <c r="D19" t="s">
        <v>9</v>
      </c>
      <c r="E19" s="34">
        <v>44964</v>
      </c>
      <c r="F19">
        <v>123</v>
      </c>
      <c r="G19">
        <v>4.5999999999999996</v>
      </c>
      <c r="H19">
        <v>2023</v>
      </c>
      <c r="I19" t="s">
        <v>1067</v>
      </c>
      <c r="J19" t="s">
        <v>1089</v>
      </c>
      <c r="K19">
        <v>5</v>
      </c>
      <c r="L19" t="s">
        <v>1050</v>
      </c>
      <c r="M19">
        <v>2</v>
      </c>
    </row>
    <row r="20" spans="1:13">
      <c r="A20" t="s">
        <v>122</v>
      </c>
      <c r="B20" t="s">
        <v>16</v>
      </c>
      <c r="C20">
        <v>95</v>
      </c>
      <c r="D20" t="s">
        <v>9</v>
      </c>
      <c r="E20" s="34">
        <v>44965</v>
      </c>
      <c r="F20">
        <v>130</v>
      </c>
      <c r="G20">
        <v>5</v>
      </c>
      <c r="H20">
        <v>2023</v>
      </c>
      <c r="I20" t="s">
        <v>1068</v>
      </c>
      <c r="J20" t="s">
        <v>1091</v>
      </c>
      <c r="K20">
        <v>5</v>
      </c>
      <c r="L20" t="s">
        <v>1050</v>
      </c>
      <c r="M20">
        <v>2</v>
      </c>
    </row>
    <row r="21" spans="1:13">
      <c r="A21" t="s">
        <v>127</v>
      </c>
      <c r="B21" t="s">
        <v>16</v>
      </c>
      <c r="C21">
        <v>131</v>
      </c>
      <c r="D21" t="s">
        <v>11</v>
      </c>
      <c r="E21" s="34">
        <v>44967</v>
      </c>
      <c r="F21">
        <v>172</v>
      </c>
      <c r="G21">
        <v>2.6</v>
      </c>
      <c r="H21">
        <v>2023</v>
      </c>
      <c r="I21" t="s">
        <v>1062</v>
      </c>
      <c r="J21" t="s">
        <v>1089</v>
      </c>
      <c r="K21">
        <v>3</v>
      </c>
      <c r="L21" t="s">
        <v>1050</v>
      </c>
      <c r="M21">
        <v>2</v>
      </c>
    </row>
    <row r="22" spans="1:13">
      <c r="A22" t="s">
        <v>138</v>
      </c>
      <c r="B22" t="s">
        <v>8</v>
      </c>
      <c r="C22">
        <v>19</v>
      </c>
      <c r="D22" t="s">
        <v>11</v>
      </c>
      <c r="E22" s="34">
        <v>44972</v>
      </c>
      <c r="F22">
        <v>28</v>
      </c>
      <c r="G22">
        <v>4.9000000000000004</v>
      </c>
      <c r="H22">
        <v>2023</v>
      </c>
      <c r="I22" t="s">
        <v>1068</v>
      </c>
      <c r="J22" t="s">
        <v>1092</v>
      </c>
      <c r="K22">
        <v>5</v>
      </c>
      <c r="L22" t="s">
        <v>1050</v>
      </c>
      <c r="M22">
        <v>2</v>
      </c>
    </row>
    <row r="23" spans="1:13">
      <c r="A23" t="s">
        <v>151</v>
      </c>
      <c r="B23" t="s">
        <v>8</v>
      </c>
      <c r="C23">
        <v>114</v>
      </c>
      <c r="D23" t="s">
        <v>11</v>
      </c>
      <c r="E23" s="34">
        <v>44976</v>
      </c>
      <c r="F23">
        <v>54</v>
      </c>
      <c r="G23">
        <v>1.1000000000000001</v>
      </c>
      <c r="H23">
        <v>2023</v>
      </c>
      <c r="I23" t="s">
        <v>1065</v>
      </c>
      <c r="J23" t="s">
        <v>1091</v>
      </c>
      <c r="K23">
        <v>1</v>
      </c>
      <c r="L23" t="s">
        <v>1050</v>
      </c>
      <c r="M23">
        <v>2</v>
      </c>
    </row>
    <row r="24" spans="1:13">
      <c r="A24" t="s">
        <v>164</v>
      </c>
      <c r="B24" t="s">
        <v>16</v>
      </c>
      <c r="C24">
        <v>102</v>
      </c>
      <c r="D24" t="s">
        <v>11</v>
      </c>
      <c r="E24" s="34">
        <v>44983</v>
      </c>
      <c r="F24">
        <v>165</v>
      </c>
      <c r="G24">
        <v>2.7</v>
      </c>
      <c r="H24">
        <v>2023</v>
      </c>
      <c r="I24" t="s">
        <v>1065</v>
      </c>
      <c r="J24" t="s">
        <v>1091</v>
      </c>
      <c r="K24">
        <v>3</v>
      </c>
      <c r="L24" t="s">
        <v>1050</v>
      </c>
      <c r="M24">
        <v>2</v>
      </c>
    </row>
    <row r="25" spans="1:13">
      <c r="A25" t="s">
        <v>171</v>
      </c>
      <c r="B25" t="s">
        <v>8</v>
      </c>
      <c r="C25">
        <v>155</v>
      </c>
      <c r="D25" t="s">
        <v>6</v>
      </c>
      <c r="E25" s="34">
        <v>44986</v>
      </c>
      <c r="F25">
        <v>132</v>
      </c>
      <c r="G25">
        <v>4.5999999999999996</v>
      </c>
      <c r="H25">
        <v>2023</v>
      </c>
      <c r="I25" t="s">
        <v>1068</v>
      </c>
      <c r="J25" t="s">
        <v>1089</v>
      </c>
      <c r="K25">
        <v>5</v>
      </c>
      <c r="L25" t="s">
        <v>1051</v>
      </c>
      <c r="M25">
        <v>3</v>
      </c>
    </row>
    <row r="26" spans="1:13">
      <c r="A26" t="s">
        <v>172</v>
      </c>
      <c r="B26" t="s">
        <v>8</v>
      </c>
      <c r="C26">
        <v>90</v>
      </c>
      <c r="D26" t="s">
        <v>13</v>
      </c>
      <c r="E26" s="34">
        <v>44986</v>
      </c>
      <c r="F26">
        <v>170</v>
      </c>
      <c r="G26">
        <v>3.7</v>
      </c>
      <c r="H26">
        <v>2023</v>
      </c>
      <c r="I26" t="s">
        <v>1068</v>
      </c>
      <c r="J26" t="s">
        <v>1091</v>
      </c>
      <c r="K26">
        <v>4</v>
      </c>
      <c r="L26" t="s">
        <v>1051</v>
      </c>
      <c r="M26">
        <v>3</v>
      </c>
    </row>
    <row r="27" spans="1:13">
      <c r="A27" t="s">
        <v>188</v>
      </c>
      <c r="B27" t="s">
        <v>16</v>
      </c>
      <c r="C27">
        <v>107</v>
      </c>
      <c r="D27" t="s">
        <v>10</v>
      </c>
      <c r="E27" s="34">
        <v>44988</v>
      </c>
      <c r="F27">
        <v>66</v>
      </c>
      <c r="G27">
        <v>4</v>
      </c>
      <c r="H27">
        <v>2023</v>
      </c>
      <c r="I27" t="s">
        <v>1062</v>
      </c>
      <c r="J27" t="s">
        <v>1091</v>
      </c>
      <c r="K27">
        <v>4</v>
      </c>
      <c r="L27" t="s">
        <v>1051</v>
      </c>
      <c r="M27">
        <v>3</v>
      </c>
    </row>
    <row r="28" spans="1:13">
      <c r="A28" t="s">
        <v>189</v>
      </c>
      <c r="B28" t="s">
        <v>16</v>
      </c>
      <c r="C28">
        <v>131</v>
      </c>
      <c r="D28" t="s">
        <v>9</v>
      </c>
      <c r="E28" s="34">
        <v>44988</v>
      </c>
      <c r="F28">
        <v>39</v>
      </c>
      <c r="G28">
        <v>2.4</v>
      </c>
      <c r="H28">
        <v>2023</v>
      </c>
      <c r="I28" t="s">
        <v>1062</v>
      </c>
      <c r="J28" t="s">
        <v>1089</v>
      </c>
      <c r="K28">
        <v>2</v>
      </c>
      <c r="L28" t="s">
        <v>1051</v>
      </c>
      <c r="M28">
        <v>3</v>
      </c>
    </row>
    <row r="29" spans="1:13">
      <c r="A29" t="s">
        <v>193</v>
      </c>
      <c r="B29" t="s">
        <v>8</v>
      </c>
      <c r="C29">
        <v>139</v>
      </c>
      <c r="D29" t="s">
        <v>9</v>
      </c>
      <c r="E29" s="34">
        <v>44989</v>
      </c>
      <c r="F29">
        <v>88</v>
      </c>
      <c r="G29">
        <v>3.4</v>
      </c>
      <c r="H29">
        <v>2023</v>
      </c>
      <c r="I29" t="s">
        <v>1064</v>
      </c>
      <c r="J29" t="s">
        <v>1089</v>
      </c>
      <c r="K29">
        <v>3</v>
      </c>
      <c r="L29" t="s">
        <v>1051</v>
      </c>
      <c r="M29">
        <v>3</v>
      </c>
    </row>
    <row r="30" spans="1:13">
      <c r="A30" t="s">
        <v>200</v>
      </c>
      <c r="B30" t="s">
        <v>16</v>
      </c>
      <c r="C30">
        <v>67</v>
      </c>
      <c r="D30" t="s">
        <v>11</v>
      </c>
      <c r="E30" s="34">
        <v>44990</v>
      </c>
      <c r="F30">
        <v>40</v>
      </c>
      <c r="G30">
        <v>5</v>
      </c>
      <c r="H30">
        <v>2023</v>
      </c>
      <c r="I30" t="s">
        <v>1065</v>
      </c>
      <c r="J30" t="s">
        <v>1091</v>
      </c>
      <c r="K30">
        <v>5</v>
      </c>
      <c r="L30" t="s">
        <v>1051</v>
      </c>
      <c r="M30">
        <v>3</v>
      </c>
    </row>
    <row r="31" spans="1:13">
      <c r="A31" t="s">
        <v>205</v>
      </c>
      <c r="B31" t="s">
        <v>16</v>
      </c>
      <c r="C31">
        <v>73</v>
      </c>
      <c r="D31" t="s">
        <v>13</v>
      </c>
      <c r="E31" s="34">
        <v>44991</v>
      </c>
      <c r="F31">
        <v>215</v>
      </c>
      <c r="G31">
        <v>3.6</v>
      </c>
      <c r="H31">
        <v>2023</v>
      </c>
      <c r="I31" t="s">
        <v>1063</v>
      </c>
      <c r="J31" t="s">
        <v>1091</v>
      </c>
      <c r="K31">
        <v>4</v>
      </c>
      <c r="L31" t="s">
        <v>1051</v>
      </c>
      <c r="M31">
        <v>3</v>
      </c>
    </row>
    <row r="32" spans="1:13">
      <c r="A32" t="s">
        <v>207</v>
      </c>
      <c r="B32" t="s">
        <v>8</v>
      </c>
      <c r="C32">
        <v>115</v>
      </c>
      <c r="D32" t="s">
        <v>9</v>
      </c>
      <c r="E32" s="34">
        <v>44992</v>
      </c>
      <c r="F32">
        <v>48</v>
      </c>
      <c r="G32">
        <v>4.7</v>
      </c>
      <c r="H32">
        <v>2023</v>
      </c>
      <c r="I32" t="s">
        <v>1067</v>
      </c>
      <c r="J32" t="s">
        <v>1091</v>
      </c>
      <c r="K32">
        <v>5</v>
      </c>
      <c r="L32" t="s">
        <v>1051</v>
      </c>
      <c r="M32">
        <v>3</v>
      </c>
    </row>
    <row r="33" spans="1:13">
      <c r="A33" t="s">
        <v>231</v>
      </c>
      <c r="B33" t="s">
        <v>8</v>
      </c>
      <c r="C33">
        <v>73</v>
      </c>
      <c r="D33" t="s">
        <v>13</v>
      </c>
      <c r="E33" s="34">
        <v>44997</v>
      </c>
      <c r="F33">
        <v>34</v>
      </c>
      <c r="G33">
        <v>4.8</v>
      </c>
      <c r="H33">
        <v>2023</v>
      </c>
      <c r="I33" t="s">
        <v>1065</v>
      </c>
      <c r="J33" t="s">
        <v>1091</v>
      </c>
      <c r="K33">
        <v>5</v>
      </c>
      <c r="L33" t="s">
        <v>1051</v>
      </c>
      <c r="M33">
        <v>3</v>
      </c>
    </row>
    <row r="34" spans="1:13">
      <c r="A34" t="s">
        <v>233</v>
      </c>
      <c r="B34" t="s">
        <v>16</v>
      </c>
      <c r="C34">
        <v>46</v>
      </c>
      <c r="D34" t="s">
        <v>9</v>
      </c>
      <c r="E34" s="34">
        <v>44997</v>
      </c>
      <c r="F34">
        <v>165</v>
      </c>
      <c r="G34">
        <v>3.3</v>
      </c>
      <c r="H34">
        <v>2023</v>
      </c>
      <c r="I34" t="s">
        <v>1065</v>
      </c>
      <c r="J34" t="s">
        <v>1090</v>
      </c>
      <c r="K34">
        <v>3</v>
      </c>
      <c r="L34" t="s">
        <v>1051</v>
      </c>
      <c r="M34">
        <v>3</v>
      </c>
    </row>
    <row r="35" spans="1:13">
      <c r="A35" t="s">
        <v>237</v>
      </c>
      <c r="B35" t="s">
        <v>16</v>
      </c>
      <c r="C35">
        <v>145</v>
      </c>
      <c r="D35" t="s">
        <v>10</v>
      </c>
      <c r="E35" s="34">
        <v>44998</v>
      </c>
      <c r="F35">
        <v>136</v>
      </c>
      <c r="G35">
        <v>4.4000000000000004</v>
      </c>
      <c r="H35">
        <v>2023</v>
      </c>
      <c r="I35" t="s">
        <v>1063</v>
      </c>
      <c r="J35" t="s">
        <v>1089</v>
      </c>
      <c r="K35">
        <v>4</v>
      </c>
      <c r="L35" t="s">
        <v>1051</v>
      </c>
      <c r="M35">
        <v>3</v>
      </c>
    </row>
    <row r="36" spans="1:13">
      <c r="A36" t="s">
        <v>239</v>
      </c>
      <c r="B36" t="s">
        <v>16</v>
      </c>
      <c r="C36">
        <v>13</v>
      </c>
      <c r="D36" t="s">
        <v>11</v>
      </c>
      <c r="E36" s="34">
        <v>44999</v>
      </c>
      <c r="F36">
        <v>63</v>
      </c>
      <c r="G36">
        <v>4.0999999999999996</v>
      </c>
      <c r="H36">
        <v>2023</v>
      </c>
      <c r="I36" t="s">
        <v>1067</v>
      </c>
      <c r="J36" t="s">
        <v>1092</v>
      </c>
      <c r="K36">
        <v>4</v>
      </c>
      <c r="L36" t="s">
        <v>1051</v>
      </c>
      <c r="M36">
        <v>3</v>
      </c>
    </row>
    <row r="37" spans="1:13">
      <c r="A37" t="s">
        <v>253</v>
      </c>
      <c r="B37" t="s">
        <v>8</v>
      </c>
      <c r="C37">
        <v>123</v>
      </c>
      <c r="D37" t="s">
        <v>6</v>
      </c>
      <c r="E37" s="34">
        <v>45000</v>
      </c>
      <c r="F37">
        <v>36</v>
      </c>
      <c r="G37">
        <v>3.6</v>
      </c>
      <c r="H37">
        <v>2023</v>
      </c>
      <c r="I37" t="s">
        <v>1068</v>
      </c>
      <c r="J37" t="s">
        <v>1089</v>
      </c>
      <c r="K37">
        <v>4</v>
      </c>
      <c r="L37" t="s">
        <v>1051</v>
      </c>
      <c r="M37">
        <v>3</v>
      </c>
    </row>
    <row r="38" spans="1:13">
      <c r="A38" t="s">
        <v>258</v>
      </c>
      <c r="B38" t="s">
        <v>8</v>
      </c>
      <c r="C38">
        <v>54</v>
      </c>
      <c r="D38" t="s">
        <v>9</v>
      </c>
      <c r="E38" s="34">
        <v>45001</v>
      </c>
      <c r="F38">
        <v>26</v>
      </c>
      <c r="G38">
        <v>4.8</v>
      </c>
      <c r="H38">
        <v>2023</v>
      </c>
      <c r="I38" t="s">
        <v>1066</v>
      </c>
      <c r="J38" t="s">
        <v>1090</v>
      </c>
      <c r="K38">
        <v>5</v>
      </c>
      <c r="L38" t="s">
        <v>1051</v>
      </c>
      <c r="M38">
        <v>3</v>
      </c>
    </row>
    <row r="39" spans="1:13">
      <c r="A39" t="s">
        <v>275</v>
      </c>
      <c r="B39" t="s">
        <v>8</v>
      </c>
      <c r="C39">
        <v>48</v>
      </c>
      <c r="D39" t="s">
        <v>9</v>
      </c>
      <c r="E39" s="34">
        <v>45005</v>
      </c>
      <c r="F39">
        <v>200</v>
      </c>
      <c r="G39">
        <v>3.9</v>
      </c>
      <c r="H39">
        <v>2023</v>
      </c>
      <c r="I39" t="s">
        <v>1063</v>
      </c>
      <c r="J39" t="s">
        <v>1090</v>
      </c>
      <c r="K39">
        <v>4</v>
      </c>
      <c r="L39" t="s">
        <v>1051</v>
      </c>
      <c r="M39">
        <v>3</v>
      </c>
    </row>
    <row r="40" spans="1:13">
      <c r="A40" t="s">
        <v>284</v>
      </c>
      <c r="B40" t="s">
        <v>16</v>
      </c>
      <c r="C40">
        <v>154</v>
      </c>
      <c r="D40" t="s">
        <v>10</v>
      </c>
      <c r="E40" s="34">
        <v>45006</v>
      </c>
      <c r="F40">
        <v>90</v>
      </c>
      <c r="G40">
        <v>4.5</v>
      </c>
      <c r="H40">
        <v>2023</v>
      </c>
      <c r="I40" t="s">
        <v>1067</v>
      </c>
      <c r="J40" t="s">
        <v>1089</v>
      </c>
      <c r="K40">
        <v>5</v>
      </c>
      <c r="L40" t="s">
        <v>1051</v>
      </c>
      <c r="M40">
        <v>3</v>
      </c>
    </row>
    <row r="41" spans="1:13">
      <c r="A41" t="s">
        <v>285</v>
      </c>
      <c r="B41" t="s">
        <v>16</v>
      </c>
      <c r="C41">
        <v>58</v>
      </c>
      <c r="D41" t="s">
        <v>11</v>
      </c>
      <c r="E41" s="34">
        <v>45007</v>
      </c>
      <c r="F41">
        <v>176</v>
      </c>
      <c r="G41">
        <v>4.2</v>
      </c>
      <c r="H41">
        <v>2023</v>
      </c>
      <c r="I41" t="s">
        <v>1068</v>
      </c>
      <c r="J41" t="s">
        <v>1090</v>
      </c>
      <c r="K41">
        <v>4</v>
      </c>
      <c r="L41" t="s">
        <v>1051</v>
      </c>
      <c r="M41">
        <v>3</v>
      </c>
    </row>
    <row r="42" spans="1:13">
      <c r="A42" t="s">
        <v>286</v>
      </c>
      <c r="B42" t="s">
        <v>8</v>
      </c>
      <c r="C42">
        <v>63</v>
      </c>
      <c r="D42" t="s">
        <v>6</v>
      </c>
      <c r="E42" s="34">
        <v>45007</v>
      </c>
      <c r="F42">
        <v>87</v>
      </c>
      <c r="G42">
        <v>4.5999999999999996</v>
      </c>
      <c r="H42">
        <v>2023</v>
      </c>
      <c r="I42" t="s">
        <v>1068</v>
      </c>
      <c r="J42" t="s">
        <v>1091</v>
      </c>
      <c r="K42">
        <v>5</v>
      </c>
      <c r="L42" t="s">
        <v>1051</v>
      </c>
      <c r="M42">
        <v>3</v>
      </c>
    </row>
    <row r="43" spans="1:13">
      <c r="A43" t="s">
        <v>293</v>
      </c>
      <c r="B43" t="s">
        <v>16</v>
      </c>
      <c r="C43">
        <v>142</v>
      </c>
      <c r="D43" t="s">
        <v>13</v>
      </c>
      <c r="E43" s="34">
        <v>45009</v>
      </c>
      <c r="F43">
        <v>31</v>
      </c>
      <c r="G43">
        <v>4.4000000000000004</v>
      </c>
      <c r="H43">
        <v>2023</v>
      </c>
      <c r="I43" t="s">
        <v>1062</v>
      </c>
      <c r="J43" t="s">
        <v>1089</v>
      </c>
      <c r="K43">
        <v>4</v>
      </c>
      <c r="L43" t="s">
        <v>1051</v>
      </c>
      <c r="M43">
        <v>3</v>
      </c>
    </row>
    <row r="44" spans="1:13">
      <c r="A44" t="s">
        <v>295</v>
      </c>
      <c r="B44" t="s">
        <v>16</v>
      </c>
      <c r="C44">
        <v>125</v>
      </c>
      <c r="D44" t="s">
        <v>10</v>
      </c>
      <c r="E44" s="34">
        <v>45010</v>
      </c>
      <c r="F44">
        <v>27</v>
      </c>
      <c r="G44">
        <v>3</v>
      </c>
      <c r="H44">
        <v>2023</v>
      </c>
      <c r="I44" t="s">
        <v>1064</v>
      </c>
      <c r="J44" t="s">
        <v>1089</v>
      </c>
      <c r="K44">
        <v>3</v>
      </c>
      <c r="L44" t="s">
        <v>1051</v>
      </c>
      <c r="M44">
        <v>3</v>
      </c>
    </row>
    <row r="45" spans="1:13">
      <c r="A45" t="s">
        <v>299</v>
      </c>
      <c r="B45" t="s">
        <v>16</v>
      </c>
      <c r="C45">
        <v>57</v>
      </c>
      <c r="D45" t="s">
        <v>6</v>
      </c>
      <c r="E45" s="34">
        <v>45010</v>
      </c>
      <c r="F45">
        <v>35</v>
      </c>
      <c r="G45">
        <v>3.5</v>
      </c>
      <c r="H45">
        <v>2023</v>
      </c>
      <c r="I45" t="s">
        <v>1064</v>
      </c>
      <c r="J45" t="s">
        <v>1090</v>
      </c>
      <c r="K45">
        <v>4</v>
      </c>
      <c r="L45" t="s">
        <v>1051</v>
      </c>
      <c r="M45">
        <v>3</v>
      </c>
    </row>
    <row r="46" spans="1:13">
      <c r="A46" t="s">
        <v>302</v>
      </c>
      <c r="B46" t="s">
        <v>8</v>
      </c>
      <c r="C46">
        <v>158</v>
      </c>
      <c r="D46" t="s">
        <v>11</v>
      </c>
      <c r="E46" s="34">
        <v>45010</v>
      </c>
      <c r="F46">
        <v>60</v>
      </c>
      <c r="G46">
        <v>4.5</v>
      </c>
      <c r="H46">
        <v>2023</v>
      </c>
      <c r="I46" t="s">
        <v>1064</v>
      </c>
      <c r="J46" t="s">
        <v>1089</v>
      </c>
      <c r="K46">
        <v>5</v>
      </c>
      <c r="L46" t="s">
        <v>1051</v>
      </c>
      <c r="M46">
        <v>3</v>
      </c>
    </row>
    <row r="47" spans="1:13">
      <c r="A47" t="s">
        <v>309</v>
      </c>
      <c r="B47" t="s">
        <v>16</v>
      </c>
      <c r="C47">
        <v>126</v>
      </c>
      <c r="D47" t="s">
        <v>9</v>
      </c>
      <c r="E47" s="34">
        <v>45012</v>
      </c>
      <c r="F47">
        <v>128</v>
      </c>
      <c r="G47">
        <v>4.2</v>
      </c>
      <c r="H47">
        <v>2023</v>
      </c>
      <c r="I47" t="s">
        <v>1063</v>
      </c>
      <c r="J47" t="s">
        <v>1089</v>
      </c>
      <c r="K47">
        <v>4</v>
      </c>
      <c r="L47" t="s">
        <v>1051</v>
      </c>
      <c r="M47">
        <v>3</v>
      </c>
    </row>
    <row r="48" spans="1:13">
      <c r="A48" t="s">
        <v>311</v>
      </c>
      <c r="B48" t="s">
        <v>8</v>
      </c>
      <c r="C48">
        <v>95</v>
      </c>
      <c r="D48" t="s">
        <v>13</v>
      </c>
      <c r="E48" s="34">
        <v>45012</v>
      </c>
      <c r="F48">
        <v>28</v>
      </c>
      <c r="G48">
        <v>2.7</v>
      </c>
      <c r="H48">
        <v>2023</v>
      </c>
      <c r="I48" t="s">
        <v>1063</v>
      </c>
      <c r="J48" t="s">
        <v>1091</v>
      </c>
      <c r="K48">
        <v>3</v>
      </c>
      <c r="L48" t="s">
        <v>1051</v>
      </c>
      <c r="M48">
        <v>3</v>
      </c>
    </row>
    <row r="49" spans="1:13">
      <c r="A49" t="s">
        <v>318</v>
      </c>
      <c r="B49" t="s">
        <v>16</v>
      </c>
      <c r="C49">
        <v>30</v>
      </c>
      <c r="D49" t="s">
        <v>9</v>
      </c>
      <c r="E49" s="34">
        <v>45013</v>
      </c>
      <c r="F49">
        <v>168</v>
      </c>
      <c r="G49">
        <v>4.2</v>
      </c>
      <c r="H49">
        <v>2023</v>
      </c>
      <c r="I49" t="s">
        <v>1067</v>
      </c>
      <c r="J49" t="s">
        <v>1092</v>
      </c>
      <c r="K49">
        <v>4</v>
      </c>
      <c r="L49" t="s">
        <v>1051</v>
      </c>
      <c r="M49">
        <v>3</v>
      </c>
    </row>
    <row r="50" spans="1:13">
      <c r="A50" t="s">
        <v>323</v>
      </c>
      <c r="B50" t="s">
        <v>8</v>
      </c>
      <c r="C50">
        <v>49</v>
      </c>
      <c r="D50" t="s">
        <v>10</v>
      </c>
      <c r="E50" s="34">
        <v>45014</v>
      </c>
      <c r="F50">
        <v>80</v>
      </c>
      <c r="G50">
        <v>3</v>
      </c>
      <c r="H50">
        <v>2023</v>
      </c>
      <c r="I50" t="s">
        <v>1068</v>
      </c>
      <c r="J50" t="s">
        <v>1090</v>
      </c>
      <c r="K50">
        <v>3</v>
      </c>
      <c r="L50" t="s">
        <v>1051</v>
      </c>
      <c r="M50">
        <v>3</v>
      </c>
    </row>
    <row r="51" spans="1:13">
      <c r="A51" t="s">
        <v>331</v>
      </c>
      <c r="B51" t="s">
        <v>16</v>
      </c>
      <c r="C51">
        <v>71</v>
      </c>
      <c r="D51" t="s">
        <v>10</v>
      </c>
      <c r="E51" s="34">
        <v>45018</v>
      </c>
      <c r="F51">
        <v>110</v>
      </c>
      <c r="G51">
        <v>4.8</v>
      </c>
      <c r="H51">
        <v>2023</v>
      </c>
      <c r="I51" t="s">
        <v>1065</v>
      </c>
      <c r="J51" t="s">
        <v>1091</v>
      </c>
      <c r="K51">
        <v>5</v>
      </c>
      <c r="L51" t="s">
        <v>1052</v>
      </c>
      <c r="M51">
        <v>4</v>
      </c>
    </row>
    <row r="52" spans="1:13">
      <c r="A52" t="s">
        <v>337</v>
      </c>
      <c r="B52" t="s">
        <v>16</v>
      </c>
      <c r="C52">
        <v>106</v>
      </c>
      <c r="D52" t="s">
        <v>9</v>
      </c>
      <c r="E52" s="34">
        <v>45020</v>
      </c>
      <c r="F52">
        <v>145</v>
      </c>
      <c r="G52">
        <v>4.0999999999999996</v>
      </c>
      <c r="H52">
        <v>2023</v>
      </c>
      <c r="I52" t="s">
        <v>1067</v>
      </c>
      <c r="J52" t="s">
        <v>1091</v>
      </c>
      <c r="K52">
        <v>4</v>
      </c>
      <c r="L52" t="s">
        <v>1052</v>
      </c>
      <c r="M52">
        <v>4</v>
      </c>
    </row>
    <row r="53" spans="1:13">
      <c r="A53" t="s">
        <v>356</v>
      </c>
      <c r="B53" t="s">
        <v>8</v>
      </c>
      <c r="C53">
        <v>49</v>
      </c>
      <c r="D53" t="s">
        <v>10</v>
      </c>
      <c r="E53" s="34">
        <v>45024</v>
      </c>
      <c r="F53">
        <v>172</v>
      </c>
      <c r="G53">
        <v>2.9</v>
      </c>
      <c r="H53">
        <v>2023</v>
      </c>
      <c r="I53" t="s">
        <v>1064</v>
      </c>
      <c r="J53" t="s">
        <v>1090</v>
      </c>
      <c r="K53">
        <v>3</v>
      </c>
      <c r="L53" t="s">
        <v>1052</v>
      </c>
      <c r="M53">
        <v>4</v>
      </c>
    </row>
    <row r="54" spans="1:13">
      <c r="A54" t="s">
        <v>357</v>
      </c>
      <c r="B54" t="s">
        <v>16</v>
      </c>
      <c r="C54">
        <v>8</v>
      </c>
      <c r="D54" t="s">
        <v>6</v>
      </c>
      <c r="E54" s="34">
        <v>45024</v>
      </c>
      <c r="F54">
        <v>20</v>
      </c>
      <c r="G54">
        <v>4.8</v>
      </c>
      <c r="H54">
        <v>2023</v>
      </c>
      <c r="I54" t="s">
        <v>1064</v>
      </c>
      <c r="J54" t="s">
        <v>1093</v>
      </c>
      <c r="K54">
        <v>5</v>
      </c>
      <c r="L54" t="s">
        <v>1052</v>
      </c>
      <c r="M54">
        <v>4</v>
      </c>
    </row>
    <row r="55" spans="1:13">
      <c r="A55" t="s">
        <v>371</v>
      </c>
      <c r="B55" t="s">
        <v>16</v>
      </c>
      <c r="C55">
        <v>159</v>
      </c>
      <c r="D55" t="s">
        <v>13</v>
      </c>
      <c r="E55" s="34">
        <v>45027</v>
      </c>
      <c r="F55">
        <v>42</v>
      </c>
      <c r="G55">
        <v>4.5</v>
      </c>
      <c r="H55">
        <v>2023</v>
      </c>
      <c r="I55" t="s">
        <v>1067</v>
      </c>
      <c r="J55" t="s">
        <v>1089</v>
      </c>
      <c r="K55">
        <v>5</v>
      </c>
      <c r="L55" t="s">
        <v>1052</v>
      </c>
      <c r="M55">
        <v>4</v>
      </c>
    </row>
    <row r="56" spans="1:13">
      <c r="A56" t="s">
        <v>373</v>
      </c>
      <c r="B56" t="s">
        <v>16</v>
      </c>
      <c r="C56">
        <v>53</v>
      </c>
      <c r="D56" t="s">
        <v>6</v>
      </c>
      <c r="E56" s="34">
        <v>45028</v>
      </c>
      <c r="F56">
        <v>23</v>
      </c>
      <c r="G56">
        <v>4.9000000000000004</v>
      </c>
      <c r="H56">
        <v>2023</v>
      </c>
      <c r="I56" t="s">
        <v>1068</v>
      </c>
      <c r="J56" t="s">
        <v>1090</v>
      </c>
      <c r="K56">
        <v>5</v>
      </c>
      <c r="L56" t="s">
        <v>1052</v>
      </c>
      <c r="M56">
        <v>4</v>
      </c>
    </row>
    <row r="57" spans="1:13">
      <c r="A57" t="s">
        <v>374</v>
      </c>
      <c r="B57" t="s">
        <v>16</v>
      </c>
      <c r="C57">
        <v>89</v>
      </c>
      <c r="D57" t="s">
        <v>10</v>
      </c>
      <c r="E57" s="34">
        <v>45028</v>
      </c>
      <c r="F57">
        <v>200</v>
      </c>
      <c r="G57">
        <v>4.8</v>
      </c>
      <c r="H57">
        <v>2023</v>
      </c>
      <c r="I57" t="s">
        <v>1068</v>
      </c>
      <c r="J57" t="s">
        <v>1091</v>
      </c>
      <c r="K57">
        <v>5</v>
      </c>
      <c r="L57" t="s">
        <v>1052</v>
      </c>
      <c r="M57">
        <v>4</v>
      </c>
    </row>
    <row r="58" spans="1:13">
      <c r="A58" t="s">
        <v>377</v>
      </c>
      <c r="B58" t="s">
        <v>8</v>
      </c>
      <c r="C58">
        <v>98</v>
      </c>
      <c r="D58" t="s">
        <v>9</v>
      </c>
      <c r="E58" s="34">
        <v>45029</v>
      </c>
      <c r="F58">
        <v>22</v>
      </c>
      <c r="G58">
        <v>3.8</v>
      </c>
      <c r="H58">
        <v>2023</v>
      </c>
      <c r="I58" t="s">
        <v>1066</v>
      </c>
      <c r="J58" t="s">
        <v>1091</v>
      </c>
      <c r="K58">
        <v>4</v>
      </c>
      <c r="L58" t="s">
        <v>1052</v>
      </c>
      <c r="M58">
        <v>4</v>
      </c>
    </row>
    <row r="59" spans="1:13">
      <c r="A59" t="s">
        <v>394</v>
      </c>
      <c r="B59" t="s">
        <v>16</v>
      </c>
      <c r="C59">
        <v>133</v>
      </c>
      <c r="D59" t="s">
        <v>11</v>
      </c>
      <c r="E59" s="34">
        <v>45032</v>
      </c>
      <c r="F59">
        <v>100</v>
      </c>
      <c r="G59">
        <v>4</v>
      </c>
      <c r="H59">
        <v>2023</v>
      </c>
      <c r="I59" t="s">
        <v>1065</v>
      </c>
      <c r="J59" t="s">
        <v>1089</v>
      </c>
      <c r="K59">
        <v>4</v>
      </c>
      <c r="L59" t="s">
        <v>1052</v>
      </c>
      <c r="M59">
        <v>4</v>
      </c>
    </row>
    <row r="60" spans="1:13">
      <c r="A60" t="s">
        <v>408</v>
      </c>
      <c r="B60" t="s">
        <v>8</v>
      </c>
      <c r="C60">
        <v>47</v>
      </c>
      <c r="D60" t="s">
        <v>11</v>
      </c>
      <c r="E60" s="34">
        <v>45035</v>
      </c>
      <c r="F60">
        <v>84</v>
      </c>
      <c r="G60">
        <v>4.0999999999999996</v>
      </c>
      <c r="H60">
        <v>2023</v>
      </c>
      <c r="I60" t="s">
        <v>1068</v>
      </c>
      <c r="J60" t="s">
        <v>1090</v>
      </c>
      <c r="K60">
        <v>4</v>
      </c>
      <c r="L60" t="s">
        <v>1052</v>
      </c>
      <c r="M60">
        <v>4</v>
      </c>
    </row>
    <row r="61" spans="1:13">
      <c r="A61" t="s">
        <v>438</v>
      </c>
      <c r="B61" t="s">
        <v>16</v>
      </c>
      <c r="C61">
        <v>75</v>
      </c>
      <c r="D61" t="s">
        <v>11</v>
      </c>
      <c r="E61" s="34">
        <v>45040</v>
      </c>
      <c r="F61">
        <v>43</v>
      </c>
      <c r="G61">
        <v>4.9000000000000004</v>
      </c>
      <c r="H61">
        <v>2023</v>
      </c>
      <c r="I61" t="s">
        <v>1063</v>
      </c>
      <c r="J61" t="s">
        <v>1091</v>
      </c>
      <c r="K61">
        <v>5</v>
      </c>
      <c r="L61" t="s">
        <v>1052</v>
      </c>
      <c r="M61">
        <v>4</v>
      </c>
    </row>
    <row r="62" spans="1:13">
      <c r="A62" t="s">
        <v>441</v>
      </c>
      <c r="B62" t="s">
        <v>16</v>
      </c>
      <c r="C62">
        <v>124</v>
      </c>
      <c r="D62" t="s">
        <v>9</v>
      </c>
      <c r="E62" s="34">
        <v>45041</v>
      </c>
      <c r="F62">
        <v>132</v>
      </c>
      <c r="G62">
        <v>4.9000000000000004</v>
      </c>
      <c r="H62">
        <v>2023</v>
      </c>
      <c r="I62" t="s">
        <v>1067</v>
      </c>
      <c r="J62" t="s">
        <v>1089</v>
      </c>
      <c r="K62">
        <v>5</v>
      </c>
      <c r="L62" t="s">
        <v>1052</v>
      </c>
      <c r="M62">
        <v>4</v>
      </c>
    </row>
    <row r="63" spans="1:13">
      <c r="A63" t="s">
        <v>443</v>
      </c>
      <c r="B63" t="s">
        <v>8</v>
      </c>
      <c r="C63">
        <v>15</v>
      </c>
      <c r="D63" t="s">
        <v>9</v>
      </c>
      <c r="E63" s="34">
        <v>45041</v>
      </c>
      <c r="F63">
        <v>31</v>
      </c>
      <c r="G63">
        <v>4.0999999999999996</v>
      </c>
      <c r="H63">
        <v>2023</v>
      </c>
      <c r="I63" t="s">
        <v>1067</v>
      </c>
      <c r="J63" t="s">
        <v>1092</v>
      </c>
      <c r="K63">
        <v>4</v>
      </c>
      <c r="L63" t="s">
        <v>1052</v>
      </c>
      <c r="M63">
        <v>4</v>
      </c>
    </row>
    <row r="64" spans="1:13">
      <c r="A64" t="s">
        <v>446</v>
      </c>
      <c r="B64" t="s">
        <v>16</v>
      </c>
      <c r="C64">
        <v>26</v>
      </c>
      <c r="D64" t="s">
        <v>10</v>
      </c>
      <c r="E64" s="34">
        <v>45042</v>
      </c>
      <c r="F64">
        <v>87</v>
      </c>
      <c r="G64">
        <v>4.7</v>
      </c>
      <c r="H64">
        <v>2023</v>
      </c>
      <c r="I64" t="s">
        <v>1068</v>
      </c>
      <c r="J64" t="s">
        <v>1092</v>
      </c>
      <c r="K64">
        <v>5</v>
      </c>
      <c r="L64" t="s">
        <v>1052</v>
      </c>
      <c r="M64">
        <v>4</v>
      </c>
    </row>
    <row r="65" spans="1:13">
      <c r="A65" t="s">
        <v>486</v>
      </c>
      <c r="B65" t="s">
        <v>8</v>
      </c>
      <c r="C65">
        <v>44</v>
      </c>
      <c r="D65" t="s">
        <v>6</v>
      </c>
      <c r="E65" s="34">
        <v>45054</v>
      </c>
      <c r="F65">
        <v>63</v>
      </c>
      <c r="G65">
        <v>3.5</v>
      </c>
      <c r="H65">
        <v>2023</v>
      </c>
      <c r="I65" t="s">
        <v>1063</v>
      </c>
      <c r="J65" t="s">
        <v>1090</v>
      </c>
      <c r="K65">
        <v>4</v>
      </c>
      <c r="L65" t="s">
        <v>1053</v>
      </c>
      <c r="M65">
        <v>5</v>
      </c>
    </row>
    <row r="66" spans="1:13">
      <c r="A66" t="s">
        <v>492</v>
      </c>
      <c r="B66" t="s">
        <v>8</v>
      </c>
      <c r="C66">
        <v>144</v>
      </c>
      <c r="D66" t="s">
        <v>6</v>
      </c>
      <c r="E66" s="34">
        <v>45058</v>
      </c>
      <c r="F66">
        <v>62</v>
      </c>
      <c r="G66">
        <v>4.8</v>
      </c>
      <c r="H66">
        <v>2023</v>
      </c>
      <c r="I66" t="s">
        <v>1062</v>
      </c>
      <c r="J66" t="s">
        <v>1089</v>
      </c>
      <c r="K66">
        <v>5</v>
      </c>
      <c r="L66" t="s">
        <v>1053</v>
      </c>
      <c r="M66">
        <v>5</v>
      </c>
    </row>
    <row r="67" spans="1:13">
      <c r="A67" t="s">
        <v>507</v>
      </c>
      <c r="B67" t="s">
        <v>16</v>
      </c>
      <c r="C67">
        <v>107</v>
      </c>
      <c r="D67" t="s">
        <v>6</v>
      </c>
      <c r="E67" s="34">
        <v>45067</v>
      </c>
      <c r="F67">
        <v>115</v>
      </c>
      <c r="G67">
        <v>4.9000000000000004</v>
      </c>
      <c r="H67">
        <v>2023</v>
      </c>
      <c r="I67" t="s">
        <v>1065</v>
      </c>
      <c r="J67" t="s">
        <v>1091</v>
      </c>
      <c r="K67">
        <v>5</v>
      </c>
      <c r="L67" t="s">
        <v>1053</v>
      </c>
      <c r="M67">
        <v>5</v>
      </c>
    </row>
    <row r="68" spans="1:13">
      <c r="A68" t="s">
        <v>508</v>
      </c>
      <c r="B68" t="s">
        <v>16</v>
      </c>
      <c r="C68">
        <v>93</v>
      </c>
      <c r="D68" t="s">
        <v>6</v>
      </c>
      <c r="E68" s="34">
        <v>45067</v>
      </c>
      <c r="F68">
        <v>128</v>
      </c>
      <c r="G68">
        <v>3.9</v>
      </c>
      <c r="H68">
        <v>2023</v>
      </c>
      <c r="I68" t="s">
        <v>1065</v>
      </c>
      <c r="J68" t="s">
        <v>1091</v>
      </c>
      <c r="K68">
        <v>4</v>
      </c>
      <c r="L68" t="s">
        <v>1053</v>
      </c>
      <c r="M68">
        <v>5</v>
      </c>
    </row>
    <row r="69" spans="1:13">
      <c r="A69" t="s">
        <v>509</v>
      </c>
      <c r="B69" t="s">
        <v>16</v>
      </c>
      <c r="C69">
        <v>117</v>
      </c>
      <c r="D69" t="s">
        <v>11</v>
      </c>
      <c r="E69" s="34">
        <v>45067</v>
      </c>
      <c r="F69">
        <v>90</v>
      </c>
      <c r="G69">
        <v>4.5</v>
      </c>
      <c r="H69">
        <v>2023</v>
      </c>
      <c r="I69" t="s">
        <v>1065</v>
      </c>
      <c r="J69" t="s">
        <v>1091</v>
      </c>
      <c r="K69">
        <v>5</v>
      </c>
      <c r="L69" t="s">
        <v>1053</v>
      </c>
      <c r="M69">
        <v>5</v>
      </c>
    </row>
    <row r="70" spans="1:13">
      <c r="A70" t="s">
        <v>512</v>
      </c>
      <c r="B70" t="s">
        <v>8</v>
      </c>
      <c r="C70">
        <v>33</v>
      </c>
      <c r="D70" t="s">
        <v>6</v>
      </c>
      <c r="E70" s="34">
        <v>45068</v>
      </c>
      <c r="F70">
        <v>170</v>
      </c>
      <c r="G70">
        <v>3.8</v>
      </c>
      <c r="H70">
        <v>2023</v>
      </c>
      <c r="I70" t="s">
        <v>1063</v>
      </c>
      <c r="J70" t="s">
        <v>1090</v>
      </c>
      <c r="K70">
        <v>4</v>
      </c>
      <c r="L70" t="s">
        <v>1053</v>
      </c>
      <c r="M70">
        <v>5</v>
      </c>
    </row>
    <row r="71" spans="1:13">
      <c r="A71" t="s">
        <v>513</v>
      </c>
      <c r="B71" t="s">
        <v>16</v>
      </c>
      <c r="C71">
        <v>115</v>
      </c>
      <c r="D71" t="s">
        <v>11</v>
      </c>
      <c r="E71" s="34">
        <v>45068</v>
      </c>
      <c r="F71">
        <v>42</v>
      </c>
      <c r="G71">
        <v>4.7</v>
      </c>
      <c r="H71">
        <v>2023</v>
      </c>
      <c r="I71" t="s">
        <v>1063</v>
      </c>
      <c r="J71" t="s">
        <v>1091</v>
      </c>
      <c r="K71">
        <v>5</v>
      </c>
      <c r="L71" t="s">
        <v>1053</v>
      </c>
      <c r="M71">
        <v>5</v>
      </c>
    </row>
    <row r="72" spans="1:13">
      <c r="A72" t="s">
        <v>521</v>
      </c>
      <c r="B72" t="s">
        <v>8</v>
      </c>
      <c r="C72">
        <v>146</v>
      </c>
      <c r="D72" t="s">
        <v>6</v>
      </c>
      <c r="E72" s="34">
        <v>45071</v>
      </c>
      <c r="F72">
        <v>123</v>
      </c>
      <c r="G72">
        <v>4.3</v>
      </c>
      <c r="H72">
        <v>2023</v>
      </c>
      <c r="I72" t="s">
        <v>1066</v>
      </c>
      <c r="J72" t="s">
        <v>1089</v>
      </c>
      <c r="K72">
        <v>4</v>
      </c>
      <c r="L72" t="s">
        <v>1053</v>
      </c>
      <c r="M72">
        <v>5</v>
      </c>
    </row>
    <row r="73" spans="1:13">
      <c r="A73" t="s">
        <v>536</v>
      </c>
      <c r="B73" t="s">
        <v>8</v>
      </c>
      <c r="C73">
        <v>98</v>
      </c>
      <c r="D73" t="s">
        <v>13</v>
      </c>
      <c r="E73" s="34">
        <v>45075</v>
      </c>
      <c r="F73">
        <v>35</v>
      </c>
      <c r="G73">
        <v>4.5</v>
      </c>
      <c r="H73">
        <v>2023</v>
      </c>
      <c r="I73" t="s">
        <v>1063</v>
      </c>
      <c r="J73" t="s">
        <v>1091</v>
      </c>
      <c r="K73">
        <v>5</v>
      </c>
      <c r="L73" t="s">
        <v>1053</v>
      </c>
      <c r="M73">
        <v>5</v>
      </c>
    </row>
    <row r="74" spans="1:13">
      <c r="A74" t="s">
        <v>548</v>
      </c>
      <c r="B74" t="s">
        <v>16</v>
      </c>
      <c r="C74">
        <v>141</v>
      </c>
      <c r="D74" t="s">
        <v>11</v>
      </c>
      <c r="E74" s="34">
        <v>45080</v>
      </c>
      <c r="F74">
        <v>54</v>
      </c>
      <c r="G74">
        <v>4.8</v>
      </c>
      <c r="H74">
        <v>2023</v>
      </c>
      <c r="I74" t="s">
        <v>1064</v>
      </c>
      <c r="J74" t="s">
        <v>1089</v>
      </c>
      <c r="K74">
        <v>5</v>
      </c>
      <c r="L74" t="s">
        <v>1054</v>
      </c>
      <c r="M74">
        <v>6</v>
      </c>
    </row>
    <row r="75" spans="1:13">
      <c r="A75" t="s">
        <v>552</v>
      </c>
      <c r="B75" t="s">
        <v>16</v>
      </c>
      <c r="C75">
        <v>48</v>
      </c>
      <c r="D75" t="s">
        <v>11</v>
      </c>
      <c r="E75" s="34">
        <v>45082</v>
      </c>
      <c r="F75">
        <v>120</v>
      </c>
      <c r="G75">
        <v>4.0999999999999996</v>
      </c>
      <c r="H75">
        <v>2023</v>
      </c>
      <c r="I75" t="s">
        <v>1063</v>
      </c>
      <c r="J75" t="s">
        <v>1090</v>
      </c>
      <c r="K75">
        <v>4</v>
      </c>
      <c r="L75" t="s">
        <v>1054</v>
      </c>
      <c r="M75">
        <v>6</v>
      </c>
    </row>
    <row r="76" spans="1:13">
      <c r="A76" t="s">
        <v>564</v>
      </c>
      <c r="B76" t="s">
        <v>8</v>
      </c>
      <c r="C76">
        <v>147</v>
      </c>
      <c r="D76" t="s">
        <v>10</v>
      </c>
      <c r="E76" s="34">
        <v>45088</v>
      </c>
      <c r="F76">
        <v>82</v>
      </c>
      <c r="G76">
        <v>4.4000000000000004</v>
      </c>
      <c r="H76">
        <v>2023</v>
      </c>
      <c r="I76" t="s">
        <v>1065</v>
      </c>
      <c r="J76" t="s">
        <v>1089</v>
      </c>
      <c r="K76">
        <v>4</v>
      </c>
      <c r="L76" t="s">
        <v>1054</v>
      </c>
      <c r="M76">
        <v>6</v>
      </c>
    </row>
    <row r="77" spans="1:13">
      <c r="A77" t="s">
        <v>572</v>
      </c>
      <c r="B77" t="s">
        <v>16</v>
      </c>
      <c r="C77">
        <v>78</v>
      </c>
      <c r="D77" t="s">
        <v>13</v>
      </c>
      <c r="E77" s="34">
        <v>45092</v>
      </c>
      <c r="F77">
        <v>28</v>
      </c>
      <c r="G77">
        <v>3.9</v>
      </c>
      <c r="H77">
        <v>2023</v>
      </c>
      <c r="I77" t="s">
        <v>1066</v>
      </c>
      <c r="J77" t="s">
        <v>1091</v>
      </c>
      <c r="K77">
        <v>4</v>
      </c>
      <c r="L77" t="s">
        <v>1054</v>
      </c>
      <c r="M77">
        <v>6</v>
      </c>
    </row>
    <row r="78" spans="1:13">
      <c r="A78" t="s">
        <v>573</v>
      </c>
      <c r="B78" t="s">
        <v>8</v>
      </c>
      <c r="C78">
        <v>103</v>
      </c>
      <c r="D78" t="s">
        <v>6</v>
      </c>
      <c r="E78" s="34">
        <v>45092</v>
      </c>
      <c r="F78">
        <v>120</v>
      </c>
      <c r="G78">
        <v>5</v>
      </c>
      <c r="H78">
        <v>2023</v>
      </c>
      <c r="I78" t="s">
        <v>1066</v>
      </c>
      <c r="J78" t="s">
        <v>1091</v>
      </c>
      <c r="K78">
        <v>5</v>
      </c>
      <c r="L78" t="s">
        <v>1054</v>
      </c>
      <c r="M78">
        <v>6</v>
      </c>
    </row>
    <row r="79" spans="1:13">
      <c r="A79" t="s">
        <v>576</v>
      </c>
      <c r="B79" t="s">
        <v>16</v>
      </c>
      <c r="C79">
        <v>127</v>
      </c>
      <c r="D79" t="s">
        <v>11</v>
      </c>
      <c r="E79" s="34">
        <v>45093</v>
      </c>
      <c r="F79">
        <v>200</v>
      </c>
      <c r="G79">
        <v>4.8</v>
      </c>
      <c r="H79">
        <v>2023</v>
      </c>
      <c r="I79" t="s">
        <v>1062</v>
      </c>
      <c r="J79" t="s">
        <v>1089</v>
      </c>
      <c r="K79">
        <v>5</v>
      </c>
      <c r="L79" t="s">
        <v>1054</v>
      </c>
      <c r="M79">
        <v>6</v>
      </c>
    </row>
    <row r="80" spans="1:13">
      <c r="A80" t="s">
        <v>577</v>
      </c>
      <c r="B80" t="s">
        <v>8</v>
      </c>
      <c r="C80">
        <v>132</v>
      </c>
      <c r="D80" t="s">
        <v>6</v>
      </c>
      <c r="E80" s="34">
        <v>45094</v>
      </c>
      <c r="F80">
        <v>50</v>
      </c>
      <c r="G80">
        <v>4.2</v>
      </c>
      <c r="H80">
        <v>2023</v>
      </c>
      <c r="I80" t="s">
        <v>1064</v>
      </c>
      <c r="J80" t="s">
        <v>1089</v>
      </c>
      <c r="K80">
        <v>4</v>
      </c>
      <c r="L80" t="s">
        <v>1054</v>
      </c>
      <c r="M80">
        <v>6</v>
      </c>
    </row>
    <row r="81" spans="1:13">
      <c r="A81" t="s">
        <v>602</v>
      </c>
      <c r="B81" t="s">
        <v>8</v>
      </c>
      <c r="C81">
        <v>25</v>
      </c>
      <c r="D81" t="s">
        <v>11</v>
      </c>
      <c r="E81" s="34">
        <v>45103</v>
      </c>
      <c r="F81">
        <v>84</v>
      </c>
      <c r="G81">
        <v>4.5</v>
      </c>
      <c r="H81">
        <v>2023</v>
      </c>
      <c r="I81" t="s">
        <v>1063</v>
      </c>
      <c r="J81" t="s">
        <v>1092</v>
      </c>
      <c r="K81">
        <v>5</v>
      </c>
      <c r="L81" t="s">
        <v>1054</v>
      </c>
      <c r="M81">
        <v>6</v>
      </c>
    </row>
    <row r="82" spans="1:13">
      <c r="A82" t="s">
        <v>613</v>
      </c>
      <c r="B82" t="s">
        <v>16</v>
      </c>
      <c r="C82">
        <v>88</v>
      </c>
      <c r="D82" t="s">
        <v>13</v>
      </c>
      <c r="E82" s="34">
        <v>45108</v>
      </c>
      <c r="F82">
        <v>80</v>
      </c>
      <c r="G82">
        <v>4.2</v>
      </c>
      <c r="H82">
        <v>2024</v>
      </c>
      <c r="I82" t="s">
        <v>1064</v>
      </c>
      <c r="J82" t="s">
        <v>1091</v>
      </c>
      <c r="K82">
        <v>4</v>
      </c>
      <c r="L82" t="s">
        <v>1055</v>
      </c>
      <c r="M82">
        <v>7</v>
      </c>
    </row>
    <row r="83" spans="1:13">
      <c r="A83" t="s">
        <v>623</v>
      </c>
      <c r="B83" t="s">
        <v>8</v>
      </c>
      <c r="C83">
        <v>128</v>
      </c>
      <c r="D83" t="s">
        <v>13</v>
      </c>
      <c r="E83" s="34">
        <v>45112</v>
      </c>
      <c r="F83">
        <v>116</v>
      </c>
      <c r="G83">
        <v>2.2999999999999998</v>
      </c>
      <c r="H83">
        <v>2024</v>
      </c>
      <c r="I83" t="s">
        <v>1068</v>
      </c>
      <c r="J83" t="s">
        <v>1089</v>
      </c>
      <c r="K83">
        <v>2</v>
      </c>
      <c r="L83" t="s">
        <v>1055</v>
      </c>
      <c r="M83">
        <v>7</v>
      </c>
    </row>
    <row r="84" spans="1:13">
      <c r="A84" t="s">
        <v>626</v>
      </c>
      <c r="B84" t="s">
        <v>8</v>
      </c>
      <c r="C84">
        <v>55</v>
      </c>
      <c r="D84" t="s">
        <v>9</v>
      </c>
      <c r="E84" s="34">
        <v>45114</v>
      </c>
      <c r="F84">
        <v>112</v>
      </c>
      <c r="G84">
        <v>4.5</v>
      </c>
      <c r="H84">
        <v>2024</v>
      </c>
      <c r="I84" t="s">
        <v>1062</v>
      </c>
      <c r="J84" t="s">
        <v>1090</v>
      </c>
      <c r="K84">
        <v>5</v>
      </c>
      <c r="L84" t="s">
        <v>1055</v>
      </c>
      <c r="M84">
        <v>7</v>
      </c>
    </row>
    <row r="85" spans="1:13">
      <c r="A85" t="s">
        <v>636</v>
      </c>
      <c r="B85" t="s">
        <v>8</v>
      </c>
      <c r="C85">
        <v>154</v>
      </c>
      <c r="D85" t="s">
        <v>11</v>
      </c>
      <c r="E85" s="34">
        <v>45117</v>
      </c>
      <c r="F85">
        <v>164</v>
      </c>
      <c r="G85">
        <v>4.9000000000000004</v>
      </c>
      <c r="H85">
        <v>2024</v>
      </c>
      <c r="I85" t="s">
        <v>1063</v>
      </c>
      <c r="J85" t="s">
        <v>1089</v>
      </c>
      <c r="K85">
        <v>5</v>
      </c>
      <c r="L85" t="s">
        <v>1055</v>
      </c>
      <c r="M85">
        <v>7</v>
      </c>
    </row>
    <row r="86" spans="1:13">
      <c r="A86" t="s">
        <v>650</v>
      </c>
      <c r="B86" t="s">
        <v>16</v>
      </c>
      <c r="C86">
        <v>105</v>
      </c>
      <c r="D86" t="s">
        <v>13</v>
      </c>
      <c r="E86" s="34">
        <v>45125</v>
      </c>
      <c r="F86">
        <v>176</v>
      </c>
      <c r="G86">
        <v>4.7</v>
      </c>
      <c r="H86">
        <v>2024</v>
      </c>
      <c r="I86" t="s">
        <v>1067</v>
      </c>
      <c r="J86" t="s">
        <v>1091</v>
      </c>
      <c r="K86">
        <v>5</v>
      </c>
      <c r="L86" t="s">
        <v>1055</v>
      </c>
      <c r="M86">
        <v>7</v>
      </c>
    </row>
    <row r="87" spans="1:13">
      <c r="A87" t="s">
        <v>660</v>
      </c>
      <c r="B87" t="s">
        <v>8</v>
      </c>
      <c r="C87">
        <v>67</v>
      </c>
      <c r="D87" t="s">
        <v>11</v>
      </c>
      <c r="E87" s="34">
        <v>45129</v>
      </c>
      <c r="F87">
        <v>38</v>
      </c>
      <c r="G87">
        <v>4.2</v>
      </c>
      <c r="H87">
        <v>2024</v>
      </c>
      <c r="I87" t="s">
        <v>1064</v>
      </c>
      <c r="J87" t="s">
        <v>1091</v>
      </c>
      <c r="K87">
        <v>4</v>
      </c>
      <c r="L87" t="s">
        <v>1055</v>
      </c>
      <c r="M87">
        <v>7</v>
      </c>
    </row>
    <row r="88" spans="1:13">
      <c r="A88" t="s">
        <v>666</v>
      </c>
      <c r="B88" t="s">
        <v>16</v>
      </c>
      <c r="C88">
        <v>75</v>
      </c>
      <c r="D88" t="s">
        <v>10</v>
      </c>
      <c r="E88" s="34">
        <v>45134</v>
      </c>
      <c r="F88">
        <v>78</v>
      </c>
      <c r="G88">
        <v>3.3</v>
      </c>
      <c r="H88">
        <v>2024</v>
      </c>
      <c r="I88" t="s">
        <v>1066</v>
      </c>
      <c r="J88" t="s">
        <v>1091</v>
      </c>
      <c r="K88">
        <v>3</v>
      </c>
      <c r="L88" t="s">
        <v>1055</v>
      </c>
      <c r="M88">
        <v>7</v>
      </c>
    </row>
    <row r="89" spans="1:13">
      <c r="A89" t="s">
        <v>675</v>
      </c>
      <c r="B89" t="s">
        <v>16</v>
      </c>
      <c r="C89">
        <v>163</v>
      </c>
      <c r="D89" t="s">
        <v>9</v>
      </c>
      <c r="E89" s="34">
        <v>45138</v>
      </c>
      <c r="F89">
        <v>76</v>
      </c>
      <c r="G89">
        <v>4.4000000000000004</v>
      </c>
      <c r="H89">
        <v>2024</v>
      </c>
      <c r="I89" t="s">
        <v>1063</v>
      </c>
      <c r="J89" t="s">
        <v>1089</v>
      </c>
      <c r="K89">
        <v>4</v>
      </c>
      <c r="L89" t="s">
        <v>1055</v>
      </c>
      <c r="M89">
        <v>7</v>
      </c>
    </row>
    <row r="90" spans="1:13">
      <c r="A90" t="s">
        <v>679</v>
      </c>
      <c r="B90" t="s">
        <v>16</v>
      </c>
      <c r="C90">
        <v>111</v>
      </c>
      <c r="D90" t="s">
        <v>6</v>
      </c>
      <c r="E90" s="34">
        <v>45141</v>
      </c>
      <c r="F90">
        <v>99</v>
      </c>
      <c r="G90">
        <v>4.0999999999999996</v>
      </c>
      <c r="H90">
        <v>2024</v>
      </c>
      <c r="I90" t="s">
        <v>1066</v>
      </c>
      <c r="J90" t="s">
        <v>1091</v>
      </c>
      <c r="K90">
        <v>4</v>
      </c>
      <c r="L90" t="s">
        <v>1056</v>
      </c>
      <c r="M90">
        <v>8</v>
      </c>
    </row>
    <row r="91" spans="1:13">
      <c r="A91" t="s">
        <v>685</v>
      </c>
      <c r="B91" t="s">
        <v>16</v>
      </c>
      <c r="C91">
        <v>18</v>
      </c>
      <c r="D91" t="s">
        <v>11</v>
      </c>
      <c r="E91" s="34">
        <v>45144</v>
      </c>
      <c r="F91">
        <v>22</v>
      </c>
      <c r="G91">
        <v>3.5</v>
      </c>
      <c r="H91">
        <v>2024</v>
      </c>
      <c r="I91" t="s">
        <v>1065</v>
      </c>
      <c r="J91" t="s">
        <v>1092</v>
      </c>
      <c r="K91">
        <v>4</v>
      </c>
      <c r="L91" t="s">
        <v>1056</v>
      </c>
      <c r="M91">
        <v>8</v>
      </c>
    </row>
    <row r="92" spans="1:13">
      <c r="A92" t="s">
        <v>686</v>
      </c>
      <c r="B92" t="s">
        <v>8</v>
      </c>
      <c r="C92">
        <v>115</v>
      </c>
      <c r="D92" t="s">
        <v>6</v>
      </c>
      <c r="E92" s="34">
        <v>45145</v>
      </c>
      <c r="F92">
        <v>40</v>
      </c>
      <c r="G92">
        <v>3.3</v>
      </c>
      <c r="H92">
        <v>2024</v>
      </c>
      <c r="I92" t="s">
        <v>1063</v>
      </c>
      <c r="J92" t="s">
        <v>1091</v>
      </c>
      <c r="K92">
        <v>3</v>
      </c>
      <c r="L92" t="s">
        <v>1056</v>
      </c>
      <c r="M92">
        <v>8</v>
      </c>
    </row>
    <row r="93" spans="1:13">
      <c r="A93" t="s">
        <v>687</v>
      </c>
      <c r="B93" t="s">
        <v>8</v>
      </c>
      <c r="C93">
        <v>124</v>
      </c>
      <c r="D93" t="s">
        <v>9</v>
      </c>
      <c r="E93" s="34">
        <v>45146</v>
      </c>
      <c r="F93">
        <v>54</v>
      </c>
      <c r="G93">
        <v>3.8</v>
      </c>
      <c r="H93">
        <v>2024</v>
      </c>
      <c r="I93" t="s">
        <v>1067</v>
      </c>
      <c r="J93" t="s">
        <v>1089</v>
      </c>
      <c r="K93">
        <v>4</v>
      </c>
      <c r="L93" t="s">
        <v>1056</v>
      </c>
      <c r="M93">
        <v>8</v>
      </c>
    </row>
    <row r="94" spans="1:13">
      <c r="A94" t="s">
        <v>694</v>
      </c>
      <c r="B94" t="s">
        <v>16</v>
      </c>
      <c r="C94">
        <v>103</v>
      </c>
      <c r="D94" t="s">
        <v>9</v>
      </c>
      <c r="E94" s="34">
        <v>45151</v>
      </c>
      <c r="F94">
        <v>200</v>
      </c>
      <c r="G94">
        <v>4.9000000000000004</v>
      </c>
      <c r="H94">
        <v>2024</v>
      </c>
      <c r="I94" t="s">
        <v>1065</v>
      </c>
      <c r="J94" t="s">
        <v>1091</v>
      </c>
      <c r="K94">
        <v>5</v>
      </c>
      <c r="L94" t="s">
        <v>1056</v>
      </c>
      <c r="M94">
        <v>8</v>
      </c>
    </row>
    <row r="95" spans="1:13">
      <c r="A95" t="s">
        <v>695</v>
      </c>
      <c r="B95" t="s">
        <v>16</v>
      </c>
      <c r="C95">
        <v>155</v>
      </c>
      <c r="D95" t="s">
        <v>10</v>
      </c>
      <c r="E95" s="34">
        <v>45154</v>
      </c>
      <c r="F95">
        <v>135</v>
      </c>
      <c r="G95">
        <v>4.9000000000000004</v>
      </c>
      <c r="H95">
        <v>2024</v>
      </c>
      <c r="I95" t="s">
        <v>1068</v>
      </c>
      <c r="J95" t="s">
        <v>1089</v>
      </c>
      <c r="K95">
        <v>5</v>
      </c>
      <c r="L95" t="s">
        <v>1056</v>
      </c>
      <c r="M95">
        <v>8</v>
      </c>
    </row>
    <row r="96" spans="1:13">
      <c r="A96" t="s">
        <v>698</v>
      </c>
      <c r="B96" t="s">
        <v>8</v>
      </c>
      <c r="C96">
        <v>81</v>
      </c>
      <c r="D96" t="s">
        <v>10</v>
      </c>
      <c r="E96" s="34">
        <v>45156</v>
      </c>
      <c r="F96">
        <v>21</v>
      </c>
      <c r="G96">
        <v>4.9000000000000004</v>
      </c>
      <c r="H96">
        <v>2024</v>
      </c>
      <c r="I96" t="s">
        <v>1062</v>
      </c>
      <c r="J96" t="s">
        <v>1091</v>
      </c>
      <c r="K96">
        <v>5</v>
      </c>
      <c r="L96" t="s">
        <v>1056</v>
      </c>
      <c r="M96">
        <v>8</v>
      </c>
    </row>
    <row r="97" spans="1:13">
      <c r="A97" t="s">
        <v>701</v>
      </c>
      <c r="B97" t="s">
        <v>8</v>
      </c>
      <c r="C97">
        <v>128</v>
      </c>
      <c r="D97" t="s">
        <v>11</v>
      </c>
      <c r="E97" s="34">
        <v>45157</v>
      </c>
      <c r="F97">
        <v>135</v>
      </c>
      <c r="G97">
        <v>2.1</v>
      </c>
      <c r="H97">
        <v>2024</v>
      </c>
      <c r="I97" t="s">
        <v>1064</v>
      </c>
      <c r="J97" t="s">
        <v>1089</v>
      </c>
      <c r="K97">
        <v>2</v>
      </c>
      <c r="L97" t="s">
        <v>1056</v>
      </c>
      <c r="M97">
        <v>8</v>
      </c>
    </row>
    <row r="98" spans="1:13">
      <c r="A98" t="s">
        <v>702</v>
      </c>
      <c r="B98" t="s">
        <v>16</v>
      </c>
      <c r="C98">
        <v>30</v>
      </c>
      <c r="D98" t="s">
        <v>10</v>
      </c>
      <c r="E98" s="34">
        <v>45157</v>
      </c>
      <c r="F98">
        <v>210</v>
      </c>
      <c r="G98">
        <v>4.2</v>
      </c>
      <c r="H98">
        <v>2024</v>
      </c>
      <c r="I98" t="s">
        <v>1064</v>
      </c>
      <c r="J98" t="s">
        <v>1092</v>
      </c>
      <c r="K98">
        <v>4</v>
      </c>
      <c r="L98" t="s">
        <v>1056</v>
      </c>
      <c r="M98">
        <v>8</v>
      </c>
    </row>
    <row r="99" spans="1:13">
      <c r="A99" t="s">
        <v>708</v>
      </c>
      <c r="B99" t="s">
        <v>8</v>
      </c>
      <c r="C99">
        <v>15</v>
      </c>
      <c r="D99" t="s">
        <v>13</v>
      </c>
      <c r="E99" s="34">
        <v>45161</v>
      </c>
      <c r="F99">
        <v>120</v>
      </c>
      <c r="G99">
        <v>4.0999999999999996</v>
      </c>
      <c r="H99">
        <v>2024</v>
      </c>
      <c r="I99" t="s">
        <v>1068</v>
      </c>
      <c r="J99" t="s">
        <v>1092</v>
      </c>
      <c r="K99">
        <v>4</v>
      </c>
      <c r="L99" t="s">
        <v>1056</v>
      </c>
      <c r="M99">
        <v>8</v>
      </c>
    </row>
    <row r="100" spans="1:13">
      <c r="A100" t="s">
        <v>711</v>
      </c>
      <c r="B100" t="s">
        <v>16</v>
      </c>
      <c r="C100">
        <v>73</v>
      </c>
      <c r="D100" t="s">
        <v>13</v>
      </c>
      <c r="E100" s="34">
        <v>45163</v>
      </c>
      <c r="F100">
        <v>44</v>
      </c>
      <c r="G100">
        <v>3.8</v>
      </c>
      <c r="H100">
        <v>2024</v>
      </c>
      <c r="I100" t="s">
        <v>1062</v>
      </c>
      <c r="J100" t="s">
        <v>1091</v>
      </c>
      <c r="K100">
        <v>4</v>
      </c>
      <c r="L100" t="s">
        <v>1056</v>
      </c>
      <c r="M100">
        <v>8</v>
      </c>
    </row>
    <row r="101" spans="1:13">
      <c r="A101" t="s">
        <v>716</v>
      </c>
      <c r="B101" t="s">
        <v>16</v>
      </c>
      <c r="C101">
        <v>131</v>
      </c>
      <c r="D101" t="s">
        <v>11</v>
      </c>
      <c r="E101" s="34">
        <v>45164</v>
      </c>
      <c r="F101">
        <v>92</v>
      </c>
      <c r="G101">
        <v>4.9000000000000004</v>
      </c>
      <c r="H101">
        <v>2024</v>
      </c>
      <c r="I101" t="s">
        <v>1064</v>
      </c>
      <c r="J101" t="s">
        <v>1089</v>
      </c>
      <c r="K101">
        <v>5</v>
      </c>
      <c r="L101" t="s">
        <v>1056</v>
      </c>
      <c r="M101">
        <v>8</v>
      </c>
    </row>
    <row r="102" spans="1:13">
      <c r="A102" t="s">
        <v>718</v>
      </c>
      <c r="B102" t="s">
        <v>8</v>
      </c>
      <c r="C102">
        <v>49</v>
      </c>
      <c r="D102" t="s">
        <v>13</v>
      </c>
      <c r="E102" s="34">
        <v>45165</v>
      </c>
      <c r="F102">
        <v>105</v>
      </c>
      <c r="G102">
        <v>3.3</v>
      </c>
      <c r="H102">
        <v>2024</v>
      </c>
      <c r="I102" t="s">
        <v>1065</v>
      </c>
      <c r="J102" t="s">
        <v>1090</v>
      </c>
      <c r="K102">
        <v>3</v>
      </c>
      <c r="L102" t="s">
        <v>1056</v>
      </c>
      <c r="M102">
        <v>8</v>
      </c>
    </row>
    <row r="103" spans="1:13">
      <c r="A103" t="s">
        <v>723</v>
      </c>
      <c r="B103" t="s">
        <v>8</v>
      </c>
      <c r="C103">
        <v>70</v>
      </c>
      <c r="D103" t="s">
        <v>9</v>
      </c>
      <c r="E103" s="34">
        <v>45168</v>
      </c>
      <c r="F103">
        <v>210</v>
      </c>
      <c r="G103">
        <v>4.0999999999999996</v>
      </c>
      <c r="H103">
        <v>2024</v>
      </c>
      <c r="I103" t="s">
        <v>1068</v>
      </c>
      <c r="J103" t="s">
        <v>1091</v>
      </c>
      <c r="K103">
        <v>4</v>
      </c>
      <c r="L103" t="s">
        <v>1056</v>
      </c>
      <c r="M103">
        <v>8</v>
      </c>
    </row>
    <row r="104" spans="1:13">
      <c r="A104" t="s">
        <v>733</v>
      </c>
      <c r="B104" t="s">
        <v>16</v>
      </c>
      <c r="C104">
        <v>113</v>
      </c>
      <c r="D104" t="s">
        <v>13</v>
      </c>
      <c r="E104" s="34">
        <v>45173</v>
      </c>
      <c r="F104">
        <v>46</v>
      </c>
      <c r="G104">
        <v>4.4000000000000004</v>
      </c>
      <c r="H104">
        <v>2024</v>
      </c>
      <c r="I104" t="s">
        <v>1063</v>
      </c>
      <c r="J104" t="s">
        <v>1091</v>
      </c>
      <c r="K104">
        <v>4</v>
      </c>
      <c r="L104" t="s">
        <v>1057</v>
      </c>
      <c r="M104">
        <v>9</v>
      </c>
    </row>
    <row r="105" spans="1:13">
      <c r="A105" t="s">
        <v>734</v>
      </c>
      <c r="B105" t="s">
        <v>16</v>
      </c>
      <c r="C105">
        <v>96</v>
      </c>
      <c r="D105" t="s">
        <v>13</v>
      </c>
      <c r="E105" s="34">
        <v>45173</v>
      </c>
      <c r="F105">
        <v>96</v>
      </c>
      <c r="G105">
        <v>2.9</v>
      </c>
      <c r="H105">
        <v>2024</v>
      </c>
      <c r="I105" t="s">
        <v>1063</v>
      </c>
      <c r="J105" t="s">
        <v>1091</v>
      </c>
      <c r="K105">
        <v>3</v>
      </c>
      <c r="L105" t="s">
        <v>1057</v>
      </c>
      <c r="M105">
        <v>9</v>
      </c>
    </row>
    <row r="106" spans="1:13">
      <c r="A106" t="s">
        <v>739</v>
      </c>
      <c r="B106" t="s">
        <v>8</v>
      </c>
      <c r="C106">
        <v>144</v>
      </c>
      <c r="D106" t="s">
        <v>6</v>
      </c>
      <c r="E106" s="34">
        <v>45176</v>
      </c>
      <c r="F106">
        <v>124</v>
      </c>
      <c r="G106">
        <v>2.2999999999999998</v>
      </c>
      <c r="H106">
        <v>2024</v>
      </c>
      <c r="I106" t="s">
        <v>1066</v>
      </c>
      <c r="J106" t="s">
        <v>1089</v>
      </c>
      <c r="K106">
        <v>2</v>
      </c>
      <c r="L106" t="s">
        <v>1057</v>
      </c>
      <c r="M106">
        <v>9</v>
      </c>
    </row>
    <row r="107" spans="1:13">
      <c r="A107" t="s">
        <v>741</v>
      </c>
      <c r="B107" t="s">
        <v>16</v>
      </c>
      <c r="C107">
        <v>97</v>
      </c>
      <c r="D107" t="s">
        <v>9</v>
      </c>
      <c r="E107" s="34">
        <v>45177</v>
      </c>
      <c r="F107">
        <v>45</v>
      </c>
      <c r="G107">
        <v>4.5999999999999996</v>
      </c>
      <c r="H107">
        <v>2024</v>
      </c>
      <c r="I107" t="s">
        <v>1062</v>
      </c>
      <c r="J107" t="s">
        <v>1091</v>
      </c>
      <c r="K107">
        <v>5</v>
      </c>
      <c r="L107" t="s">
        <v>1057</v>
      </c>
      <c r="M107">
        <v>9</v>
      </c>
    </row>
    <row r="108" spans="1:13">
      <c r="A108" t="s">
        <v>745</v>
      </c>
      <c r="B108" t="s">
        <v>8</v>
      </c>
      <c r="C108">
        <v>74</v>
      </c>
      <c r="D108" t="s">
        <v>13</v>
      </c>
      <c r="E108" s="34">
        <v>45178</v>
      </c>
      <c r="F108">
        <v>75</v>
      </c>
      <c r="G108">
        <v>2.8</v>
      </c>
      <c r="H108">
        <v>2024</v>
      </c>
      <c r="I108" t="s">
        <v>1064</v>
      </c>
      <c r="J108" t="s">
        <v>1091</v>
      </c>
      <c r="K108">
        <v>3</v>
      </c>
      <c r="L108" t="s">
        <v>1057</v>
      </c>
      <c r="M108">
        <v>9</v>
      </c>
    </row>
    <row r="109" spans="1:13">
      <c r="A109" t="s">
        <v>759</v>
      </c>
      <c r="B109" t="s">
        <v>16</v>
      </c>
      <c r="C109">
        <v>59</v>
      </c>
      <c r="D109" t="s">
        <v>10</v>
      </c>
      <c r="E109" s="34">
        <v>45184</v>
      </c>
      <c r="F109">
        <v>24</v>
      </c>
      <c r="G109">
        <v>4.8</v>
      </c>
      <c r="H109">
        <v>2024</v>
      </c>
      <c r="I109" t="s">
        <v>1062</v>
      </c>
      <c r="J109" t="s">
        <v>1090</v>
      </c>
      <c r="K109">
        <v>5</v>
      </c>
      <c r="L109" t="s">
        <v>1057</v>
      </c>
      <c r="M109">
        <v>9</v>
      </c>
    </row>
    <row r="110" spans="1:13">
      <c r="A110" t="s">
        <v>767</v>
      </c>
      <c r="B110" t="s">
        <v>16</v>
      </c>
      <c r="C110">
        <v>136</v>
      </c>
      <c r="D110" t="s">
        <v>10</v>
      </c>
      <c r="E110" s="34">
        <v>45190</v>
      </c>
      <c r="F110">
        <v>36</v>
      </c>
      <c r="G110">
        <v>2.8</v>
      </c>
      <c r="H110">
        <v>2024</v>
      </c>
      <c r="I110" t="s">
        <v>1066</v>
      </c>
      <c r="J110" t="s">
        <v>1089</v>
      </c>
      <c r="K110">
        <v>3</v>
      </c>
      <c r="L110" t="s">
        <v>1057</v>
      </c>
      <c r="M110">
        <v>9</v>
      </c>
    </row>
    <row r="111" spans="1:13">
      <c r="A111" t="s">
        <v>773</v>
      </c>
      <c r="B111" t="s">
        <v>8</v>
      </c>
      <c r="C111">
        <v>96</v>
      </c>
      <c r="D111" t="s">
        <v>10</v>
      </c>
      <c r="E111" s="34">
        <v>45192</v>
      </c>
      <c r="F111">
        <v>80</v>
      </c>
      <c r="G111">
        <v>3.6</v>
      </c>
      <c r="H111">
        <v>2024</v>
      </c>
      <c r="I111" t="s">
        <v>1064</v>
      </c>
      <c r="J111" t="s">
        <v>1091</v>
      </c>
      <c r="K111">
        <v>4</v>
      </c>
      <c r="L111" t="s">
        <v>1057</v>
      </c>
      <c r="M111">
        <v>9</v>
      </c>
    </row>
    <row r="112" spans="1:13">
      <c r="A112" t="s">
        <v>774</v>
      </c>
      <c r="B112" t="s">
        <v>8</v>
      </c>
      <c r="C112">
        <v>81</v>
      </c>
      <c r="D112" t="s">
        <v>10</v>
      </c>
      <c r="E112" s="34">
        <v>45193</v>
      </c>
      <c r="F112">
        <v>123</v>
      </c>
      <c r="G112">
        <v>4.9000000000000004</v>
      </c>
      <c r="H112">
        <v>2024</v>
      </c>
      <c r="I112" t="s">
        <v>1065</v>
      </c>
      <c r="J112" t="s">
        <v>1091</v>
      </c>
      <c r="K112">
        <v>5</v>
      </c>
      <c r="L112" t="s">
        <v>1057</v>
      </c>
      <c r="M112">
        <v>9</v>
      </c>
    </row>
    <row r="113" spans="1:13">
      <c r="A113" t="s">
        <v>775</v>
      </c>
      <c r="B113" t="s">
        <v>16</v>
      </c>
      <c r="C113">
        <v>95</v>
      </c>
      <c r="D113" t="s">
        <v>13</v>
      </c>
      <c r="E113" s="34">
        <v>45193</v>
      </c>
      <c r="F113">
        <v>23</v>
      </c>
      <c r="G113">
        <v>2.4</v>
      </c>
      <c r="H113">
        <v>2024</v>
      </c>
      <c r="I113" t="s">
        <v>1065</v>
      </c>
      <c r="J113" t="s">
        <v>1091</v>
      </c>
      <c r="K113">
        <v>2</v>
      </c>
      <c r="L113" t="s">
        <v>1057</v>
      </c>
      <c r="M113">
        <v>9</v>
      </c>
    </row>
    <row r="114" spans="1:13">
      <c r="A114" t="s">
        <v>779</v>
      </c>
      <c r="B114" t="s">
        <v>8</v>
      </c>
      <c r="C114">
        <v>67</v>
      </c>
      <c r="D114" t="s">
        <v>11</v>
      </c>
      <c r="E114" s="34">
        <v>45194</v>
      </c>
      <c r="F114">
        <v>87</v>
      </c>
      <c r="G114">
        <v>3.9</v>
      </c>
      <c r="H114">
        <v>2024</v>
      </c>
      <c r="I114" t="s">
        <v>1063</v>
      </c>
      <c r="J114" t="s">
        <v>1091</v>
      </c>
      <c r="K114">
        <v>4</v>
      </c>
      <c r="L114" t="s">
        <v>1057</v>
      </c>
      <c r="M114">
        <v>9</v>
      </c>
    </row>
    <row r="115" spans="1:13">
      <c r="A115" t="s">
        <v>796</v>
      </c>
      <c r="B115" t="s">
        <v>8</v>
      </c>
      <c r="C115">
        <v>96</v>
      </c>
      <c r="D115" t="s">
        <v>10</v>
      </c>
      <c r="E115" s="34">
        <v>45199</v>
      </c>
      <c r="F115">
        <v>195</v>
      </c>
      <c r="G115">
        <v>2.7</v>
      </c>
      <c r="H115">
        <v>2024</v>
      </c>
      <c r="I115" t="s">
        <v>1064</v>
      </c>
      <c r="J115" t="s">
        <v>1091</v>
      </c>
      <c r="K115">
        <v>3</v>
      </c>
      <c r="L115" t="s">
        <v>1057</v>
      </c>
      <c r="M115">
        <v>9</v>
      </c>
    </row>
    <row r="116" spans="1:13">
      <c r="A116" t="s">
        <v>800</v>
      </c>
      <c r="B116" t="s">
        <v>8</v>
      </c>
      <c r="C116">
        <v>29</v>
      </c>
      <c r="D116" t="s">
        <v>13</v>
      </c>
      <c r="E116" s="34">
        <v>45199</v>
      </c>
      <c r="F116">
        <v>80</v>
      </c>
      <c r="G116">
        <v>4.8</v>
      </c>
      <c r="H116">
        <v>2024</v>
      </c>
      <c r="I116" t="s">
        <v>1064</v>
      </c>
      <c r="J116" t="s">
        <v>1092</v>
      </c>
      <c r="K116">
        <v>5</v>
      </c>
      <c r="L116" t="s">
        <v>1057</v>
      </c>
      <c r="M116">
        <v>9</v>
      </c>
    </row>
    <row r="117" spans="1:13">
      <c r="A117" t="s">
        <v>808</v>
      </c>
      <c r="B117" t="s">
        <v>8</v>
      </c>
      <c r="C117">
        <v>80</v>
      </c>
      <c r="D117" t="s">
        <v>11</v>
      </c>
      <c r="E117" s="34">
        <v>45200</v>
      </c>
      <c r="F117">
        <v>128</v>
      </c>
      <c r="G117">
        <v>3.7</v>
      </c>
      <c r="H117">
        <v>2024</v>
      </c>
      <c r="I117" t="s">
        <v>1065</v>
      </c>
      <c r="J117" t="s">
        <v>1091</v>
      </c>
      <c r="K117">
        <v>4</v>
      </c>
      <c r="L117" t="s">
        <v>1058</v>
      </c>
      <c r="M117">
        <v>10</v>
      </c>
    </row>
    <row r="118" spans="1:13">
      <c r="A118" t="s">
        <v>818</v>
      </c>
      <c r="B118" t="s">
        <v>8</v>
      </c>
      <c r="C118">
        <v>86</v>
      </c>
      <c r="D118" t="s">
        <v>10</v>
      </c>
      <c r="E118" s="34">
        <v>45203</v>
      </c>
      <c r="F118">
        <v>92</v>
      </c>
      <c r="G118">
        <v>2.4</v>
      </c>
      <c r="H118">
        <v>2024</v>
      </c>
      <c r="I118" t="s">
        <v>1068</v>
      </c>
      <c r="J118" t="s">
        <v>1091</v>
      </c>
      <c r="K118">
        <v>2</v>
      </c>
      <c r="L118" t="s">
        <v>1058</v>
      </c>
      <c r="M118">
        <v>10</v>
      </c>
    </row>
    <row r="119" spans="1:13">
      <c r="A119" t="s">
        <v>819</v>
      </c>
      <c r="B119" t="s">
        <v>16</v>
      </c>
      <c r="C119">
        <v>57</v>
      </c>
      <c r="D119" t="s">
        <v>13</v>
      </c>
      <c r="E119" s="34">
        <v>45203</v>
      </c>
      <c r="F119">
        <v>48</v>
      </c>
      <c r="G119">
        <v>4.5</v>
      </c>
      <c r="H119">
        <v>2024</v>
      </c>
      <c r="I119" t="s">
        <v>1068</v>
      </c>
      <c r="J119" t="s">
        <v>1090</v>
      </c>
      <c r="K119">
        <v>5</v>
      </c>
      <c r="L119" t="s">
        <v>1058</v>
      </c>
      <c r="M119">
        <v>10</v>
      </c>
    </row>
    <row r="120" spans="1:13">
      <c r="A120" t="s">
        <v>824</v>
      </c>
      <c r="B120" t="s">
        <v>8</v>
      </c>
      <c r="C120">
        <v>4</v>
      </c>
      <c r="D120" t="s">
        <v>10</v>
      </c>
      <c r="E120" s="34">
        <v>45204</v>
      </c>
      <c r="F120">
        <v>170</v>
      </c>
      <c r="G120">
        <v>3.9</v>
      </c>
      <c r="H120">
        <v>2024</v>
      </c>
      <c r="I120" t="s">
        <v>1066</v>
      </c>
      <c r="J120" t="s">
        <v>1093</v>
      </c>
      <c r="K120">
        <v>4</v>
      </c>
      <c r="L120" t="s">
        <v>1058</v>
      </c>
      <c r="M120">
        <v>10</v>
      </c>
    </row>
    <row r="121" spans="1:13">
      <c r="A121" t="s">
        <v>833</v>
      </c>
      <c r="B121" t="s">
        <v>8</v>
      </c>
      <c r="C121">
        <v>150</v>
      </c>
      <c r="D121" t="s">
        <v>6</v>
      </c>
      <c r="E121" s="34">
        <v>45207</v>
      </c>
      <c r="F121">
        <v>70</v>
      </c>
      <c r="G121">
        <v>4.0999999999999996</v>
      </c>
      <c r="H121">
        <v>2024</v>
      </c>
      <c r="I121" t="s">
        <v>1065</v>
      </c>
      <c r="J121" t="s">
        <v>1089</v>
      </c>
      <c r="K121">
        <v>4</v>
      </c>
      <c r="L121" t="s">
        <v>1058</v>
      </c>
      <c r="M121">
        <v>10</v>
      </c>
    </row>
    <row r="122" spans="1:13">
      <c r="A122" t="s">
        <v>837</v>
      </c>
      <c r="B122" t="s">
        <v>16</v>
      </c>
      <c r="C122">
        <v>56</v>
      </c>
      <c r="D122" t="s">
        <v>6</v>
      </c>
      <c r="E122" s="34">
        <v>45208</v>
      </c>
      <c r="F122">
        <v>205</v>
      </c>
      <c r="G122">
        <v>3.3</v>
      </c>
      <c r="H122">
        <v>2024</v>
      </c>
      <c r="I122" t="s">
        <v>1063</v>
      </c>
      <c r="J122" t="s">
        <v>1090</v>
      </c>
      <c r="K122">
        <v>3</v>
      </c>
      <c r="L122" t="s">
        <v>1058</v>
      </c>
      <c r="M122">
        <v>10</v>
      </c>
    </row>
    <row r="123" spans="1:13">
      <c r="A123" t="s">
        <v>839</v>
      </c>
      <c r="B123" t="s">
        <v>8</v>
      </c>
      <c r="C123">
        <v>119</v>
      </c>
      <c r="D123" t="s">
        <v>13</v>
      </c>
      <c r="E123" s="34">
        <v>45209</v>
      </c>
      <c r="F123">
        <v>111</v>
      </c>
      <c r="G123">
        <v>3.9</v>
      </c>
      <c r="H123">
        <v>2024</v>
      </c>
      <c r="I123" t="s">
        <v>1067</v>
      </c>
      <c r="J123" t="s">
        <v>1091</v>
      </c>
      <c r="K123">
        <v>4</v>
      </c>
      <c r="L123" t="s">
        <v>1058</v>
      </c>
      <c r="M123">
        <v>10</v>
      </c>
    </row>
    <row r="124" spans="1:13">
      <c r="A124" t="s">
        <v>858</v>
      </c>
      <c r="B124" t="s">
        <v>8</v>
      </c>
      <c r="C124">
        <v>131</v>
      </c>
      <c r="D124" t="s">
        <v>6</v>
      </c>
      <c r="E124" s="34">
        <v>45214</v>
      </c>
      <c r="F124">
        <v>205</v>
      </c>
      <c r="G124">
        <v>4.8</v>
      </c>
      <c r="H124">
        <v>2024</v>
      </c>
      <c r="I124" t="s">
        <v>1065</v>
      </c>
      <c r="J124" t="s">
        <v>1089</v>
      </c>
      <c r="K124">
        <v>5</v>
      </c>
      <c r="L124" t="s">
        <v>1058</v>
      </c>
      <c r="M124">
        <v>10</v>
      </c>
    </row>
    <row r="125" spans="1:13">
      <c r="A125" t="s">
        <v>860</v>
      </c>
      <c r="B125" t="s">
        <v>8</v>
      </c>
      <c r="C125">
        <v>70</v>
      </c>
      <c r="D125" t="s">
        <v>6</v>
      </c>
      <c r="E125" s="34">
        <v>45214</v>
      </c>
      <c r="F125">
        <v>50</v>
      </c>
      <c r="G125">
        <v>3.4</v>
      </c>
      <c r="H125">
        <v>2024</v>
      </c>
      <c r="I125" t="s">
        <v>1065</v>
      </c>
      <c r="J125" t="s">
        <v>1091</v>
      </c>
      <c r="K125">
        <v>3</v>
      </c>
      <c r="L125" t="s">
        <v>1058</v>
      </c>
      <c r="M125">
        <v>10</v>
      </c>
    </row>
    <row r="126" spans="1:13">
      <c r="A126" t="s">
        <v>861</v>
      </c>
      <c r="B126" t="s">
        <v>8</v>
      </c>
      <c r="C126">
        <v>55</v>
      </c>
      <c r="D126" t="s">
        <v>11</v>
      </c>
      <c r="E126" s="34">
        <v>45214</v>
      </c>
      <c r="F126">
        <v>80</v>
      </c>
      <c r="G126">
        <v>4.3</v>
      </c>
      <c r="H126">
        <v>2024</v>
      </c>
      <c r="I126" t="s">
        <v>1065</v>
      </c>
      <c r="J126" t="s">
        <v>1090</v>
      </c>
      <c r="K126">
        <v>4</v>
      </c>
      <c r="L126" t="s">
        <v>1058</v>
      </c>
      <c r="M126">
        <v>10</v>
      </c>
    </row>
    <row r="127" spans="1:13">
      <c r="A127" t="s">
        <v>883</v>
      </c>
      <c r="B127" t="s">
        <v>8</v>
      </c>
      <c r="C127">
        <v>60</v>
      </c>
      <c r="D127" t="s">
        <v>10</v>
      </c>
      <c r="E127" s="34">
        <v>45220</v>
      </c>
      <c r="F127">
        <v>135</v>
      </c>
      <c r="G127">
        <v>3.9</v>
      </c>
      <c r="H127">
        <v>2024</v>
      </c>
      <c r="I127" t="s">
        <v>1064</v>
      </c>
      <c r="J127" t="s">
        <v>1090</v>
      </c>
      <c r="K127">
        <v>4</v>
      </c>
      <c r="L127" t="s">
        <v>1058</v>
      </c>
      <c r="M127">
        <v>10</v>
      </c>
    </row>
    <row r="128" spans="1:13">
      <c r="A128" t="s">
        <v>884</v>
      </c>
      <c r="B128" t="s">
        <v>8</v>
      </c>
      <c r="C128">
        <v>72</v>
      </c>
      <c r="D128" t="s">
        <v>11</v>
      </c>
      <c r="E128" s="34">
        <v>45220</v>
      </c>
      <c r="F128">
        <v>20</v>
      </c>
      <c r="G128">
        <v>4.8</v>
      </c>
      <c r="H128">
        <v>2024</v>
      </c>
      <c r="I128" t="s">
        <v>1064</v>
      </c>
      <c r="J128" t="s">
        <v>1091</v>
      </c>
      <c r="K128">
        <v>5</v>
      </c>
      <c r="L128" t="s">
        <v>1058</v>
      </c>
      <c r="M128">
        <v>10</v>
      </c>
    </row>
    <row r="129" spans="1:13">
      <c r="A129" t="s">
        <v>885</v>
      </c>
      <c r="B129" t="s">
        <v>16</v>
      </c>
      <c r="C129">
        <v>40</v>
      </c>
      <c r="D129" t="s">
        <v>11</v>
      </c>
      <c r="E129" s="34">
        <v>45220</v>
      </c>
      <c r="F129">
        <v>31</v>
      </c>
      <c r="G129">
        <v>4</v>
      </c>
      <c r="H129">
        <v>2024</v>
      </c>
      <c r="I129" t="s">
        <v>1064</v>
      </c>
      <c r="J129" t="s">
        <v>1090</v>
      </c>
      <c r="K129">
        <v>4</v>
      </c>
      <c r="L129" t="s">
        <v>1058</v>
      </c>
      <c r="M129">
        <v>10</v>
      </c>
    </row>
    <row r="130" spans="1:13">
      <c r="A130" t="s">
        <v>891</v>
      </c>
      <c r="B130" t="s">
        <v>8</v>
      </c>
      <c r="C130">
        <v>19</v>
      </c>
      <c r="D130" t="s">
        <v>6</v>
      </c>
      <c r="E130" s="34">
        <v>45223</v>
      </c>
      <c r="F130">
        <v>58</v>
      </c>
      <c r="G130">
        <v>3.9</v>
      </c>
      <c r="H130">
        <v>2024</v>
      </c>
      <c r="I130" t="s">
        <v>1067</v>
      </c>
      <c r="J130" t="s">
        <v>1092</v>
      </c>
      <c r="K130">
        <v>4</v>
      </c>
      <c r="L130" t="s">
        <v>1058</v>
      </c>
      <c r="M130">
        <v>10</v>
      </c>
    </row>
    <row r="131" spans="1:13">
      <c r="A131" t="s">
        <v>892</v>
      </c>
      <c r="B131" t="s">
        <v>16</v>
      </c>
      <c r="C131">
        <v>72</v>
      </c>
      <c r="D131" t="s">
        <v>10</v>
      </c>
      <c r="E131" s="34">
        <v>45223</v>
      </c>
      <c r="F131">
        <v>41</v>
      </c>
      <c r="G131">
        <v>4.3</v>
      </c>
      <c r="H131">
        <v>2024</v>
      </c>
      <c r="I131" t="s">
        <v>1067</v>
      </c>
      <c r="J131" t="s">
        <v>1091</v>
      </c>
      <c r="K131">
        <v>4</v>
      </c>
      <c r="L131" t="s">
        <v>1058</v>
      </c>
      <c r="M131">
        <v>10</v>
      </c>
    </row>
    <row r="132" spans="1:13">
      <c r="A132" t="s">
        <v>896</v>
      </c>
      <c r="B132" t="s">
        <v>16</v>
      </c>
      <c r="C132">
        <v>101</v>
      </c>
      <c r="D132" t="s">
        <v>9</v>
      </c>
      <c r="E132" s="34">
        <v>45224</v>
      </c>
      <c r="F132">
        <v>125</v>
      </c>
      <c r="G132">
        <v>4.2</v>
      </c>
      <c r="H132">
        <v>2024</v>
      </c>
      <c r="I132" t="s">
        <v>1068</v>
      </c>
      <c r="J132" t="s">
        <v>1091</v>
      </c>
      <c r="K132">
        <v>4</v>
      </c>
      <c r="L132" t="s">
        <v>1058</v>
      </c>
      <c r="M132">
        <v>10</v>
      </c>
    </row>
    <row r="133" spans="1:13">
      <c r="A133" t="s">
        <v>897</v>
      </c>
      <c r="B133" t="s">
        <v>16</v>
      </c>
      <c r="C133">
        <v>107</v>
      </c>
      <c r="D133" t="s">
        <v>10</v>
      </c>
      <c r="E133" s="34">
        <v>45225</v>
      </c>
      <c r="F133">
        <v>78</v>
      </c>
      <c r="G133">
        <v>4.3</v>
      </c>
      <c r="H133">
        <v>2024</v>
      </c>
      <c r="I133" t="s">
        <v>1066</v>
      </c>
      <c r="J133" t="s">
        <v>1091</v>
      </c>
      <c r="K133">
        <v>4</v>
      </c>
      <c r="L133" t="s">
        <v>1058</v>
      </c>
      <c r="M133">
        <v>10</v>
      </c>
    </row>
    <row r="134" spans="1:13">
      <c r="A134" t="s">
        <v>900</v>
      </c>
      <c r="B134" t="s">
        <v>8</v>
      </c>
      <c r="C134">
        <v>21</v>
      </c>
      <c r="D134" t="s">
        <v>10</v>
      </c>
      <c r="E134" s="34">
        <v>45225</v>
      </c>
      <c r="F134">
        <v>26</v>
      </c>
      <c r="G134">
        <v>4.7</v>
      </c>
      <c r="H134">
        <v>2024</v>
      </c>
      <c r="I134" t="s">
        <v>1066</v>
      </c>
      <c r="J134" t="s">
        <v>1092</v>
      </c>
      <c r="K134">
        <v>5</v>
      </c>
      <c r="L134" t="s">
        <v>1058</v>
      </c>
      <c r="M134">
        <v>10</v>
      </c>
    </row>
    <row r="135" spans="1:13">
      <c r="A135" t="s">
        <v>920</v>
      </c>
      <c r="B135" t="s">
        <v>16</v>
      </c>
      <c r="C135">
        <v>114</v>
      </c>
      <c r="D135" t="s">
        <v>10</v>
      </c>
      <c r="E135" s="34">
        <v>45234</v>
      </c>
      <c r="F135">
        <v>144</v>
      </c>
      <c r="G135">
        <v>3.8</v>
      </c>
      <c r="H135">
        <v>2024</v>
      </c>
      <c r="I135" t="s">
        <v>1064</v>
      </c>
      <c r="J135" t="s">
        <v>1091</v>
      </c>
      <c r="K135">
        <v>4</v>
      </c>
      <c r="L135" t="s">
        <v>1059</v>
      </c>
      <c r="M135">
        <v>11</v>
      </c>
    </row>
    <row r="136" spans="1:13">
      <c r="A136" t="s">
        <v>930</v>
      </c>
      <c r="B136" t="s">
        <v>16</v>
      </c>
      <c r="C136">
        <v>124</v>
      </c>
      <c r="D136" t="s">
        <v>10</v>
      </c>
      <c r="E136" s="34">
        <v>45239</v>
      </c>
      <c r="F136">
        <v>215</v>
      </c>
      <c r="G136">
        <v>3.5</v>
      </c>
      <c r="H136">
        <v>2024</v>
      </c>
      <c r="I136" t="s">
        <v>1066</v>
      </c>
      <c r="J136" t="s">
        <v>1089</v>
      </c>
      <c r="K136">
        <v>4</v>
      </c>
      <c r="L136" t="s">
        <v>1059</v>
      </c>
      <c r="M136">
        <v>11</v>
      </c>
    </row>
    <row r="137" spans="1:13">
      <c r="A137" t="s">
        <v>944</v>
      </c>
      <c r="B137" t="s">
        <v>8</v>
      </c>
      <c r="C137">
        <v>88</v>
      </c>
      <c r="D137" t="s">
        <v>10</v>
      </c>
      <c r="E137" s="34">
        <v>45245</v>
      </c>
      <c r="F137">
        <v>220</v>
      </c>
      <c r="G137">
        <v>4.0999999999999996</v>
      </c>
      <c r="H137">
        <v>2024</v>
      </c>
      <c r="I137" t="s">
        <v>1068</v>
      </c>
      <c r="J137" t="s">
        <v>1091</v>
      </c>
      <c r="K137">
        <v>4</v>
      </c>
      <c r="L137" t="s">
        <v>1059</v>
      </c>
      <c r="M137">
        <v>11</v>
      </c>
    </row>
    <row r="138" spans="1:13">
      <c r="A138" t="s">
        <v>947</v>
      </c>
      <c r="B138" t="s">
        <v>16</v>
      </c>
      <c r="C138">
        <v>63</v>
      </c>
      <c r="D138" t="s">
        <v>9</v>
      </c>
      <c r="E138" s="34">
        <v>45246</v>
      </c>
      <c r="F138">
        <v>44</v>
      </c>
      <c r="G138">
        <v>5</v>
      </c>
      <c r="H138">
        <v>2024</v>
      </c>
      <c r="I138" t="s">
        <v>1066</v>
      </c>
      <c r="J138" t="s">
        <v>1091</v>
      </c>
      <c r="K138">
        <v>5</v>
      </c>
      <c r="L138" t="s">
        <v>1059</v>
      </c>
      <c r="M138">
        <v>11</v>
      </c>
    </row>
    <row r="139" spans="1:13">
      <c r="A139" t="s">
        <v>949</v>
      </c>
      <c r="B139" t="s">
        <v>16</v>
      </c>
      <c r="C139">
        <v>54</v>
      </c>
      <c r="D139" t="s">
        <v>10</v>
      </c>
      <c r="E139" s="34">
        <v>45247</v>
      </c>
      <c r="F139">
        <v>145</v>
      </c>
      <c r="G139">
        <v>2.7</v>
      </c>
      <c r="H139">
        <v>2024</v>
      </c>
      <c r="I139" t="s">
        <v>1062</v>
      </c>
      <c r="J139" t="s">
        <v>1090</v>
      </c>
      <c r="K139">
        <v>3</v>
      </c>
      <c r="L139" t="s">
        <v>1059</v>
      </c>
      <c r="M139">
        <v>11</v>
      </c>
    </row>
    <row r="140" spans="1:13">
      <c r="A140" t="s">
        <v>951</v>
      </c>
      <c r="B140" t="s">
        <v>16</v>
      </c>
      <c r="C140">
        <v>93</v>
      </c>
      <c r="D140" t="s">
        <v>10</v>
      </c>
      <c r="E140" s="34">
        <v>45248</v>
      </c>
      <c r="F140">
        <v>185</v>
      </c>
      <c r="G140">
        <v>4.3</v>
      </c>
      <c r="H140">
        <v>2024</v>
      </c>
      <c r="I140" t="s">
        <v>1064</v>
      </c>
      <c r="J140" t="s">
        <v>1091</v>
      </c>
      <c r="K140">
        <v>4</v>
      </c>
      <c r="L140" t="s">
        <v>1059</v>
      </c>
      <c r="M140">
        <v>11</v>
      </c>
    </row>
    <row r="141" spans="1:13">
      <c r="A141" t="s">
        <v>954</v>
      </c>
      <c r="B141" t="s">
        <v>16</v>
      </c>
      <c r="C141">
        <v>107</v>
      </c>
      <c r="D141" t="s">
        <v>6</v>
      </c>
      <c r="E141" s="34">
        <v>45248</v>
      </c>
      <c r="F141">
        <v>23</v>
      </c>
      <c r="G141">
        <v>3.4</v>
      </c>
      <c r="H141">
        <v>2024</v>
      </c>
      <c r="I141" t="s">
        <v>1064</v>
      </c>
      <c r="J141" t="s">
        <v>1091</v>
      </c>
      <c r="K141">
        <v>3</v>
      </c>
      <c r="L141" t="s">
        <v>1059</v>
      </c>
      <c r="M141">
        <v>11</v>
      </c>
    </row>
    <row r="142" spans="1:13">
      <c r="A142" t="s">
        <v>957</v>
      </c>
      <c r="B142" t="s">
        <v>8</v>
      </c>
      <c r="C142">
        <v>26</v>
      </c>
      <c r="D142" t="s">
        <v>9</v>
      </c>
      <c r="E142" s="34">
        <v>45251</v>
      </c>
      <c r="F142">
        <v>74</v>
      </c>
      <c r="G142">
        <v>4.0999999999999996</v>
      </c>
      <c r="H142">
        <v>2024</v>
      </c>
      <c r="I142" t="s">
        <v>1067</v>
      </c>
      <c r="J142" t="s">
        <v>1092</v>
      </c>
      <c r="K142">
        <v>4</v>
      </c>
      <c r="L142" t="s">
        <v>1059</v>
      </c>
      <c r="M142">
        <v>11</v>
      </c>
    </row>
    <row r="143" spans="1:13">
      <c r="A143" t="s">
        <v>965</v>
      </c>
      <c r="B143" t="s">
        <v>8</v>
      </c>
      <c r="C143">
        <v>104</v>
      </c>
      <c r="D143" t="s">
        <v>13</v>
      </c>
      <c r="E143" s="34">
        <v>45256</v>
      </c>
      <c r="F143">
        <v>41</v>
      </c>
      <c r="G143">
        <v>4.7</v>
      </c>
      <c r="H143">
        <v>2024</v>
      </c>
      <c r="I143" t="s">
        <v>1065</v>
      </c>
      <c r="J143" t="s">
        <v>1091</v>
      </c>
      <c r="K143">
        <v>5</v>
      </c>
      <c r="L143" t="s">
        <v>1059</v>
      </c>
      <c r="M143">
        <v>11</v>
      </c>
    </row>
    <row r="144" spans="1:13">
      <c r="A144" t="s">
        <v>986</v>
      </c>
      <c r="B144" t="s">
        <v>16</v>
      </c>
      <c r="C144">
        <v>50</v>
      </c>
      <c r="D144" t="s">
        <v>6</v>
      </c>
      <c r="E144" s="34">
        <v>45268</v>
      </c>
      <c r="F144">
        <v>54</v>
      </c>
      <c r="G144">
        <v>4.3</v>
      </c>
      <c r="H144">
        <v>2024</v>
      </c>
      <c r="I144" t="s">
        <v>1062</v>
      </c>
      <c r="J144" t="s">
        <v>1090</v>
      </c>
      <c r="K144">
        <v>4</v>
      </c>
      <c r="L144" t="s">
        <v>1060</v>
      </c>
      <c r="M144">
        <v>12</v>
      </c>
    </row>
    <row r="145" spans="1:13">
      <c r="A145" t="s">
        <v>989</v>
      </c>
      <c r="B145" t="s">
        <v>16</v>
      </c>
      <c r="C145">
        <v>96</v>
      </c>
      <c r="D145" t="s">
        <v>6</v>
      </c>
      <c r="E145" s="34">
        <v>45273</v>
      </c>
      <c r="F145">
        <v>164</v>
      </c>
      <c r="G145">
        <v>4.8</v>
      </c>
      <c r="H145">
        <v>2024</v>
      </c>
      <c r="I145" t="s">
        <v>1068</v>
      </c>
      <c r="J145" t="s">
        <v>1091</v>
      </c>
      <c r="K145">
        <v>5</v>
      </c>
      <c r="L145" t="s">
        <v>1060</v>
      </c>
      <c r="M145">
        <v>12</v>
      </c>
    </row>
    <row r="146" spans="1:13">
      <c r="A146" t="s">
        <v>1014</v>
      </c>
      <c r="B146" t="s">
        <v>8</v>
      </c>
      <c r="C146">
        <v>93</v>
      </c>
      <c r="D146" t="s">
        <v>13</v>
      </c>
      <c r="E146" s="34">
        <v>45280</v>
      </c>
      <c r="F146">
        <v>38</v>
      </c>
      <c r="G146">
        <v>4.5</v>
      </c>
      <c r="H146">
        <v>2024</v>
      </c>
      <c r="I146" t="s">
        <v>1068</v>
      </c>
      <c r="J146" t="s">
        <v>1091</v>
      </c>
      <c r="K146">
        <v>5</v>
      </c>
      <c r="L146" t="s">
        <v>1060</v>
      </c>
      <c r="M146">
        <v>12</v>
      </c>
    </row>
    <row r="147" spans="1:13">
      <c r="A147" t="s">
        <v>1027</v>
      </c>
      <c r="B147" t="s">
        <v>8</v>
      </c>
      <c r="C147">
        <v>40</v>
      </c>
      <c r="D147" t="s">
        <v>9</v>
      </c>
      <c r="E147" s="34">
        <v>45289</v>
      </c>
      <c r="F147">
        <v>111</v>
      </c>
      <c r="G147">
        <v>4.5999999999999996</v>
      </c>
      <c r="H147">
        <v>2024</v>
      </c>
      <c r="I147" t="s">
        <v>1062</v>
      </c>
      <c r="J147" t="s">
        <v>1090</v>
      </c>
      <c r="K147">
        <v>5</v>
      </c>
      <c r="L147" t="s">
        <v>1060</v>
      </c>
      <c r="M147">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307C4-B1CE-4FD3-9094-7C40BDBAC46B}">
  <dimension ref="A3:K87"/>
  <sheetViews>
    <sheetView tabSelected="1" zoomScale="115" zoomScaleNormal="115" workbookViewId="0">
      <selection activeCell="R24" sqref="R24"/>
    </sheetView>
  </sheetViews>
  <sheetFormatPr defaultRowHeight="13.8"/>
  <cols>
    <col min="1" max="1" width="13.09765625" bestFit="1" customWidth="1"/>
    <col min="2" max="2" width="9.296875" bestFit="1" customWidth="1"/>
    <col min="3" max="3" width="10.3984375" bestFit="1" customWidth="1"/>
    <col min="4" max="4" width="10.5" bestFit="1" customWidth="1"/>
    <col min="5" max="5" width="6.59765625" bestFit="1" customWidth="1"/>
    <col min="6" max="6" width="13.09765625" bestFit="1" customWidth="1"/>
    <col min="7" max="7" width="9.296875" bestFit="1" customWidth="1"/>
    <col min="8" max="8" width="10.296875" bestFit="1" customWidth="1"/>
    <col min="9" max="9" width="11.296875" customWidth="1"/>
    <col min="10" max="10" width="13.296875" customWidth="1"/>
    <col min="11" max="11" width="10.5" customWidth="1"/>
  </cols>
  <sheetData>
    <row r="3" spans="1:7">
      <c r="A3" t="s">
        <v>1042</v>
      </c>
      <c r="B3" t="s">
        <v>1043</v>
      </c>
      <c r="C3" t="s">
        <v>1044</v>
      </c>
      <c r="D3" t="s">
        <v>1045</v>
      </c>
      <c r="E3" t="s">
        <v>1046</v>
      </c>
    </row>
    <row r="4" spans="1:7">
      <c r="A4" s="21">
        <v>1000</v>
      </c>
      <c r="B4" s="22">
        <v>96623</v>
      </c>
      <c r="C4" s="21">
        <v>89850</v>
      </c>
      <c r="D4" s="23">
        <v>3.8854000000000033</v>
      </c>
      <c r="E4" s="21">
        <v>307</v>
      </c>
    </row>
    <row r="11" spans="1:7">
      <c r="A11" t="s">
        <v>1042</v>
      </c>
      <c r="B11" t="s">
        <v>1043</v>
      </c>
      <c r="C11" t="s">
        <v>1044</v>
      </c>
      <c r="D11" t="s">
        <v>1045</v>
      </c>
      <c r="E11" t="s">
        <v>1046</v>
      </c>
    </row>
    <row r="12" spans="1:7">
      <c r="A12" s="21">
        <v>207</v>
      </c>
      <c r="B12" s="22">
        <v>20872</v>
      </c>
      <c r="C12" s="21">
        <v>17700</v>
      </c>
      <c r="D12" s="23">
        <v>3.8589371980676304</v>
      </c>
      <c r="E12" s="21">
        <v>60</v>
      </c>
    </row>
    <row r="16" spans="1:7">
      <c r="A16" s="24" t="s">
        <v>1047</v>
      </c>
      <c r="B16" t="s">
        <v>1042</v>
      </c>
      <c r="C16" t="s">
        <v>1061</v>
      </c>
      <c r="F16" s="24" t="s">
        <v>1047</v>
      </c>
      <c r="G16" t="s">
        <v>1042</v>
      </c>
    </row>
    <row r="17" spans="1:7">
      <c r="A17" s="25" t="s">
        <v>1049</v>
      </c>
      <c r="B17" s="21">
        <v>13</v>
      </c>
      <c r="C17" s="21">
        <v>13</v>
      </c>
      <c r="F17" s="25" t="s">
        <v>1065</v>
      </c>
      <c r="G17" s="21">
        <v>30</v>
      </c>
    </row>
    <row r="18" spans="1:7">
      <c r="A18" s="25" t="s">
        <v>1050</v>
      </c>
      <c r="B18" s="21">
        <v>13</v>
      </c>
      <c r="C18" s="21">
        <v>13</v>
      </c>
      <c r="F18" s="25" t="s">
        <v>1063</v>
      </c>
      <c r="G18" s="21">
        <v>34</v>
      </c>
    </row>
    <row r="19" spans="1:7">
      <c r="A19" s="25" t="s">
        <v>1051</v>
      </c>
      <c r="B19" s="21">
        <v>28</v>
      </c>
      <c r="C19" s="21">
        <v>28</v>
      </c>
      <c r="F19" s="25" t="s">
        <v>1067</v>
      </c>
      <c r="G19" s="21">
        <v>26</v>
      </c>
    </row>
    <row r="20" spans="1:7">
      <c r="A20" s="25" t="s">
        <v>1052</v>
      </c>
      <c r="B20" s="21">
        <v>24</v>
      </c>
      <c r="C20" s="21">
        <v>24</v>
      </c>
      <c r="F20" s="25" t="s">
        <v>1068</v>
      </c>
      <c r="G20" s="21">
        <v>38</v>
      </c>
    </row>
    <row r="21" spans="1:7">
      <c r="A21" s="25" t="s">
        <v>1053</v>
      </c>
      <c r="B21" s="21">
        <v>23</v>
      </c>
      <c r="C21" s="21">
        <v>23</v>
      </c>
      <c r="F21" s="25" t="s">
        <v>1066</v>
      </c>
      <c r="G21" s="21">
        <v>27</v>
      </c>
    </row>
    <row r="22" spans="1:7">
      <c r="A22" s="25" t="s">
        <v>1054</v>
      </c>
      <c r="B22" s="21">
        <v>17</v>
      </c>
      <c r="C22" s="21">
        <v>17</v>
      </c>
      <c r="F22" s="25" t="s">
        <v>1062</v>
      </c>
      <c r="G22" s="21">
        <v>27</v>
      </c>
    </row>
    <row r="23" spans="1:7">
      <c r="A23" s="25" t="s">
        <v>1055</v>
      </c>
      <c r="B23" s="21">
        <v>11</v>
      </c>
      <c r="C23" s="21">
        <v>11</v>
      </c>
      <c r="F23" s="25" t="s">
        <v>1064</v>
      </c>
      <c r="G23" s="21">
        <v>25</v>
      </c>
    </row>
    <row r="24" spans="1:7">
      <c r="A24" s="25" t="s">
        <v>1056</v>
      </c>
      <c r="B24" s="21">
        <v>11</v>
      </c>
      <c r="C24" s="21">
        <v>11</v>
      </c>
      <c r="F24" s="25" t="s">
        <v>1048</v>
      </c>
      <c r="G24" s="21">
        <v>207</v>
      </c>
    </row>
    <row r="25" spans="1:7">
      <c r="A25" s="25" t="s">
        <v>1057</v>
      </c>
      <c r="B25" s="21">
        <v>14</v>
      </c>
      <c r="C25" s="21">
        <v>14</v>
      </c>
    </row>
    <row r="26" spans="1:7">
      <c r="A26" s="25" t="s">
        <v>1058</v>
      </c>
      <c r="B26" s="21">
        <v>30</v>
      </c>
      <c r="C26" s="21">
        <v>30</v>
      </c>
    </row>
    <row r="27" spans="1:7">
      <c r="A27" s="25" t="s">
        <v>1059</v>
      </c>
      <c r="B27" s="21">
        <v>14</v>
      </c>
      <c r="C27" s="21">
        <v>14</v>
      </c>
    </row>
    <row r="28" spans="1:7">
      <c r="A28" s="25" t="s">
        <v>1060</v>
      </c>
      <c r="B28" s="21">
        <v>9</v>
      </c>
      <c r="C28" s="21">
        <v>9</v>
      </c>
    </row>
    <row r="29" spans="1:7">
      <c r="A29" s="25" t="s">
        <v>1048</v>
      </c>
      <c r="B29" s="21">
        <v>207</v>
      </c>
      <c r="C29" s="21">
        <v>207</v>
      </c>
    </row>
    <row r="33" spans="1:11">
      <c r="I33" t="s">
        <v>1071</v>
      </c>
      <c r="J33" t="str">
        <f>A47</f>
        <v>R03</v>
      </c>
    </row>
    <row r="35" spans="1:11">
      <c r="A35" s="24" t="s">
        <v>1047</v>
      </c>
      <c r="B35" t="s">
        <v>1043</v>
      </c>
      <c r="C35" t="s">
        <v>1042</v>
      </c>
      <c r="J35" t="s">
        <v>1069</v>
      </c>
      <c r="K35" t="s">
        <v>1070</v>
      </c>
    </row>
    <row r="36" spans="1:11">
      <c r="A36" s="25" t="s">
        <v>11</v>
      </c>
      <c r="B36" s="22">
        <v>18415</v>
      </c>
      <c r="C36" s="21">
        <v>189</v>
      </c>
      <c r="G36" t="str" cm="1">
        <f t="array" ref="G36:I40">A36:C40</f>
        <v>R01</v>
      </c>
      <c r="H36" s="26">
        <v>18415</v>
      </c>
      <c r="I36">
        <v>189</v>
      </c>
      <c r="J36" t="e">
        <f>IF(G36=$J$33,I36,NA())</f>
        <v>#N/A</v>
      </c>
      <c r="K36" s="26" t="e">
        <f>IF(G36=$J$33,H36,NA())</f>
        <v>#N/A</v>
      </c>
    </row>
    <row r="37" spans="1:11">
      <c r="A37" s="25" t="s">
        <v>9</v>
      </c>
      <c r="B37" s="22">
        <v>20581</v>
      </c>
      <c r="C37" s="21">
        <v>218</v>
      </c>
      <c r="G37" t="str">
        <v>R02</v>
      </c>
      <c r="H37" s="26">
        <v>20581</v>
      </c>
      <c r="I37">
        <v>218</v>
      </c>
      <c r="J37" t="e">
        <f t="shared" ref="J37:J40" si="0">IF(G37=$J$33,I37,NA())</f>
        <v>#N/A</v>
      </c>
      <c r="K37" s="26" t="e">
        <f t="shared" ref="K37:K40" si="1">IF(G37=$J$33,H37,NA())</f>
        <v>#N/A</v>
      </c>
    </row>
    <row r="38" spans="1:11">
      <c r="A38" s="25" t="s">
        <v>6</v>
      </c>
      <c r="B38" s="22">
        <v>20872</v>
      </c>
      <c r="C38" s="21">
        <v>207</v>
      </c>
      <c r="G38" t="str">
        <v>R03</v>
      </c>
      <c r="H38" s="26">
        <v>20872</v>
      </c>
      <c r="I38">
        <v>207</v>
      </c>
      <c r="J38">
        <f t="shared" si="0"/>
        <v>207</v>
      </c>
      <c r="K38" s="26">
        <f t="shared" si="1"/>
        <v>20872</v>
      </c>
    </row>
    <row r="39" spans="1:11">
      <c r="A39" s="25" t="s">
        <v>13</v>
      </c>
      <c r="B39" s="22">
        <v>16651</v>
      </c>
      <c r="C39" s="21">
        <v>186</v>
      </c>
      <c r="G39" t="str">
        <v>R04</v>
      </c>
      <c r="H39" s="26">
        <v>16651</v>
      </c>
      <c r="I39">
        <v>186</v>
      </c>
      <c r="J39" t="e">
        <f t="shared" si="0"/>
        <v>#N/A</v>
      </c>
      <c r="K39" s="26" t="e">
        <f t="shared" si="1"/>
        <v>#N/A</v>
      </c>
    </row>
    <row r="40" spans="1:11">
      <c r="A40" s="25" t="s">
        <v>10</v>
      </c>
      <c r="B40" s="22">
        <v>20104</v>
      </c>
      <c r="C40" s="21">
        <v>200</v>
      </c>
      <c r="G40" t="str">
        <v>R05</v>
      </c>
      <c r="H40" s="26">
        <v>20104</v>
      </c>
      <c r="I40">
        <v>200</v>
      </c>
      <c r="J40" t="e">
        <f t="shared" si="0"/>
        <v>#N/A</v>
      </c>
      <c r="K40" s="26" t="e">
        <f t="shared" si="1"/>
        <v>#N/A</v>
      </c>
    </row>
    <row r="41" spans="1:11">
      <c r="A41" s="25" t="s">
        <v>1048</v>
      </c>
      <c r="B41" s="22">
        <v>96623</v>
      </c>
      <c r="C41" s="21">
        <v>1000</v>
      </c>
    </row>
    <row r="46" spans="1:11">
      <c r="A46" s="24" t="s">
        <v>1047</v>
      </c>
    </row>
    <row r="47" spans="1:11">
      <c r="A47" s="27" t="s">
        <v>6</v>
      </c>
    </row>
    <row r="50" spans="1:4">
      <c r="A50" s="24" t="s">
        <v>1042</v>
      </c>
      <c r="B50" s="24" t="s">
        <v>1072</v>
      </c>
    </row>
    <row r="51" spans="1:4">
      <c r="A51" s="24" t="s">
        <v>1047</v>
      </c>
      <c r="B51" t="s">
        <v>999</v>
      </c>
      <c r="C51" t="s">
        <v>998</v>
      </c>
      <c r="D51" t="s">
        <v>1048</v>
      </c>
    </row>
    <row r="52" spans="1:4">
      <c r="A52" s="25" t="s">
        <v>1002</v>
      </c>
      <c r="B52" s="21">
        <v>144</v>
      </c>
      <c r="C52" s="21">
        <v>132</v>
      </c>
      <c r="D52" s="21">
        <v>276</v>
      </c>
    </row>
    <row r="53" spans="1:4">
      <c r="A53" s="25" t="s">
        <v>1001</v>
      </c>
      <c r="B53" s="21">
        <v>326</v>
      </c>
      <c r="C53" s="21">
        <v>63</v>
      </c>
      <c r="D53" s="21">
        <v>389</v>
      </c>
    </row>
    <row r="54" spans="1:4">
      <c r="A54" s="25" t="s">
        <v>1000</v>
      </c>
      <c r="B54" s="21">
        <v>129</v>
      </c>
      <c r="C54" s="21">
        <v>206</v>
      </c>
      <c r="D54" s="21">
        <v>335</v>
      </c>
    </row>
    <row r="55" spans="1:4">
      <c r="A55" s="25" t="s">
        <v>1048</v>
      </c>
      <c r="B55" s="21">
        <v>599</v>
      </c>
      <c r="C55" s="21">
        <v>401</v>
      </c>
      <c r="D55" s="21">
        <v>1000</v>
      </c>
    </row>
    <row r="59" spans="1:4">
      <c r="A59" s="24" t="s">
        <v>1047</v>
      </c>
      <c r="B59" t="s">
        <v>1042</v>
      </c>
    </row>
    <row r="60" spans="1:4">
      <c r="A60" s="25">
        <v>0</v>
      </c>
      <c r="B60" s="21">
        <v>1</v>
      </c>
    </row>
    <row r="61" spans="1:4">
      <c r="A61" s="25">
        <v>1</v>
      </c>
      <c r="B61" s="21">
        <v>1</v>
      </c>
    </row>
    <row r="62" spans="1:4">
      <c r="A62" s="25">
        <v>2</v>
      </c>
      <c r="B62" s="21">
        <v>11</v>
      </c>
    </row>
    <row r="63" spans="1:4">
      <c r="A63" s="25">
        <v>3</v>
      </c>
      <c r="B63" s="21">
        <v>46</v>
      </c>
    </row>
    <row r="64" spans="1:4">
      <c r="A64" s="25">
        <v>4</v>
      </c>
      <c r="B64" s="21">
        <v>88</v>
      </c>
    </row>
    <row r="65" spans="1:7">
      <c r="A65" s="25">
        <v>5</v>
      </c>
      <c r="B65" s="21">
        <v>60</v>
      </c>
    </row>
    <row r="66" spans="1:7">
      <c r="A66" s="25" t="s">
        <v>1048</v>
      </c>
      <c r="B66" s="21">
        <v>207</v>
      </c>
    </row>
    <row r="68" spans="1:7">
      <c r="A68" s="24" t="s">
        <v>1073</v>
      </c>
      <c r="B68" s="24" t="s">
        <v>1072</v>
      </c>
    </row>
    <row r="69" spans="1:7">
      <c r="A69" s="24" t="s">
        <v>1047</v>
      </c>
      <c r="B69" t="s">
        <v>11</v>
      </c>
      <c r="C69" t="s">
        <v>9</v>
      </c>
      <c r="D69" t="s">
        <v>6</v>
      </c>
      <c r="E69" t="s">
        <v>13</v>
      </c>
      <c r="F69" t="s">
        <v>10</v>
      </c>
      <c r="G69" t="s">
        <v>1048</v>
      </c>
    </row>
    <row r="70" spans="1:7">
      <c r="A70" s="25" t="s">
        <v>1002</v>
      </c>
    </row>
    <row r="71" spans="1:7">
      <c r="A71" s="28" t="s">
        <v>20</v>
      </c>
      <c r="B71" s="26">
        <v>891</v>
      </c>
      <c r="C71" s="26">
        <v>1332</v>
      </c>
      <c r="D71" s="26">
        <v>1282</v>
      </c>
      <c r="E71" s="26">
        <v>739</v>
      </c>
      <c r="F71" s="26">
        <v>560</v>
      </c>
      <c r="G71" s="26">
        <v>4804</v>
      </c>
    </row>
    <row r="72" spans="1:7">
      <c r="A72" s="28" t="s">
        <v>12</v>
      </c>
      <c r="B72" s="26">
        <v>1991</v>
      </c>
      <c r="C72" s="26">
        <v>1886</v>
      </c>
      <c r="D72" s="26">
        <v>1206</v>
      </c>
      <c r="E72" s="26">
        <v>884</v>
      </c>
      <c r="F72" s="26">
        <v>1722</v>
      </c>
      <c r="G72" s="26">
        <v>7689</v>
      </c>
    </row>
    <row r="73" spans="1:7">
      <c r="A73" s="28" t="s">
        <v>8</v>
      </c>
      <c r="B73" s="26">
        <v>1163</v>
      </c>
      <c r="C73" s="26">
        <v>1180</v>
      </c>
      <c r="D73" s="26">
        <v>1616</v>
      </c>
      <c r="E73" s="26">
        <v>1043</v>
      </c>
      <c r="F73" s="26">
        <v>1747</v>
      </c>
      <c r="G73" s="26">
        <v>6749</v>
      </c>
    </row>
    <row r="74" spans="1:7">
      <c r="A74" s="28" t="s">
        <v>16</v>
      </c>
      <c r="B74" s="26">
        <v>1438</v>
      </c>
      <c r="C74" s="26">
        <v>1616</v>
      </c>
      <c r="D74" s="26">
        <v>866</v>
      </c>
      <c r="E74" s="26">
        <v>829</v>
      </c>
      <c r="F74" s="26">
        <v>2070</v>
      </c>
      <c r="G74" s="26">
        <v>6819</v>
      </c>
    </row>
    <row r="75" spans="1:7">
      <c r="A75" s="25" t="s">
        <v>1001</v>
      </c>
      <c r="B75" s="26"/>
      <c r="C75" s="26"/>
      <c r="D75" s="26"/>
      <c r="E75" s="26"/>
      <c r="F75" s="26"/>
      <c r="G75" s="26"/>
    </row>
    <row r="76" spans="1:7">
      <c r="A76" s="28" t="s">
        <v>24</v>
      </c>
      <c r="B76" s="26">
        <v>1233</v>
      </c>
      <c r="C76" s="26">
        <v>223</v>
      </c>
      <c r="D76" s="26">
        <v>1680</v>
      </c>
      <c r="E76" s="26">
        <v>990</v>
      </c>
      <c r="F76" s="26">
        <v>1508</v>
      </c>
      <c r="G76" s="26">
        <v>5634</v>
      </c>
    </row>
    <row r="77" spans="1:7">
      <c r="A77" s="28" t="s">
        <v>15</v>
      </c>
      <c r="B77" s="26">
        <v>1598</v>
      </c>
      <c r="C77" s="26">
        <v>1907</v>
      </c>
      <c r="D77" s="26">
        <v>869</v>
      </c>
      <c r="E77" s="26">
        <v>1426</v>
      </c>
      <c r="F77" s="26">
        <v>1416</v>
      </c>
      <c r="G77" s="26">
        <v>7216</v>
      </c>
    </row>
    <row r="78" spans="1:7">
      <c r="A78" s="28" t="s">
        <v>5</v>
      </c>
      <c r="B78" s="26">
        <v>900</v>
      </c>
      <c r="C78" s="26">
        <v>1016</v>
      </c>
      <c r="D78" s="26">
        <v>960</v>
      </c>
      <c r="E78" s="26">
        <v>940</v>
      </c>
      <c r="F78" s="26">
        <v>1193</v>
      </c>
      <c r="G78" s="26">
        <v>5009</v>
      </c>
    </row>
    <row r="79" spans="1:7">
      <c r="A79" s="28" t="s">
        <v>18</v>
      </c>
      <c r="B79" s="26">
        <v>900</v>
      </c>
      <c r="C79" s="26">
        <v>1470</v>
      </c>
      <c r="D79" s="26">
        <v>1617</v>
      </c>
      <c r="E79" s="26">
        <v>1314</v>
      </c>
      <c r="F79" s="26">
        <v>941</v>
      </c>
      <c r="G79" s="26">
        <v>6242</v>
      </c>
    </row>
    <row r="80" spans="1:7">
      <c r="A80" s="28" t="s">
        <v>14</v>
      </c>
      <c r="B80" s="26">
        <v>1255</v>
      </c>
      <c r="C80" s="26">
        <v>516</v>
      </c>
      <c r="D80" s="26">
        <v>1874</v>
      </c>
      <c r="E80" s="26">
        <v>1863</v>
      </c>
      <c r="F80" s="26">
        <v>1722</v>
      </c>
      <c r="G80" s="26">
        <v>7230</v>
      </c>
    </row>
    <row r="81" spans="1:7">
      <c r="A81" s="28" t="s">
        <v>19</v>
      </c>
      <c r="B81" s="26">
        <v>1138</v>
      </c>
      <c r="C81" s="26">
        <v>1898</v>
      </c>
      <c r="D81" s="26">
        <v>1482</v>
      </c>
      <c r="E81" s="26">
        <v>846</v>
      </c>
      <c r="F81" s="26">
        <v>1154</v>
      </c>
      <c r="G81" s="26">
        <v>6518</v>
      </c>
    </row>
    <row r="82" spans="1:7">
      <c r="A82" s="25" t="s">
        <v>1000</v>
      </c>
      <c r="B82" s="26"/>
      <c r="C82" s="26"/>
      <c r="D82" s="26"/>
      <c r="E82" s="26"/>
      <c r="F82" s="26"/>
      <c r="G82" s="26"/>
    </row>
    <row r="83" spans="1:7">
      <c r="A83" s="28" t="s">
        <v>17</v>
      </c>
      <c r="B83" s="26">
        <v>1655</v>
      </c>
      <c r="C83" s="26">
        <v>805</v>
      </c>
      <c r="D83" s="26">
        <v>2263</v>
      </c>
      <c r="E83" s="26">
        <v>987</v>
      </c>
      <c r="F83" s="26">
        <v>1075</v>
      </c>
      <c r="G83" s="26">
        <v>6785</v>
      </c>
    </row>
    <row r="84" spans="1:7">
      <c r="A84" s="28" t="s">
        <v>23</v>
      </c>
      <c r="B84" s="26">
        <v>1104</v>
      </c>
      <c r="C84" s="26">
        <v>2280</v>
      </c>
      <c r="D84" s="26">
        <v>1445</v>
      </c>
      <c r="E84" s="26">
        <v>1722</v>
      </c>
      <c r="F84" s="26">
        <v>1196</v>
      </c>
      <c r="G84" s="26">
        <v>7747</v>
      </c>
    </row>
    <row r="85" spans="1:7">
      <c r="A85" s="28" t="s">
        <v>7</v>
      </c>
      <c r="B85" s="26">
        <v>372</v>
      </c>
      <c r="C85" s="26">
        <v>1818</v>
      </c>
      <c r="D85" s="26">
        <v>1346</v>
      </c>
      <c r="E85" s="26">
        <v>1156</v>
      </c>
      <c r="F85" s="26">
        <v>1484</v>
      </c>
      <c r="G85" s="26">
        <v>6176</v>
      </c>
    </row>
    <row r="86" spans="1:7">
      <c r="A86" s="28" t="s">
        <v>22</v>
      </c>
      <c r="B86" s="26">
        <v>1415</v>
      </c>
      <c r="C86" s="26">
        <v>1271</v>
      </c>
      <c r="D86" s="26">
        <v>1214</v>
      </c>
      <c r="E86" s="26">
        <v>1135</v>
      </c>
      <c r="F86" s="26">
        <v>1566</v>
      </c>
      <c r="G86" s="26">
        <v>6601</v>
      </c>
    </row>
    <row r="87" spans="1:7">
      <c r="A87" s="28" t="s">
        <v>21</v>
      </c>
      <c r="B87" s="26">
        <v>1362</v>
      </c>
      <c r="C87" s="26">
        <v>1363</v>
      </c>
      <c r="D87" s="26">
        <v>1152</v>
      </c>
      <c r="E87" s="26">
        <v>777</v>
      </c>
      <c r="F87" s="26">
        <v>750</v>
      </c>
      <c r="G87" s="26">
        <v>5404</v>
      </c>
    </row>
  </sheetData>
  <pageMargins left="0.7" right="0.7" top="0.75" bottom="0.75" header="0.3" footer="0.3"/>
  <pageSetup paperSize="9" orientation="portrait" r:id="rId10"/>
  <drawing r:id="rId11"/>
  <extLst>
    <ext xmlns:x14="http://schemas.microsoft.com/office/spreadsheetml/2009/9/main" uri="{A8765BA9-456A-4dab-B4F3-ACF838C121DE}">
      <x14:slicerList>
        <x14:slicer r:id="rId1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Assets</vt:lpstr>
      <vt:lpstr>customer center report</vt:lpstr>
      <vt:lpstr>Sheet3</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dell</cp:lastModifiedBy>
  <dcterms:created xsi:type="dcterms:W3CDTF">2021-03-14T20:21:32Z</dcterms:created>
  <dcterms:modified xsi:type="dcterms:W3CDTF">2025-09-16T14:22:20Z</dcterms:modified>
</cp:coreProperties>
</file>