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ile\Product backlog\"/>
    </mc:Choice>
  </mc:AlternateContent>
  <xr:revisionPtr revIDLastSave="0" documentId="13_ncr:1_{FD5F77B0-4E66-4E32-A305-58B5A0135C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Backlog" sheetId="5" r:id="rId1"/>
    <sheet name="DoD, Velocity, # of Sprints" sheetId="3" r:id="rId2"/>
  </sheets>
  <definedNames>
    <definedName name="_xlnm._FilterDatabase" localSheetId="1" hidden="1">'DoD, Velocity, # of Sprints'!#REF!</definedName>
    <definedName name="_xlnm._FilterDatabase" localSheetId="0" hidden="1">'Product Backlog'!$C$4:$J$4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3" l="1"/>
  <c r="G6" i="3"/>
  <c r="F27" i="5"/>
  <c r="F20" i="5"/>
  <c r="O5" i="3" s="1"/>
  <c r="F5" i="3"/>
  <c r="G5" i="3" s="1"/>
  <c r="F6" i="3"/>
  <c r="F7" i="3"/>
  <c r="G7" i="3" s="1"/>
</calcChain>
</file>

<file path=xl/sharedStrings.xml><?xml version="1.0" encoding="utf-8"?>
<sst xmlns="http://schemas.openxmlformats.org/spreadsheetml/2006/main" count="149" uniqueCount="118">
  <si>
    <t>Acceptance Criteria</t>
  </si>
  <si>
    <t>Estimate in Points</t>
  </si>
  <si>
    <t>User Story or Feature (Functionality)</t>
  </si>
  <si>
    <t xml:space="preserve">Project Name:  </t>
  </si>
  <si>
    <t>Product Backlog</t>
  </si>
  <si>
    <t>As a</t>
  </si>
  <si>
    <t>Defintions of Done (DoD)</t>
  </si>
  <si>
    <t>Chateau Project</t>
  </si>
  <si>
    <t>Sprint #</t>
  </si>
  <si>
    <t>Rationale for Priortization</t>
  </si>
  <si>
    <t>Velocity Calculations, show your math</t>
  </si>
  <si>
    <t>Calculations for the # of Sprints Required to deliver all of the stories listed in the Product Backlog, show your math</t>
  </si>
  <si>
    <t>Other Notes</t>
  </si>
  <si>
    <t>High</t>
  </si>
  <si>
    <t>former Government Inspector</t>
  </si>
  <si>
    <t>high</t>
  </si>
  <si>
    <t>complete final legal paperwork for the sale</t>
  </si>
  <si>
    <t>low</t>
  </si>
  <si>
    <t>medium</t>
  </si>
  <si>
    <t xml:space="preserve">resolve electrical issue with the light switch </t>
  </si>
  <si>
    <t>2 weeks ago</t>
  </si>
  <si>
    <t>3 weeks ago</t>
  </si>
  <si>
    <t>4 week ago</t>
  </si>
  <si>
    <t xml:space="preserve">re-arrange furniture from the current configuration </t>
  </si>
  <si>
    <t>repair the chimney</t>
  </si>
  <si>
    <t xml:space="preserve">have the structural inspected by a government inspector </t>
  </si>
  <si>
    <t xml:space="preserve">repair the main floor foyer </t>
  </si>
  <si>
    <t>I/we want to</t>
  </si>
  <si>
    <t>So that I/we can</t>
  </si>
  <si>
    <t>assure that no major accidents takes place</t>
  </si>
  <si>
    <t>assure prospective buyers that Chateau has potential beyond that of a tour group business</t>
  </si>
  <si>
    <t>remove the barriers in railings and doorway</t>
  </si>
  <si>
    <t>utilize the lighting</t>
  </si>
  <si>
    <t>make the inside look appealing to buyers</t>
  </si>
  <si>
    <t xml:space="preserve">repair the exterior front stairs leading to the main door </t>
  </si>
  <si>
    <t>recreate the elegant ambiance of an 18th-century residence utilising prominent stamps on decorations and furnishings.</t>
  </si>
  <si>
    <t>repair shingles on the roof</t>
  </si>
  <si>
    <t>prevent water leaking</t>
  </si>
  <si>
    <t>The natural light enters the building interior</t>
  </si>
  <si>
    <t>provide more suitable options for buyers who do not want to buy it for run tours</t>
  </si>
  <si>
    <t xml:space="preserve">There are no loose bricks in the chimney </t>
  </si>
  <si>
    <t>Approved inspection certificate is received</t>
  </si>
  <si>
    <t>Provide a range of configuration building can be used for i.e. run tours, museum, etc.</t>
  </si>
  <si>
    <t>The main foyer is repaired</t>
  </si>
  <si>
    <t>The light switch are usable</t>
  </si>
  <si>
    <t>The leak noted in the roof is fixed</t>
  </si>
  <si>
    <t>There are no barriers in the doorway or railing</t>
  </si>
  <si>
    <t>The front stairs are repaired</t>
  </si>
  <si>
    <t>Total estimation points</t>
  </si>
  <si>
    <t>Total estimation point of the product backlog</t>
  </si>
  <si>
    <t>Selected user stories (3)</t>
  </si>
  <si>
    <t>Total estimation points of selected user stories</t>
  </si>
  <si>
    <t>3 DOD for the 3 selected user stories</t>
  </si>
  <si>
    <t>velocity for 1 week sprint</t>
  </si>
  <si>
    <t>If sprint is 2 week long</t>
  </si>
  <si>
    <t>Velocity of sprint</t>
  </si>
  <si>
    <t>Velocity for sprint 1</t>
  </si>
  <si>
    <t>Velocity for sprint  2</t>
  </si>
  <si>
    <t>Average of last 3 sprints</t>
  </si>
  <si>
    <t>Number of Sprints required to complete backlog</t>
  </si>
  <si>
    <t>1 week ago</t>
  </si>
  <si>
    <t>clean every windows</t>
  </si>
  <si>
    <t>repaint the wrought iron gate</t>
  </si>
  <si>
    <t>improve the kitchen illumination</t>
  </si>
  <si>
    <t>upgrade the Marquise de Maillé's bedroom's flooring.</t>
  </si>
  <si>
    <t>The new flooring has been installed</t>
  </si>
  <si>
    <t>The frame and 30 iron bars has been painted</t>
  </si>
  <si>
    <t>create a optical first impression</t>
  </si>
  <si>
    <t>complete the front façade painting of Chateau</t>
  </si>
  <si>
    <t>provide buyers optical impact of property</t>
  </si>
  <si>
    <t>Painter</t>
  </si>
  <si>
    <t>Flooring Speacialist</t>
  </si>
  <si>
    <t>Cleaner</t>
  </si>
  <si>
    <t>Designer</t>
  </si>
  <si>
    <t>Electrician</t>
  </si>
  <si>
    <t>Stair specialist</t>
  </si>
  <si>
    <t>carpenter</t>
  </si>
  <si>
    <t>Roofer</t>
  </si>
  <si>
    <t>blacksmith</t>
  </si>
  <si>
    <t xml:space="preserve">showcase the building's unique interior </t>
  </si>
  <si>
    <t>prevent anyone from tripping on the stair steps.</t>
  </si>
  <si>
    <t>create a stunning kitchen interior</t>
  </si>
  <si>
    <t>The kitchen appears cosy and well-lit.</t>
  </si>
  <si>
    <t>Because the worth of a house resides in its ancient decoration and surroundings, we aim to preserve its original and antique sentiments.</t>
  </si>
  <si>
    <t>The house has a prospectus that includes other uses besides runtours that we wish to highlight.</t>
  </si>
  <si>
    <t>Despite the fact that the leak is not letting water in, it should be fixed while it is still tiny because there is a potential that it will cause further harm.</t>
  </si>
  <si>
    <t>The front of the property is what gives prospective purchasers their first impression of it, making it a crucial factor.</t>
  </si>
  <si>
    <t>Lighting is an important component that is necessary in every home, and having lighting at the Château improves the ambience.</t>
  </si>
  <si>
    <t>No defects are on electrical component</t>
  </si>
  <si>
    <t>The paint has passed the designer review</t>
  </si>
  <si>
    <t>Legal standard passed</t>
  </si>
  <si>
    <t xml:space="preserve">Product owner acknowledges the upgraded flooring </t>
  </si>
  <si>
    <t>the front facade is repainted</t>
  </si>
  <si>
    <t>The painting has been completed</t>
  </si>
  <si>
    <t>The furniture are all set according to the new arrangement layout</t>
  </si>
  <si>
    <t>All the stairs are of uniform height and clean</t>
  </si>
  <si>
    <t>There are no leaks in the shingles</t>
  </si>
  <si>
    <t>The kitchen lightening meets the acceptence criteria</t>
  </si>
  <si>
    <t>Interior Designer standard passed</t>
  </si>
  <si>
    <t>The railing and doorway are restored to their antique appearance.</t>
  </si>
  <si>
    <t>All the 120 windows are cleaned</t>
  </si>
  <si>
    <t>The firework and safety requirement passed</t>
  </si>
  <si>
    <t>The wrought iron gate has been painted</t>
  </si>
  <si>
    <t>resolve the light switch's electrical issue.</t>
  </si>
  <si>
    <t>Velocity of sprint 1</t>
  </si>
  <si>
    <t>Step 1</t>
  </si>
  <si>
    <t>Converted velocity of 1-week sprint to 2-week sprint velocity = Velocity of 1-week sprint * 2</t>
  </si>
  <si>
    <t>Step 2</t>
  </si>
  <si>
    <t>Sprints</t>
  </si>
  <si>
    <t>Calculated average velocity of last 3 sprints(2 week sprints) = ( 1 week ago sprint + 2 week ago sprint + 3 week ago sprint)/3</t>
  </si>
  <si>
    <t>Notes for sprint 1 velocity calculation</t>
  </si>
  <si>
    <t>Notes for calculation for the sprints required to deliver all the stories listed in the product backlog</t>
  </si>
  <si>
    <t xml:space="preserve">Sprint 1 </t>
  </si>
  <si>
    <t>Sprint 2</t>
  </si>
  <si>
    <t>Calculated average velocity of last 3 sprints(2 week sprints) = (  Sprint 1 + 1 week ago sprint + 2 week ago sprint)/3</t>
  </si>
  <si>
    <t>Note for estimate points</t>
  </si>
  <si>
    <t>Estimate points are calculated on the basis of reference story point given on case</t>
  </si>
  <si>
    <t>Total story point of 2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</si>
</sst>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6"/>
      <color indexed="8"/>
      <name val="Arial"/>
      <family val="2"/>
    </font>
    <font>
      <b/>
      <sz val="2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5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.5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8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2" fillId="0" borderId="1" xfId="0" applyFont="1" applyBorder="1"/>
    <xf numFmtId="0" fontId="1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Font="1" applyBorder="1"/>
    <xf numFmtId="0" fontId="0" fillId="4" borderId="1" xfId="0" applyFont="1" applyFill="1" applyBorder="1"/>
    <xf numFmtId="0" fontId="0" fillId="0" borderId="0" xfId="0" applyFont="1" applyBorder="1"/>
    <xf numFmtId="0" fontId="13" fillId="4" borderId="1" xfId="0" applyFont="1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5" xfId="0" applyFont="1" applyBorder="1"/>
    <xf numFmtId="0" fontId="0" fillId="4" borderId="0" xfId="0" applyFont="1" applyFill="1" applyBorder="1" applyAlignment="1">
      <alignment wrapText="1"/>
    </xf>
    <xf numFmtId="0" fontId="0" fillId="0" borderId="7" xfId="0" applyFont="1" applyBorder="1"/>
    <xf numFmtId="0" fontId="0" fillId="0" borderId="8" xfId="0" applyFont="1" applyBorder="1"/>
    <xf numFmtId="0" fontId="0" fillId="0" borderId="8" xfId="0" applyFont="1" applyBorder="1" applyAlignment="1">
      <alignment wrapText="1"/>
    </xf>
    <xf numFmtId="0" fontId="4" fillId="4" borderId="0" xfId="0" applyFont="1" applyFill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11" fillId="2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1" xfId="0" applyFill="1" applyBorder="1"/>
    <xf numFmtId="0" fontId="6" fillId="5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5" xfId="0" applyFont="1" applyFill="1" applyBorder="1"/>
    <xf numFmtId="0" fontId="0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3D72-29B5-438A-9235-1570B02783BF}">
  <sheetPr>
    <pageSetUpPr fitToPage="1"/>
  </sheetPr>
  <dimension ref="A1:J32"/>
  <sheetViews>
    <sheetView zoomScale="80" zoomScaleNormal="80" workbookViewId="0">
      <selection activeCell="D11" sqref="D11"/>
    </sheetView>
  </sheetViews>
  <sheetFormatPr defaultRowHeight="14.4" x14ac:dyDescent="0.3"/>
  <cols>
    <col min="1" max="1" width="3.5546875" customWidth="1"/>
    <col min="2" max="2" width="3.21875" customWidth="1"/>
    <col min="3" max="3" width="49.5546875" customWidth="1"/>
    <col min="4" max="4" width="46.77734375" customWidth="1"/>
    <col min="5" max="5" width="57.88671875" bestFit="1" customWidth="1"/>
    <col min="6" max="6" width="12.44140625" customWidth="1"/>
    <col min="7" max="7" width="39.77734375" customWidth="1"/>
    <col min="8" max="8" width="24.109375" bestFit="1" customWidth="1"/>
    <col min="9" max="9" width="39.77734375" customWidth="1"/>
    <col min="10" max="10" width="11.77734375" style="1" customWidth="1"/>
  </cols>
  <sheetData>
    <row r="1" spans="1:10" s="2" customFormat="1" ht="32.4" x14ac:dyDescent="0.55000000000000004">
      <c r="A1" s="2" t="s">
        <v>4</v>
      </c>
      <c r="J1" s="3"/>
    </row>
    <row r="2" spans="1:10" s="2" customFormat="1" ht="33" x14ac:dyDescent="0.6">
      <c r="A2" s="4"/>
      <c r="C2" s="5" t="s">
        <v>3</v>
      </c>
      <c r="D2" s="66" t="s">
        <v>7</v>
      </c>
      <c r="E2" s="66"/>
      <c r="J2" s="3"/>
    </row>
    <row r="3" spans="1:10" s="6" customFormat="1" ht="13.8" x14ac:dyDescent="0.25">
      <c r="J3" s="7"/>
    </row>
    <row r="4" spans="1:10" s="10" customFormat="1" ht="31.5" customHeight="1" x14ac:dyDescent="0.25">
      <c r="C4" s="67" t="s">
        <v>2</v>
      </c>
      <c r="D4" s="67"/>
      <c r="E4" s="67"/>
      <c r="F4" s="67" t="s">
        <v>1</v>
      </c>
      <c r="G4" s="67" t="s">
        <v>0</v>
      </c>
      <c r="H4" s="67" t="s">
        <v>9</v>
      </c>
      <c r="I4" s="67" t="s">
        <v>12</v>
      </c>
      <c r="J4" s="65" t="s">
        <v>8</v>
      </c>
    </row>
    <row r="5" spans="1:10" s="10" customFormat="1" ht="31.5" customHeight="1" x14ac:dyDescent="0.25">
      <c r="C5" s="56" t="s">
        <v>5</v>
      </c>
      <c r="D5" s="56" t="s">
        <v>27</v>
      </c>
      <c r="E5" s="56" t="s">
        <v>28</v>
      </c>
      <c r="F5" s="67"/>
      <c r="G5" s="67"/>
      <c r="H5" s="67"/>
      <c r="I5" s="67"/>
      <c r="J5" s="65"/>
    </row>
    <row r="6" spans="1:10" s="14" customFormat="1" ht="39.6" x14ac:dyDescent="0.3">
      <c r="C6" s="79" t="s">
        <v>70</v>
      </c>
      <c r="D6" s="79" t="s">
        <v>62</v>
      </c>
      <c r="E6" s="79" t="s">
        <v>67</v>
      </c>
      <c r="F6" s="83">
        <v>10</v>
      </c>
      <c r="G6" s="82" t="s">
        <v>66</v>
      </c>
      <c r="H6" s="79" t="s">
        <v>15</v>
      </c>
      <c r="I6" s="79" t="s">
        <v>86</v>
      </c>
      <c r="J6" s="87">
        <v>1</v>
      </c>
    </row>
    <row r="7" spans="1:10" s="15" customFormat="1" ht="39.6" x14ac:dyDescent="0.3">
      <c r="C7" s="79" t="s">
        <v>71</v>
      </c>
      <c r="D7" s="79" t="s">
        <v>64</v>
      </c>
      <c r="E7" s="79" t="s">
        <v>35</v>
      </c>
      <c r="F7" s="83">
        <v>75</v>
      </c>
      <c r="G7" s="79" t="s">
        <v>65</v>
      </c>
      <c r="H7" s="79" t="s">
        <v>15</v>
      </c>
      <c r="I7" s="79" t="s">
        <v>83</v>
      </c>
      <c r="J7" s="79">
        <v>1</v>
      </c>
    </row>
    <row r="8" spans="1:10" s="15" customFormat="1" ht="39.6" x14ac:dyDescent="0.3">
      <c r="C8" s="80" t="s">
        <v>74</v>
      </c>
      <c r="D8" s="81" t="s">
        <v>19</v>
      </c>
      <c r="E8" s="81" t="s">
        <v>32</v>
      </c>
      <c r="F8" s="81">
        <v>5</v>
      </c>
      <c r="G8" s="81" t="s">
        <v>44</v>
      </c>
      <c r="H8" s="81" t="s">
        <v>15</v>
      </c>
      <c r="I8" s="79" t="s">
        <v>87</v>
      </c>
      <c r="J8" s="88">
        <v>1</v>
      </c>
    </row>
    <row r="9" spans="1:10" s="15" customFormat="1" ht="26.4" customHeight="1" x14ac:dyDescent="0.3">
      <c r="C9" s="82" t="s">
        <v>70</v>
      </c>
      <c r="D9" s="82" t="s">
        <v>68</v>
      </c>
      <c r="E9" s="83" t="s">
        <v>69</v>
      </c>
      <c r="F9" s="83">
        <v>15</v>
      </c>
      <c r="G9" s="86" t="s">
        <v>92</v>
      </c>
      <c r="H9" s="79" t="s">
        <v>13</v>
      </c>
      <c r="I9" s="79"/>
      <c r="J9" s="88">
        <v>1</v>
      </c>
    </row>
    <row r="10" spans="1:10" s="15" customFormat="1" ht="13.8" x14ac:dyDescent="0.3">
      <c r="C10" s="79" t="s">
        <v>72</v>
      </c>
      <c r="D10" s="79" t="s">
        <v>61</v>
      </c>
      <c r="E10" s="79" t="s">
        <v>79</v>
      </c>
      <c r="F10" s="83">
        <v>15</v>
      </c>
      <c r="G10" s="79" t="s">
        <v>38</v>
      </c>
      <c r="H10" s="79" t="s">
        <v>13</v>
      </c>
      <c r="I10" s="79"/>
      <c r="J10" s="88">
        <v>1</v>
      </c>
    </row>
    <row r="11" spans="1:10" s="15" customFormat="1" ht="40.200000000000003" customHeight="1" x14ac:dyDescent="0.3">
      <c r="C11" s="82" t="s">
        <v>73</v>
      </c>
      <c r="D11" s="79" t="s">
        <v>23</v>
      </c>
      <c r="E11" s="79" t="s">
        <v>39</v>
      </c>
      <c r="F11" s="83">
        <v>40</v>
      </c>
      <c r="G11" s="79" t="s">
        <v>42</v>
      </c>
      <c r="H11" s="79" t="s">
        <v>15</v>
      </c>
      <c r="I11" s="79" t="s">
        <v>84</v>
      </c>
      <c r="J11" s="88">
        <v>1</v>
      </c>
    </row>
    <row r="12" spans="1:10" s="15" customFormat="1" ht="13.8" x14ac:dyDescent="0.3">
      <c r="C12" s="82" t="s">
        <v>77</v>
      </c>
      <c r="D12" s="79" t="s">
        <v>24</v>
      </c>
      <c r="E12" s="82" t="s">
        <v>29</v>
      </c>
      <c r="F12" s="83">
        <v>25</v>
      </c>
      <c r="G12" s="79" t="s">
        <v>40</v>
      </c>
      <c r="H12" s="79" t="s">
        <v>15</v>
      </c>
      <c r="I12" s="79"/>
      <c r="J12" s="88">
        <v>2</v>
      </c>
    </row>
    <row r="13" spans="1:10" s="15" customFormat="1" ht="13.8" x14ac:dyDescent="0.3">
      <c r="C13" s="79" t="s">
        <v>75</v>
      </c>
      <c r="D13" s="79" t="s">
        <v>34</v>
      </c>
      <c r="E13" s="79" t="s">
        <v>80</v>
      </c>
      <c r="F13" s="83">
        <v>10</v>
      </c>
      <c r="G13" s="79" t="s">
        <v>47</v>
      </c>
      <c r="H13" s="79" t="s">
        <v>15</v>
      </c>
      <c r="I13" s="79"/>
      <c r="J13" s="88">
        <v>2</v>
      </c>
    </row>
    <row r="14" spans="1:10" s="15" customFormat="1" ht="13.8" x14ac:dyDescent="0.3">
      <c r="C14" s="82" t="s">
        <v>76</v>
      </c>
      <c r="D14" s="79" t="s">
        <v>26</v>
      </c>
      <c r="E14" s="83" t="s">
        <v>33</v>
      </c>
      <c r="F14" s="83">
        <v>5</v>
      </c>
      <c r="G14" s="84" t="s">
        <v>43</v>
      </c>
      <c r="H14" s="79" t="s">
        <v>15</v>
      </c>
      <c r="I14" s="79"/>
      <c r="J14" s="88">
        <v>2</v>
      </c>
    </row>
    <row r="15" spans="1:10" s="15" customFormat="1" ht="26.4" x14ac:dyDescent="0.3">
      <c r="C15" s="82" t="s">
        <v>78</v>
      </c>
      <c r="D15" s="82" t="s">
        <v>31</v>
      </c>
      <c r="E15" s="79" t="s">
        <v>30</v>
      </c>
      <c r="F15" s="83">
        <v>5</v>
      </c>
      <c r="G15" s="79" t="s">
        <v>46</v>
      </c>
      <c r="H15" s="79" t="s">
        <v>15</v>
      </c>
      <c r="I15" s="79"/>
      <c r="J15" s="88">
        <v>2</v>
      </c>
    </row>
    <row r="16" spans="1:10" s="15" customFormat="1" ht="13.8" x14ac:dyDescent="0.3">
      <c r="C16" s="82" t="s">
        <v>73</v>
      </c>
      <c r="D16" s="79" t="s">
        <v>63</v>
      </c>
      <c r="E16" s="84" t="s">
        <v>81</v>
      </c>
      <c r="F16" s="83">
        <v>30</v>
      </c>
      <c r="G16" s="79" t="s">
        <v>82</v>
      </c>
      <c r="H16" s="79" t="s">
        <v>18</v>
      </c>
      <c r="I16" s="79"/>
      <c r="J16" s="88">
        <v>2</v>
      </c>
    </row>
    <row r="17" spans="3:10" s="15" customFormat="1" ht="26.4" x14ac:dyDescent="0.3">
      <c r="C17" s="82" t="s">
        <v>14</v>
      </c>
      <c r="D17" s="79" t="s">
        <v>25</v>
      </c>
      <c r="E17" s="79" t="s">
        <v>16</v>
      </c>
      <c r="F17" s="83">
        <v>15</v>
      </c>
      <c r="G17" s="79" t="s">
        <v>41</v>
      </c>
      <c r="H17" s="83" t="s">
        <v>17</v>
      </c>
      <c r="I17" s="79"/>
      <c r="J17" s="88">
        <v>2</v>
      </c>
    </row>
    <row r="18" spans="3:10" s="15" customFormat="1" ht="55.8" customHeight="1" x14ac:dyDescent="0.3">
      <c r="C18" s="79" t="s">
        <v>77</v>
      </c>
      <c r="D18" s="85" t="s">
        <v>36</v>
      </c>
      <c r="E18" s="79" t="s">
        <v>37</v>
      </c>
      <c r="F18" s="83">
        <v>20</v>
      </c>
      <c r="G18" s="79" t="s">
        <v>45</v>
      </c>
      <c r="H18" s="79" t="s">
        <v>17</v>
      </c>
      <c r="I18" s="79" t="s">
        <v>85</v>
      </c>
      <c r="J18" s="79">
        <v>2</v>
      </c>
    </row>
    <row r="19" spans="3:10" s="15" customFormat="1" ht="13.2" x14ac:dyDescent="0.3">
      <c r="C19" s="13"/>
      <c r="D19" s="13"/>
      <c r="E19" s="13"/>
      <c r="F19" s="13"/>
      <c r="G19" s="13"/>
      <c r="H19" s="13"/>
      <c r="I19" s="13"/>
      <c r="J19" s="13"/>
    </row>
    <row r="20" spans="3:10" s="15" customFormat="1" ht="13.8" x14ac:dyDescent="0.3">
      <c r="C20" s="13"/>
      <c r="D20" s="13"/>
      <c r="E20" s="30" t="s">
        <v>48</v>
      </c>
      <c r="F20" s="30">
        <f>SUM(F6:F19)</f>
        <v>270</v>
      </c>
      <c r="G20" s="13"/>
      <c r="H20" s="13"/>
      <c r="I20" s="13"/>
      <c r="J20" s="13"/>
    </row>
    <row r="21" spans="3:10" s="15" customFormat="1" ht="13.2" x14ac:dyDescent="0.3">
      <c r="C21" s="13"/>
      <c r="D21" s="13"/>
      <c r="E21" s="13"/>
      <c r="F21" s="13"/>
      <c r="G21" s="13"/>
      <c r="H21" s="13"/>
      <c r="I21" s="13"/>
      <c r="J21" s="13"/>
    </row>
    <row r="22" spans="3:10" s="15" customFormat="1" ht="13.8" x14ac:dyDescent="0.3">
      <c r="C22" s="62" t="s">
        <v>50</v>
      </c>
      <c r="D22" s="63"/>
      <c r="E22" s="63"/>
      <c r="F22" s="63"/>
      <c r="G22" s="63"/>
      <c r="H22" s="63"/>
      <c r="I22" s="63"/>
      <c r="J22" s="64"/>
    </row>
    <row r="23" spans="3:10" s="15" customFormat="1" ht="13.2" x14ac:dyDescent="0.25">
      <c r="C23" s="29" t="s">
        <v>70</v>
      </c>
      <c r="D23" s="29" t="s">
        <v>62</v>
      </c>
      <c r="E23" s="29" t="s">
        <v>67</v>
      </c>
      <c r="F23" s="28">
        <v>10</v>
      </c>
      <c r="G23" s="27" t="s">
        <v>102</v>
      </c>
      <c r="H23" s="29" t="s">
        <v>15</v>
      </c>
      <c r="I23" s="13"/>
      <c r="J23" s="29">
        <v>1</v>
      </c>
    </row>
    <row r="24" spans="3:10" s="15" customFormat="1" ht="26.4" x14ac:dyDescent="0.25">
      <c r="C24" s="29" t="s">
        <v>71</v>
      </c>
      <c r="D24" s="29" t="s">
        <v>64</v>
      </c>
      <c r="E24" s="47" t="s">
        <v>35</v>
      </c>
      <c r="F24" s="28">
        <v>75</v>
      </c>
      <c r="G24" s="29" t="s">
        <v>65</v>
      </c>
      <c r="H24" s="29" t="s">
        <v>15</v>
      </c>
      <c r="I24" s="13"/>
      <c r="J24" s="29">
        <v>1</v>
      </c>
    </row>
    <row r="25" spans="3:10" s="15" customFormat="1" ht="13.2" x14ac:dyDescent="0.25">
      <c r="C25" s="48" t="s">
        <v>74</v>
      </c>
      <c r="D25" s="49" t="s">
        <v>103</v>
      </c>
      <c r="E25" s="49" t="s">
        <v>32</v>
      </c>
      <c r="F25" s="49">
        <v>5</v>
      </c>
      <c r="G25" s="49" t="s">
        <v>44</v>
      </c>
      <c r="H25" s="49" t="s">
        <v>15</v>
      </c>
      <c r="I25" s="13"/>
      <c r="J25" s="29">
        <v>1</v>
      </c>
    </row>
    <row r="26" spans="3:10" s="15" customFormat="1" ht="13.2" x14ac:dyDescent="0.3">
      <c r="C26" s="29"/>
      <c r="D26" s="29"/>
      <c r="E26" s="29"/>
      <c r="F26" s="29"/>
      <c r="G26" s="29"/>
      <c r="H26" s="13"/>
      <c r="I26" s="13"/>
      <c r="J26" s="29"/>
    </row>
    <row r="27" spans="3:10" s="15" customFormat="1" ht="13.8" x14ac:dyDescent="0.3">
      <c r="C27" s="29"/>
      <c r="D27" s="29"/>
      <c r="E27" s="30" t="s">
        <v>51</v>
      </c>
      <c r="F27" s="30">
        <f>SUM(F23:F26)</f>
        <v>90</v>
      </c>
      <c r="G27" s="29"/>
      <c r="H27" s="13"/>
      <c r="I27" s="13"/>
      <c r="J27" s="13"/>
    </row>
    <row r="28" spans="3:10" s="12" customFormat="1" ht="13.2" x14ac:dyDescent="0.3">
      <c r="J28" s="14"/>
    </row>
    <row r="29" spans="3:10" s="12" customFormat="1" ht="13.2" x14ac:dyDescent="0.3">
      <c r="J29" s="14"/>
    </row>
    <row r="30" spans="3:10" s="12" customFormat="1" ht="13.2" x14ac:dyDescent="0.3">
      <c r="J30" s="14"/>
    </row>
    <row r="31" spans="3:10" s="8" customFormat="1" ht="13.2" x14ac:dyDescent="0.25">
      <c r="D31" s="59" t="s">
        <v>115</v>
      </c>
      <c r="E31" s="59"/>
      <c r="J31" s="9"/>
    </row>
    <row r="32" spans="3:10" s="8" customFormat="1" ht="13.2" x14ac:dyDescent="0.25">
      <c r="D32" s="60" t="s">
        <v>116</v>
      </c>
      <c r="E32" s="61"/>
      <c r="J32" s="9"/>
    </row>
  </sheetData>
  <sortState xmlns:xlrd2="http://schemas.microsoft.com/office/spreadsheetml/2017/richdata2" ref="C6:J18">
    <sortCondition ref="J6:J18"/>
  </sortState>
  <mergeCells count="10">
    <mergeCell ref="D31:E31"/>
    <mergeCell ref="D32:E32"/>
    <mergeCell ref="C22:J22"/>
    <mergeCell ref="J4:J5"/>
    <mergeCell ref="D2:E2"/>
    <mergeCell ref="C4:E4"/>
    <mergeCell ref="F4:F5"/>
    <mergeCell ref="G4:G5"/>
    <mergeCell ref="H4:H5"/>
    <mergeCell ref="I4:I5"/>
  </mergeCells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8"/>
  <sheetViews>
    <sheetView tabSelected="1" zoomScale="90" zoomScaleNormal="90" workbookViewId="0">
      <selection activeCell="C13" sqref="C13"/>
    </sheetView>
  </sheetViews>
  <sheetFormatPr defaultRowHeight="14.4" x14ac:dyDescent="0.3"/>
  <cols>
    <col min="1" max="1" width="3.5546875" customWidth="1"/>
    <col min="2" max="2" width="3.21875" customWidth="1"/>
    <col min="3" max="3" width="94.5546875" customWidth="1"/>
    <col min="4" max="4" width="3.77734375" customWidth="1"/>
    <col min="5" max="5" width="15.33203125" bestFit="1" customWidth="1"/>
    <col min="6" max="6" width="22.44140625" bestFit="1" customWidth="1"/>
    <col min="7" max="7" width="9" style="1" bestFit="1" customWidth="1"/>
    <col min="12" max="12" width="4.21875" customWidth="1"/>
    <col min="14" max="14" width="42.5546875" bestFit="1" customWidth="1"/>
    <col min="15" max="15" width="12.6640625" bestFit="1" customWidth="1"/>
  </cols>
  <sheetData>
    <row r="1" spans="1:19" s="2" customFormat="1" ht="32.4" x14ac:dyDescent="0.55000000000000004">
      <c r="A1" s="2" t="s">
        <v>4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17" customFormat="1" ht="42" customHeight="1" x14ac:dyDescent="0.4">
      <c r="A2" s="16"/>
      <c r="C2" s="46" t="s">
        <v>7</v>
      </c>
      <c r="E2" s="77" t="s">
        <v>10</v>
      </c>
      <c r="F2" s="77"/>
      <c r="G2" s="77"/>
      <c r="H2" s="77"/>
      <c r="I2" s="77"/>
      <c r="J2" s="77"/>
      <c r="K2" s="77"/>
      <c r="M2" s="78" t="s">
        <v>11</v>
      </c>
      <c r="N2" s="78"/>
      <c r="O2" s="78"/>
      <c r="P2" s="78"/>
      <c r="Q2" s="78"/>
      <c r="R2" s="78"/>
      <c r="S2" s="78"/>
    </row>
    <row r="3" spans="1:19" s="6" customFormat="1" thickBot="1" x14ac:dyDescent="0.3">
      <c r="G3" s="7"/>
    </row>
    <row r="4" spans="1:19" ht="43.2" x14ac:dyDescent="0.3">
      <c r="C4" s="11" t="s">
        <v>6</v>
      </c>
      <c r="E4" s="32" t="s">
        <v>108</v>
      </c>
      <c r="F4" s="32" t="s">
        <v>53</v>
      </c>
      <c r="G4" s="33" t="s">
        <v>54</v>
      </c>
      <c r="H4" s="34"/>
      <c r="I4" s="34"/>
      <c r="J4" s="34"/>
      <c r="K4" s="20"/>
      <c r="M4" s="18"/>
      <c r="N4" s="19"/>
      <c r="O4" s="19"/>
      <c r="P4" s="19"/>
      <c r="Q4" s="19"/>
      <c r="R4" s="19"/>
      <c r="S4" s="20"/>
    </row>
    <row r="5" spans="1:19" x14ac:dyDescent="0.3">
      <c r="C5" s="29" t="s">
        <v>89</v>
      </c>
      <c r="E5" s="35" t="s">
        <v>22</v>
      </c>
      <c r="F5" s="35">
        <f>16*5</f>
        <v>80</v>
      </c>
      <c r="G5" s="33">
        <f>F5*2</f>
        <v>160</v>
      </c>
      <c r="H5" s="36"/>
      <c r="I5" s="36"/>
      <c r="J5" s="36"/>
      <c r="K5" s="23"/>
      <c r="M5" s="21"/>
      <c r="N5" s="89" t="s">
        <v>49</v>
      </c>
      <c r="O5" s="89">
        <f>'Product Backlog'!F20</f>
        <v>270</v>
      </c>
      <c r="P5" s="22"/>
      <c r="Q5" s="22"/>
      <c r="R5" s="22"/>
      <c r="S5" s="23"/>
    </row>
    <row r="6" spans="1:19" ht="15" x14ac:dyDescent="0.3">
      <c r="C6" s="29" t="s">
        <v>91</v>
      </c>
      <c r="E6" s="37" t="s">
        <v>21</v>
      </c>
      <c r="F6" s="35">
        <f>24*5</f>
        <v>120</v>
      </c>
      <c r="G6" s="33">
        <f>F6*2</f>
        <v>240</v>
      </c>
      <c r="H6" s="36"/>
      <c r="I6" s="36"/>
      <c r="J6" s="36"/>
      <c r="K6" s="23"/>
      <c r="M6" s="21"/>
      <c r="P6" s="22"/>
      <c r="Q6" s="22"/>
      <c r="R6" s="22"/>
      <c r="S6" s="23"/>
    </row>
    <row r="7" spans="1:19" ht="15" x14ac:dyDescent="0.3">
      <c r="C7" s="49" t="s">
        <v>88</v>
      </c>
      <c r="E7" s="37" t="s">
        <v>20</v>
      </c>
      <c r="F7" s="35">
        <f>21*5</f>
        <v>105</v>
      </c>
      <c r="G7" s="33">
        <f>F7*2</f>
        <v>210</v>
      </c>
      <c r="H7" s="36"/>
      <c r="I7" s="36"/>
      <c r="J7" s="36"/>
      <c r="K7" s="23"/>
      <c r="M7" s="21"/>
      <c r="N7" s="31" t="s">
        <v>56</v>
      </c>
      <c r="O7" s="31">
        <v>162</v>
      </c>
      <c r="P7" s="57"/>
      <c r="Q7" s="22"/>
      <c r="R7" s="22"/>
      <c r="S7" s="23"/>
    </row>
    <row r="8" spans="1:19" x14ac:dyDescent="0.3">
      <c r="C8" s="29" t="s">
        <v>93</v>
      </c>
      <c r="E8" s="35" t="s">
        <v>60</v>
      </c>
      <c r="F8" s="35">
        <v>19</v>
      </c>
      <c r="G8" s="33">
        <f>F8*2</f>
        <v>38</v>
      </c>
      <c r="H8" s="36"/>
      <c r="I8" s="36"/>
      <c r="J8" s="36"/>
      <c r="K8" s="23"/>
      <c r="M8" s="21"/>
      <c r="N8" s="31" t="s">
        <v>57</v>
      </c>
      <c r="O8" s="31">
        <v>136</v>
      </c>
      <c r="P8" s="57"/>
      <c r="Q8" s="22"/>
      <c r="R8" s="22"/>
      <c r="S8" s="23"/>
    </row>
    <row r="9" spans="1:19" x14ac:dyDescent="0.3">
      <c r="C9" s="29" t="s">
        <v>100</v>
      </c>
      <c r="E9" s="38" t="s">
        <v>55</v>
      </c>
      <c r="F9" s="39" t="s">
        <v>58</v>
      </c>
      <c r="G9" s="40"/>
      <c r="H9" s="36"/>
      <c r="I9" s="36"/>
      <c r="J9" s="36"/>
      <c r="K9" s="23"/>
      <c r="M9" s="21"/>
      <c r="N9" s="58"/>
      <c r="O9" s="31"/>
      <c r="P9" s="22"/>
      <c r="Q9" s="22"/>
      <c r="R9" s="22"/>
      <c r="S9" s="23"/>
    </row>
    <row r="10" spans="1:19" x14ac:dyDescent="0.3">
      <c r="C10" s="29" t="s">
        <v>94</v>
      </c>
      <c r="E10" s="92" t="s">
        <v>104</v>
      </c>
      <c r="F10" s="93">
        <v>162</v>
      </c>
      <c r="G10" s="40"/>
      <c r="H10" s="36"/>
      <c r="I10" s="36"/>
      <c r="J10" s="36"/>
      <c r="K10" s="23"/>
      <c r="M10" s="21"/>
      <c r="N10" s="90" t="s">
        <v>117</v>
      </c>
      <c r="O10" s="90">
        <v>298</v>
      </c>
      <c r="P10" s="22"/>
      <c r="Q10" s="22"/>
      <c r="R10" s="22"/>
      <c r="S10" s="23"/>
    </row>
    <row r="11" spans="1:19" x14ac:dyDescent="0.3">
      <c r="C11" s="29" t="s">
        <v>101</v>
      </c>
      <c r="E11" s="41"/>
      <c r="F11" s="36"/>
      <c r="G11" s="40"/>
      <c r="H11" s="36"/>
      <c r="I11" s="36"/>
      <c r="J11" s="36"/>
      <c r="K11" s="23"/>
      <c r="M11" s="21"/>
      <c r="N11" s="91" t="s">
        <v>59</v>
      </c>
      <c r="O11" s="91">
        <v>2</v>
      </c>
      <c r="P11" s="22"/>
      <c r="Q11" s="22"/>
      <c r="R11" s="22"/>
      <c r="S11" s="23"/>
    </row>
    <row r="12" spans="1:19" x14ac:dyDescent="0.3">
      <c r="C12" s="29" t="s">
        <v>95</v>
      </c>
      <c r="E12" s="41"/>
      <c r="F12" s="36"/>
      <c r="G12" s="42"/>
      <c r="H12" s="36"/>
      <c r="I12" s="36"/>
      <c r="J12" s="36"/>
      <c r="K12" s="23"/>
      <c r="M12" s="21"/>
      <c r="N12" s="22"/>
      <c r="O12" s="22"/>
      <c r="P12" s="22"/>
      <c r="Q12" s="22"/>
      <c r="R12" s="22"/>
      <c r="S12" s="23"/>
    </row>
    <row r="13" spans="1:19" x14ac:dyDescent="0.3">
      <c r="C13" s="29" t="s">
        <v>90</v>
      </c>
      <c r="E13" s="41"/>
      <c r="F13" s="36"/>
      <c r="G13" s="40"/>
      <c r="H13" s="36"/>
      <c r="I13" s="36"/>
      <c r="J13" s="36"/>
      <c r="K13" s="23"/>
      <c r="M13" s="21"/>
      <c r="N13" s="22"/>
      <c r="O13" s="22"/>
      <c r="P13" s="22"/>
      <c r="Q13" s="22"/>
      <c r="R13" s="22"/>
      <c r="S13" s="23"/>
    </row>
    <row r="14" spans="1:19" x14ac:dyDescent="0.3">
      <c r="C14" s="29" t="s">
        <v>98</v>
      </c>
      <c r="E14" s="41"/>
      <c r="F14" s="36"/>
      <c r="G14" s="40"/>
      <c r="H14" s="36"/>
      <c r="I14" s="36"/>
      <c r="J14" s="36"/>
      <c r="K14" s="23"/>
      <c r="M14" s="21"/>
      <c r="N14" s="22"/>
      <c r="O14" s="22"/>
      <c r="P14" s="22"/>
      <c r="Q14" s="22"/>
      <c r="R14" s="22"/>
      <c r="S14" s="23"/>
    </row>
    <row r="15" spans="1:19" x14ac:dyDescent="0.3">
      <c r="C15" s="29" t="s">
        <v>99</v>
      </c>
      <c r="E15" s="41"/>
      <c r="F15" s="36"/>
      <c r="G15" s="40"/>
      <c r="H15" s="36"/>
      <c r="I15" s="36"/>
      <c r="J15" s="36"/>
      <c r="K15" s="23"/>
      <c r="M15" s="21"/>
      <c r="N15" s="22"/>
      <c r="O15" s="22"/>
      <c r="P15" s="22"/>
      <c r="Q15" s="22"/>
      <c r="R15" s="22"/>
      <c r="S15" s="23"/>
    </row>
    <row r="16" spans="1:19" x14ac:dyDescent="0.3">
      <c r="C16" s="29" t="s">
        <v>97</v>
      </c>
      <c r="E16" s="41"/>
      <c r="F16" s="36"/>
      <c r="G16" s="40"/>
      <c r="H16" s="36"/>
      <c r="I16" s="36"/>
      <c r="J16" s="36"/>
      <c r="K16" s="23"/>
      <c r="M16" s="21"/>
      <c r="N16" s="22"/>
      <c r="O16" s="22"/>
      <c r="P16" s="22"/>
      <c r="Q16" s="22"/>
      <c r="R16" s="22"/>
      <c r="S16" s="23"/>
    </row>
    <row r="17" spans="3:19" ht="15" thickBot="1" x14ac:dyDescent="0.35">
      <c r="C17" s="29" t="s">
        <v>96</v>
      </c>
      <c r="E17" s="43"/>
      <c r="F17" s="44"/>
      <c r="G17" s="45"/>
      <c r="H17" s="44"/>
      <c r="I17" s="44"/>
      <c r="J17" s="44"/>
      <c r="K17" s="26"/>
      <c r="M17" s="24"/>
      <c r="N17" s="25"/>
      <c r="O17" s="25"/>
      <c r="P17" s="25"/>
      <c r="Q17" s="25"/>
      <c r="R17" s="25"/>
      <c r="S17" s="26"/>
    </row>
    <row r="18" spans="3:19" x14ac:dyDescent="0.3">
      <c r="C18" s="50"/>
    </row>
    <row r="19" spans="3:19" x14ac:dyDescent="0.3">
      <c r="C19" s="51" t="s">
        <v>52</v>
      </c>
    </row>
    <row r="20" spans="3:19" x14ac:dyDescent="0.3">
      <c r="C20" s="29" t="s">
        <v>66</v>
      </c>
      <c r="E20" s="69" t="s">
        <v>110</v>
      </c>
      <c r="F20" s="69"/>
      <c r="G20" s="69"/>
      <c r="H20" s="69"/>
      <c r="I20" s="69"/>
      <c r="J20" s="69"/>
      <c r="K20" s="69"/>
      <c r="L20" s="69"/>
      <c r="M20" s="69"/>
      <c r="N20" s="69"/>
    </row>
    <row r="21" spans="3:19" x14ac:dyDescent="0.3">
      <c r="C21" s="29" t="s">
        <v>91</v>
      </c>
      <c r="E21" s="31" t="s">
        <v>105</v>
      </c>
      <c r="F21" s="52" t="s">
        <v>106</v>
      </c>
      <c r="G21" s="53"/>
      <c r="H21" s="54"/>
      <c r="I21" s="54"/>
      <c r="J21" s="54"/>
      <c r="K21" s="54"/>
      <c r="L21" s="54"/>
      <c r="M21" s="54"/>
      <c r="N21" s="55"/>
    </row>
    <row r="22" spans="3:19" x14ac:dyDescent="0.3">
      <c r="C22" s="49" t="s">
        <v>88</v>
      </c>
      <c r="E22" s="31" t="s">
        <v>107</v>
      </c>
      <c r="F22" s="70" t="s">
        <v>109</v>
      </c>
      <c r="G22" s="70"/>
      <c r="H22" s="70"/>
      <c r="I22" s="70"/>
      <c r="J22" s="70"/>
      <c r="K22" s="70"/>
      <c r="L22" s="70"/>
      <c r="M22" s="70"/>
      <c r="N22" s="70"/>
    </row>
    <row r="26" spans="3:19" x14ac:dyDescent="0.3">
      <c r="E26" s="71" t="s">
        <v>111</v>
      </c>
      <c r="F26" s="72"/>
      <c r="G26" s="72"/>
      <c r="H26" s="72"/>
      <c r="I26" s="72"/>
      <c r="J26" s="72"/>
      <c r="K26" s="72"/>
      <c r="L26" s="72"/>
      <c r="M26" s="72"/>
      <c r="N26" s="73"/>
    </row>
    <row r="27" spans="3:19" x14ac:dyDescent="0.3">
      <c r="E27" s="31" t="s">
        <v>112</v>
      </c>
      <c r="F27" s="74" t="s">
        <v>109</v>
      </c>
      <c r="G27" s="75"/>
      <c r="H27" s="75"/>
      <c r="I27" s="75"/>
      <c r="J27" s="75"/>
      <c r="K27" s="75"/>
      <c r="L27" s="75"/>
      <c r="M27" s="75"/>
      <c r="N27" s="76"/>
    </row>
    <row r="28" spans="3:19" x14ac:dyDescent="0.3">
      <c r="E28" s="31" t="s">
        <v>113</v>
      </c>
      <c r="F28" s="74" t="s">
        <v>114</v>
      </c>
      <c r="G28" s="75"/>
      <c r="H28" s="75"/>
      <c r="I28" s="75"/>
      <c r="J28" s="75"/>
      <c r="K28" s="75"/>
      <c r="L28" s="75"/>
      <c r="M28" s="75"/>
      <c r="N28" s="76"/>
    </row>
  </sheetData>
  <mergeCells count="8">
    <mergeCell ref="F28:N28"/>
    <mergeCell ref="E2:K2"/>
    <mergeCell ref="M2:S2"/>
    <mergeCell ref="E1:S1"/>
    <mergeCell ref="E20:N20"/>
    <mergeCell ref="F22:N22"/>
    <mergeCell ref="E26:N26"/>
    <mergeCell ref="F27:N27"/>
  </mergeCells>
  <phoneticPr fontId="0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DoD, Velocity, # of Sprints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Admin</cp:lastModifiedBy>
  <cp:lastPrinted>2013-11-26T14:54:19Z</cp:lastPrinted>
  <dcterms:created xsi:type="dcterms:W3CDTF">2013-06-18T18:53:24Z</dcterms:created>
  <dcterms:modified xsi:type="dcterms:W3CDTF">2022-08-10T17:31:12Z</dcterms:modified>
</cp:coreProperties>
</file>