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ikirti/Desktop/MSBA/MGMT 662/Term Project/To submit/"/>
    </mc:Choice>
  </mc:AlternateContent>
  <xr:revisionPtr revIDLastSave="0" documentId="13_ncr:1_{0F52DA9C-FA6B-9E41-BC4C-4164290152C2}" xr6:coauthVersionLast="47" xr6:coauthVersionMax="47" xr10:uidLastSave="{00000000-0000-0000-0000-000000000000}"/>
  <bookViews>
    <workbookView xWindow="1160" yWindow="1040" windowWidth="27640" windowHeight="16660" xr2:uid="{00000000-000D-0000-FFFF-FFFF00000000}"/>
  </bookViews>
  <sheets>
    <sheet name="supply_chain_data" sheetId="1" r:id="rId1"/>
    <sheet name="CorrelMatrix" sheetId="47" r:id="rId2"/>
    <sheet name="Shipping Carrier - Solver" sheetId="45" r:id="rId3"/>
    <sheet name="Supplier - Solver" sheetId="46" r:id="rId4"/>
    <sheet name="Regression - Price,Location" sheetId="37" r:id="rId5"/>
    <sheet name="Regression - ProdsSold,Location" sheetId="43" r:id="rId6"/>
    <sheet name="Regression - Revenue Generated" sheetId="20" r:id="rId7"/>
    <sheet name="RevGen (data)" sheetId="2" r:id="rId8"/>
  </sheets>
  <definedNames>
    <definedName name="_xlnm._FilterDatabase" localSheetId="0" hidden="1">supply_chain_data!$A$1:$BB$101</definedName>
    <definedName name="solver_adj" localSheetId="2" hidden="1">'Shipping Carrier - Solver'!$H$5:$J$9</definedName>
    <definedName name="solver_adj" localSheetId="3" hidden="1">'Supplier - Solver'!$B$15:$F$19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itr" localSheetId="2" hidden="1">2147483647</definedName>
    <definedName name="solver_itr" localSheetId="3" hidden="1">2147483647</definedName>
    <definedName name="solver_lhs1" localSheetId="2" hidden="1">'Shipping Carrier - Solver'!$G$13</definedName>
    <definedName name="solver_lhs1" localSheetId="3" hidden="1">'Supplier - Solver'!$B$15:$F$19</definedName>
    <definedName name="solver_lhs2" localSheetId="2" hidden="1">'Shipping Carrier - Solver'!$G$14:$G$18</definedName>
    <definedName name="solver_lhs2" localSheetId="3" hidden="1">'Supplier - Solver'!$J$11:$J$15</definedName>
    <definedName name="solver_lhs3" localSheetId="2" hidden="1">'Shipping Carrier - Solver'!$H$5:$J$9</definedName>
    <definedName name="solver_lhs3" localSheetId="3" hidden="1">'Supplier - Solver'!$J$5</definedName>
    <definedName name="solver_lhs4" localSheetId="3" hidden="1">'Supplier - Solver'!$J$6:$J$10</definedName>
    <definedName name="solver_lhs5" localSheetId="3" hidden="1">'Supplier - Solver'!$B$15:$F$19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3</definedName>
    <definedName name="solver_num" localSheetId="3" hidden="1">4</definedName>
    <definedName name="solver_opt" localSheetId="2" hidden="1">'Shipping Carrier - Solver'!$B$21</definedName>
    <definedName name="solver_opt" localSheetId="3" hidden="1">'Supplier - Solver'!$H$8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5</definedName>
    <definedName name="solver_rel2" localSheetId="2" hidden="1">2</definedName>
    <definedName name="solver_rel2" localSheetId="3" hidden="1">2</definedName>
    <definedName name="solver_rel3" localSheetId="2" hidden="1">5</definedName>
    <definedName name="solver_rel3" localSheetId="3" hidden="1">1</definedName>
    <definedName name="solver_rel4" localSheetId="3" hidden="1">2</definedName>
    <definedName name="solver_rel5" localSheetId="3" hidden="1">5</definedName>
    <definedName name="solver_rhs1" localSheetId="2" hidden="1">'Shipping Carrier - Solver'!$I$13</definedName>
    <definedName name="solver_rhs1" localSheetId="3" hidden="1">"binary"</definedName>
    <definedName name="solver_rhs2" localSheetId="2" hidden="1">'Shipping Carrier - Solver'!$I$14:$I$18</definedName>
    <definedName name="solver_rhs2" localSheetId="3" hidden="1">'Supplier - Solver'!$L$11:$L$15</definedName>
    <definedName name="solver_rhs3" localSheetId="2" hidden="1">"binary"</definedName>
    <definedName name="solver_rhs3" localSheetId="3" hidden="1">'Supplier - Solver'!$L$5</definedName>
    <definedName name="solver_rhs4" localSheetId="3" hidden="1">'Supplier - Solver'!$L$6:$L$10</definedName>
    <definedName name="solver_rhs5" localSheetId="3" hidden="1">"binary"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46" l="1"/>
  <c r="L14" i="46"/>
  <c r="L13" i="46"/>
  <c r="L12" i="46"/>
  <c r="J15" i="46"/>
  <c r="J14" i="46"/>
  <c r="J13" i="46"/>
  <c r="J12" i="46"/>
  <c r="J11" i="46"/>
  <c r="L11" i="46"/>
  <c r="H8" i="46"/>
  <c r="J10" i="46"/>
  <c r="J9" i="46"/>
  <c r="J8" i="46"/>
  <c r="J7" i="46"/>
  <c r="J6" i="46"/>
  <c r="J5" i="46"/>
  <c r="G18" i="45"/>
  <c r="G17" i="45"/>
  <c r="G16" i="45"/>
  <c r="G15" i="45"/>
  <c r="G14" i="45"/>
  <c r="G13" i="45"/>
  <c r="B21" i="45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2" i="1"/>
</calcChain>
</file>

<file path=xl/sharedStrings.xml><?xml version="1.0" encoding="utf-8"?>
<sst xmlns="http://schemas.openxmlformats.org/spreadsheetml/2006/main" count="1242" uniqueCount="205">
  <si>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</si>
  <si>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</si>
  <si>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</si>
  <si>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</si>
  <si>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</si>
  <si>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</si>
  <si>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</si>
  <si>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</si>
  <si>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</si>
  <si>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</si>
  <si>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</si>
  <si>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</si>
  <si>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</si>
  <si>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</si>
  <si>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</si>
  <si>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</si>
  <si>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</si>
  <si>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</si>
  <si>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</si>
  <si>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</si>
  <si>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</si>
  <si>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</si>
  <si>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</si>
  <si>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</si>
  <si>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</si>
  <si>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</si>
  <si>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</si>
  <si>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</si>
  <si>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</si>
  <si>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</si>
  <si>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</si>
  <si>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</si>
  <si>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</si>
  <si>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</si>
  <si>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</si>
  <si>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</si>
  <si>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</si>
  <si>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</si>
  <si>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</si>
  <si>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</si>
  <si>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</si>
  <si>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</si>
  <si>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</si>
  <si>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</si>
  <si>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</si>
  <si>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</si>
  <si>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</si>
  <si>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</si>
  <si>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</si>
  <si>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</si>
  <si>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</si>
  <si>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</si>
  <si>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</si>
  <si>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</si>
  <si>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</si>
  <si>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</si>
  <si>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</si>
  <si>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</si>
  <si>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</si>
  <si>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</si>
  <si>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</si>
  <si>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</si>
  <si>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</si>
  <si>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</si>
  <si>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</si>
  <si>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</si>
  <si>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</si>
  <si>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</si>
  <si>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</si>
  <si>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</si>
  <si>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</si>
  <si>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</si>
  <si>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</si>
  <si>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</si>
  <si>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</si>
  <si>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</si>
  <si>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</si>
  <si>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</si>
  <si>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</si>
  <si>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</si>
  <si>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</si>
  <si>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</si>
  <si>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</si>
  <si>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</si>
  <si>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</si>
  <si>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</si>
  <si>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</si>
  <si>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</si>
  <si>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</si>
  <si>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</si>
  <si>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</si>
  <si>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</si>
  <si>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</si>
  <si>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</si>
  <si>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</si>
  <si>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</si>
  <si>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</si>
  <si>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</si>
  <si>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</si>
  <si>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</si>
  <si>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</si>
  <si>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</si>
  <si>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</si>
  <si>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</si>
  <si>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</si>
  <si>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</si>
  <si>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</si>
  <si>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</si>
  <si>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</si>
  <si>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</si>
  <si>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</si>
  <si>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</si>
  <si>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</si>
  <si>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</si>
  <si>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</si>
  <si>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</si>
  <si>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</si>
  <si>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</si>
  <si>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</si>
  <si>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</si>
  <si>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</si>
  <si>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</si>
  <si>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</si>
  <si>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</si>
  <si>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</si>
  <si>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</si>
  <si>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</si>
  <si>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</si>
  <si>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</si>
  <si>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</si>
  <si>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</si>
  <si>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</si>
  <si>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</si>
  <si>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</si>
  <si>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</si>
  <si>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</si>
  <si>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</si>
  <si>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</si>
  <si>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</si>
  <si>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</si>
  <si>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</si>
  <si>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</si>
  <si>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</si>
  <si>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</si>
  <si>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</si>
  <si>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</si>
  <si>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</si>
  <si>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</si>
  <si>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</si>
  <si>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</si>
  <si>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</si>
  <si>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</si>
  <si>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</si>
  <si>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</si>
  <si>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</si>
  <si>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</si>
  <si>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</si>
  <si>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</si>
  <si>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</si>
  <si>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</si>
  <si>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</si>
  <si>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</si>
  <si>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</si>
  <si>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</si>
  <si>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</si>
  <si>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</si>
  <si>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</si>
  <si>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</si>
  <si>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</si>
  <si>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</si>
  <si>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</si>
  <si>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</si>
  <si>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</si>
  <si>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</si>
  <si>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</si>
  <si>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</si>
  <si>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</si>
  <si>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Product_Hair</t>
  </si>
  <si>
    <t>Product_Skin</t>
  </si>
  <si>
    <t>Non-Binary</t>
  </si>
  <si>
    <t>Rev. Gen</t>
  </si>
  <si>
    <t>Manuf+Shipping Costs</t>
  </si>
  <si>
    <t>Decision Variables</t>
  </si>
  <si>
    <t>Constraints</t>
  </si>
  <si>
    <t>Obj Func</t>
  </si>
  <si>
    <t>Average shipping time</t>
  </si>
  <si>
    <t>=</t>
  </si>
  <si>
    <t>&lt;=</t>
  </si>
  <si>
    <t>Location/Supplier</t>
  </si>
  <si>
    <t>Product_Cosmetics</t>
  </si>
  <si>
    <t>INPUT DATA</t>
  </si>
  <si>
    <t>Explanation</t>
  </si>
  <si>
    <t>Every city must get 1 supplier</t>
  </si>
  <si>
    <t>Average  lead time</t>
  </si>
  <si>
    <t>The average lead time must be less than 100 days (for all locations)</t>
  </si>
  <si>
    <t>Input data</t>
  </si>
  <si>
    <t>Average Shipping Cost</t>
  </si>
  <si>
    <t>Location/ Carriers</t>
  </si>
  <si>
    <t>Contraints</t>
  </si>
  <si>
    <t xml:space="preserve">Maximum shipping time for all locations </t>
  </si>
  <si>
    <t>Every city must get 1 carrier</t>
  </si>
  <si>
    <t>Average order quantities</t>
  </si>
  <si>
    <t>average order quantity must be met for each location</t>
  </si>
  <si>
    <t>Minimizing cost of shipment across different locations</t>
  </si>
  <si>
    <t>Reduction of lead times from suppliers to warehouses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</si>
</sst>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6"/>
      <color rgb="FF000000"/>
      <name val="Arial"/>
      <family val="2"/>
    </font>
    <font>
      <b/>
      <sz val="1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</cellStyleXfs>
  <cellXfs count="43">
    <xf numFmtId="0" fontId="0" fillId="0" borderId="0" xfId="0"/>
    <xf numFmtId="0" fontId="19" fillId="0" borderId="0" xfId="0" applyFont="1"/>
    <xf numFmtId="0" fontId="20" fillId="0" borderId="0" xfId="0" applyFont="1"/>
    <xf numFmtId="2" fontId="21" fillId="0" borderId="0" xfId="0" applyNumberFormat="1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0" xfId="0" applyAlignment="1">
      <alignment horizontal="left"/>
    </xf>
    <xf numFmtId="1" fontId="0" fillId="0" borderId="0" xfId="0" applyNumberFormat="1"/>
    <xf numFmtId="0" fontId="19" fillId="34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3" fillId="36" borderId="13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2" fontId="24" fillId="0" borderId="13" xfId="0" applyNumberFormat="1" applyFont="1" applyBorder="1" applyAlignment="1">
      <alignment horizontal="center" vertical="center"/>
    </xf>
    <xf numFmtId="0" fontId="19" fillId="37" borderId="13" xfId="0" applyFont="1" applyFill="1" applyBorder="1" applyAlignment="1">
      <alignment horizontal="center" vertical="center"/>
    </xf>
    <xf numFmtId="164" fontId="19" fillId="37" borderId="13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38" borderId="13" xfId="0" applyFont="1" applyFill="1" applyBorder="1" applyAlignment="1">
      <alignment horizontal="center" vertical="center"/>
    </xf>
    <xf numFmtId="0" fontId="25" fillId="0" borderId="0" xfId="42"/>
    <xf numFmtId="0" fontId="26" fillId="0" borderId="13" xfId="42" applyFont="1" applyBorder="1" applyAlignment="1">
      <alignment horizontal="center" vertical="top"/>
    </xf>
    <xf numFmtId="0" fontId="19" fillId="34" borderId="13" xfId="0" applyFont="1" applyFill="1" applyBorder="1" applyAlignment="1">
      <alignment horizontal="center" vertical="center"/>
    </xf>
    <xf numFmtId="0" fontId="23" fillId="36" borderId="15" xfId="0" applyFont="1" applyFill="1" applyBorder="1" applyAlignment="1">
      <alignment horizontal="center" vertical="center"/>
    </xf>
    <xf numFmtId="0" fontId="23" fillId="36" borderId="12" xfId="0" applyFont="1" applyFill="1" applyBorder="1" applyAlignment="1">
      <alignment horizontal="center" vertical="center"/>
    </xf>
    <xf numFmtId="0" fontId="23" fillId="36" borderId="16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987BBE7-6D4C-AE4D-AC1D-3191620960B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01"/>
  <sheetViews>
    <sheetView tabSelected="1" zoomScale="120" zoomScaleNormal="120" workbookViewId="0">
      <selection activeCell="BB6" sqref="BB6"/>
    </sheetView>
  </sheetViews>
  <sheetFormatPr baseColWidth="10" defaultRowHeight="16" x14ac:dyDescent="0.2"/>
  <cols>
    <col min="1" max="1" width="11.5" bestFit="1" customWidth="1"/>
    <col min="2" max="3" width="12" bestFit="1" customWidth="1"/>
    <col min="4" max="4" width="17.83203125" bestFit="1" customWidth="1"/>
    <col min="5" max="5" width="6.33203125" bestFit="1" customWidth="1"/>
    <col min="6" max="6" width="12.1640625" bestFit="1" customWidth="1"/>
    <col min="7" max="7" width="10.1640625" bestFit="1" customWidth="1"/>
    <col min="8" max="8" width="21.6640625" bestFit="1" customWidth="1"/>
    <col min="9" max="9" width="17" bestFit="1" customWidth="1"/>
    <col min="10" max="10" width="22" bestFit="1" customWidth="1"/>
    <col min="11" max="11" width="10.33203125" bestFit="1" customWidth="1"/>
    <col min="12" max="12" width="7.33203125" bestFit="1" customWidth="1"/>
    <col min="13" max="13" width="5.1640625" bestFit="1" customWidth="1"/>
    <col min="14" max="14" width="8.6640625" bestFit="1" customWidth="1"/>
    <col min="15" max="15" width="11" bestFit="1" customWidth="1"/>
    <col min="16" max="16" width="14.5" bestFit="1" customWidth="1"/>
    <col min="17" max="17" width="13.33203125" bestFit="1" customWidth="1"/>
    <col min="18" max="18" width="15" bestFit="1" customWidth="1"/>
    <col min="19" max="20" width="8.5" bestFit="1" customWidth="1"/>
    <col min="21" max="21" width="8.6640625" bestFit="1" customWidth="1"/>
    <col min="22" max="22" width="13.1640625" bestFit="1" customWidth="1"/>
    <col min="23" max="23" width="12.83203125" bestFit="1" customWidth="1"/>
    <col min="24" max="28" width="9.1640625" bestFit="1" customWidth="1"/>
    <col min="29" max="29" width="9.33203125" bestFit="1" customWidth="1"/>
    <col min="30" max="30" width="9.5" bestFit="1" customWidth="1"/>
    <col min="31" max="31" width="5.5" bestFit="1" customWidth="1"/>
    <col min="32" max="32" width="8" bestFit="1" customWidth="1"/>
    <col min="33" max="33" width="7.5" bestFit="1" customWidth="1"/>
    <col min="34" max="34" width="7.83203125" bestFit="1" customWidth="1"/>
    <col min="35" max="35" width="9.33203125" bestFit="1" customWidth="1"/>
    <col min="36" max="36" width="17.6640625" bestFit="1" customWidth="1"/>
    <col min="37" max="37" width="21.5" bestFit="1" customWidth="1"/>
    <col min="38" max="38" width="18.33203125" bestFit="1" customWidth="1"/>
    <col min="39" max="39" width="16" bestFit="1" customWidth="1"/>
    <col min="40" max="40" width="4.1640625" bestFit="1" customWidth="1"/>
    <col min="41" max="41" width="5.33203125" bestFit="1" customWidth="1"/>
    <col min="42" max="42" width="7.83203125" bestFit="1" customWidth="1"/>
    <col min="43" max="43" width="12.1640625" bestFit="1" customWidth="1"/>
    <col min="44" max="44" width="19.33203125" bestFit="1" customWidth="1"/>
    <col min="45" max="45" width="5.33203125" bestFit="1" customWidth="1"/>
    <col min="46" max="46" width="3.5" bestFit="1" customWidth="1"/>
    <col min="47" max="47" width="4.33203125" bestFit="1" customWidth="1"/>
    <col min="48" max="48" width="4.1640625" bestFit="1" customWidth="1"/>
    <col min="49" max="49" width="7.6640625" bestFit="1" customWidth="1"/>
    <col min="50" max="51" width="7.5" bestFit="1" customWidth="1"/>
    <col min="52" max="52" width="7.6640625" bestFit="1" customWidth="1"/>
    <col min="53" max="53" width="12.1640625" bestFit="1" customWidth="1"/>
    <col min="54" max="54" width="20.83203125" bestFit="1" customWidth="1"/>
    <col min="55" max="55" width="16.83203125" bestFit="1" customWidth="1"/>
    <col min="56" max="56" width="21" bestFit="1" customWidth="1"/>
    <col min="57" max="57" width="10.6640625" bestFit="1" customWidth="1"/>
    <col min="58" max="58" width="9.83203125" bestFit="1" customWidth="1"/>
    <col min="59" max="59" width="14.33203125" bestFit="1" customWidth="1"/>
    <col min="60" max="60" width="12.83203125" bestFit="1" customWidth="1"/>
    <col min="61" max="61" width="14.6640625" bestFit="1" customWidth="1"/>
    <col min="62" max="63" width="12.6640625" bestFit="1" customWidth="1"/>
    <col min="64" max="64" width="8.1640625" bestFit="1" customWidth="1"/>
    <col min="65" max="65" width="9" bestFit="1" customWidth="1"/>
    <col min="66" max="66" width="17.1640625" bestFit="1" customWidth="1"/>
    <col min="67" max="67" width="20.83203125" bestFit="1" customWidth="1"/>
    <col min="68" max="68" width="17.6640625" bestFit="1" customWidth="1"/>
    <col min="69" max="69" width="15.5" bestFit="1" customWidth="1"/>
    <col min="70" max="70" width="11.1640625" bestFit="1" customWidth="1"/>
    <col min="71" max="71" width="18.83203125" bestFit="1" customWidth="1"/>
    <col min="72" max="72" width="6.83203125" bestFit="1" customWidth="1"/>
    <col min="73" max="73" width="5.83203125" bestFit="1" customWidth="1"/>
  </cols>
  <sheetData>
    <row r="1" spans="1:96" s="1" customFormat="1" x14ac:dyDescent="0.2">
      <c r="A1" s="1" t="s">
        <v>0</v>
      </c>
      <c r="B1" s="1" t="s">
        <v>177</v>
      </c>
      <c r="C1" s="1" t="s">
        <v>178</v>
      </c>
      <c r="D1" s="1" t="s">
        <v>189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179</v>
      </c>
      <c r="L1" s="1" t="s">
        <v>34</v>
      </c>
      <c r="M1" s="1" t="s">
        <v>54</v>
      </c>
      <c r="N1" s="1" t="s">
        <v>37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35</v>
      </c>
      <c r="T1" s="1" t="s">
        <v>26</v>
      </c>
      <c r="U1" s="1" t="s">
        <v>42</v>
      </c>
      <c r="V1" s="1" t="s">
        <v>11</v>
      </c>
      <c r="W1" s="1" t="s">
        <v>12</v>
      </c>
      <c r="X1" s="1" t="s">
        <v>38</v>
      </c>
      <c r="Y1" s="1" t="s">
        <v>60</v>
      </c>
      <c r="Z1" s="1" t="s">
        <v>27</v>
      </c>
      <c r="AA1" s="1" t="s">
        <v>51</v>
      </c>
      <c r="AB1" s="1" t="s">
        <v>43</v>
      </c>
      <c r="AC1" s="1" t="s">
        <v>13</v>
      </c>
      <c r="AD1" s="1" t="s">
        <v>52</v>
      </c>
      <c r="AE1" s="1" t="s">
        <v>49</v>
      </c>
      <c r="AF1" s="1" t="s">
        <v>61</v>
      </c>
      <c r="AG1" s="1" t="s">
        <v>44</v>
      </c>
      <c r="AH1" s="1" t="s">
        <v>28</v>
      </c>
      <c r="AI1" s="1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45</v>
      </c>
      <c r="AO1" s="1" t="s">
        <v>63</v>
      </c>
      <c r="AP1" s="1" t="s">
        <v>29</v>
      </c>
      <c r="AQ1" s="1" t="s">
        <v>19</v>
      </c>
      <c r="AR1" s="1" t="s">
        <v>20</v>
      </c>
      <c r="AS1" s="1" t="s">
        <v>30</v>
      </c>
      <c r="AT1" s="1" t="s">
        <v>39</v>
      </c>
      <c r="AU1" s="1" t="s">
        <v>46</v>
      </c>
      <c r="AV1" s="1" t="s">
        <v>55</v>
      </c>
      <c r="AW1" s="1" t="s">
        <v>21</v>
      </c>
      <c r="AX1" s="1" t="s">
        <v>47</v>
      </c>
      <c r="AY1" s="1" t="s">
        <v>31</v>
      </c>
      <c r="AZ1" s="1" t="s">
        <v>40</v>
      </c>
      <c r="BA1" s="1" t="s">
        <v>22</v>
      </c>
      <c r="BB1" s="1" t="s">
        <v>181</v>
      </c>
    </row>
    <row r="2" spans="1:96" x14ac:dyDescent="0.2">
      <c r="A2" t="s">
        <v>23</v>
      </c>
      <c r="B2">
        <v>1</v>
      </c>
      <c r="C2">
        <v>0</v>
      </c>
      <c r="D2">
        <v>0</v>
      </c>
      <c r="E2" t="s">
        <v>24</v>
      </c>
      <c r="F2">
        <v>69.808005539999996</v>
      </c>
      <c r="G2">
        <v>55</v>
      </c>
      <c r="H2">
        <v>802</v>
      </c>
      <c r="I2">
        <v>55986.02044308</v>
      </c>
      <c r="J2" t="s">
        <v>25</v>
      </c>
      <c r="K2">
        <v>1</v>
      </c>
      <c r="L2">
        <v>0</v>
      </c>
      <c r="M2">
        <v>0</v>
      </c>
      <c r="N2">
        <v>0</v>
      </c>
      <c r="O2">
        <v>58</v>
      </c>
      <c r="P2">
        <v>96</v>
      </c>
      <c r="Q2">
        <v>4</v>
      </c>
      <c r="R2" t="s">
        <v>26</v>
      </c>
      <c r="S2">
        <v>0</v>
      </c>
      <c r="T2">
        <v>1</v>
      </c>
      <c r="U2">
        <v>0</v>
      </c>
      <c r="V2">
        <v>2.9565721389999999</v>
      </c>
      <c r="W2" t="s">
        <v>27</v>
      </c>
      <c r="X2">
        <v>0</v>
      </c>
      <c r="Y2">
        <v>0</v>
      </c>
      <c r="Z2">
        <v>1</v>
      </c>
      <c r="AA2">
        <v>0</v>
      </c>
      <c r="AB2">
        <v>0</v>
      </c>
      <c r="AC2" t="s">
        <v>28</v>
      </c>
      <c r="AD2">
        <v>0</v>
      </c>
      <c r="AE2">
        <v>0</v>
      </c>
      <c r="AF2">
        <v>0</v>
      </c>
      <c r="AG2">
        <v>0</v>
      </c>
      <c r="AH2">
        <v>1</v>
      </c>
      <c r="AI2">
        <v>29</v>
      </c>
      <c r="AJ2">
        <v>215</v>
      </c>
      <c r="AK2">
        <v>29</v>
      </c>
      <c r="AL2">
        <v>46.27987924</v>
      </c>
      <c r="AM2" t="s">
        <v>29</v>
      </c>
      <c r="AN2">
        <v>0</v>
      </c>
      <c r="AO2">
        <v>0</v>
      </c>
      <c r="AP2">
        <v>1</v>
      </c>
      <c r="AQ2">
        <v>0.226410361</v>
      </c>
      <c r="AR2" t="s">
        <v>30</v>
      </c>
      <c r="AS2">
        <v>1</v>
      </c>
      <c r="AT2">
        <v>0</v>
      </c>
      <c r="AU2">
        <v>0</v>
      </c>
      <c r="AV2">
        <v>0</v>
      </c>
      <c r="AW2" t="s">
        <v>31</v>
      </c>
      <c r="AX2">
        <v>0</v>
      </c>
      <c r="AY2">
        <v>1</v>
      </c>
      <c r="AZ2">
        <v>0</v>
      </c>
      <c r="BA2">
        <v>187.75207549999999</v>
      </c>
      <c r="BB2">
        <f>V2+AL2</f>
        <v>49.236451379000002</v>
      </c>
    </row>
    <row r="3" spans="1:96" x14ac:dyDescent="0.2">
      <c r="A3" t="s">
        <v>32</v>
      </c>
      <c r="B3">
        <v>0</v>
      </c>
      <c r="C3">
        <v>1</v>
      </c>
      <c r="D3">
        <v>0</v>
      </c>
      <c r="E3" t="s">
        <v>33</v>
      </c>
      <c r="F3">
        <v>14.843523279999999</v>
      </c>
      <c r="G3">
        <v>95</v>
      </c>
      <c r="H3">
        <v>736</v>
      </c>
      <c r="I3">
        <v>10924.83313408</v>
      </c>
      <c r="J3" t="s">
        <v>34</v>
      </c>
      <c r="K3">
        <v>0</v>
      </c>
      <c r="L3">
        <v>1</v>
      </c>
      <c r="M3">
        <v>0</v>
      </c>
      <c r="N3">
        <v>0</v>
      </c>
      <c r="O3">
        <v>53</v>
      </c>
      <c r="P3">
        <v>37</v>
      </c>
      <c r="Q3">
        <v>2</v>
      </c>
      <c r="R3" t="s">
        <v>35</v>
      </c>
      <c r="S3">
        <v>1</v>
      </c>
      <c r="T3">
        <v>0</v>
      </c>
      <c r="U3">
        <v>0</v>
      </c>
      <c r="V3">
        <v>9.7165747709999994</v>
      </c>
      <c r="W3" t="s">
        <v>27</v>
      </c>
      <c r="X3">
        <v>0</v>
      </c>
      <c r="Y3">
        <v>0</v>
      </c>
      <c r="Z3">
        <v>1</v>
      </c>
      <c r="AA3">
        <v>0</v>
      </c>
      <c r="AB3">
        <v>0</v>
      </c>
      <c r="AC3" t="s">
        <v>28</v>
      </c>
      <c r="AD3">
        <v>0</v>
      </c>
      <c r="AE3">
        <v>0</v>
      </c>
      <c r="AF3">
        <v>0</v>
      </c>
      <c r="AG3">
        <v>0</v>
      </c>
      <c r="AH3">
        <v>1</v>
      </c>
      <c r="AI3">
        <v>23</v>
      </c>
      <c r="AJ3">
        <v>517</v>
      </c>
      <c r="AK3">
        <v>30</v>
      </c>
      <c r="AL3">
        <v>33.616768950000001</v>
      </c>
      <c r="AM3" t="s">
        <v>29</v>
      </c>
      <c r="AN3">
        <v>0</v>
      </c>
      <c r="AO3">
        <v>0</v>
      </c>
      <c r="AP3">
        <v>1</v>
      </c>
      <c r="AQ3">
        <v>4.8540680260000002</v>
      </c>
      <c r="AR3" t="s">
        <v>30</v>
      </c>
      <c r="AS3">
        <v>1</v>
      </c>
      <c r="AT3">
        <v>0</v>
      </c>
      <c r="AU3">
        <v>0</v>
      </c>
      <c r="AV3">
        <v>0</v>
      </c>
      <c r="AW3" t="s">
        <v>31</v>
      </c>
      <c r="AX3">
        <v>0</v>
      </c>
      <c r="AY3">
        <v>1</v>
      </c>
      <c r="AZ3">
        <v>0</v>
      </c>
      <c r="BA3">
        <v>503.06557909999998</v>
      </c>
      <c r="BB3">
        <f t="shared" ref="BB3:BB66" si="0">V3+AL3</f>
        <v>43.333343720999999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</row>
    <row r="4" spans="1:96" x14ac:dyDescent="0.2">
      <c r="A4" t="s">
        <v>23</v>
      </c>
      <c r="B4">
        <v>1</v>
      </c>
      <c r="C4">
        <v>0</v>
      </c>
      <c r="D4">
        <v>0</v>
      </c>
      <c r="E4" t="s">
        <v>36</v>
      </c>
      <c r="F4">
        <v>11.31968329</v>
      </c>
      <c r="G4">
        <v>34</v>
      </c>
      <c r="H4">
        <v>8</v>
      </c>
      <c r="I4">
        <v>90.557466320000003</v>
      </c>
      <c r="J4" t="s">
        <v>37</v>
      </c>
      <c r="K4">
        <v>0</v>
      </c>
      <c r="L4">
        <v>0</v>
      </c>
      <c r="M4">
        <v>0</v>
      </c>
      <c r="N4">
        <v>1</v>
      </c>
      <c r="O4">
        <v>1</v>
      </c>
      <c r="P4">
        <v>88</v>
      </c>
      <c r="Q4">
        <v>2</v>
      </c>
      <c r="R4" t="s">
        <v>26</v>
      </c>
      <c r="S4">
        <v>0</v>
      </c>
      <c r="T4">
        <v>1</v>
      </c>
      <c r="U4">
        <v>0</v>
      </c>
      <c r="V4">
        <v>8.0544792619999992</v>
      </c>
      <c r="W4" t="s">
        <v>38</v>
      </c>
      <c r="X4">
        <v>1</v>
      </c>
      <c r="Y4">
        <v>0</v>
      </c>
      <c r="Z4">
        <v>0</v>
      </c>
      <c r="AA4">
        <v>0</v>
      </c>
      <c r="AB4">
        <v>0</v>
      </c>
      <c r="AC4" t="s">
        <v>28</v>
      </c>
      <c r="AD4">
        <v>0</v>
      </c>
      <c r="AE4">
        <v>0</v>
      </c>
      <c r="AF4">
        <v>0</v>
      </c>
      <c r="AG4">
        <v>0</v>
      </c>
      <c r="AH4">
        <v>1</v>
      </c>
      <c r="AI4">
        <v>12</v>
      </c>
      <c r="AJ4">
        <v>971</v>
      </c>
      <c r="AK4">
        <v>27</v>
      </c>
      <c r="AL4">
        <v>30.688019350000001</v>
      </c>
      <c r="AM4" t="s">
        <v>29</v>
      </c>
      <c r="AN4">
        <v>0</v>
      </c>
      <c r="AO4">
        <v>0</v>
      </c>
      <c r="AP4">
        <v>1</v>
      </c>
      <c r="AQ4">
        <v>4.5805926189999999</v>
      </c>
      <c r="AR4" t="s">
        <v>39</v>
      </c>
      <c r="AS4">
        <v>0</v>
      </c>
      <c r="AT4">
        <v>1</v>
      </c>
      <c r="AU4">
        <v>0</v>
      </c>
      <c r="AV4">
        <v>0</v>
      </c>
      <c r="AW4" t="s">
        <v>40</v>
      </c>
      <c r="AX4">
        <v>0</v>
      </c>
      <c r="AY4">
        <v>0</v>
      </c>
      <c r="AZ4">
        <v>1</v>
      </c>
      <c r="BA4">
        <v>141.9202818</v>
      </c>
      <c r="BB4">
        <f t="shared" si="0"/>
        <v>38.742498611999999</v>
      </c>
    </row>
    <row r="5" spans="1:96" x14ac:dyDescent="0.2">
      <c r="A5" t="s">
        <v>32</v>
      </c>
      <c r="B5">
        <v>0</v>
      </c>
      <c r="C5">
        <v>1</v>
      </c>
      <c r="D5">
        <v>0</v>
      </c>
      <c r="E5" t="s">
        <v>41</v>
      </c>
      <c r="F5">
        <v>61.163343019999999</v>
      </c>
      <c r="G5">
        <v>68</v>
      </c>
      <c r="H5">
        <v>83</v>
      </c>
      <c r="I5">
        <v>5076.55747066</v>
      </c>
      <c r="J5" t="s">
        <v>25</v>
      </c>
      <c r="K5">
        <v>1</v>
      </c>
      <c r="L5">
        <v>0</v>
      </c>
      <c r="M5">
        <v>0</v>
      </c>
      <c r="N5">
        <v>0</v>
      </c>
      <c r="O5">
        <v>23</v>
      </c>
      <c r="P5">
        <v>59</v>
      </c>
      <c r="Q5">
        <v>6</v>
      </c>
      <c r="R5" t="s">
        <v>42</v>
      </c>
      <c r="S5">
        <v>0</v>
      </c>
      <c r="T5">
        <v>0</v>
      </c>
      <c r="U5">
        <v>1</v>
      </c>
      <c r="V5">
        <v>1.729568564</v>
      </c>
      <c r="W5" t="s">
        <v>43</v>
      </c>
      <c r="X5">
        <v>0</v>
      </c>
      <c r="Y5">
        <v>0</v>
      </c>
      <c r="Z5">
        <v>0</v>
      </c>
      <c r="AA5">
        <v>0</v>
      </c>
      <c r="AB5">
        <v>1</v>
      </c>
      <c r="AC5" t="s">
        <v>44</v>
      </c>
      <c r="AD5">
        <v>0</v>
      </c>
      <c r="AE5">
        <v>0</v>
      </c>
      <c r="AF5">
        <v>0</v>
      </c>
      <c r="AG5">
        <v>1</v>
      </c>
      <c r="AH5">
        <v>0</v>
      </c>
      <c r="AI5">
        <v>24</v>
      </c>
      <c r="AJ5">
        <v>937</v>
      </c>
      <c r="AK5">
        <v>18</v>
      </c>
      <c r="AL5">
        <v>35.624741399999998</v>
      </c>
      <c r="AM5" t="s">
        <v>45</v>
      </c>
      <c r="AN5">
        <v>1</v>
      </c>
      <c r="AO5">
        <v>0</v>
      </c>
      <c r="AP5">
        <v>0</v>
      </c>
      <c r="AQ5">
        <v>4.7466486210000003</v>
      </c>
      <c r="AR5" t="s">
        <v>46</v>
      </c>
      <c r="AS5">
        <v>0</v>
      </c>
      <c r="AT5">
        <v>0</v>
      </c>
      <c r="AU5">
        <v>1</v>
      </c>
      <c r="AV5">
        <v>0</v>
      </c>
      <c r="AW5" t="s">
        <v>47</v>
      </c>
      <c r="AX5">
        <v>1</v>
      </c>
      <c r="AY5">
        <v>0</v>
      </c>
      <c r="AZ5">
        <v>0</v>
      </c>
      <c r="BA5">
        <v>254.7761592</v>
      </c>
      <c r="BB5">
        <f t="shared" si="0"/>
        <v>37.354309963999995</v>
      </c>
    </row>
    <row r="6" spans="1:96" x14ac:dyDescent="0.2">
      <c r="A6" t="s">
        <v>32</v>
      </c>
      <c r="B6">
        <v>0</v>
      </c>
      <c r="C6">
        <v>1</v>
      </c>
      <c r="D6">
        <v>0</v>
      </c>
      <c r="E6" t="s">
        <v>48</v>
      </c>
      <c r="F6">
        <v>4.8054960360000001</v>
      </c>
      <c r="G6">
        <v>26</v>
      </c>
      <c r="H6">
        <v>871</v>
      </c>
      <c r="I6">
        <v>4185.5870473559999</v>
      </c>
      <c r="J6" t="s">
        <v>25</v>
      </c>
      <c r="K6">
        <v>1</v>
      </c>
      <c r="L6">
        <v>0</v>
      </c>
      <c r="M6">
        <v>0</v>
      </c>
      <c r="N6">
        <v>0</v>
      </c>
      <c r="O6">
        <v>5</v>
      </c>
      <c r="P6">
        <v>56</v>
      </c>
      <c r="Q6">
        <v>8</v>
      </c>
      <c r="R6" t="s">
        <v>35</v>
      </c>
      <c r="S6">
        <v>1</v>
      </c>
      <c r="T6">
        <v>0</v>
      </c>
      <c r="U6">
        <v>0</v>
      </c>
      <c r="V6">
        <v>3.8905479160000001</v>
      </c>
      <c r="W6" t="s">
        <v>38</v>
      </c>
      <c r="X6">
        <v>1</v>
      </c>
      <c r="Y6">
        <v>0</v>
      </c>
      <c r="Z6">
        <v>0</v>
      </c>
      <c r="AA6">
        <v>0</v>
      </c>
      <c r="AB6">
        <v>0</v>
      </c>
      <c r="AC6" t="s">
        <v>49</v>
      </c>
      <c r="AD6">
        <v>0</v>
      </c>
      <c r="AE6">
        <v>1</v>
      </c>
      <c r="AF6">
        <v>0</v>
      </c>
      <c r="AG6">
        <v>0</v>
      </c>
      <c r="AH6">
        <v>0</v>
      </c>
      <c r="AI6">
        <v>5</v>
      </c>
      <c r="AJ6">
        <v>414</v>
      </c>
      <c r="AK6">
        <v>3</v>
      </c>
      <c r="AL6">
        <v>92.065160599999999</v>
      </c>
      <c r="AM6" t="s">
        <v>45</v>
      </c>
      <c r="AN6">
        <v>1</v>
      </c>
      <c r="AO6">
        <v>0</v>
      </c>
      <c r="AP6">
        <v>0</v>
      </c>
      <c r="AQ6">
        <v>3.1455795229999999</v>
      </c>
      <c r="AR6" t="s">
        <v>39</v>
      </c>
      <c r="AS6">
        <v>0</v>
      </c>
      <c r="AT6">
        <v>1</v>
      </c>
      <c r="AU6">
        <v>0</v>
      </c>
      <c r="AV6">
        <v>0</v>
      </c>
      <c r="AW6" t="s">
        <v>47</v>
      </c>
      <c r="AX6">
        <v>1</v>
      </c>
      <c r="AY6">
        <v>0</v>
      </c>
      <c r="AZ6">
        <v>0</v>
      </c>
      <c r="BA6">
        <v>923.44063170000004</v>
      </c>
      <c r="BB6">
        <f t="shared" si="0"/>
        <v>95.955708516000001</v>
      </c>
    </row>
    <row r="7" spans="1:96" x14ac:dyDescent="0.2">
      <c r="A7" t="s">
        <v>23</v>
      </c>
      <c r="B7">
        <v>1</v>
      </c>
      <c r="C7">
        <v>0</v>
      </c>
      <c r="D7">
        <v>0</v>
      </c>
      <c r="E7" t="s">
        <v>50</v>
      </c>
      <c r="F7">
        <v>1.699976014</v>
      </c>
      <c r="G7">
        <v>87</v>
      </c>
      <c r="H7">
        <v>147</v>
      </c>
      <c r="I7">
        <v>249.896474058</v>
      </c>
      <c r="J7" t="s">
        <v>25</v>
      </c>
      <c r="K7">
        <v>1</v>
      </c>
      <c r="L7">
        <v>0</v>
      </c>
      <c r="M7">
        <v>0</v>
      </c>
      <c r="N7">
        <v>0</v>
      </c>
      <c r="O7">
        <v>90</v>
      </c>
      <c r="P7">
        <v>66</v>
      </c>
      <c r="Q7">
        <v>3</v>
      </c>
      <c r="R7" t="s">
        <v>26</v>
      </c>
      <c r="S7">
        <v>0</v>
      </c>
      <c r="T7">
        <v>1</v>
      </c>
      <c r="U7">
        <v>0</v>
      </c>
      <c r="V7">
        <v>4.4440988639999999</v>
      </c>
      <c r="W7" t="s">
        <v>51</v>
      </c>
      <c r="X7">
        <v>0</v>
      </c>
      <c r="Y7">
        <v>0</v>
      </c>
      <c r="Z7">
        <v>0</v>
      </c>
      <c r="AA7">
        <v>1</v>
      </c>
      <c r="AB7">
        <v>0</v>
      </c>
      <c r="AC7" t="s">
        <v>52</v>
      </c>
      <c r="AD7">
        <v>1</v>
      </c>
      <c r="AE7">
        <v>0</v>
      </c>
      <c r="AF7">
        <v>0</v>
      </c>
      <c r="AG7">
        <v>0</v>
      </c>
      <c r="AH7">
        <v>0</v>
      </c>
      <c r="AI7">
        <v>10</v>
      </c>
      <c r="AJ7">
        <v>104</v>
      </c>
      <c r="AK7">
        <v>17</v>
      </c>
      <c r="AL7">
        <v>56.766475560000003</v>
      </c>
      <c r="AM7" t="s">
        <v>45</v>
      </c>
      <c r="AN7">
        <v>1</v>
      </c>
      <c r="AO7">
        <v>0</v>
      </c>
      <c r="AP7">
        <v>0</v>
      </c>
      <c r="AQ7">
        <v>2.779193512</v>
      </c>
      <c r="AR7" t="s">
        <v>30</v>
      </c>
      <c r="AS7">
        <v>1</v>
      </c>
      <c r="AT7">
        <v>0</v>
      </c>
      <c r="AU7">
        <v>0</v>
      </c>
      <c r="AV7">
        <v>0</v>
      </c>
      <c r="AW7" t="s">
        <v>47</v>
      </c>
      <c r="AX7">
        <v>1</v>
      </c>
      <c r="AY7">
        <v>0</v>
      </c>
      <c r="AZ7">
        <v>0</v>
      </c>
      <c r="BA7">
        <v>235.4612367</v>
      </c>
      <c r="BB7">
        <f t="shared" si="0"/>
        <v>61.210574424000001</v>
      </c>
    </row>
    <row r="8" spans="1:96" x14ac:dyDescent="0.2">
      <c r="A8" t="s">
        <v>32</v>
      </c>
      <c r="B8">
        <v>0</v>
      </c>
      <c r="C8">
        <v>1</v>
      </c>
      <c r="D8">
        <v>0</v>
      </c>
      <c r="E8" t="s">
        <v>53</v>
      </c>
      <c r="F8">
        <v>4.078332863</v>
      </c>
      <c r="G8">
        <v>48</v>
      </c>
      <c r="H8">
        <v>65</v>
      </c>
      <c r="I8">
        <v>265.09163609500001</v>
      </c>
      <c r="J8" t="s">
        <v>54</v>
      </c>
      <c r="K8">
        <v>0</v>
      </c>
      <c r="L8">
        <v>0</v>
      </c>
      <c r="M8">
        <v>1</v>
      </c>
      <c r="N8">
        <v>0</v>
      </c>
      <c r="O8">
        <v>11</v>
      </c>
      <c r="P8">
        <v>58</v>
      </c>
      <c r="Q8">
        <v>8</v>
      </c>
      <c r="R8" t="s">
        <v>42</v>
      </c>
      <c r="S8">
        <v>0</v>
      </c>
      <c r="T8">
        <v>0</v>
      </c>
      <c r="U8">
        <v>1</v>
      </c>
      <c r="V8">
        <v>3.8807633030000002</v>
      </c>
      <c r="W8" t="s">
        <v>27</v>
      </c>
      <c r="X8">
        <v>0</v>
      </c>
      <c r="Y8">
        <v>0</v>
      </c>
      <c r="Z8">
        <v>1</v>
      </c>
      <c r="AA8">
        <v>0</v>
      </c>
      <c r="AB8">
        <v>0</v>
      </c>
      <c r="AC8" t="s">
        <v>44</v>
      </c>
      <c r="AD8">
        <v>0</v>
      </c>
      <c r="AE8">
        <v>0</v>
      </c>
      <c r="AF8">
        <v>0</v>
      </c>
      <c r="AG8">
        <v>1</v>
      </c>
      <c r="AH8">
        <v>0</v>
      </c>
      <c r="AI8">
        <v>14</v>
      </c>
      <c r="AJ8">
        <v>314</v>
      </c>
      <c r="AK8">
        <v>24</v>
      </c>
      <c r="AL8">
        <v>1.08506857</v>
      </c>
      <c r="AM8" t="s">
        <v>29</v>
      </c>
      <c r="AN8">
        <v>0</v>
      </c>
      <c r="AO8">
        <v>0</v>
      </c>
      <c r="AP8">
        <v>1</v>
      </c>
      <c r="AQ8">
        <v>1.0009106189999999</v>
      </c>
      <c r="AR8" t="s">
        <v>55</v>
      </c>
      <c r="AS8">
        <v>0</v>
      </c>
      <c r="AT8">
        <v>0</v>
      </c>
      <c r="AU8">
        <v>0</v>
      </c>
      <c r="AV8">
        <v>1</v>
      </c>
      <c r="AW8" t="s">
        <v>47</v>
      </c>
      <c r="AX8">
        <v>1</v>
      </c>
      <c r="AY8">
        <v>0</v>
      </c>
      <c r="AZ8">
        <v>0</v>
      </c>
      <c r="BA8">
        <v>134.36909689999999</v>
      </c>
      <c r="BB8">
        <f t="shared" si="0"/>
        <v>4.965831873</v>
      </c>
    </row>
    <row r="9" spans="1:96" x14ac:dyDescent="0.2">
      <c r="A9" t="s">
        <v>56</v>
      </c>
      <c r="B9">
        <v>0</v>
      </c>
      <c r="C9">
        <v>0</v>
      </c>
      <c r="D9">
        <v>1</v>
      </c>
      <c r="E9" t="s">
        <v>57</v>
      </c>
      <c r="F9">
        <v>42.958384379999998</v>
      </c>
      <c r="G9">
        <v>59</v>
      </c>
      <c r="H9">
        <v>426</v>
      </c>
      <c r="I9">
        <v>18300.27174588</v>
      </c>
      <c r="J9" t="s">
        <v>34</v>
      </c>
      <c r="K9">
        <v>0</v>
      </c>
      <c r="L9">
        <v>1</v>
      </c>
      <c r="M9">
        <v>0</v>
      </c>
      <c r="N9">
        <v>0</v>
      </c>
      <c r="O9">
        <v>93</v>
      </c>
      <c r="P9">
        <v>11</v>
      </c>
      <c r="Q9">
        <v>1</v>
      </c>
      <c r="R9" t="s">
        <v>26</v>
      </c>
      <c r="S9">
        <v>0</v>
      </c>
      <c r="T9">
        <v>1</v>
      </c>
      <c r="U9">
        <v>0</v>
      </c>
      <c r="V9">
        <v>2.3483387840000001</v>
      </c>
      <c r="W9" t="s">
        <v>51</v>
      </c>
      <c r="X9">
        <v>0</v>
      </c>
      <c r="Y9">
        <v>0</v>
      </c>
      <c r="Z9">
        <v>0</v>
      </c>
      <c r="AA9">
        <v>1</v>
      </c>
      <c r="AB9">
        <v>0</v>
      </c>
      <c r="AC9" t="s">
        <v>52</v>
      </c>
      <c r="AD9">
        <v>1</v>
      </c>
      <c r="AE9">
        <v>0</v>
      </c>
      <c r="AF9">
        <v>0</v>
      </c>
      <c r="AG9">
        <v>0</v>
      </c>
      <c r="AH9">
        <v>0</v>
      </c>
      <c r="AI9">
        <v>22</v>
      </c>
      <c r="AJ9">
        <v>564</v>
      </c>
      <c r="AK9">
        <v>1</v>
      </c>
      <c r="AL9">
        <v>99.466108599999998</v>
      </c>
      <c r="AM9" t="s">
        <v>45</v>
      </c>
      <c r="AN9">
        <v>1</v>
      </c>
      <c r="AO9">
        <v>0</v>
      </c>
      <c r="AP9">
        <v>0</v>
      </c>
      <c r="AQ9">
        <v>0.39817718699999999</v>
      </c>
      <c r="AR9" t="s">
        <v>30</v>
      </c>
      <c r="AS9">
        <v>1</v>
      </c>
      <c r="AT9">
        <v>0</v>
      </c>
      <c r="AU9">
        <v>0</v>
      </c>
      <c r="AV9">
        <v>0</v>
      </c>
      <c r="AW9" t="s">
        <v>40</v>
      </c>
      <c r="AX9">
        <v>0</v>
      </c>
      <c r="AY9">
        <v>0</v>
      </c>
      <c r="AZ9">
        <v>1</v>
      </c>
      <c r="BA9">
        <v>802.0563118</v>
      </c>
      <c r="BB9">
        <f t="shared" si="0"/>
        <v>101.814447384</v>
      </c>
    </row>
    <row r="10" spans="1:96" x14ac:dyDescent="0.2">
      <c r="A10" t="s">
        <v>56</v>
      </c>
      <c r="B10">
        <v>0</v>
      </c>
      <c r="C10">
        <v>0</v>
      </c>
      <c r="D10">
        <v>1</v>
      </c>
      <c r="E10" t="s">
        <v>58</v>
      </c>
      <c r="F10">
        <v>68.717596749999998</v>
      </c>
      <c r="G10">
        <v>78</v>
      </c>
      <c r="H10">
        <v>150</v>
      </c>
      <c r="I10">
        <v>10307.6395125</v>
      </c>
      <c r="J10" t="s">
        <v>34</v>
      </c>
      <c r="K10">
        <v>0</v>
      </c>
      <c r="L10">
        <v>1</v>
      </c>
      <c r="M10">
        <v>0</v>
      </c>
      <c r="N10">
        <v>0</v>
      </c>
      <c r="O10">
        <v>5</v>
      </c>
      <c r="P10">
        <v>15</v>
      </c>
      <c r="Q10">
        <v>7</v>
      </c>
      <c r="R10" t="s">
        <v>42</v>
      </c>
      <c r="S10">
        <v>0</v>
      </c>
      <c r="T10">
        <v>0</v>
      </c>
      <c r="U10">
        <v>1</v>
      </c>
      <c r="V10">
        <v>3.4047338570000001</v>
      </c>
      <c r="W10" t="s">
        <v>51</v>
      </c>
      <c r="X10">
        <v>0</v>
      </c>
      <c r="Y10">
        <v>0</v>
      </c>
      <c r="Z10">
        <v>0</v>
      </c>
      <c r="AA10">
        <v>1</v>
      </c>
      <c r="AB10">
        <v>0</v>
      </c>
      <c r="AC10" t="s">
        <v>28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13</v>
      </c>
      <c r="AJ10">
        <v>769</v>
      </c>
      <c r="AK10">
        <v>8</v>
      </c>
      <c r="AL10">
        <v>11.42302714</v>
      </c>
      <c r="AM10" t="s">
        <v>29</v>
      </c>
      <c r="AN10">
        <v>0</v>
      </c>
      <c r="AO10">
        <v>0</v>
      </c>
      <c r="AP10">
        <v>1</v>
      </c>
      <c r="AQ10">
        <v>2.7098626910000001</v>
      </c>
      <c r="AR10" t="s">
        <v>55</v>
      </c>
      <c r="AS10">
        <v>0</v>
      </c>
      <c r="AT10">
        <v>0</v>
      </c>
      <c r="AU10">
        <v>0</v>
      </c>
      <c r="AV10">
        <v>1</v>
      </c>
      <c r="AW10" t="s">
        <v>31</v>
      </c>
      <c r="AX10">
        <v>0</v>
      </c>
      <c r="AY10">
        <v>1</v>
      </c>
      <c r="AZ10">
        <v>0</v>
      </c>
      <c r="BA10">
        <v>505.55713420000001</v>
      </c>
      <c r="BB10">
        <f t="shared" si="0"/>
        <v>14.827760997</v>
      </c>
    </row>
    <row r="11" spans="1:96" x14ac:dyDescent="0.2">
      <c r="A11" t="s">
        <v>32</v>
      </c>
      <c r="B11">
        <v>0</v>
      </c>
      <c r="C11">
        <v>1</v>
      </c>
      <c r="D11">
        <v>0</v>
      </c>
      <c r="E11" t="s">
        <v>59</v>
      </c>
      <c r="F11">
        <v>64.015732940000007</v>
      </c>
      <c r="G11">
        <v>35</v>
      </c>
      <c r="H11">
        <v>980</v>
      </c>
      <c r="I11">
        <v>62735.418281200007</v>
      </c>
      <c r="J11" t="s">
        <v>37</v>
      </c>
      <c r="K11">
        <v>0</v>
      </c>
      <c r="L11">
        <v>0</v>
      </c>
      <c r="M11">
        <v>0</v>
      </c>
      <c r="N11">
        <v>1</v>
      </c>
      <c r="O11">
        <v>14</v>
      </c>
      <c r="P11">
        <v>83</v>
      </c>
      <c r="Q11">
        <v>1</v>
      </c>
      <c r="R11" t="s">
        <v>35</v>
      </c>
      <c r="S11">
        <v>1</v>
      </c>
      <c r="T11">
        <v>0</v>
      </c>
      <c r="U11">
        <v>0</v>
      </c>
      <c r="V11">
        <v>7.166645291</v>
      </c>
      <c r="W11" t="s">
        <v>60</v>
      </c>
      <c r="X11">
        <v>0</v>
      </c>
      <c r="Y11">
        <v>1</v>
      </c>
      <c r="Z11">
        <v>0</v>
      </c>
      <c r="AA11">
        <v>0</v>
      </c>
      <c r="AB11">
        <v>0</v>
      </c>
      <c r="AC11" t="s">
        <v>61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29</v>
      </c>
      <c r="AJ11">
        <v>963</v>
      </c>
      <c r="AK11">
        <v>23</v>
      </c>
      <c r="AL11">
        <v>47.957601629999999</v>
      </c>
      <c r="AM11" t="s">
        <v>29</v>
      </c>
      <c r="AN11">
        <v>0</v>
      </c>
      <c r="AO11">
        <v>0</v>
      </c>
      <c r="AP11">
        <v>1</v>
      </c>
      <c r="AQ11">
        <v>3.8446144790000001</v>
      </c>
      <c r="AR11" t="s">
        <v>46</v>
      </c>
      <c r="AS11">
        <v>0</v>
      </c>
      <c r="AT11">
        <v>0</v>
      </c>
      <c r="AU11">
        <v>1</v>
      </c>
      <c r="AV11">
        <v>0</v>
      </c>
      <c r="AW11" t="s">
        <v>31</v>
      </c>
      <c r="AX11">
        <v>0</v>
      </c>
      <c r="AY11">
        <v>1</v>
      </c>
      <c r="AZ11">
        <v>0</v>
      </c>
      <c r="BA11">
        <v>995.9294615</v>
      </c>
      <c r="BB11">
        <f t="shared" si="0"/>
        <v>55.124246921000001</v>
      </c>
    </row>
    <row r="12" spans="1:96" x14ac:dyDescent="0.2">
      <c r="A12" t="s">
        <v>32</v>
      </c>
      <c r="B12">
        <v>0</v>
      </c>
      <c r="C12">
        <v>1</v>
      </c>
      <c r="D12">
        <v>0</v>
      </c>
      <c r="E12" t="s">
        <v>62</v>
      </c>
      <c r="F12">
        <v>15.70779568</v>
      </c>
      <c r="G12">
        <v>11</v>
      </c>
      <c r="H12">
        <v>996</v>
      </c>
      <c r="I12">
        <v>15644.96449728</v>
      </c>
      <c r="J12" t="s">
        <v>25</v>
      </c>
      <c r="K12">
        <v>1</v>
      </c>
      <c r="L12">
        <v>0</v>
      </c>
      <c r="M12">
        <v>0</v>
      </c>
      <c r="N12">
        <v>0</v>
      </c>
      <c r="O12">
        <v>51</v>
      </c>
      <c r="P12">
        <v>80</v>
      </c>
      <c r="Q12">
        <v>2</v>
      </c>
      <c r="R12" t="s">
        <v>42</v>
      </c>
      <c r="S12">
        <v>0</v>
      </c>
      <c r="T12">
        <v>0</v>
      </c>
      <c r="U12">
        <v>1</v>
      </c>
      <c r="V12">
        <v>8.6732112109999999</v>
      </c>
      <c r="W12" t="s">
        <v>43</v>
      </c>
      <c r="X12">
        <v>0</v>
      </c>
      <c r="Y12">
        <v>0</v>
      </c>
      <c r="Z12">
        <v>0</v>
      </c>
      <c r="AA12">
        <v>0</v>
      </c>
      <c r="AB12">
        <v>1</v>
      </c>
      <c r="AC12" t="s">
        <v>44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18</v>
      </c>
      <c r="AJ12">
        <v>830</v>
      </c>
      <c r="AK12">
        <v>5</v>
      </c>
      <c r="AL12">
        <v>96.527352789999995</v>
      </c>
      <c r="AM12" t="s">
        <v>63</v>
      </c>
      <c r="AN12">
        <v>0</v>
      </c>
      <c r="AO12">
        <v>1</v>
      </c>
      <c r="AP12">
        <v>0</v>
      </c>
      <c r="AQ12">
        <v>1.7273139280000001</v>
      </c>
      <c r="AR12" t="s">
        <v>30</v>
      </c>
      <c r="AS12">
        <v>1</v>
      </c>
      <c r="AT12">
        <v>0</v>
      </c>
      <c r="AU12">
        <v>0</v>
      </c>
      <c r="AV12">
        <v>0</v>
      </c>
      <c r="AW12" t="s">
        <v>31</v>
      </c>
      <c r="AX12">
        <v>0</v>
      </c>
      <c r="AY12">
        <v>1</v>
      </c>
      <c r="AZ12">
        <v>0</v>
      </c>
      <c r="BA12">
        <v>806.10317769999995</v>
      </c>
      <c r="BB12">
        <f t="shared" si="0"/>
        <v>105.20056400099999</v>
      </c>
    </row>
    <row r="13" spans="1:96" x14ac:dyDescent="0.2">
      <c r="A13" t="s">
        <v>32</v>
      </c>
      <c r="B13">
        <v>0</v>
      </c>
      <c r="C13">
        <v>1</v>
      </c>
      <c r="D13">
        <v>0</v>
      </c>
      <c r="E13" t="s">
        <v>64</v>
      </c>
      <c r="F13">
        <v>90.635459979999993</v>
      </c>
      <c r="G13">
        <v>95</v>
      </c>
      <c r="H13">
        <v>960</v>
      </c>
      <c r="I13">
        <v>87010.041580799996</v>
      </c>
      <c r="J13" t="s">
        <v>34</v>
      </c>
      <c r="K13">
        <v>0</v>
      </c>
      <c r="L13">
        <v>1</v>
      </c>
      <c r="M13">
        <v>0</v>
      </c>
      <c r="N13">
        <v>0</v>
      </c>
      <c r="O13">
        <v>46</v>
      </c>
      <c r="P13">
        <v>60</v>
      </c>
      <c r="Q13">
        <v>1</v>
      </c>
      <c r="R13" t="s">
        <v>35</v>
      </c>
      <c r="S13">
        <v>1</v>
      </c>
      <c r="T13">
        <v>0</v>
      </c>
      <c r="U13">
        <v>0</v>
      </c>
      <c r="V13">
        <v>4.5239431239999996</v>
      </c>
      <c r="W13" t="s">
        <v>60</v>
      </c>
      <c r="X13">
        <v>0</v>
      </c>
      <c r="Y13">
        <v>1</v>
      </c>
      <c r="Z13">
        <v>0</v>
      </c>
      <c r="AA13">
        <v>0</v>
      </c>
      <c r="AB13">
        <v>0</v>
      </c>
      <c r="AC13" t="s">
        <v>44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28</v>
      </c>
      <c r="AJ13">
        <v>362</v>
      </c>
      <c r="AK13">
        <v>11</v>
      </c>
      <c r="AL13">
        <v>27.592363089999999</v>
      </c>
      <c r="AM13" t="s">
        <v>29</v>
      </c>
      <c r="AN13">
        <v>0</v>
      </c>
      <c r="AO13">
        <v>0</v>
      </c>
      <c r="AP13">
        <v>1</v>
      </c>
      <c r="AQ13">
        <v>2.1169820999999998E-2</v>
      </c>
      <c r="AR13" t="s">
        <v>39</v>
      </c>
      <c r="AS13">
        <v>0</v>
      </c>
      <c r="AT13">
        <v>1</v>
      </c>
      <c r="AU13">
        <v>0</v>
      </c>
      <c r="AV13">
        <v>0</v>
      </c>
      <c r="AW13" t="s">
        <v>47</v>
      </c>
      <c r="AX13">
        <v>1</v>
      </c>
      <c r="AY13">
        <v>0</v>
      </c>
      <c r="AZ13">
        <v>0</v>
      </c>
      <c r="BA13">
        <v>126.72303340000001</v>
      </c>
      <c r="BB13">
        <f t="shared" si="0"/>
        <v>32.116306213999998</v>
      </c>
    </row>
    <row r="14" spans="1:96" x14ac:dyDescent="0.2">
      <c r="A14" t="s">
        <v>23</v>
      </c>
      <c r="B14">
        <v>1</v>
      </c>
      <c r="C14">
        <v>0</v>
      </c>
      <c r="D14">
        <v>0</v>
      </c>
      <c r="E14" t="s">
        <v>65</v>
      </c>
      <c r="F14">
        <v>71.213389079999999</v>
      </c>
      <c r="G14">
        <v>41</v>
      </c>
      <c r="H14">
        <v>336</v>
      </c>
      <c r="I14">
        <v>23927.698730879998</v>
      </c>
      <c r="J14" t="s">
        <v>37</v>
      </c>
      <c r="K14">
        <v>0</v>
      </c>
      <c r="L14">
        <v>0</v>
      </c>
      <c r="M14">
        <v>0</v>
      </c>
      <c r="N14">
        <v>1</v>
      </c>
      <c r="O14">
        <v>100</v>
      </c>
      <c r="P14">
        <v>85</v>
      </c>
      <c r="Q14">
        <v>4</v>
      </c>
      <c r="R14" t="s">
        <v>35</v>
      </c>
      <c r="S14">
        <v>1</v>
      </c>
      <c r="T14">
        <v>0</v>
      </c>
      <c r="U14">
        <v>0</v>
      </c>
      <c r="V14">
        <v>1.32527401</v>
      </c>
      <c r="W14" t="s">
        <v>51</v>
      </c>
      <c r="X14">
        <v>0</v>
      </c>
      <c r="Y14">
        <v>0</v>
      </c>
      <c r="Z14">
        <v>0</v>
      </c>
      <c r="AA14">
        <v>1</v>
      </c>
      <c r="AB14">
        <v>0</v>
      </c>
      <c r="AC14" t="s">
        <v>44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3</v>
      </c>
      <c r="AJ14">
        <v>563</v>
      </c>
      <c r="AK14">
        <v>3</v>
      </c>
      <c r="AL14">
        <v>32.321286209999997</v>
      </c>
      <c r="AM14" t="s">
        <v>45</v>
      </c>
      <c r="AN14">
        <v>1</v>
      </c>
      <c r="AO14">
        <v>0</v>
      </c>
      <c r="AP14">
        <v>0</v>
      </c>
      <c r="AQ14">
        <v>2.161253748</v>
      </c>
      <c r="AR14" t="s">
        <v>30</v>
      </c>
      <c r="AS14">
        <v>1</v>
      </c>
      <c r="AT14">
        <v>0</v>
      </c>
      <c r="AU14">
        <v>0</v>
      </c>
      <c r="AV14">
        <v>0</v>
      </c>
      <c r="AW14" t="s">
        <v>31</v>
      </c>
      <c r="AX14">
        <v>0</v>
      </c>
      <c r="AY14">
        <v>1</v>
      </c>
      <c r="AZ14">
        <v>0</v>
      </c>
      <c r="BA14">
        <v>402.96878909999998</v>
      </c>
      <c r="BB14">
        <f t="shared" si="0"/>
        <v>33.646560219999998</v>
      </c>
    </row>
    <row r="15" spans="1:96" x14ac:dyDescent="0.2">
      <c r="A15" t="s">
        <v>32</v>
      </c>
      <c r="B15">
        <v>0</v>
      </c>
      <c r="C15">
        <v>1</v>
      </c>
      <c r="D15">
        <v>0</v>
      </c>
      <c r="E15" t="s">
        <v>66</v>
      </c>
      <c r="F15">
        <v>16.160393320000001</v>
      </c>
      <c r="G15">
        <v>5</v>
      </c>
      <c r="H15">
        <v>249</v>
      </c>
      <c r="I15">
        <v>4023.9379366800003</v>
      </c>
      <c r="J15" t="s">
        <v>54</v>
      </c>
      <c r="K15">
        <v>0</v>
      </c>
      <c r="L15">
        <v>0</v>
      </c>
      <c r="M15">
        <v>1</v>
      </c>
      <c r="N15">
        <v>0</v>
      </c>
      <c r="O15">
        <v>80</v>
      </c>
      <c r="P15">
        <v>48</v>
      </c>
      <c r="Q15">
        <v>9</v>
      </c>
      <c r="R15" t="s">
        <v>35</v>
      </c>
      <c r="S15">
        <v>1</v>
      </c>
      <c r="T15">
        <v>0</v>
      </c>
      <c r="U15">
        <v>0</v>
      </c>
      <c r="V15">
        <v>9.5372830610000001</v>
      </c>
      <c r="W15" t="s">
        <v>43</v>
      </c>
      <c r="X15">
        <v>0</v>
      </c>
      <c r="Y15">
        <v>0</v>
      </c>
      <c r="Z15">
        <v>0</v>
      </c>
      <c r="AA15">
        <v>0</v>
      </c>
      <c r="AB15">
        <v>1</v>
      </c>
      <c r="AC15" t="s">
        <v>52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23</v>
      </c>
      <c r="AJ15">
        <v>173</v>
      </c>
      <c r="AK15">
        <v>10</v>
      </c>
      <c r="AL15">
        <v>97.829050109999997</v>
      </c>
      <c r="AM15" t="s">
        <v>29</v>
      </c>
      <c r="AN15">
        <v>0</v>
      </c>
      <c r="AO15">
        <v>0</v>
      </c>
      <c r="AP15">
        <v>1</v>
      </c>
      <c r="AQ15">
        <v>1.6310742300000001</v>
      </c>
      <c r="AR15" t="s">
        <v>30</v>
      </c>
      <c r="AS15">
        <v>1</v>
      </c>
      <c r="AT15">
        <v>0</v>
      </c>
      <c r="AU15">
        <v>0</v>
      </c>
      <c r="AV15">
        <v>0</v>
      </c>
      <c r="AW15" t="s">
        <v>31</v>
      </c>
      <c r="AX15">
        <v>0</v>
      </c>
      <c r="AY15">
        <v>1</v>
      </c>
      <c r="AZ15">
        <v>0</v>
      </c>
      <c r="BA15">
        <v>547.24100520000002</v>
      </c>
      <c r="BB15">
        <f t="shared" si="0"/>
        <v>107.36633317099999</v>
      </c>
    </row>
    <row r="16" spans="1:96" x14ac:dyDescent="0.2">
      <c r="A16" t="s">
        <v>32</v>
      </c>
      <c r="B16">
        <v>0</v>
      </c>
      <c r="C16">
        <v>1</v>
      </c>
      <c r="D16">
        <v>0</v>
      </c>
      <c r="E16" t="s">
        <v>67</v>
      </c>
      <c r="F16">
        <v>99.171328639999999</v>
      </c>
      <c r="G16">
        <v>26</v>
      </c>
      <c r="H16">
        <v>562</v>
      </c>
      <c r="I16">
        <v>55734.286695679999</v>
      </c>
      <c r="J16" t="s">
        <v>25</v>
      </c>
      <c r="K16">
        <v>1</v>
      </c>
      <c r="L16">
        <v>0</v>
      </c>
      <c r="M16">
        <v>0</v>
      </c>
      <c r="N16">
        <v>0</v>
      </c>
      <c r="O16">
        <v>54</v>
      </c>
      <c r="P16">
        <v>78</v>
      </c>
      <c r="Q16">
        <v>5</v>
      </c>
      <c r="R16" t="s">
        <v>26</v>
      </c>
      <c r="S16">
        <v>0</v>
      </c>
      <c r="T16">
        <v>1</v>
      </c>
      <c r="U16">
        <v>0</v>
      </c>
      <c r="V16">
        <v>2.039770189</v>
      </c>
      <c r="W16" t="s">
        <v>38</v>
      </c>
      <c r="X16">
        <v>1</v>
      </c>
      <c r="Y16">
        <v>0</v>
      </c>
      <c r="Z16">
        <v>0</v>
      </c>
      <c r="AA16">
        <v>0</v>
      </c>
      <c r="AB16">
        <v>0</v>
      </c>
      <c r="AC16" t="s">
        <v>44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25</v>
      </c>
      <c r="AJ16">
        <v>558</v>
      </c>
      <c r="AK16">
        <v>14</v>
      </c>
      <c r="AL16">
        <v>5.7914366299999998</v>
      </c>
      <c r="AM16" t="s">
        <v>29</v>
      </c>
      <c r="AN16">
        <v>0</v>
      </c>
      <c r="AO16">
        <v>0</v>
      </c>
      <c r="AP16">
        <v>1</v>
      </c>
      <c r="AQ16">
        <v>0.100682852</v>
      </c>
      <c r="AR16" t="s">
        <v>39</v>
      </c>
      <c r="AS16">
        <v>0</v>
      </c>
      <c r="AT16">
        <v>1</v>
      </c>
      <c r="AU16">
        <v>0</v>
      </c>
      <c r="AV16">
        <v>0</v>
      </c>
      <c r="AW16" t="s">
        <v>31</v>
      </c>
      <c r="AX16">
        <v>0</v>
      </c>
      <c r="AY16">
        <v>1</v>
      </c>
      <c r="AZ16">
        <v>0</v>
      </c>
      <c r="BA16">
        <v>929.23528999999996</v>
      </c>
      <c r="BB16">
        <f t="shared" si="0"/>
        <v>7.8312068190000002</v>
      </c>
    </row>
    <row r="17" spans="1:54" x14ac:dyDescent="0.2">
      <c r="A17" t="s">
        <v>32</v>
      </c>
      <c r="B17">
        <v>0</v>
      </c>
      <c r="C17">
        <v>1</v>
      </c>
      <c r="D17">
        <v>0</v>
      </c>
      <c r="E17" t="s">
        <v>68</v>
      </c>
      <c r="F17">
        <v>36.989244929999998</v>
      </c>
      <c r="G17">
        <v>94</v>
      </c>
      <c r="H17">
        <v>469</v>
      </c>
      <c r="I17">
        <v>17347.955872169998</v>
      </c>
      <c r="J17" t="s">
        <v>25</v>
      </c>
      <c r="K17">
        <v>1</v>
      </c>
      <c r="L17">
        <v>0</v>
      </c>
      <c r="M17">
        <v>0</v>
      </c>
      <c r="N17">
        <v>0</v>
      </c>
      <c r="O17">
        <v>9</v>
      </c>
      <c r="P17">
        <v>69</v>
      </c>
      <c r="Q17">
        <v>7</v>
      </c>
      <c r="R17" t="s">
        <v>26</v>
      </c>
      <c r="S17">
        <v>0</v>
      </c>
      <c r="T17">
        <v>1</v>
      </c>
      <c r="U17">
        <v>0</v>
      </c>
      <c r="V17">
        <v>2.4220397230000001</v>
      </c>
      <c r="W17" t="s">
        <v>38</v>
      </c>
      <c r="X17">
        <v>1</v>
      </c>
      <c r="Y17">
        <v>0</v>
      </c>
      <c r="Z17">
        <v>0</v>
      </c>
      <c r="AA17">
        <v>0</v>
      </c>
      <c r="AB17">
        <v>0</v>
      </c>
      <c r="AC17" t="s">
        <v>52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14</v>
      </c>
      <c r="AJ17">
        <v>580</v>
      </c>
      <c r="AK17">
        <v>7</v>
      </c>
      <c r="AL17">
        <v>97.121281749999994</v>
      </c>
      <c r="AM17" t="s">
        <v>63</v>
      </c>
      <c r="AN17">
        <v>0</v>
      </c>
      <c r="AO17">
        <v>1</v>
      </c>
      <c r="AP17">
        <v>0</v>
      </c>
      <c r="AQ17">
        <v>2.2644057609999999</v>
      </c>
      <c r="AR17" t="s">
        <v>55</v>
      </c>
      <c r="AS17">
        <v>0</v>
      </c>
      <c r="AT17">
        <v>0</v>
      </c>
      <c r="AU17">
        <v>0</v>
      </c>
      <c r="AV17">
        <v>1</v>
      </c>
      <c r="AW17" t="s">
        <v>31</v>
      </c>
      <c r="AX17">
        <v>0</v>
      </c>
      <c r="AY17">
        <v>1</v>
      </c>
      <c r="AZ17">
        <v>0</v>
      </c>
      <c r="BA17">
        <v>127.8618</v>
      </c>
      <c r="BB17">
        <f t="shared" si="0"/>
        <v>99.543321472999992</v>
      </c>
    </row>
    <row r="18" spans="1:54" x14ac:dyDescent="0.2">
      <c r="A18" t="s">
        <v>32</v>
      </c>
      <c r="B18">
        <v>0</v>
      </c>
      <c r="C18">
        <v>1</v>
      </c>
      <c r="D18">
        <v>0</v>
      </c>
      <c r="E18" t="s">
        <v>69</v>
      </c>
      <c r="F18">
        <v>7.54717211</v>
      </c>
      <c r="G18">
        <v>74</v>
      </c>
      <c r="H18">
        <v>280</v>
      </c>
      <c r="I18">
        <v>2113.2081908</v>
      </c>
      <c r="J18" t="s">
        <v>34</v>
      </c>
      <c r="K18">
        <v>0</v>
      </c>
      <c r="L18">
        <v>1</v>
      </c>
      <c r="M18">
        <v>0</v>
      </c>
      <c r="N18">
        <v>0</v>
      </c>
      <c r="O18">
        <v>2</v>
      </c>
      <c r="P18">
        <v>78</v>
      </c>
      <c r="Q18">
        <v>1</v>
      </c>
      <c r="R18" t="s">
        <v>26</v>
      </c>
      <c r="S18">
        <v>0</v>
      </c>
      <c r="T18">
        <v>1</v>
      </c>
      <c r="U18">
        <v>0</v>
      </c>
      <c r="V18">
        <v>4.1913245860000004</v>
      </c>
      <c r="W18" t="s">
        <v>38</v>
      </c>
      <c r="X18">
        <v>1</v>
      </c>
      <c r="Y18">
        <v>0</v>
      </c>
      <c r="Z18">
        <v>0</v>
      </c>
      <c r="AA18">
        <v>0</v>
      </c>
      <c r="AB18">
        <v>0</v>
      </c>
      <c r="AC18" t="s">
        <v>52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399</v>
      </c>
      <c r="AK18">
        <v>21</v>
      </c>
      <c r="AL18">
        <v>77.106342499999997</v>
      </c>
      <c r="AM18" t="s">
        <v>63</v>
      </c>
      <c r="AN18">
        <v>0</v>
      </c>
      <c r="AO18">
        <v>1</v>
      </c>
      <c r="AP18">
        <v>0</v>
      </c>
      <c r="AQ18">
        <v>1.0125630889999999</v>
      </c>
      <c r="AR18" t="s">
        <v>39</v>
      </c>
      <c r="AS18">
        <v>0</v>
      </c>
      <c r="AT18">
        <v>1</v>
      </c>
      <c r="AU18">
        <v>0</v>
      </c>
      <c r="AV18">
        <v>0</v>
      </c>
      <c r="AW18" t="s">
        <v>47</v>
      </c>
      <c r="AX18">
        <v>1</v>
      </c>
      <c r="AY18">
        <v>0</v>
      </c>
      <c r="AZ18">
        <v>0</v>
      </c>
      <c r="BA18">
        <v>865.52577980000001</v>
      </c>
      <c r="BB18">
        <f t="shared" si="0"/>
        <v>81.29766708599999</v>
      </c>
    </row>
    <row r="19" spans="1:54" x14ac:dyDescent="0.2">
      <c r="A19" t="s">
        <v>56</v>
      </c>
      <c r="B19">
        <v>0</v>
      </c>
      <c r="C19">
        <v>0</v>
      </c>
      <c r="D19">
        <v>1</v>
      </c>
      <c r="E19" t="s">
        <v>70</v>
      </c>
      <c r="F19">
        <v>81.46253437</v>
      </c>
      <c r="G19">
        <v>82</v>
      </c>
      <c r="H19">
        <v>126</v>
      </c>
      <c r="I19">
        <v>10264.27933062</v>
      </c>
      <c r="J19" t="s">
        <v>34</v>
      </c>
      <c r="K19">
        <v>0</v>
      </c>
      <c r="L19">
        <v>1</v>
      </c>
      <c r="M19">
        <v>0</v>
      </c>
      <c r="N19">
        <v>0</v>
      </c>
      <c r="O19">
        <v>45</v>
      </c>
      <c r="P19">
        <v>85</v>
      </c>
      <c r="Q19">
        <v>9</v>
      </c>
      <c r="R19" t="s">
        <v>42</v>
      </c>
      <c r="S19">
        <v>0</v>
      </c>
      <c r="T19">
        <v>0</v>
      </c>
      <c r="U19">
        <v>1</v>
      </c>
      <c r="V19">
        <v>3.585418958</v>
      </c>
      <c r="W19" t="s">
        <v>38</v>
      </c>
      <c r="X19">
        <v>1</v>
      </c>
      <c r="Y19">
        <v>0</v>
      </c>
      <c r="Z19">
        <v>0</v>
      </c>
      <c r="AA19">
        <v>0</v>
      </c>
      <c r="AB19">
        <v>0</v>
      </c>
      <c r="AC19" t="s">
        <v>61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7</v>
      </c>
      <c r="AJ19">
        <v>453</v>
      </c>
      <c r="AK19">
        <v>16</v>
      </c>
      <c r="AL19">
        <v>47.67968037</v>
      </c>
      <c r="AM19" t="s">
        <v>45</v>
      </c>
      <c r="AN19">
        <v>1</v>
      </c>
      <c r="AO19">
        <v>0</v>
      </c>
      <c r="AP19">
        <v>0</v>
      </c>
      <c r="AQ19">
        <v>0.102020755</v>
      </c>
      <c r="AR19" t="s">
        <v>39</v>
      </c>
      <c r="AS19">
        <v>0</v>
      </c>
      <c r="AT19">
        <v>1</v>
      </c>
      <c r="AU19">
        <v>0</v>
      </c>
      <c r="AV19">
        <v>0</v>
      </c>
      <c r="AW19" t="s">
        <v>40</v>
      </c>
      <c r="AX19">
        <v>0</v>
      </c>
      <c r="AY19">
        <v>0</v>
      </c>
      <c r="AZ19">
        <v>1</v>
      </c>
      <c r="BA19">
        <v>670.93439079999996</v>
      </c>
      <c r="BB19">
        <f t="shared" si="0"/>
        <v>51.265099327999998</v>
      </c>
    </row>
    <row r="20" spans="1:54" x14ac:dyDescent="0.2">
      <c r="A20" t="s">
        <v>23</v>
      </c>
      <c r="B20">
        <v>1</v>
      </c>
      <c r="C20">
        <v>0</v>
      </c>
      <c r="D20">
        <v>0</v>
      </c>
      <c r="E20" t="s">
        <v>71</v>
      </c>
      <c r="F20">
        <v>36.443627769999999</v>
      </c>
      <c r="G20">
        <v>23</v>
      </c>
      <c r="H20">
        <v>620</v>
      </c>
      <c r="I20">
        <v>22595.049217399999</v>
      </c>
      <c r="J20" t="s">
        <v>37</v>
      </c>
      <c r="K20">
        <v>0</v>
      </c>
      <c r="L20">
        <v>0</v>
      </c>
      <c r="M20">
        <v>0</v>
      </c>
      <c r="N20">
        <v>1</v>
      </c>
      <c r="O20">
        <v>10</v>
      </c>
      <c r="P20">
        <v>46</v>
      </c>
      <c r="Q20">
        <v>8</v>
      </c>
      <c r="R20" t="s">
        <v>42</v>
      </c>
      <c r="S20">
        <v>0</v>
      </c>
      <c r="T20">
        <v>0</v>
      </c>
      <c r="U20">
        <v>1</v>
      </c>
      <c r="V20">
        <v>4.3392247140000002</v>
      </c>
      <c r="W20" t="s">
        <v>60</v>
      </c>
      <c r="X20">
        <v>0</v>
      </c>
      <c r="Y20">
        <v>1</v>
      </c>
      <c r="Z20">
        <v>0</v>
      </c>
      <c r="AA20">
        <v>0</v>
      </c>
      <c r="AB20">
        <v>0</v>
      </c>
      <c r="AC20" t="s">
        <v>44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18</v>
      </c>
      <c r="AJ20">
        <v>374</v>
      </c>
      <c r="AK20">
        <v>17</v>
      </c>
      <c r="AL20">
        <v>27.107980850000001</v>
      </c>
      <c r="AM20" t="s">
        <v>29</v>
      </c>
      <c r="AN20">
        <v>0</v>
      </c>
      <c r="AO20">
        <v>0</v>
      </c>
      <c r="AP20">
        <v>1</v>
      </c>
      <c r="AQ20">
        <v>2.231939111</v>
      </c>
      <c r="AR20" t="s">
        <v>55</v>
      </c>
      <c r="AS20">
        <v>0</v>
      </c>
      <c r="AT20">
        <v>0</v>
      </c>
      <c r="AU20">
        <v>0</v>
      </c>
      <c r="AV20">
        <v>1</v>
      </c>
      <c r="AW20" t="s">
        <v>47</v>
      </c>
      <c r="AX20">
        <v>1</v>
      </c>
      <c r="AY20">
        <v>0</v>
      </c>
      <c r="AZ20">
        <v>0</v>
      </c>
      <c r="BA20">
        <v>593.48025870000004</v>
      </c>
      <c r="BB20">
        <f t="shared" si="0"/>
        <v>31.447205564000001</v>
      </c>
    </row>
    <row r="21" spans="1:54" x14ac:dyDescent="0.2">
      <c r="A21" t="s">
        <v>32</v>
      </c>
      <c r="B21">
        <v>0</v>
      </c>
      <c r="C21">
        <v>1</v>
      </c>
      <c r="D21">
        <v>0</v>
      </c>
      <c r="E21" t="s">
        <v>72</v>
      </c>
      <c r="F21">
        <v>51.123870089999997</v>
      </c>
      <c r="G21">
        <v>100</v>
      </c>
      <c r="H21">
        <v>187</v>
      </c>
      <c r="I21">
        <v>9560.1637068299988</v>
      </c>
      <c r="J21" t="s">
        <v>37</v>
      </c>
      <c r="K21">
        <v>0</v>
      </c>
      <c r="L21">
        <v>0</v>
      </c>
      <c r="M21">
        <v>0</v>
      </c>
      <c r="N21">
        <v>1</v>
      </c>
      <c r="O21">
        <v>48</v>
      </c>
      <c r="P21">
        <v>94</v>
      </c>
      <c r="Q21">
        <v>3</v>
      </c>
      <c r="R21" t="s">
        <v>35</v>
      </c>
      <c r="S21">
        <v>1</v>
      </c>
      <c r="T21">
        <v>0</v>
      </c>
      <c r="U21">
        <v>0</v>
      </c>
      <c r="V21">
        <v>4.7426358830000002</v>
      </c>
      <c r="W21" t="s">
        <v>51</v>
      </c>
      <c r="X21">
        <v>0</v>
      </c>
      <c r="Y21">
        <v>0</v>
      </c>
      <c r="Z21">
        <v>0</v>
      </c>
      <c r="AA21">
        <v>1</v>
      </c>
      <c r="AB21">
        <v>0</v>
      </c>
      <c r="AC21" t="s">
        <v>61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20</v>
      </c>
      <c r="AJ21">
        <v>694</v>
      </c>
      <c r="AK21">
        <v>16</v>
      </c>
      <c r="AL21">
        <v>82.373320590000006</v>
      </c>
      <c r="AM21" t="s">
        <v>45</v>
      </c>
      <c r="AN21">
        <v>1</v>
      </c>
      <c r="AO21">
        <v>0</v>
      </c>
      <c r="AP21">
        <v>0</v>
      </c>
      <c r="AQ21">
        <v>3.6464508649999998</v>
      </c>
      <c r="AR21" t="s">
        <v>30</v>
      </c>
      <c r="AS21">
        <v>1</v>
      </c>
      <c r="AT21">
        <v>0</v>
      </c>
      <c r="AU21">
        <v>0</v>
      </c>
      <c r="AV21">
        <v>0</v>
      </c>
      <c r="AW21" t="s">
        <v>40</v>
      </c>
      <c r="AX21">
        <v>0</v>
      </c>
      <c r="AY21">
        <v>0</v>
      </c>
      <c r="AZ21">
        <v>1</v>
      </c>
      <c r="BA21">
        <v>477.30763109999998</v>
      </c>
      <c r="BB21">
        <f t="shared" si="0"/>
        <v>87.115956473000011</v>
      </c>
    </row>
    <row r="22" spans="1:54" x14ac:dyDescent="0.2">
      <c r="A22" t="s">
        <v>32</v>
      </c>
      <c r="B22">
        <v>0</v>
      </c>
      <c r="C22">
        <v>1</v>
      </c>
      <c r="D22">
        <v>0</v>
      </c>
      <c r="E22" t="s">
        <v>73</v>
      </c>
      <c r="F22">
        <v>96.341072440000005</v>
      </c>
      <c r="G22">
        <v>22</v>
      </c>
      <c r="H22">
        <v>320</v>
      </c>
      <c r="I22">
        <v>30829.143180800002</v>
      </c>
      <c r="J22" t="s">
        <v>37</v>
      </c>
      <c r="K22">
        <v>0</v>
      </c>
      <c r="L22">
        <v>0</v>
      </c>
      <c r="M22">
        <v>0</v>
      </c>
      <c r="N22">
        <v>1</v>
      </c>
      <c r="O22">
        <v>27</v>
      </c>
      <c r="P22">
        <v>68</v>
      </c>
      <c r="Q22">
        <v>6</v>
      </c>
      <c r="R22" t="s">
        <v>35</v>
      </c>
      <c r="S22">
        <v>1</v>
      </c>
      <c r="T22">
        <v>0</v>
      </c>
      <c r="U22">
        <v>0</v>
      </c>
      <c r="V22">
        <v>8.8783346509999994</v>
      </c>
      <c r="W22" t="s">
        <v>38</v>
      </c>
      <c r="X22">
        <v>1</v>
      </c>
      <c r="Y22">
        <v>0</v>
      </c>
      <c r="Z22">
        <v>0</v>
      </c>
      <c r="AA22">
        <v>0</v>
      </c>
      <c r="AB22">
        <v>0</v>
      </c>
      <c r="AC22" t="s">
        <v>61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29</v>
      </c>
      <c r="AJ22">
        <v>309</v>
      </c>
      <c r="AK22">
        <v>6</v>
      </c>
      <c r="AL22">
        <v>65.686259609999993</v>
      </c>
      <c r="AM22" t="s">
        <v>63</v>
      </c>
      <c r="AN22">
        <v>0</v>
      </c>
      <c r="AO22">
        <v>1</v>
      </c>
      <c r="AP22">
        <v>0</v>
      </c>
      <c r="AQ22">
        <v>4.2314165739999998</v>
      </c>
      <c r="AR22" t="s">
        <v>39</v>
      </c>
      <c r="AS22">
        <v>0</v>
      </c>
      <c r="AT22">
        <v>1</v>
      </c>
      <c r="AU22">
        <v>0</v>
      </c>
      <c r="AV22">
        <v>0</v>
      </c>
      <c r="AW22" t="s">
        <v>31</v>
      </c>
      <c r="AX22">
        <v>0</v>
      </c>
      <c r="AY22">
        <v>1</v>
      </c>
      <c r="AZ22">
        <v>0</v>
      </c>
      <c r="BA22">
        <v>493.87121530000002</v>
      </c>
      <c r="BB22">
        <f t="shared" si="0"/>
        <v>74.564594260999996</v>
      </c>
    </row>
    <row r="23" spans="1:54" x14ac:dyDescent="0.2">
      <c r="A23" t="s">
        <v>56</v>
      </c>
      <c r="B23">
        <v>0</v>
      </c>
      <c r="C23">
        <v>0</v>
      </c>
      <c r="D23">
        <v>1</v>
      </c>
      <c r="E23" t="s">
        <v>74</v>
      </c>
      <c r="F23">
        <v>84.893868979999993</v>
      </c>
      <c r="G23">
        <v>60</v>
      </c>
      <c r="H23">
        <v>601</v>
      </c>
      <c r="I23">
        <v>51021.215256979995</v>
      </c>
      <c r="J23" t="s">
        <v>37</v>
      </c>
      <c r="K23">
        <v>0</v>
      </c>
      <c r="L23">
        <v>0</v>
      </c>
      <c r="M23">
        <v>0</v>
      </c>
      <c r="N23">
        <v>1</v>
      </c>
      <c r="O23">
        <v>69</v>
      </c>
      <c r="P23">
        <v>7</v>
      </c>
      <c r="Q23">
        <v>6</v>
      </c>
      <c r="R23" t="s">
        <v>26</v>
      </c>
      <c r="S23">
        <v>0</v>
      </c>
      <c r="T23">
        <v>1</v>
      </c>
      <c r="U23">
        <v>0</v>
      </c>
      <c r="V23">
        <v>6.0378837689999996</v>
      </c>
      <c r="W23" t="s">
        <v>43</v>
      </c>
      <c r="X23">
        <v>0</v>
      </c>
      <c r="Y23">
        <v>0</v>
      </c>
      <c r="Z23">
        <v>0</v>
      </c>
      <c r="AA23">
        <v>0</v>
      </c>
      <c r="AB23">
        <v>1</v>
      </c>
      <c r="AC23" t="s">
        <v>61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19</v>
      </c>
      <c r="AJ23">
        <v>791</v>
      </c>
      <c r="AK23">
        <v>4</v>
      </c>
      <c r="AL23">
        <v>61.735728950000002</v>
      </c>
      <c r="AM23" t="s">
        <v>29</v>
      </c>
      <c r="AN23">
        <v>0</v>
      </c>
      <c r="AO23">
        <v>0</v>
      </c>
      <c r="AP23">
        <v>1</v>
      </c>
      <c r="AQ23">
        <v>1.8607568000000001E-2</v>
      </c>
      <c r="AR23" t="s">
        <v>39</v>
      </c>
      <c r="AS23">
        <v>0</v>
      </c>
      <c r="AT23">
        <v>1</v>
      </c>
      <c r="AU23">
        <v>0</v>
      </c>
      <c r="AV23">
        <v>0</v>
      </c>
      <c r="AW23" t="s">
        <v>40</v>
      </c>
      <c r="AX23">
        <v>0</v>
      </c>
      <c r="AY23">
        <v>0</v>
      </c>
      <c r="AZ23">
        <v>1</v>
      </c>
      <c r="BA23">
        <v>523.36091469999997</v>
      </c>
      <c r="BB23">
        <f t="shared" si="0"/>
        <v>67.773612718999999</v>
      </c>
    </row>
    <row r="24" spans="1:54" x14ac:dyDescent="0.2">
      <c r="A24" t="s">
        <v>23</v>
      </c>
      <c r="B24">
        <v>1</v>
      </c>
      <c r="C24">
        <v>0</v>
      </c>
      <c r="D24">
        <v>0</v>
      </c>
      <c r="E24" t="s">
        <v>75</v>
      </c>
      <c r="F24">
        <v>27.67978089</v>
      </c>
      <c r="G24">
        <v>55</v>
      </c>
      <c r="H24">
        <v>884</v>
      </c>
      <c r="I24">
        <v>24468.92630676</v>
      </c>
      <c r="J24" t="s">
        <v>37</v>
      </c>
      <c r="K24">
        <v>0</v>
      </c>
      <c r="L24">
        <v>0</v>
      </c>
      <c r="M24">
        <v>0</v>
      </c>
      <c r="N24">
        <v>1</v>
      </c>
      <c r="O24">
        <v>71</v>
      </c>
      <c r="P24">
        <v>63</v>
      </c>
      <c r="Q24">
        <v>10</v>
      </c>
      <c r="R24" t="s">
        <v>35</v>
      </c>
      <c r="S24">
        <v>1</v>
      </c>
      <c r="T24">
        <v>0</v>
      </c>
      <c r="U24">
        <v>0</v>
      </c>
      <c r="V24">
        <v>9.567648921</v>
      </c>
      <c r="W24" t="s">
        <v>51</v>
      </c>
      <c r="X24">
        <v>0</v>
      </c>
      <c r="Y24">
        <v>0</v>
      </c>
      <c r="Z24">
        <v>0</v>
      </c>
      <c r="AA24">
        <v>1</v>
      </c>
      <c r="AB24">
        <v>0</v>
      </c>
      <c r="AC24" t="s">
        <v>44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22</v>
      </c>
      <c r="AJ24">
        <v>780</v>
      </c>
      <c r="AK24">
        <v>28</v>
      </c>
      <c r="AL24">
        <v>50.120839609999997</v>
      </c>
      <c r="AM24" t="s">
        <v>45</v>
      </c>
      <c r="AN24">
        <v>1</v>
      </c>
      <c r="AO24">
        <v>0</v>
      </c>
      <c r="AP24">
        <v>0</v>
      </c>
      <c r="AQ24">
        <v>2.5912754730000001</v>
      </c>
      <c r="AR24" t="s">
        <v>46</v>
      </c>
      <c r="AS24">
        <v>0</v>
      </c>
      <c r="AT24">
        <v>0</v>
      </c>
      <c r="AU24">
        <v>1</v>
      </c>
      <c r="AV24">
        <v>0</v>
      </c>
      <c r="AW24" t="s">
        <v>40</v>
      </c>
      <c r="AX24">
        <v>0</v>
      </c>
      <c r="AY24">
        <v>0</v>
      </c>
      <c r="AZ24">
        <v>1</v>
      </c>
      <c r="BA24">
        <v>205.5719958</v>
      </c>
      <c r="BB24">
        <f t="shared" si="0"/>
        <v>59.688488530999997</v>
      </c>
    </row>
    <row r="25" spans="1:54" x14ac:dyDescent="0.2">
      <c r="A25" t="s">
        <v>56</v>
      </c>
      <c r="B25">
        <v>0</v>
      </c>
      <c r="C25">
        <v>0</v>
      </c>
      <c r="D25">
        <v>1</v>
      </c>
      <c r="E25" t="s">
        <v>76</v>
      </c>
      <c r="F25">
        <v>4.3243411859999998</v>
      </c>
      <c r="G25">
        <v>30</v>
      </c>
      <c r="H25">
        <v>391</v>
      </c>
      <c r="I25">
        <v>1690.8174037259998</v>
      </c>
      <c r="J25" t="s">
        <v>37</v>
      </c>
      <c r="K25">
        <v>0</v>
      </c>
      <c r="L25">
        <v>0</v>
      </c>
      <c r="M25">
        <v>0</v>
      </c>
      <c r="N25">
        <v>1</v>
      </c>
      <c r="O25">
        <v>84</v>
      </c>
      <c r="P25">
        <v>29</v>
      </c>
      <c r="Q25">
        <v>7</v>
      </c>
      <c r="R25" t="s">
        <v>35</v>
      </c>
      <c r="S25">
        <v>1</v>
      </c>
      <c r="T25">
        <v>0</v>
      </c>
      <c r="U25">
        <v>0</v>
      </c>
      <c r="V25">
        <v>2.9248576009999998</v>
      </c>
      <c r="W25" t="s">
        <v>43</v>
      </c>
      <c r="X25">
        <v>0</v>
      </c>
      <c r="Y25">
        <v>0</v>
      </c>
      <c r="Z25">
        <v>0</v>
      </c>
      <c r="AA25">
        <v>0</v>
      </c>
      <c r="AB25">
        <v>1</v>
      </c>
      <c r="AC25" t="s">
        <v>44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11</v>
      </c>
      <c r="AJ25">
        <v>568</v>
      </c>
      <c r="AK25">
        <v>29</v>
      </c>
      <c r="AL25">
        <v>98.60995724</v>
      </c>
      <c r="AM25" t="s">
        <v>29</v>
      </c>
      <c r="AN25">
        <v>0</v>
      </c>
      <c r="AO25">
        <v>0</v>
      </c>
      <c r="AP25">
        <v>1</v>
      </c>
      <c r="AQ25">
        <v>1.3422915630000001</v>
      </c>
      <c r="AR25" t="s">
        <v>46</v>
      </c>
      <c r="AS25">
        <v>0</v>
      </c>
      <c r="AT25">
        <v>0</v>
      </c>
      <c r="AU25">
        <v>1</v>
      </c>
      <c r="AV25">
        <v>0</v>
      </c>
      <c r="AW25" t="s">
        <v>47</v>
      </c>
      <c r="AX25">
        <v>1</v>
      </c>
      <c r="AY25">
        <v>0</v>
      </c>
      <c r="AZ25">
        <v>0</v>
      </c>
      <c r="BA25">
        <v>196.32944610000001</v>
      </c>
      <c r="BB25">
        <f t="shared" si="0"/>
        <v>101.534814841</v>
      </c>
    </row>
    <row r="26" spans="1:54" x14ac:dyDescent="0.2">
      <c r="A26" t="s">
        <v>23</v>
      </c>
      <c r="B26">
        <v>1</v>
      </c>
      <c r="C26">
        <v>0</v>
      </c>
      <c r="D26">
        <v>0</v>
      </c>
      <c r="E26" t="s">
        <v>77</v>
      </c>
      <c r="F26">
        <v>4.1563083589999996</v>
      </c>
      <c r="G26">
        <v>32</v>
      </c>
      <c r="H26">
        <v>209</v>
      </c>
      <c r="I26">
        <v>868.66844703099991</v>
      </c>
      <c r="J26" t="s">
        <v>54</v>
      </c>
      <c r="K26">
        <v>0</v>
      </c>
      <c r="L26">
        <v>0</v>
      </c>
      <c r="M26">
        <v>1</v>
      </c>
      <c r="N26">
        <v>0</v>
      </c>
      <c r="O26">
        <v>4</v>
      </c>
      <c r="P26">
        <v>2</v>
      </c>
      <c r="Q26">
        <v>8</v>
      </c>
      <c r="R26" t="s">
        <v>42</v>
      </c>
      <c r="S26">
        <v>0</v>
      </c>
      <c r="T26">
        <v>0</v>
      </c>
      <c r="U26">
        <v>1</v>
      </c>
      <c r="V26">
        <v>9.7412916890000005</v>
      </c>
      <c r="W26" t="s">
        <v>60</v>
      </c>
      <c r="X26">
        <v>0</v>
      </c>
      <c r="Y26">
        <v>1</v>
      </c>
      <c r="Z26">
        <v>0</v>
      </c>
      <c r="AA26">
        <v>0</v>
      </c>
      <c r="AB26">
        <v>0</v>
      </c>
      <c r="AC26" t="s">
        <v>52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28</v>
      </c>
      <c r="AJ26">
        <v>447</v>
      </c>
      <c r="AK26">
        <v>3</v>
      </c>
      <c r="AL26">
        <v>40.382359700000002</v>
      </c>
      <c r="AM26" t="s">
        <v>29</v>
      </c>
      <c r="AN26">
        <v>0</v>
      </c>
      <c r="AO26">
        <v>0</v>
      </c>
      <c r="AP26">
        <v>1</v>
      </c>
      <c r="AQ26">
        <v>3.6913102929999999</v>
      </c>
      <c r="AR26" t="s">
        <v>39</v>
      </c>
      <c r="AS26">
        <v>0</v>
      </c>
      <c r="AT26">
        <v>1</v>
      </c>
      <c r="AU26">
        <v>0</v>
      </c>
      <c r="AV26">
        <v>0</v>
      </c>
      <c r="AW26" t="s">
        <v>47</v>
      </c>
      <c r="AX26">
        <v>1</v>
      </c>
      <c r="AY26">
        <v>0</v>
      </c>
      <c r="AZ26">
        <v>0</v>
      </c>
      <c r="BA26">
        <v>758.72477260000005</v>
      </c>
      <c r="BB26">
        <f t="shared" si="0"/>
        <v>50.123651389000003</v>
      </c>
    </row>
    <row r="27" spans="1:54" x14ac:dyDescent="0.2">
      <c r="A27" t="s">
        <v>23</v>
      </c>
      <c r="B27">
        <v>1</v>
      </c>
      <c r="C27">
        <v>0</v>
      </c>
      <c r="D27">
        <v>0</v>
      </c>
      <c r="E27" t="s">
        <v>78</v>
      </c>
      <c r="F27">
        <v>39.629343990000002</v>
      </c>
      <c r="G27">
        <v>73</v>
      </c>
      <c r="H27">
        <v>142</v>
      </c>
      <c r="I27">
        <v>5627.3668465800001</v>
      </c>
      <c r="J27" t="s">
        <v>54</v>
      </c>
      <c r="K27">
        <v>0</v>
      </c>
      <c r="L27">
        <v>0</v>
      </c>
      <c r="M27">
        <v>1</v>
      </c>
      <c r="N27">
        <v>0</v>
      </c>
      <c r="O27">
        <v>82</v>
      </c>
      <c r="P27">
        <v>52</v>
      </c>
      <c r="Q27">
        <v>3</v>
      </c>
      <c r="R27" t="s">
        <v>42</v>
      </c>
      <c r="S27">
        <v>0</v>
      </c>
      <c r="T27">
        <v>0</v>
      </c>
      <c r="U27">
        <v>1</v>
      </c>
      <c r="V27">
        <v>2.2310736809999998</v>
      </c>
      <c r="W27" t="s">
        <v>51</v>
      </c>
      <c r="X27">
        <v>0</v>
      </c>
      <c r="Y27">
        <v>0</v>
      </c>
      <c r="Z27">
        <v>0</v>
      </c>
      <c r="AA27">
        <v>1</v>
      </c>
      <c r="AB27">
        <v>0</v>
      </c>
      <c r="AC27" t="s">
        <v>44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19</v>
      </c>
      <c r="AJ27">
        <v>934</v>
      </c>
      <c r="AK27">
        <v>23</v>
      </c>
      <c r="AL27">
        <v>78.280383119999996</v>
      </c>
      <c r="AM27" t="s">
        <v>29</v>
      </c>
      <c r="AN27">
        <v>0</v>
      </c>
      <c r="AO27">
        <v>0</v>
      </c>
      <c r="AP27">
        <v>1</v>
      </c>
      <c r="AQ27">
        <v>3.7972312170000002</v>
      </c>
      <c r="AR27" t="s">
        <v>30</v>
      </c>
      <c r="AS27">
        <v>1</v>
      </c>
      <c r="AT27">
        <v>0</v>
      </c>
      <c r="AU27">
        <v>0</v>
      </c>
      <c r="AV27">
        <v>0</v>
      </c>
      <c r="AW27" t="s">
        <v>31</v>
      </c>
      <c r="AX27">
        <v>0</v>
      </c>
      <c r="AY27">
        <v>1</v>
      </c>
      <c r="AZ27">
        <v>0</v>
      </c>
      <c r="BA27">
        <v>458.53594570000001</v>
      </c>
      <c r="BB27">
        <f t="shared" si="0"/>
        <v>80.511456800999994</v>
      </c>
    </row>
    <row r="28" spans="1:54" x14ac:dyDescent="0.2">
      <c r="A28" t="s">
        <v>23</v>
      </c>
      <c r="B28">
        <v>1</v>
      </c>
      <c r="C28">
        <v>0</v>
      </c>
      <c r="D28">
        <v>0</v>
      </c>
      <c r="E28" t="s">
        <v>79</v>
      </c>
      <c r="F28">
        <v>97.446946620000006</v>
      </c>
      <c r="G28">
        <v>9</v>
      </c>
      <c r="H28">
        <v>353</v>
      </c>
      <c r="I28">
        <v>34398.772156860003</v>
      </c>
      <c r="J28" t="s">
        <v>54</v>
      </c>
      <c r="K28">
        <v>0</v>
      </c>
      <c r="L28">
        <v>0</v>
      </c>
      <c r="M28">
        <v>1</v>
      </c>
      <c r="N28">
        <v>0</v>
      </c>
      <c r="O28">
        <v>59</v>
      </c>
      <c r="P28">
        <v>48</v>
      </c>
      <c r="Q28">
        <v>4</v>
      </c>
      <c r="R28" t="s">
        <v>26</v>
      </c>
      <c r="S28">
        <v>0</v>
      </c>
      <c r="T28">
        <v>1</v>
      </c>
      <c r="U28">
        <v>0</v>
      </c>
      <c r="V28">
        <v>6.5075486209999998</v>
      </c>
      <c r="W28" t="s">
        <v>60</v>
      </c>
      <c r="X28">
        <v>0</v>
      </c>
      <c r="Y28">
        <v>1</v>
      </c>
      <c r="Z28">
        <v>0</v>
      </c>
      <c r="AA28">
        <v>0</v>
      </c>
      <c r="AB28">
        <v>0</v>
      </c>
      <c r="AC28" t="s">
        <v>52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26</v>
      </c>
      <c r="AJ28">
        <v>171</v>
      </c>
      <c r="AK28">
        <v>4</v>
      </c>
      <c r="AL28">
        <v>15.972229759999999</v>
      </c>
      <c r="AM28" t="s">
        <v>63</v>
      </c>
      <c r="AN28">
        <v>0</v>
      </c>
      <c r="AO28">
        <v>1</v>
      </c>
      <c r="AP28">
        <v>0</v>
      </c>
      <c r="AQ28">
        <v>2.1193197370000001</v>
      </c>
      <c r="AR28" t="s">
        <v>46</v>
      </c>
      <c r="AS28">
        <v>0</v>
      </c>
      <c r="AT28">
        <v>0</v>
      </c>
      <c r="AU28">
        <v>1</v>
      </c>
      <c r="AV28">
        <v>0</v>
      </c>
      <c r="AW28" t="s">
        <v>47</v>
      </c>
      <c r="AX28">
        <v>1</v>
      </c>
      <c r="AY28">
        <v>0</v>
      </c>
      <c r="AZ28">
        <v>0</v>
      </c>
      <c r="BA28">
        <v>617.8669165</v>
      </c>
      <c r="BB28">
        <f t="shared" si="0"/>
        <v>22.479778380999999</v>
      </c>
    </row>
    <row r="29" spans="1:54" x14ac:dyDescent="0.2">
      <c r="A29" t="s">
        <v>56</v>
      </c>
      <c r="B29">
        <v>0</v>
      </c>
      <c r="C29">
        <v>0</v>
      </c>
      <c r="D29">
        <v>1</v>
      </c>
      <c r="E29" t="s">
        <v>80</v>
      </c>
      <c r="F29">
        <v>92.557360810000006</v>
      </c>
      <c r="G29">
        <v>42</v>
      </c>
      <c r="H29">
        <v>352</v>
      </c>
      <c r="I29">
        <v>32580.191005120003</v>
      </c>
      <c r="J29" t="s">
        <v>37</v>
      </c>
      <c r="K29">
        <v>0</v>
      </c>
      <c r="L29">
        <v>0</v>
      </c>
      <c r="M29">
        <v>0</v>
      </c>
      <c r="N29">
        <v>1</v>
      </c>
      <c r="O29">
        <v>47</v>
      </c>
      <c r="P29">
        <v>62</v>
      </c>
      <c r="Q29">
        <v>8</v>
      </c>
      <c r="R29" t="s">
        <v>42</v>
      </c>
      <c r="S29">
        <v>0</v>
      </c>
      <c r="T29">
        <v>0</v>
      </c>
      <c r="U29">
        <v>1</v>
      </c>
      <c r="V29">
        <v>7.4067509530000004</v>
      </c>
      <c r="W29" t="s">
        <v>43</v>
      </c>
      <c r="X29">
        <v>0</v>
      </c>
      <c r="Y29">
        <v>0</v>
      </c>
      <c r="Z29">
        <v>0</v>
      </c>
      <c r="AA29">
        <v>0</v>
      </c>
      <c r="AB29">
        <v>1</v>
      </c>
      <c r="AC29" t="s">
        <v>28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25</v>
      </c>
      <c r="AJ29">
        <v>291</v>
      </c>
      <c r="AK29">
        <v>4</v>
      </c>
      <c r="AL29">
        <v>10.528245070000001</v>
      </c>
      <c r="AM29" t="s">
        <v>45</v>
      </c>
      <c r="AN29">
        <v>1</v>
      </c>
      <c r="AO29">
        <v>0</v>
      </c>
      <c r="AP29">
        <v>0</v>
      </c>
      <c r="AQ29">
        <v>2.8646678379999999</v>
      </c>
      <c r="AR29" t="s">
        <v>55</v>
      </c>
      <c r="AS29">
        <v>0</v>
      </c>
      <c r="AT29">
        <v>0</v>
      </c>
      <c r="AU29">
        <v>0</v>
      </c>
      <c r="AV29">
        <v>1</v>
      </c>
      <c r="AW29" t="s">
        <v>31</v>
      </c>
      <c r="AX29">
        <v>0</v>
      </c>
      <c r="AY29">
        <v>1</v>
      </c>
      <c r="AZ29">
        <v>0</v>
      </c>
      <c r="BA29">
        <v>762.45918219999999</v>
      </c>
      <c r="BB29">
        <f t="shared" si="0"/>
        <v>17.934996023</v>
      </c>
    </row>
    <row r="30" spans="1:54" x14ac:dyDescent="0.2">
      <c r="A30" t="s">
        <v>56</v>
      </c>
      <c r="B30">
        <v>0</v>
      </c>
      <c r="C30">
        <v>0</v>
      </c>
      <c r="D30">
        <v>1</v>
      </c>
      <c r="E30" t="s">
        <v>81</v>
      </c>
      <c r="F30">
        <v>2.3972747060000001</v>
      </c>
      <c r="G30">
        <v>12</v>
      </c>
      <c r="H30">
        <v>394</v>
      </c>
      <c r="I30">
        <v>944.52623416400002</v>
      </c>
      <c r="J30" t="s">
        <v>34</v>
      </c>
      <c r="K30">
        <v>0</v>
      </c>
      <c r="L30">
        <v>1</v>
      </c>
      <c r="M30">
        <v>0</v>
      </c>
      <c r="N30">
        <v>0</v>
      </c>
      <c r="O30">
        <v>48</v>
      </c>
      <c r="P30">
        <v>24</v>
      </c>
      <c r="Q30">
        <v>4</v>
      </c>
      <c r="R30" t="s">
        <v>26</v>
      </c>
      <c r="S30">
        <v>0</v>
      </c>
      <c r="T30">
        <v>1</v>
      </c>
      <c r="U30">
        <v>0</v>
      </c>
      <c r="V30">
        <v>9.8981405079999991</v>
      </c>
      <c r="W30" t="s">
        <v>38</v>
      </c>
      <c r="X30">
        <v>1</v>
      </c>
      <c r="Y30">
        <v>0</v>
      </c>
      <c r="Z30">
        <v>0</v>
      </c>
      <c r="AA30">
        <v>0</v>
      </c>
      <c r="AB30">
        <v>0</v>
      </c>
      <c r="AC30" t="s">
        <v>28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13</v>
      </c>
      <c r="AJ30">
        <v>171</v>
      </c>
      <c r="AK30">
        <v>7</v>
      </c>
      <c r="AL30">
        <v>59.429381810000002</v>
      </c>
      <c r="AM30" t="s">
        <v>45</v>
      </c>
      <c r="AN30">
        <v>1</v>
      </c>
      <c r="AO30">
        <v>0</v>
      </c>
      <c r="AP30">
        <v>0</v>
      </c>
      <c r="AQ30">
        <v>0.81575707900000005</v>
      </c>
      <c r="AR30" t="s">
        <v>39</v>
      </c>
      <c r="AS30">
        <v>0</v>
      </c>
      <c r="AT30">
        <v>1</v>
      </c>
      <c r="AU30">
        <v>0</v>
      </c>
      <c r="AV30">
        <v>0</v>
      </c>
      <c r="AW30" t="s">
        <v>47</v>
      </c>
      <c r="AX30">
        <v>1</v>
      </c>
      <c r="AY30">
        <v>0</v>
      </c>
      <c r="AZ30">
        <v>0</v>
      </c>
      <c r="BA30">
        <v>123.4370275</v>
      </c>
      <c r="BB30">
        <f t="shared" si="0"/>
        <v>69.327522318000007</v>
      </c>
    </row>
    <row r="31" spans="1:54" x14ac:dyDescent="0.2">
      <c r="A31" t="s">
        <v>56</v>
      </c>
      <c r="B31">
        <v>0</v>
      </c>
      <c r="C31">
        <v>0</v>
      </c>
      <c r="D31">
        <v>1</v>
      </c>
      <c r="E31" t="s">
        <v>82</v>
      </c>
      <c r="F31">
        <v>63.44755919</v>
      </c>
      <c r="G31">
        <v>3</v>
      </c>
      <c r="H31">
        <v>253</v>
      </c>
      <c r="I31">
        <v>16052.232475069999</v>
      </c>
      <c r="J31" t="s">
        <v>34</v>
      </c>
      <c r="K31">
        <v>0</v>
      </c>
      <c r="L31">
        <v>1</v>
      </c>
      <c r="M31">
        <v>0</v>
      </c>
      <c r="N31">
        <v>0</v>
      </c>
      <c r="O31">
        <v>45</v>
      </c>
      <c r="P31">
        <v>67</v>
      </c>
      <c r="Q31">
        <v>7</v>
      </c>
      <c r="R31" t="s">
        <v>26</v>
      </c>
      <c r="S31">
        <v>0</v>
      </c>
      <c r="T31">
        <v>1</v>
      </c>
      <c r="U31">
        <v>0</v>
      </c>
      <c r="V31">
        <v>8.1009731449999993</v>
      </c>
      <c r="W31" t="s">
        <v>38</v>
      </c>
      <c r="X31">
        <v>1</v>
      </c>
      <c r="Y31">
        <v>0</v>
      </c>
      <c r="Z31">
        <v>0</v>
      </c>
      <c r="AA31">
        <v>0</v>
      </c>
      <c r="AB31">
        <v>0</v>
      </c>
      <c r="AC31" t="s">
        <v>44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16</v>
      </c>
      <c r="AJ31">
        <v>329</v>
      </c>
      <c r="AK31">
        <v>7</v>
      </c>
      <c r="AL31">
        <v>39.292875590000001</v>
      </c>
      <c r="AM31" t="s">
        <v>63</v>
      </c>
      <c r="AN31">
        <v>0</v>
      </c>
      <c r="AO31">
        <v>1</v>
      </c>
      <c r="AP31">
        <v>0</v>
      </c>
      <c r="AQ31">
        <v>3.8780989369999999</v>
      </c>
      <c r="AR31" t="s">
        <v>30</v>
      </c>
      <c r="AS31">
        <v>1</v>
      </c>
      <c r="AT31">
        <v>0</v>
      </c>
      <c r="AU31">
        <v>0</v>
      </c>
      <c r="AV31">
        <v>0</v>
      </c>
      <c r="AW31" t="s">
        <v>31</v>
      </c>
      <c r="AX31">
        <v>0</v>
      </c>
      <c r="AY31">
        <v>1</v>
      </c>
      <c r="AZ31">
        <v>0</v>
      </c>
      <c r="BA31">
        <v>764.93537590000005</v>
      </c>
      <c r="BB31">
        <f t="shared" si="0"/>
        <v>47.393848734999999</v>
      </c>
    </row>
    <row r="32" spans="1:54" x14ac:dyDescent="0.2">
      <c r="A32" t="s">
        <v>23</v>
      </c>
      <c r="B32">
        <v>1</v>
      </c>
      <c r="C32">
        <v>0</v>
      </c>
      <c r="D32">
        <v>0</v>
      </c>
      <c r="E32" t="s">
        <v>83</v>
      </c>
      <c r="F32">
        <v>8.0228592110000001</v>
      </c>
      <c r="G32">
        <v>10</v>
      </c>
      <c r="H32">
        <v>327</v>
      </c>
      <c r="I32">
        <v>2623.4749619969998</v>
      </c>
      <c r="J32" t="s">
        <v>54</v>
      </c>
      <c r="K32">
        <v>0</v>
      </c>
      <c r="L32">
        <v>0</v>
      </c>
      <c r="M32">
        <v>1</v>
      </c>
      <c r="N32">
        <v>0</v>
      </c>
      <c r="O32">
        <v>60</v>
      </c>
      <c r="P32">
        <v>35</v>
      </c>
      <c r="Q32">
        <v>7</v>
      </c>
      <c r="R32" t="s">
        <v>26</v>
      </c>
      <c r="S32">
        <v>0</v>
      </c>
      <c r="T32">
        <v>1</v>
      </c>
      <c r="U32">
        <v>0</v>
      </c>
      <c r="V32">
        <v>8.9545283149999992</v>
      </c>
      <c r="W32" t="s">
        <v>51</v>
      </c>
      <c r="X32">
        <v>0</v>
      </c>
      <c r="Y32">
        <v>0</v>
      </c>
      <c r="Z32">
        <v>0</v>
      </c>
      <c r="AA32">
        <v>1</v>
      </c>
      <c r="AB32">
        <v>0</v>
      </c>
      <c r="AC32" t="s">
        <v>44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27</v>
      </c>
      <c r="AJ32">
        <v>806</v>
      </c>
      <c r="AK32">
        <v>30</v>
      </c>
      <c r="AL32">
        <v>51.634893400000003</v>
      </c>
      <c r="AM32" t="s">
        <v>29</v>
      </c>
      <c r="AN32">
        <v>0</v>
      </c>
      <c r="AO32">
        <v>0</v>
      </c>
      <c r="AP32">
        <v>1</v>
      </c>
      <c r="AQ32">
        <v>0.96539470500000002</v>
      </c>
      <c r="AR32" t="s">
        <v>30</v>
      </c>
      <c r="AS32">
        <v>1</v>
      </c>
      <c r="AT32">
        <v>0</v>
      </c>
      <c r="AU32">
        <v>0</v>
      </c>
      <c r="AV32">
        <v>0</v>
      </c>
      <c r="AW32" t="s">
        <v>40</v>
      </c>
      <c r="AX32">
        <v>0</v>
      </c>
      <c r="AY32">
        <v>0</v>
      </c>
      <c r="AZ32">
        <v>1</v>
      </c>
      <c r="BA32">
        <v>880.08098819999998</v>
      </c>
      <c r="BB32">
        <f t="shared" si="0"/>
        <v>60.589421715</v>
      </c>
    </row>
    <row r="33" spans="1:54" x14ac:dyDescent="0.2">
      <c r="A33" t="s">
        <v>32</v>
      </c>
      <c r="B33">
        <v>0</v>
      </c>
      <c r="C33">
        <v>1</v>
      </c>
      <c r="D33">
        <v>0</v>
      </c>
      <c r="E33" t="s">
        <v>84</v>
      </c>
      <c r="F33">
        <v>50.847393050000001</v>
      </c>
      <c r="G33">
        <v>28</v>
      </c>
      <c r="H33">
        <v>168</v>
      </c>
      <c r="I33">
        <v>8542.3620324000003</v>
      </c>
      <c r="J33" t="s">
        <v>54</v>
      </c>
      <c r="K33">
        <v>0</v>
      </c>
      <c r="L33">
        <v>0</v>
      </c>
      <c r="M33">
        <v>1</v>
      </c>
      <c r="N33">
        <v>0</v>
      </c>
      <c r="O33">
        <v>6</v>
      </c>
      <c r="P33">
        <v>44</v>
      </c>
      <c r="Q33">
        <v>4</v>
      </c>
      <c r="R33" t="s">
        <v>26</v>
      </c>
      <c r="S33">
        <v>0</v>
      </c>
      <c r="T33">
        <v>1</v>
      </c>
      <c r="U33">
        <v>0</v>
      </c>
      <c r="V33">
        <v>2.6796609650000001</v>
      </c>
      <c r="W33" t="s">
        <v>27</v>
      </c>
      <c r="X33">
        <v>0</v>
      </c>
      <c r="Y33">
        <v>0</v>
      </c>
      <c r="Z33">
        <v>1</v>
      </c>
      <c r="AA33">
        <v>0</v>
      </c>
      <c r="AB33">
        <v>0</v>
      </c>
      <c r="AC33" t="s">
        <v>61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24</v>
      </c>
      <c r="AJ33">
        <v>461</v>
      </c>
      <c r="AK33">
        <v>8</v>
      </c>
      <c r="AL33">
        <v>60.251145659999999</v>
      </c>
      <c r="AM33" t="s">
        <v>29</v>
      </c>
      <c r="AN33">
        <v>0</v>
      </c>
      <c r="AO33">
        <v>0</v>
      </c>
      <c r="AP33">
        <v>1</v>
      </c>
      <c r="AQ33">
        <v>2.989000007</v>
      </c>
      <c r="AR33" t="s">
        <v>46</v>
      </c>
      <c r="AS33">
        <v>0</v>
      </c>
      <c r="AT33">
        <v>0</v>
      </c>
      <c r="AU33">
        <v>1</v>
      </c>
      <c r="AV33">
        <v>0</v>
      </c>
      <c r="AW33" t="s">
        <v>40</v>
      </c>
      <c r="AX33">
        <v>0</v>
      </c>
      <c r="AY33">
        <v>0</v>
      </c>
      <c r="AZ33">
        <v>1</v>
      </c>
      <c r="BA33">
        <v>609.37920659999997</v>
      </c>
      <c r="BB33">
        <f t="shared" si="0"/>
        <v>62.930806625000002</v>
      </c>
    </row>
    <row r="34" spans="1:54" x14ac:dyDescent="0.2">
      <c r="A34" t="s">
        <v>32</v>
      </c>
      <c r="B34">
        <v>0</v>
      </c>
      <c r="C34">
        <v>1</v>
      </c>
      <c r="D34">
        <v>0</v>
      </c>
      <c r="E34" t="s">
        <v>85</v>
      </c>
      <c r="F34">
        <v>79.209936020000001</v>
      </c>
      <c r="G34">
        <v>43</v>
      </c>
      <c r="H34">
        <v>781</v>
      </c>
      <c r="I34">
        <v>61862.960031620001</v>
      </c>
      <c r="J34" t="s">
        <v>37</v>
      </c>
      <c r="K34">
        <v>0</v>
      </c>
      <c r="L34">
        <v>0</v>
      </c>
      <c r="M34">
        <v>0</v>
      </c>
      <c r="N34">
        <v>1</v>
      </c>
      <c r="O34">
        <v>89</v>
      </c>
      <c r="P34">
        <v>64</v>
      </c>
      <c r="Q34">
        <v>4</v>
      </c>
      <c r="R34" t="s">
        <v>42</v>
      </c>
      <c r="S34">
        <v>0</v>
      </c>
      <c r="T34">
        <v>0</v>
      </c>
      <c r="U34">
        <v>1</v>
      </c>
      <c r="V34">
        <v>6.5991049009999996</v>
      </c>
      <c r="W34" t="s">
        <v>27</v>
      </c>
      <c r="X34">
        <v>0</v>
      </c>
      <c r="Y34">
        <v>0</v>
      </c>
      <c r="Z34">
        <v>1</v>
      </c>
      <c r="AA34">
        <v>0</v>
      </c>
      <c r="AB34">
        <v>0</v>
      </c>
      <c r="AC34" t="s">
        <v>44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30</v>
      </c>
      <c r="AJ34">
        <v>737</v>
      </c>
      <c r="AK34">
        <v>7</v>
      </c>
      <c r="AL34">
        <v>29.692467149999999</v>
      </c>
      <c r="AM34" t="s">
        <v>63</v>
      </c>
      <c r="AN34">
        <v>0</v>
      </c>
      <c r="AO34">
        <v>1</v>
      </c>
      <c r="AP34">
        <v>0</v>
      </c>
      <c r="AQ34">
        <v>1.946036119</v>
      </c>
      <c r="AR34" t="s">
        <v>30</v>
      </c>
      <c r="AS34">
        <v>1</v>
      </c>
      <c r="AT34">
        <v>0</v>
      </c>
      <c r="AU34">
        <v>0</v>
      </c>
      <c r="AV34">
        <v>0</v>
      </c>
      <c r="AW34" t="s">
        <v>47</v>
      </c>
      <c r="AX34">
        <v>1</v>
      </c>
      <c r="AY34">
        <v>0</v>
      </c>
      <c r="AZ34">
        <v>0</v>
      </c>
      <c r="BA34">
        <v>761.17390950000004</v>
      </c>
      <c r="BB34">
        <f t="shared" si="0"/>
        <v>36.291572050999996</v>
      </c>
    </row>
    <row r="35" spans="1:54" x14ac:dyDescent="0.2">
      <c r="A35" t="s">
        <v>56</v>
      </c>
      <c r="B35">
        <v>0</v>
      </c>
      <c r="C35">
        <v>0</v>
      </c>
      <c r="D35">
        <v>1</v>
      </c>
      <c r="E35" t="s">
        <v>86</v>
      </c>
      <c r="F35">
        <v>64.795434999999998</v>
      </c>
      <c r="G35">
        <v>63</v>
      </c>
      <c r="H35">
        <v>616</v>
      </c>
      <c r="I35">
        <v>39913.987959999999</v>
      </c>
      <c r="J35" t="s">
        <v>25</v>
      </c>
      <c r="K35">
        <v>1</v>
      </c>
      <c r="L35">
        <v>0</v>
      </c>
      <c r="M35">
        <v>0</v>
      </c>
      <c r="N35">
        <v>0</v>
      </c>
      <c r="O35">
        <v>4</v>
      </c>
      <c r="P35">
        <v>95</v>
      </c>
      <c r="Q35">
        <v>9</v>
      </c>
      <c r="R35" t="s">
        <v>42</v>
      </c>
      <c r="S35">
        <v>0</v>
      </c>
      <c r="T35">
        <v>0</v>
      </c>
      <c r="U35">
        <v>1</v>
      </c>
      <c r="V35">
        <v>4.858270503</v>
      </c>
      <c r="W35" t="s">
        <v>43</v>
      </c>
      <c r="X35">
        <v>0</v>
      </c>
      <c r="Y35">
        <v>0</v>
      </c>
      <c r="Z35">
        <v>0</v>
      </c>
      <c r="AA35">
        <v>0</v>
      </c>
      <c r="AB35">
        <v>1</v>
      </c>
      <c r="AC35" t="s">
        <v>61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251</v>
      </c>
      <c r="AK35">
        <v>23</v>
      </c>
      <c r="AL35">
        <v>23.85342751</v>
      </c>
      <c r="AM35" t="s">
        <v>45</v>
      </c>
      <c r="AN35">
        <v>1</v>
      </c>
      <c r="AO35">
        <v>0</v>
      </c>
      <c r="AP35">
        <v>0</v>
      </c>
      <c r="AQ35">
        <v>3.5410460119999998</v>
      </c>
      <c r="AR35" t="s">
        <v>55</v>
      </c>
      <c r="AS35">
        <v>0</v>
      </c>
      <c r="AT35">
        <v>0</v>
      </c>
      <c r="AU35">
        <v>0</v>
      </c>
      <c r="AV35">
        <v>1</v>
      </c>
      <c r="AW35" t="s">
        <v>47</v>
      </c>
      <c r="AX35">
        <v>1</v>
      </c>
      <c r="AY35">
        <v>0</v>
      </c>
      <c r="AZ35">
        <v>0</v>
      </c>
      <c r="BA35">
        <v>371.25529549999999</v>
      </c>
      <c r="BB35">
        <f t="shared" si="0"/>
        <v>28.711698012999999</v>
      </c>
    </row>
    <row r="36" spans="1:54" x14ac:dyDescent="0.2">
      <c r="A36" t="s">
        <v>32</v>
      </c>
      <c r="B36">
        <v>0</v>
      </c>
      <c r="C36">
        <v>1</v>
      </c>
      <c r="D36">
        <v>0</v>
      </c>
      <c r="E36" t="s">
        <v>87</v>
      </c>
      <c r="F36">
        <v>37.467592330000002</v>
      </c>
      <c r="G36">
        <v>96</v>
      </c>
      <c r="H36">
        <v>602</v>
      </c>
      <c r="I36">
        <v>22555.490582660001</v>
      </c>
      <c r="J36" t="s">
        <v>37</v>
      </c>
      <c r="K36">
        <v>0</v>
      </c>
      <c r="L36">
        <v>0</v>
      </c>
      <c r="M36">
        <v>0</v>
      </c>
      <c r="N36">
        <v>1</v>
      </c>
      <c r="O36">
        <v>1</v>
      </c>
      <c r="P36">
        <v>21</v>
      </c>
      <c r="Q36">
        <v>7</v>
      </c>
      <c r="R36" t="s">
        <v>35</v>
      </c>
      <c r="S36">
        <v>1</v>
      </c>
      <c r="T36">
        <v>0</v>
      </c>
      <c r="U36">
        <v>0</v>
      </c>
      <c r="V36">
        <v>1.019487571</v>
      </c>
      <c r="W36" t="s">
        <v>38</v>
      </c>
      <c r="X36">
        <v>1</v>
      </c>
      <c r="Y36">
        <v>0</v>
      </c>
      <c r="Z36">
        <v>0</v>
      </c>
      <c r="AA36">
        <v>0</v>
      </c>
      <c r="AB36">
        <v>0</v>
      </c>
      <c r="AC36" t="s">
        <v>61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4</v>
      </c>
      <c r="AJ36">
        <v>452</v>
      </c>
      <c r="AK36">
        <v>10</v>
      </c>
      <c r="AL36">
        <v>10.754272820000001</v>
      </c>
      <c r="AM36" t="s">
        <v>63</v>
      </c>
      <c r="AN36">
        <v>0</v>
      </c>
      <c r="AO36">
        <v>1</v>
      </c>
      <c r="AP36">
        <v>0</v>
      </c>
      <c r="AQ36">
        <v>0.64660455900000002</v>
      </c>
      <c r="AR36" t="s">
        <v>30</v>
      </c>
      <c r="AS36">
        <v>1</v>
      </c>
      <c r="AT36">
        <v>0</v>
      </c>
      <c r="AU36">
        <v>0</v>
      </c>
      <c r="AV36">
        <v>0</v>
      </c>
      <c r="AW36" t="s">
        <v>31</v>
      </c>
      <c r="AX36">
        <v>0</v>
      </c>
      <c r="AY36">
        <v>1</v>
      </c>
      <c r="AZ36">
        <v>0</v>
      </c>
      <c r="BA36">
        <v>510.35800039999998</v>
      </c>
      <c r="BB36">
        <f t="shared" si="0"/>
        <v>11.773760391</v>
      </c>
    </row>
    <row r="37" spans="1:54" x14ac:dyDescent="0.2">
      <c r="A37" t="s">
        <v>56</v>
      </c>
      <c r="B37">
        <v>0</v>
      </c>
      <c r="C37">
        <v>0</v>
      </c>
      <c r="D37">
        <v>1</v>
      </c>
      <c r="E37" t="s">
        <v>88</v>
      </c>
      <c r="F37">
        <v>84.957786819999995</v>
      </c>
      <c r="G37">
        <v>11</v>
      </c>
      <c r="H37">
        <v>449</v>
      </c>
      <c r="I37">
        <v>38146.046282179996</v>
      </c>
      <c r="J37" t="s">
        <v>34</v>
      </c>
      <c r="K37">
        <v>0</v>
      </c>
      <c r="L37">
        <v>1</v>
      </c>
      <c r="M37">
        <v>0</v>
      </c>
      <c r="N37">
        <v>0</v>
      </c>
      <c r="O37">
        <v>42</v>
      </c>
      <c r="P37">
        <v>85</v>
      </c>
      <c r="Q37">
        <v>8</v>
      </c>
      <c r="R37" t="s">
        <v>42</v>
      </c>
      <c r="S37">
        <v>0</v>
      </c>
      <c r="T37">
        <v>0</v>
      </c>
      <c r="U37">
        <v>1</v>
      </c>
      <c r="V37">
        <v>5.2881899900000002</v>
      </c>
      <c r="W37" t="s">
        <v>38</v>
      </c>
      <c r="X37">
        <v>1</v>
      </c>
      <c r="Y37">
        <v>0</v>
      </c>
      <c r="Z37">
        <v>0</v>
      </c>
      <c r="AA37">
        <v>0</v>
      </c>
      <c r="AB37">
        <v>0</v>
      </c>
      <c r="AC37" t="s">
        <v>49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3</v>
      </c>
      <c r="AJ37">
        <v>367</v>
      </c>
      <c r="AK37">
        <v>2</v>
      </c>
      <c r="AL37">
        <v>58.004787039999997</v>
      </c>
      <c r="AM37" t="s">
        <v>63</v>
      </c>
      <c r="AN37">
        <v>0</v>
      </c>
      <c r="AO37">
        <v>1</v>
      </c>
      <c r="AP37">
        <v>0</v>
      </c>
      <c r="AQ37">
        <v>0.54115409800000003</v>
      </c>
      <c r="AR37" t="s">
        <v>55</v>
      </c>
      <c r="AS37">
        <v>0</v>
      </c>
      <c r="AT37">
        <v>0</v>
      </c>
      <c r="AU37">
        <v>0</v>
      </c>
      <c r="AV37">
        <v>1</v>
      </c>
      <c r="AW37" t="s">
        <v>40</v>
      </c>
      <c r="AX37">
        <v>0</v>
      </c>
      <c r="AY37">
        <v>0</v>
      </c>
      <c r="AZ37">
        <v>1</v>
      </c>
      <c r="BA37">
        <v>553.42047119999995</v>
      </c>
      <c r="BB37">
        <f t="shared" si="0"/>
        <v>63.292977029999996</v>
      </c>
    </row>
    <row r="38" spans="1:54" x14ac:dyDescent="0.2">
      <c r="A38" t="s">
        <v>32</v>
      </c>
      <c r="B38">
        <v>0</v>
      </c>
      <c r="C38">
        <v>1</v>
      </c>
      <c r="D38">
        <v>0</v>
      </c>
      <c r="E38" t="s">
        <v>89</v>
      </c>
      <c r="F38">
        <v>9.8130025790000008</v>
      </c>
      <c r="G38">
        <v>34</v>
      </c>
      <c r="H38">
        <v>963</v>
      </c>
      <c r="I38">
        <v>9449.9214835770017</v>
      </c>
      <c r="J38" t="s">
        <v>34</v>
      </c>
      <c r="K38">
        <v>0</v>
      </c>
      <c r="L38">
        <v>1</v>
      </c>
      <c r="M38">
        <v>0</v>
      </c>
      <c r="N38">
        <v>0</v>
      </c>
      <c r="O38">
        <v>18</v>
      </c>
      <c r="P38">
        <v>28</v>
      </c>
      <c r="Q38">
        <v>3</v>
      </c>
      <c r="R38" t="s">
        <v>26</v>
      </c>
      <c r="S38">
        <v>0</v>
      </c>
      <c r="T38">
        <v>1</v>
      </c>
      <c r="U38">
        <v>0</v>
      </c>
      <c r="V38">
        <v>2.1079512669999998</v>
      </c>
      <c r="W38" t="s">
        <v>60</v>
      </c>
      <c r="X38">
        <v>0</v>
      </c>
      <c r="Y38">
        <v>1</v>
      </c>
      <c r="Z38">
        <v>0</v>
      </c>
      <c r="AA38">
        <v>0</v>
      </c>
      <c r="AB38">
        <v>0</v>
      </c>
      <c r="AC38" t="s">
        <v>49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26</v>
      </c>
      <c r="AJ38">
        <v>671</v>
      </c>
      <c r="AK38">
        <v>19</v>
      </c>
      <c r="AL38">
        <v>45.531364240000002</v>
      </c>
      <c r="AM38" t="s">
        <v>45</v>
      </c>
      <c r="AN38">
        <v>1</v>
      </c>
      <c r="AO38">
        <v>0</v>
      </c>
      <c r="AP38">
        <v>0</v>
      </c>
      <c r="AQ38">
        <v>3.8055333789999999</v>
      </c>
      <c r="AR38" t="s">
        <v>39</v>
      </c>
      <c r="AS38">
        <v>0</v>
      </c>
      <c r="AT38">
        <v>1</v>
      </c>
      <c r="AU38">
        <v>0</v>
      </c>
      <c r="AV38">
        <v>0</v>
      </c>
      <c r="AW38" t="s">
        <v>40</v>
      </c>
      <c r="AX38">
        <v>0</v>
      </c>
      <c r="AY38">
        <v>0</v>
      </c>
      <c r="AZ38">
        <v>1</v>
      </c>
      <c r="BA38">
        <v>403.80897420000002</v>
      </c>
      <c r="BB38">
        <f t="shared" si="0"/>
        <v>47.639315506999999</v>
      </c>
    </row>
    <row r="39" spans="1:54" x14ac:dyDescent="0.2">
      <c r="A39" t="s">
        <v>32</v>
      </c>
      <c r="B39">
        <v>0</v>
      </c>
      <c r="C39">
        <v>1</v>
      </c>
      <c r="D39">
        <v>0</v>
      </c>
      <c r="E39" t="s">
        <v>90</v>
      </c>
      <c r="F39">
        <v>23.39984475</v>
      </c>
      <c r="G39">
        <v>5</v>
      </c>
      <c r="H39">
        <v>963</v>
      </c>
      <c r="I39">
        <v>22534.050494250001</v>
      </c>
      <c r="J39" t="s">
        <v>34</v>
      </c>
      <c r="K39">
        <v>0</v>
      </c>
      <c r="L39">
        <v>1</v>
      </c>
      <c r="M39">
        <v>0</v>
      </c>
      <c r="N39">
        <v>0</v>
      </c>
      <c r="O39">
        <v>25</v>
      </c>
      <c r="P39">
        <v>21</v>
      </c>
      <c r="Q39">
        <v>9</v>
      </c>
      <c r="R39" t="s">
        <v>35</v>
      </c>
      <c r="S39">
        <v>1</v>
      </c>
      <c r="T39">
        <v>0</v>
      </c>
      <c r="U39">
        <v>0</v>
      </c>
      <c r="V39">
        <v>1.5326552739999999</v>
      </c>
      <c r="W39" t="s">
        <v>27</v>
      </c>
      <c r="X39">
        <v>0</v>
      </c>
      <c r="Y39">
        <v>0</v>
      </c>
      <c r="Z39">
        <v>1</v>
      </c>
      <c r="AA39">
        <v>0</v>
      </c>
      <c r="AB39">
        <v>0</v>
      </c>
      <c r="AC39" t="s">
        <v>44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24</v>
      </c>
      <c r="AJ39">
        <v>867</v>
      </c>
      <c r="AK39">
        <v>15</v>
      </c>
      <c r="AL39">
        <v>34.343277469999997</v>
      </c>
      <c r="AM39" t="s">
        <v>29</v>
      </c>
      <c r="AN39">
        <v>0</v>
      </c>
      <c r="AO39">
        <v>0</v>
      </c>
      <c r="AP39">
        <v>1</v>
      </c>
      <c r="AQ39">
        <v>2.6102880850000001</v>
      </c>
      <c r="AR39" t="s">
        <v>55</v>
      </c>
      <c r="AS39">
        <v>0</v>
      </c>
      <c r="AT39">
        <v>0</v>
      </c>
      <c r="AU39">
        <v>0</v>
      </c>
      <c r="AV39">
        <v>1</v>
      </c>
      <c r="AW39" t="s">
        <v>47</v>
      </c>
      <c r="AX39">
        <v>1</v>
      </c>
      <c r="AY39">
        <v>0</v>
      </c>
      <c r="AZ39">
        <v>0</v>
      </c>
      <c r="BA39">
        <v>183.93296799999999</v>
      </c>
      <c r="BB39">
        <f t="shared" si="0"/>
        <v>35.875932743999996</v>
      </c>
    </row>
    <row r="40" spans="1:54" x14ac:dyDescent="0.2">
      <c r="A40" t="s">
        <v>56</v>
      </c>
      <c r="B40">
        <v>0</v>
      </c>
      <c r="C40">
        <v>0</v>
      </c>
      <c r="D40">
        <v>1</v>
      </c>
      <c r="E40" t="s">
        <v>91</v>
      </c>
      <c r="F40">
        <v>52.075930679999999</v>
      </c>
      <c r="G40">
        <v>75</v>
      </c>
      <c r="H40">
        <v>705</v>
      </c>
      <c r="I40">
        <v>36713.531129399998</v>
      </c>
      <c r="J40" t="s">
        <v>25</v>
      </c>
      <c r="K40">
        <v>1</v>
      </c>
      <c r="L40">
        <v>0</v>
      </c>
      <c r="M40">
        <v>0</v>
      </c>
      <c r="N40">
        <v>0</v>
      </c>
      <c r="O40">
        <v>69</v>
      </c>
      <c r="P40">
        <v>88</v>
      </c>
      <c r="Q40">
        <v>5</v>
      </c>
      <c r="R40" t="s">
        <v>26</v>
      </c>
      <c r="S40">
        <v>0</v>
      </c>
      <c r="T40">
        <v>1</v>
      </c>
      <c r="U40">
        <v>0</v>
      </c>
      <c r="V40">
        <v>9.2359314369999996</v>
      </c>
      <c r="W40" t="s">
        <v>43</v>
      </c>
      <c r="X40">
        <v>0</v>
      </c>
      <c r="Y40">
        <v>0</v>
      </c>
      <c r="Z40">
        <v>0</v>
      </c>
      <c r="AA40">
        <v>0</v>
      </c>
      <c r="AB40">
        <v>1</v>
      </c>
      <c r="AC40" t="s">
        <v>28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10</v>
      </c>
      <c r="AJ40">
        <v>841</v>
      </c>
      <c r="AK40">
        <v>12</v>
      </c>
      <c r="AL40">
        <v>5.9306936459999999</v>
      </c>
      <c r="AM40" t="s">
        <v>29</v>
      </c>
      <c r="AN40">
        <v>0</v>
      </c>
      <c r="AO40">
        <v>0</v>
      </c>
      <c r="AP40">
        <v>1</v>
      </c>
      <c r="AQ40">
        <v>0.61332689900000004</v>
      </c>
      <c r="AR40" t="s">
        <v>39</v>
      </c>
      <c r="AS40">
        <v>0</v>
      </c>
      <c r="AT40">
        <v>1</v>
      </c>
      <c r="AU40">
        <v>0</v>
      </c>
      <c r="AV40">
        <v>0</v>
      </c>
      <c r="AW40" t="s">
        <v>31</v>
      </c>
      <c r="AX40">
        <v>0</v>
      </c>
      <c r="AY40">
        <v>1</v>
      </c>
      <c r="AZ40">
        <v>0</v>
      </c>
      <c r="BA40">
        <v>339.67286990000002</v>
      </c>
      <c r="BB40">
        <f t="shared" si="0"/>
        <v>15.166625083</v>
      </c>
    </row>
    <row r="41" spans="1:54" x14ac:dyDescent="0.2">
      <c r="A41" t="s">
        <v>32</v>
      </c>
      <c r="B41">
        <v>0</v>
      </c>
      <c r="C41">
        <v>1</v>
      </c>
      <c r="D41">
        <v>0</v>
      </c>
      <c r="E41" t="s">
        <v>92</v>
      </c>
      <c r="F41">
        <v>19.12747727</v>
      </c>
      <c r="G41">
        <v>26</v>
      </c>
      <c r="H41">
        <v>176</v>
      </c>
      <c r="I41">
        <v>3366.4359995200002</v>
      </c>
      <c r="J41" t="s">
        <v>34</v>
      </c>
      <c r="K41">
        <v>0</v>
      </c>
      <c r="L41">
        <v>1</v>
      </c>
      <c r="M41">
        <v>0</v>
      </c>
      <c r="N41">
        <v>0</v>
      </c>
      <c r="O41">
        <v>78</v>
      </c>
      <c r="P41">
        <v>34</v>
      </c>
      <c r="Q41">
        <v>3</v>
      </c>
      <c r="R41" t="s">
        <v>35</v>
      </c>
      <c r="S41">
        <v>1</v>
      </c>
      <c r="T41">
        <v>0</v>
      </c>
      <c r="U41">
        <v>0</v>
      </c>
      <c r="V41">
        <v>5.562503779</v>
      </c>
      <c r="W41" t="s">
        <v>60</v>
      </c>
      <c r="X41">
        <v>0</v>
      </c>
      <c r="Y41">
        <v>1</v>
      </c>
      <c r="Z41">
        <v>0</v>
      </c>
      <c r="AA41">
        <v>0</v>
      </c>
      <c r="AB41">
        <v>0</v>
      </c>
      <c r="AC41" t="s">
        <v>44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30</v>
      </c>
      <c r="AJ41">
        <v>791</v>
      </c>
      <c r="AK41">
        <v>6</v>
      </c>
      <c r="AL41">
        <v>9.0058074290000008</v>
      </c>
      <c r="AM41" t="s">
        <v>45</v>
      </c>
      <c r="AN41">
        <v>1</v>
      </c>
      <c r="AO41">
        <v>0</v>
      </c>
      <c r="AP41">
        <v>0</v>
      </c>
      <c r="AQ41">
        <v>1.451972204</v>
      </c>
      <c r="AR41" t="s">
        <v>39</v>
      </c>
      <c r="AS41">
        <v>0</v>
      </c>
      <c r="AT41">
        <v>1</v>
      </c>
      <c r="AU41">
        <v>0</v>
      </c>
      <c r="AV41">
        <v>0</v>
      </c>
      <c r="AW41" t="s">
        <v>31</v>
      </c>
      <c r="AX41">
        <v>0</v>
      </c>
      <c r="AY41">
        <v>1</v>
      </c>
      <c r="AZ41">
        <v>0</v>
      </c>
      <c r="BA41">
        <v>653.67299460000004</v>
      </c>
      <c r="BB41">
        <f t="shared" si="0"/>
        <v>14.568311208000001</v>
      </c>
    </row>
    <row r="42" spans="1:54" x14ac:dyDescent="0.2">
      <c r="A42" t="s">
        <v>32</v>
      </c>
      <c r="B42">
        <v>0</v>
      </c>
      <c r="C42">
        <v>1</v>
      </c>
      <c r="D42">
        <v>0</v>
      </c>
      <c r="E42" t="s">
        <v>93</v>
      </c>
      <c r="F42">
        <v>80.541424169999999</v>
      </c>
      <c r="G42">
        <v>97</v>
      </c>
      <c r="H42">
        <v>933</v>
      </c>
      <c r="I42">
        <v>75145.148750609995</v>
      </c>
      <c r="J42" t="s">
        <v>34</v>
      </c>
      <c r="K42">
        <v>0</v>
      </c>
      <c r="L42">
        <v>1</v>
      </c>
      <c r="M42">
        <v>0</v>
      </c>
      <c r="N42">
        <v>0</v>
      </c>
      <c r="O42">
        <v>90</v>
      </c>
      <c r="P42">
        <v>39</v>
      </c>
      <c r="Q42">
        <v>8</v>
      </c>
      <c r="R42" t="s">
        <v>42</v>
      </c>
      <c r="S42">
        <v>0</v>
      </c>
      <c r="T42">
        <v>0</v>
      </c>
      <c r="U42">
        <v>1</v>
      </c>
      <c r="V42">
        <v>7.2295951399999998</v>
      </c>
      <c r="W42" t="s">
        <v>38</v>
      </c>
      <c r="X42">
        <v>1</v>
      </c>
      <c r="Y42">
        <v>0</v>
      </c>
      <c r="Z42">
        <v>0</v>
      </c>
      <c r="AA42">
        <v>0</v>
      </c>
      <c r="AB42">
        <v>0</v>
      </c>
      <c r="AC42" t="s">
        <v>44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18</v>
      </c>
      <c r="AJ42">
        <v>793</v>
      </c>
      <c r="AK42">
        <v>1</v>
      </c>
      <c r="AL42">
        <v>88.179407100000006</v>
      </c>
      <c r="AM42" t="s">
        <v>29</v>
      </c>
      <c r="AN42">
        <v>0</v>
      </c>
      <c r="AO42">
        <v>0</v>
      </c>
      <c r="AP42">
        <v>1</v>
      </c>
      <c r="AQ42">
        <v>4.2132694309999996</v>
      </c>
      <c r="AR42" t="s">
        <v>30</v>
      </c>
      <c r="AS42">
        <v>1</v>
      </c>
      <c r="AT42">
        <v>0</v>
      </c>
      <c r="AU42">
        <v>0</v>
      </c>
      <c r="AV42">
        <v>0</v>
      </c>
      <c r="AW42" t="s">
        <v>47</v>
      </c>
      <c r="AX42">
        <v>1</v>
      </c>
      <c r="AY42">
        <v>0</v>
      </c>
      <c r="AZ42">
        <v>0</v>
      </c>
      <c r="BA42">
        <v>529.80872399999998</v>
      </c>
      <c r="BB42">
        <f t="shared" si="0"/>
        <v>95.409002240000007</v>
      </c>
    </row>
    <row r="43" spans="1:54" x14ac:dyDescent="0.2">
      <c r="A43" t="s">
        <v>32</v>
      </c>
      <c r="B43">
        <v>0</v>
      </c>
      <c r="C43">
        <v>1</v>
      </c>
      <c r="D43">
        <v>0</v>
      </c>
      <c r="E43" t="s">
        <v>94</v>
      </c>
      <c r="F43">
        <v>99.113291619999998</v>
      </c>
      <c r="G43">
        <v>35</v>
      </c>
      <c r="H43">
        <v>556</v>
      </c>
      <c r="I43">
        <v>55106.990140720001</v>
      </c>
      <c r="J43" t="s">
        <v>34</v>
      </c>
      <c r="K43">
        <v>0</v>
      </c>
      <c r="L43">
        <v>1</v>
      </c>
      <c r="M43">
        <v>0</v>
      </c>
      <c r="N43">
        <v>0</v>
      </c>
      <c r="O43">
        <v>64</v>
      </c>
      <c r="P43">
        <v>38</v>
      </c>
      <c r="Q43">
        <v>8</v>
      </c>
      <c r="R43" t="s">
        <v>26</v>
      </c>
      <c r="S43">
        <v>0</v>
      </c>
      <c r="T43">
        <v>1</v>
      </c>
      <c r="U43">
        <v>0</v>
      </c>
      <c r="V43">
        <v>5.7732637440000003</v>
      </c>
      <c r="W43" t="s">
        <v>51</v>
      </c>
      <c r="X43">
        <v>0</v>
      </c>
      <c r="Y43">
        <v>0</v>
      </c>
      <c r="Z43">
        <v>0</v>
      </c>
      <c r="AA43">
        <v>1</v>
      </c>
      <c r="AB43">
        <v>0</v>
      </c>
      <c r="AC43" t="s">
        <v>61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18</v>
      </c>
      <c r="AJ43">
        <v>892</v>
      </c>
      <c r="AK43">
        <v>7</v>
      </c>
      <c r="AL43">
        <v>95.332064549999998</v>
      </c>
      <c r="AM43" t="s">
        <v>45</v>
      </c>
      <c r="AN43">
        <v>1</v>
      </c>
      <c r="AO43">
        <v>0</v>
      </c>
      <c r="AP43">
        <v>0</v>
      </c>
      <c r="AQ43">
        <v>4.5302262000000003E-2</v>
      </c>
      <c r="AR43" t="s">
        <v>55</v>
      </c>
      <c r="AS43">
        <v>0</v>
      </c>
      <c r="AT43">
        <v>0</v>
      </c>
      <c r="AU43">
        <v>0</v>
      </c>
      <c r="AV43">
        <v>1</v>
      </c>
      <c r="AW43" t="s">
        <v>47</v>
      </c>
      <c r="AX43">
        <v>1</v>
      </c>
      <c r="AY43">
        <v>0</v>
      </c>
      <c r="AZ43">
        <v>0</v>
      </c>
      <c r="BA43">
        <v>275.5243711</v>
      </c>
      <c r="BB43">
        <f t="shared" si="0"/>
        <v>101.105328294</v>
      </c>
    </row>
    <row r="44" spans="1:54" x14ac:dyDescent="0.2">
      <c r="A44" t="s">
        <v>32</v>
      </c>
      <c r="B44">
        <v>0</v>
      </c>
      <c r="C44">
        <v>1</v>
      </c>
      <c r="D44">
        <v>0</v>
      </c>
      <c r="E44" t="s">
        <v>95</v>
      </c>
      <c r="F44">
        <v>46.529167610000002</v>
      </c>
      <c r="G44">
        <v>98</v>
      </c>
      <c r="H44">
        <v>155</v>
      </c>
      <c r="I44">
        <v>7212.0209795500004</v>
      </c>
      <c r="J44" t="s">
        <v>34</v>
      </c>
      <c r="K44">
        <v>0</v>
      </c>
      <c r="L44">
        <v>1</v>
      </c>
      <c r="M44">
        <v>0</v>
      </c>
      <c r="N44">
        <v>0</v>
      </c>
      <c r="O44">
        <v>22</v>
      </c>
      <c r="P44">
        <v>57</v>
      </c>
      <c r="Q44">
        <v>4</v>
      </c>
      <c r="R44" t="s">
        <v>42</v>
      </c>
      <c r="S44">
        <v>0</v>
      </c>
      <c r="T44">
        <v>0</v>
      </c>
      <c r="U44">
        <v>1</v>
      </c>
      <c r="V44">
        <v>7.5262483270000002</v>
      </c>
      <c r="W44" t="s">
        <v>43</v>
      </c>
      <c r="X44">
        <v>0</v>
      </c>
      <c r="Y44">
        <v>0</v>
      </c>
      <c r="Z44">
        <v>0</v>
      </c>
      <c r="AA44">
        <v>0</v>
      </c>
      <c r="AB44">
        <v>1</v>
      </c>
      <c r="AC44" t="s">
        <v>52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26</v>
      </c>
      <c r="AJ44">
        <v>179</v>
      </c>
      <c r="AK44">
        <v>7</v>
      </c>
      <c r="AL44">
        <v>96.422820639999998</v>
      </c>
      <c r="AM44" t="s">
        <v>45</v>
      </c>
      <c r="AN44">
        <v>1</v>
      </c>
      <c r="AO44">
        <v>0</v>
      </c>
      <c r="AP44">
        <v>0</v>
      </c>
      <c r="AQ44">
        <v>4.9392552890000001</v>
      </c>
      <c r="AR44" t="s">
        <v>30</v>
      </c>
      <c r="AS44">
        <v>1</v>
      </c>
      <c r="AT44">
        <v>0</v>
      </c>
      <c r="AU44">
        <v>0</v>
      </c>
      <c r="AV44">
        <v>0</v>
      </c>
      <c r="AW44" t="s">
        <v>47</v>
      </c>
      <c r="AX44">
        <v>1</v>
      </c>
      <c r="AY44">
        <v>0</v>
      </c>
      <c r="AZ44">
        <v>0</v>
      </c>
      <c r="BA44">
        <v>635.65712050000002</v>
      </c>
      <c r="BB44">
        <f t="shared" si="0"/>
        <v>103.949068967</v>
      </c>
    </row>
    <row r="45" spans="1:54" x14ac:dyDescent="0.2">
      <c r="A45" t="s">
        <v>23</v>
      </c>
      <c r="B45">
        <v>1</v>
      </c>
      <c r="C45">
        <v>0</v>
      </c>
      <c r="D45">
        <v>0</v>
      </c>
      <c r="E45" t="s">
        <v>96</v>
      </c>
      <c r="F45">
        <v>11.743271780000001</v>
      </c>
      <c r="G45">
        <v>6</v>
      </c>
      <c r="H45">
        <v>598</v>
      </c>
      <c r="I45">
        <v>7022.4765244400005</v>
      </c>
      <c r="J45" t="s">
        <v>37</v>
      </c>
      <c r="K45">
        <v>0</v>
      </c>
      <c r="L45">
        <v>0</v>
      </c>
      <c r="M45">
        <v>0</v>
      </c>
      <c r="N45">
        <v>1</v>
      </c>
      <c r="O45">
        <v>36</v>
      </c>
      <c r="P45">
        <v>85</v>
      </c>
      <c r="Q45">
        <v>9</v>
      </c>
      <c r="R45" t="s">
        <v>26</v>
      </c>
      <c r="S45">
        <v>0</v>
      </c>
      <c r="T45">
        <v>1</v>
      </c>
      <c r="U45">
        <v>0</v>
      </c>
      <c r="V45">
        <v>3.6940212680000002</v>
      </c>
      <c r="W45" t="s">
        <v>43</v>
      </c>
      <c r="X45">
        <v>0</v>
      </c>
      <c r="Y45">
        <v>0</v>
      </c>
      <c r="Z45">
        <v>0</v>
      </c>
      <c r="AA45">
        <v>0</v>
      </c>
      <c r="AB45">
        <v>1</v>
      </c>
      <c r="AC45" t="s">
        <v>28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206</v>
      </c>
      <c r="AK45">
        <v>23</v>
      </c>
      <c r="AL45">
        <v>26.277365960000001</v>
      </c>
      <c r="AM45" t="s">
        <v>29</v>
      </c>
      <c r="AN45">
        <v>0</v>
      </c>
      <c r="AO45">
        <v>0</v>
      </c>
      <c r="AP45">
        <v>1</v>
      </c>
      <c r="AQ45">
        <v>0.37230476800000001</v>
      </c>
      <c r="AR45" t="s">
        <v>39</v>
      </c>
      <c r="AS45">
        <v>0</v>
      </c>
      <c r="AT45">
        <v>1</v>
      </c>
      <c r="AU45">
        <v>0</v>
      </c>
      <c r="AV45">
        <v>0</v>
      </c>
      <c r="AW45" t="s">
        <v>47</v>
      </c>
      <c r="AX45">
        <v>1</v>
      </c>
      <c r="AY45">
        <v>0</v>
      </c>
      <c r="AZ45">
        <v>0</v>
      </c>
      <c r="BA45">
        <v>716.04411979999998</v>
      </c>
      <c r="BB45">
        <f t="shared" si="0"/>
        <v>29.971387228000001</v>
      </c>
    </row>
    <row r="46" spans="1:54" x14ac:dyDescent="0.2">
      <c r="A46" t="s">
        <v>56</v>
      </c>
      <c r="B46">
        <v>0</v>
      </c>
      <c r="C46">
        <v>0</v>
      </c>
      <c r="D46">
        <v>1</v>
      </c>
      <c r="E46" t="s">
        <v>97</v>
      </c>
      <c r="F46">
        <v>51.355790910000003</v>
      </c>
      <c r="G46">
        <v>34</v>
      </c>
      <c r="H46">
        <v>919</v>
      </c>
      <c r="I46">
        <v>47195.971846290005</v>
      </c>
      <c r="J46" t="s">
        <v>34</v>
      </c>
      <c r="K46">
        <v>0</v>
      </c>
      <c r="L46">
        <v>1</v>
      </c>
      <c r="M46">
        <v>0</v>
      </c>
      <c r="N46">
        <v>0</v>
      </c>
      <c r="O46">
        <v>13</v>
      </c>
      <c r="P46">
        <v>72</v>
      </c>
      <c r="Q46">
        <v>6</v>
      </c>
      <c r="R46" t="s">
        <v>42</v>
      </c>
      <c r="S46">
        <v>0</v>
      </c>
      <c r="T46">
        <v>0</v>
      </c>
      <c r="U46">
        <v>1</v>
      </c>
      <c r="V46">
        <v>7.5774496569999998</v>
      </c>
      <c r="W46" t="s">
        <v>60</v>
      </c>
      <c r="X46">
        <v>0</v>
      </c>
      <c r="Y46">
        <v>1</v>
      </c>
      <c r="Z46">
        <v>0</v>
      </c>
      <c r="AA46">
        <v>0</v>
      </c>
      <c r="AB46">
        <v>0</v>
      </c>
      <c r="AC46" t="s">
        <v>49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7</v>
      </c>
      <c r="AJ46">
        <v>834</v>
      </c>
      <c r="AK46">
        <v>18</v>
      </c>
      <c r="AL46">
        <v>22.554106619999999</v>
      </c>
      <c r="AM46" t="s">
        <v>45</v>
      </c>
      <c r="AN46">
        <v>1</v>
      </c>
      <c r="AO46">
        <v>0</v>
      </c>
      <c r="AP46">
        <v>0</v>
      </c>
      <c r="AQ46">
        <v>2.96262632</v>
      </c>
      <c r="AR46" t="s">
        <v>46</v>
      </c>
      <c r="AS46">
        <v>0</v>
      </c>
      <c r="AT46">
        <v>0</v>
      </c>
      <c r="AU46">
        <v>1</v>
      </c>
      <c r="AV46">
        <v>0</v>
      </c>
      <c r="AW46" t="s">
        <v>47</v>
      </c>
      <c r="AX46">
        <v>1</v>
      </c>
      <c r="AY46">
        <v>0</v>
      </c>
      <c r="AZ46">
        <v>0</v>
      </c>
      <c r="BA46">
        <v>610.4532696</v>
      </c>
      <c r="BB46">
        <f t="shared" si="0"/>
        <v>30.131556276999998</v>
      </c>
    </row>
    <row r="47" spans="1:54" x14ac:dyDescent="0.2">
      <c r="A47" t="s">
        <v>23</v>
      </c>
      <c r="B47">
        <v>1</v>
      </c>
      <c r="C47">
        <v>0</v>
      </c>
      <c r="D47">
        <v>0</v>
      </c>
      <c r="E47" t="s">
        <v>98</v>
      </c>
      <c r="F47">
        <v>33.784138030000001</v>
      </c>
      <c r="G47">
        <v>1</v>
      </c>
      <c r="H47">
        <v>24</v>
      </c>
      <c r="I47">
        <v>810.81931271999997</v>
      </c>
      <c r="J47" t="s">
        <v>54</v>
      </c>
      <c r="K47">
        <v>0</v>
      </c>
      <c r="L47">
        <v>0</v>
      </c>
      <c r="M47">
        <v>1</v>
      </c>
      <c r="N47">
        <v>0</v>
      </c>
      <c r="O47">
        <v>93</v>
      </c>
      <c r="P47">
        <v>52</v>
      </c>
      <c r="Q47">
        <v>6</v>
      </c>
      <c r="R47" t="s">
        <v>26</v>
      </c>
      <c r="S47">
        <v>0</v>
      </c>
      <c r="T47">
        <v>1</v>
      </c>
      <c r="U47">
        <v>0</v>
      </c>
      <c r="V47">
        <v>5.2151550090000001</v>
      </c>
      <c r="W47" t="s">
        <v>60</v>
      </c>
      <c r="X47">
        <v>0</v>
      </c>
      <c r="Y47">
        <v>1</v>
      </c>
      <c r="Z47">
        <v>0</v>
      </c>
      <c r="AA47">
        <v>0</v>
      </c>
      <c r="AB47">
        <v>0</v>
      </c>
      <c r="AC47" t="s">
        <v>61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25</v>
      </c>
      <c r="AJ47">
        <v>794</v>
      </c>
      <c r="AK47">
        <v>25</v>
      </c>
      <c r="AL47">
        <v>66.312544439999996</v>
      </c>
      <c r="AM47" t="s">
        <v>63</v>
      </c>
      <c r="AN47">
        <v>0</v>
      </c>
      <c r="AO47">
        <v>1</v>
      </c>
      <c r="AP47">
        <v>0</v>
      </c>
      <c r="AQ47">
        <v>3.2196046119999999</v>
      </c>
      <c r="AR47" t="s">
        <v>46</v>
      </c>
      <c r="AS47">
        <v>0</v>
      </c>
      <c r="AT47">
        <v>0</v>
      </c>
      <c r="AU47">
        <v>1</v>
      </c>
      <c r="AV47">
        <v>0</v>
      </c>
      <c r="AW47" t="s">
        <v>47</v>
      </c>
      <c r="AX47">
        <v>1</v>
      </c>
      <c r="AY47">
        <v>0</v>
      </c>
      <c r="AZ47">
        <v>0</v>
      </c>
      <c r="BA47">
        <v>495.30569700000001</v>
      </c>
      <c r="BB47">
        <f t="shared" si="0"/>
        <v>71.527699448999996</v>
      </c>
    </row>
    <row r="48" spans="1:54" x14ac:dyDescent="0.2">
      <c r="A48" t="s">
        <v>23</v>
      </c>
      <c r="B48">
        <v>1</v>
      </c>
      <c r="C48">
        <v>0</v>
      </c>
      <c r="D48">
        <v>0</v>
      </c>
      <c r="E48" t="s">
        <v>99</v>
      </c>
      <c r="F48">
        <v>27.082207199999999</v>
      </c>
      <c r="G48">
        <v>75</v>
      </c>
      <c r="H48">
        <v>859</v>
      </c>
      <c r="I48">
        <v>23263.615984799999</v>
      </c>
      <c r="J48" t="s">
        <v>25</v>
      </c>
      <c r="K48">
        <v>1</v>
      </c>
      <c r="L48">
        <v>0</v>
      </c>
      <c r="M48">
        <v>0</v>
      </c>
      <c r="N48">
        <v>0</v>
      </c>
      <c r="O48">
        <v>92</v>
      </c>
      <c r="P48">
        <v>6</v>
      </c>
      <c r="Q48">
        <v>8</v>
      </c>
      <c r="R48" t="s">
        <v>26</v>
      </c>
      <c r="S48">
        <v>0</v>
      </c>
      <c r="T48">
        <v>1</v>
      </c>
      <c r="U48">
        <v>0</v>
      </c>
      <c r="V48">
        <v>4.0709558369999996</v>
      </c>
      <c r="W48" t="s">
        <v>27</v>
      </c>
      <c r="X48">
        <v>0</v>
      </c>
      <c r="Y48">
        <v>0</v>
      </c>
      <c r="Z48">
        <v>1</v>
      </c>
      <c r="AA48">
        <v>0</v>
      </c>
      <c r="AB48">
        <v>0</v>
      </c>
      <c r="AC48" t="s">
        <v>61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18</v>
      </c>
      <c r="AJ48">
        <v>870</v>
      </c>
      <c r="AK48">
        <v>23</v>
      </c>
      <c r="AL48">
        <v>77.322353210000003</v>
      </c>
      <c r="AM48" t="s">
        <v>29</v>
      </c>
      <c r="AN48">
        <v>0</v>
      </c>
      <c r="AO48">
        <v>0</v>
      </c>
      <c r="AP48">
        <v>1</v>
      </c>
      <c r="AQ48">
        <v>3.6486105929999999</v>
      </c>
      <c r="AR48" t="s">
        <v>30</v>
      </c>
      <c r="AS48">
        <v>1</v>
      </c>
      <c r="AT48">
        <v>0</v>
      </c>
      <c r="AU48">
        <v>0</v>
      </c>
      <c r="AV48">
        <v>0</v>
      </c>
      <c r="AW48" t="s">
        <v>31</v>
      </c>
      <c r="AX48">
        <v>0</v>
      </c>
      <c r="AY48">
        <v>1</v>
      </c>
      <c r="AZ48">
        <v>0</v>
      </c>
      <c r="BA48">
        <v>380.43593709999999</v>
      </c>
      <c r="BB48">
        <f t="shared" si="0"/>
        <v>81.393309047000002</v>
      </c>
    </row>
    <row r="49" spans="1:54" x14ac:dyDescent="0.2">
      <c r="A49" t="s">
        <v>32</v>
      </c>
      <c r="B49">
        <v>0</v>
      </c>
      <c r="C49">
        <v>1</v>
      </c>
      <c r="D49">
        <v>0</v>
      </c>
      <c r="E49" t="s">
        <v>100</v>
      </c>
      <c r="F49">
        <v>95.712135880000005</v>
      </c>
      <c r="G49">
        <v>93</v>
      </c>
      <c r="H49">
        <v>910</v>
      </c>
      <c r="I49">
        <v>87098.043650799998</v>
      </c>
      <c r="J49" t="s">
        <v>54</v>
      </c>
      <c r="K49">
        <v>0</v>
      </c>
      <c r="L49">
        <v>0</v>
      </c>
      <c r="M49">
        <v>1</v>
      </c>
      <c r="N49">
        <v>0</v>
      </c>
      <c r="O49">
        <v>4</v>
      </c>
      <c r="P49">
        <v>51</v>
      </c>
      <c r="Q49">
        <v>9</v>
      </c>
      <c r="R49" t="s">
        <v>26</v>
      </c>
      <c r="S49">
        <v>0</v>
      </c>
      <c r="T49">
        <v>1</v>
      </c>
      <c r="U49">
        <v>0</v>
      </c>
      <c r="V49">
        <v>8.9787507560000002</v>
      </c>
      <c r="W49" t="s">
        <v>38</v>
      </c>
      <c r="X49">
        <v>1</v>
      </c>
      <c r="Y49">
        <v>0</v>
      </c>
      <c r="Z49">
        <v>0</v>
      </c>
      <c r="AA49">
        <v>0</v>
      </c>
      <c r="AB49">
        <v>0</v>
      </c>
      <c r="AC49" t="s">
        <v>44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10</v>
      </c>
      <c r="AJ49">
        <v>964</v>
      </c>
      <c r="AK49">
        <v>20</v>
      </c>
      <c r="AL49">
        <v>19.712992910000001</v>
      </c>
      <c r="AM49" t="s">
        <v>29</v>
      </c>
      <c r="AN49">
        <v>0</v>
      </c>
      <c r="AO49">
        <v>0</v>
      </c>
      <c r="AP49">
        <v>1</v>
      </c>
      <c r="AQ49">
        <v>0.38057358699999999</v>
      </c>
      <c r="AR49" t="s">
        <v>46</v>
      </c>
      <c r="AS49">
        <v>0</v>
      </c>
      <c r="AT49">
        <v>0</v>
      </c>
      <c r="AU49">
        <v>1</v>
      </c>
      <c r="AV49">
        <v>0</v>
      </c>
      <c r="AW49" t="s">
        <v>47</v>
      </c>
      <c r="AX49">
        <v>1</v>
      </c>
      <c r="AY49">
        <v>0</v>
      </c>
      <c r="AZ49">
        <v>0</v>
      </c>
      <c r="BA49">
        <v>581.60235509999995</v>
      </c>
      <c r="BB49">
        <f t="shared" si="0"/>
        <v>28.691743666000001</v>
      </c>
    </row>
    <row r="50" spans="1:54" x14ac:dyDescent="0.2">
      <c r="A50" t="s">
        <v>23</v>
      </c>
      <c r="B50">
        <v>1</v>
      </c>
      <c r="C50">
        <v>0</v>
      </c>
      <c r="D50">
        <v>0</v>
      </c>
      <c r="E50" t="s">
        <v>101</v>
      </c>
      <c r="F50">
        <v>76.035544430000002</v>
      </c>
      <c r="G50">
        <v>28</v>
      </c>
      <c r="H50">
        <v>29</v>
      </c>
      <c r="I50">
        <v>2205.0307884700001</v>
      </c>
      <c r="J50" t="s">
        <v>25</v>
      </c>
      <c r="K50">
        <v>1</v>
      </c>
      <c r="L50">
        <v>0</v>
      </c>
      <c r="M50">
        <v>0</v>
      </c>
      <c r="N50">
        <v>0</v>
      </c>
      <c r="O50">
        <v>30</v>
      </c>
      <c r="P50">
        <v>9</v>
      </c>
      <c r="Q50">
        <v>3</v>
      </c>
      <c r="R50" t="s">
        <v>42</v>
      </c>
      <c r="S50">
        <v>0</v>
      </c>
      <c r="T50">
        <v>0</v>
      </c>
      <c r="U50">
        <v>1</v>
      </c>
      <c r="V50">
        <v>7.0958331570000004</v>
      </c>
      <c r="W50" t="s">
        <v>60</v>
      </c>
      <c r="X50">
        <v>0</v>
      </c>
      <c r="Y50">
        <v>1</v>
      </c>
      <c r="Z50">
        <v>0</v>
      </c>
      <c r="AA50">
        <v>0</v>
      </c>
      <c r="AB50">
        <v>0</v>
      </c>
      <c r="AC50" t="s">
        <v>28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9</v>
      </c>
      <c r="AJ50">
        <v>109</v>
      </c>
      <c r="AK50">
        <v>18</v>
      </c>
      <c r="AL50">
        <v>23.12636358</v>
      </c>
      <c r="AM50" t="s">
        <v>45</v>
      </c>
      <c r="AN50">
        <v>1</v>
      </c>
      <c r="AO50">
        <v>0</v>
      </c>
      <c r="AP50">
        <v>0</v>
      </c>
      <c r="AQ50">
        <v>1.698112541</v>
      </c>
      <c r="AR50" t="s">
        <v>46</v>
      </c>
      <c r="AS50">
        <v>0</v>
      </c>
      <c r="AT50">
        <v>0</v>
      </c>
      <c r="AU50">
        <v>1</v>
      </c>
      <c r="AV50">
        <v>0</v>
      </c>
      <c r="AW50" t="s">
        <v>31</v>
      </c>
      <c r="AX50">
        <v>0</v>
      </c>
      <c r="AY50">
        <v>1</v>
      </c>
      <c r="AZ50">
        <v>0</v>
      </c>
      <c r="BA50">
        <v>768.65191400000003</v>
      </c>
      <c r="BB50">
        <f t="shared" si="0"/>
        <v>30.222196737000001</v>
      </c>
    </row>
    <row r="51" spans="1:54" x14ac:dyDescent="0.2">
      <c r="A51" t="s">
        <v>56</v>
      </c>
      <c r="B51">
        <v>0</v>
      </c>
      <c r="C51">
        <v>0</v>
      </c>
      <c r="D51">
        <v>1</v>
      </c>
      <c r="E51" t="s">
        <v>102</v>
      </c>
      <c r="F51">
        <v>78.897913209999999</v>
      </c>
      <c r="G51">
        <v>19</v>
      </c>
      <c r="H51">
        <v>99</v>
      </c>
      <c r="I51">
        <v>7810.8934077900003</v>
      </c>
      <c r="J51" t="s">
        <v>37</v>
      </c>
      <c r="K51">
        <v>0</v>
      </c>
      <c r="L51">
        <v>0</v>
      </c>
      <c r="M51">
        <v>0</v>
      </c>
      <c r="N51">
        <v>1</v>
      </c>
      <c r="O51">
        <v>97</v>
      </c>
      <c r="P51">
        <v>9</v>
      </c>
      <c r="Q51">
        <v>6</v>
      </c>
      <c r="R51" t="s">
        <v>42</v>
      </c>
      <c r="S51">
        <v>0</v>
      </c>
      <c r="T51">
        <v>0</v>
      </c>
      <c r="U51">
        <v>1</v>
      </c>
      <c r="V51">
        <v>2.5056210330000002</v>
      </c>
      <c r="W51" t="s">
        <v>43</v>
      </c>
      <c r="X51">
        <v>0</v>
      </c>
      <c r="Y51">
        <v>0</v>
      </c>
      <c r="Z51">
        <v>0</v>
      </c>
      <c r="AA51">
        <v>0</v>
      </c>
      <c r="AB51">
        <v>1</v>
      </c>
      <c r="AC51" t="s">
        <v>49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28</v>
      </c>
      <c r="AJ51">
        <v>177</v>
      </c>
      <c r="AK51">
        <v>28</v>
      </c>
      <c r="AL51">
        <v>14.14781544</v>
      </c>
      <c r="AM51" t="s">
        <v>63</v>
      </c>
      <c r="AN51">
        <v>0</v>
      </c>
      <c r="AO51">
        <v>1</v>
      </c>
      <c r="AP51">
        <v>0</v>
      </c>
      <c r="AQ51">
        <v>2.8258139849999999</v>
      </c>
      <c r="AR51" t="s">
        <v>46</v>
      </c>
      <c r="AS51">
        <v>0</v>
      </c>
      <c r="AT51">
        <v>0</v>
      </c>
      <c r="AU51">
        <v>1</v>
      </c>
      <c r="AV51">
        <v>0</v>
      </c>
      <c r="AW51" t="s">
        <v>47</v>
      </c>
      <c r="AX51">
        <v>1</v>
      </c>
      <c r="AY51">
        <v>0</v>
      </c>
      <c r="AZ51">
        <v>0</v>
      </c>
      <c r="BA51">
        <v>336.89016850000002</v>
      </c>
      <c r="BB51">
        <f t="shared" si="0"/>
        <v>16.653436472999999</v>
      </c>
    </row>
    <row r="52" spans="1:54" x14ac:dyDescent="0.2">
      <c r="A52" t="s">
        <v>56</v>
      </c>
      <c r="B52">
        <v>0</v>
      </c>
      <c r="C52">
        <v>0</v>
      </c>
      <c r="D52">
        <v>1</v>
      </c>
      <c r="E52" t="s">
        <v>103</v>
      </c>
      <c r="F52">
        <v>14.20348426</v>
      </c>
      <c r="G52">
        <v>91</v>
      </c>
      <c r="H52">
        <v>633</v>
      </c>
      <c r="I52">
        <v>8990.8055365799992</v>
      </c>
      <c r="J52" t="s">
        <v>34</v>
      </c>
      <c r="K52">
        <v>0</v>
      </c>
      <c r="L52">
        <v>1</v>
      </c>
      <c r="M52">
        <v>0</v>
      </c>
      <c r="N52">
        <v>0</v>
      </c>
      <c r="O52">
        <v>31</v>
      </c>
      <c r="P52">
        <v>82</v>
      </c>
      <c r="Q52">
        <v>10</v>
      </c>
      <c r="R52" t="s">
        <v>35</v>
      </c>
      <c r="S52">
        <v>1</v>
      </c>
      <c r="T52">
        <v>0</v>
      </c>
      <c r="U52">
        <v>0</v>
      </c>
      <c r="V52">
        <v>6.2478609150000004</v>
      </c>
      <c r="W52" t="s">
        <v>60</v>
      </c>
      <c r="X52">
        <v>0</v>
      </c>
      <c r="Y52">
        <v>1</v>
      </c>
      <c r="Z52">
        <v>0</v>
      </c>
      <c r="AA52">
        <v>0</v>
      </c>
      <c r="AB52">
        <v>0</v>
      </c>
      <c r="AC52" t="s">
        <v>49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20</v>
      </c>
      <c r="AJ52">
        <v>306</v>
      </c>
      <c r="AK52">
        <v>21</v>
      </c>
      <c r="AL52">
        <v>45.178757920000002</v>
      </c>
      <c r="AM52" t="s">
        <v>45</v>
      </c>
      <c r="AN52">
        <v>1</v>
      </c>
      <c r="AO52">
        <v>0</v>
      </c>
      <c r="AP52">
        <v>0</v>
      </c>
      <c r="AQ52">
        <v>4.7548008050000004</v>
      </c>
      <c r="AR52" t="s">
        <v>46</v>
      </c>
      <c r="AS52">
        <v>0</v>
      </c>
      <c r="AT52">
        <v>0</v>
      </c>
      <c r="AU52">
        <v>1</v>
      </c>
      <c r="AV52">
        <v>0</v>
      </c>
      <c r="AW52" t="s">
        <v>31</v>
      </c>
      <c r="AX52">
        <v>0</v>
      </c>
      <c r="AY52">
        <v>1</v>
      </c>
      <c r="AZ52">
        <v>0</v>
      </c>
      <c r="BA52">
        <v>496.24865030000001</v>
      </c>
      <c r="BB52">
        <f t="shared" si="0"/>
        <v>51.426618834999999</v>
      </c>
    </row>
    <row r="53" spans="1:54" x14ac:dyDescent="0.2">
      <c r="A53" t="s">
        <v>23</v>
      </c>
      <c r="B53">
        <v>1</v>
      </c>
      <c r="C53">
        <v>0</v>
      </c>
      <c r="D53">
        <v>0</v>
      </c>
      <c r="E53" t="s">
        <v>104</v>
      </c>
      <c r="F53">
        <v>26.700760970000001</v>
      </c>
      <c r="G53">
        <v>61</v>
      </c>
      <c r="H53">
        <v>154</v>
      </c>
      <c r="I53">
        <v>4111.9171893800003</v>
      </c>
      <c r="J53" t="s">
        <v>54</v>
      </c>
      <c r="K53">
        <v>0</v>
      </c>
      <c r="L53">
        <v>0</v>
      </c>
      <c r="M53">
        <v>1</v>
      </c>
      <c r="N53">
        <v>0</v>
      </c>
      <c r="O53">
        <v>100</v>
      </c>
      <c r="P53">
        <v>52</v>
      </c>
      <c r="Q53">
        <v>1</v>
      </c>
      <c r="R53" t="s">
        <v>35</v>
      </c>
      <c r="S53">
        <v>1</v>
      </c>
      <c r="T53">
        <v>0</v>
      </c>
      <c r="U53">
        <v>0</v>
      </c>
      <c r="V53">
        <v>4.7830005580000003</v>
      </c>
      <c r="W53" t="s">
        <v>43</v>
      </c>
      <c r="X53">
        <v>0</v>
      </c>
      <c r="Y53">
        <v>0</v>
      </c>
      <c r="Z53">
        <v>0</v>
      </c>
      <c r="AA53">
        <v>0</v>
      </c>
      <c r="AB53">
        <v>1</v>
      </c>
      <c r="AC53" t="s">
        <v>52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18</v>
      </c>
      <c r="AJ53">
        <v>673</v>
      </c>
      <c r="AK53">
        <v>28</v>
      </c>
      <c r="AL53">
        <v>14.190328340000001</v>
      </c>
      <c r="AM53" t="s">
        <v>29</v>
      </c>
      <c r="AN53">
        <v>0</v>
      </c>
      <c r="AO53">
        <v>0</v>
      </c>
      <c r="AP53">
        <v>1</v>
      </c>
      <c r="AQ53">
        <v>1.772951172</v>
      </c>
      <c r="AR53" t="s">
        <v>30</v>
      </c>
      <c r="AS53">
        <v>1</v>
      </c>
      <c r="AT53">
        <v>0</v>
      </c>
      <c r="AU53">
        <v>0</v>
      </c>
      <c r="AV53">
        <v>0</v>
      </c>
      <c r="AW53" t="s">
        <v>47</v>
      </c>
      <c r="AX53">
        <v>1</v>
      </c>
      <c r="AY53">
        <v>0</v>
      </c>
      <c r="AZ53">
        <v>0</v>
      </c>
      <c r="BA53">
        <v>694.98231759999999</v>
      </c>
      <c r="BB53">
        <f t="shared" si="0"/>
        <v>18.973328898000002</v>
      </c>
    </row>
    <row r="54" spans="1:54" x14ac:dyDescent="0.2">
      <c r="A54" t="s">
        <v>32</v>
      </c>
      <c r="B54">
        <v>0</v>
      </c>
      <c r="C54">
        <v>1</v>
      </c>
      <c r="D54">
        <v>0</v>
      </c>
      <c r="E54" t="s">
        <v>105</v>
      </c>
      <c r="F54">
        <v>98.03182966</v>
      </c>
      <c r="G54">
        <v>1</v>
      </c>
      <c r="H54">
        <v>820</v>
      </c>
      <c r="I54">
        <v>80386.100321200007</v>
      </c>
      <c r="J54" t="s">
        <v>54</v>
      </c>
      <c r="K54">
        <v>0</v>
      </c>
      <c r="L54">
        <v>0</v>
      </c>
      <c r="M54">
        <v>1</v>
      </c>
      <c r="N54">
        <v>0</v>
      </c>
      <c r="O54">
        <v>64</v>
      </c>
      <c r="P54">
        <v>11</v>
      </c>
      <c r="Q54">
        <v>1</v>
      </c>
      <c r="R54" t="s">
        <v>26</v>
      </c>
      <c r="S54">
        <v>0</v>
      </c>
      <c r="T54">
        <v>1</v>
      </c>
      <c r="U54">
        <v>0</v>
      </c>
      <c r="V54">
        <v>8.6310521799999993</v>
      </c>
      <c r="W54" t="s">
        <v>38</v>
      </c>
      <c r="X54">
        <v>1</v>
      </c>
      <c r="Y54">
        <v>0</v>
      </c>
      <c r="Z54">
        <v>0</v>
      </c>
      <c r="AA54">
        <v>0</v>
      </c>
      <c r="AB54">
        <v>0</v>
      </c>
      <c r="AC54" t="s">
        <v>28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10</v>
      </c>
      <c r="AJ54">
        <v>727</v>
      </c>
      <c r="AK54">
        <v>27</v>
      </c>
      <c r="AL54">
        <v>9.1668491490000008</v>
      </c>
      <c r="AM54" t="s">
        <v>29</v>
      </c>
      <c r="AN54">
        <v>0</v>
      </c>
      <c r="AO54">
        <v>0</v>
      </c>
      <c r="AP54">
        <v>1</v>
      </c>
      <c r="AQ54">
        <v>2.1224716190000001</v>
      </c>
      <c r="AR54" t="s">
        <v>39</v>
      </c>
      <c r="AS54">
        <v>0</v>
      </c>
      <c r="AT54">
        <v>1</v>
      </c>
      <c r="AU54">
        <v>0</v>
      </c>
      <c r="AV54">
        <v>0</v>
      </c>
      <c r="AW54" t="s">
        <v>40</v>
      </c>
      <c r="AX54">
        <v>0</v>
      </c>
      <c r="AY54">
        <v>0</v>
      </c>
      <c r="AZ54">
        <v>1</v>
      </c>
      <c r="BA54">
        <v>602.89849879999997</v>
      </c>
      <c r="BB54">
        <f t="shared" si="0"/>
        <v>17.797901328999998</v>
      </c>
    </row>
    <row r="55" spans="1:54" x14ac:dyDescent="0.2">
      <c r="A55" t="s">
        <v>32</v>
      </c>
      <c r="B55">
        <v>0</v>
      </c>
      <c r="C55">
        <v>1</v>
      </c>
      <c r="D55">
        <v>0</v>
      </c>
      <c r="E55" t="s">
        <v>106</v>
      </c>
      <c r="F55">
        <v>30.341470709999999</v>
      </c>
      <c r="G55">
        <v>93</v>
      </c>
      <c r="H55">
        <v>242</v>
      </c>
      <c r="I55">
        <v>7342.6359118199998</v>
      </c>
      <c r="J55" t="s">
        <v>54</v>
      </c>
      <c r="K55">
        <v>0</v>
      </c>
      <c r="L55">
        <v>0</v>
      </c>
      <c r="M55">
        <v>1</v>
      </c>
      <c r="N55">
        <v>0</v>
      </c>
      <c r="O55">
        <v>96</v>
      </c>
      <c r="P55">
        <v>54</v>
      </c>
      <c r="Q55">
        <v>3</v>
      </c>
      <c r="R55" t="s">
        <v>26</v>
      </c>
      <c r="S55">
        <v>0</v>
      </c>
      <c r="T55">
        <v>1</v>
      </c>
      <c r="U55">
        <v>0</v>
      </c>
      <c r="V55">
        <v>1.0134865660000001</v>
      </c>
      <c r="W55" t="s">
        <v>38</v>
      </c>
      <c r="X55">
        <v>1</v>
      </c>
      <c r="Y55">
        <v>0</v>
      </c>
      <c r="Z55">
        <v>0</v>
      </c>
      <c r="AA55">
        <v>0</v>
      </c>
      <c r="AB55">
        <v>0</v>
      </c>
      <c r="AC55" t="s">
        <v>49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631</v>
      </c>
      <c r="AK55">
        <v>17</v>
      </c>
      <c r="AL55">
        <v>83.344058989999994</v>
      </c>
      <c r="AM55" t="s">
        <v>29</v>
      </c>
      <c r="AN55">
        <v>0</v>
      </c>
      <c r="AO55">
        <v>0</v>
      </c>
      <c r="AP55">
        <v>1</v>
      </c>
      <c r="AQ55">
        <v>1.4103475759999999</v>
      </c>
      <c r="AR55" t="s">
        <v>39</v>
      </c>
      <c r="AS55">
        <v>0</v>
      </c>
      <c r="AT55">
        <v>1</v>
      </c>
      <c r="AU55">
        <v>0</v>
      </c>
      <c r="AV55">
        <v>0</v>
      </c>
      <c r="AW55" t="s">
        <v>31</v>
      </c>
      <c r="AX55">
        <v>0</v>
      </c>
      <c r="AY55">
        <v>1</v>
      </c>
      <c r="AZ55">
        <v>0</v>
      </c>
      <c r="BA55">
        <v>750.73784069999999</v>
      </c>
      <c r="BB55">
        <f t="shared" si="0"/>
        <v>84.357545555999991</v>
      </c>
    </row>
    <row r="56" spans="1:54" x14ac:dyDescent="0.2">
      <c r="A56" t="s">
        <v>23</v>
      </c>
      <c r="B56">
        <v>1</v>
      </c>
      <c r="C56">
        <v>0</v>
      </c>
      <c r="D56">
        <v>0</v>
      </c>
      <c r="E56" t="s">
        <v>107</v>
      </c>
      <c r="F56">
        <v>31.146243160000001</v>
      </c>
      <c r="G56">
        <v>11</v>
      </c>
      <c r="H56">
        <v>622</v>
      </c>
      <c r="I56">
        <v>19372.963245520001</v>
      </c>
      <c r="J56" t="s">
        <v>25</v>
      </c>
      <c r="K56">
        <v>1</v>
      </c>
      <c r="L56">
        <v>0</v>
      </c>
      <c r="M56">
        <v>0</v>
      </c>
      <c r="N56">
        <v>0</v>
      </c>
      <c r="O56">
        <v>33</v>
      </c>
      <c r="P56">
        <v>61</v>
      </c>
      <c r="Q56">
        <v>3</v>
      </c>
      <c r="R56" t="s">
        <v>26</v>
      </c>
      <c r="S56">
        <v>0</v>
      </c>
      <c r="T56">
        <v>1</v>
      </c>
      <c r="U56">
        <v>0</v>
      </c>
      <c r="V56">
        <v>4.3051034709999998</v>
      </c>
      <c r="W56" t="s">
        <v>38</v>
      </c>
      <c r="X56">
        <v>1</v>
      </c>
      <c r="Y56">
        <v>0</v>
      </c>
      <c r="Z56">
        <v>0</v>
      </c>
      <c r="AA56">
        <v>0</v>
      </c>
      <c r="AB56">
        <v>0</v>
      </c>
      <c r="AC56" t="s">
        <v>44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26</v>
      </c>
      <c r="AJ56">
        <v>497</v>
      </c>
      <c r="AK56">
        <v>29</v>
      </c>
      <c r="AL56">
        <v>30.186023380000002</v>
      </c>
      <c r="AM56" t="s">
        <v>63</v>
      </c>
      <c r="AN56">
        <v>0</v>
      </c>
      <c r="AO56">
        <v>1</v>
      </c>
      <c r="AP56">
        <v>0</v>
      </c>
      <c r="AQ56">
        <v>2.478771976</v>
      </c>
      <c r="AR56" t="s">
        <v>30</v>
      </c>
      <c r="AS56">
        <v>1</v>
      </c>
      <c r="AT56">
        <v>0</v>
      </c>
      <c r="AU56">
        <v>0</v>
      </c>
      <c r="AV56">
        <v>0</v>
      </c>
      <c r="AW56" t="s">
        <v>31</v>
      </c>
      <c r="AX56">
        <v>0</v>
      </c>
      <c r="AY56">
        <v>1</v>
      </c>
      <c r="AZ56">
        <v>0</v>
      </c>
      <c r="BA56">
        <v>814.06999659999997</v>
      </c>
      <c r="BB56">
        <f t="shared" si="0"/>
        <v>34.491126851000004</v>
      </c>
    </row>
    <row r="57" spans="1:54" x14ac:dyDescent="0.2">
      <c r="A57" t="s">
        <v>23</v>
      </c>
      <c r="B57">
        <v>1</v>
      </c>
      <c r="C57">
        <v>0</v>
      </c>
      <c r="D57">
        <v>0</v>
      </c>
      <c r="E57" t="s">
        <v>108</v>
      </c>
      <c r="F57">
        <v>79.855058339999999</v>
      </c>
      <c r="G57">
        <v>16</v>
      </c>
      <c r="H57">
        <v>701</v>
      </c>
      <c r="I57">
        <v>55978.39589634</v>
      </c>
      <c r="J57" t="s">
        <v>54</v>
      </c>
      <c r="K57">
        <v>0</v>
      </c>
      <c r="L57">
        <v>0</v>
      </c>
      <c r="M57">
        <v>1</v>
      </c>
      <c r="N57">
        <v>0</v>
      </c>
      <c r="O57">
        <v>97</v>
      </c>
      <c r="P57">
        <v>11</v>
      </c>
      <c r="Q57">
        <v>5</v>
      </c>
      <c r="R57" t="s">
        <v>35</v>
      </c>
      <c r="S57">
        <v>1</v>
      </c>
      <c r="T57">
        <v>0</v>
      </c>
      <c r="U57">
        <v>0</v>
      </c>
      <c r="V57">
        <v>5.0143649549999996</v>
      </c>
      <c r="W57" t="s">
        <v>60</v>
      </c>
      <c r="X57">
        <v>0</v>
      </c>
      <c r="Y57">
        <v>1</v>
      </c>
      <c r="Z57">
        <v>0</v>
      </c>
      <c r="AA57">
        <v>0</v>
      </c>
      <c r="AB57">
        <v>0</v>
      </c>
      <c r="AC57" t="s">
        <v>49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27</v>
      </c>
      <c r="AJ57">
        <v>918</v>
      </c>
      <c r="AK57">
        <v>5</v>
      </c>
      <c r="AL57">
        <v>30.32354526</v>
      </c>
      <c r="AM57" t="s">
        <v>45</v>
      </c>
      <c r="AN57">
        <v>1</v>
      </c>
      <c r="AO57">
        <v>0</v>
      </c>
      <c r="AP57">
        <v>0</v>
      </c>
      <c r="AQ57">
        <v>4.5489196590000001</v>
      </c>
      <c r="AR57" t="s">
        <v>55</v>
      </c>
      <c r="AS57">
        <v>0</v>
      </c>
      <c r="AT57">
        <v>0</v>
      </c>
      <c r="AU57">
        <v>0</v>
      </c>
      <c r="AV57">
        <v>1</v>
      </c>
      <c r="AW57" t="s">
        <v>31</v>
      </c>
      <c r="AX57">
        <v>0</v>
      </c>
      <c r="AY57">
        <v>1</v>
      </c>
      <c r="AZ57">
        <v>0</v>
      </c>
      <c r="BA57">
        <v>323.01292799999999</v>
      </c>
      <c r="BB57">
        <f t="shared" si="0"/>
        <v>35.337910215000001</v>
      </c>
    </row>
    <row r="58" spans="1:54" x14ac:dyDescent="0.2">
      <c r="A58" t="s">
        <v>32</v>
      </c>
      <c r="B58">
        <v>0</v>
      </c>
      <c r="C58">
        <v>1</v>
      </c>
      <c r="D58">
        <v>0</v>
      </c>
      <c r="E58" t="s">
        <v>109</v>
      </c>
      <c r="F58">
        <v>20.986386039999999</v>
      </c>
      <c r="G58">
        <v>90</v>
      </c>
      <c r="H58">
        <v>93</v>
      </c>
      <c r="I58">
        <v>1951.7339017199999</v>
      </c>
      <c r="J58" t="s">
        <v>25</v>
      </c>
      <c r="K58">
        <v>1</v>
      </c>
      <c r="L58">
        <v>0</v>
      </c>
      <c r="M58">
        <v>0</v>
      </c>
      <c r="N58">
        <v>0</v>
      </c>
      <c r="O58">
        <v>25</v>
      </c>
      <c r="P58">
        <v>83</v>
      </c>
      <c r="Q58">
        <v>5</v>
      </c>
      <c r="R58" t="s">
        <v>42</v>
      </c>
      <c r="S58">
        <v>0</v>
      </c>
      <c r="T58">
        <v>0</v>
      </c>
      <c r="U58">
        <v>1</v>
      </c>
      <c r="V58">
        <v>1.774429714</v>
      </c>
      <c r="W58" t="s">
        <v>38</v>
      </c>
      <c r="X58">
        <v>1</v>
      </c>
      <c r="Y58">
        <v>0</v>
      </c>
      <c r="Z58">
        <v>0</v>
      </c>
      <c r="AA58">
        <v>0</v>
      </c>
      <c r="AB58">
        <v>0</v>
      </c>
      <c r="AC58" t="s">
        <v>28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24</v>
      </c>
      <c r="AJ58">
        <v>826</v>
      </c>
      <c r="AK58">
        <v>28</v>
      </c>
      <c r="AL58">
        <v>12.83628457</v>
      </c>
      <c r="AM58" t="s">
        <v>63</v>
      </c>
      <c r="AN58">
        <v>0</v>
      </c>
      <c r="AO58">
        <v>1</v>
      </c>
      <c r="AP58">
        <v>0</v>
      </c>
      <c r="AQ58">
        <v>1.173755495</v>
      </c>
      <c r="AR58" t="s">
        <v>39</v>
      </c>
      <c r="AS58">
        <v>0</v>
      </c>
      <c r="AT58">
        <v>1</v>
      </c>
      <c r="AU58">
        <v>0</v>
      </c>
      <c r="AV58">
        <v>0</v>
      </c>
      <c r="AW58" t="s">
        <v>31</v>
      </c>
      <c r="AX58">
        <v>0</v>
      </c>
      <c r="AY58">
        <v>1</v>
      </c>
      <c r="AZ58">
        <v>0</v>
      </c>
      <c r="BA58">
        <v>832.21080870000003</v>
      </c>
      <c r="BB58">
        <f t="shared" si="0"/>
        <v>14.610714284</v>
      </c>
    </row>
    <row r="59" spans="1:54" x14ac:dyDescent="0.2">
      <c r="A59" t="s">
        <v>23</v>
      </c>
      <c r="B59">
        <v>1</v>
      </c>
      <c r="C59">
        <v>0</v>
      </c>
      <c r="D59">
        <v>0</v>
      </c>
      <c r="E59" t="s">
        <v>110</v>
      </c>
      <c r="F59">
        <v>49.26320535</v>
      </c>
      <c r="G59">
        <v>65</v>
      </c>
      <c r="H59">
        <v>227</v>
      </c>
      <c r="I59">
        <v>11182.74761445</v>
      </c>
      <c r="J59" t="s">
        <v>37</v>
      </c>
      <c r="K59">
        <v>0</v>
      </c>
      <c r="L59">
        <v>0</v>
      </c>
      <c r="M59">
        <v>0</v>
      </c>
      <c r="N59">
        <v>1</v>
      </c>
      <c r="O59">
        <v>5</v>
      </c>
      <c r="P59">
        <v>51</v>
      </c>
      <c r="Q59">
        <v>1</v>
      </c>
      <c r="R59" t="s">
        <v>26</v>
      </c>
      <c r="S59">
        <v>0</v>
      </c>
      <c r="T59">
        <v>1</v>
      </c>
      <c r="U59">
        <v>0</v>
      </c>
      <c r="V59">
        <v>9.1605585349999998</v>
      </c>
      <c r="W59" t="s">
        <v>60</v>
      </c>
      <c r="X59">
        <v>0</v>
      </c>
      <c r="Y59">
        <v>1</v>
      </c>
      <c r="Z59">
        <v>0</v>
      </c>
      <c r="AA59">
        <v>0</v>
      </c>
      <c r="AB59">
        <v>0</v>
      </c>
      <c r="AC59" t="s">
        <v>49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21</v>
      </c>
      <c r="AJ59">
        <v>588</v>
      </c>
      <c r="AK59">
        <v>25</v>
      </c>
      <c r="AL59">
        <v>67.779622989999993</v>
      </c>
      <c r="AM59" t="s">
        <v>29</v>
      </c>
      <c r="AN59">
        <v>0</v>
      </c>
      <c r="AO59">
        <v>0</v>
      </c>
      <c r="AP59">
        <v>1</v>
      </c>
      <c r="AQ59">
        <v>2.5111748299999999</v>
      </c>
      <c r="AR59" t="s">
        <v>46</v>
      </c>
      <c r="AS59">
        <v>0</v>
      </c>
      <c r="AT59">
        <v>0</v>
      </c>
      <c r="AU59">
        <v>1</v>
      </c>
      <c r="AV59">
        <v>0</v>
      </c>
      <c r="AW59" t="s">
        <v>47</v>
      </c>
      <c r="AX59">
        <v>1</v>
      </c>
      <c r="AY59">
        <v>0</v>
      </c>
      <c r="AZ59">
        <v>0</v>
      </c>
      <c r="BA59">
        <v>482.19123860000002</v>
      </c>
      <c r="BB59">
        <f t="shared" si="0"/>
        <v>76.940181524999986</v>
      </c>
    </row>
    <row r="60" spans="1:54" x14ac:dyDescent="0.2">
      <c r="A60" t="s">
        <v>32</v>
      </c>
      <c r="B60">
        <v>0</v>
      </c>
      <c r="C60">
        <v>1</v>
      </c>
      <c r="D60">
        <v>0</v>
      </c>
      <c r="E60" t="s">
        <v>111</v>
      </c>
      <c r="F60">
        <v>59.841561380000002</v>
      </c>
      <c r="G60">
        <v>81</v>
      </c>
      <c r="H60">
        <v>896</v>
      </c>
      <c r="I60">
        <v>53618.038996479998</v>
      </c>
      <c r="J60" t="s">
        <v>25</v>
      </c>
      <c r="K60">
        <v>1</v>
      </c>
      <c r="L60">
        <v>0</v>
      </c>
      <c r="M60">
        <v>0</v>
      </c>
      <c r="N60">
        <v>0</v>
      </c>
      <c r="O60">
        <v>10</v>
      </c>
      <c r="P60">
        <v>44</v>
      </c>
      <c r="Q60">
        <v>7</v>
      </c>
      <c r="R60" t="s">
        <v>35</v>
      </c>
      <c r="S60">
        <v>1</v>
      </c>
      <c r="T60">
        <v>0</v>
      </c>
      <c r="U60">
        <v>0</v>
      </c>
      <c r="V60">
        <v>4.9384385650000002</v>
      </c>
      <c r="W60" t="s">
        <v>27</v>
      </c>
      <c r="X60">
        <v>0</v>
      </c>
      <c r="Y60">
        <v>0</v>
      </c>
      <c r="Z60">
        <v>1</v>
      </c>
      <c r="AA60">
        <v>0</v>
      </c>
      <c r="AB60">
        <v>0</v>
      </c>
      <c r="AC60" t="s">
        <v>49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18</v>
      </c>
      <c r="AJ60">
        <v>396</v>
      </c>
      <c r="AK60">
        <v>7</v>
      </c>
      <c r="AL60">
        <v>65.047415090000001</v>
      </c>
      <c r="AM60" t="s">
        <v>45</v>
      </c>
      <c r="AN60">
        <v>1</v>
      </c>
      <c r="AO60">
        <v>0</v>
      </c>
      <c r="AP60">
        <v>0</v>
      </c>
      <c r="AQ60">
        <v>1.7303747199999999</v>
      </c>
      <c r="AR60" t="s">
        <v>30</v>
      </c>
      <c r="AS60">
        <v>1</v>
      </c>
      <c r="AT60">
        <v>0</v>
      </c>
      <c r="AU60">
        <v>0</v>
      </c>
      <c r="AV60">
        <v>0</v>
      </c>
      <c r="AW60" t="s">
        <v>31</v>
      </c>
      <c r="AX60">
        <v>0</v>
      </c>
      <c r="AY60">
        <v>1</v>
      </c>
      <c r="AZ60">
        <v>0</v>
      </c>
      <c r="BA60">
        <v>110.3643352</v>
      </c>
      <c r="BB60">
        <f t="shared" si="0"/>
        <v>69.985853655</v>
      </c>
    </row>
    <row r="61" spans="1:54" x14ac:dyDescent="0.2">
      <c r="A61" t="s">
        <v>56</v>
      </c>
      <c r="B61">
        <v>0</v>
      </c>
      <c r="C61">
        <v>0</v>
      </c>
      <c r="D61">
        <v>1</v>
      </c>
      <c r="E61" t="s">
        <v>112</v>
      </c>
      <c r="F61">
        <v>63.828398350000001</v>
      </c>
      <c r="G61">
        <v>30</v>
      </c>
      <c r="H61">
        <v>484</v>
      </c>
      <c r="I61">
        <v>30892.944801400001</v>
      </c>
      <c r="J61" t="s">
        <v>25</v>
      </c>
      <c r="K61">
        <v>1</v>
      </c>
      <c r="L61">
        <v>0</v>
      </c>
      <c r="M61">
        <v>0</v>
      </c>
      <c r="N61">
        <v>0</v>
      </c>
      <c r="O61">
        <v>100</v>
      </c>
      <c r="P61">
        <v>26</v>
      </c>
      <c r="Q61">
        <v>7</v>
      </c>
      <c r="R61" t="s">
        <v>26</v>
      </c>
      <c r="S61">
        <v>0</v>
      </c>
      <c r="T61">
        <v>1</v>
      </c>
      <c r="U61">
        <v>0</v>
      </c>
      <c r="V61">
        <v>7.2937225970000004</v>
      </c>
      <c r="W61" t="s">
        <v>38</v>
      </c>
      <c r="X61">
        <v>1</v>
      </c>
      <c r="Y61">
        <v>0</v>
      </c>
      <c r="Z61">
        <v>0</v>
      </c>
      <c r="AA61">
        <v>0</v>
      </c>
      <c r="AB61">
        <v>0</v>
      </c>
      <c r="AC61" t="s">
        <v>44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11</v>
      </c>
      <c r="AJ61">
        <v>176</v>
      </c>
      <c r="AK61">
        <v>4</v>
      </c>
      <c r="AL61">
        <v>1.900762244</v>
      </c>
      <c r="AM61" t="s">
        <v>45</v>
      </c>
      <c r="AN61">
        <v>1</v>
      </c>
      <c r="AO61">
        <v>0</v>
      </c>
      <c r="AP61">
        <v>0</v>
      </c>
      <c r="AQ61">
        <v>0.447194015</v>
      </c>
      <c r="AR61" t="s">
        <v>39</v>
      </c>
      <c r="AS61">
        <v>0</v>
      </c>
      <c r="AT61">
        <v>1</v>
      </c>
      <c r="AU61">
        <v>0</v>
      </c>
      <c r="AV61">
        <v>0</v>
      </c>
      <c r="AW61" t="s">
        <v>47</v>
      </c>
      <c r="AX61">
        <v>1</v>
      </c>
      <c r="AY61">
        <v>0</v>
      </c>
      <c r="AZ61">
        <v>0</v>
      </c>
      <c r="BA61">
        <v>312.57427360000003</v>
      </c>
      <c r="BB61">
        <f t="shared" si="0"/>
        <v>9.1944848410000013</v>
      </c>
    </row>
    <row r="62" spans="1:54" x14ac:dyDescent="0.2">
      <c r="A62" t="s">
        <v>32</v>
      </c>
      <c r="B62">
        <v>0</v>
      </c>
      <c r="C62">
        <v>1</v>
      </c>
      <c r="D62">
        <v>0</v>
      </c>
      <c r="E62" t="s">
        <v>113</v>
      </c>
      <c r="F62">
        <v>17.02802792</v>
      </c>
      <c r="G62">
        <v>16</v>
      </c>
      <c r="H62">
        <v>380</v>
      </c>
      <c r="I62">
        <v>6470.6506095999994</v>
      </c>
      <c r="J62" t="s">
        <v>34</v>
      </c>
      <c r="K62">
        <v>0</v>
      </c>
      <c r="L62">
        <v>1</v>
      </c>
      <c r="M62">
        <v>0</v>
      </c>
      <c r="N62">
        <v>0</v>
      </c>
      <c r="O62">
        <v>41</v>
      </c>
      <c r="P62">
        <v>72</v>
      </c>
      <c r="Q62">
        <v>8</v>
      </c>
      <c r="R62" t="s">
        <v>42</v>
      </c>
      <c r="S62">
        <v>0</v>
      </c>
      <c r="T62">
        <v>0</v>
      </c>
      <c r="U62">
        <v>1</v>
      </c>
      <c r="V62">
        <v>4.3813681579999999</v>
      </c>
      <c r="W62" t="s">
        <v>51</v>
      </c>
      <c r="X62">
        <v>0</v>
      </c>
      <c r="Y62">
        <v>0</v>
      </c>
      <c r="Z62">
        <v>0</v>
      </c>
      <c r="AA62">
        <v>1</v>
      </c>
      <c r="AB62">
        <v>0</v>
      </c>
      <c r="AC62" t="s">
        <v>28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29</v>
      </c>
      <c r="AJ62">
        <v>929</v>
      </c>
      <c r="AK62">
        <v>24</v>
      </c>
      <c r="AL62">
        <v>87.213057820000003</v>
      </c>
      <c r="AM62" t="s">
        <v>45</v>
      </c>
      <c r="AN62">
        <v>1</v>
      </c>
      <c r="AO62">
        <v>0</v>
      </c>
      <c r="AP62">
        <v>0</v>
      </c>
      <c r="AQ62">
        <v>2.8530906169999999</v>
      </c>
      <c r="AR62" t="s">
        <v>46</v>
      </c>
      <c r="AS62">
        <v>0</v>
      </c>
      <c r="AT62">
        <v>0</v>
      </c>
      <c r="AU62">
        <v>1</v>
      </c>
      <c r="AV62">
        <v>0</v>
      </c>
      <c r="AW62" t="s">
        <v>47</v>
      </c>
      <c r="AX62">
        <v>1</v>
      </c>
      <c r="AY62">
        <v>0</v>
      </c>
      <c r="AZ62">
        <v>0</v>
      </c>
      <c r="BA62">
        <v>430.16909700000002</v>
      </c>
      <c r="BB62">
        <f t="shared" si="0"/>
        <v>91.594425978000004</v>
      </c>
    </row>
    <row r="63" spans="1:54" x14ac:dyDescent="0.2">
      <c r="A63" t="s">
        <v>23</v>
      </c>
      <c r="B63">
        <v>1</v>
      </c>
      <c r="C63">
        <v>0</v>
      </c>
      <c r="D63">
        <v>0</v>
      </c>
      <c r="E63" t="s">
        <v>114</v>
      </c>
      <c r="F63">
        <v>52.028749900000001</v>
      </c>
      <c r="G63">
        <v>23</v>
      </c>
      <c r="H63">
        <v>117</v>
      </c>
      <c r="I63">
        <v>6087.3637383000005</v>
      </c>
      <c r="J63" t="s">
        <v>37</v>
      </c>
      <c r="K63">
        <v>0</v>
      </c>
      <c r="L63">
        <v>0</v>
      </c>
      <c r="M63">
        <v>0</v>
      </c>
      <c r="N63">
        <v>1</v>
      </c>
      <c r="O63">
        <v>32</v>
      </c>
      <c r="P63">
        <v>36</v>
      </c>
      <c r="Q63">
        <v>7</v>
      </c>
      <c r="R63" t="s">
        <v>42</v>
      </c>
      <c r="S63">
        <v>0</v>
      </c>
      <c r="T63">
        <v>0</v>
      </c>
      <c r="U63">
        <v>1</v>
      </c>
      <c r="V63">
        <v>9.0303404230000002</v>
      </c>
      <c r="W63" t="s">
        <v>51</v>
      </c>
      <c r="X63">
        <v>0</v>
      </c>
      <c r="Y63">
        <v>0</v>
      </c>
      <c r="Z63">
        <v>0</v>
      </c>
      <c r="AA63">
        <v>1</v>
      </c>
      <c r="AB63">
        <v>0</v>
      </c>
      <c r="AC63" t="s">
        <v>44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14</v>
      </c>
      <c r="AJ63">
        <v>480</v>
      </c>
      <c r="AK63">
        <v>12</v>
      </c>
      <c r="AL63">
        <v>78.702393970000003</v>
      </c>
      <c r="AM63" t="s">
        <v>45</v>
      </c>
      <c r="AN63">
        <v>1</v>
      </c>
      <c r="AO63">
        <v>0</v>
      </c>
      <c r="AP63">
        <v>0</v>
      </c>
      <c r="AQ63">
        <v>4.3674705380000001</v>
      </c>
      <c r="AR63" t="s">
        <v>39</v>
      </c>
      <c r="AS63">
        <v>0</v>
      </c>
      <c r="AT63">
        <v>1</v>
      </c>
      <c r="AU63">
        <v>0</v>
      </c>
      <c r="AV63">
        <v>0</v>
      </c>
      <c r="AW63" t="s">
        <v>47</v>
      </c>
      <c r="AX63">
        <v>1</v>
      </c>
      <c r="AY63">
        <v>0</v>
      </c>
      <c r="AZ63">
        <v>0</v>
      </c>
      <c r="BA63">
        <v>164.3665282</v>
      </c>
      <c r="BB63">
        <f t="shared" si="0"/>
        <v>87.732734393000001</v>
      </c>
    </row>
    <row r="64" spans="1:54" x14ac:dyDescent="0.2">
      <c r="A64" t="s">
        <v>56</v>
      </c>
      <c r="B64">
        <v>0</v>
      </c>
      <c r="C64">
        <v>0</v>
      </c>
      <c r="D64">
        <v>1</v>
      </c>
      <c r="E64" t="s">
        <v>115</v>
      </c>
      <c r="F64">
        <v>72.796353960000005</v>
      </c>
      <c r="G64">
        <v>89</v>
      </c>
      <c r="H64">
        <v>270</v>
      </c>
      <c r="I64">
        <v>19655.015569200001</v>
      </c>
      <c r="J64" t="s">
        <v>37</v>
      </c>
      <c r="K64">
        <v>0</v>
      </c>
      <c r="L64">
        <v>0</v>
      </c>
      <c r="M64">
        <v>0</v>
      </c>
      <c r="N64">
        <v>1</v>
      </c>
      <c r="O64">
        <v>86</v>
      </c>
      <c r="P64">
        <v>40</v>
      </c>
      <c r="Q64">
        <v>7</v>
      </c>
      <c r="R64" t="s">
        <v>42</v>
      </c>
      <c r="S64">
        <v>0</v>
      </c>
      <c r="T64">
        <v>0</v>
      </c>
      <c r="U64">
        <v>1</v>
      </c>
      <c r="V64">
        <v>7.291701389</v>
      </c>
      <c r="W64" t="s">
        <v>60</v>
      </c>
      <c r="X64">
        <v>0</v>
      </c>
      <c r="Y64">
        <v>1</v>
      </c>
      <c r="Z64">
        <v>0</v>
      </c>
      <c r="AA64">
        <v>0</v>
      </c>
      <c r="AB64">
        <v>0</v>
      </c>
      <c r="AC64" t="s">
        <v>28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13</v>
      </c>
      <c r="AJ64">
        <v>751</v>
      </c>
      <c r="AK64">
        <v>14</v>
      </c>
      <c r="AL64">
        <v>21.048642730000001</v>
      </c>
      <c r="AM64" t="s">
        <v>63</v>
      </c>
      <c r="AN64">
        <v>0</v>
      </c>
      <c r="AO64">
        <v>1</v>
      </c>
      <c r="AP64">
        <v>0</v>
      </c>
      <c r="AQ64">
        <v>1.8740014039999999</v>
      </c>
      <c r="AR64" t="s">
        <v>55</v>
      </c>
      <c r="AS64">
        <v>0</v>
      </c>
      <c r="AT64">
        <v>0</v>
      </c>
      <c r="AU64">
        <v>0</v>
      </c>
      <c r="AV64">
        <v>1</v>
      </c>
      <c r="AW64" t="s">
        <v>40</v>
      </c>
      <c r="AX64">
        <v>0</v>
      </c>
      <c r="AY64">
        <v>0</v>
      </c>
      <c r="AZ64">
        <v>1</v>
      </c>
      <c r="BA64">
        <v>320.84651580000002</v>
      </c>
      <c r="BB64">
        <f t="shared" si="0"/>
        <v>28.340344119000001</v>
      </c>
    </row>
    <row r="65" spans="1:54" x14ac:dyDescent="0.2">
      <c r="A65" t="s">
        <v>32</v>
      </c>
      <c r="B65">
        <v>0</v>
      </c>
      <c r="C65">
        <v>1</v>
      </c>
      <c r="D65">
        <v>0</v>
      </c>
      <c r="E65" t="s">
        <v>116</v>
      </c>
      <c r="F65">
        <v>13.01737679</v>
      </c>
      <c r="G65">
        <v>55</v>
      </c>
      <c r="H65">
        <v>246</v>
      </c>
      <c r="I65">
        <v>3202.2746903400002</v>
      </c>
      <c r="J65" t="s">
        <v>25</v>
      </c>
      <c r="K65">
        <v>1</v>
      </c>
      <c r="L65">
        <v>0</v>
      </c>
      <c r="M65">
        <v>0</v>
      </c>
      <c r="N65">
        <v>0</v>
      </c>
      <c r="O65">
        <v>54</v>
      </c>
      <c r="P65">
        <v>10</v>
      </c>
      <c r="Q65">
        <v>4</v>
      </c>
      <c r="R65" t="s">
        <v>35</v>
      </c>
      <c r="S65">
        <v>1</v>
      </c>
      <c r="T65">
        <v>0</v>
      </c>
      <c r="U65">
        <v>0</v>
      </c>
      <c r="V65">
        <v>2.4579335279999999</v>
      </c>
      <c r="W65" t="s">
        <v>27</v>
      </c>
      <c r="X65">
        <v>0</v>
      </c>
      <c r="Y65">
        <v>0</v>
      </c>
      <c r="Z65">
        <v>1</v>
      </c>
      <c r="AA65">
        <v>0</v>
      </c>
      <c r="AB65">
        <v>0</v>
      </c>
      <c r="AC65" t="s">
        <v>52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18</v>
      </c>
      <c r="AJ65">
        <v>736</v>
      </c>
      <c r="AK65">
        <v>10</v>
      </c>
      <c r="AL65">
        <v>20.075003980000002</v>
      </c>
      <c r="AM65" t="s">
        <v>29</v>
      </c>
      <c r="AN65">
        <v>0</v>
      </c>
      <c r="AO65">
        <v>0</v>
      </c>
      <c r="AP65">
        <v>1</v>
      </c>
      <c r="AQ65">
        <v>3.6328432899999998</v>
      </c>
      <c r="AR65" t="s">
        <v>55</v>
      </c>
      <c r="AS65">
        <v>0</v>
      </c>
      <c r="AT65">
        <v>0</v>
      </c>
      <c r="AU65">
        <v>0</v>
      </c>
      <c r="AV65">
        <v>1</v>
      </c>
      <c r="AW65" t="s">
        <v>47</v>
      </c>
      <c r="AX65">
        <v>1</v>
      </c>
      <c r="AY65">
        <v>0</v>
      </c>
      <c r="AZ65">
        <v>0</v>
      </c>
      <c r="BA65">
        <v>687.28617789999998</v>
      </c>
      <c r="BB65">
        <f t="shared" si="0"/>
        <v>22.532937508000003</v>
      </c>
    </row>
    <row r="66" spans="1:54" x14ac:dyDescent="0.2">
      <c r="A66" t="s">
        <v>32</v>
      </c>
      <c r="B66">
        <v>0</v>
      </c>
      <c r="C66">
        <v>1</v>
      </c>
      <c r="D66">
        <v>0</v>
      </c>
      <c r="E66" t="s">
        <v>117</v>
      </c>
      <c r="F66">
        <v>89.634095610000003</v>
      </c>
      <c r="G66">
        <v>11</v>
      </c>
      <c r="H66">
        <v>134</v>
      </c>
      <c r="I66">
        <v>12010.96881174</v>
      </c>
      <c r="J66" t="s">
        <v>34</v>
      </c>
      <c r="K66">
        <v>0</v>
      </c>
      <c r="L66">
        <v>1</v>
      </c>
      <c r="M66">
        <v>0</v>
      </c>
      <c r="N66">
        <v>0</v>
      </c>
      <c r="O66">
        <v>73</v>
      </c>
      <c r="P66">
        <v>75</v>
      </c>
      <c r="Q66">
        <v>6</v>
      </c>
      <c r="R66" t="s">
        <v>42</v>
      </c>
      <c r="S66">
        <v>0</v>
      </c>
      <c r="T66">
        <v>0</v>
      </c>
      <c r="U66">
        <v>1</v>
      </c>
      <c r="V66">
        <v>4.5853534680000001</v>
      </c>
      <c r="W66" t="s">
        <v>38</v>
      </c>
      <c r="X66">
        <v>1</v>
      </c>
      <c r="Y66">
        <v>0</v>
      </c>
      <c r="Z66">
        <v>0</v>
      </c>
      <c r="AA66">
        <v>0</v>
      </c>
      <c r="AB66">
        <v>0</v>
      </c>
      <c r="AC66" t="s">
        <v>49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17</v>
      </c>
      <c r="AJ66">
        <v>328</v>
      </c>
      <c r="AK66">
        <v>6</v>
      </c>
      <c r="AL66">
        <v>8.6930424259999999</v>
      </c>
      <c r="AM66" t="s">
        <v>45</v>
      </c>
      <c r="AN66">
        <v>1</v>
      </c>
      <c r="AO66">
        <v>0</v>
      </c>
      <c r="AP66">
        <v>0</v>
      </c>
      <c r="AQ66">
        <v>0.15948631499999999</v>
      </c>
      <c r="AR66" t="s">
        <v>39</v>
      </c>
      <c r="AS66">
        <v>0</v>
      </c>
      <c r="AT66">
        <v>1</v>
      </c>
      <c r="AU66">
        <v>0</v>
      </c>
      <c r="AV66">
        <v>0</v>
      </c>
      <c r="AW66" t="s">
        <v>40</v>
      </c>
      <c r="AX66">
        <v>0</v>
      </c>
      <c r="AY66">
        <v>0</v>
      </c>
      <c r="AZ66">
        <v>1</v>
      </c>
      <c r="BA66">
        <v>771.22508470000002</v>
      </c>
      <c r="BB66">
        <f t="shared" si="0"/>
        <v>13.278395893999999</v>
      </c>
    </row>
    <row r="67" spans="1:54" x14ac:dyDescent="0.2">
      <c r="A67" t="s">
        <v>32</v>
      </c>
      <c r="B67">
        <v>0</v>
      </c>
      <c r="C67">
        <v>1</v>
      </c>
      <c r="D67">
        <v>0</v>
      </c>
      <c r="E67" t="s">
        <v>118</v>
      </c>
      <c r="F67">
        <v>33.69771721</v>
      </c>
      <c r="G67">
        <v>72</v>
      </c>
      <c r="H67">
        <v>457</v>
      </c>
      <c r="I67">
        <v>15399.85676497</v>
      </c>
      <c r="J67" t="s">
        <v>54</v>
      </c>
      <c r="K67">
        <v>0</v>
      </c>
      <c r="L67">
        <v>0</v>
      </c>
      <c r="M67">
        <v>1</v>
      </c>
      <c r="N67">
        <v>0</v>
      </c>
      <c r="O67">
        <v>57</v>
      </c>
      <c r="P67">
        <v>54</v>
      </c>
      <c r="Q67">
        <v>8</v>
      </c>
      <c r="R67" t="s">
        <v>42</v>
      </c>
      <c r="S67">
        <v>0</v>
      </c>
      <c r="T67">
        <v>0</v>
      </c>
      <c r="U67">
        <v>1</v>
      </c>
      <c r="V67">
        <v>6.5805413479999997</v>
      </c>
      <c r="W67" t="s">
        <v>43</v>
      </c>
      <c r="X67">
        <v>0</v>
      </c>
      <c r="Y67">
        <v>0</v>
      </c>
      <c r="Z67">
        <v>0</v>
      </c>
      <c r="AA67">
        <v>0</v>
      </c>
      <c r="AB67">
        <v>1</v>
      </c>
      <c r="AC67" t="s">
        <v>44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16</v>
      </c>
      <c r="AJ67">
        <v>358</v>
      </c>
      <c r="AK67">
        <v>21</v>
      </c>
      <c r="AL67">
        <v>1.5972227429999999</v>
      </c>
      <c r="AM67" t="s">
        <v>45</v>
      </c>
      <c r="AN67">
        <v>1</v>
      </c>
      <c r="AO67">
        <v>0</v>
      </c>
      <c r="AP67">
        <v>0</v>
      </c>
      <c r="AQ67">
        <v>4.9110959550000004</v>
      </c>
      <c r="AR67" t="s">
        <v>46</v>
      </c>
      <c r="AS67">
        <v>0</v>
      </c>
      <c r="AT67">
        <v>0</v>
      </c>
      <c r="AU67">
        <v>1</v>
      </c>
      <c r="AV67">
        <v>0</v>
      </c>
      <c r="AW67" t="s">
        <v>40</v>
      </c>
      <c r="AX67">
        <v>0</v>
      </c>
      <c r="AY67">
        <v>0</v>
      </c>
      <c r="AZ67">
        <v>1</v>
      </c>
      <c r="BA67">
        <v>555.85910369999999</v>
      </c>
      <c r="BB67">
        <f t="shared" ref="BB67:BB101" si="1">V67+AL67</f>
        <v>8.1777640910000002</v>
      </c>
    </row>
    <row r="68" spans="1:54" x14ac:dyDescent="0.2">
      <c r="A68" t="s">
        <v>32</v>
      </c>
      <c r="B68">
        <v>0</v>
      </c>
      <c r="C68">
        <v>1</v>
      </c>
      <c r="D68">
        <v>0</v>
      </c>
      <c r="E68" t="s">
        <v>119</v>
      </c>
      <c r="F68">
        <v>26.03486977</v>
      </c>
      <c r="G68">
        <v>52</v>
      </c>
      <c r="H68">
        <v>704</v>
      </c>
      <c r="I68">
        <v>18328.54831808</v>
      </c>
      <c r="J68" t="s">
        <v>34</v>
      </c>
      <c r="K68">
        <v>0</v>
      </c>
      <c r="L68">
        <v>1</v>
      </c>
      <c r="M68">
        <v>0</v>
      </c>
      <c r="N68">
        <v>0</v>
      </c>
      <c r="O68">
        <v>13</v>
      </c>
      <c r="P68">
        <v>19</v>
      </c>
      <c r="Q68">
        <v>8</v>
      </c>
      <c r="R68" t="s">
        <v>35</v>
      </c>
      <c r="S68">
        <v>1</v>
      </c>
      <c r="T68">
        <v>0</v>
      </c>
      <c r="U68">
        <v>0</v>
      </c>
      <c r="V68">
        <v>2.216142729</v>
      </c>
      <c r="W68" t="s">
        <v>43</v>
      </c>
      <c r="X68">
        <v>0</v>
      </c>
      <c r="Y68">
        <v>0</v>
      </c>
      <c r="Z68">
        <v>0</v>
      </c>
      <c r="AA68">
        <v>0</v>
      </c>
      <c r="AB68">
        <v>1</v>
      </c>
      <c r="AC68" t="s">
        <v>44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24</v>
      </c>
      <c r="AJ68">
        <v>867</v>
      </c>
      <c r="AK68">
        <v>28</v>
      </c>
      <c r="AL68">
        <v>42.084436740000001</v>
      </c>
      <c r="AM68" t="s">
        <v>45</v>
      </c>
      <c r="AN68">
        <v>1</v>
      </c>
      <c r="AO68">
        <v>0</v>
      </c>
      <c r="AP68">
        <v>0</v>
      </c>
      <c r="AQ68">
        <v>3.4480632880000002</v>
      </c>
      <c r="AR68" t="s">
        <v>30</v>
      </c>
      <c r="AS68">
        <v>1</v>
      </c>
      <c r="AT68">
        <v>0</v>
      </c>
      <c r="AU68">
        <v>0</v>
      </c>
      <c r="AV68">
        <v>0</v>
      </c>
      <c r="AW68" t="s">
        <v>47</v>
      </c>
      <c r="AX68">
        <v>1</v>
      </c>
      <c r="AY68">
        <v>0</v>
      </c>
      <c r="AZ68">
        <v>0</v>
      </c>
      <c r="BA68">
        <v>393.84334860000001</v>
      </c>
      <c r="BB68">
        <f t="shared" si="1"/>
        <v>44.300579468999999</v>
      </c>
    </row>
    <row r="69" spans="1:54" x14ac:dyDescent="0.2">
      <c r="A69" t="s">
        <v>32</v>
      </c>
      <c r="B69">
        <v>0</v>
      </c>
      <c r="C69">
        <v>1</v>
      </c>
      <c r="D69">
        <v>0</v>
      </c>
      <c r="E69" t="s">
        <v>120</v>
      </c>
      <c r="F69">
        <v>87.755432350000007</v>
      </c>
      <c r="G69">
        <v>16</v>
      </c>
      <c r="H69">
        <v>513</v>
      </c>
      <c r="I69">
        <v>45018.536795550004</v>
      </c>
      <c r="J69" t="s">
        <v>37</v>
      </c>
      <c r="K69">
        <v>0</v>
      </c>
      <c r="L69">
        <v>0</v>
      </c>
      <c r="M69">
        <v>0</v>
      </c>
      <c r="N69">
        <v>1</v>
      </c>
      <c r="O69">
        <v>12</v>
      </c>
      <c r="P69">
        <v>71</v>
      </c>
      <c r="Q69">
        <v>9</v>
      </c>
      <c r="R69" t="s">
        <v>42</v>
      </c>
      <c r="S69">
        <v>0</v>
      </c>
      <c r="T69">
        <v>0</v>
      </c>
      <c r="U69">
        <v>1</v>
      </c>
      <c r="V69">
        <v>9.1478115449999997</v>
      </c>
      <c r="W69" t="s">
        <v>38</v>
      </c>
      <c r="X69">
        <v>1</v>
      </c>
      <c r="Y69">
        <v>0</v>
      </c>
      <c r="Z69">
        <v>0</v>
      </c>
      <c r="AA69">
        <v>0</v>
      </c>
      <c r="AB69">
        <v>0</v>
      </c>
      <c r="AC69" t="s">
        <v>28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10</v>
      </c>
      <c r="AJ69">
        <v>198</v>
      </c>
      <c r="AK69">
        <v>11</v>
      </c>
      <c r="AL69">
        <v>7.057876147</v>
      </c>
      <c r="AM69" t="s">
        <v>63</v>
      </c>
      <c r="AN69">
        <v>0</v>
      </c>
      <c r="AO69">
        <v>1</v>
      </c>
      <c r="AP69">
        <v>0</v>
      </c>
      <c r="AQ69">
        <v>0.13195544400000001</v>
      </c>
      <c r="AR69" t="s">
        <v>55</v>
      </c>
      <c r="AS69">
        <v>0</v>
      </c>
      <c r="AT69">
        <v>0</v>
      </c>
      <c r="AU69">
        <v>0</v>
      </c>
      <c r="AV69">
        <v>1</v>
      </c>
      <c r="AW69" t="s">
        <v>40</v>
      </c>
      <c r="AX69">
        <v>0</v>
      </c>
      <c r="AY69">
        <v>0</v>
      </c>
      <c r="AZ69">
        <v>1</v>
      </c>
      <c r="BA69">
        <v>169.27180139999999</v>
      </c>
      <c r="BB69">
        <f t="shared" si="1"/>
        <v>16.205687691999998</v>
      </c>
    </row>
    <row r="70" spans="1:54" x14ac:dyDescent="0.2">
      <c r="A70" t="s">
        <v>23</v>
      </c>
      <c r="B70">
        <v>1</v>
      </c>
      <c r="C70">
        <v>0</v>
      </c>
      <c r="D70">
        <v>0</v>
      </c>
      <c r="E70" t="s">
        <v>121</v>
      </c>
      <c r="F70">
        <v>37.931812379999997</v>
      </c>
      <c r="G70">
        <v>29</v>
      </c>
      <c r="H70">
        <v>163</v>
      </c>
      <c r="I70">
        <v>6182.8854179399996</v>
      </c>
      <c r="J70" t="s">
        <v>25</v>
      </c>
      <c r="K70">
        <v>1</v>
      </c>
      <c r="L70">
        <v>0</v>
      </c>
      <c r="M70">
        <v>0</v>
      </c>
      <c r="N70">
        <v>0</v>
      </c>
      <c r="O70">
        <v>0</v>
      </c>
      <c r="P70">
        <v>58</v>
      </c>
      <c r="Q70">
        <v>8</v>
      </c>
      <c r="R70" t="s">
        <v>26</v>
      </c>
      <c r="S70">
        <v>0</v>
      </c>
      <c r="T70">
        <v>1</v>
      </c>
      <c r="U70">
        <v>0</v>
      </c>
      <c r="V70">
        <v>1.194251865</v>
      </c>
      <c r="W70" t="s">
        <v>60</v>
      </c>
      <c r="X70">
        <v>0</v>
      </c>
      <c r="Y70">
        <v>1</v>
      </c>
      <c r="Z70">
        <v>0</v>
      </c>
      <c r="AA70">
        <v>0</v>
      </c>
      <c r="AB70">
        <v>0</v>
      </c>
      <c r="AC70" t="s">
        <v>52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2</v>
      </c>
      <c r="AJ70">
        <v>375</v>
      </c>
      <c r="AK70">
        <v>18</v>
      </c>
      <c r="AL70">
        <v>97.11358156</v>
      </c>
      <c r="AM70" t="s">
        <v>45</v>
      </c>
      <c r="AN70">
        <v>1</v>
      </c>
      <c r="AO70">
        <v>0</v>
      </c>
      <c r="AP70">
        <v>0</v>
      </c>
      <c r="AQ70">
        <v>1.9834678720000001</v>
      </c>
      <c r="AR70" t="s">
        <v>46</v>
      </c>
      <c r="AS70">
        <v>0</v>
      </c>
      <c r="AT70">
        <v>0</v>
      </c>
      <c r="AU70">
        <v>1</v>
      </c>
      <c r="AV70">
        <v>0</v>
      </c>
      <c r="AW70" t="s">
        <v>47</v>
      </c>
      <c r="AX70">
        <v>1</v>
      </c>
      <c r="AY70">
        <v>0</v>
      </c>
      <c r="AZ70">
        <v>0</v>
      </c>
      <c r="BA70">
        <v>299.70630310000001</v>
      </c>
      <c r="BB70">
        <f t="shared" si="1"/>
        <v>98.307833424999998</v>
      </c>
    </row>
    <row r="71" spans="1:54" x14ac:dyDescent="0.2">
      <c r="A71" t="s">
        <v>32</v>
      </c>
      <c r="B71">
        <v>0</v>
      </c>
      <c r="C71">
        <v>1</v>
      </c>
      <c r="D71">
        <v>0</v>
      </c>
      <c r="E71" t="s">
        <v>122</v>
      </c>
      <c r="F71">
        <v>54.865528519999998</v>
      </c>
      <c r="G71">
        <v>62</v>
      </c>
      <c r="H71">
        <v>511</v>
      </c>
      <c r="I71">
        <v>28036.285073719999</v>
      </c>
      <c r="J71" t="s">
        <v>25</v>
      </c>
      <c r="K71">
        <v>1</v>
      </c>
      <c r="L71">
        <v>0</v>
      </c>
      <c r="M71">
        <v>0</v>
      </c>
      <c r="N71">
        <v>0</v>
      </c>
      <c r="O71">
        <v>95</v>
      </c>
      <c r="P71">
        <v>27</v>
      </c>
      <c r="Q71">
        <v>3</v>
      </c>
      <c r="R71" t="s">
        <v>26</v>
      </c>
      <c r="S71">
        <v>0</v>
      </c>
      <c r="T71">
        <v>1</v>
      </c>
      <c r="U71">
        <v>0</v>
      </c>
      <c r="V71">
        <v>9.7052867900000006</v>
      </c>
      <c r="W71" t="s">
        <v>51</v>
      </c>
      <c r="X71">
        <v>0</v>
      </c>
      <c r="Y71">
        <v>0</v>
      </c>
      <c r="Z71">
        <v>0</v>
      </c>
      <c r="AA71">
        <v>1</v>
      </c>
      <c r="AB71">
        <v>0</v>
      </c>
      <c r="AC71" t="s">
        <v>44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9</v>
      </c>
      <c r="AJ71">
        <v>862</v>
      </c>
      <c r="AK71">
        <v>7</v>
      </c>
      <c r="AL71">
        <v>77.62776581</v>
      </c>
      <c r="AM71" t="s">
        <v>29</v>
      </c>
      <c r="AN71">
        <v>0</v>
      </c>
      <c r="AO71">
        <v>0</v>
      </c>
      <c r="AP71">
        <v>1</v>
      </c>
      <c r="AQ71">
        <v>1.3623879889999999</v>
      </c>
      <c r="AR71" t="s">
        <v>39</v>
      </c>
      <c r="AS71">
        <v>0</v>
      </c>
      <c r="AT71">
        <v>1</v>
      </c>
      <c r="AU71">
        <v>0</v>
      </c>
      <c r="AV71">
        <v>0</v>
      </c>
      <c r="AW71" t="s">
        <v>47</v>
      </c>
      <c r="AX71">
        <v>1</v>
      </c>
      <c r="AY71">
        <v>0</v>
      </c>
      <c r="AZ71">
        <v>0</v>
      </c>
      <c r="BA71">
        <v>207.66320619999999</v>
      </c>
      <c r="BB71">
        <f t="shared" si="1"/>
        <v>87.333052600000002</v>
      </c>
    </row>
    <row r="72" spans="1:54" x14ac:dyDescent="0.2">
      <c r="A72" t="s">
        <v>23</v>
      </c>
      <c r="B72">
        <v>1</v>
      </c>
      <c r="C72">
        <v>0</v>
      </c>
      <c r="D72">
        <v>0</v>
      </c>
      <c r="E72" t="s">
        <v>123</v>
      </c>
      <c r="F72">
        <v>47.914541819999997</v>
      </c>
      <c r="G72">
        <v>90</v>
      </c>
      <c r="H72">
        <v>32</v>
      </c>
      <c r="I72">
        <v>1533.2653382399999</v>
      </c>
      <c r="J72" t="s">
        <v>34</v>
      </c>
      <c r="K72">
        <v>0</v>
      </c>
      <c r="L72">
        <v>1</v>
      </c>
      <c r="M72">
        <v>0</v>
      </c>
      <c r="N72">
        <v>0</v>
      </c>
      <c r="O72">
        <v>10</v>
      </c>
      <c r="P72">
        <v>22</v>
      </c>
      <c r="Q72">
        <v>4</v>
      </c>
      <c r="R72" t="s">
        <v>26</v>
      </c>
      <c r="S72">
        <v>0</v>
      </c>
      <c r="T72">
        <v>1</v>
      </c>
      <c r="U72">
        <v>0</v>
      </c>
      <c r="V72">
        <v>6.3157177549999997</v>
      </c>
      <c r="W72" t="s">
        <v>38</v>
      </c>
      <c r="X72">
        <v>1</v>
      </c>
      <c r="Y72">
        <v>0</v>
      </c>
      <c r="Z72">
        <v>0</v>
      </c>
      <c r="AA72">
        <v>0</v>
      </c>
      <c r="AB72">
        <v>0</v>
      </c>
      <c r="AC72" t="s">
        <v>52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22</v>
      </c>
      <c r="AJ72">
        <v>775</v>
      </c>
      <c r="AK72">
        <v>16</v>
      </c>
      <c r="AL72">
        <v>11.44078182</v>
      </c>
      <c r="AM72" t="s">
        <v>63</v>
      </c>
      <c r="AN72">
        <v>0</v>
      </c>
      <c r="AO72">
        <v>1</v>
      </c>
      <c r="AP72">
        <v>0</v>
      </c>
      <c r="AQ72">
        <v>1.8305755990000001</v>
      </c>
      <c r="AR72" t="s">
        <v>30</v>
      </c>
      <c r="AS72">
        <v>1</v>
      </c>
      <c r="AT72">
        <v>0</v>
      </c>
      <c r="AU72">
        <v>0</v>
      </c>
      <c r="AV72">
        <v>0</v>
      </c>
      <c r="AW72" t="s">
        <v>40</v>
      </c>
      <c r="AX72">
        <v>0</v>
      </c>
      <c r="AY72">
        <v>0</v>
      </c>
      <c r="AZ72">
        <v>1</v>
      </c>
      <c r="BA72">
        <v>183.27289870000001</v>
      </c>
      <c r="BB72">
        <f t="shared" si="1"/>
        <v>17.756499574999999</v>
      </c>
    </row>
    <row r="73" spans="1:54" x14ac:dyDescent="0.2">
      <c r="A73" t="s">
        <v>56</v>
      </c>
      <c r="B73">
        <v>0</v>
      </c>
      <c r="C73">
        <v>0</v>
      </c>
      <c r="D73">
        <v>1</v>
      </c>
      <c r="E73" t="s">
        <v>124</v>
      </c>
      <c r="F73">
        <v>6.3815331630000003</v>
      </c>
      <c r="G73">
        <v>14</v>
      </c>
      <c r="H73">
        <v>637</v>
      </c>
      <c r="I73">
        <v>4065.0366248310002</v>
      </c>
      <c r="J73" t="s">
        <v>34</v>
      </c>
      <c r="K73">
        <v>0</v>
      </c>
      <c r="L73">
        <v>1</v>
      </c>
      <c r="M73">
        <v>0</v>
      </c>
      <c r="N73">
        <v>0</v>
      </c>
      <c r="O73">
        <v>76</v>
      </c>
      <c r="P73">
        <v>26</v>
      </c>
      <c r="Q73">
        <v>6</v>
      </c>
      <c r="R73" t="s">
        <v>35</v>
      </c>
      <c r="S73">
        <v>1</v>
      </c>
      <c r="T73">
        <v>0</v>
      </c>
      <c r="U73">
        <v>0</v>
      </c>
      <c r="V73">
        <v>9.2281903169999993</v>
      </c>
      <c r="W73" t="s">
        <v>60</v>
      </c>
      <c r="X73">
        <v>0</v>
      </c>
      <c r="Y73">
        <v>1</v>
      </c>
      <c r="Z73">
        <v>0</v>
      </c>
      <c r="AA73">
        <v>0</v>
      </c>
      <c r="AB73">
        <v>0</v>
      </c>
      <c r="AC73" t="s">
        <v>52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2</v>
      </c>
      <c r="AJ73">
        <v>258</v>
      </c>
      <c r="AK73">
        <v>10</v>
      </c>
      <c r="AL73">
        <v>30.661677480000002</v>
      </c>
      <c r="AM73" t="s">
        <v>29</v>
      </c>
      <c r="AN73">
        <v>0</v>
      </c>
      <c r="AO73">
        <v>0</v>
      </c>
      <c r="AP73">
        <v>1</v>
      </c>
      <c r="AQ73">
        <v>2.078750608</v>
      </c>
      <c r="AR73" t="s">
        <v>30</v>
      </c>
      <c r="AS73">
        <v>1</v>
      </c>
      <c r="AT73">
        <v>0</v>
      </c>
      <c r="AU73">
        <v>0</v>
      </c>
      <c r="AV73">
        <v>0</v>
      </c>
      <c r="AW73" t="s">
        <v>47</v>
      </c>
      <c r="AX73">
        <v>1</v>
      </c>
      <c r="AY73">
        <v>0</v>
      </c>
      <c r="AZ73">
        <v>0</v>
      </c>
      <c r="BA73">
        <v>405.16706790000001</v>
      </c>
      <c r="BB73">
        <f t="shared" si="1"/>
        <v>39.889867797000001</v>
      </c>
    </row>
    <row r="74" spans="1:54" x14ac:dyDescent="0.2">
      <c r="A74" t="s">
        <v>56</v>
      </c>
      <c r="B74">
        <v>0</v>
      </c>
      <c r="C74">
        <v>0</v>
      </c>
      <c r="D74">
        <v>1</v>
      </c>
      <c r="E74" t="s">
        <v>125</v>
      </c>
      <c r="F74">
        <v>90.204427519999996</v>
      </c>
      <c r="G74">
        <v>88</v>
      </c>
      <c r="H74">
        <v>478</v>
      </c>
      <c r="I74">
        <v>43117.716354559998</v>
      </c>
      <c r="J74" t="s">
        <v>25</v>
      </c>
      <c r="K74">
        <v>1</v>
      </c>
      <c r="L74">
        <v>0</v>
      </c>
      <c r="M74">
        <v>0</v>
      </c>
      <c r="N74">
        <v>0</v>
      </c>
      <c r="O74">
        <v>57</v>
      </c>
      <c r="P74">
        <v>77</v>
      </c>
      <c r="Q74">
        <v>9</v>
      </c>
      <c r="R74" t="s">
        <v>35</v>
      </c>
      <c r="S74">
        <v>1</v>
      </c>
      <c r="T74">
        <v>0</v>
      </c>
      <c r="U74">
        <v>0</v>
      </c>
      <c r="V74">
        <v>6.5996141599999998</v>
      </c>
      <c r="W74" t="s">
        <v>38</v>
      </c>
      <c r="X74">
        <v>1</v>
      </c>
      <c r="Y74">
        <v>0</v>
      </c>
      <c r="Z74">
        <v>0</v>
      </c>
      <c r="AA74">
        <v>0</v>
      </c>
      <c r="AB74">
        <v>0</v>
      </c>
      <c r="AC74" t="s">
        <v>52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21</v>
      </c>
      <c r="AJ74">
        <v>152</v>
      </c>
      <c r="AK74">
        <v>11</v>
      </c>
      <c r="AL74">
        <v>55.760492900000003</v>
      </c>
      <c r="AM74" t="s">
        <v>29</v>
      </c>
      <c r="AN74">
        <v>0</v>
      </c>
      <c r="AO74">
        <v>0</v>
      </c>
      <c r="AP74">
        <v>1</v>
      </c>
      <c r="AQ74">
        <v>3.2133296069999999</v>
      </c>
      <c r="AR74" t="s">
        <v>46</v>
      </c>
      <c r="AS74">
        <v>0</v>
      </c>
      <c r="AT74">
        <v>0</v>
      </c>
      <c r="AU74">
        <v>1</v>
      </c>
      <c r="AV74">
        <v>0</v>
      </c>
      <c r="AW74" t="s">
        <v>31</v>
      </c>
      <c r="AX74">
        <v>0</v>
      </c>
      <c r="AY74">
        <v>1</v>
      </c>
      <c r="AZ74">
        <v>0</v>
      </c>
      <c r="BA74">
        <v>677.94456979999995</v>
      </c>
      <c r="BB74">
        <f t="shared" si="1"/>
        <v>62.360107060000004</v>
      </c>
    </row>
    <row r="75" spans="1:54" x14ac:dyDescent="0.2">
      <c r="A75" t="s">
        <v>56</v>
      </c>
      <c r="B75">
        <v>0</v>
      </c>
      <c r="C75">
        <v>0</v>
      </c>
      <c r="D75">
        <v>1</v>
      </c>
      <c r="E75" t="s">
        <v>126</v>
      </c>
      <c r="F75">
        <v>83.851017679999998</v>
      </c>
      <c r="G75">
        <v>41</v>
      </c>
      <c r="H75">
        <v>375</v>
      </c>
      <c r="I75">
        <v>31444.13163</v>
      </c>
      <c r="J75" t="s">
        <v>54</v>
      </c>
      <c r="K75">
        <v>0</v>
      </c>
      <c r="L75">
        <v>0</v>
      </c>
      <c r="M75">
        <v>1</v>
      </c>
      <c r="N75">
        <v>0</v>
      </c>
      <c r="O75">
        <v>17</v>
      </c>
      <c r="P75">
        <v>66</v>
      </c>
      <c r="Q75">
        <v>5</v>
      </c>
      <c r="R75" t="s">
        <v>26</v>
      </c>
      <c r="S75">
        <v>0</v>
      </c>
      <c r="T75">
        <v>1</v>
      </c>
      <c r="U75">
        <v>0</v>
      </c>
      <c r="V75">
        <v>1.512936837</v>
      </c>
      <c r="W75" t="s">
        <v>51</v>
      </c>
      <c r="X75">
        <v>0</v>
      </c>
      <c r="Y75">
        <v>0</v>
      </c>
      <c r="Z75">
        <v>0</v>
      </c>
      <c r="AA75">
        <v>1</v>
      </c>
      <c r="AB75">
        <v>0</v>
      </c>
      <c r="AC75" t="s">
        <v>61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13</v>
      </c>
      <c r="AJ75">
        <v>444</v>
      </c>
      <c r="AK75">
        <v>4</v>
      </c>
      <c r="AL75">
        <v>46.870238800000003</v>
      </c>
      <c r="AM75" t="s">
        <v>45</v>
      </c>
      <c r="AN75">
        <v>1</v>
      </c>
      <c r="AO75">
        <v>0</v>
      </c>
      <c r="AP75">
        <v>0</v>
      </c>
      <c r="AQ75">
        <v>4.6205460650000001</v>
      </c>
      <c r="AR75" t="s">
        <v>30</v>
      </c>
      <c r="AS75">
        <v>1</v>
      </c>
      <c r="AT75">
        <v>0</v>
      </c>
      <c r="AU75">
        <v>0</v>
      </c>
      <c r="AV75">
        <v>0</v>
      </c>
      <c r="AW75" t="s">
        <v>47</v>
      </c>
      <c r="AX75">
        <v>1</v>
      </c>
      <c r="AY75">
        <v>0</v>
      </c>
      <c r="AZ75">
        <v>0</v>
      </c>
      <c r="BA75">
        <v>866.47280009999997</v>
      </c>
      <c r="BB75">
        <f t="shared" si="1"/>
        <v>48.383175637000001</v>
      </c>
    </row>
    <row r="76" spans="1:54" x14ac:dyDescent="0.2">
      <c r="A76" t="s">
        <v>23</v>
      </c>
      <c r="B76">
        <v>1</v>
      </c>
      <c r="C76">
        <v>0</v>
      </c>
      <c r="D76">
        <v>0</v>
      </c>
      <c r="E76" t="s">
        <v>127</v>
      </c>
      <c r="F76">
        <v>3.1700114140000002</v>
      </c>
      <c r="G76">
        <v>64</v>
      </c>
      <c r="H76">
        <v>904</v>
      </c>
      <c r="I76">
        <v>2865.690318256</v>
      </c>
      <c r="J76" t="s">
        <v>34</v>
      </c>
      <c r="K76">
        <v>0</v>
      </c>
      <c r="L76">
        <v>1</v>
      </c>
      <c r="M76">
        <v>0</v>
      </c>
      <c r="N76">
        <v>0</v>
      </c>
      <c r="O76">
        <v>41</v>
      </c>
      <c r="P76">
        <v>1</v>
      </c>
      <c r="Q76">
        <v>5</v>
      </c>
      <c r="R76" t="s">
        <v>35</v>
      </c>
      <c r="S76">
        <v>1</v>
      </c>
      <c r="T76">
        <v>0</v>
      </c>
      <c r="U76">
        <v>0</v>
      </c>
      <c r="V76">
        <v>5.2376546499999996</v>
      </c>
      <c r="W76" t="s">
        <v>51</v>
      </c>
      <c r="X76">
        <v>0</v>
      </c>
      <c r="Y76">
        <v>0</v>
      </c>
      <c r="Z76">
        <v>0</v>
      </c>
      <c r="AA76">
        <v>1</v>
      </c>
      <c r="AB76">
        <v>0</v>
      </c>
      <c r="AC76" t="s">
        <v>49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919</v>
      </c>
      <c r="AK76">
        <v>9</v>
      </c>
      <c r="AL76">
        <v>80.580852160000006</v>
      </c>
      <c r="AM76" t="s">
        <v>45</v>
      </c>
      <c r="AN76">
        <v>1</v>
      </c>
      <c r="AO76">
        <v>0</v>
      </c>
      <c r="AP76">
        <v>0</v>
      </c>
      <c r="AQ76">
        <v>0.39661272400000003</v>
      </c>
      <c r="AR76" t="s">
        <v>46</v>
      </c>
      <c r="AS76">
        <v>0</v>
      </c>
      <c r="AT76">
        <v>0</v>
      </c>
      <c r="AU76">
        <v>1</v>
      </c>
      <c r="AV76">
        <v>0</v>
      </c>
      <c r="AW76" t="s">
        <v>47</v>
      </c>
      <c r="AX76">
        <v>1</v>
      </c>
      <c r="AY76">
        <v>0</v>
      </c>
      <c r="AZ76">
        <v>0</v>
      </c>
      <c r="BA76">
        <v>341.55265680000002</v>
      </c>
      <c r="BB76">
        <f t="shared" si="1"/>
        <v>85.818506810000002</v>
      </c>
    </row>
    <row r="77" spans="1:54" x14ac:dyDescent="0.2">
      <c r="A77" t="s">
        <v>32</v>
      </c>
      <c r="B77">
        <v>0</v>
      </c>
      <c r="C77">
        <v>1</v>
      </c>
      <c r="D77">
        <v>0</v>
      </c>
      <c r="E77" t="s">
        <v>128</v>
      </c>
      <c r="F77">
        <v>92.996884230000006</v>
      </c>
      <c r="G77">
        <v>29</v>
      </c>
      <c r="H77">
        <v>106</v>
      </c>
      <c r="I77">
        <v>9857.6697283800004</v>
      </c>
      <c r="J77" t="s">
        <v>25</v>
      </c>
      <c r="K77">
        <v>1</v>
      </c>
      <c r="L77">
        <v>0</v>
      </c>
      <c r="M77">
        <v>0</v>
      </c>
      <c r="N77">
        <v>0</v>
      </c>
      <c r="O77">
        <v>16</v>
      </c>
      <c r="P77">
        <v>56</v>
      </c>
      <c r="Q77">
        <v>10</v>
      </c>
      <c r="R77" t="s">
        <v>42</v>
      </c>
      <c r="S77">
        <v>0</v>
      </c>
      <c r="T77">
        <v>0</v>
      </c>
      <c r="U77">
        <v>1</v>
      </c>
      <c r="V77">
        <v>2.4738977609999999</v>
      </c>
      <c r="W77" t="s">
        <v>38</v>
      </c>
      <c r="X77">
        <v>1</v>
      </c>
      <c r="Y77">
        <v>0</v>
      </c>
      <c r="Z77">
        <v>0</v>
      </c>
      <c r="AA77">
        <v>0</v>
      </c>
      <c r="AB77">
        <v>0</v>
      </c>
      <c r="AC77" t="s">
        <v>61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25</v>
      </c>
      <c r="AJ77">
        <v>759</v>
      </c>
      <c r="AK77">
        <v>11</v>
      </c>
      <c r="AL77">
        <v>48.064782639999997</v>
      </c>
      <c r="AM77" t="s">
        <v>63</v>
      </c>
      <c r="AN77">
        <v>0</v>
      </c>
      <c r="AO77">
        <v>1</v>
      </c>
      <c r="AP77">
        <v>0</v>
      </c>
      <c r="AQ77">
        <v>2.0300690889999999</v>
      </c>
      <c r="AR77" t="s">
        <v>39</v>
      </c>
      <c r="AS77">
        <v>0</v>
      </c>
      <c r="AT77">
        <v>1</v>
      </c>
      <c r="AU77">
        <v>0</v>
      </c>
      <c r="AV77">
        <v>0</v>
      </c>
      <c r="AW77" t="s">
        <v>40</v>
      </c>
      <c r="AX77">
        <v>0</v>
      </c>
      <c r="AY77">
        <v>0</v>
      </c>
      <c r="AZ77">
        <v>1</v>
      </c>
      <c r="BA77">
        <v>873.12964799999997</v>
      </c>
      <c r="BB77">
        <f t="shared" si="1"/>
        <v>50.538680400999993</v>
      </c>
    </row>
    <row r="78" spans="1:54" x14ac:dyDescent="0.2">
      <c r="A78" t="s">
        <v>23</v>
      </c>
      <c r="B78">
        <v>1</v>
      </c>
      <c r="C78">
        <v>0</v>
      </c>
      <c r="D78">
        <v>0</v>
      </c>
      <c r="E78" t="s">
        <v>129</v>
      </c>
      <c r="F78">
        <v>69.108799550000001</v>
      </c>
      <c r="G78">
        <v>23</v>
      </c>
      <c r="H78">
        <v>241</v>
      </c>
      <c r="I78">
        <v>16655.220691549999</v>
      </c>
      <c r="J78" t="s">
        <v>54</v>
      </c>
      <c r="K78">
        <v>0</v>
      </c>
      <c r="L78">
        <v>0</v>
      </c>
      <c r="M78">
        <v>1</v>
      </c>
      <c r="N78">
        <v>0</v>
      </c>
      <c r="O78">
        <v>38</v>
      </c>
      <c r="P78">
        <v>22</v>
      </c>
      <c r="Q78">
        <v>10</v>
      </c>
      <c r="R78" t="s">
        <v>35</v>
      </c>
      <c r="S78">
        <v>1</v>
      </c>
      <c r="T78">
        <v>0</v>
      </c>
      <c r="U78">
        <v>0</v>
      </c>
      <c r="V78">
        <v>7.0545383370000003</v>
      </c>
      <c r="W78" t="s">
        <v>60</v>
      </c>
      <c r="X78">
        <v>0</v>
      </c>
      <c r="Y78">
        <v>1</v>
      </c>
      <c r="Z78">
        <v>0</v>
      </c>
      <c r="AA78">
        <v>0</v>
      </c>
      <c r="AB78">
        <v>0</v>
      </c>
      <c r="AC78" t="s">
        <v>52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25</v>
      </c>
      <c r="AJ78">
        <v>985</v>
      </c>
      <c r="AK78">
        <v>24</v>
      </c>
      <c r="AL78">
        <v>64.323597800000002</v>
      </c>
      <c r="AM78" t="s">
        <v>29</v>
      </c>
      <c r="AN78">
        <v>0</v>
      </c>
      <c r="AO78">
        <v>0</v>
      </c>
      <c r="AP78">
        <v>1</v>
      </c>
      <c r="AQ78">
        <v>2.1800374520000001</v>
      </c>
      <c r="AR78" t="s">
        <v>46</v>
      </c>
      <c r="AS78">
        <v>0</v>
      </c>
      <c r="AT78">
        <v>0</v>
      </c>
      <c r="AU78">
        <v>1</v>
      </c>
      <c r="AV78">
        <v>0</v>
      </c>
      <c r="AW78" t="s">
        <v>47</v>
      </c>
      <c r="AX78">
        <v>1</v>
      </c>
      <c r="AY78">
        <v>0</v>
      </c>
      <c r="AZ78">
        <v>0</v>
      </c>
      <c r="BA78">
        <v>997.41345009999998</v>
      </c>
      <c r="BB78">
        <f t="shared" si="1"/>
        <v>71.378136136999998</v>
      </c>
    </row>
    <row r="79" spans="1:54" x14ac:dyDescent="0.2">
      <c r="A79" t="s">
        <v>23</v>
      </c>
      <c r="B79">
        <v>1</v>
      </c>
      <c r="C79">
        <v>0</v>
      </c>
      <c r="D79">
        <v>0</v>
      </c>
      <c r="E79" t="s">
        <v>130</v>
      </c>
      <c r="F79">
        <v>57.449742960000002</v>
      </c>
      <c r="G79">
        <v>14</v>
      </c>
      <c r="H79">
        <v>359</v>
      </c>
      <c r="I79">
        <v>20624.45772264</v>
      </c>
      <c r="J79" t="s">
        <v>37</v>
      </c>
      <c r="K79">
        <v>0</v>
      </c>
      <c r="L79">
        <v>0</v>
      </c>
      <c r="M79">
        <v>0</v>
      </c>
      <c r="N79">
        <v>1</v>
      </c>
      <c r="O79">
        <v>96</v>
      </c>
      <c r="P79">
        <v>57</v>
      </c>
      <c r="Q79">
        <v>4</v>
      </c>
      <c r="R79" t="s">
        <v>26</v>
      </c>
      <c r="S79">
        <v>0</v>
      </c>
      <c r="T79">
        <v>1</v>
      </c>
      <c r="U79">
        <v>0</v>
      </c>
      <c r="V79">
        <v>6.7809466260000004</v>
      </c>
      <c r="W79" t="s">
        <v>38</v>
      </c>
      <c r="X79">
        <v>1</v>
      </c>
      <c r="Y79">
        <v>0</v>
      </c>
      <c r="Z79">
        <v>0</v>
      </c>
      <c r="AA79">
        <v>0</v>
      </c>
      <c r="AB79">
        <v>0</v>
      </c>
      <c r="AC79" t="s">
        <v>44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26</v>
      </c>
      <c r="AJ79">
        <v>334</v>
      </c>
      <c r="AK79">
        <v>5</v>
      </c>
      <c r="AL79">
        <v>42.952444749999998</v>
      </c>
      <c r="AM79" t="s">
        <v>63</v>
      </c>
      <c r="AN79">
        <v>0</v>
      </c>
      <c r="AO79">
        <v>1</v>
      </c>
      <c r="AP79">
        <v>0</v>
      </c>
      <c r="AQ79">
        <v>3.0551418180000001</v>
      </c>
      <c r="AR79" t="s">
        <v>30</v>
      </c>
      <c r="AS79">
        <v>1</v>
      </c>
      <c r="AT79">
        <v>0</v>
      </c>
      <c r="AU79">
        <v>0</v>
      </c>
      <c r="AV79">
        <v>0</v>
      </c>
      <c r="AW79" t="s">
        <v>31</v>
      </c>
      <c r="AX79">
        <v>0</v>
      </c>
      <c r="AY79">
        <v>1</v>
      </c>
      <c r="AZ79">
        <v>0</v>
      </c>
      <c r="BA79">
        <v>852.5680989</v>
      </c>
      <c r="BB79">
        <f t="shared" si="1"/>
        <v>49.733391376</v>
      </c>
    </row>
    <row r="80" spans="1:54" x14ac:dyDescent="0.2">
      <c r="A80" t="s">
        <v>23</v>
      </c>
      <c r="B80">
        <v>1</v>
      </c>
      <c r="C80">
        <v>0</v>
      </c>
      <c r="D80">
        <v>0</v>
      </c>
      <c r="E80" t="s">
        <v>131</v>
      </c>
      <c r="F80">
        <v>6.3068831760000004</v>
      </c>
      <c r="G80">
        <v>50</v>
      </c>
      <c r="H80">
        <v>946</v>
      </c>
      <c r="I80">
        <v>5966.311484496</v>
      </c>
      <c r="J80" t="s">
        <v>37</v>
      </c>
      <c r="K80">
        <v>0</v>
      </c>
      <c r="L80">
        <v>0</v>
      </c>
      <c r="M80">
        <v>0</v>
      </c>
      <c r="N80">
        <v>1</v>
      </c>
      <c r="O80">
        <v>5</v>
      </c>
      <c r="P80">
        <v>51</v>
      </c>
      <c r="Q80">
        <v>5</v>
      </c>
      <c r="R80" t="s">
        <v>26</v>
      </c>
      <c r="S80">
        <v>0</v>
      </c>
      <c r="T80">
        <v>1</v>
      </c>
      <c r="U80">
        <v>0</v>
      </c>
      <c r="V80">
        <v>8.4670497709999992</v>
      </c>
      <c r="W80" t="s">
        <v>43</v>
      </c>
      <c r="X80">
        <v>0</v>
      </c>
      <c r="Y80">
        <v>0</v>
      </c>
      <c r="Z80">
        <v>0</v>
      </c>
      <c r="AA80">
        <v>0</v>
      </c>
      <c r="AB80">
        <v>1</v>
      </c>
      <c r="AC80" t="s">
        <v>28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25</v>
      </c>
      <c r="AJ80">
        <v>858</v>
      </c>
      <c r="AK80">
        <v>21</v>
      </c>
      <c r="AL80">
        <v>71.126514720000003</v>
      </c>
      <c r="AM80" t="s">
        <v>29</v>
      </c>
      <c r="AN80">
        <v>0</v>
      </c>
      <c r="AO80">
        <v>0</v>
      </c>
      <c r="AP80">
        <v>1</v>
      </c>
      <c r="AQ80">
        <v>4.0968813319999997</v>
      </c>
      <c r="AR80" t="s">
        <v>55</v>
      </c>
      <c r="AS80">
        <v>0</v>
      </c>
      <c r="AT80">
        <v>0</v>
      </c>
      <c r="AU80">
        <v>0</v>
      </c>
      <c r="AV80">
        <v>1</v>
      </c>
      <c r="AW80" t="s">
        <v>40</v>
      </c>
      <c r="AX80">
        <v>0</v>
      </c>
      <c r="AY80">
        <v>0</v>
      </c>
      <c r="AZ80">
        <v>1</v>
      </c>
      <c r="BA80">
        <v>323.59220340000002</v>
      </c>
      <c r="BB80">
        <f t="shared" si="1"/>
        <v>79.593564490999995</v>
      </c>
    </row>
    <row r="81" spans="1:54" x14ac:dyDescent="0.2">
      <c r="A81" t="s">
        <v>23</v>
      </c>
      <c r="B81">
        <v>1</v>
      </c>
      <c r="C81">
        <v>0</v>
      </c>
      <c r="D81">
        <v>0</v>
      </c>
      <c r="E81" t="s">
        <v>132</v>
      </c>
      <c r="F81">
        <v>57.057031219999999</v>
      </c>
      <c r="G81">
        <v>56</v>
      </c>
      <c r="H81">
        <v>198</v>
      </c>
      <c r="I81">
        <v>11297.29218156</v>
      </c>
      <c r="J81" t="s">
        <v>25</v>
      </c>
      <c r="K81">
        <v>1</v>
      </c>
      <c r="L81">
        <v>0</v>
      </c>
      <c r="M81">
        <v>0</v>
      </c>
      <c r="N81">
        <v>0</v>
      </c>
      <c r="O81">
        <v>31</v>
      </c>
      <c r="P81">
        <v>20</v>
      </c>
      <c r="Q81">
        <v>1</v>
      </c>
      <c r="R81" t="s">
        <v>26</v>
      </c>
      <c r="S81">
        <v>0</v>
      </c>
      <c r="T81">
        <v>1</v>
      </c>
      <c r="U81">
        <v>0</v>
      </c>
      <c r="V81">
        <v>6.4963253639999996</v>
      </c>
      <c r="W81" t="s">
        <v>27</v>
      </c>
      <c r="X81">
        <v>0</v>
      </c>
      <c r="Y81">
        <v>0</v>
      </c>
      <c r="Z81">
        <v>1</v>
      </c>
      <c r="AA81">
        <v>0</v>
      </c>
      <c r="AB81">
        <v>0</v>
      </c>
      <c r="AC81" t="s">
        <v>52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5</v>
      </c>
      <c r="AJ81">
        <v>228</v>
      </c>
      <c r="AK81">
        <v>12</v>
      </c>
      <c r="AL81">
        <v>57.870902919999999</v>
      </c>
      <c r="AM81" t="s">
        <v>29</v>
      </c>
      <c r="AN81">
        <v>0</v>
      </c>
      <c r="AO81">
        <v>0</v>
      </c>
      <c r="AP81">
        <v>1</v>
      </c>
      <c r="AQ81">
        <v>0.16587162699999999</v>
      </c>
      <c r="AR81" t="s">
        <v>39</v>
      </c>
      <c r="AS81">
        <v>0</v>
      </c>
      <c r="AT81">
        <v>1</v>
      </c>
      <c r="AU81">
        <v>0</v>
      </c>
      <c r="AV81">
        <v>0</v>
      </c>
      <c r="AW81" t="s">
        <v>40</v>
      </c>
      <c r="AX81">
        <v>0</v>
      </c>
      <c r="AY81">
        <v>0</v>
      </c>
      <c r="AZ81">
        <v>1</v>
      </c>
      <c r="BA81">
        <v>351.50421929999999</v>
      </c>
      <c r="BB81">
        <f t="shared" si="1"/>
        <v>64.367228283999992</v>
      </c>
    </row>
    <row r="82" spans="1:54" x14ac:dyDescent="0.2">
      <c r="A82" t="s">
        <v>32</v>
      </c>
      <c r="B82">
        <v>0</v>
      </c>
      <c r="C82">
        <v>1</v>
      </c>
      <c r="D82">
        <v>0</v>
      </c>
      <c r="E82" t="s">
        <v>133</v>
      </c>
      <c r="F82">
        <v>91.128318350000001</v>
      </c>
      <c r="G82">
        <v>75</v>
      </c>
      <c r="H82">
        <v>872</v>
      </c>
      <c r="I82">
        <v>79463.893601200005</v>
      </c>
      <c r="J82" t="s">
        <v>37</v>
      </c>
      <c r="K82">
        <v>0</v>
      </c>
      <c r="L82">
        <v>0</v>
      </c>
      <c r="M82">
        <v>0</v>
      </c>
      <c r="N82">
        <v>1</v>
      </c>
      <c r="O82">
        <v>39</v>
      </c>
      <c r="P82">
        <v>41</v>
      </c>
      <c r="Q82">
        <v>2</v>
      </c>
      <c r="R82" t="s">
        <v>42</v>
      </c>
      <c r="S82">
        <v>0</v>
      </c>
      <c r="T82">
        <v>0</v>
      </c>
      <c r="U82">
        <v>1</v>
      </c>
      <c r="V82">
        <v>2.8331846789999999</v>
      </c>
      <c r="W82" t="s">
        <v>27</v>
      </c>
      <c r="X82">
        <v>0</v>
      </c>
      <c r="Y82">
        <v>0</v>
      </c>
      <c r="Z82">
        <v>1</v>
      </c>
      <c r="AA82">
        <v>0</v>
      </c>
      <c r="AB82">
        <v>0</v>
      </c>
      <c r="AC82" t="s">
        <v>61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8</v>
      </c>
      <c r="AJ82">
        <v>202</v>
      </c>
      <c r="AK82">
        <v>5</v>
      </c>
      <c r="AL82">
        <v>76.961228019999993</v>
      </c>
      <c r="AM82" t="s">
        <v>45</v>
      </c>
      <c r="AN82">
        <v>1</v>
      </c>
      <c r="AO82">
        <v>0</v>
      </c>
      <c r="AP82">
        <v>0</v>
      </c>
      <c r="AQ82">
        <v>2.849662199</v>
      </c>
      <c r="AR82" t="s">
        <v>55</v>
      </c>
      <c r="AS82">
        <v>0</v>
      </c>
      <c r="AT82">
        <v>0</v>
      </c>
      <c r="AU82">
        <v>0</v>
      </c>
      <c r="AV82">
        <v>1</v>
      </c>
      <c r="AW82" t="s">
        <v>31</v>
      </c>
      <c r="AX82">
        <v>0</v>
      </c>
      <c r="AY82">
        <v>1</v>
      </c>
      <c r="AZ82">
        <v>0</v>
      </c>
      <c r="BA82">
        <v>787.77985049999995</v>
      </c>
      <c r="BB82">
        <f t="shared" si="1"/>
        <v>79.794412698999992</v>
      </c>
    </row>
    <row r="83" spans="1:54" x14ac:dyDescent="0.2">
      <c r="A83" t="s">
        <v>23</v>
      </c>
      <c r="B83">
        <v>1</v>
      </c>
      <c r="C83">
        <v>0</v>
      </c>
      <c r="D83">
        <v>0</v>
      </c>
      <c r="E83" t="s">
        <v>134</v>
      </c>
      <c r="F83">
        <v>72.819206930000007</v>
      </c>
      <c r="G83">
        <v>9</v>
      </c>
      <c r="H83">
        <v>774</v>
      </c>
      <c r="I83">
        <v>56362.066163820004</v>
      </c>
      <c r="J83" t="s">
        <v>37</v>
      </c>
      <c r="K83">
        <v>0</v>
      </c>
      <c r="L83">
        <v>0</v>
      </c>
      <c r="M83">
        <v>0</v>
      </c>
      <c r="N83">
        <v>1</v>
      </c>
      <c r="O83">
        <v>48</v>
      </c>
      <c r="P83">
        <v>8</v>
      </c>
      <c r="Q83">
        <v>5</v>
      </c>
      <c r="R83" t="s">
        <v>26</v>
      </c>
      <c r="S83">
        <v>0</v>
      </c>
      <c r="T83">
        <v>1</v>
      </c>
      <c r="U83">
        <v>0</v>
      </c>
      <c r="V83">
        <v>4.0662775020000002</v>
      </c>
      <c r="W83" t="s">
        <v>27</v>
      </c>
      <c r="X83">
        <v>0</v>
      </c>
      <c r="Y83">
        <v>0</v>
      </c>
      <c r="Z83">
        <v>1</v>
      </c>
      <c r="AA83">
        <v>0</v>
      </c>
      <c r="AB83">
        <v>0</v>
      </c>
      <c r="AC83" t="s">
        <v>49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28</v>
      </c>
      <c r="AJ83">
        <v>698</v>
      </c>
      <c r="AK83">
        <v>1</v>
      </c>
      <c r="AL83">
        <v>19.789592939999999</v>
      </c>
      <c r="AM83" t="s">
        <v>29</v>
      </c>
      <c r="AN83">
        <v>0</v>
      </c>
      <c r="AO83">
        <v>0</v>
      </c>
      <c r="AP83">
        <v>1</v>
      </c>
      <c r="AQ83">
        <v>2.5475471220000001</v>
      </c>
      <c r="AR83" t="s">
        <v>46</v>
      </c>
      <c r="AS83">
        <v>0</v>
      </c>
      <c r="AT83">
        <v>0</v>
      </c>
      <c r="AU83">
        <v>1</v>
      </c>
      <c r="AV83">
        <v>0</v>
      </c>
      <c r="AW83" t="s">
        <v>31</v>
      </c>
      <c r="AX83">
        <v>0</v>
      </c>
      <c r="AY83">
        <v>1</v>
      </c>
      <c r="AZ83">
        <v>0</v>
      </c>
      <c r="BA83">
        <v>276.7783359</v>
      </c>
      <c r="BB83">
        <f t="shared" si="1"/>
        <v>23.855870441999997</v>
      </c>
    </row>
    <row r="84" spans="1:54" x14ac:dyDescent="0.2">
      <c r="A84" t="s">
        <v>32</v>
      </c>
      <c r="B84">
        <v>0</v>
      </c>
      <c r="C84">
        <v>1</v>
      </c>
      <c r="D84">
        <v>0</v>
      </c>
      <c r="E84" t="s">
        <v>135</v>
      </c>
      <c r="F84">
        <v>17.03493074</v>
      </c>
      <c r="G84">
        <v>13</v>
      </c>
      <c r="H84">
        <v>336</v>
      </c>
      <c r="I84">
        <v>5723.7367286400004</v>
      </c>
      <c r="J84" t="s">
        <v>37</v>
      </c>
      <c r="K84">
        <v>0</v>
      </c>
      <c r="L84">
        <v>0</v>
      </c>
      <c r="M84">
        <v>0</v>
      </c>
      <c r="N84">
        <v>1</v>
      </c>
      <c r="O84">
        <v>42</v>
      </c>
      <c r="P84">
        <v>72</v>
      </c>
      <c r="Q84">
        <v>1</v>
      </c>
      <c r="R84" t="s">
        <v>35</v>
      </c>
      <c r="S84">
        <v>1</v>
      </c>
      <c r="T84">
        <v>0</v>
      </c>
      <c r="U84">
        <v>0</v>
      </c>
      <c r="V84">
        <v>4.7081818740000001</v>
      </c>
      <c r="W84" t="s">
        <v>60</v>
      </c>
      <c r="X84">
        <v>0</v>
      </c>
      <c r="Y84">
        <v>1</v>
      </c>
      <c r="Z84">
        <v>0</v>
      </c>
      <c r="AA84">
        <v>0</v>
      </c>
      <c r="AB84">
        <v>0</v>
      </c>
      <c r="AC84" t="s">
        <v>28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6</v>
      </c>
      <c r="AJ84">
        <v>955</v>
      </c>
      <c r="AK84">
        <v>26</v>
      </c>
      <c r="AL84">
        <v>4.4652784350000001</v>
      </c>
      <c r="AM84" t="s">
        <v>29</v>
      </c>
      <c r="AN84">
        <v>0</v>
      </c>
      <c r="AO84">
        <v>0</v>
      </c>
      <c r="AP84">
        <v>1</v>
      </c>
      <c r="AQ84">
        <v>4.1378770490000001</v>
      </c>
      <c r="AR84" t="s">
        <v>30</v>
      </c>
      <c r="AS84">
        <v>1</v>
      </c>
      <c r="AT84">
        <v>0</v>
      </c>
      <c r="AU84">
        <v>0</v>
      </c>
      <c r="AV84">
        <v>0</v>
      </c>
      <c r="AW84" t="s">
        <v>40</v>
      </c>
      <c r="AX84">
        <v>0</v>
      </c>
      <c r="AY84">
        <v>0</v>
      </c>
      <c r="AZ84">
        <v>1</v>
      </c>
      <c r="BA84">
        <v>589.97855560000005</v>
      </c>
      <c r="BB84">
        <f t="shared" si="1"/>
        <v>9.1734603089999993</v>
      </c>
    </row>
    <row r="85" spans="1:54" x14ac:dyDescent="0.2">
      <c r="A85" t="s">
        <v>23</v>
      </c>
      <c r="B85">
        <v>1</v>
      </c>
      <c r="C85">
        <v>0</v>
      </c>
      <c r="D85">
        <v>0</v>
      </c>
      <c r="E85" t="s">
        <v>136</v>
      </c>
      <c r="F85">
        <v>68.911246210000002</v>
      </c>
      <c r="G85">
        <v>82</v>
      </c>
      <c r="H85">
        <v>663</v>
      </c>
      <c r="I85">
        <v>45688.156237230003</v>
      </c>
      <c r="J85" t="s">
        <v>37</v>
      </c>
      <c r="K85">
        <v>0</v>
      </c>
      <c r="L85">
        <v>0</v>
      </c>
      <c r="M85">
        <v>0</v>
      </c>
      <c r="N85">
        <v>1</v>
      </c>
      <c r="O85">
        <v>65</v>
      </c>
      <c r="P85">
        <v>7</v>
      </c>
      <c r="Q85">
        <v>8</v>
      </c>
      <c r="R85" t="s">
        <v>26</v>
      </c>
      <c r="S85">
        <v>0</v>
      </c>
      <c r="T85">
        <v>1</v>
      </c>
      <c r="U85">
        <v>0</v>
      </c>
      <c r="V85">
        <v>4.9498395779999997</v>
      </c>
      <c r="W85" t="s">
        <v>38</v>
      </c>
      <c r="X85">
        <v>1</v>
      </c>
      <c r="Y85">
        <v>0</v>
      </c>
      <c r="Z85">
        <v>0</v>
      </c>
      <c r="AA85">
        <v>0</v>
      </c>
      <c r="AB85">
        <v>0</v>
      </c>
      <c r="AC85" t="s">
        <v>52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20</v>
      </c>
      <c r="AJ85">
        <v>443</v>
      </c>
      <c r="AK85">
        <v>5</v>
      </c>
      <c r="AL85">
        <v>97.730593799999994</v>
      </c>
      <c r="AM85" t="s">
        <v>45</v>
      </c>
      <c r="AN85">
        <v>1</v>
      </c>
      <c r="AO85">
        <v>0</v>
      </c>
      <c r="AP85">
        <v>0</v>
      </c>
      <c r="AQ85">
        <v>0.77300613399999996</v>
      </c>
      <c r="AR85" t="s">
        <v>30</v>
      </c>
      <c r="AS85">
        <v>1</v>
      </c>
      <c r="AT85">
        <v>0</v>
      </c>
      <c r="AU85">
        <v>0</v>
      </c>
      <c r="AV85">
        <v>0</v>
      </c>
      <c r="AW85" t="s">
        <v>47</v>
      </c>
      <c r="AX85">
        <v>1</v>
      </c>
      <c r="AY85">
        <v>0</v>
      </c>
      <c r="AZ85">
        <v>0</v>
      </c>
      <c r="BA85">
        <v>682.9710182</v>
      </c>
      <c r="BB85">
        <f t="shared" si="1"/>
        <v>102.68043337799999</v>
      </c>
    </row>
    <row r="86" spans="1:54" x14ac:dyDescent="0.2">
      <c r="A86" t="s">
        <v>23</v>
      </c>
      <c r="B86">
        <v>1</v>
      </c>
      <c r="C86">
        <v>0</v>
      </c>
      <c r="D86">
        <v>0</v>
      </c>
      <c r="E86" t="s">
        <v>137</v>
      </c>
      <c r="F86">
        <v>89.104367289999999</v>
      </c>
      <c r="G86">
        <v>99</v>
      </c>
      <c r="H86">
        <v>618</v>
      </c>
      <c r="I86">
        <v>55066.498985220001</v>
      </c>
      <c r="J86" t="s">
        <v>37</v>
      </c>
      <c r="K86">
        <v>0</v>
      </c>
      <c r="L86">
        <v>0</v>
      </c>
      <c r="M86">
        <v>0</v>
      </c>
      <c r="N86">
        <v>1</v>
      </c>
      <c r="O86">
        <v>73</v>
      </c>
      <c r="P86">
        <v>80</v>
      </c>
      <c r="Q86">
        <v>10</v>
      </c>
      <c r="R86" t="s">
        <v>35</v>
      </c>
      <c r="S86">
        <v>1</v>
      </c>
      <c r="T86">
        <v>0</v>
      </c>
      <c r="U86">
        <v>0</v>
      </c>
      <c r="V86">
        <v>8.3816156250000002</v>
      </c>
      <c r="W86" t="s">
        <v>43</v>
      </c>
      <c r="X86">
        <v>0</v>
      </c>
      <c r="Y86">
        <v>0</v>
      </c>
      <c r="Z86">
        <v>0</v>
      </c>
      <c r="AA86">
        <v>0</v>
      </c>
      <c r="AB86">
        <v>1</v>
      </c>
      <c r="AC86" t="s">
        <v>61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24</v>
      </c>
      <c r="AJ86">
        <v>589</v>
      </c>
      <c r="AK86">
        <v>22</v>
      </c>
      <c r="AL86">
        <v>33.808636509999999</v>
      </c>
      <c r="AM86" t="s">
        <v>63</v>
      </c>
      <c r="AN86">
        <v>0</v>
      </c>
      <c r="AO86">
        <v>1</v>
      </c>
      <c r="AP86">
        <v>0</v>
      </c>
      <c r="AQ86">
        <v>4.8434565770000004</v>
      </c>
      <c r="AR86" t="s">
        <v>39</v>
      </c>
      <c r="AS86">
        <v>0</v>
      </c>
      <c r="AT86">
        <v>1</v>
      </c>
      <c r="AU86">
        <v>0</v>
      </c>
      <c r="AV86">
        <v>0</v>
      </c>
      <c r="AW86" t="s">
        <v>31</v>
      </c>
      <c r="AX86">
        <v>0</v>
      </c>
      <c r="AY86">
        <v>1</v>
      </c>
      <c r="AZ86">
        <v>0</v>
      </c>
      <c r="BA86">
        <v>465.45700599999998</v>
      </c>
      <c r="BB86">
        <f t="shared" si="1"/>
        <v>42.190252135000001</v>
      </c>
    </row>
    <row r="87" spans="1:54" x14ac:dyDescent="0.2">
      <c r="A87" t="s">
        <v>56</v>
      </c>
      <c r="B87">
        <v>0</v>
      </c>
      <c r="C87">
        <v>0</v>
      </c>
      <c r="D87">
        <v>1</v>
      </c>
      <c r="E87" t="s">
        <v>138</v>
      </c>
      <c r="F87">
        <v>76.962994420000001</v>
      </c>
      <c r="G87">
        <v>83</v>
      </c>
      <c r="H87">
        <v>25</v>
      </c>
      <c r="I87">
        <v>1924.0748605000001</v>
      </c>
      <c r="J87" t="s">
        <v>34</v>
      </c>
      <c r="K87">
        <v>0</v>
      </c>
      <c r="L87">
        <v>1</v>
      </c>
      <c r="M87">
        <v>0</v>
      </c>
      <c r="N87">
        <v>0</v>
      </c>
      <c r="O87">
        <v>15</v>
      </c>
      <c r="P87">
        <v>66</v>
      </c>
      <c r="Q87">
        <v>2</v>
      </c>
      <c r="R87" t="s">
        <v>42</v>
      </c>
      <c r="S87">
        <v>0</v>
      </c>
      <c r="T87">
        <v>0</v>
      </c>
      <c r="U87">
        <v>1</v>
      </c>
      <c r="V87">
        <v>8.2491687050000007</v>
      </c>
      <c r="W87" t="s">
        <v>43</v>
      </c>
      <c r="X87">
        <v>0</v>
      </c>
      <c r="Y87">
        <v>0</v>
      </c>
      <c r="Z87">
        <v>0</v>
      </c>
      <c r="AA87">
        <v>0</v>
      </c>
      <c r="AB87">
        <v>1</v>
      </c>
      <c r="AC87" t="s">
        <v>61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4</v>
      </c>
      <c r="AJ87">
        <v>211</v>
      </c>
      <c r="AK87">
        <v>2</v>
      </c>
      <c r="AL87">
        <v>69.929345519999998</v>
      </c>
      <c r="AM87" t="s">
        <v>45</v>
      </c>
      <c r="AN87">
        <v>1</v>
      </c>
      <c r="AO87">
        <v>0</v>
      </c>
      <c r="AP87">
        <v>0</v>
      </c>
      <c r="AQ87">
        <v>1.3744289999999999</v>
      </c>
      <c r="AR87" t="s">
        <v>30</v>
      </c>
      <c r="AS87">
        <v>1</v>
      </c>
      <c r="AT87">
        <v>0</v>
      </c>
      <c r="AU87">
        <v>0</v>
      </c>
      <c r="AV87">
        <v>0</v>
      </c>
      <c r="AW87" t="s">
        <v>31</v>
      </c>
      <c r="AX87">
        <v>0</v>
      </c>
      <c r="AY87">
        <v>1</v>
      </c>
      <c r="AZ87">
        <v>0</v>
      </c>
      <c r="BA87">
        <v>842.68682999999999</v>
      </c>
      <c r="BB87">
        <f t="shared" si="1"/>
        <v>78.178514225000001</v>
      </c>
    </row>
    <row r="88" spans="1:54" x14ac:dyDescent="0.2">
      <c r="A88" t="s">
        <v>32</v>
      </c>
      <c r="B88">
        <v>0</v>
      </c>
      <c r="C88">
        <v>1</v>
      </c>
      <c r="D88">
        <v>0</v>
      </c>
      <c r="E88" t="s">
        <v>139</v>
      </c>
      <c r="F88">
        <v>19.99817694</v>
      </c>
      <c r="G88">
        <v>18</v>
      </c>
      <c r="H88">
        <v>223</v>
      </c>
      <c r="I88">
        <v>4459.5934576199998</v>
      </c>
      <c r="J88" t="s">
        <v>37</v>
      </c>
      <c r="K88">
        <v>0</v>
      </c>
      <c r="L88">
        <v>0</v>
      </c>
      <c r="M88">
        <v>0</v>
      </c>
      <c r="N88">
        <v>1</v>
      </c>
      <c r="O88">
        <v>32</v>
      </c>
      <c r="P88">
        <v>22</v>
      </c>
      <c r="Q88">
        <v>6</v>
      </c>
      <c r="R88" t="s">
        <v>26</v>
      </c>
      <c r="S88">
        <v>0</v>
      </c>
      <c r="T88">
        <v>1</v>
      </c>
      <c r="U88">
        <v>0</v>
      </c>
      <c r="V88">
        <v>1.4543053100000001</v>
      </c>
      <c r="W88" t="s">
        <v>38</v>
      </c>
      <c r="X88">
        <v>1</v>
      </c>
      <c r="Y88">
        <v>0</v>
      </c>
      <c r="Z88">
        <v>0</v>
      </c>
      <c r="AA88">
        <v>0</v>
      </c>
      <c r="AB88">
        <v>0</v>
      </c>
      <c r="AC88" t="s">
        <v>28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4</v>
      </c>
      <c r="AJ88">
        <v>569</v>
      </c>
      <c r="AK88">
        <v>18</v>
      </c>
      <c r="AL88">
        <v>74.608969999999999</v>
      </c>
      <c r="AM88" t="s">
        <v>63</v>
      </c>
      <c r="AN88">
        <v>0</v>
      </c>
      <c r="AO88">
        <v>1</v>
      </c>
      <c r="AP88">
        <v>0</v>
      </c>
      <c r="AQ88">
        <v>2.051512931</v>
      </c>
      <c r="AR88" t="s">
        <v>46</v>
      </c>
      <c r="AS88">
        <v>0</v>
      </c>
      <c r="AT88">
        <v>0</v>
      </c>
      <c r="AU88">
        <v>1</v>
      </c>
      <c r="AV88">
        <v>0</v>
      </c>
      <c r="AW88" t="s">
        <v>47</v>
      </c>
      <c r="AX88">
        <v>1</v>
      </c>
      <c r="AY88">
        <v>0</v>
      </c>
      <c r="AZ88">
        <v>0</v>
      </c>
      <c r="BA88">
        <v>264.2548898</v>
      </c>
      <c r="BB88">
        <f t="shared" si="1"/>
        <v>76.063275309999995</v>
      </c>
    </row>
    <row r="89" spans="1:54" x14ac:dyDescent="0.2">
      <c r="A89" t="s">
        <v>23</v>
      </c>
      <c r="B89">
        <v>1</v>
      </c>
      <c r="C89">
        <v>0</v>
      </c>
      <c r="D89">
        <v>0</v>
      </c>
      <c r="E89" t="s">
        <v>140</v>
      </c>
      <c r="F89">
        <v>80.41403665</v>
      </c>
      <c r="G89">
        <v>24</v>
      </c>
      <c r="H89">
        <v>79</v>
      </c>
      <c r="I89">
        <v>6352.7088953499997</v>
      </c>
      <c r="J89" t="s">
        <v>54</v>
      </c>
      <c r="K89">
        <v>0</v>
      </c>
      <c r="L89">
        <v>0</v>
      </c>
      <c r="M89">
        <v>1</v>
      </c>
      <c r="N89">
        <v>0</v>
      </c>
      <c r="O89">
        <v>5</v>
      </c>
      <c r="P89">
        <v>55</v>
      </c>
      <c r="Q89">
        <v>10</v>
      </c>
      <c r="R89" t="s">
        <v>35</v>
      </c>
      <c r="S89">
        <v>1</v>
      </c>
      <c r="T89">
        <v>0</v>
      </c>
      <c r="U89">
        <v>0</v>
      </c>
      <c r="V89">
        <v>6.5758037979999999</v>
      </c>
      <c r="W89" t="s">
        <v>27</v>
      </c>
      <c r="X89">
        <v>0</v>
      </c>
      <c r="Y89">
        <v>0</v>
      </c>
      <c r="Z89">
        <v>1</v>
      </c>
      <c r="AA89">
        <v>0</v>
      </c>
      <c r="AB89">
        <v>0</v>
      </c>
      <c r="AC89" t="s">
        <v>61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27</v>
      </c>
      <c r="AJ89">
        <v>523</v>
      </c>
      <c r="AK89">
        <v>17</v>
      </c>
      <c r="AL89">
        <v>28.696996819999999</v>
      </c>
      <c r="AM89" t="s">
        <v>45</v>
      </c>
      <c r="AN89">
        <v>1</v>
      </c>
      <c r="AO89">
        <v>0</v>
      </c>
      <c r="AP89">
        <v>0</v>
      </c>
      <c r="AQ89">
        <v>3.693737788</v>
      </c>
      <c r="AR89" t="s">
        <v>55</v>
      </c>
      <c r="AS89">
        <v>0</v>
      </c>
      <c r="AT89">
        <v>0</v>
      </c>
      <c r="AU89">
        <v>0</v>
      </c>
      <c r="AV89">
        <v>1</v>
      </c>
      <c r="AW89" t="s">
        <v>31</v>
      </c>
      <c r="AX89">
        <v>0</v>
      </c>
      <c r="AY89">
        <v>1</v>
      </c>
      <c r="AZ89">
        <v>0</v>
      </c>
      <c r="BA89">
        <v>879.35921770000004</v>
      </c>
      <c r="BB89">
        <f t="shared" si="1"/>
        <v>35.272800617999998</v>
      </c>
    </row>
    <row r="90" spans="1:54" x14ac:dyDescent="0.2">
      <c r="A90" t="s">
        <v>56</v>
      </c>
      <c r="B90">
        <v>0</v>
      </c>
      <c r="C90">
        <v>0</v>
      </c>
      <c r="D90">
        <v>1</v>
      </c>
      <c r="E90" t="s">
        <v>141</v>
      </c>
      <c r="F90">
        <v>75.270406980000004</v>
      </c>
      <c r="G90">
        <v>58</v>
      </c>
      <c r="H90">
        <v>737</v>
      </c>
      <c r="I90">
        <v>55474.289944260003</v>
      </c>
      <c r="J90" t="s">
        <v>54</v>
      </c>
      <c r="K90">
        <v>0</v>
      </c>
      <c r="L90">
        <v>0</v>
      </c>
      <c r="M90">
        <v>1</v>
      </c>
      <c r="N90">
        <v>0</v>
      </c>
      <c r="O90">
        <v>60</v>
      </c>
      <c r="P90">
        <v>85</v>
      </c>
      <c r="Q90">
        <v>7</v>
      </c>
      <c r="R90" t="s">
        <v>35</v>
      </c>
      <c r="S90">
        <v>1</v>
      </c>
      <c r="T90">
        <v>0</v>
      </c>
      <c r="U90">
        <v>0</v>
      </c>
      <c r="V90">
        <v>3.8012531329999999</v>
      </c>
      <c r="W90" t="s">
        <v>60</v>
      </c>
      <c r="X90">
        <v>0</v>
      </c>
      <c r="Y90">
        <v>1</v>
      </c>
      <c r="Z90">
        <v>0</v>
      </c>
      <c r="AA90">
        <v>0</v>
      </c>
      <c r="AB90">
        <v>0</v>
      </c>
      <c r="AC90" t="s">
        <v>28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21</v>
      </c>
      <c r="AJ90">
        <v>953</v>
      </c>
      <c r="AK90">
        <v>11</v>
      </c>
      <c r="AL90">
        <v>68.184919059999999</v>
      </c>
      <c r="AM90" t="s">
        <v>29</v>
      </c>
      <c r="AN90">
        <v>0</v>
      </c>
      <c r="AO90">
        <v>0</v>
      </c>
      <c r="AP90">
        <v>1</v>
      </c>
      <c r="AQ90">
        <v>0.72220440200000002</v>
      </c>
      <c r="AR90" t="s">
        <v>55</v>
      </c>
      <c r="AS90">
        <v>0</v>
      </c>
      <c r="AT90">
        <v>0</v>
      </c>
      <c r="AU90">
        <v>0</v>
      </c>
      <c r="AV90">
        <v>1</v>
      </c>
      <c r="AW90" t="s">
        <v>47</v>
      </c>
      <c r="AX90">
        <v>1</v>
      </c>
      <c r="AY90">
        <v>0</v>
      </c>
      <c r="AZ90">
        <v>0</v>
      </c>
      <c r="BA90">
        <v>103.916248</v>
      </c>
      <c r="BB90">
        <f t="shared" si="1"/>
        <v>71.986172193000002</v>
      </c>
    </row>
    <row r="91" spans="1:54" x14ac:dyDescent="0.2">
      <c r="A91" t="s">
        <v>56</v>
      </c>
      <c r="B91">
        <v>0</v>
      </c>
      <c r="C91">
        <v>0</v>
      </c>
      <c r="D91">
        <v>1</v>
      </c>
      <c r="E91" t="s">
        <v>142</v>
      </c>
      <c r="F91">
        <v>97.760085579999995</v>
      </c>
      <c r="G91">
        <v>10</v>
      </c>
      <c r="H91">
        <v>134</v>
      </c>
      <c r="I91">
        <v>13099.85146772</v>
      </c>
      <c r="J91" t="s">
        <v>37</v>
      </c>
      <c r="K91">
        <v>0</v>
      </c>
      <c r="L91">
        <v>0</v>
      </c>
      <c r="M91">
        <v>0</v>
      </c>
      <c r="N91">
        <v>1</v>
      </c>
      <c r="O91">
        <v>90</v>
      </c>
      <c r="P91">
        <v>27</v>
      </c>
      <c r="Q91">
        <v>8</v>
      </c>
      <c r="R91" t="s">
        <v>26</v>
      </c>
      <c r="S91">
        <v>0</v>
      </c>
      <c r="T91">
        <v>1</v>
      </c>
      <c r="U91">
        <v>0</v>
      </c>
      <c r="V91">
        <v>9.9298162449999996</v>
      </c>
      <c r="W91" t="s">
        <v>38</v>
      </c>
      <c r="X91">
        <v>1</v>
      </c>
      <c r="Y91">
        <v>0</v>
      </c>
      <c r="Z91">
        <v>0</v>
      </c>
      <c r="AA91">
        <v>0</v>
      </c>
      <c r="AB91">
        <v>0</v>
      </c>
      <c r="AC91" t="s">
        <v>44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23</v>
      </c>
      <c r="AJ91">
        <v>370</v>
      </c>
      <c r="AK91">
        <v>11</v>
      </c>
      <c r="AL91">
        <v>46.603873380000003</v>
      </c>
      <c r="AM91" t="s">
        <v>29</v>
      </c>
      <c r="AN91">
        <v>0</v>
      </c>
      <c r="AO91">
        <v>0</v>
      </c>
      <c r="AP91">
        <v>1</v>
      </c>
      <c r="AQ91">
        <v>1.9076657340000001</v>
      </c>
      <c r="AR91" t="s">
        <v>46</v>
      </c>
      <c r="AS91">
        <v>0</v>
      </c>
      <c r="AT91">
        <v>0</v>
      </c>
      <c r="AU91">
        <v>1</v>
      </c>
      <c r="AV91">
        <v>0</v>
      </c>
      <c r="AW91" t="s">
        <v>31</v>
      </c>
      <c r="AX91">
        <v>0</v>
      </c>
      <c r="AY91">
        <v>1</v>
      </c>
      <c r="AZ91">
        <v>0</v>
      </c>
      <c r="BA91">
        <v>517.49997389999999</v>
      </c>
      <c r="BB91">
        <f t="shared" si="1"/>
        <v>56.533689625000001</v>
      </c>
    </row>
    <row r="92" spans="1:54" x14ac:dyDescent="0.2">
      <c r="A92" t="s">
        <v>32</v>
      </c>
      <c r="B92">
        <v>0</v>
      </c>
      <c r="C92">
        <v>1</v>
      </c>
      <c r="D92">
        <v>0</v>
      </c>
      <c r="E92" t="s">
        <v>143</v>
      </c>
      <c r="F92">
        <v>13.8819135</v>
      </c>
      <c r="G92">
        <v>56</v>
      </c>
      <c r="H92">
        <v>320</v>
      </c>
      <c r="I92">
        <v>4442.2123199999996</v>
      </c>
      <c r="J92" t="s">
        <v>25</v>
      </c>
      <c r="K92">
        <v>1</v>
      </c>
      <c r="L92">
        <v>0</v>
      </c>
      <c r="M92">
        <v>0</v>
      </c>
      <c r="N92">
        <v>0</v>
      </c>
      <c r="O92">
        <v>66</v>
      </c>
      <c r="P92">
        <v>96</v>
      </c>
      <c r="Q92">
        <v>7</v>
      </c>
      <c r="R92" t="s">
        <v>26</v>
      </c>
      <c r="S92">
        <v>0</v>
      </c>
      <c r="T92">
        <v>1</v>
      </c>
      <c r="U92">
        <v>0</v>
      </c>
      <c r="V92">
        <v>7.674430708</v>
      </c>
      <c r="W92" t="s">
        <v>27</v>
      </c>
      <c r="X92">
        <v>0</v>
      </c>
      <c r="Y92">
        <v>0</v>
      </c>
      <c r="Z92">
        <v>1</v>
      </c>
      <c r="AA92">
        <v>0</v>
      </c>
      <c r="AB92">
        <v>0</v>
      </c>
      <c r="AC92" t="s">
        <v>52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8</v>
      </c>
      <c r="AJ92">
        <v>585</v>
      </c>
      <c r="AK92">
        <v>8</v>
      </c>
      <c r="AL92">
        <v>85.675963339999996</v>
      </c>
      <c r="AM92" t="s">
        <v>63</v>
      </c>
      <c r="AN92">
        <v>0</v>
      </c>
      <c r="AO92">
        <v>1</v>
      </c>
      <c r="AP92">
        <v>0</v>
      </c>
      <c r="AQ92">
        <v>1.2193822240000001</v>
      </c>
      <c r="AR92" t="s">
        <v>46</v>
      </c>
      <c r="AS92">
        <v>0</v>
      </c>
      <c r="AT92">
        <v>0</v>
      </c>
      <c r="AU92">
        <v>1</v>
      </c>
      <c r="AV92">
        <v>0</v>
      </c>
      <c r="AW92" t="s">
        <v>31</v>
      </c>
      <c r="AX92">
        <v>0</v>
      </c>
      <c r="AY92">
        <v>1</v>
      </c>
      <c r="AZ92">
        <v>0</v>
      </c>
      <c r="BA92">
        <v>990.07847249999998</v>
      </c>
      <c r="BB92">
        <f t="shared" si="1"/>
        <v>93.350394047999998</v>
      </c>
    </row>
    <row r="93" spans="1:54" x14ac:dyDescent="0.2">
      <c r="A93" t="s">
        <v>56</v>
      </c>
      <c r="B93">
        <v>0</v>
      </c>
      <c r="C93">
        <v>0</v>
      </c>
      <c r="D93">
        <v>1</v>
      </c>
      <c r="E93" t="s">
        <v>144</v>
      </c>
      <c r="F93">
        <v>62.11196546</v>
      </c>
      <c r="G93">
        <v>90</v>
      </c>
      <c r="H93">
        <v>916</v>
      </c>
      <c r="I93">
        <v>56894.560361360003</v>
      </c>
      <c r="J93" t="s">
        <v>54</v>
      </c>
      <c r="K93">
        <v>0</v>
      </c>
      <c r="L93">
        <v>0</v>
      </c>
      <c r="M93">
        <v>1</v>
      </c>
      <c r="N93">
        <v>0</v>
      </c>
      <c r="O93">
        <v>98</v>
      </c>
      <c r="P93">
        <v>85</v>
      </c>
      <c r="Q93">
        <v>7</v>
      </c>
      <c r="R93" t="s">
        <v>26</v>
      </c>
      <c r="S93">
        <v>0</v>
      </c>
      <c r="T93">
        <v>1</v>
      </c>
      <c r="U93">
        <v>0</v>
      </c>
      <c r="V93">
        <v>7.4715140839999998</v>
      </c>
      <c r="W93" t="s">
        <v>51</v>
      </c>
      <c r="X93">
        <v>0</v>
      </c>
      <c r="Y93">
        <v>0</v>
      </c>
      <c r="Z93">
        <v>0</v>
      </c>
      <c r="AA93">
        <v>1</v>
      </c>
      <c r="AB93">
        <v>0</v>
      </c>
      <c r="AC93" t="s">
        <v>49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5</v>
      </c>
      <c r="AJ93">
        <v>207</v>
      </c>
      <c r="AK93">
        <v>28</v>
      </c>
      <c r="AL93">
        <v>39.772882500000001</v>
      </c>
      <c r="AM93" t="s">
        <v>29</v>
      </c>
      <c r="AN93">
        <v>0</v>
      </c>
      <c r="AO93">
        <v>0</v>
      </c>
      <c r="AP93">
        <v>1</v>
      </c>
      <c r="AQ93">
        <v>0.62600185799999997</v>
      </c>
      <c r="AR93" t="s">
        <v>46</v>
      </c>
      <c r="AS93">
        <v>0</v>
      </c>
      <c r="AT93">
        <v>0</v>
      </c>
      <c r="AU93">
        <v>1</v>
      </c>
      <c r="AV93">
        <v>0</v>
      </c>
      <c r="AW93" t="s">
        <v>31</v>
      </c>
      <c r="AX93">
        <v>0</v>
      </c>
      <c r="AY93">
        <v>1</v>
      </c>
      <c r="AZ93">
        <v>0</v>
      </c>
      <c r="BA93">
        <v>996.77831500000002</v>
      </c>
      <c r="BB93">
        <f t="shared" si="1"/>
        <v>47.244396584</v>
      </c>
    </row>
    <row r="94" spans="1:54" x14ac:dyDescent="0.2">
      <c r="A94" t="s">
        <v>56</v>
      </c>
      <c r="B94">
        <v>0</v>
      </c>
      <c r="C94">
        <v>0</v>
      </c>
      <c r="D94">
        <v>1</v>
      </c>
      <c r="E94" t="s">
        <v>145</v>
      </c>
      <c r="F94">
        <v>47.71423308</v>
      </c>
      <c r="G94">
        <v>44</v>
      </c>
      <c r="H94">
        <v>276</v>
      </c>
      <c r="I94">
        <v>13169.128330080001</v>
      </c>
      <c r="J94" t="s">
        <v>54</v>
      </c>
      <c r="K94">
        <v>0</v>
      </c>
      <c r="L94">
        <v>0</v>
      </c>
      <c r="M94">
        <v>1</v>
      </c>
      <c r="N94">
        <v>0</v>
      </c>
      <c r="O94">
        <v>90</v>
      </c>
      <c r="P94">
        <v>10</v>
      </c>
      <c r="Q94">
        <v>8</v>
      </c>
      <c r="R94" t="s">
        <v>26</v>
      </c>
      <c r="S94">
        <v>0</v>
      </c>
      <c r="T94">
        <v>1</v>
      </c>
      <c r="U94">
        <v>0</v>
      </c>
      <c r="V94">
        <v>4.4695000260000004</v>
      </c>
      <c r="W94" t="s">
        <v>60</v>
      </c>
      <c r="X94">
        <v>0</v>
      </c>
      <c r="Y94">
        <v>1</v>
      </c>
      <c r="Z94">
        <v>0</v>
      </c>
      <c r="AA94">
        <v>0</v>
      </c>
      <c r="AB94">
        <v>0</v>
      </c>
      <c r="AC94" t="s">
        <v>28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4</v>
      </c>
      <c r="AJ94">
        <v>671</v>
      </c>
      <c r="AK94">
        <v>29</v>
      </c>
      <c r="AL94">
        <v>62.612690399999998</v>
      </c>
      <c r="AM94" t="s">
        <v>63</v>
      </c>
      <c r="AN94">
        <v>0</v>
      </c>
      <c r="AO94">
        <v>1</v>
      </c>
      <c r="AP94">
        <v>0</v>
      </c>
      <c r="AQ94">
        <v>0.33343182500000002</v>
      </c>
      <c r="AR94" t="s">
        <v>46</v>
      </c>
      <c r="AS94">
        <v>0</v>
      </c>
      <c r="AT94">
        <v>0</v>
      </c>
      <c r="AU94">
        <v>1</v>
      </c>
      <c r="AV94">
        <v>0</v>
      </c>
      <c r="AW94" t="s">
        <v>31</v>
      </c>
      <c r="AX94">
        <v>0</v>
      </c>
      <c r="AY94">
        <v>1</v>
      </c>
      <c r="AZ94">
        <v>0</v>
      </c>
      <c r="BA94">
        <v>230.0927825</v>
      </c>
      <c r="BB94">
        <f t="shared" si="1"/>
        <v>67.082190425999997</v>
      </c>
    </row>
    <row r="95" spans="1:54" x14ac:dyDescent="0.2">
      <c r="A95" t="s">
        <v>23</v>
      </c>
      <c r="B95">
        <v>1</v>
      </c>
      <c r="C95">
        <v>0</v>
      </c>
      <c r="D95">
        <v>0</v>
      </c>
      <c r="E95" t="s">
        <v>146</v>
      </c>
      <c r="F95">
        <v>69.290830999999997</v>
      </c>
      <c r="G95">
        <v>88</v>
      </c>
      <c r="H95">
        <v>114</v>
      </c>
      <c r="I95">
        <v>7899.1547339999997</v>
      </c>
      <c r="J95" t="s">
        <v>37</v>
      </c>
      <c r="K95">
        <v>0</v>
      </c>
      <c r="L95">
        <v>0</v>
      </c>
      <c r="M95">
        <v>0</v>
      </c>
      <c r="N95">
        <v>1</v>
      </c>
      <c r="O95">
        <v>63</v>
      </c>
      <c r="P95">
        <v>66</v>
      </c>
      <c r="Q95">
        <v>1</v>
      </c>
      <c r="R95" t="s">
        <v>42</v>
      </c>
      <c r="S95">
        <v>0</v>
      </c>
      <c r="T95">
        <v>0</v>
      </c>
      <c r="U95">
        <v>1</v>
      </c>
      <c r="V95">
        <v>7.0064320589999998</v>
      </c>
      <c r="W95" t="s">
        <v>51</v>
      </c>
      <c r="X95">
        <v>0</v>
      </c>
      <c r="Y95">
        <v>0</v>
      </c>
      <c r="Z95">
        <v>0</v>
      </c>
      <c r="AA95">
        <v>1</v>
      </c>
      <c r="AB95">
        <v>0</v>
      </c>
      <c r="AC95" t="s">
        <v>61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21</v>
      </c>
      <c r="AJ95">
        <v>824</v>
      </c>
      <c r="AK95">
        <v>20</v>
      </c>
      <c r="AL95">
        <v>35.633652339999998</v>
      </c>
      <c r="AM95" t="s">
        <v>45</v>
      </c>
      <c r="AN95">
        <v>1</v>
      </c>
      <c r="AO95">
        <v>0</v>
      </c>
      <c r="AP95">
        <v>0</v>
      </c>
      <c r="AQ95">
        <v>4.165781795</v>
      </c>
      <c r="AR95" t="s">
        <v>39</v>
      </c>
      <c r="AS95">
        <v>0</v>
      </c>
      <c r="AT95">
        <v>1</v>
      </c>
      <c r="AU95">
        <v>0</v>
      </c>
      <c r="AV95">
        <v>0</v>
      </c>
      <c r="AW95" t="s">
        <v>47</v>
      </c>
      <c r="AX95">
        <v>1</v>
      </c>
      <c r="AY95">
        <v>0</v>
      </c>
      <c r="AZ95">
        <v>0</v>
      </c>
      <c r="BA95">
        <v>823.52384589999997</v>
      </c>
      <c r="BB95">
        <f t="shared" si="1"/>
        <v>42.640084398999996</v>
      </c>
    </row>
    <row r="96" spans="1:54" x14ac:dyDescent="0.2">
      <c r="A96" t="s">
        <v>56</v>
      </c>
      <c r="B96">
        <v>0</v>
      </c>
      <c r="C96">
        <v>0</v>
      </c>
      <c r="D96">
        <v>1</v>
      </c>
      <c r="E96" t="s">
        <v>147</v>
      </c>
      <c r="F96">
        <v>3.0376887250000002</v>
      </c>
      <c r="G96">
        <v>97</v>
      </c>
      <c r="H96">
        <v>987</v>
      </c>
      <c r="I96">
        <v>2998.1987715750001</v>
      </c>
      <c r="J96" t="s">
        <v>37</v>
      </c>
      <c r="K96">
        <v>0</v>
      </c>
      <c r="L96">
        <v>0</v>
      </c>
      <c r="M96">
        <v>0</v>
      </c>
      <c r="N96">
        <v>1</v>
      </c>
      <c r="O96">
        <v>77</v>
      </c>
      <c r="P96">
        <v>72</v>
      </c>
      <c r="Q96">
        <v>9</v>
      </c>
      <c r="R96" t="s">
        <v>26</v>
      </c>
      <c r="S96">
        <v>0</v>
      </c>
      <c r="T96">
        <v>1</v>
      </c>
      <c r="U96">
        <v>0</v>
      </c>
      <c r="V96">
        <v>6.9429459419999997</v>
      </c>
      <c r="W96" t="s">
        <v>60</v>
      </c>
      <c r="X96">
        <v>0</v>
      </c>
      <c r="Y96">
        <v>1</v>
      </c>
      <c r="Z96">
        <v>0</v>
      </c>
      <c r="AA96">
        <v>0</v>
      </c>
      <c r="AB96">
        <v>0</v>
      </c>
      <c r="AC96" t="s">
        <v>49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12</v>
      </c>
      <c r="AJ96">
        <v>908</v>
      </c>
      <c r="AK96">
        <v>14</v>
      </c>
      <c r="AL96">
        <v>60.387378609999999</v>
      </c>
      <c r="AM96" t="s">
        <v>63</v>
      </c>
      <c r="AN96">
        <v>0</v>
      </c>
      <c r="AO96">
        <v>1</v>
      </c>
      <c r="AP96">
        <v>0</v>
      </c>
      <c r="AQ96">
        <v>1.463607498</v>
      </c>
      <c r="AR96" t="s">
        <v>46</v>
      </c>
      <c r="AS96">
        <v>0</v>
      </c>
      <c r="AT96">
        <v>0</v>
      </c>
      <c r="AU96">
        <v>1</v>
      </c>
      <c r="AV96">
        <v>0</v>
      </c>
      <c r="AW96" t="s">
        <v>31</v>
      </c>
      <c r="AX96">
        <v>0</v>
      </c>
      <c r="AY96">
        <v>1</v>
      </c>
      <c r="AZ96">
        <v>0</v>
      </c>
      <c r="BA96">
        <v>846.665257</v>
      </c>
      <c r="BB96">
        <f t="shared" si="1"/>
        <v>67.330324551999993</v>
      </c>
    </row>
    <row r="97" spans="1:54" x14ac:dyDescent="0.2">
      <c r="A97" t="s">
        <v>23</v>
      </c>
      <c r="B97">
        <v>1</v>
      </c>
      <c r="C97">
        <v>0</v>
      </c>
      <c r="D97">
        <v>0</v>
      </c>
      <c r="E97" t="s">
        <v>148</v>
      </c>
      <c r="F97">
        <v>77.90392722</v>
      </c>
      <c r="G97">
        <v>65</v>
      </c>
      <c r="H97">
        <v>672</v>
      </c>
      <c r="I97">
        <v>52351.439091840002</v>
      </c>
      <c r="J97" t="s">
        <v>37</v>
      </c>
      <c r="K97">
        <v>0</v>
      </c>
      <c r="L97">
        <v>0</v>
      </c>
      <c r="M97">
        <v>0</v>
      </c>
      <c r="N97">
        <v>1</v>
      </c>
      <c r="O97">
        <v>15</v>
      </c>
      <c r="P97">
        <v>26</v>
      </c>
      <c r="Q97">
        <v>9</v>
      </c>
      <c r="R97" t="s">
        <v>26</v>
      </c>
      <c r="S97">
        <v>0</v>
      </c>
      <c r="T97">
        <v>1</v>
      </c>
      <c r="U97">
        <v>0</v>
      </c>
      <c r="V97">
        <v>8.6303388699999992</v>
      </c>
      <c r="W97" t="s">
        <v>51</v>
      </c>
      <c r="X97">
        <v>0</v>
      </c>
      <c r="Y97">
        <v>0</v>
      </c>
      <c r="Z97">
        <v>0</v>
      </c>
      <c r="AA97">
        <v>1</v>
      </c>
      <c r="AB97">
        <v>0</v>
      </c>
      <c r="AC97" t="s">
        <v>28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18</v>
      </c>
      <c r="AJ97">
        <v>450</v>
      </c>
      <c r="AK97">
        <v>26</v>
      </c>
      <c r="AL97">
        <v>58.890685769999997</v>
      </c>
      <c r="AM97" t="s">
        <v>29</v>
      </c>
      <c r="AN97">
        <v>0</v>
      </c>
      <c r="AO97">
        <v>0</v>
      </c>
      <c r="AP97">
        <v>1</v>
      </c>
      <c r="AQ97">
        <v>1.2108821299999999</v>
      </c>
      <c r="AR97" t="s">
        <v>39</v>
      </c>
      <c r="AS97">
        <v>0</v>
      </c>
      <c r="AT97">
        <v>1</v>
      </c>
      <c r="AU97">
        <v>0</v>
      </c>
      <c r="AV97">
        <v>0</v>
      </c>
      <c r="AW97" t="s">
        <v>47</v>
      </c>
      <c r="AX97">
        <v>1</v>
      </c>
      <c r="AY97">
        <v>0</v>
      </c>
      <c r="AZ97">
        <v>0</v>
      </c>
      <c r="BA97">
        <v>778.86424139999997</v>
      </c>
      <c r="BB97">
        <f t="shared" si="1"/>
        <v>67.521024639999993</v>
      </c>
    </row>
    <row r="98" spans="1:54" x14ac:dyDescent="0.2">
      <c r="A98" t="s">
        <v>56</v>
      </c>
      <c r="B98">
        <v>0</v>
      </c>
      <c r="C98">
        <v>0</v>
      </c>
      <c r="D98">
        <v>1</v>
      </c>
      <c r="E98" t="s">
        <v>149</v>
      </c>
      <c r="F98">
        <v>24.423131420000001</v>
      </c>
      <c r="G98">
        <v>29</v>
      </c>
      <c r="H98">
        <v>324</v>
      </c>
      <c r="I98">
        <v>7913.09458008</v>
      </c>
      <c r="J98" t="s">
        <v>25</v>
      </c>
      <c r="K98">
        <v>1</v>
      </c>
      <c r="L98">
        <v>0</v>
      </c>
      <c r="M98">
        <v>0</v>
      </c>
      <c r="N98">
        <v>0</v>
      </c>
      <c r="O98">
        <v>67</v>
      </c>
      <c r="P98">
        <v>32</v>
      </c>
      <c r="Q98">
        <v>3</v>
      </c>
      <c r="R98" t="s">
        <v>42</v>
      </c>
      <c r="S98">
        <v>0</v>
      </c>
      <c r="T98">
        <v>0</v>
      </c>
      <c r="U98">
        <v>1</v>
      </c>
      <c r="V98">
        <v>5.3528780439999997</v>
      </c>
      <c r="W98" t="s">
        <v>27</v>
      </c>
      <c r="X98">
        <v>0</v>
      </c>
      <c r="Y98">
        <v>0</v>
      </c>
      <c r="Z98">
        <v>1</v>
      </c>
      <c r="AA98">
        <v>0</v>
      </c>
      <c r="AB98">
        <v>0</v>
      </c>
      <c r="AC98" t="s">
        <v>28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28</v>
      </c>
      <c r="AJ98">
        <v>648</v>
      </c>
      <c r="AK98">
        <v>28</v>
      </c>
      <c r="AL98">
        <v>17.803756329999999</v>
      </c>
      <c r="AM98" t="s">
        <v>29</v>
      </c>
      <c r="AN98">
        <v>0</v>
      </c>
      <c r="AO98">
        <v>0</v>
      </c>
      <c r="AP98">
        <v>1</v>
      </c>
      <c r="AQ98">
        <v>3.8720476810000002</v>
      </c>
      <c r="AR98" t="s">
        <v>30</v>
      </c>
      <c r="AS98">
        <v>1</v>
      </c>
      <c r="AT98">
        <v>0</v>
      </c>
      <c r="AU98">
        <v>0</v>
      </c>
      <c r="AV98">
        <v>0</v>
      </c>
      <c r="AW98" t="s">
        <v>47</v>
      </c>
      <c r="AX98">
        <v>1</v>
      </c>
      <c r="AY98">
        <v>0</v>
      </c>
      <c r="AZ98">
        <v>0</v>
      </c>
      <c r="BA98">
        <v>188.7421411</v>
      </c>
      <c r="BB98">
        <f t="shared" si="1"/>
        <v>23.156634373999999</v>
      </c>
    </row>
    <row r="99" spans="1:54" x14ac:dyDescent="0.2">
      <c r="A99" t="s">
        <v>23</v>
      </c>
      <c r="B99">
        <v>1</v>
      </c>
      <c r="C99">
        <v>0</v>
      </c>
      <c r="D99">
        <v>0</v>
      </c>
      <c r="E99" t="s">
        <v>150</v>
      </c>
      <c r="F99">
        <v>3.5261112589999999</v>
      </c>
      <c r="G99">
        <v>56</v>
      </c>
      <c r="H99">
        <v>62</v>
      </c>
      <c r="I99">
        <v>218.61889805799998</v>
      </c>
      <c r="J99" t="s">
        <v>54</v>
      </c>
      <c r="K99">
        <v>0</v>
      </c>
      <c r="L99">
        <v>0</v>
      </c>
      <c r="M99">
        <v>1</v>
      </c>
      <c r="N99">
        <v>0</v>
      </c>
      <c r="O99">
        <v>46</v>
      </c>
      <c r="P99">
        <v>4</v>
      </c>
      <c r="Q99">
        <v>9</v>
      </c>
      <c r="R99" t="s">
        <v>35</v>
      </c>
      <c r="S99">
        <v>1</v>
      </c>
      <c r="T99">
        <v>0</v>
      </c>
      <c r="U99">
        <v>0</v>
      </c>
      <c r="V99">
        <v>7.9048456109999998</v>
      </c>
      <c r="W99" t="s">
        <v>51</v>
      </c>
      <c r="X99">
        <v>0</v>
      </c>
      <c r="Y99">
        <v>0</v>
      </c>
      <c r="Z99">
        <v>0</v>
      </c>
      <c r="AA99">
        <v>1</v>
      </c>
      <c r="AB99">
        <v>0</v>
      </c>
      <c r="AC99" t="s">
        <v>28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10</v>
      </c>
      <c r="AJ99">
        <v>535</v>
      </c>
      <c r="AK99">
        <v>13</v>
      </c>
      <c r="AL99">
        <v>65.765155930000006</v>
      </c>
      <c r="AM99" t="s">
        <v>45</v>
      </c>
      <c r="AN99">
        <v>1</v>
      </c>
      <c r="AO99">
        <v>0</v>
      </c>
      <c r="AP99">
        <v>0</v>
      </c>
      <c r="AQ99">
        <v>3.376237835</v>
      </c>
      <c r="AR99" t="s">
        <v>30</v>
      </c>
      <c r="AS99">
        <v>1</v>
      </c>
      <c r="AT99">
        <v>0</v>
      </c>
      <c r="AU99">
        <v>0</v>
      </c>
      <c r="AV99">
        <v>0</v>
      </c>
      <c r="AW99" t="s">
        <v>47</v>
      </c>
      <c r="AX99">
        <v>1</v>
      </c>
      <c r="AY99">
        <v>0</v>
      </c>
      <c r="AZ99">
        <v>0</v>
      </c>
      <c r="BA99">
        <v>540.13242290000005</v>
      </c>
      <c r="BB99">
        <f t="shared" si="1"/>
        <v>73.670001541000005</v>
      </c>
    </row>
    <row r="100" spans="1:54" x14ac:dyDescent="0.2">
      <c r="A100" t="s">
        <v>32</v>
      </c>
      <c r="B100">
        <v>0</v>
      </c>
      <c r="C100">
        <v>1</v>
      </c>
      <c r="D100">
        <v>0</v>
      </c>
      <c r="E100" t="s">
        <v>151</v>
      </c>
      <c r="F100">
        <v>19.754604870000001</v>
      </c>
      <c r="G100">
        <v>43</v>
      </c>
      <c r="H100">
        <v>913</v>
      </c>
      <c r="I100">
        <v>18035.954246310001</v>
      </c>
      <c r="J100" t="s">
        <v>34</v>
      </c>
      <c r="K100">
        <v>0</v>
      </c>
      <c r="L100">
        <v>1</v>
      </c>
      <c r="M100">
        <v>0</v>
      </c>
      <c r="N100">
        <v>0</v>
      </c>
      <c r="O100">
        <v>53</v>
      </c>
      <c r="P100">
        <v>27</v>
      </c>
      <c r="Q100">
        <v>7</v>
      </c>
      <c r="R100" t="s">
        <v>26</v>
      </c>
      <c r="S100">
        <v>0</v>
      </c>
      <c r="T100">
        <v>1</v>
      </c>
      <c r="U100">
        <v>0</v>
      </c>
      <c r="V100">
        <v>1.4098010949999999</v>
      </c>
      <c r="W100" t="s">
        <v>43</v>
      </c>
      <c r="X100">
        <v>0</v>
      </c>
      <c r="Y100">
        <v>0</v>
      </c>
      <c r="Z100">
        <v>0</v>
      </c>
      <c r="AA100">
        <v>0</v>
      </c>
      <c r="AB100">
        <v>1</v>
      </c>
      <c r="AC100" t="s">
        <v>61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28</v>
      </c>
      <c r="AJ100">
        <v>581</v>
      </c>
      <c r="AK100">
        <v>9</v>
      </c>
      <c r="AL100">
        <v>5.6046908640000002</v>
      </c>
      <c r="AM100" t="s">
        <v>29</v>
      </c>
      <c r="AN100">
        <v>0</v>
      </c>
      <c r="AO100">
        <v>0</v>
      </c>
      <c r="AP100">
        <v>1</v>
      </c>
      <c r="AQ100">
        <v>2.9081221689999999</v>
      </c>
      <c r="AR100" t="s">
        <v>46</v>
      </c>
      <c r="AS100">
        <v>0</v>
      </c>
      <c r="AT100">
        <v>0</v>
      </c>
      <c r="AU100">
        <v>1</v>
      </c>
      <c r="AV100">
        <v>0</v>
      </c>
      <c r="AW100" t="s">
        <v>47</v>
      </c>
      <c r="AX100">
        <v>1</v>
      </c>
      <c r="AY100">
        <v>0</v>
      </c>
      <c r="AZ100">
        <v>0</v>
      </c>
      <c r="BA100">
        <v>882.19886350000002</v>
      </c>
      <c r="BB100">
        <f t="shared" si="1"/>
        <v>7.0144919589999999</v>
      </c>
    </row>
    <row r="101" spans="1:54" x14ac:dyDescent="0.2">
      <c r="A101" t="s">
        <v>23</v>
      </c>
      <c r="B101">
        <v>1</v>
      </c>
      <c r="C101">
        <v>0</v>
      </c>
      <c r="D101">
        <v>0</v>
      </c>
      <c r="E101" t="s">
        <v>152</v>
      </c>
      <c r="F101">
        <v>68.5178327</v>
      </c>
      <c r="G101">
        <v>17</v>
      </c>
      <c r="H101">
        <v>627</v>
      </c>
      <c r="I101">
        <v>42960.681102900002</v>
      </c>
      <c r="J101" t="s">
        <v>37</v>
      </c>
      <c r="K101">
        <v>0</v>
      </c>
      <c r="L101">
        <v>0</v>
      </c>
      <c r="M101">
        <v>0</v>
      </c>
      <c r="N101">
        <v>1</v>
      </c>
      <c r="O101">
        <v>55</v>
      </c>
      <c r="P101">
        <v>59</v>
      </c>
      <c r="Q101">
        <v>6</v>
      </c>
      <c r="R101" t="s">
        <v>26</v>
      </c>
      <c r="S101">
        <v>0</v>
      </c>
      <c r="T101">
        <v>1</v>
      </c>
      <c r="U101">
        <v>0</v>
      </c>
      <c r="V101">
        <v>1.311023756</v>
      </c>
      <c r="W101" t="s">
        <v>60</v>
      </c>
      <c r="X101">
        <v>0</v>
      </c>
      <c r="Y101">
        <v>1</v>
      </c>
      <c r="Z101">
        <v>0</v>
      </c>
      <c r="AA101">
        <v>0</v>
      </c>
      <c r="AB101">
        <v>0</v>
      </c>
      <c r="AC101" t="s">
        <v>61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29</v>
      </c>
      <c r="AJ101">
        <v>921</v>
      </c>
      <c r="AK101">
        <v>2</v>
      </c>
      <c r="AL101">
        <v>38.072898520000003</v>
      </c>
      <c r="AM101" t="s">
        <v>45</v>
      </c>
      <c r="AN101">
        <v>1</v>
      </c>
      <c r="AO101">
        <v>0</v>
      </c>
      <c r="AP101">
        <v>0</v>
      </c>
      <c r="AQ101">
        <v>0.34602729100000001</v>
      </c>
      <c r="AR101" t="s">
        <v>46</v>
      </c>
      <c r="AS101">
        <v>0</v>
      </c>
      <c r="AT101">
        <v>0</v>
      </c>
      <c r="AU101">
        <v>1</v>
      </c>
      <c r="AV101">
        <v>0</v>
      </c>
      <c r="AW101" t="s">
        <v>31</v>
      </c>
      <c r="AX101">
        <v>0</v>
      </c>
      <c r="AY101">
        <v>1</v>
      </c>
      <c r="AZ101">
        <v>0</v>
      </c>
      <c r="BA101">
        <v>210.743009</v>
      </c>
      <c r="BB101">
        <f t="shared" si="1"/>
        <v>39.383922276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9B7E-2AAE-EB47-BFA7-43B5049BE400}">
  <dimension ref="A1:AS45"/>
  <sheetViews>
    <sheetView zoomScale="75" workbookViewId="0">
      <pane xSplit="1" topLeftCell="B1" activePane="topRight" state="frozen"/>
      <selection pane="topRight" activeCell="E14" sqref="E14"/>
    </sheetView>
  </sheetViews>
  <sheetFormatPr baseColWidth="10" defaultColWidth="8.83203125" defaultRowHeight="15" x14ac:dyDescent="0.2"/>
  <cols>
    <col min="1" max="1" width="20.33203125" style="27" bestFit="1" customWidth="1"/>
    <col min="2" max="5" width="12.6640625" style="27" bestFit="1" customWidth="1"/>
    <col min="6" max="6" width="20.1640625" style="27" bestFit="1" customWidth="1"/>
    <col min="7" max="7" width="16.5" style="27" bestFit="1" customWidth="1"/>
    <col min="8" max="12" width="12.6640625" style="27" bestFit="1" customWidth="1"/>
    <col min="13" max="13" width="13.83203125" style="27" bestFit="1" customWidth="1"/>
    <col min="14" max="29" width="12.6640625" style="27" bestFit="1" customWidth="1"/>
    <col min="30" max="30" width="16.83203125" style="27" bestFit="1" customWidth="1"/>
    <col min="31" max="31" width="20.33203125" style="27" bestFit="1" customWidth="1"/>
    <col min="32" max="32" width="16.83203125" style="27" bestFit="1" customWidth="1"/>
    <col min="33" max="44" width="12.6640625" style="27" bestFit="1" customWidth="1"/>
    <col min="45" max="45" width="18.1640625" style="27" bestFit="1" customWidth="1"/>
    <col min="46" max="16384" width="8.83203125" style="27"/>
  </cols>
  <sheetData>
    <row r="1" spans="1:45" x14ac:dyDescent="0.2">
      <c r="B1" s="28" t="s">
        <v>177</v>
      </c>
      <c r="C1" s="28" t="s">
        <v>178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179</v>
      </c>
      <c r="I1" s="28" t="s">
        <v>34</v>
      </c>
      <c r="J1" s="28" t="s">
        <v>54</v>
      </c>
      <c r="K1" s="28" t="s">
        <v>37</v>
      </c>
      <c r="L1" s="28" t="s">
        <v>7</v>
      </c>
      <c r="M1" s="28" t="s">
        <v>8</v>
      </c>
      <c r="N1" s="28" t="s">
        <v>9</v>
      </c>
      <c r="O1" s="28" t="s">
        <v>35</v>
      </c>
      <c r="P1" s="28" t="s">
        <v>26</v>
      </c>
      <c r="Q1" s="28" t="s">
        <v>42</v>
      </c>
      <c r="R1" s="28" t="s">
        <v>11</v>
      </c>
      <c r="S1" s="28" t="s">
        <v>38</v>
      </c>
      <c r="T1" s="28" t="s">
        <v>60</v>
      </c>
      <c r="U1" s="28" t="s">
        <v>27</v>
      </c>
      <c r="V1" s="28" t="s">
        <v>51</v>
      </c>
      <c r="W1" s="28" t="s">
        <v>43</v>
      </c>
      <c r="X1" s="28" t="s">
        <v>52</v>
      </c>
      <c r="Y1" s="28" t="s">
        <v>49</v>
      </c>
      <c r="Z1" s="28" t="s">
        <v>61</v>
      </c>
      <c r="AA1" s="28" t="s">
        <v>44</v>
      </c>
      <c r="AB1" s="28" t="s">
        <v>28</v>
      </c>
      <c r="AC1" s="28" t="s">
        <v>14</v>
      </c>
      <c r="AD1" s="28" t="s">
        <v>15</v>
      </c>
      <c r="AE1" s="28" t="s">
        <v>16</v>
      </c>
      <c r="AF1" s="28" t="s">
        <v>17</v>
      </c>
      <c r="AG1" s="28" t="s">
        <v>45</v>
      </c>
      <c r="AH1" s="28" t="s">
        <v>63</v>
      </c>
      <c r="AI1" s="28" t="s">
        <v>29</v>
      </c>
      <c r="AJ1" s="28" t="s">
        <v>19</v>
      </c>
      <c r="AK1" s="28" t="s">
        <v>30</v>
      </c>
      <c r="AL1" s="28" t="s">
        <v>39</v>
      </c>
      <c r="AM1" s="28" t="s">
        <v>46</v>
      </c>
      <c r="AN1" s="28" t="s">
        <v>55</v>
      </c>
      <c r="AO1" s="28" t="s">
        <v>47</v>
      </c>
      <c r="AP1" s="28" t="s">
        <v>31</v>
      </c>
      <c r="AQ1" s="28" t="s">
        <v>40</v>
      </c>
      <c r="AR1" s="28" t="s">
        <v>22</v>
      </c>
      <c r="AS1" s="28" t="s">
        <v>181</v>
      </c>
    </row>
    <row r="2" spans="1:45" x14ac:dyDescent="0.2">
      <c r="A2" s="28" t="s">
        <v>177</v>
      </c>
      <c r="B2" s="27">
        <v>1</v>
      </c>
      <c r="C2" s="27">
        <v>-0.58603271532768841</v>
      </c>
      <c r="D2" s="27">
        <v>-7.9804707925291457E-2</v>
      </c>
      <c r="E2" s="27">
        <v>-0.12049374380177399</v>
      </c>
      <c r="F2" s="27">
        <v>-0.1440586497269824</v>
      </c>
      <c r="G2" s="27">
        <v>-0.13390530227113431</v>
      </c>
      <c r="H2" s="27">
        <v>-4.1133261400677558E-2</v>
      </c>
      <c r="I2" s="27">
        <v>-0.31688471712175681</v>
      </c>
      <c r="J2" s="27">
        <v>0.14822839762156509</v>
      </c>
      <c r="K2" s="27">
        <v>0.20357199846886639</v>
      </c>
      <c r="L2" s="27">
        <v>1.34050614029696E-2</v>
      </c>
      <c r="M2" s="27">
        <v>-0.15325853040602561</v>
      </c>
      <c r="N2" s="27">
        <v>-3.5045421693042013E-2</v>
      </c>
      <c r="O2" s="27">
        <v>-2.4448186701838449E-2</v>
      </c>
      <c r="P2" s="27">
        <v>0.18676308047668699</v>
      </c>
      <c r="Q2" s="27">
        <v>-0.17957575666795711</v>
      </c>
      <c r="R2" s="27">
        <v>9.7838049814497202E-2</v>
      </c>
      <c r="S2" s="27">
        <v>-0.19875659286046171</v>
      </c>
      <c r="T2" s="27">
        <v>0.12841935158111431</v>
      </c>
      <c r="U2" s="27">
        <v>-5.911987148583619E-3</v>
      </c>
      <c r="V2" s="27">
        <v>0.21319505177330841</v>
      </c>
      <c r="W2" s="27">
        <v>-0.11648801797923029</v>
      </c>
      <c r="X2" s="27">
        <v>0.1582478734812186</v>
      </c>
      <c r="Y2" s="27">
        <v>-6.5031858634419612E-2</v>
      </c>
      <c r="Z2" s="27">
        <v>-4.22200330920749E-2</v>
      </c>
      <c r="AA2" s="27">
        <v>-2.4375747470904301E-2</v>
      </c>
      <c r="AB2" s="27">
        <v>-2.446082887259322E-2</v>
      </c>
      <c r="AC2" s="27">
        <v>0.13258052657226371</v>
      </c>
      <c r="AD2" s="27">
        <v>5.246203036417519E-2</v>
      </c>
      <c r="AE2" s="27">
        <v>0.1852533437769863</v>
      </c>
      <c r="AF2" s="27">
        <v>2.9650371753965541E-2</v>
      </c>
      <c r="AG2" s="27">
        <v>3.3424192864559277E-2</v>
      </c>
      <c r="AH2" s="27">
        <v>-9.129577530394288E-2</v>
      </c>
      <c r="AI2" s="27">
        <v>4.5496344609091938E-2</v>
      </c>
      <c r="AJ2" s="27">
        <v>0.1016814673897608</v>
      </c>
      <c r="AK2" s="27">
        <v>9.9557543852183489E-2</v>
      </c>
      <c r="AL2" s="27">
        <v>-4.0426423932161129E-2</v>
      </c>
      <c r="AM2" s="27">
        <v>2.256755695554314E-2</v>
      </c>
      <c r="AN2" s="27">
        <v>-0.1000334089834012</v>
      </c>
      <c r="AO2" s="27">
        <v>5.8843162341969853E-2</v>
      </c>
      <c r="AP2" s="27">
        <v>-2.5359777013552659E-2</v>
      </c>
      <c r="AQ2" s="27">
        <v>-4.2220033092074942E-2</v>
      </c>
      <c r="AR2" s="27">
        <v>-5.4662272817273858E-2</v>
      </c>
      <c r="AS2" s="27">
        <v>3.841931907537572E-2</v>
      </c>
    </row>
    <row r="3" spans="1:45" x14ac:dyDescent="0.2">
      <c r="A3" s="28" t="s">
        <v>178</v>
      </c>
      <c r="B3" s="27">
        <v>-0.58603271532768841</v>
      </c>
      <c r="C3" s="27">
        <v>1</v>
      </c>
      <c r="D3" s="27">
        <v>-5.8005044272362472E-2</v>
      </c>
      <c r="E3" s="27">
        <v>6.7398066564114498E-2</v>
      </c>
      <c r="F3" s="27">
        <v>0.15474563495361199</v>
      </c>
      <c r="G3" s="27">
        <v>0.1237893587602196</v>
      </c>
      <c r="H3" s="27">
        <v>8.7308716464268646E-2</v>
      </c>
      <c r="I3" s="27">
        <v>0.14142135623730939</v>
      </c>
      <c r="J3" s="27">
        <v>-7.0161557587830742E-2</v>
      </c>
      <c r="K3" s="27">
        <v>-0.1500610233775066</v>
      </c>
      <c r="L3" s="27">
        <v>-0.19802810599574949</v>
      </c>
      <c r="M3" s="27">
        <v>9.9725303741197702E-2</v>
      </c>
      <c r="N3" s="27">
        <v>-0.12801872665553191</v>
      </c>
      <c r="O3" s="27">
        <v>0.1272937693043289</v>
      </c>
      <c r="P3" s="27">
        <v>-0.17316974359835269</v>
      </c>
      <c r="Q3" s="27">
        <v>6.297877972624609E-2</v>
      </c>
      <c r="R3" s="27">
        <v>-0.19760599807249571</v>
      </c>
      <c r="S3" s="27">
        <v>0.1931080406738859</v>
      </c>
      <c r="T3" s="27">
        <v>-0.18724892539654281</v>
      </c>
      <c r="U3" s="27">
        <v>0.1714985851425089</v>
      </c>
      <c r="V3" s="27">
        <v>-0.17002045681689029</v>
      </c>
      <c r="W3" s="27">
        <v>-1.062627855105568E-2</v>
      </c>
      <c r="X3" s="27">
        <v>-6.3757671306333724E-2</v>
      </c>
      <c r="Y3" s="27">
        <v>-5.7166195047502921E-2</v>
      </c>
      <c r="Z3" s="27">
        <v>5.1031036307982877E-2</v>
      </c>
      <c r="AA3" s="27">
        <v>0.14142135623730939</v>
      </c>
      <c r="AB3" s="27">
        <v>-8.8696859398362388E-2</v>
      </c>
      <c r="AC3" s="27">
        <v>8.5342493811750186E-2</v>
      </c>
      <c r="AD3" s="27">
        <v>0.12887208206621659</v>
      </c>
      <c r="AE3" s="27">
        <v>-9.1614392617157037E-2</v>
      </c>
      <c r="AF3" s="27">
        <v>4.8882496274752642E-2</v>
      </c>
      <c r="AG3" s="27">
        <v>-5.9536209025980023E-2</v>
      </c>
      <c r="AH3" s="27">
        <v>8.7308716464268646E-2</v>
      </c>
      <c r="AI3" s="27">
        <v>-1.660108358808985E-2</v>
      </c>
      <c r="AJ3" s="27">
        <v>3.2301139607371597E-2</v>
      </c>
      <c r="AK3" s="27">
        <v>-2.6990905596962642E-2</v>
      </c>
      <c r="AL3" s="27">
        <v>0.12099437854561521</v>
      </c>
      <c r="AM3" s="27">
        <v>-0.10001653302482991</v>
      </c>
      <c r="AN3" s="27">
        <v>1.086828123354449E-2</v>
      </c>
      <c r="AO3" s="27">
        <v>-8.2461782665881993E-3</v>
      </c>
      <c r="AP3" s="27">
        <v>-3.3823085962122718E-2</v>
      </c>
      <c r="AQ3" s="27">
        <v>5.1031036307982877E-2</v>
      </c>
      <c r="AR3" s="27">
        <v>8.4148245717632672E-2</v>
      </c>
      <c r="AS3" s="27">
        <v>3.0660591034010622E-2</v>
      </c>
    </row>
    <row r="4" spans="1:45" x14ac:dyDescent="0.2">
      <c r="A4" s="28" t="s">
        <v>2</v>
      </c>
      <c r="B4" s="27">
        <v>-7.9804707925291457E-2</v>
      </c>
      <c r="C4" s="27">
        <v>-5.8005044272362472E-2</v>
      </c>
      <c r="D4" s="27">
        <v>1</v>
      </c>
      <c r="E4" s="27">
        <v>1.9082725574662718E-2</v>
      </c>
      <c r="F4" s="27">
        <v>5.7394843897237806E-3</v>
      </c>
      <c r="G4" s="27">
        <v>0.66621307825752352</v>
      </c>
      <c r="H4" s="27">
        <v>-5.2197103042988788E-2</v>
      </c>
      <c r="I4" s="27">
        <v>-0.1106819640512102</v>
      </c>
      <c r="J4" s="27">
        <v>1.385093426726317E-3</v>
      </c>
      <c r="K4" s="27">
        <v>0.14990224216229439</v>
      </c>
      <c r="L4" s="27">
        <v>7.8260976175996838E-2</v>
      </c>
      <c r="M4" s="27">
        <v>9.5819061556654261E-2</v>
      </c>
      <c r="N4" s="27">
        <v>7.1942167277072269E-2</v>
      </c>
      <c r="O4" s="27">
        <v>-0.15077430911028039</v>
      </c>
      <c r="P4" s="27">
        <v>-3.2965992780760858E-2</v>
      </c>
      <c r="Q4" s="27">
        <v>0.18515907212898561</v>
      </c>
      <c r="R4" s="27">
        <v>5.8543171753996148E-2</v>
      </c>
      <c r="S4" s="27">
        <v>0.1914815472325338</v>
      </c>
      <c r="T4" s="27">
        <v>-5.0009210271572818E-2</v>
      </c>
      <c r="U4" s="27">
        <v>-5.4260336998732832E-2</v>
      </c>
      <c r="V4" s="27">
        <v>-4.732895756648272E-2</v>
      </c>
      <c r="W4" s="27">
        <v>-6.9590783558668795E-2</v>
      </c>
      <c r="X4" s="27">
        <v>-0.1726710227738173</v>
      </c>
      <c r="Y4" s="27">
        <v>-4.3192530334382299E-2</v>
      </c>
      <c r="Z4" s="27">
        <v>0.30125376935846138</v>
      </c>
      <c r="AA4" s="27">
        <v>-1.803755235143898E-4</v>
      </c>
      <c r="AB4" s="27">
        <v>-9.3332260678620896E-2</v>
      </c>
      <c r="AC4" s="27">
        <v>0.15218499611223321</v>
      </c>
      <c r="AD4" s="27">
        <v>-0.1245754573093583</v>
      </c>
      <c r="AE4" s="27">
        <v>-0.30131331508767228</v>
      </c>
      <c r="AF4" s="27">
        <v>-0.1841230553627044</v>
      </c>
      <c r="AG4" s="27">
        <v>2.8912692681976059E-2</v>
      </c>
      <c r="AH4" s="27">
        <v>6.0488447063096043E-2</v>
      </c>
      <c r="AI4" s="27">
        <v>-7.9973432009686013E-2</v>
      </c>
      <c r="AJ4" s="27">
        <v>-0.14724668955612399</v>
      </c>
      <c r="AK4" s="27">
        <v>-0.1696890324757809</v>
      </c>
      <c r="AL4" s="27">
        <v>6.2880222194969346E-2</v>
      </c>
      <c r="AM4" s="27">
        <v>-1.6864477255666251E-2</v>
      </c>
      <c r="AN4" s="27">
        <v>0.15171506982428151</v>
      </c>
      <c r="AO4" s="27">
        <v>-0.18550881442415371</v>
      </c>
      <c r="AP4" s="27">
        <v>0.1454386513582091</v>
      </c>
      <c r="AQ4" s="27">
        <v>5.4056270776739503E-2</v>
      </c>
      <c r="AR4" s="27">
        <v>8.8501050934759615E-2</v>
      </c>
      <c r="AS4" s="27">
        <v>-0.17792754873271521</v>
      </c>
    </row>
    <row r="5" spans="1:45" x14ac:dyDescent="0.2">
      <c r="A5" s="28" t="s">
        <v>3</v>
      </c>
      <c r="B5" s="27">
        <v>-0.12049374380177399</v>
      </c>
      <c r="C5" s="27">
        <v>6.7398066564114498E-2</v>
      </c>
      <c r="D5" s="27">
        <v>1.9082725574662718E-2</v>
      </c>
      <c r="E5" s="27">
        <v>1</v>
      </c>
      <c r="F5" s="27">
        <v>8.7496235602208067E-2</v>
      </c>
      <c r="G5" s="27">
        <v>0.11979575072922891</v>
      </c>
      <c r="H5" s="27">
        <v>8.6072053620407804E-2</v>
      </c>
      <c r="I5" s="27">
        <v>6.9457456655587987E-2</v>
      </c>
      <c r="J5" s="27">
        <v>-0.1110822281195212</v>
      </c>
      <c r="K5" s="27">
        <v>-4.5521038395522177E-2</v>
      </c>
      <c r="L5" s="27">
        <v>-2.5899850730500679E-2</v>
      </c>
      <c r="M5" s="27">
        <v>0.14376948346932891</v>
      </c>
      <c r="N5" s="27">
        <v>-5.1377324804774471E-2</v>
      </c>
      <c r="O5" s="27">
        <v>5.1548932847807358E-2</v>
      </c>
      <c r="P5" s="27">
        <v>-9.125739610748855E-2</v>
      </c>
      <c r="Q5" s="27">
        <v>4.8558292684418899E-2</v>
      </c>
      <c r="R5" s="27">
        <v>-4.417900491127421E-2</v>
      </c>
      <c r="S5" s="27">
        <v>-3.9616002352019848E-2</v>
      </c>
      <c r="T5" s="27">
        <v>-0.15136366900527071</v>
      </c>
      <c r="U5" s="27">
        <v>7.3243076797378324E-3</v>
      </c>
      <c r="V5" s="27">
        <v>0.1461879802949598</v>
      </c>
      <c r="W5" s="27">
        <v>5.5990507004705148E-2</v>
      </c>
      <c r="X5" s="27">
        <v>0.119809473955357</v>
      </c>
      <c r="Y5" s="27">
        <v>1.3733076899508451E-2</v>
      </c>
      <c r="Z5" s="27">
        <v>0.104612038166949</v>
      </c>
      <c r="AA5" s="27">
        <v>-0.142689775085936</v>
      </c>
      <c r="AB5" s="27">
        <v>-7.4813742553178686E-2</v>
      </c>
      <c r="AC5" s="27">
        <v>-0.1566686077764981</v>
      </c>
      <c r="AD5" s="27">
        <v>5.0133751202789227E-2</v>
      </c>
      <c r="AE5" s="27">
        <v>6.5332709976479511E-2</v>
      </c>
      <c r="AF5" s="27">
        <v>0.13465229125649791</v>
      </c>
      <c r="AG5" s="27">
        <v>6.7153300542064906E-2</v>
      </c>
      <c r="AH5" s="27">
        <v>-5.9970781042377998E-2</v>
      </c>
      <c r="AI5" s="27">
        <v>-1.422418933397188E-2</v>
      </c>
      <c r="AJ5" s="27">
        <v>4.0625804078399427E-2</v>
      </c>
      <c r="AK5" s="27">
        <v>0.1234850351054807</v>
      </c>
      <c r="AL5" s="27">
        <v>-5.5151949847994782E-3</v>
      </c>
      <c r="AM5" s="27">
        <v>-8.9700967893359657E-2</v>
      </c>
      <c r="AN5" s="27">
        <v>-3.5508174171386971E-2</v>
      </c>
      <c r="AO5" s="27">
        <v>-7.2107870151503259E-2</v>
      </c>
      <c r="AP5" s="27">
        <v>0.1199842568782527</v>
      </c>
      <c r="AQ5" s="27">
        <v>-5.5575145276191652E-2</v>
      </c>
      <c r="AR5" s="27">
        <v>-2.7314951636311511E-2</v>
      </c>
      <c r="AS5" s="27">
        <v>0.12999709204014959</v>
      </c>
    </row>
    <row r="6" spans="1:45" x14ac:dyDescent="0.2">
      <c r="A6" s="28" t="s">
        <v>4</v>
      </c>
      <c r="B6" s="27">
        <v>-0.1440586497269824</v>
      </c>
      <c r="C6" s="27">
        <v>0.15474563495361199</v>
      </c>
      <c r="D6" s="27">
        <v>5.7394843897237806E-3</v>
      </c>
      <c r="E6" s="27">
        <v>8.7496235602208067E-2</v>
      </c>
      <c r="F6" s="27">
        <v>1</v>
      </c>
      <c r="G6" s="27">
        <v>0.62279559507960136</v>
      </c>
      <c r="H6" s="27">
        <v>-1.7900982560150999E-3</v>
      </c>
      <c r="I6" s="27">
        <v>9.7512039171900169E-2</v>
      </c>
      <c r="J6" s="27">
        <v>-0.1765702423000855</v>
      </c>
      <c r="K6" s="27">
        <v>6.5834246341606284E-2</v>
      </c>
      <c r="L6" s="27">
        <v>2.2189481359586989E-2</v>
      </c>
      <c r="M6" s="27">
        <v>1.599240705986962E-2</v>
      </c>
      <c r="N6" s="27">
        <v>8.7314642662209133E-2</v>
      </c>
      <c r="O6" s="27">
        <v>0.16013768241056359</v>
      </c>
      <c r="P6" s="27">
        <v>7.1266235333982783E-2</v>
      </c>
      <c r="Q6" s="27">
        <v>-0.23621152450770361</v>
      </c>
      <c r="R6" s="27">
        <v>4.4285371707387111E-2</v>
      </c>
      <c r="S6" s="27">
        <v>-0.1018503520915028</v>
      </c>
      <c r="T6" s="27">
        <v>7.3973919817690637E-2</v>
      </c>
      <c r="U6" s="27">
        <v>0.10823473056471079</v>
      </c>
      <c r="V6" s="27">
        <v>-9.4022324971052951E-2</v>
      </c>
      <c r="W6" s="27">
        <v>3.1361442644353553E-2</v>
      </c>
      <c r="X6" s="27">
        <v>-0.24782411683995151</v>
      </c>
      <c r="Y6" s="27">
        <v>0.25944740041156961</v>
      </c>
      <c r="Z6" s="27">
        <v>-3.7368817453022327E-2</v>
      </c>
      <c r="AA6" s="27">
        <v>9.5143480335991168E-2</v>
      </c>
      <c r="AB6" s="27">
        <v>-5.7166820331138013E-2</v>
      </c>
      <c r="AC6" s="27">
        <v>4.1230296204258679E-2</v>
      </c>
      <c r="AD6" s="27">
        <v>0.18794549276270961</v>
      </c>
      <c r="AE6" s="27">
        <v>-4.8938596314277168E-2</v>
      </c>
      <c r="AF6" s="27">
        <v>3.4284145610838077E-2</v>
      </c>
      <c r="AG6" s="27">
        <v>-6.7936035920018054E-2</v>
      </c>
      <c r="AH6" s="27">
        <v>-0.1224664629017389</v>
      </c>
      <c r="AI6" s="27">
        <v>0.17108879193310911</v>
      </c>
      <c r="AJ6" s="27">
        <v>-8.2726481236926885E-2</v>
      </c>
      <c r="AK6" s="27">
        <v>-1.8133773782317241E-2</v>
      </c>
      <c r="AL6" s="27">
        <v>-8.3250599083438862E-2</v>
      </c>
      <c r="AM6" s="27">
        <v>4.3126234429643112E-2</v>
      </c>
      <c r="AN6" s="27">
        <v>6.7569580720810332E-2</v>
      </c>
      <c r="AO6" s="27">
        <v>-2.9784759513851022E-3</v>
      </c>
      <c r="AP6" s="27">
        <v>8.99992881890532E-2</v>
      </c>
      <c r="AQ6" s="27">
        <v>-0.1049436821257078</v>
      </c>
      <c r="AR6" s="27">
        <v>-3.6951052502603693E-2</v>
      </c>
      <c r="AS6" s="27">
        <v>3.8155293718547353E-2</v>
      </c>
    </row>
    <row r="7" spans="1:45" x14ac:dyDescent="0.2">
      <c r="A7" s="28" t="s">
        <v>5</v>
      </c>
      <c r="B7" s="27">
        <v>-0.13390530227113431</v>
      </c>
      <c r="C7" s="27">
        <v>0.1237893587602196</v>
      </c>
      <c r="D7" s="27">
        <v>0.66621307825752352</v>
      </c>
      <c r="E7" s="27">
        <v>0.11979575072922891</v>
      </c>
      <c r="F7" s="27">
        <v>0.62279559507960136</v>
      </c>
      <c r="G7" s="27">
        <v>1</v>
      </c>
      <c r="H7" s="27">
        <v>-5.171349247075617E-2</v>
      </c>
      <c r="I7" s="27">
        <v>-8.4413901123291807E-2</v>
      </c>
      <c r="J7" s="27">
        <v>8.3387334163293574E-3</v>
      </c>
      <c r="K7" s="27">
        <v>0.11874460038136871</v>
      </c>
      <c r="L7" s="27">
        <v>9.3645558576898782E-2</v>
      </c>
      <c r="M7" s="27">
        <v>8.500717388047753E-2</v>
      </c>
      <c r="N7" s="27">
        <v>3.3831538432568552E-2</v>
      </c>
      <c r="O7" s="27">
        <v>1.5951253268495301E-3</v>
      </c>
      <c r="P7" s="27">
        <v>5.7587164808900998E-2</v>
      </c>
      <c r="Q7" s="27">
        <v>-6.4408687913740145E-2</v>
      </c>
      <c r="R7" s="27">
        <v>7.4068163688677871E-2</v>
      </c>
      <c r="S7" s="27">
        <v>7.8047594570154533E-2</v>
      </c>
      <c r="T7" s="27">
        <v>1.152375466459307E-2</v>
      </c>
      <c r="U7" s="27">
        <v>7.7861020955106192E-2</v>
      </c>
      <c r="V7" s="27">
        <v>-7.8961868008808375E-2</v>
      </c>
      <c r="W7" s="27">
        <v>-9.6019342879292091E-2</v>
      </c>
      <c r="X7" s="27">
        <v>-0.21365492335010561</v>
      </c>
      <c r="Y7" s="27">
        <v>3.9670981514749272E-2</v>
      </c>
      <c r="Z7" s="27">
        <v>0.1215254286408661</v>
      </c>
      <c r="AA7" s="27">
        <v>9.2631945996436718E-2</v>
      </c>
      <c r="AB7" s="27">
        <v>-5.0218464632518549E-2</v>
      </c>
      <c r="AC7" s="27">
        <v>0.1187995255067449</v>
      </c>
      <c r="AD7" s="27">
        <v>4.7882796004793511E-2</v>
      </c>
      <c r="AE7" s="27">
        <v>-0.1852909432853741</v>
      </c>
      <c r="AF7" s="27">
        <v>-0.11664165624992499</v>
      </c>
      <c r="AG7" s="27">
        <v>-8.7994557816696767E-2</v>
      </c>
      <c r="AH7" s="27">
        <v>-8.3580814870467077E-2</v>
      </c>
      <c r="AI7" s="27">
        <v>0.1573925777569872</v>
      </c>
      <c r="AJ7" s="27">
        <v>-0.18682779667835811</v>
      </c>
      <c r="AK7" s="27">
        <v>-9.2376300436833633E-2</v>
      </c>
      <c r="AL7" s="27">
        <v>8.5760008540197302E-3</v>
      </c>
      <c r="AM7" s="27">
        <v>-3.3932121747129472E-2</v>
      </c>
      <c r="AN7" s="27">
        <v>0.14213513028853589</v>
      </c>
      <c r="AO7" s="27">
        <v>-4.4526134472842038E-2</v>
      </c>
      <c r="AP7" s="27">
        <v>0.1165416232954511</v>
      </c>
      <c r="AQ7" s="27">
        <v>-8.5557470779251188E-2</v>
      </c>
      <c r="AR7" s="27">
        <v>-3.4430540660706242E-2</v>
      </c>
      <c r="AS7" s="27">
        <v>-0.1093496393379782</v>
      </c>
    </row>
    <row r="8" spans="1:45" x14ac:dyDescent="0.2">
      <c r="A8" s="28" t="s">
        <v>179</v>
      </c>
      <c r="B8" s="27">
        <v>-4.1133261400677558E-2</v>
      </c>
      <c r="C8" s="27">
        <v>8.7308716464268646E-2</v>
      </c>
      <c r="D8" s="27">
        <v>-5.2197103042988788E-2</v>
      </c>
      <c r="E8" s="27">
        <v>8.6072053620407804E-2</v>
      </c>
      <c r="F8" s="27">
        <v>-1.7900982560150999E-3</v>
      </c>
      <c r="G8" s="27">
        <v>-5.171349247075617E-2</v>
      </c>
      <c r="H8" s="27">
        <v>1</v>
      </c>
      <c r="I8" s="27">
        <v>-0.31554254795050929</v>
      </c>
      <c r="J8" s="27">
        <v>-0.28178291475385919</v>
      </c>
      <c r="K8" s="27">
        <v>-0.36633199996606108</v>
      </c>
      <c r="L8" s="27">
        <v>-4.5458423926482763E-2</v>
      </c>
      <c r="M8" s="27">
        <v>0.14260928926660621</v>
      </c>
      <c r="N8" s="27">
        <v>-4.6023561737524622E-2</v>
      </c>
      <c r="O8" s="27">
        <v>-0.1291324175854171</v>
      </c>
      <c r="P8" s="27">
        <v>0.1012748291202521</v>
      </c>
      <c r="Q8" s="27">
        <v>1.728130304177972E-2</v>
      </c>
      <c r="R8" s="27">
        <v>-0.1434374914422745</v>
      </c>
      <c r="S8" s="27">
        <v>9.5807705252693637E-2</v>
      </c>
      <c r="T8" s="27">
        <v>-0.17553086949894181</v>
      </c>
      <c r="U8" s="27">
        <v>0.2362457367645264</v>
      </c>
      <c r="V8" s="27">
        <v>-0.13236138839471581</v>
      </c>
      <c r="W8" s="27">
        <v>-8.659156250121652E-3</v>
      </c>
      <c r="X8" s="27">
        <v>0.17689419196676959</v>
      </c>
      <c r="Y8" s="27">
        <v>-9.6494737551707857E-2</v>
      </c>
      <c r="Z8" s="27">
        <v>-9.5049691304351411E-2</v>
      </c>
      <c r="AA8" s="27">
        <v>1.3719241215239521E-2</v>
      </c>
      <c r="AB8" s="27">
        <v>-3.4417817548811781E-3</v>
      </c>
      <c r="AC8" s="27">
        <v>-9.4057189432825761E-2</v>
      </c>
      <c r="AD8" s="27">
        <v>-0.100897203480648</v>
      </c>
      <c r="AE8" s="27">
        <v>6.1363829871161494E-3</v>
      </c>
      <c r="AF8" s="27">
        <v>3.5628482166558353E-2</v>
      </c>
      <c r="AG8" s="27">
        <v>-1.3861413315217929E-2</v>
      </c>
      <c r="AH8" s="27">
        <v>4.0090344438170521E-2</v>
      </c>
      <c r="AI8" s="27">
        <v>-2.077500996655432E-2</v>
      </c>
      <c r="AJ8" s="27">
        <v>-7.4746722311028427E-2</v>
      </c>
      <c r="AK8" s="27">
        <v>1.7281303041779661E-2</v>
      </c>
      <c r="AL8" s="27">
        <v>0.1094307951703755</v>
      </c>
      <c r="AM8" s="27">
        <v>-7.6209295624180606E-2</v>
      </c>
      <c r="AN8" s="27">
        <v>-5.7566338203523637E-2</v>
      </c>
      <c r="AO8" s="27">
        <v>-4.2717818918021067E-2</v>
      </c>
      <c r="AP8" s="27">
        <v>0.17176908792542209</v>
      </c>
      <c r="AQ8" s="27">
        <v>-0.1544557483695711</v>
      </c>
      <c r="AR8" s="27">
        <v>-4.6481783429242633E-2</v>
      </c>
      <c r="AS8" s="27">
        <v>2.2400949565281231E-2</v>
      </c>
    </row>
    <row r="9" spans="1:45" x14ac:dyDescent="0.2">
      <c r="A9" s="28" t="s">
        <v>34</v>
      </c>
      <c r="B9" s="27">
        <v>-0.31688471712175681</v>
      </c>
      <c r="C9" s="27">
        <v>0.14142135623730939</v>
      </c>
      <c r="D9" s="27">
        <v>-0.1106819640512102</v>
      </c>
      <c r="E9" s="27">
        <v>6.9457456655587987E-2</v>
      </c>
      <c r="F9" s="27">
        <v>9.7512039171900169E-2</v>
      </c>
      <c r="G9" s="27">
        <v>-8.4413901123291807E-2</v>
      </c>
      <c r="H9" s="27">
        <v>-0.31554254795050929</v>
      </c>
      <c r="I9" s="27">
        <v>1</v>
      </c>
      <c r="J9" s="27">
        <v>-0.29767027889379361</v>
      </c>
      <c r="K9" s="27">
        <v>-0.38698637457445478</v>
      </c>
      <c r="L9" s="27">
        <v>-0.1126505325212812</v>
      </c>
      <c r="M9" s="27">
        <v>-7.7557250366210279E-2</v>
      </c>
      <c r="N9" s="27">
        <v>-5.7508672068207728E-2</v>
      </c>
      <c r="O9" s="27">
        <v>5.1434449987364003E-2</v>
      </c>
      <c r="P9" s="27">
        <v>-0.1282804285659086</v>
      </c>
      <c r="Q9" s="27">
        <v>8.9065444430564938E-2</v>
      </c>
      <c r="R9" s="27">
        <v>-2.1580244348385701E-2</v>
      </c>
      <c r="S9" s="27">
        <v>6.5022859553405768E-2</v>
      </c>
      <c r="T9" s="27">
        <v>2.7874733666903059E-2</v>
      </c>
      <c r="U9" s="27">
        <v>-0.113183291683622</v>
      </c>
      <c r="V9" s="27">
        <v>3.0055654488914441E-2</v>
      </c>
      <c r="W9" s="27">
        <v>-3.0055654488914361E-2</v>
      </c>
      <c r="X9" s="27">
        <v>3.005565448891441E-2</v>
      </c>
      <c r="Y9" s="27">
        <v>0.14552137502179971</v>
      </c>
      <c r="Z9" s="27">
        <v>-5.7735026918962533E-2</v>
      </c>
      <c r="AA9" s="27">
        <v>-1.333333333333335E-2</v>
      </c>
      <c r="AB9" s="27">
        <v>-8.3624201000709081E-2</v>
      </c>
      <c r="AC9" s="27">
        <v>-7.8712507953467969E-3</v>
      </c>
      <c r="AD9" s="27">
        <v>-5.6471408188019257E-3</v>
      </c>
      <c r="AE9" s="27">
        <v>-0.17774126842983751</v>
      </c>
      <c r="AF9" s="27">
        <v>3.5796735629398113E-2</v>
      </c>
      <c r="AG9" s="27">
        <v>0.24056261216234401</v>
      </c>
      <c r="AH9" s="27">
        <v>-9.6034688506676721E-2</v>
      </c>
      <c r="AI9" s="27">
        <v>-0.15260360414237939</v>
      </c>
      <c r="AJ9" s="27">
        <v>-4.3898050530761859E-2</v>
      </c>
      <c r="AK9" s="27">
        <v>8.9065444430564911E-2</v>
      </c>
      <c r="AL9" s="27">
        <v>2.6324906324632781E-2</v>
      </c>
      <c r="AM9" s="27">
        <v>-0.1028688999747279</v>
      </c>
      <c r="AN9" s="27">
        <v>-1.537007072016359E-2</v>
      </c>
      <c r="AO9" s="27">
        <v>0.1049567142811979</v>
      </c>
      <c r="AP9" s="27">
        <v>-0.15545746738907129</v>
      </c>
      <c r="AQ9" s="27">
        <v>5.7735026918962561E-2</v>
      </c>
      <c r="AR9" s="27">
        <v>-2.4824629895906739E-2</v>
      </c>
      <c r="AS9" s="27">
        <v>3.3663643214458729E-2</v>
      </c>
    </row>
    <row r="10" spans="1:45" x14ac:dyDescent="0.2">
      <c r="A10" s="28" t="s">
        <v>54</v>
      </c>
      <c r="B10" s="27">
        <v>0.14822839762156509</v>
      </c>
      <c r="C10" s="27">
        <v>-7.0161557587830742E-2</v>
      </c>
      <c r="D10" s="27">
        <v>1.385093426726317E-3</v>
      </c>
      <c r="E10" s="27">
        <v>-0.1110822281195212</v>
      </c>
      <c r="F10" s="27">
        <v>-0.1765702423000855</v>
      </c>
      <c r="G10" s="27">
        <v>8.3387334163293574E-3</v>
      </c>
      <c r="H10" s="27">
        <v>-0.28178291475385919</v>
      </c>
      <c r="I10" s="27">
        <v>-0.29767027889379361</v>
      </c>
      <c r="J10" s="27">
        <v>1</v>
      </c>
      <c r="K10" s="27">
        <v>-0.34558302614302822</v>
      </c>
      <c r="L10" s="27">
        <v>0.12886851441266731</v>
      </c>
      <c r="M10" s="27">
        <v>-0.1240184781021105</v>
      </c>
      <c r="N10" s="27">
        <v>0.1018965622223519</v>
      </c>
      <c r="O10" s="27">
        <v>6.124202828995004E-2</v>
      </c>
      <c r="P10" s="27">
        <v>4.8103523142070732E-2</v>
      </c>
      <c r="Q10" s="27">
        <v>-0.1130823746498001</v>
      </c>
      <c r="R10" s="27">
        <v>5.6097574793698972E-2</v>
      </c>
      <c r="S10" s="27">
        <v>-0.14765384345643021</v>
      </c>
      <c r="T10" s="27">
        <v>0.14105715566019311</v>
      </c>
      <c r="U10" s="27">
        <v>-1.03136638780351E-2</v>
      </c>
      <c r="V10" s="27">
        <v>7.7963882613869981E-2</v>
      </c>
      <c r="W10" s="27">
        <v>-4.9845761015425073E-2</v>
      </c>
      <c r="X10" s="27">
        <v>7.7963882613869925E-2</v>
      </c>
      <c r="Y10" s="27">
        <v>-1.031366387803513E-2</v>
      </c>
      <c r="Z10" s="27">
        <v>-1.227571540350589E-2</v>
      </c>
      <c r="AA10" s="27">
        <v>-1.417477518541874E-2</v>
      </c>
      <c r="AB10" s="27">
        <v>-3.6745981726604988E-2</v>
      </c>
      <c r="AC10" s="27">
        <v>3.9943209341848453E-2</v>
      </c>
      <c r="AD10" s="27">
        <v>7.1700806114534291E-2</v>
      </c>
      <c r="AE10" s="27">
        <v>0.168415042376278</v>
      </c>
      <c r="AF10" s="27">
        <v>-3.9411104919073389E-2</v>
      </c>
      <c r="AG10" s="27">
        <v>-0.13094096430406291</v>
      </c>
      <c r="AH10" s="27">
        <v>-0.1067624708073628</v>
      </c>
      <c r="AI10" s="27">
        <v>0.21914087583416711</v>
      </c>
      <c r="AJ10" s="27">
        <v>3.870178033801619E-2</v>
      </c>
      <c r="AK10" s="27">
        <v>-4.8695759418574142E-3</v>
      </c>
      <c r="AL10" s="27">
        <v>-0.13769221307475599</v>
      </c>
      <c r="AM10" s="27">
        <v>0.1159224106916911</v>
      </c>
      <c r="AN10" s="27">
        <v>2.8104881318457481E-2</v>
      </c>
      <c r="AO10" s="27">
        <v>4.8103523142070753E-2</v>
      </c>
      <c r="AP10" s="27">
        <v>-3.9155826493238843E-2</v>
      </c>
      <c r="AQ10" s="27">
        <v>-1.2275715403505911E-2</v>
      </c>
      <c r="AR10" s="27">
        <v>0.14430506374697599</v>
      </c>
      <c r="AS10" s="27">
        <v>-3.4118191347398817E-2</v>
      </c>
    </row>
    <row r="11" spans="1:45" x14ac:dyDescent="0.2">
      <c r="A11" s="28" t="s">
        <v>37</v>
      </c>
      <c r="B11" s="27">
        <v>0.20357199846886639</v>
      </c>
      <c r="C11" s="27">
        <v>-0.1500610233775066</v>
      </c>
      <c r="D11" s="27">
        <v>0.14990224216229439</v>
      </c>
      <c r="E11" s="27">
        <v>-4.5521038395522198E-2</v>
      </c>
      <c r="F11" s="27">
        <v>6.5834246341606284E-2</v>
      </c>
      <c r="G11" s="27">
        <v>0.11874460038136871</v>
      </c>
      <c r="H11" s="27">
        <v>-0.36633199996606108</v>
      </c>
      <c r="I11" s="27">
        <v>-0.38698637457445478</v>
      </c>
      <c r="J11" s="27">
        <v>-0.34558302614302822</v>
      </c>
      <c r="K11" s="27">
        <v>1</v>
      </c>
      <c r="L11" s="27">
        <v>3.3341647308417093E-2</v>
      </c>
      <c r="M11" s="27">
        <v>5.2070808962366037E-2</v>
      </c>
      <c r="N11" s="27">
        <v>5.9825463737276981E-3</v>
      </c>
      <c r="O11" s="27">
        <v>1.540988231910272E-2</v>
      </c>
      <c r="P11" s="27">
        <v>-1.4412419413425919E-2</v>
      </c>
      <c r="Q11" s="27">
        <v>4.7650387244305143E-4</v>
      </c>
      <c r="R11" s="27">
        <v>0.1013175340590549</v>
      </c>
      <c r="S11" s="27">
        <v>-1.8019926682690649E-2</v>
      </c>
      <c r="T11" s="27">
        <v>9.3952528176628504E-3</v>
      </c>
      <c r="U11" s="27">
        <v>-9.9913335930731498E-2</v>
      </c>
      <c r="V11" s="27">
        <v>2.3637455234387979E-2</v>
      </c>
      <c r="W11" s="27">
        <v>7.9917110554359447E-2</v>
      </c>
      <c r="X11" s="27">
        <v>-0.25776082136546902</v>
      </c>
      <c r="Y11" s="27">
        <v>-3.9359799003015429E-2</v>
      </c>
      <c r="Z11" s="27">
        <v>0.1513535625225437</v>
      </c>
      <c r="AA11" s="27">
        <v>1.248343143788562E-2</v>
      </c>
      <c r="AB11" s="27">
        <v>0.1137869507916948</v>
      </c>
      <c r="AC11" s="27">
        <v>5.7777009144859962E-2</v>
      </c>
      <c r="AD11" s="27">
        <v>3.395028622544289E-2</v>
      </c>
      <c r="AE11" s="27">
        <v>1.2508298255593381E-2</v>
      </c>
      <c r="AF11" s="27">
        <v>-3.122553091387718E-2</v>
      </c>
      <c r="AG11" s="27">
        <v>-9.7298718764492406E-2</v>
      </c>
      <c r="AH11" s="27">
        <v>0.14745762130471191</v>
      </c>
      <c r="AI11" s="27">
        <v>-3.1212964775418479E-2</v>
      </c>
      <c r="AJ11" s="27">
        <v>7.5029658683120795E-2</v>
      </c>
      <c r="AK11" s="27">
        <v>-9.482427061616587E-2</v>
      </c>
      <c r="AL11" s="27">
        <v>-2.9576264689108139E-3</v>
      </c>
      <c r="AM11" s="27">
        <v>6.3565764566298935E-2</v>
      </c>
      <c r="AN11" s="27">
        <v>4.201979806270488E-2</v>
      </c>
      <c r="AO11" s="27">
        <v>-0.1017604158584318</v>
      </c>
      <c r="AP11" s="27">
        <v>2.373555223613474E-2</v>
      </c>
      <c r="AQ11" s="27">
        <v>9.7298718764492476E-2</v>
      </c>
      <c r="AR11" s="27">
        <v>-6.1549473345716497E-2</v>
      </c>
      <c r="AS11" s="27">
        <v>-2.1853751757362368E-2</v>
      </c>
    </row>
    <row r="12" spans="1:45" x14ac:dyDescent="0.2">
      <c r="A12" s="28" t="s">
        <v>7</v>
      </c>
      <c r="B12" s="27">
        <v>1.34050614029696E-2</v>
      </c>
      <c r="C12" s="27">
        <v>-0.19802810599574949</v>
      </c>
      <c r="D12" s="27">
        <v>7.8260976175996838E-2</v>
      </c>
      <c r="E12" s="27">
        <v>-2.5899850730500679E-2</v>
      </c>
      <c r="F12" s="27">
        <v>2.2189481359586989E-2</v>
      </c>
      <c r="G12" s="27">
        <v>9.3645558576898782E-2</v>
      </c>
      <c r="H12" s="27">
        <v>-4.5458423926482763E-2</v>
      </c>
      <c r="I12" s="27">
        <v>-0.1126505325212812</v>
      </c>
      <c r="J12" s="27">
        <v>0.12886851441266731</v>
      </c>
      <c r="K12" s="27">
        <v>3.3341647308417093E-2</v>
      </c>
      <c r="L12" s="27">
        <v>1</v>
      </c>
      <c r="M12" s="27">
        <v>-0.11145520591288979</v>
      </c>
      <c r="N12" s="27">
        <v>-9.4882714439449484E-2</v>
      </c>
      <c r="O12" s="27">
        <v>2.6715737031678569E-2</v>
      </c>
      <c r="P12" s="27">
        <v>0.10153135710641829</v>
      </c>
      <c r="Q12" s="27">
        <v>-0.13721078884018961</v>
      </c>
      <c r="R12" s="27">
        <v>7.2907168595211846E-2</v>
      </c>
      <c r="S12" s="27">
        <v>-0.10665428799548329</v>
      </c>
      <c r="T12" s="27">
        <v>-2.238290589581575E-2</v>
      </c>
      <c r="U12" s="27">
        <v>-5.6124024485996148E-2</v>
      </c>
      <c r="V12" s="27">
        <v>0.1677381507737695</v>
      </c>
      <c r="W12" s="27">
        <v>3.1806369048978662E-2</v>
      </c>
      <c r="X12" s="27">
        <v>-3.2189980212128438E-3</v>
      </c>
      <c r="Y12" s="27">
        <v>3.091083362977725E-2</v>
      </c>
      <c r="Z12" s="27">
        <v>-0.1252718067622017</v>
      </c>
      <c r="AA12" s="27">
        <v>0.18109174275588569</v>
      </c>
      <c r="AB12" s="27">
        <v>-9.1991113588401105E-2</v>
      </c>
      <c r="AC12" s="27">
        <v>6.7879915236604582E-2</v>
      </c>
      <c r="AD12" s="27">
        <v>4.3762870132705758E-2</v>
      </c>
      <c r="AE12" s="27">
        <v>-5.0591880985866429E-2</v>
      </c>
      <c r="AF12" s="27">
        <v>3.3243439834793907E-2</v>
      </c>
      <c r="AG12" s="27">
        <v>-8.0577645526070843E-2</v>
      </c>
      <c r="AH12" s="27">
        <v>2.4583026437550309E-2</v>
      </c>
      <c r="AI12" s="27">
        <v>5.7604747142916857E-2</v>
      </c>
      <c r="AJ12" s="27">
        <v>-0.1494776725550761</v>
      </c>
      <c r="AK12" s="27">
        <v>0.18263940075794699</v>
      </c>
      <c r="AL12" s="27">
        <v>-4.1648682046491733E-2</v>
      </c>
      <c r="AM12" s="27">
        <v>2.5288614326994831E-2</v>
      </c>
      <c r="AN12" s="27">
        <v>-0.2022210278857004</v>
      </c>
      <c r="AO12" s="27">
        <v>-7.9023481523772962E-2</v>
      </c>
      <c r="AP12" s="27">
        <v>0.15163891116587919</v>
      </c>
      <c r="AQ12" s="27">
        <v>-8.5223275188607714E-2</v>
      </c>
      <c r="AR12" s="27">
        <v>-1.208754890911699E-2</v>
      </c>
      <c r="AS12" s="27">
        <v>3.9725522382170662E-2</v>
      </c>
    </row>
    <row r="13" spans="1:45" x14ac:dyDescent="0.2">
      <c r="A13" s="28" t="s">
        <v>8</v>
      </c>
      <c r="B13" s="27">
        <v>-0.15325853040602561</v>
      </c>
      <c r="C13" s="27">
        <v>9.9725303741197702E-2</v>
      </c>
      <c r="D13" s="27">
        <v>9.5819061556654261E-2</v>
      </c>
      <c r="E13" s="27">
        <v>0.14376948346932891</v>
      </c>
      <c r="F13" s="27">
        <v>1.599240705986962E-2</v>
      </c>
      <c r="G13" s="27">
        <v>8.500717388047753E-2</v>
      </c>
      <c r="H13" s="27">
        <v>0.14260928926660621</v>
      </c>
      <c r="I13" s="27">
        <v>-7.7557250366210279E-2</v>
      </c>
      <c r="J13" s="27">
        <v>-0.1240184781021105</v>
      </c>
      <c r="K13" s="27">
        <v>5.2070808962366037E-2</v>
      </c>
      <c r="L13" s="27">
        <v>-0.11145520591288979</v>
      </c>
      <c r="M13" s="27">
        <v>1</v>
      </c>
      <c r="N13" s="27">
        <v>-2.560954929848458E-3</v>
      </c>
      <c r="O13" s="27">
        <v>-3.2726338913135353E-2</v>
      </c>
      <c r="P13" s="27">
        <v>-8.6752518246624472E-2</v>
      </c>
      <c r="Q13" s="27">
        <v>0.1270338884464845</v>
      </c>
      <c r="R13" s="27">
        <v>4.2611537567057876E-3</v>
      </c>
      <c r="S13" s="27">
        <v>0.10908080969536089</v>
      </c>
      <c r="T13" s="27">
        <v>-5.5110019918976773E-2</v>
      </c>
      <c r="U13" s="27">
        <v>-0.11170643102720269</v>
      </c>
      <c r="V13" s="27">
        <v>-4.2935300752100038E-2</v>
      </c>
      <c r="W13" s="27">
        <v>8.0127663187040205E-2</v>
      </c>
      <c r="X13" s="27">
        <v>-0.1142336846216018</v>
      </c>
      <c r="Y13" s="27">
        <v>-5.5695586495218751E-3</v>
      </c>
      <c r="Z13" s="27">
        <v>0.11688480465747331</v>
      </c>
      <c r="AA13" s="27">
        <v>-2.1664036415141512E-3</v>
      </c>
      <c r="AB13" s="27">
        <v>1.4493101885329089E-4</v>
      </c>
      <c r="AC13" s="27">
        <v>-8.618917739897268E-2</v>
      </c>
      <c r="AD13" s="27">
        <v>-8.6567133654447154E-2</v>
      </c>
      <c r="AE13" s="27">
        <v>0.11234677228859451</v>
      </c>
      <c r="AF13" s="27">
        <v>-2.678400142547634E-2</v>
      </c>
      <c r="AG13" s="27">
        <v>6.3164073142882634E-3</v>
      </c>
      <c r="AH13" s="27">
        <v>0.15955049531928531</v>
      </c>
      <c r="AI13" s="27">
        <v>-0.14268230703723531</v>
      </c>
      <c r="AJ13" s="27">
        <v>1.898590331502905E-2</v>
      </c>
      <c r="AK13" s="27">
        <v>-3.4218606326751229E-2</v>
      </c>
      <c r="AL13" s="27">
        <v>5.2422318791930399E-2</v>
      </c>
      <c r="AM13" s="27">
        <v>-3.0219213868717509E-2</v>
      </c>
      <c r="AN13" s="27">
        <v>1.6242655707669411E-2</v>
      </c>
      <c r="AO13" s="27">
        <v>-0.2065052518039078</v>
      </c>
      <c r="AP13" s="27">
        <v>0.1903034723965899</v>
      </c>
      <c r="AQ13" s="27">
        <v>2.589101611995398E-2</v>
      </c>
      <c r="AR13" s="27">
        <v>0.1673056911240394</v>
      </c>
      <c r="AS13" s="27">
        <v>-2.6270176148117538E-2</v>
      </c>
    </row>
    <row r="14" spans="1:45" x14ac:dyDescent="0.2">
      <c r="A14" s="28" t="s">
        <v>9</v>
      </c>
      <c r="B14" s="27">
        <v>-3.5045421693042013E-2</v>
      </c>
      <c r="C14" s="27">
        <v>-0.12801872665553191</v>
      </c>
      <c r="D14" s="27">
        <v>7.1942167277072269E-2</v>
      </c>
      <c r="E14" s="27">
        <v>-5.1377324804774471E-2</v>
      </c>
      <c r="F14" s="27">
        <v>8.7314642662209133E-2</v>
      </c>
      <c r="G14" s="27">
        <v>3.3831538432568552E-2</v>
      </c>
      <c r="H14" s="27">
        <v>-4.6023561737524622E-2</v>
      </c>
      <c r="I14" s="27">
        <v>-5.7508672068207728E-2</v>
      </c>
      <c r="J14" s="27">
        <v>0.1018965622223519</v>
      </c>
      <c r="K14" s="27">
        <v>5.9825463737276981E-3</v>
      </c>
      <c r="L14" s="27">
        <v>-9.4882714439449484E-2</v>
      </c>
      <c r="M14" s="27">
        <v>-2.560954929848458E-3</v>
      </c>
      <c r="N14" s="27">
        <v>1</v>
      </c>
      <c r="O14" s="27">
        <v>9.0381100251809371E-2</v>
      </c>
      <c r="P14" s="27">
        <v>-0.1434462769282274</v>
      </c>
      <c r="Q14" s="27">
        <v>6.7074273571466572E-2</v>
      </c>
      <c r="R14" s="27">
        <v>4.5108123009040303E-2</v>
      </c>
      <c r="S14" s="27">
        <v>7.2710133747104513E-2</v>
      </c>
      <c r="T14" s="27">
        <v>-4.8981744699511318E-2</v>
      </c>
      <c r="U14" s="27">
        <v>-8.5237177208775008E-2</v>
      </c>
      <c r="V14" s="27">
        <v>-3.3608959568300983E-2</v>
      </c>
      <c r="W14" s="27">
        <v>8.1621758951588019E-2</v>
      </c>
      <c r="X14" s="27">
        <v>-8.1621758951588005E-2</v>
      </c>
      <c r="Y14" s="27">
        <v>2.8412392402925039E-2</v>
      </c>
      <c r="Z14" s="27">
        <v>4.6114787915718929E-2</v>
      </c>
      <c r="AA14" s="27">
        <v>4.4728967164161422E-2</v>
      </c>
      <c r="AB14" s="27">
        <v>-4.007597293596387E-2</v>
      </c>
      <c r="AC14" s="27">
        <v>-2.2214124611185129E-2</v>
      </c>
      <c r="AD14" s="27">
        <v>-6.0469555253150967E-2</v>
      </c>
      <c r="AE14" s="27">
        <v>-1.6952902767769229E-2</v>
      </c>
      <c r="AF14" s="27">
        <v>2.9131857634193299E-2</v>
      </c>
      <c r="AG14" s="27">
        <v>5.380058590167211E-2</v>
      </c>
      <c r="AH14" s="27">
        <v>6.7939543517298237E-2</v>
      </c>
      <c r="AI14" s="27">
        <v>-0.11063799294786129</v>
      </c>
      <c r="AJ14" s="27">
        <v>-3.6673046863748358E-2</v>
      </c>
      <c r="AK14" s="27">
        <v>-0.24187389560619771</v>
      </c>
      <c r="AL14" s="27">
        <v>-0.13877512046287971</v>
      </c>
      <c r="AM14" s="27">
        <v>0.18897866416287429</v>
      </c>
      <c r="AN14" s="27">
        <v>0.2283440254836876</v>
      </c>
      <c r="AO14" s="27">
        <v>8.7558117086060941E-2</v>
      </c>
      <c r="AP14" s="27">
        <v>-1.337202298897984E-2</v>
      </c>
      <c r="AQ14" s="27">
        <v>-9.2229575831437927E-2</v>
      </c>
      <c r="AR14" s="27">
        <v>-4.5540959367194218E-2</v>
      </c>
      <c r="AS14" s="27">
        <v>3.3102125775788777E-2</v>
      </c>
    </row>
    <row r="15" spans="1:45" x14ac:dyDescent="0.2">
      <c r="A15" s="28" t="s">
        <v>35</v>
      </c>
      <c r="B15" s="27">
        <v>-2.4448186701838449E-2</v>
      </c>
      <c r="C15" s="27">
        <v>0.1272937693043289</v>
      </c>
      <c r="D15" s="27">
        <v>-0.15077430911028039</v>
      </c>
      <c r="E15" s="27">
        <v>5.1548932847807358E-2</v>
      </c>
      <c r="F15" s="27">
        <v>0.16013768241056359</v>
      </c>
      <c r="G15" s="27">
        <v>1.5951253268495301E-3</v>
      </c>
      <c r="H15" s="27">
        <v>-0.1291324175854171</v>
      </c>
      <c r="I15" s="27">
        <v>5.1434449987364003E-2</v>
      </c>
      <c r="J15" s="27">
        <v>6.124202828995004E-2</v>
      </c>
      <c r="K15" s="27">
        <v>1.540988231910272E-2</v>
      </c>
      <c r="L15" s="27">
        <v>2.6715737031678569E-2</v>
      </c>
      <c r="M15" s="27">
        <v>-3.2726338913135353E-2</v>
      </c>
      <c r="N15" s="27">
        <v>9.0381100251809371E-2</v>
      </c>
      <c r="O15" s="27">
        <v>1</v>
      </c>
      <c r="P15" s="27">
        <v>-0.54163855077727763</v>
      </c>
      <c r="Q15" s="27">
        <v>-0.39854979680346259</v>
      </c>
      <c r="R15" s="27">
        <v>1.6011567047626179E-3</v>
      </c>
      <c r="S15" s="27">
        <v>-0.1785917619470514</v>
      </c>
      <c r="T15" s="27">
        <v>0.1526913498357006</v>
      </c>
      <c r="U15" s="27">
        <v>4.9898745904341263E-2</v>
      </c>
      <c r="V15" s="27">
        <v>-2.3188440864713809E-3</v>
      </c>
      <c r="W15" s="27">
        <v>-2.3188440864713071E-3</v>
      </c>
      <c r="X15" s="27">
        <v>5.5652258075312128E-2</v>
      </c>
      <c r="Y15" s="27">
        <v>4.9898745904341318E-2</v>
      </c>
      <c r="Z15" s="27">
        <v>2.227177015936865E-2</v>
      </c>
      <c r="AA15" s="27">
        <v>9.940515890446988E-17</v>
      </c>
      <c r="AB15" s="27">
        <v>-0.1161314491708146</v>
      </c>
      <c r="AC15" s="27">
        <v>8.7954413179408025E-2</v>
      </c>
      <c r="AD15" s="27">
        <v>0.112196048653362</v>
      </c>
      <c r="AE15" s="27">
        <v>4.631289274708237E-2</v>
      </c>
      <c r="AF15" s="27">
        <v>6.1442912885609066E-3</v>
      </c>
      <c r="AG15" s="27">
        <v>8.908708063747478E-2</v>
      </c>
      <c r="AH15" s="27">
        <v>-0.18205553954665371</v>
      </c>
      <c r="AI15" s="27">
        <v>6.8830415288262184E-2</v>
      </c>
      <c r="AJ15" s="27">
        <v>0.19832403087728431</v>
      </c>
      <c r="AK15" s="27">
        <v>0.14135756339827249</v>
      </c>
      <c r="AL15" s="27">
        <v>-0.1157676051498794</v>
      </c>
      <c r="AM15" s="27">
        <v>-4.166666666666672E-2</v>
      </c>
      <c r="AN15" s="27">
        <v>1.4229920407653029E-2</v>
      </c>
      <c r="AO15" s="27">
        <v>-1.7994636238447539E-3</v>
      </c>
      <c r="AP15" s="27">
        <v>0.121783240588763</v>
      </c>
      <c r="AQ15" s="27">
        <v>-0.14476650603589661</v>
      </c>
      <c r="AR15" s="27">
        <v>-7.7282704953320791E-2</v>
      </c>
      <c r="AS15" s="27">
        <v>6.2612097745232296E-3</v>
      </c>
    </row>
    <row r="16" spans="1:45" x14ac:dyDescent="0.2">
      <c r="A16" s="28" t="s">
        <v>26</v>
      </c>
      <c r="B16" s="27">
        <v>0.18676308047668699</v>
      </c>
      <c r="C16" s="27">
        <v>-0.17316974359835269</v>
      </c>
      <c r="D16" s="27">
        <v>-3.2965992780760858E-2</v>
      </c>
      <c r="E16" s="27">
        <v>-9.125739610748855E-2</v>
      </c>
      <c r="F16" s="27">
        <v>7.1266235333982783E-2</v>
      </c>
      <c r="G16" s="27">
        <v>5.7587164808900998E-2</v>
      </c>
      <c r="H16" s="27">
        <v>0.1012748291202521</v>
      </c>
      <c r="I16" s="27">
        <v>-0.1282804285659086</v>
      </c>
      <c r="J16" s="27">
        <v>4.8103523142070732E-2</v>
      </c>
      <c r="K16" s="27">
        <v>-1.4412419413425919E-2</v>
      </c>
      <c r="L16" s="27">
        <v>0.10153135710641829</v>
      </c>
      <c r="M16" s="27">
        <v>-8.6752518246624472E-2</v>
      </c>
      <c r="N16" s="27">
        <v>-0.1434462769282274</v>
      </c>
      <c r="O16" s="27">
        <v>-0.54163855077727763</v>
      </c>
      <c r="P16" s="27">
        <v>1</v>
      </c>
      <c r="Q16" s="27">
        <v>-0.55509411690824373</v>
      </c>
      <c r="R16" s="27">
        <v>-1.2807991796570059E-2</v>
      </c>
      <c r="S16" s="27">
        <v>0.19973287458274341</v>
      </c>
      <c r="T16" s="27">
        <v>-7.1190584457113043E-2</v>
      </c>
      <c r="U16" s="27">
        <v>-2.5455742299950158E-2</v>
      </c>
      <c r="V16" s="27">
        <v>1.3669685209818729E-2</v>
      </c>
      <c r="W16" s="27">
        <v>-0.144057451826551</v>
      </c>
      <c r="X16" s="27">
        <v>0.1188211099007318</v>
      </c>
      <c r="Y16" s="27">
        <v>-2.5455742299950131E-2</v>
      </c>
      <c r="Z16" s="27">
        <v>-3.0298393621754141E-2</v>
      </c>
      <c r="AA16" s="27">
        <v>-8.1632999996487307E-2</v>
      </c>
      <c r="AB16" s="27">
        <v>2.6330764114274669E-2</v>
      </c>
      <c r="AC16" s="27">
        <v>-8.3623789501664422E-2</v>
      </c>
      <c r="AD16" s="27">
        <v>-1.243446422588862E-2</v>
      </c>
      <c r="AE16" s="27">
        <v>1.3416211454393969E-2</v>
      </c>
      <c r="AF16" s="27">
        <v>0.13491638927608071</v>
      </c>
      <c r="AG16" s="27">
        <v>-0.23060444034335101</v>
      </c>
      <c r="AH16" s="27">
        <v>0.1012748291202521</v>
      </c>
      <c r="AI16" s="27">
        <v>0.1384013451274661</v>
      </c>
      <c r="AJ16" s="27">
        <v>-0.30856431901493342</v>
      </c>
      <c r="AK16" s="27">
        <v>-6.5436114823987035E-2</v>
      </c>
      <c r="AL16" s="27">
        <v>0.12985985656490809</v>
      </c>
      <c r="AM16" s="27">
        <v>0.13316030816451341</v>
      </c>
      <c r="AN16" s="27">
        <v>-0.2317619347253351</v>
      </c>
      <c r="AO16" s="27">
        <v>-6.0791513667890658E-2</v>
      </c>
      <c r="AP16" s="27">
        <v>3.7653011509923401E-3</v>
      </c>
      <c r="AQ16" s="27">
        <v>7.0696251784092931E-2</v>
      </c>
      <c r="AR16" s="27">
        <v>-2.524748157940382E-3</v>
      </c>
      <c r="AS16" s="27">
        <v>0.13311631300442281</v>
      </c>
    </row>
    <row r="17" spans="1:45" x14ac:dyDescent="0.2">
      <c r="A17" s="28" t="s">
        <v>42</v>
      </c>
      <c r="B17" s="27">
        <v>-0.17957575666795711</v>
      </c>
      <c r="C17" s="27">
        <v>6.297877972624609E-2</v>
      </c>
      <c r="D17" s="27">
        <v>0.18515907212898561</v>
      </c>
      <c r="E17" s="27">
        <v>4.8558292684418899E-2</v>
      </c>
      <c r="F17" s="27">
        <v>-0.23621152450770361</v>
      </c>
      <c r="G17" s="27">
        <v>-6.4408687913740145E-2</v>
      </c>
      <c r="H17" s="27">
        <v>1.728130304177972E-2</v>
      </c>
      <c r="I17" s="27">
        <v>8.9065444430564938E-2</v>
      </c>
      <c r="J17" s="27">
        <v>-0.1130823746498001</v>
      </c>
      <c r="K17" s="27">
        <v>4.7650387244305143E-4</v>
      </c>
      <c r="L17" s="27">
        <v>-0.13721078884018961</v>
      </c>
      <c r="M17" s="27">
        <v>0.1270338884464845</v>
      </c>
      <c r="N17" s="27">
        <v>6.7074273571466572E-2</v>
      </c>
      <c r="O17" s="27">
        <v>-0.39854979680346259</v>
      </c>
      <c r="P17" s="27">
        <v>-0.55509411690824373</v>
      </c>
      <c r="Q17" s="27">
        <v>1</v>
      </c>
      <c r="R17" s="27">
        <v>1.2389772487656089E-2</v>
      </c>
      <c r="S17" s="27">
        <v>-4.1200890890951608E-2</v>
      </c>
      <c r="T17" s="27">
        <v>-7.341626246889349E-2</v>
      </c>
      <c r="U17" s="27">
        <v>-2.160154323410584E-2</v>
      </c>
      <c r="V17" s="27">
        <v>-1.261976677361713E-2</v>
      </c>
      <c r="W17" s="27">
        <v>0.15946796195752569</v>
      </c>
      <c r="X17" s="27">
        <v>-0.1847074955047599</v>
      </c>
      <c r="Y17" s="27">
        <v>-2.160154323410584E-2</v>
      </c>
      <c r="Z17" s="27">
        <v>1.1018991068031531E-2</v>
      </c>
      <c r="AA17" s="27">
        <v>8.9065444430564994E-2</v>
      </c>
      <c r="AB17" s="27">
        <v>8.618430811565754E-2</v>
      </c>
      <c r="AC17" s="27">
        <v>4.2063387018721147E-3</v>
      </c>
      <c r="AD17" s="27">
        <v>-9.7451734820227592E-2</v>
      </c>
      <c r="AE17" s="27">
        <v>-6.046446173696033E-2</v>
      </c>
      <c r="AF17" s="27">
        <v>-0.15327992382836031</v>
      </c>
      <c r="AG17" s="27">
        <v>0.16344836750913391</v>
      </c>
      <c r="AH17" s="27">
        <v>6.9648888016869748E-2</v>
      </c>
      <c r="AI17" s="27">
        <v>-0.21911027888744161</v>
      </c>
      <c r="AJ17" s="27">
        <v>0.14041597989408861</v>
      </c>
      <c r="AK17" s="27">
        <v>-6.8479844584749913E-2</v>
      </c>
      <c r="AL17" s="27">
        <v>-2.713082828472994E-2</v>
      </c>
      <c r="AM17" s="27">
        <v>-0.10405487305706169</v>
      </c>
      <c r="AN17" s="27">
        <v>0.23878262875953329</v>
      </c>
      <c r="AO17" s="27">
        <v>6.8106976653537529E-2</v>
      </c>
      <c r="AP17" s="27">
        <v>-0.12461299580751931</v>
      </c>
      <c r="AQ17" s="27">
        <v>6.6113946408188989E-2</v>
      </c>
      <c r="AR17" s="27">
        <v>7.9226083103527897E-2</v>
      </c>
      <c r="AS17" s="27">
        <v>-0.15143164709516679</v>
      </c>
    </row>
    <row r="18" spans="1:45" x14ac:dyDescent="0.2">
      <c r="A18" s="28" t="s">
        <v>11</v>
      </c>
      <c r="B18" s="27">
        <v>9.7838049814497202E-2</v>
      </c>
      <c r="C18" s="27">
        <v>-0.19760599807249571</v>
      </c>
      <c r="D18" s="27">
        <v>5.8543171753996148E-2</v>
      </c>
      <c r="E18" s="27">
        <v>-4.417900491127421E-2</v>
      </c>
      <c r="F18" s="27">
        <v>4.4285371707387111E-2</v>
      </c>
      <c r="G18" s="27">
        <v>7.4068163688677871E-2</v>
      </c>
      <c r="H18" s="27">
        <v>-0.1434374914422745</v>
      </c>
      <c r="I18" s="27">
        <v>-2.1580244348385701E-2</v>
      </c>
      <c r="J18" s="27">
        <v>5.6097574793698972E-2</v>
      </c>
      <c r="K18" s="27">
        <v>0.1013175340590549</v>
      </c>
      <c r="L18" s="27">
        <v>7.2907168595211846E-2</v>
      </c>
      <c r="M18" s="27">
        <v>4.2611537567057876E-3</v>
      </c>
      <c r="N18" s="27">
        <v>4.5108123009040303E-2</v>
      </c>
      <c r="O18" s="27">
        <v>1.6011567047626179E-3</v>
      </c>
      <c r="P18" s="27">
        <v>-1.2807991796570059E-2</v>
      </c>
      <c r="Q18" s="27">
        <v>1.2389772487656089E-2</v>
      </c>
      <c r="R18" s="27">
        <v>1</v>
      </c>
      <c r="S18" s="27">
        <v>-8.2639442194862647E-3</v>
      </c>
      <c r="T18" s="27">
        <v>3.8456918084379919E-2</v>
      </c>
      <c r="U18" s="27">
        <v>-0.1209220755775255</v>
      </c>
      <c r="V18" s="27">
        <v>3.7548671077197747E-2</v>
      </c>
      <c r="W18" s="27">
        <v>4.2922560083381883E-2</v>
      </c>
      <c r="X18" s="27">
        <v>3.5572411542924981E-2</v>
      </c>
      <c r="Y18" s="27">
        <v>-7.6158558133487375E-2</v>
      </c>
      <c r="Z18" s="27">
        <v>-0.1628207842474669</v>
      </c>
      <c r="AA18" s="27">
        <v>4.6673429871396388E-2</v>
      </c>
      <c r="AB18" s="27">
        <v>0.14108923989967631</v>
      </c>
      <c r="AC18" s="27">
        <v>2.9679505792118289E-2</v>
      </c>
      <c r="AD18" s="27">
        <v>-9.7979216672158018E-2</v>
      </c>
      <c r="AE18" s="27">
        <v>-5.6534172088541796E-3</v>
      </c>
      <c r="AF18" s="27">
        <v>5.9835037207035544E-3</v>
      </c>
      <c r="AG18" s="27">
        <v>-0.1044803522827943</v>
      </c>
      <c r="AH18" s="27">
        <v>-1.0755187103563111E-2</v>
      </c>
      <c r="AI18" s="27">
        <v>0.1111691723494543</v>
      </c>
      <c r="AJ18" s="27">
        <v>8.3139252514321291E-2</v>
      </c>
      <c r="AK18" s="27">
        <v>-1.4617173495670389E-3</v>
      </c>
      <c r="AL18" s="27">
        <v>0.10553428460607681</v>
      </c>
      <c r="AM18" s="27">
        <v>-1.8686675415482711E-2</v>
      </c>
      <c r="AN18" s="27">
        <v>-9.9132405061756163E-2</v>
      </c>
      <c r="AO18" s="27">
        <v>-5.5459855474053493E-2</v>
      </c>
      <c r="AP18" s="27">
        <v>1.114557472833281E-3</v>
      </c>
      <c r="AQ18" s="27">
        <v>6.7296791231989866E-2</v>
      </c>
      <c r="AR18" s="27">
        <v>5.1670740870010473E-2</v>
      </c>
      <c r="AS18" s="27">
        <v>9.7006444059487731E-2</v>
      </c>
    </row>
    <row r="19" spans="1:45" x14ac:dyDescent="0.2">
      <c r="A19" s="28" t="s">
        <v>38</v>
      </c>
      <c r="B19" s="27">
        <v>-0.19875659286046171</v>
      </c>
      <c r="C19" s="27">
        <v>0.1931080406738859</v>
      </c>
      <c r="D19" s="27">
        <v>0.1914815472325338</v>
      </c>
      <c r="E19" s="27">
        <v>-3.9616002352019848E-2</v>
      </c>
      <c r="F19" s="27">
        <v>-0.1018503520915028</v>
      </c>
      <c r="G19" s="27">
        <v>7.8047594570154533E-2</v>
      </c>
      <c r="H19" s="27">
        <v>9.5807705252693637E-2</v>
      </c>
      <c r="I19" s="27">
        <v>6.5022859553405768E-2</v>
      </c>
      <c r="J19" s="27">
        <v>-0.14765384345643021</v>
      </c>
      <c r="K19" s="27">
        <v>-1.8019926682690649E-2</v>
      </c>
      <c r="L19" s="27">
        <v>-0.10665428799548329</v>
      </c>
      <c r="M19" s="27">
        <v>0.10908080969536089</v>
      </c>
      <c r="N19" s="27">
        <v>7.2710133747104513E-2</v>
      </c>
      <c r="O19" s="27">
        <v>-0.1785917619470514</v>
      </c>
      <c r="P19" s="27">
        <v>0.19973287458274341</v>
      </c>
      <c r="Q19" s="27">
        <v>-4.1200890890951608E-2</v>
      </c>
      <c r="R19" s="27">
        <v>-8.2639442194862647E-3</v>
      </c>
      <c r="S19" s="27">
        <v>1</v>
      </c>
      <c r="T19" s="27">
        <v>-0.32298658980993228</v>
      </c>
      <c r="U19" s="27">
        <v>-0.25547983011164671</v>
      </c>
      <c r="V19" s="27">
        <v>-0.284937610770159</v>
      </c>
      <c r="W19" s="27">
        <v>-0.28493761077015911</v>
      </c>
      <c r="X19" s="27">
        <v>8.2080793225971713E-3</v>
      </c>
      <c r="Y19" s="27">
        <v>-3.1540719766869878E-3</v>
      </c>
      <c r="Z19" s="27">
        <v>-7.8836027479940007E-2</v>
      </c>
      <c r="AA19" s="27">
        <v>6.5022859553405865E-2</v>
      </c>
      <c r="AB19" s="27">
        <v>3.2624908061609659E-3</v>
      </c>
      <c r="AC19" s="27">
        <v>-0.15907093183037771</v>
      </c>
      <c r="AD19" s="27">
        <v>-0.15376331854595429</v>
      </c>
      <c r="AE19" s="27">
        <v>-0.1493297725145854</v>
      </c>
      <c r="AF19" s="27">
        <v>-4.2445691887451793E-2</v>
      </c>
      <c r="AG19" s="27">
        <v>-0.17456548941986719</v>
      </c>
      <c r="AH19" s="27">
        <v>0.36342699366803888</v>
      </c>
      <c r="AI19" s="27">
        <v>-0.1405973480715923</v>
      </c>
      <c r="AJ19" s="27">
        <v>-0.19805687020766391</v>
      </c>
      <c r="AK19" s="27">
        <v>-4.1200890890951643E-2</v>
      </c>
      <c r="AL19" s="27">
        <v>0.30708269119454801</v>
      </c>
      <c r="AM19" s="27">
        <v>-0.1785917619470514</v>
      </c>
      <c r="AN19" s="27">
        <v>-9.5343327607400954E-2</v>
      </c>
      <c r="AO19" s="27">
        <v>-0.1642450289848984</v>
      </c>
      <c r="AP19" s="27">
        <v>4.7120178273477378E-2</v>
      </c>
      <c r="AQ19" s="27">
        <v>0.1464097653198887</v>
      </c>
      <c r="AR19" s="27">
        <v>0.1079173946903894</v>
      </c>
      <c r="AS19" s="27">
        <v>-4.2998704628341447E-2</v>
      </c>
    </row>
    <row r="20" spans="1:45" x14ac:dyDescent="0.2">
      <c r="A20" s="28" t="s">
        <v>60</v>
      </c>
      <c r="B20" s="27">
        <v>0.12841935158111431</v>
      </c>
      <c r="C20" s="27">
        <v>-0.18724892539654281</v>
      </c>
      <c r="D20" s="27">
        <v>-5.0009210271572818E-2</v>
      </c>
      <c r="E20" s="27">
        <v>-0.15136366900527071</v>
      </c>
      <c r="F20" s="27">
        <v>7.3973919817690637E-2</v>
      </c>
      <c r="G20" s="27">
        <v>1.152375466459307E-2</v>
      </c>
      <c r="H20" s="27">
        <v>-0.17553086949894181</v>
      </c>
      <c r="I20" s="27">
        <v>2.7874733666903059E-2</v>
      </c>
      <c r="J20" s="27">
        <v>0.14105715566019311</v>
      </c>
      <c r="K20" s="27">
        <v>9.3952528176628504E-3</v>
      </c>
      <c r="L20" s="27">
        <v>-2.238290589581575E-2</v>
      </c>
      <c r="M20" s="27">
        <v>-5.5110019918976773E-2</v>
      </c>
      <c r="N20" s="27">
        <v>-4.8981744699511318E-2</v>
      </c>
      <c r="O20" s="27">
        <v>0.1526913498357006</v>
      </c>
      <c r="P20" s="27">
        <v>-7.1190584457113043E-2</v>
      </c>
      <c r="Q20" s="27">
        <v>-7.341626246889349E-2</v>
      </c>
      <c r="R20" s="27">
        <v>3.8456918084379919E-2</v>
      </c>
      <c r="S20" s="27">
        <v>-0.32298658980993228</v>
      </c>
      <c r="T20" s="27">
        <v>1</v>
      </c>
      <c r="U20" s="27">
        <v>-0.2231003264365802</v>
      </c>
      <c r="V20" s="27">
        <v>-0.2488246291266954</v>
      </c>
      <c r="W20" s="27">
        <v>-0.24882462912669551</v>
      </c>
      <c r="X20" s="27">
        <v>6.534788239690989E-2</v>
      </c>
      <c r="Y20" s="27">
        <v>0.1825366307208382</v>
      </c>
      <c r="Z20" s="27">
        <v>-8.449079617742182E-2</v>
      </c>
      <c r="AA20" s="27">
        <v>-0.13937366833451509</v>
      </c>
      <c r="AB20" s="27">
        <v>9.3240093240093431E-3</v>
      </c>
      <c r="AC20" s="27">
        <v>8.8421834876914338E-2</v>
      </c>
      <c r="AD20" s="27">
        <v>0.14872903076102381</v>
      </c>
      <c r="AE20" s="27">
        <v>4.9163790535677092E-2</v>
      </c>
      <c r="AF20" s="27">
        <v>-0.1039456374679783</v>
      </c>
      <c r="AG20" s="27">
        <v>4.023371246543915E-3</v>
      </c>
      <c r="AH20" s="27">
        <v>-3.4417817548812141E-3</v>
      </c>
      <c r="AI20" s="27">
        <v>-9.8164265124884523E-4</v>
      </c>
      <c r="AJ20" s="27">
        <v>3.1262343054798483E-2</v>
      </c>
      <c r="AK20" s="27">
        <v>-0.23301683305344439</v>
      </c>
      <c r="AL20" s="27">
        <v>-9.4660168086085086E-2</v>
      </c>
      <c r="AM20" s="27">
        <v>0.31398502923960958</v>
      </c>
      <c r="AN20" s="27">
        <v>1.6709028482874928E-2</v>
      </c>
      <c r="AO20" s="27">
        <v>7.5091438399968402E-2</v>
      </c>
      <c r="AP20" s="27">
        <v>-7.0000035000026004E-3</v>
      </c>
      <c r="AQ20" s="27">
        <v>-8.4490796177421848E-2</v>
      </c>
      <c r="AR20" s="27">
        <v>-2.938151790841376E-2</v>
      </c>
      <c r="AS20" s="27">
        <v>-9.9955713329078877E-2</v>
      </c>
    </row>
    <row r="21" spans="1:45" x14ac:dyDescent="0.2">
      <c r="A21" s="28" t="s">
        <v>27</v>
      </c>
      <c r="B21" s="27">
        <v>-5.911987148583619E-3</v>
      </c>
      <c r="C21" s="27">
        <v>0.1714985851425089</v>
      </c>
      <c r="D21" s="27">
        <v>-5.4260336998732832E-2</v>
      </c>
      <c r="E21" s="27">
        <v>7.3243076797378324E-3</v>
      </c>
      <c r="F21" s="27">
        <v>0.10823473056471079</v>
      </c>
      <c r="G21" s="27">
        <v>7.7861020955106192E-2</v>
      </c>
      <c r="H21" s="27">
        <v>0.2362457367645264</v>
      </c>
      <c r="I21" s="27">
        <v>-0.113183291683622</v>
      </c>
      <c r="J21" s="27">
        <v>-1.03136638780351E-2</v>
      </c>
      <c r="K21" s="27">
        <v>-9.9913335930731498E-2</v>
      </c>
      <c r="L21" s="27">
        <v>-5.6124024485996148E-2</v>
      </c>
      <c r="M21" s="27">
        <v>-0.11170643102720269</v>
      </c>
      <c r="N21" s="27">
        <v>-8.5237177208775008E-2</v>
      </c>
      <c r="O21" s="27">
        <v>4.9898745904341263E-2</v>
      </c>
      <c r="P21" s="27">
        <v>-2.5455742299950158E-2</v>
      </c>
      <c r="Q21" s="27">
        <v>-2.160154323410584E-2</v>
      </c>
      <c r="R21" s="27">
        <v>-0.1209220755775255</v>
      </c>
      <c r="S21" s="27">
        <v>-0.25547983011164671</v>
      </c>
      <c r="T21" s="27">
        <v>-0.2231003264365802</v>
      </c>
      <c r="U21" s="27">
        <v>1</v>
      </c>
      <c r="V21" s="27">
        <v>-0.1968183075783129</v>
      </c>
      <c r="W21" s="27">
        <v>-0.19681830757831301</v>
      </c>
      <c r="X21" s="27">
        <v>2.1868700842034731E-2</v>
      </c>
      <c r="Y21" s="27">
        <v>-1.9607843137254902E-2</v>
      </c>
      <c r="Z21" s="27">
        <v>7.0014004201400498E-2</v>
      </c>
      <c r="AA21" s="27">
        <v>-4.8507125007266609E-2</v>
      </c>
      <c r="AB21" s="27">
        <v>-2.0281847857870908E-2</v>
      </c>
      <c r="AC21" s="27">
        <v>0.14572481650199551</v>
      </c>
      <c r="AD21" s="27">
        <v>-5.5705535182669887E-2</v>
      </c>
      <c r="AE21" s="27">
        <v>7.7374391649658401E-3</v>
      </c>
      <c r="AF21" s="27">
        <v>-5.2916588090661763E-2</v>
      </c>
      <c r="AG21" s="27">
        <v>-0.140028008402801</v>
      </c>
      <c r="AH21" s="27">
        <v>-9.6494737551707926E-2</v>
      </c>
      <c r="AI21" s="27">
        <v>0.21922380073362471</v>
      </c>
      <c r="AJ21" s="27">
        <v>5.4496166354532583E-2</v>
      </c>
      <c r="AK21" s="27">
        <v>0.1018358466750704</v>
      </c>
      <c r="AL21" s="27">
        <v>-0.18515710067456431</v>
      </c>
      <c r="AM21" s="27">
        <v>-7.4848118856512005E-2</v>
      </c>
      <c r="AN21" s="27">
        <v>0.1826616957394083</v>
      </c>
      <c r="AO21" s="27">
        <v>-8.2024058522061613E-2</v>
      </c>
      <c r="AP21" s="27">
        <v>0.1421149789976088</v>
      </c>
      <c r="AQ21" s="27">
        <v>-7.0014004201400443E-2</v>
      </c>
      <c r="AR21" s="27">
        <v>-9.8799917850645624E-2</v>
      </c>
      <c r="AS21" s="27">
        <v>-6.3678045600423297E-2</v>
      </c>
    </row>
    <row r="22" spans="1:45" x14ac:dyDescent="0.2">
      <c r="A22" s="28" t="s">
        <v>51</v>
      </c>
      <c r="B22" s="27">
        <v>0.21319505177330841</v>
      </c>
      <c r="C22" s="27">
        <v>-0.17002045681689029</v>
      </c>
      <c r="D22" s="27">
        <v>-4.732895756648272E-2</v>
      </c>
      <c r="E22" s="27">
        <v>0.1461879802949598</v>
      </c>
      <c r="F22" s="27">
        <v>-9.4022324971052951E-2</v>
      </c>
      <c r="G22" s="27">
        <v>-7.8961868008808375E-2</v>
      </c>
      <c r="H22" s="27">
        <v>-0.13236138839471581</v>
      </c>
      <c r="I22" s="27">
        <v>3.0055654488914441E-2</v>
      </c>
      <c r="J22" s="27">
        <v>7.7963882613869981E-2</v>
      </c>
      <c r="K22" s="27">
        <v>2.3637455234387979E-2</v>
      </c>
      <c r="L22" s="27">
        <v>0.1677381507737695</v>
      </c>
      <c r="M22" s="27">
        <v>-4.2935300752100038E-2</v>
      </c>
      <c r="N22" s="27">
        <v>-3.3608959568300983E-2</v>
      </c>
      <c r="O22" s="27">
        <v>-2.3188440864713809E-3</v>
      </c>
      <c r="P22" s="27">
        <v>1.3669685209818729E-2</v>
      </c>
      <c r="Q22" s="27">
        <v>-1.261976677361713E-2</v>
      </c>
      <c r="R22" s="27">
        <v>3.7548671077197747E-2</v>
      </c>
      <c r="S22" s="27">
        <v>-0.284937610770159</v>
      </c>
      <c r="T22" s="27">
        <v>-0.2488246291266954</v>
      </c>
      <c r="U22" s="27">
        <v>-0.1968183075783129</v>
      </c>
      <c r="V22" s="27">
        <v>1</v>
      </c>
      <c r="W22" s="27">
        <v>-0.2195121951219513</v>
      </c>
      <c r="X22" s="27">
        <v>-8.4010840108401069E-2</v>
      </c>
      <c r="Y22" s="27">
        <v>-5.1026968631414517E-2</v>
      </c>
      <c r="Z22" s="27">
        <v>2.602896031476765E-2</v>
      </c>
      <c r="AA22" s="27">
        <v>9.0166963466743105E-2</v>
      </c>
      <c r="AB22" s="27">
        <v>2.513380092188839E-3</v>
      </c>
      <c r="AC22" s="27">
        <v>-9.888859841762522E-2</v>
      </c>
      <c r="AD22" s="27">
        <v>0.1526442776332865</v>
      </c>
      <c r="AE22" s="27">
        <v>2.9763296563084969E-2</v>
      </c>
      <c r="AF22" s="27">
        <v>0.2509015758446585</v>
      </c>
      <c r="AG22" s="27">
        <v>0.29933304361982832</v>
      </c>
      <c r="AH22" s="27">
        <v>-0.25606362053930992</v>
      </c>
      <c r="AI22" s="27">
        <v>-7.3032803720950015E-2</v>
      </c>
      <c r="AJ22" s="27">
        <v>1.9410358581682899E-2</v>
      </c>
      <c r="AK22" s="27">
        <v>0.1594679619575258</v>
      </c>
      <c r="AL22" s="27">
        <v>-4.0351826736256327E-2</v>
      </c>
      <c r="AM22" s="27">
        <v>-6.0289946248254837E-2</v>
      </c>
      <c r="AN22" s="27">
        <v>-7.3451248070631248E-2</v>
      </c>
      <c r="AO22" s="27">
        <v>0.1188211099007318</v>
      </c>
      <c r="AP22" s="27">
        <v>-0.1434059996230366</v>
      </c>
      <c r="AQ22" s="27">
        <v>2.6028960314767698E-2</v>
      </c>
      <c r="AR22" s="27">
        <v>-1.355460094982206E-2</v>
      </c>
      <c r="AS22" s="27">
        <v>0.25314157856616049</v>
      </c>
    </row>
    <row r="23" spans="1:45" x14ac:dyDescent="0.2">
      <c r="A23" s="28" t="s">
        <v>43</v>
      </c>
      <c r="B23" s="27">
        <v>-0.11648801797923029</v>
      </c>
      <c r="C23" s="27">
        <v>-1.062627855105568E-2</v>
      </c>
      <c r="D23" s="27">
        <v>-6.9590783558668795E-2</v>
      </c>
      <c r="E23" s="27">
        <v>5.5990507004705148E-2</v>
      </c>
      <c r="F23" s="27">
        <v>3.1361442644353553E-2</v>
      </c>
      <c r="G23" s="27">
        <v>-9.6019342879292091E-2</v>
      </c>
      <c r="H23" s="27">
        <v>-8.659156250121652E-3</v>
      </c>
      <c r="I23" s="27">
        <v>-3.0055654488914361E-2</v>
      </c>
      <c r="J23" s="27">
        <v>-4.9845761015425073E-2</v>
      </c>
      <c r="K23" s="27">
        <v>7.9917110554359447E-2</v>
      </c>
      <c r="L23" s="27">
        <v>3.1806369048978662E-2</v>
      </c>
      <c r="M23" s="27">
        <v>8.0127663187040205E-2</v>
      </c>
      <c r="N23" s="27">
        <v>8.1621758951588019E-2</v>
      </c>
      <c r="O23" s="27">
        <v>-2.3188440864713071E-3</v>
      </c>
      <c r="P23" s="27">
        <v>-0.144057451826551</v>
      </c>
      <c r="Q23" s="27">
        <v>0.15946796195752569</v>
      </c>
      <c r="R23" s="27">
        <v>4.2922560083381883E-2</v>
      </c>
      <c r="S23" s="27">
        <v>-0.28493761077015911</v>
      </c>
      <c r="T23" s="27">
        <v>-0.24882462912669551</v>
      </c>
      <c r="U23" s="27">
        <v>-0.19681830757831301</v>
      </c>
      <c r="V23" s="27">
        <v>-0.2195121951219513</v>
      </c>
      <c r="W23" s="27">
        <v>1</v>
      </c>
      <c r="X23" s="27">
        <v>-1.6260162601626028E-2</v>
      </c>
      <c r="Y23" s="27">
        <v>-0.1239226381048637</v>
      </c>
      <c r="Z23" s="27">
        <v>9.1101361101686859E-2</v>
      </c>
      <c r="AA23" s="27">
        <v>3.005565448891442E-2</v>
      </c>
      <c r="AB23" s="27">
        <v>2.5133800921888559E-3</v>
      </c>
      <c r="AC23" s="27">
        <v>5.1928342948968302E-2</v>
      </c>
      <c r="AD23" s="27">
        <v>-8.3550186676011565E-2</v>
      </c>
      <c r="AE23" s="27">
        <v>8.2597550817082033E-2</v>
      </c>
      <c r="AF23" s="27">
        <v>-4.0592095739414108E-2</v>
      </c>
      <c r="AG23" s="27">
        <v>2.8198040340998331E-2</v>
      </c>
      <c r="AH23" s="27">
        <v>-7.0510272322418688E-2</v>
      </c>
      <c r="AI23" s="27">
        <v>3.2811839352890587E-2</v>
      </c>
      <c r="AJ23" s="27">
        <v>0.12510213506251491</v>
      </c>
      <c r="AK23" s="27">
        <v>4.4742809470097129E-2</v>
      </c>
      <c r="AL23" s="27">
        <v>-4.0351826736256251E-2</v>
      </c>
      <c r="AM23" s="27">
        <v>-2.3188440864713462E-3</v>
      </c>
      <c r="AN23" s="27">
        <v>-4.1576178153187246E-3</v>
      </c>
      <c r="AO23" s="27">
        <v>6.6245397555275268E-2</v>
      </c>
      <c r="AP23" s="27">
        <v>-3.5581939756091793E-2</v>
      </c>
      <c r="AQ23" s="27">
        <v>-3.9043440472151518E-2</v>
      </c>
      <c r="AR23" s="27">
        <v>1.235431260548559E-2</v>
      </c>
      <c r="AS23" s="27">
        <v>-3.649323233382374E-2</v>
      </c>
    </row>
    <row r="24" spans="1:45" x14ac:dyDescent="0.2">
      <c r="A24" s="28" t="s">
        <v>52</v>
      </c>
      <c r="B24" s="27">
        <v>0.1582478734812186</v>
      </c>
      <c r="C24" s="27">
        <v>-6.3757671306333724E-2</v>
      </c>
      <c r="D24" s="27">
        <v>-0.1726710227738173</v>
      </c>
      <c r="E24" s="27">
        <v>0.119809473955357</v>
      </c>
      <c r="F24" s="27">
        <v>-0.24782411683995151</v>
      </c>
      <c r="G24" s="27">
        <v>-0.21365492335010561</v>
      </c>
      <c r="H24" s="27">
        <v>0.17689419196676959</v>
      </c>
      <c r="I24" s="27">
        <v>3.005565448891441E-2</v>
      </c>
      <c r="J24" s="27">
        <v>7.7963882613869925E-2</v>
      </c>
      <c r="K24" s="27">
        <v>-0.25776082136546902</v>
      </c>
      <c r="L24" s="27">
        <v>-3.2189980212128438E-3</v>
      </c>
      <c r="M24" s="27">
        <v>-0.1142336846216018</v>
      </c>
      <c r="N24" s="27">
        <v>-8.1621758951588005E-2</v>
      </c>
      <c r="O24" s="27">
        <v>5.5652258075312128E-2</v>
      </c>
      <c r="P24" s="27">
        <v>0.1188211099007318</v>
      </c>
      <c r="Q24" s="27">
        <v>-0.1847074955047599</v>
      </c>
      <c r="R24" s="27">
        <v>3.5572411542924981E-2</v>
      </c>
      <c r="S24" s="27">
        <v>8.2080793225971713E-3</v>
      </c>
      <c r="T24" s="27">
        <v>6.534788239690989E-2</v>
      </c>
      <c r="U24" s="27">
        <v>2.1868700842034731E-2</v>
      </c>
      <c r="V24" s="27">
        <v>-8.4010840108401069E-2</v>
      </c>
      <c r="W24" s="27">
        <v>-1.6260162601626028E-2</v>
      </c>
      <c r="X24" s="27">
        <v>1</v>
      </c>
      <c r="Y24" s="27">
        <v>-0.1968183075783129</v>
      </c>
      <c r="Z24" s="27">
        <v>-0.23426064283290901</v>
      </c>
      <c r="AA24" s="27">
        <v>-0.27050089040022962</v>
      </c>
      <c r="AB24" s="27">
        <v>-0.2488246291266954</v>
      </c>
      <c r="AC24" s="27">
        <v>-4.2701894771247202E-2</v>
      </c>
      <c r="AD24" s="27">
        <v>-0.2380959540598637</v>
      </c>
      <c r="AE24" s="27">
        <v>-0.15809182967334881</v>
      </c>
      <c r="AF24" s="27">
        <v>0.2392891048421375</v>
      </c>
      <c r="AG24" s="27">
        <v>-8.0255960970533641E-2</v>
      </c>
      <c r="AH24" s="27">
        <v>5.3191959822175471E-2</v>
      </c>
      <c r="AI24" s="27">
        <v>3.2811839352890552E-2</v>
      </c>
      <c r="AJ24" s="27">
        <v>-5.9133313303808818E-2</v>
      </c>
      <c r="AK24" s="27">
        <v>0.15946796195752569</v>
      </c>
      <c r="AL24" s="27">
        <v>-9.9692748407221463E-2</v>
      </c>
      <c r="AM24" s="27">
        <v>-2.3188440864713648E-3</v>
      </c>
      <c r="AN24" s="27">
        <v>-7.3451248070631234E-2</v>
      </c>
      <c r="AO24" s="27">
        <v>0.17139682224618841</v>
      </c>
      <c r="AP24" s="27">
        <v>-0.1434059996230366</v>
      </c>
      <c r="AQ24" s="27">
        <v>-3.9043440472151483E-2</v>
      </c>
      <c r="AR24" s="27">
        <v>0.1047508080440277</v>
      </c>
      <c r="AS24" s="27">
        <v>0.24140372742610919</v>
      </c>
    </row>
    <row r="25" spans="1:45" x14ac:dyDescent="0.2">
      <c r="A25" s="28" t="s">
        <v>49</v>
      </c>
      <c r="B25" s="27">
        <v>-6.5031858634419612E-2</v>
      </c>
      <c r="C25" s="27">
        <v>-5.7166195047502921E-2</v>
      </c>
      <c r="D25" s="27">
        <v>-4.3192530334382299E-2</v>
      </c>
      <c r="E25" s="27">
        <v>1.3733076899508451E-2</v>
      </c>
      <c r="F25" s="27">
        <v>0.25944740041156961</v>
      </c>
      <c r="G25" s="27">
        <v>3.9670981514749272E-2</v>
      </c>
      <c r="H25" s="27">
        <v>-9.6494737551707857E-2</v>
      </c>
      <c r="I25" s="27">
        <v>0.14552137502179971</v>
      </c>
      <c r="J25" s="27">
        <v>-1.031366387803513E-2</v>
      </c>
      <c r="K25" s="27">
        <v>-3.9359799003015429E-2</v>
      </c>
      <c r="L25" s="27">
        <v>3.091083362977725E-2</v>
      </c>
      <c r="M25" s="27">
        <v>-5.5695586495218751E-3</v>
      </c>
      <c r="N25" s="27">
        <v>2.8412392402925039E-2</v>
      </c>
      <c r="O25" s="27">
        <v>4.9898745904341318E-2</v>
      </c>
      <c r="P25" s="27">
        <v>-2.5455742299950131E-2</v>
      </c>
      <c r="Q25" s="27">
        <v>-2.160154323410584E-2</v>
      </c>
      <c r="R25" s="27">
        <v>-7.6158558133487375E-2</v>
      </c>
      <c r="S25" s="27">
        <v>-3.1540719766869878E-3</v>
      </c>
      <c r="T25" s="27">
        <v>0.1825366307208382</v>
      </c>
      <c r="U25" s="27">
        <v>-1.9607843137254902E-2</v>
      </c>
      <c r="V25" s="27">
        <v>-5.1026968631414517E-2</v>
      </c>
      <c r="W25" s="27">
        <v>-0.1239226381048637</v>
      </c>
      <c r="X25" s="27">
        <v>-0.1968183075783129</v>
      </c>
      <c r="Y25" s="27">
        <v>1</v>
      </c>
      <c r="Z25" s="27">
        <v>-0.21004201260420141</v>
      </c>
      <c r="AA25" s="27">
        <v>-0.242535625036333</v>
      </c>
      <c r="AB25" s="27">
        <v>-0.2231003264365802</v>
      </c>
      <c r="AC25" s="27">
        <v>-0.1183616413509658</v>
      </c>
      <c r="AD25" s="27">
        <v>-1.6649599067275079E-2</v>
      </c>
      <c r="AE25" s="27">
        <v>-5.858346796331302E-2</v>
      </c>
      <c r="AF25" s="27">
        <v>2.3501816730506709E-2</v>
      </c>
      <c r="AG25" s="27">
        <v>0.15169700910303441</v>
      </c>
      <c r="AH25" s="27">
        <v>-2.9946642688461089E-2</v>
      </c>
      <c r="AI25" s="27">
        <v>-0.1224236809291671</v>
      </c>
      <c r="AJ25" s="27">
        <v>-1.401761793423092E-2</v>
      </c>
      <c r="AK25" s="27">
        <v>-0.20675762809787029</v>
      </c>
      <c r="AL25" s="27">
        <v>6.3847276094677261E-3</v>
      </c>
      <c r="AM25" s="27">
        <v>0.2370190430456211</v>
      </c>
      <c r="AN25" s="27">
        <v>-4.1005686798642721E-2</v>
      </c>
      <c r="AO25" s="27">
        <v>-8.2024058522061599E-2</v>
      </c>
      <c r="AP25" s="27">
        <v>8.4108865121033799E-2</v>
      </c>
      <c r="AQ25" s="27">
        <v>-2.325309970586901E-17</v>
      </c>
      <c r="AR25" s="27">
        <v>3.1043035775644649E-2</v>
      </c>
      <c r="AS25" s="27">
        <v>1.6457078160294861E-2</v>
      </c>
    </row>
    <row r="26" spans="1:45" x14ac:dyDescent="0.2">
      <c r="A26" s="28" t="s">
        <v>61</v>
      </c>
      <c r="B26" s="27">
        <v>-4.22200330920749E-2</v>
      </c>
      <c r="C26" s="27">
        <v>5.1031036307982877E-2</v>
      </c>
      <c r="D26" s="27">
        <v>0.30125376935846138</v>
      </c>
      <c r="E26" s="27">
        <v>0.104612038166949</v>
      </c>
      <c r="F26" s="27">
        <v>-3.7368817453022327E-2</v>
      </c>
      <c r="G26" s="27">
        <v>0.1215254286408661</v>
      </c>
      <c r="H26" s="27">
        <v>-9.5049691304351411E-2</v>
      </c>
      <c r="I26" s="27">
        <v>-5.7735026918962533E-2</v>
      </c>
      <c r="J26" s="27">
        <v>-1.227571540350589E-2</v>
      </c>
      <c r="K26" s="27">
        <v>0.1513535625225437</v>
      </c>
      <c r="L26" s="27">
        <v>-0.1252718067622017</v>
      </c>
      <c r="M26" s="27">
        <v>0.11688480465747331</v>
      </c>
      <c r="N26" s="27">
        <v>4.6114787915718929E-2</v>
      </c>
      <c r="O26" s="27">
        <v>2.227177015936865E-2</v>
      </c>
      <c r="P26" s="27">
        <v>-3.0298393621754141E-2</v>
      </c>
      <c r="Q26" s="27">
        <v>1.1018991068031531E-2</v>
      </c>
      <c r="R26" s="27">
        <v>-0.1628207842474669</v>
      </c>
      <c r="S26" s="27">
        <v>-7.8836027479940007E-2</v>
      </c>
      <c r="T26" s="27">
        <v>-8.449079617742182E-2</v>
      </c>
      <c r="U26" s="27">
        <v>7.0014004201400498E-2</v>
      </c>
      <c r="V26" s="27">
        <v>2.602896031476765E-2</v>
      </c>
      <c r="W26" s="27">
        <v>9.1101361101686859E-2</v>
      </c>
      <c r="X26" s="27">
        <v>-0.23426064283290901</v>
      </c>
      <c r="Y26" s="27">
        <v>-0.21004201260420141</v>
      </c>
      <c r="Z26" s="27">
        <v>1</v>
      </c>
      <c r="AA26" s="27">
        <v>-0.28867513459481298</v>
      </c>
      <c r="AB26" s="27">
        <v>-0.26554250227189719</v>
      </c>
      <c r="AC26" s="27">
        <v>8.9185199523969333E-2</v>
      </c>
      <c r="AD26" s="27">
        <v>5.9909450745923673E-2</v>
      </c>
      <c r="AE26" s="27">
        <v>-0.1195341838730951</v>
      </c>
      <c r="AF26" s="27">
        <v>6.7244764064691875E-2</v>
      </c>
      <c r="AG26" s="27">
        <v>0.14583333333333329</v>
      </c>
      <c r="AH26" s="27">
        <v>2.376242282608786E-2</v>
      </c>
      <c r="AI26" s="27">
        <v>-0.16265673587244889</v>
      </c>
      <c r="AJ26" s="27">
        <v>0.12417039085872821</v>
      </c>
      <c r="AK26" s="27">
        <v>-4.4075964272125942E-2</v>
      </c>
      <c r="AL26" s="27">
        <v>4.5596075258755343E-2</v>
      </c>
      <c r="AM26" s="27">
        <v>-3.3407655239053147E-2</v>
      </c>
      <c r="AN26" s="27">
        <v>3.9932615104875148E-2</v>
      </c>
      <c r="AO26" s="27">
        <v>-0.1312930390276012</v>
      </c>
      <c r="AP26" s="27">
        <v>8.2849302133493383E-2</v>
      </c>
      <c r="AQ26" s="27">
        <v>6.2500000000000097E-2</v>
      </c>
      <c r="AR26" s="27">
        <v>0.17996571699412689</v>
      </c>
      <c r="AS26" s="27">
        <v>5.2103815367381713E-2</v>
      </c>
    </row>
    <row r="27" spans="1:45" x14ac:dyDescent="0.2">
      <c r="A27" s="28" t="s">
        <v>44</v>
      </c>
      <c r="B27" s="27">
        <v>-2.4375747470904301E-2</v>
      </c>
      <c r="C27" s="27">
        <v>0.14142135623730939</v>
      </c>
      <c r="D27" s="27">
        <v>-1.803755235143898E-4</v>
      </c>
      <c r="E27" s="27">
        <v>-0.142689775085936</v>
      </c>
      <c r="F27" s="27">
        <v>9.5143480335991168E-2</v>
      </c>
      <c r="G27" s="27">
        <v>9.2631945996436718E-2</v>
      </c>
      <c r="H27" s="27">
        <v>1.3719241215239521E-2</v>
      </c>
      <c r="I27" s="27">
        <v>-1.333333333333335E-2</v>
      </c>
      <c r="J27" s="27">
        <v>-1.417477518541874E-2</v>
      </c>
      <c r="K27" s="27">
        <v>1.248343143788562E-2</v>
      </c>
      <c r="L27" s="27">
        <v>0.18109174275588569</v>
      </c>
      <c r="M27" s="27">
        <v>-2.1664036415141512E-3</v>
      </c>
      <c r="N27" s="27">
        <v>4.4728967164161422E-2</v>
      </c>
      <c r="O27" s="27">
        <v>9.940515890446988E-17</v>
      </c>
      <c r="P27" s="27">
        <v>-8.1632999996487307E-2</v>
      </c>
      <c r="Q27" s="27">
        <v>8.9065444430564994E-2</v>
      </c>
      <c r="R27" s="27">
        <v>4.6673429871396388E-2</v>
      </c>
      <c r="S27" s="27">
        <v>6.5022859553405865E-2</v>
      </c>
      <c r="T27" s="27">
        <v>-0.13937366833451509</v>
      </c>
      <c r="U27" s="27">
        <v>-4.8507125007266609E-2</v>
      </c>
      <c r="V27" s="27">
        <v>9.0166963466743105E-2</v>
      </c>
      <c r="W27" s="27">
        <v>3.005565448891442E-2</v>
      </c>
      <c r="X27" s="27">
        <v>-0.27050089040022962</v>
      </c>
      <c r="Y27" s="27">
        <v>-0.242535625036333</v>
      </c>
      <c r="Z27" s="27">
        <v>-0.28867513459481298</v>
      </c>
      <c r="AA27" s="27">
        <v>1</v>
      </c>
      <c r="AB27" s="27">
        <v>-0.30662207033593331</v>
      </c>
      <c r="AC27" s="27">
        <v>0.15480126564182209</v>
      </c>
      <c r="AD27" s="27">
        <v>0.11073690199369331</v>
      </c>
      <c r="AE27" s="27">
        <v>1.497453909848448E-2</v>
      </c>
      <c r="AF27" s="27">
        <v>-0.1081836644344419</v>
      </c>
      <c r="AG27" s="27">
        <v>-4.8112522432468788E-2</v>
      </c>
      <c r="AH27" s="27">
        <v>-4.1157723645718597E-2</v>
      </c>
      <c r="AI27" s="27">
        <v>8.2171171461281223E-2</v>
      </c>
      <c r="AJ27" s="27">
        <v>3.4178110216682169E-3</v>
      </c>
      <c r="AK27" s="27">
        <v>0.13995998410517349</v>
      </c>
      <c r="AL27" s="27">
        <v>-2.6324906324632739E-2</v>
      </c>
      <c r="AM27" s="27">
        <v>-5.1434449987363962E-2</v>
      </c>
      <c r="AN27" s="27">
        <v>-7.6850353600817919E-2</v>
      </c>
      <c r="AO27" s="27">
        <v>0.104956714281198</v>
      </c>
      <c r="AP27" s="27">
        <v>-1.1958266722236269E-2</v>
      </c>
      <c r="AQ27" s="27">
        <v>-0.11547005383792509</v>
      </c>
      <c r="AR27" s="27">
        <v>-8.5310701802376307E-2</v>
      </c>
      <c r="AS27" s="27">
        <v>-0.10342570617160091</v>
      </c>
    </row>
    <row r="28" spans="1:45" x14ac:dyDescent="0.2">
      <c r="A28" s="28" t="s">
        <v>28</v>
      </c>
      <c r="B28" s="27">
        <v>-2.446082887259322E-2</v>
      </c>
      <c r="C28" s="27">
        <v>-8.8696859398362388E-2</v>
      </c>
      <c r="D28" s="27">
        <v>-9.3332260678620896E-2</v>
      </c>
      <c r="E28" s="27">
        <v>-7.4813742553178686E-2</v>
      </c>
      <c r="F28" s="27">
        <v>-5.7166820331138013E-2</v>
      </c>
      <c r="G28" s="27">
        <v>-5.0218464632518549E-2</v>
      </c>
      <c r="H28" s="27">
        <v>-3.4417817548811781E-3</v>
      </c>
      <c r="I28" s="27">
        <v>-8.3624201000709081E-2</v>
      </c>
      <c r="J28" s="27">
        <v>-3.6745981726604988E-2</v>
      </c>
      <c r="K28" s="27">
        <v>0.1137869507916948</v>
      </c>
      <c r="L28" s="27">
        <v>-9.1991113588401105E-2</v>
      </c>
      <c r="M28" s="27">
        <v>1.4493101885329089E-4</v>
      </c>
      <c r="N28" s="27">
        <v>-4.007597293596387E-2</v>
      </c>
      <c r="O28" s="27">
        <v>-0.1161314491708146</v>
      </c>
      <c r="P28" s="27">
        <v>2.6330764114274669E-2</v>
      </c>
      <c r="Q28" s="27">
        <v>8.618430811565754E-2</v>
      </c>
      <c r="R28" s="27">
        <v>0.14108923989967631</v>
      </c>
      <c r="S28" s="27">
        <v>3.2624908061609659E-3</v>
      </c>
      <c r="T28" s="27">
        <v>9.3240093240093431E-3</v>
      </c>
      <c r="U28" s="27">
        <v>-2.0281847857870908E-2</v>
      </c>
      <c r="V28" s="27">
        <v>2.513380092188839E-3</v>
      </c>
      <c r="W28" s="27">
        <v>2.5133800921888559E-3</v>
      </c>
      <c r="X28" s="27">
        <v>-0.2488246291266954</v>
      </c>
      <c r="Y28" s="27">
        <v>-0.2231003264365802</v>
      </c>
      <c r="Z28" s="27">
        <v>-0.26554250227189719</v>
      </c>
      <c r="AA28" s="27">
        <v>-0.30662207033593331</v>
      </c>
      <c r="AB28" s="27">
        <v>1</v>
      </c>
      <c r="AC28" s="27">
        <v>-0.1063036699698884</v>
      </c>
      <c r="AD28" s="27">
        <v>6.1567982172995493E-2</v>
      </c>
      <c r="AE28" s="27">
        <v>0.29688831649063913</v>
      </c>
      <c r="AF28" s="27">
        <v>-0.1940311916485935</v>
      </c>
      <c r="AG28" s="27">
        <v>-0.14685305049885219</v>
      </c>
      <c r="AH28" s="27">
        <v>-3.4417817548812132E-3</v>
      </c>
      <c r="AI28" s="27">
        <v>0.14626475503607789</v>
      </c>
      <c r="AJ28" s="27">
        <v>-5.6547382240975309E-2</v>
      </c>
      <c r="AK28" s="27">
        <v>-7.3416262468893545E-2</v>
      </c>
      <c r="AL28" s="27">
        <v>7.0444776250109781E-2</v>
      </c>
      <c r="AM28" s="27">
        <v>-0.1161314491708146</v>
      </c>
      <c r="AN28" s="27">
        <v>0.14524001681268231</v>
      </c>
      <c r="AO28" s="27">
        <v>-7.1190584457112988E-2</v>
      </c>
      <c r="AP28" s="27">
        <v>-7.0000035000025423E-3</v>
      </c>
      <c r="AQ28" s="27">
        <v>9.6560909917053503E-2</v>
      </c>
      <c r="AR28" s="27">
        <v>-0.20850927516638951</v>
      </c>
      <c r="AS28" s="27">
        <v>-0.18027322588063949</v>
      </c>
    </row>
    <row r="29" spans="1:45" x14ac:dyDescent="0.2">
      <c r="A29" s="28" t="s">
        <v>14</v>
      </c>
      <c r="B29" s="27">
        <v>0.13258052657226371</v>
      </c>
      <c r="C29" s="27">
        <v>8.5342493811750186E-2</v>
      </c>
      <c r="D29" s="27">
        <v>0.15218499611223321</v>
      </c>
      <c r="E29" s="27">
        <v>-0.1566686077764981</v>
      </c>
      <c r="F29" s="27">
        <v>4.1230296204258679E-2</v>
      </c>
      <c r="G29" s="27">
        <v>0.1187995255067449</v>
      </c>
      <c r="H29" s="27">
        <v>-9.4057189432825761E-2</v>
      </c>
      <c r="I29" s="27">
        <v>-7.8712507953467969E-3</v>
      </c>
      <c r="J29" s="27">
        <v>3.9943209341848453E-2</v>
      </c>
      <c r="K29" s="27">
        <v>5.7777009144859962E-2</v>
      </c>
      <c r="L29" s="27">
        <v>6.7879915236604582E-2</v>
      </c>
      <c r="M29" s="27">
        <v>-8.618917739897268E-2</v>
      </c>
      <c r="N29" s="27">
        <v>-2.2214124611185129E-2</v>
      </c>
      <c r="O29" s="27">
        <v>8.7954413179408025E-2</v>
      </c>
      <c r="P29" s="27">
        <v>-8.3623789501664422E-2</v>
      </c>
      <c r="Q29" s="27">
        <v>4.2063387018721147E-3</v>
      </c>
      <c r="R29" s="27">
        <v>2.9679505792118289E-2</v>
      </c>
      <c r="S29" s="27">
        <v>-0.15907093183037771</v>
      </c>
      <c r="T29" s="27">
        <v>8.8421834876914338E-2</v>
      </c>
      <c r="U29" s="27">
        <v>0.14572481650199551</v>
      </c>
      <c r="V29" s="27">
        <v>-9.888859841762522E-2</v>
      </c>
      <c r="W29" s="27">
        <v>5.1928342948968302E-2</v>
      </c>
      <c r="X29" s="27">
        <v>-4.2701894771247202E-2</v>
      </c>
      <c r="Y29" s="27">
        <v>-0.1183616413509658</v>
      </c>
      <c r="Z29" s="27">
        <v>8.9185199523969333E-2</v>
      </c>
      <c r="AA29" s="27">
        <v>0.15480126564182209</v>
      </c>
      <c r="AB29" s="27">
        <v>-0.1063036699698884</v>
      </c>
      <c r="AC29" s="27">
        <v>1</v>
      </c>
      <c r="AD29" s="27">
        <v>0.21267566084544751</v>
      </c>
      <c r="AE29" s="27">
        <v>2.6756116083080071E-2</v>
      </c>
      <c r="AF29" s="27">
        <v>-0.1219991472455255</v>
      </c>
      <c r="AG29" s="27">
        <v>-8.4924760056263912E-2</v>
      </c>
      <c r="AH29" s="27">
        <v>3.1316400614832701E-3</v>
      </c>
      <c r="AI29" s="27">
        <v>8.0201947441180255E-2</v>
      </c>
      <c r="AJ29" s="27">
        <v>0.29709916860784041</v>
      </c>
      <c r="AK29" s="27">
        <v>6.9304437659415755E-2</v>
      </c>
      <c r="AL29" s="27">
        <v>-7.5320813133729569E-2</v>
      </c>
      <c r="AM29" s="27">
        <v>3.2287063065858539E-2</v>
      </c>
      <c r="AN29" s="27">
        <v>-3.4358797512097632E-2</v>
      </c>
      <c r="AO29" s="27">
        <v>-6.7559944097941776E-2</v>
      </c>
      <c r="AP29" s="27">
        <v>9.4220642964820703E-2</v>
      </c>
      <c r="AQ29" s="27">
        <v>-3.010710557178577E-2</v>
      </c>
      <c r="AR29" s="27">
        <v>4.5218878012133958E-2</v>
      </c>
      <c r="AS29" s="27">
        <v>-0.1187235926013773</v>
      </c>
    </row>
    <row r="30" spans="1:45" x14ac:dyDescent="0.2">
      <c r="A30" s="28" t="s">
        <v>15</v>
      </c>
      <c r="B30" s="27">
        <v>5.246203036417519E-2</v>
      </c>
      <c r="C30" s="27">
        <v>0.12887208206621659</v>
      </c>
      <c r="D30" s="27">
        <v>-0.1245754573093583</v>
      </c>
      <c r="E30" s="27">
        <v>5.0133751202789227E-2</v>
      </c>
      <c r="F30" s="27">
        <v>0.18794549276270961</v>
      </c>
      <c r="G30" s="27">
        <v>4.7882796004793511E-2</v>
      </c>
      <c r="H30" s="27">
        <v>-0.100897203480648</v>
      </c>
      <c r="I30" s="27">
        <v>-5.6471408188019257E-3</v>
      </c>
      <c r="J30" s="27">
        <v>7.1700806114534291E-2</v>
      </c>
      <c r="K30" s="27">
        <v>3.395028622544289E-2</v>
      </c>
      <c r="L30" s="27">
        <v>4.3762870132705758E-2</v>
      </c>
      <c r="M30" s="27">
        <v>-8.6567133654447154E-2</v>
      </c>
      <c r="N30" s="27">
        <v>-6.0469555253150967E-2</v>
      </c>
      <c r="O30" s="27">
        <v>0.112196048653362</v>
      </c>
      <c r="P30" s="27">
        <v>-1.243446422588862E-2</v>
      </c>
      <c r="Q30" s="27">
        <v>-9.7451734820227592E-2</v>
      </c>
      <c r="R30" s="27">
        <v>-9.7979216672158018E-2</v>
      </c>
      <c r="S30" s="27">
        <v>-0.15376331854595429</v>
      </c>
      <c r="T30" s="27">
        <v>0.14872903076102381</v>
      </c>
      <c r="U30" s="27">
        <v>-5.5705535182669887E-2</v>
      </c>
      <c r="V30" s="27">
        <v>0.1526442776332865</v>
      </c>
      <c r="W30" s="27">
        <v>-8.3550186676011565E-2</v>
      </c>
      <c r="X30" s="27">
        <v>-0.2380959540598637</v>
      </c>
      <c r="Y30" s="27">
        <v>-1.6649599067275079E-2</v>
      </c>
      <c r="Z30" s="27">
        <v>5.9909450745923673E-2</v>
      </c>
      <c r="AA30" s="27">
        <v>0.11073690199369331</v>
      </c>
      <c r="AB30" s="27">
        <v>6.1567982172995493E-2</v>
      </c>
      <c r="AC30" s="27">
        <v>0.21267566084544751</v>
      </c>
      <c r="AD30" s="27">
        <v>1</v>
      </c>
      <c r="AE30" s="27">
        <v>0.18445658066060769</v>
      </c>
      <c r="AF30" s="27">
        <v>5.1504171331399652E-2</v>
      </c>
      <c r="AG30" s="27">
        <v>-0.12650204015658439</v>
      </c>
      <c r="AH30" s="27">
        <v>-4.1157110716847863E-2</v>
      </c>
      <c r="AI30" s="27">
        <v>0.1586741454922202</v>
      </c>
      <c r="AJ30" s="27">
        <v>0.118853307650194</v>
      </c>
      <c r="AK30" s="27">
        <v>-5.6529685395130307E-2</v>
      </c>
      <c r="AL30" s="27">
        <v>-4.3538930189060229E-2</v>
      </c>
      <c r="AM30" s="27">
        <v>8.3433940434173043E-2</v>
      </c>
      <c r="AN30" s="27">
        <v>1.9399119163506621E-2</v>
      </c>
      <c r="AO30" s="27">
        <v>-1.289751527700164E-2</v>
      </c>
      <c r="AP30" s="27">
        <v>-7.6848103198596751E-2</v>
      </c>
      <c r="AQ30" s="27">
        <v>0.10871960592954449</v>
      </c>
      <c r="AR30" s="27">
        <v>-7.4926990134576946E-2</v>
      </c>
      <c r="AS30" s="27">
        <v>4.2341071729752162E-2</v>
      </c>
    </row>
    <row r="31" spans="1:45" x14ac:dyDescent="0.2">
      <c r="A31" s="28" t="s">
        <v>16</v>
      </c>
      <c r="B31" s="27">
        <v>0.1852533437769863</v>
      </c>
      <c r="C31" s="27">
        <v>-9.1614392617157037E-2</v>
      </c>
      <c r="D31" s="27">
        <v>-0.30131331508767228</v>
      </c>
      <c r="E31" s="27">
        <v>6.5332709976479511E-2</v>
      </c>
      <c r="F31" s="27">
        <v>-4.8938596314277168E-2</v>
      </c>
      <c r="G31" s="27">
        <v>-0.1852909432853741</v>
      </c>
      <c r="H31" s="27">
        <v>6.1363829871161494E-3</v>
      </c>
      <c r="I31" s="27">
        <v>-0.17774126842983751</v>
      </c>
      <c r="J31" s="27">
        <v>0.168415042376278</v>
      </c>
      <c r="K31" s="27">
        <v>1.2508298255593381E-2</v>
      </c>
      <c r="L31" s="27">
        <v>-5.0591880985866429E-2</v>
      </c>
      <c r="M31" s="27">
        <v>0.11234677228859451</v>
      </c>
      <c r="N31" s="27">
        <v>-1.6952902767769229E-2</v>
      </c>
      <c r="O31" s="27">
        <v>4.631289274708237E-2</v>
      </c>
      <c r="P31" s="27">
        <v>1.3416211454393969E-2</v>
      </c>
      <c r="Q31" s="27">
        <v>-6.046446173696033E-2</v>
      </c>
      <c r="R31" s="27">
        <v>-5.6534172088541796E-3</v>
      </c>
      <c r="S31" s="27">
        <v>-0.1493297725145854</v>
      </c>
      <c r="T31" s="27">
        <v>4.9163790535677092E-2</v>
      </c>
      <c r="U31" s="27">
        <v>7.7374391649658401E-3</v>
      </c>
      <c r="V31" s="27">
        <v>2.9763296563084969E-2</v>
      </c>
      <c r="W31" s="27">
        <v>8.2597550817082033E-2</v>
      </c>
      <c r="X31" s="27">
        <v>-0.15809182967334881</v>
      </c>
      <c r="Y31" s="27">
        <v>-5.858346796331302E-2</v>
      </c>
      <c r="Z31" s="27">
        <v>-0.1195341838730951</v>
      </c>
      <c r="AA31" s="27">
        <v>1.497453909848448E-2</v>
      </c>
      <c r="AB31" s="27">
        <v>0.29688831649063913</v>
      </c>
      <c r="AC31" s="27">
        <v>2.6756116083080071E-2</v>
      </c>
      <c r="AD31" s="27">
        <v>0.18445658066060769</v>
      </c>
      <c r="AE31" s="27">
        <v>1</v>
      </c>
      <c r="AF31" s="27">
        <v>-0.15809764206609669</v>
      </c>
      <c r="AG31" s="27">
        <v>-0.22957705283173829</v>
      </c>
      <c r="AH31" s="27">
        <v>-3.4058265400107673E-2</v>
      </c>
      <c r="AI31" s="27">
        <v>0.25319515641651358</v>
      </c>
      <c r="AJ31" s="27">
        <v>0.1395184792095811</v>
      </c>
      <c r="AK31" s="27">
        <v>-2.070156047138837E-2</v>
      </c>
      <c r="AL31" s="27">
        <v>-5.1469244655805817E-2</v>
      </c>
      <c r="AM31" s="27">
        <v>0.1970056023362875</v>
      </c>
      <c r="AN31" s="27">
        <v>-0.1503743559459543</v>
      </c>
      <c r="AO31" s="27">
        <v>5.8972107734169728E-2</v>
      </c>
      <c r="AP31" s="27">
        <v>-0.10858620743149559</v>
      </c>
      <c r="AQ31" s="27">
        <v>5.8075570466645243E-2</v>
      </c>
      <c r="AR31" s="27">
        <v>-7.4091990636872954E-2</v>
      </c>
      <c r="AS31" s="27">
        <v>-0.15786958105273041</v>
      </c>
    </row>
    <row r="32" spans="1:45" x14ac:dyDescent="0.2">
      <c r="A32" s="28" t="s">
        <v>17</v>
      </c>
      <c r="B32" s="27">
        <v>2.9650371753965541E-2</v>
      </c>
      <c r="C32" s="27">
        <v>4.8882496274752642E-2</v>
      </c>
      <c r="D32" s="27">
        <v>-0.1841230553627044</v>
      </c>
      <c r="E32" s="27">
        <v>0.13465229125649791</v>
      </c>
      <c r="F32" s="27">
        <v>3.4284145610838077E-2</v>
      </c>
      <c r="G32" s="27">
        <v>-0.11664165624992499</v>
      </c>
      <c r="H32" s="27">
        <v>3.5628482166558353E-2</v>
      </c>
      <c r="I32" s="27">
        <v>3.5796735629398113E-2</v>
      </c>
      <c r="J32" s="27">
        <v>-3.9411104919073389E-2</v>
      </c>
      <c r="K32" s="27">
        <v>-3.122553091387718E-2</v>
      </c>
      <c r="L32" s="27">
        <v>3.3243439834793907E-2</v>
      </c>
      <c r="M32" s="27">
        <v>-2.678400142547634E-2</v>
      </c>
      <c r="N32" s="27">
        <v>2.9131857634193299E-2</v>
      </c>
      <c r="O32" s="27">
        <v>6.1442912885609066E-3</v>
      </c>
      <c r="P32" s="27">
        <v>0.13491638927608071</v>
      </c>
      <c r="Q32" s="27">
        <v>-0.15327992382836031</v>
      </c>
      <c r="R32" s="27">
        <v>5.9835037207035544E-3</v>
      </c>
      <c r="S32" s="27">
        <v>-4.2445691887451793E-2</v>
      </c>
      <c r="T32" s="27">
        <v>-0.1039456374679783</v>
      </c>
      <c r="U32" s="27">
        <v>-5.2916588090661763E-2</v>
      </c>
      <c r="V32" s="27">
        <v>0.2509015758446585</v>
      </c>
      <c r="W32" s="27">
        <v>-4.0592095739414108E-2</v>
      </c>
      <c r="X32" s="27">
        <v>0.2392891048421375</v>
      </c>
      <c r="Y32" s="27">
        <v>2.3501816730506709E-2</v>
      </c>
      <c r="Z32" s="27">
        <v>6.7244764064691875E-2</v>
      </c>
      <c r="AA32" s="27">
        <v>-0.1081836644344419</v>
      </c>
      <c r="AB32" s="27">
        <v>-0.1940311916485935</v>
      </c>
      <c r="AC32" s="27">
        <v>-0.1219991472455255</v>
      </c>
      <c r="AD32" s="27">
        <v>5.1504171331399652E-2</v>
      </c>
      <c r="AE32" s="27">
        <v>-0.15809764206609669</v>
      </c>
      <c r="AF32" s="27">
        <v>1</v>
      </c>
      <c r="AG32" s="27">
        <v>0.12909624735768521</v>
      </c>
      <c r="AH32" s="27">
        <v>-2.1288481171271759E-2</v>
      </c>
      <c r="AI32" s="27">
        <v>-0.1077749580081493</v>
      </c>
      <c r="AJ32" s="27">
        <v>-7.8189328299608594E-3</v>
      </c>
      <c r="AK32" s="27">
        <v>0.14149602198694919</v>
      </c>
      <c r="AL32" s="27">
        <v>-0.10079121333255001</v>
      </c>
      <c r="AM32" s="27">
        <v>4.9118696932765729E-2</v>
      </c>
      <c r="AN32" s="27">
        <v>-0.11194253521323939</v>
      </c>
      <c r="AO32" s="27">
        <v>0.1046792797894246</v>
      </c>
      <c r="AP32" s="27">
        <v>-2.3078671034329781E-2</v>
      </c>
      <c r="AQ32" s="27">
        <v>-0.10170422833742759</v>
      </c>
      <c r="AR32" s="27">
        <v>-1.391127591018323E-2</v>
      </c>
      <c r="AS32" s="27">
        <v>0.99584637494191797</v>
      </c>
    </row>
    <row r="33" spans="1:45" x14ac:dyDescent="0.2">
      <c r="A33" s="28" t="s">
        <v>45</v>
      </c>
      <c r="B33" s="27">
        <v>3.3424192864559277E-2</v>
      </c>
      <c r="C33" s="27">
        <v>-5.9536209025980023E-2</v>
      </c>
      <c r="D33" s="27">
        <v>2.8912692681976059E-2</v>
      </c>
      <c r="E33" s="27">
        <v>6.7153300542064906E-2</v>
      </c>
      <c r="F33" s="27">
        <v>-6.7936035920018054E-2</v>
      </c>
      <c r="G33" s="27">
        <v>-8.7994557816696767E-2</v>
      </c>
      <c r="H33" s="27">
        <v>-1.3861413315217929E-2</v>
      </c>
      <c r="I33" s="27">
        <v>0.24056261216234401</v>
      </c>
      <c r="J33" s="27">
        <v>-0.13094096430406291</v>
      </c>
      <c r="K33" s="27">
        <v>-9.7298718764492406E-2</v>
      </c>
      <c r="L33" s="27">
        <v>-8.0577645526070843E-2</v>
      </c>
      <c r="M33" s="27">
        <v>6.3164073142882634E-3</v>
      </c>
      <c r="N33" s="27">
        <v>5.380058590167211E-2</v>
      </c>
      <c r="O33" s="27">
        <v>8.908708063747478E-2</v>
      </c>
      <c r="P33" s="27">
        <v>-0.23060444034335101</v>
      </c>
      <c r="Q33" s="27">
        <v>0.16344836750913391</v>
      </c>
      <c r="R33" s="27">
        <v>-0.1044803522827943</v>
      </c>
      <c r="S33" s="27">
        <v>-0.17456548941986719</v>
      </c>
      <c r="T33" s="27">
        <v>4.023371246543915E-3</v>
      </c>
      <c r="U33" s="27">
        <v>-0.140028008402801</v>
      </c>
      <c r="V33" s="27">
        <v>0.29933304361982832</v>
      </c>
      <c r="W33" s="27">
        <v>2.8198040340998331E-2</v>
      </c>
      <c r="X33" s="27">
        <v>-8.0255960970533641E-2</v>
      </c>
      <c r="Y33" s="27">
        <v>0.15169700910303441</v>
      </c>
      <c r="Z33" s="27">
        <v>0.14583333333333329</v>
      </c>
      <c r="AA33" s="27">
        <v>-4.8112522432468788E-2</v>
      </c>
      <c r="AB33" s="27">
        <v>-0.14685305049885219</v>
      </c>
      <c r="AC33" s="27">
        <v>-8.4924760056263912E-2</v>
      </c>
      <c r="AD33" s="27">
        <v>-0.12650204015658439</v>
      </c>
      <c r="AE33" s="27">
        <v>-0.22957705283173829</v>
      </c>
      <c r="AF33" s="27">
        <v>0.12909624735768521</v>
      </c>
      <c r="AG33" s="27">
        <v>1</v>
      </c>
      <c r="AH33" s="27">
        <v>-0.40990179375001579</v>
      </c>
      <c r="AI33" s="27">
        <v>-0.62521182850972579</v>
      </c>
      <c r="AJ33" s="27">
        <v>0.15068915550486359</v>
      </c>
      <c r="AK33" s="27">
        <v>2.5710979158740158E-2</v>
      </c>
      <c r="AL33" s="27">
        <v>-1.7098528222033251E-2</v>
      </c>
      <c r="AM33" s="27">
        <v>-3.7119616932281079E-3</v>
      </c>
      <c r="AN33" s="27">
        <v>-6.6554358508125536E-3</v>
      </c>
      <c r="AO33" s="27">
        <v>0.1060443776761395</v>
      </c>
      <c r="AP33" s="27">
        <v>-0.1001095734113045</v>
      </c>
      <c r="AQ33" s="27">
        <v>-1.041666666666667E-2</v>
      </c>
      <c r="AR33" s="27">
        <v>-5.2107830228219333E-2</v>
      </c>
      <c r="AS33" s="27">
        <v>0.1189766516210749</v>
      </c>
    </row>
    <row r="34" spans="1:45" x14ac:dyDescent="0.2">
      <c r="A34" s="28" t="s">
        <v>63</v>
      </c>
      <c r="B34" s="27">
        <v>-9.129577530394288E-2</v>
      </c>
      <c r="C34" s="27">
        <v>8.7308716464268646E-2</v>
      </c>
      <c r="D34" s="27">
        <v>6.0488447063096043E-2</v>
      </c>
      <c r="E34" s="27">
        <v>-5.9970781042377998E-2</v>
      </c>
      <c r="F34" s="27">
        <v>-0.1224664629017389</v>
      </c>
      <c r="G34" s="27">
        <v>-8.3580814870467077E-2</v>
      </c>
      <c r="H34" s="27">
        <v>4.0090344438170521E-2</v>
      </c>
      <c r="I34" s="27">
        <v>-9.6034688506676721E-2</v>
      </c>
      <c r="J34" s="27">
        <v>-0.1067624708073628</v>
      </c>
      <c r="K34" s="27">
        <v>0.14745762130471191</v>
      </c>
      <c r="L34" s="27">
        <v>2.4583026437550309E-2</v>
      </c>
      <c r="M34" s="27">
        <v>0.15955049531928531</v>
      </c>
      <c r="N34" s="27">
        <v>6.7939543517298237E-2</v>
      </c>
      <c r="O34" s="27">
        <v>-0.18205553954665371</v>
      </c>
      <c r="P34" s="27">
        <v>0.1012748291202521</v>
      </c>
      <c r="Q34" s="27">
        <v>6.9648888016869748E-2</v>
      </c>
      <c r="R34" s="27">
        <v>-1.0755187103563111E-2</v>
      </c>
      <c r="S34" s="27">
        <v>0.36342699366803888</v>
      </c>
      <c r="T34" s="27">
        <v>-3.4417817548812141E-3</v>
      </c>
      <c r="U34" s="27">
        <v>-9.6494737551707926E-2</v>
      </c>
      <c r="V34" s="27">
        <v>-0.25606362053930992</v>
      </c>
      <c r="W34" s="27">
        <v>-7.0510272322418688E-2</v>
      </c>
      <c r="X34" s="27">
        <v>5.3191959822175471E-2</v>
      </c>
      <c r="Y34" s="27">
        <v>-2.9946642688461089E-2</v>
      </c>
      <c r="Z34" s="27">
        <v>2.376242282608786E-2</v>
      </c>
      <c r="AA34" s="27">
        <v>-4.1157723645718597E-2</v>
      </c>
      <c r="AB34" s="27">
        <v>-3.4417817548812132E-3</v>
      </c>
      <c r="AC34" s="27">
        <v>3.1316400614832701E-3</v>
      </c>
      <c r="AD34" s="27">
        <v>-4.1157110716847863E-2</v>
      </c>
      <c r="AE34" s="27">
        <v>-3.4058265400107673E-2</v>
      </c>
      <c r="AF34" s="27">
        <v>-2.1288481171271759E-2</v>
      </c>
      <c r="AG34" s="27">
        <v>-0.40990179375001579</v>
      </c>
      <c r="AH34" s="27">
        <v>1</v>
      </c>
      <c r="AI34" s="27">
        <v>-0.4556007999642025</v>
      </c>
      <c r="AJ34" s="27">
        <v>-8.9501125202404455E-2</v>
      </c>
      <c r="AK34" s="27">
        <v>1.7281303041779699E-2</v>
      </c>
      <c r="AL34" s="27">
        <v>-5.309018775592473E-2</v>
      </c>
      <c r="AM34" s="27">
        <v>2.9636948298292429E-2</v>
      </c>
      <c r="AN34" s="27">
        <v>5.6933741080408126E-3</v>
      </c>
      <c r="AO34" s="27">
        <v>-0.18671046695629409</v>
      </c>
      <c r="AP34" s="27">
        <v>0.17176908792542209</v>
      </c>
      <c r="AQ34" s="27">
        <v>2.376242282608786E-2</v>
      </c>
      <c r="AR34" s="27">
        <v>9.2696621064218415E-2</v>
      </c>
      <c r="AS34" s="27">
        <v>-2.2167729861373289E-2</v>
      </c>
    </row>
    <row r="35" spans="1:45" x14ac:dyDescent="0.2">
      <c r="A35" s="28" t="s">
        <v>29</v>
      </c>
      <c r="B35" s="27">
        <v>4.5496344609091938E-2</v>
      </c>
      <c r="C35" s="27">
        <v>-1.660108358808985E-2</v>
      </c>
      <c r="D35" s="27">
        <v>-7.9973432009686013E-2</v>
      </c>
      <c r="E35" s="27">
        <v>-1.422418933397188E-2</v>
      </c>
      <c r="F35" s="27">
        <v>0.17108879193310911</v>
      </c>
      <c r="G35" s="27">
        <v>0.1573925777569872</v>
      </c>
      <c r="H35" s="27">
        <v>-2.077500996655432E-2</v>
      </c>
      <c r="I35" s="27">
        <v>-0.15260360414237939</v>
      </c>
      <c r="J35" s="27">
        <v>0.21914087583416711</v>
      </c>
      <c r="K35" s="27">
        <v>-3.1212964775418479E-2</v>
      </c>
      <c r="L35" s="27">
        <v>5.7604747142916857E-2</v>
      </c>
      <c r="M35" s="27">
        <v>-0.14268230703723531</v>
      </c>
      <c r="N35" s="27">
        <v>-0.11063799294786129</v>
      </c>
      <c r="O35" s="27">
        <v>6.8830415288262184E-2</v>
      </c>
      <c r="P35" s="27">
        <v>0.1384013451274661</v>
      </c>
      <c r="Q35" s="27">
        <v>-0.21911027888744161</v>
      </c>
      <c r="R35" s="27">
        <v>0.1111691723494543</v>
      </c>
      <c r="S35" s="27">
        <v>-0.1405973480715923</v>
      </c>
      <c r="T35" s="27">
        <v>-9.8164265124884523E-4</v>
      </c>
      <c r="U35" s="27">
        <v>0.21922380073362471</v>
      </c>
      <c r="V35" s="27">
        <v>-7.3032803720950015E-2</v>
      </c>
      <c r="W35" s="27">
        <v>3.2811839352890587E-2</v>
      </c>
      <c r="X35" s="27">
        <v>3.2811839352890552E-2</v>
      </c>
      <c r="Y35" s="27">
        <v>-0.1224236809291671</v>
      </c>
      <c r="Z35" s="27">
        <v>-0.16265673587244889</v>
      </c>
      <c r="AA35" s="27">
        <v>8.2171171461281223E-2</v>
      </c>
      <c r="AB35" s="27">
        <v>0.14626475503607789</v>
      </c>
      <c r="AC35" s="27">
        <v>8.0201947441180255E-2</v>
      </c>
      <c r="AD35" s="27">
        <v>0.1586741454922202</v>
      </c>
      <c r="AE35" s="27">
        <v>0.25319515641651358</v>
      </c>
      <c r="AF35" s="27">
        <v>-0.1077749580081493</v>
      </c>
      <c r="AG35" s="27">
        <v>-0.62521182850972579</v>
      </c>
      <c r="AH35" s="27">
        <v>-0.4556007999642025</v>
      </c>
      <c r="AI35" s="27">
        <v>1</v>
      </c>
      <c r="AJ35" s="27">
        <v>-7.0482847080801339E-2</v>
      </c>
      <c r="AK35" s="27">
        <v>-3.9878966914074249E-2</v>
      </c>
      <c r="AL35" s="27">
        <v>6.211326095028824E-2</v>
      </c>
      <c r="AM35" s="27">
        <v>-2.1735920617345941E-2</v>
      </c>
      <c r="AN35" s="27">
        <v>1.623827206952484E-3</v>
      </c>
      <c r="AO35" s="27">
        <v>5.6264048315913542E-2</v>
      </c>
      <c r="AP35" s="27">
        <v>-4.9271614229946553E-2</v>
      </c>
      <c r="AQ35" s="27">
        <v>-1.016604599202805E-2</v>
      </c>
      <c r="AR35" s="27">
        <v>-2.8460848206541729E-2</v>
      </c>
      <c r="AS35" s="27">
        <v>-9.7146514730601319E-2</v>
      </c>
    </row>
    <row r="36" spans="1:45" x14ac:dyDescent="0.2">
      <c r="A36" s="28" t="s">
        <v>19</v>
      </c>
      <c r="B36" s="27">
        <v>0.1016814673897608</v>
      </c>
      <c r="C36" s="27">
        <v>3.2301139607371597E-2</v>
      </c>
      <c r="D36" s="27">
        <v>-0.14724668955612399</v>
      </c>
      <c r="E36" s="27">
        <v>4.0625804078399427E-2</v>
      </c>
      <c r="F36" s="27">
        <v>-8.2726481236926885E-2</v>
      </c>
      <c r="G36" s="27">
        <v>-0.18682779667835811</v>
      </c>
      <c r="H36" s="27">
        <v>-7.4746722311028427E-2</v>
      </c>
      <c r="I36" s="27">
        <v>-4.3898050530761859E-2</v>
      </c>
      <c r="J36" s="27">
        <v>3.870178033801619E-2</v>
      </c>
      <c r="K36" s="27">
        <v>7.5029658683120795E-2</v>
      </c>
      <c r="L36" s="27">
        <v>-0.1494776725550761</v>
      </c>
      <c r="M36" s="27">
        <v>1.898590331502905E-2</v>
      </c>
      <c r="N36" s="27">
        <v>-3.6673046863748358E-2</v>
      </c>
      <c r="O36" s="27">
        <v>0.19832403087728431</v>
      </c>
      <c r="P36" s="27">
        <v>-0.30856431901493342</v>
      </c>
      <c r="Q36" s="27">
        <v>0.14041597989408861</v>
      </c>
      <c r="R36" s="27">
        <v>8.3139252514321291E-2</v>
      </c>
      <c r="S36" s="27">
        <v>-0.19805687020766391</v>
      </c>
      <c r="T36" s="27">
        <v>3.1262343054798483E-2</v>
      </c>
      <c r="U36" s="27">
        <v>5.4496166354532583E-2</v>
      </c>
      <c r="V36" s="27">
        <v>1.9410358581682899E-2</v>
      </c>
      <c r="W36" s="27">
        <v>0.12510213506251491</v>
      </c>
      <c r="X36" s="27">
        <v>-5.9133313303808818E-2</v>
      </c>
      <c r="Y36" s="27">
        <v>-1.401761793423092E-2</v>
      </c>
      <c r="Z36" s="27">
        <v>0.12417039085872821</v>
      </c>
      <c r="AA36" s="27">
        <v>3.4178110216682169E-3</v>
      </c>
      <c r="AB36" s="27">
        <v>-5.6547382240975309E-2</v>
      </c>
      <c r="AC36" s="27">
        <v>0.29709916860784041</v>
      </c>
      <c r="AD36" s="27">
        <v>0.118853307650194</v>
      </c>
      <c r="AE36" s="27">
        <v>0.1395184792095811</v>
      </c>
      <c r="AF36" s="27">
        <v>-7.8189328299608594E-3</v>
      </c>
      <c r="AG36" s="27">
        <v>0.15068915550486359</v>
      </c>
      <c r="AH36" s="27">
        <v>-8.9501125202404455E-2</v>
      </c>
      <c r="AI36" s="27">
        <v>-7.0482847080801339E-2</v>
      </c>
      <c r="AJ36" s="27">
        <v>1</v>
      </c>
      <c r="AK36" s="27">
        <v>0.15110351725429449</v>
      </c>
      <c r="AL36" s="27">
        <v>-0.1847639600808712</v>
      </c>
      <c r="AM36" s="27">
        <v>1.7865410191530189E-2</v>
      </c>
      <c r="AN36" s="27">
        <v>1.18658663219751E-2</v>
      </c>
      <c r="AO36" s="27">
        <v>3.8610213135621997E-2</v>
      </c>
      <c r="AP36" s="27">
        <v>2.37212573835037E-2</v>
      </c>
      <c r="AQ36" s="27">
        <v>-7.6419263886887814E-2</v>
      </c>
      <c r="AR36" s="27">
        <v>3.2072024908295048E-2</v>
      </c>
      <c r="AS36" s="27">
        <v>-2.1227960525351349E-4</v>
      </c>
    </row>
    <row r="37" spans="1:45" x14ac:dyDescent="0.2">
      <c r="A37" s="28" t="s">
        <v>30</v>
      </c>
      <c r="B37" s="27">
        <v>9.9557543852183489E-2</v>
      </c>
      <c r="C37" s="27">
        <v>-2.6990905596962642E-2</v>
      </c>
      <c r="D37" s="27">
        <v>-0.1696890324757809</v>
      </c>
      <c r="E37" s="27">
        <v>0.1234850351054807</v>
      </c>
      <c r="F37" s="27">
        <v>-1.8133773782317241E-2</v>
      </c>
      <c r="G37" s="27">
        <v>-9.2376300436833633E-2</v>
      </c>
      <c r="H37" s="27">
        <v>1.7281303041779661E-2</v>
      </c>
      <c r="I37" s="27">
        <v>8.9065444430564911E-2</v>
      </c>
      <c r="J37" s="27">
        <v>-4.8695759418574142E-3</v>
      </c>
      <c r="K37" s="27">
        <v>-9.482427061616587E-2</v>
      </c>
      <c r="L37" s="27">
        <v>0.18263940075794699</v>
      </c>
      <c r="M37" s="27">
        <v>-3.4218606326751229E-2</v>
      </c>
      <c r="N37" s="27">
        <v>-0.24187389560619771</v>
      </c>
      <c r="O37" s="27">
        <v>0.14135756339827249</v>
      </c>
      <c r="P37" s="27">
        <v>-6.5436114823987035E-2</v>
      </c>
      <c r="Q37" s="27">
        <v>-6.8479844584749913E-2</v>
      </c>
      <c r="R37" s="27">
        <v>-1.4617173495670389E-3</v>
      </c>
      <c r="S37" s="27">
        <v>-4.1200890890951643E-2</v>
      </c>
      <c r="T37" s="27">
        <v>-0.23301683305344439</v>
      </c>
      <c r="U37" s="27">
        <v>0.1018358466750704</v>
      </c>
      <c r="V37" s="27">
        <v>0.1594679619575258</v>
      </c>
      <c r="W37" s="27">
        <v>4.4742809470097129E-2</v>
      </c>
      <c r="X37" s="27">
        <v>0.15946796195752569</v>
      </c>
      <c r="Y37" s="27">
        <v>-0.20675762809787029</v>
      </c>
      <c r="Z37" s="27">
        <v>-4.4075964272125942E-2</v>
      </c>
      <c r="AA37" s="27">
        <v>0.13995998410517349</v>
      </c>
      <c r="AB37" s="27">
        <v>-7.3416262468893545E-2</v>
      </c>
      <c r="AC37" s="27">
        <v>6.9304437659415755E-2</v>
      </c>
      <c r="AD37" s="27">
        <v>-5.6529685395130307E-2</v>
      </c>
      <c r="AE37" s="27">
        <v>-2.070156047138837E-2</v>
      </c>
      <c r="AF37" s="27">
        <v>0.14149602198694919</v>
      </c>
      <c r="AG37" s="27">
        <v>2.5710979158740158E-2</v>
      </c>
      <c r="AH37" s="27">
        <v>1.7281303041779699E-2</v>
      </c>
      <c r="AI37" s="27">
        <v>-3.9878966914074249E-2</v>
      </c>
      <c r="AJ37" s="27">
        <v>0.15110351725429449</v>
      </c>
      <c r="AK37" s="27">
        <v>1</v>
      </c>
      <c r="AL37" s="27">
        <v>-0.37882675049419168</v>
      </c>
      <c r="AM37" s="27">
        <v>-0.39854979680346247</v>
      </c>
      <c r="AN37" s="27">
        <v>-0.28923792623697753</v>
      </c>
      <c r="AO37" s="27">
        <v>-6.5436114823986993E-2</v>
      </c>
      <c r="AP37" s="27">
        <v>0.1036159342428824</v>
      </c>
      <c r="AQ37" s="27">
        <v>-4.407596427212597E-2</v>
      </c>
      <c r="AR37" s="27">
        <v>6.0029666432492718E-2</v>
      </c>
      <c r="AS37" s="27">
        <v>0.14069812201634721</v>
      </c>
    </row>
    <row r="38" spans="1:45" x14ac:dyDescent="0.2">
      <c r="A38" s="28" t="s">
        <v>39</v>
      </c>
      <c r="B38" s="27">
        <v>-4.0426423932161129E-2</v>
      </c>
      <c r="C38" s="27">
        <v>0.12099437854561521</v>
      </c>
      <c r="D38" s="27">
        <v>6.2880222194969346E-2</v>
      </c>
      <c r="E38" s="27">
        <v>-5.5151949847994782E-3</v>
      </c>
      <c r="F38" s="27">
        <v>-8.3250599083438862E-2</v>
      </c>
      <c r="G38" s="27">
        <v>8.5760008540197302E-3</v>
      </c>
      <c r="H38" s="27">
        <v>0.1094307951703755</v>
      </c>
      <c r="I38" s="27">
        <v>2.6324906324632781E-2</v>
      </c>
      <c r="J38" s="27">
        <v>-0.13769221307475599</v>
      </c>
      <c r="K38" s="27">
        <v>-2.9576264689108139E-3</v>
      </c>
      <c r="L38" s="27">
        <v>-4.1648682046491733E-2</v>
      </c>
      <c r="M38" s="27">
        <v>5.2422318791930399E-2</v>
      </c>
      <c r="N38" s="27">
        <v>-0.13877512046287971</v>
      </c>
      <c r="O38" s="27">
        <v>-0.1157676051498794</v>
      </c>
      <c r="P38" s="27">
        <v>0.12985985656490809</v>
      </c>
      <c r="Q38" s="27">
        <v>-2.713082828472994E-2</v>
      </c>
      <c r="R38" s="27">
        <v>0.10553428460607681</v>
      </c>
      <c r="S38" s="27">
        <v>0.30708269119454801</v>
      </c>
      <c r="T38" s="27">
        <v>-9.4660168086085086E-2</v>
      </c>
      <c r="U38" s="27">
        <v>-0.18515710067456431</v>
      </c>
      <c r="V38" s="27">
        <v>-4.0351826736256327E-2</v>
      </c>
      <c r="W38" s="27">
        <v>-4.0351826736256251E-2</v>
      </c>
      <c r="X38" s="27">
        <v>-9.9692748407221463E-2</v>
      </c>
      <c r="Y38" s="27">
        <v>6.3847276094677261E-3</v>
      </c>
      <c r="Z38" s="27">
        <v>4.5596075258755343E-2</v>
      </c>
      <c r="AA38" s="27">
        <v>-2.6324906324632739E-2</v>
      </c>
      <c r="AB38" s="27">
        <v>7.0444776250109781E-2</v>
      </c>
      <c r="AC38" s="27">
        <v>-7.5320813133729569E-2</v>
      </c>
      <c r="AD38" s="27">
        <v>-4.3538930189060229E-2</v>
      </c>
      <c r="AE38" s="27">
        <v>-5.1469244655805817E-2</v>
      </c>
      <c r="AF38" s="27">
        <v>-0.10079121333255001</v>
      </c>
      <c r="AG38" s="27">
        <v>-1.7098528222033251E-2</v>
      </c>
      <c r="AH38" s="27">
        <v>-5.309018775592473E-2</v>
      </c>
      <c r="AI38" s="27">
        <v>6.211326095028824E-2</v>
      </c>
      <c r="AJ38" s="27">
        <v>-0.1847639600808712</v>
      </c>
      <c r="AK38" s="27">
        <v>-0.37882675049419168</v>
      </c>
      <c r="AL38" s="27">
        <v>1</v>
      </c>
      <c r="AM38" s="27">
        <v>-0.36964393223294839</v>
      </c>
      <c r="AN38" s="27">
        <v>-0.26826019047718419</v>
      </c>
      <c r="AO38" s="27">
        <v>-8.2889270147814102E-3</v>
      </c>
      <c r="AP38" s="27">
        <v>-0.1237164987482625</v>
      </c>
      <c r="AQ38" s="27">
        <v>0.15958626340564369</v>
      </c>
      <c r="AR38" s="27">
        <v>7.4879964607939067E-2</v>
      </c>
      <c r="AS38" s="27">
        <v>-9.0708645151005518E-2</v>
      </c>
    </row>
    <row r="39" spans="1:45" x14ac:dyDescent="0.2">
      <c r="A39" s="28" t="s">
        <v>46</v>
      </c>
      <c r="B39" s="27">
        <v>2.256755695554314E-2</v>
      </c>
      <c r="C39" s="27">
        <v>-0.10001653302482991</v>
      </c>
      <c r="D39" s="27">
        <v>-1.6864477255666251E-2</v>
      </c>
      <c r="E39" s="27">
        <v>-8.9700967893359657E-2</v>
      </c>
      <c r="F39" s="27">
        <v>4.3126234429643112E-2</v>
      </c>
      <c r="G39" s="27">
        <v>-3.3932121747129472E-2</v>
      </c>
      <c r="H39" s="27">
        <v>-7.6209295624180606E-2</v>
      </c>
      <c r="I39" s="27">
        <v>-0.1028688999747279</v>
      </c>
      <c r="J39" s="27">
        <v>0.1159224106916911</v>
      </c>
      <c r="K39" s="27">
        <v>6.3565764566298935E-2</v>
      </c>
      <c r="L39" s="27">
        <v>2.5288614326994831E-2</v>
      </c>
      <c r="M39" s="27">
        <v>-3.0219213868717509E-2</v>
      </c>
      <c r="N39" s="27">
        <v>0.18897866416287429</v>
      </c>
      <c r="O39" s="27">
        <v>-4.166666666666672E-2</v>
      </c>
      <c r="P39" s="27">
        <v>0.13316030816451341</v>
      </c>
      <c r="Q39" s="27">
        <v>-0.10405487305706169</v>
      </c>
      <c r="R39" s="27">
        <v>-1.8686675415482711E-2</v>
      </c>
      <c r="S39" s="27">
        <v>-0.1785917619470514</v>
      </c>
      <c r="T39" s="27">
        <v>0.31398502923960958</v>
      </c>
      <c r="U39" s="27">
        <v>-7.4848118856512005E-2</v>
      </c>
      <c r="V39" s="27">
        <v>-6.0289946248254837E-2</v>
      </c>
      <c r="W39" s="27">
        <v>-2.3188440864713462E-3</v>
      </c>
      <c r="X39" s="27">
        <v>-2.3188440864713648E-3</v>
      </c>
      <c r="Y39" s="27">
        <v>0.2370190430456211</v>
      </c>
      <c r="Z39" s="27">
        <v>-3.3407655239053147E-2</v>
      </c>
      <c r="AA39" s="27">
        <v>-5.1434449987363962E-2</v>
      </c>
      <c r="AB39" s="27">
        <v>-0.1161314491708146</v>
      </c>
      <c r="AC39" s="27">
        <v>3.2287063065858539E-2</v>
      </c>
      <c r="AD39" s="27">
        <v>8.3433940434173043E-2</v>
      </c>
      <c r="AE39" s="27">
        <v>0.1970056023362875</v>
      </c>
      <c r="AF39" s="27">
        <v>4.9118696932765729E-2</v>
      </c>
      <c r="AG39" s="27">
        <v>-3.7119616932281079E-3</v>
      </c>
      <c r="AH39" s="27">
        <v>2.9636948298292429E-2</v>
      </c>
      <c r="AI39" s="27">
        <v>-2.1735920617345941E-2</v>
      </c>
      <c r="AJ39" s="27">
        <v>1.7865410191530189E-2</v>
      </c>
      <c r="AK39" s="27">
        <v>-0.39854979680346247</v>
      </c>
      <c r="AL39" s="27">
        <v>-0.36964393223294839</v>
      </c>
      <c r="AM39" s="27">
        <v>1</v>
      </c>
      <c r="AN39" s="27">
        <v>-0.28222675475178499</v>
      </c>
      <c r="AO39" s="27">
        <v>8.8173717568393928E-2</v>
      </c>
      <c r="AP39" s="27">
        <v>2.9523209839700189E-2</v>
      </c>
      <c r="AQ39" s="27">
        <v>-0.1447665060358965</v>
      </c>
      <c r="AR39" s="27">
        <v>3.0334688421145759E-2</v>
      </c>
      <c r="AS39" s="27">
        <v>4.7186474722957589E-2</v>
      </c>
    </row>
    <row r="40" spans="1:45" x14ac:dyDescent="0.2">
      <c r="A40" s="28" t="s">
        <v>55</v>
      </c>
      <c r="B40" s="27">
        <v>-0.1000334089834012</v>
      </c>
      <c r="C40" s="27">
        <v>1.086828123354449E-2</v>
      </c>
      <c r="D40" s="27">
        <v>0.15171506982428151</v>
      </c>
      <c r="E40" s="27">
        <v>-3.5508174171386971E-2</v>
      </c>
      <c r="F40" s="27">
        <v>6.7569580720810332E-2</v>
      </c>
      <c r="G40" s="27">
        <v>0.14213513028853589</v>
      </c>
      <c r="H40" s="27">
        <v>-5.7566338203523637E-2</v>
      </c>
      <c r="I40" s="27">
        <v>-1.537007072016359E-2</v>
      </c>
      <c r="J40" s="27">
        <v>2.8104881318457481E-2</v>
      </c>
      <c r="K40" s="27">
        <v>4.201979806270488E-2</v>
      </c>
      <c r="L40" s="27">
        <v>-0.2022210278857004</v>
      </c>
      <c r="M40" s="27">
        <v>1.6242655707669411E-2</v>
      </c>
      <c r="N40" s="27">
        <v>0.2283440254836876</v>
      </c>
      <c r="O40" s="27">
        <v>1.4229920407653029E-2</v>
      </c>
      <c r="P40" s="27">
        <v>-0.2317619347253351</v>
      </c>
      <c r="Q40" s="27">
        <v>0.23878262875953329</v>
      </c>
      <c r="R40" s="27">
        <v>-9.9132405061756163E-2</v>
      </c>
      <c r="S40" s="27">
        <v>-9.5343327607400954E-2</v>
      </c>
      <c r="T40" s="27">
        <v>1.6709028482874928E-2</v>
      </c>
      <c r="U40" s="27">
        <v>0.1826616957394083</v>
      </c>
      <c r="V40" s="27">
        <v>-7.3451248070631248E-2</v>
      </c>
      <c r="W40" s="27">
        <v>-4.1576178153187246E-3</v>
      </c>
      <c r="X40" s="27">
        <v>-7.3451248070631234E-2</v>
      </c>
      <c r="Y40" s="27">
        <v>-4.1005686798642721E-2</v>
      </c>
      <c r="Z40" s="27">
        <v>3.9932615104875148E-2</v>
      </c>
      <c r="AA40" s="27">
        <v>-7.6850353600817919E-2</v>
      </c>
      <c r="AB40" s="27">
        <v>0.14524001681268231</v>
      </c>
      <c r="AC40" s="27">
        <v>-3.4358797512097632E-2</v>
      </c>
      <c r="AD40" s="27">
        <v>1.9399119163506621E-2</v>
      </c>
      <c r="AE40" s="27">
        <v>-0.1503743559459543</v>
      </c>
      <c r="AF40" s="27">
        <v>-0.11194253521323939</v>
      </c>
      <c r="AG40" s="27">
        <v>-6.6554358508125536E-3</v>
      </c>
      <c r="AH40" s="27">
        <v>5.6933741080408126E-3</v>
      </c>
      <c r="AI40" s="27">
        <v>1.623827206952484E-3</v>
      </c>
      <c r="AJ40" s="27">
        <v>1.18658663219751E-2</v>
      </c>
      <c r="AK40" s="27">
        <v>-0.28923792623697753</v>
      </c>
      <c r="AL40" s="27">
        <v>-0.26826019047718419</v>
      </c>
      <c r="AM40" s="27">
        <v>-0.28222675475178499</v>
      </c>
      <c r="AN40" s="27">
        <v>1</v>
      </c>
      <c r="AO40" s="27">
        <v>-1.6669651917599521E-2</v>
      </c>
      <c r="AP40" s="27">
        <v>-1.599054825338745E-2</v>
      </c>
      <c r="AQ40" s="27">
        <v>3.9932615104875113E-2</v>
      </c>
      <c r="AR40" s="27">
        <v>-0.19621380969002719</v>
      </c>
      <c r="AS40" s="27">
        <v>-0.12044269102527411</v>
      </c>
    </row>
    <row r="41" spans="1:45" x14ac:dyDescent="0.2">
      <c r="A41" s="28" t="s">
        <v>47</v>
      </c>
      <c r="B41" s="27">
        <v>5.8843162341969853E-2</v>
      </c>
      <c r="C41" s="27">
        <v>-8.2461782665881993E-3</v>
      </c>
      <c r="D41" s="27">
        <v>-0.18550881442415371</v>
      </c>
      <c r="E41" s="27">
        <v>-7.2107870151503259E-2</v>
      </c>
      <c r="F41" s="27">
        <v>-2.9784759513851022E-3</v>
      </c>
      <c r="G41" s="27">
        <v>-4.4526134472842038E-2</v>
      </c>
      <c r="H41" s="27">
        <v>-4.2717818918021067E-2</v>
      </c>
      <c r="I41" s="27">
        <v>0.1049567142811979</v>
      </c>
      <c r="J41" s="27">
        <v>4.8103523142070753E-2</v>
      </c>
      <c r="K41" s="27">
        <v>-0.1017604158584318</v>
      </c>
      <c r="L41" s="27">
        <v>-7.9023481523772962E-2</v>
      </c>
      <c r="M41" s="27">
        <v>-0.2065052518039078</v>
      </c>
      <c r="N41" s="27">
        <v>8.7558117086060941E-2</v>
      </c>
      <c r="O41" s="27">
        <v>-1.7994636238447539E-3</v>
      </c>
      <c r="P41" s="27">
        <v>-6.0791513667890658E-2</v>
      </c>
      <c r="Q41" s="27">
        <v>6.8106976653537529E-2</v>
      </c>
      <c r="R41" s="27">
        <v>-5.5459855474053493E-2</v>
      </c>
      <c r="S41" s="27">
        <v>-0.1642450289848984</v>
      </c>
      <c r="T41" s="27">
        <v>7.5091438399968402E-2</v>
      </c>
      <c r="U41" s="27">
        <v>-8.2024058522061613E-2</v>
      </c>
      <c r="V41" s="27">
        <v>0.1188211099007318</v>
      </c>
      <c r="W41" s="27">
        <v>6.6245397555275268E-2</v>
      </c>
      <c r="X41" s="27">
        <v>0.17139682224618841</v>
      </c>
      <c r="Y41" s="27">
        <v>-8.2024058522061599E-2</v>
      </c>
      <c r="Z41" s="27">
        <v>-0.1312930390276012</v>
      </c>
      <c r="AA41" s="27">
        <v>0.104956714281198</v>
      </c>
      <c r="AB41" s="27">
        <v>-7.1190584457112988E-2</v>
      </c>
      <c r="AC41" s="27">
        <v>-6.7559944097941776E-2</v>
      </c>
      <c r="AD41" s="27">
        <v>-1.289751527700164E-2</v>
      </c>
      <c r="AE41" s="27">
        <v>5.8972107734169728E-2</v>
      </c>
      <c r="AF41" s="27">
        <v>0.1046792797894246</v>
      </c>
      <c r="AG41" s="27">
        <v>0.1060443776761395</v>
      </c>
      <c r="AH41" s="27">
        <v>-0.18671046695629409</v>
      </c>
      <c r="AI41" s="27">
        <v>5.6264048315913542E-2</v>
      </c>
      <c r="AJ41" s="27">
        <v>3.8610213135621997E-2</v>
      </c>
      <c r="AK41" s="27">
        <v>-6.5436114823986993E-2</v>
      </c>
      <c r="AL41" s="27">
        <v>-8.2889270147814102E-3</v>
      </c>
      <c r="AM41" s="27">
        <v>8.8173717568393928E-2</v>
      </c>
      <c r="AN41" s="27">
        <v>-1.6669651917599521E-2</v>
      </c>
      <c r="AO41" s="27">
        <v>1</v>
      </c>
      <c r="AP41" s="27">
        <v>-0.66562157013653189</v>
      </c>
      <c r="AQ41" s="27">
        <v>-0.43427697524514258</v>
      </c>
      <c r="AR41" s="27">
        <v>-0.14789571809209509</v>
      </c>
      <c r="AS41" s="27">
        <v>9.9137773323524123E-2</v>
      </c>
    </row>
    <row r="42" spans="1:45" x14ac:dyDescent="0.2">
      <c r="A42" s="28" t="s">
        <v>31</v>
      </c>
      <c r="B42" s="27">
        <v>-2.5359777013552659E-2</v>
      </c>
      <c r="C42" s="27">
        <v>-3.3823085962122718E-2</v>
      </c>
      <c r="D42" s="27">
        <v>0.1454386513582091</v>
      </c>
      <c r="E42" s="27">
        <v>0.1199842568782527</v>
      </c>
      <c r="F42" s="27">
        <v>8.99992881890532E-2</v>
      </c>
      <c r="G42" s="27">
        <v>0.1165416232954511</v>
      </c>
      <c r="H42" s="27">
        <v>0.17176908792542209</v>
      </c>
      <c r="I42" s="27">
        <v>-0.15545746738907129</v>
      </c>
      <c r="J42" s="27">
        <v>-3.9155826493238843E-2</v>
      </c>
      <c r="K42" s="27">
        <v>2.373555223613474E-2</v>
      </c>
      <c r="L42" s="27">
        <v>0.15163891116587919</v>
      </c>
      <c r="M42" s="27">
        <v>0.1903034723965899</v>
      </c>
      <c r="N42" s="27">
        <v>-1.337202298897984E-2</v>
      </c>
      <c r="O42" s="27">
        <v>0.121783240588763</v>
      </c>
      <c r="P42" s="27">
        <v>3.7653011509923401E-3</v>
      </c>
      <c r="Q42" s="27">
        <v>-0.12461299580751931</v>
      </c>
      <c r="R42" s="27">
        <v>1.114557472833281E-3</v>
      </c>
      <c r="S42" s="27">
        <v>4.7120178273477378E-2</v>
      </c>
      <c r="T42" s="27">
        <v>-7.0000035000026004E-3</v>
      </c>
      <c r="U42" s="27">
        <v>0.1421149789976088</v>
      </c>
      <c r="V42" s="27">
        <v>-0.1434059996230366</v>
      </c>
      <c r="W42" s="27">
        <v>-3.5581939756091793E-2</v>
      </c>
      <c r="X42" s="27">
        <v>-0.1434059996230366</v>
      </c>
      <c r="Y42" s="27">
        <v>8.4108865121033799E-2</v>
      </c>
      <c r="Z42" s="27">
        <v>8.2849302133493383E-2</v>
      </c>
      <c r="AA42" s="27">
        <v>-1.1958266722236269E-2</v>
      </c>
      <c r="AB42" s="27">
        <v>-7.0000035000025423E-3</v>
      </c>
      <c r="AC42" s="27">
        <v>9.4220642964820703E-2</v>
      </c>
      <c r="AD42" s="27">
        <v>-7.6848103198596751E-2</v>
      </c>
      <c r="AE42" s="27">
        <v>-0.10858620743149559</v>
      </c>
      <c r="AF42" s="27">
        <v>-2.3078671034329781E-2</v>
      </c>
      <c r="AG42" s="27">
        <v>-0.1001095734113045</v>
      </c>
      <c r="AH42" s="27">
        <v>0.17176908792542209</v>
      </c>
      <c r="AI42" s="27">
        <v>-4.9271614229946553E-2</v>
      </c>
      <c r="AJ42" s="27">
        <v>2.37212573835037E-2</v>
      </c>
      <c r="AK42" s="27">
        <v>0.1036159342428824</v>
      </c>
      <c r="AL42" s="27">
        <v>-0.1237164987482625</v>
      </c>
      <c r="AM42" s="27">
        <v>2.9523209839700189E-2</v>
      </c>
      <c r="AN42" s="27">
        <v>-1.599054825338745E-2</v>
      </c>
      <c r="AO42" s="27">
        <v>-0.66562157013653189</v>
      </c>
      <c r="AP42" s="27">
        <v>1</v>
      </c>
      <c r="AQ42" s="27">
        <v>-0.38317802236740678</v>
      </c>
      <c r="AR42" s="27">
        <v>0.19803430853525161</v>
      </c>
      <c r="AS42" s="27">
        <v>-2.2868755896422181E-2</v>
      </c>
    </row>
    <row r="43" spans="1:45" x14ac:dyDescent="0.2">
      <c r="A43" s="28" t="s">
        <v>40</v>
      </c>
      <c r="B43" s="27">
        <v>-4.2220033092074942E-2</v>
      </c>
      <c r="C43" s="27">
        <v>5.1031036307982877E-2</v>
      </c>
      <c r="D43" s="27">
        <v>5.4056270776739503E-2</v>
      </c>
      <c r="E43" s="27">
        <v>-5.5575145276191652E-2</v>
      </c>
      <c r="F43" s="27">
        <v>-0.1049436821257078</v>
      </c>
      <c r="G43" s="27">
        <v>-8.5557470779251188E-2</v>
      </c>
      <c r="H43" s="27">
        <v>-0.1544557483695711</v>
      </c>
      <c r="I43" s="27">
        <v>5.7735026918962561E-2</v>
      </c>
      <c r="J43" s="27">
        <v>-1.2275715403505911E-2</v>
      </c>
      <c r="K43" s="27">
        <v>9.7298718764492476E-2</v>
      </c>
      <c r="L43" s="27">
        <v>-8.5223275188607714E-2</v>
      </c>
      <c r="M43" s="27">
        <v>2.589101611995398E-2</v>
      </c>
      <c r="N43" s="27">
        <v>-9.2229575831437927E-2</v>
      </c>
      <c r="O43" s="27">
        <v>-0.14476650603589661</v>
      </c>
      <c r="P43" s="27">
        <v>7.0696251784092931E-2</v>
      </c>
      <c r="Q43" s="27">
        <v>6.6113946408188989E-2</v>
      </c>
      <c r="R43" s="27">
        <v>6.7296791231989866E-2</v>
      </c>
      <c r="S43" s="27">
        <v>0.1464097653198887</v>
      </c>
      <c r="T43" s="27">
        <v>-8.4490796177421848E-2</v>
      </c>
      <c r="U43" s="27">
        <v>-7.0014004201400443E-2</v>
      </c>
      <c r="V43" s="27">
        <v>2.6028960314767698E-2</v>
      </c>
      <c r="W43" s="27">
        <v>-3.9043440472151518E-2</v>
      </c>
      <c r="X43" s="27">
        <v>-3.9043440472151483E-2</v>
      </c>
      <c r="Y43" s="27">
        <v>-2.325309970586901E-17</v>
      </c>
      <c r="Z43" s="27">
        <v>6.2500000000000097E-2</v>
      </c>
      <c r="AA43" s="27">
        <v>-0.11547005383792509</v>
      </c>
      <c r="AB43" s="27">
        <v>9.6560909917053503E-2</v>
      </c>
      <c r="AC43" s="27">
        <v>-3.010710557178577E-2</v>
      </c>
      <c r="AD43" s="27">
        <v>0.10871960592954449</v>
      </c>
      <c r="AE43" s="27">
        <v>5.8075570466645243E-2</v>
      </c>
      <c r="AF43" s="27">
        <v>-0.10170422833742759</v>
      </c>
      <c r="AG43" s="27">
        <v>-1.041666666666667E-2</v>
      </c>
      <c r="AH43" s="27">
        <v>2.376242282608786E-2</v>
      </c>
      <c r="AI43" s="27">
        <v>-1.016604599202805E-2</v>
      </c>
      <c r="AJ43" s="27">
        <v>-7.6419263886887814E-2</v>
      </c>
      <c r="AK43" s="27">
        <v>-4.407596427212597E-2</v>
      </c>
      <c r="AL43" s="27">
        <v>0.15958626340564369</v>
      </c>
      <c r="AM43" s="27">
        <v>-0.1447665060358965</v>
      </c>
      <c r="AN43" s="27">
        <v>3.9932615104875113E-2</v>
      </c>
      <c r="AO43" s="27">
        <v>-0.43427697524514258</v>
      </c>
      <c r="AP43" s="27">
        <v>-0.38317802236740678</v>
      </c>
      <c r="AQ43" s="27">
        <v>1</v>
      </c>
      <c r="AR43" s="27">
        <v>-5.5980583773600413E-2</v>
      </c>
      <c r="AS43" s="27">
        <v>-9.5098934470772972E-2</v>
      </c>
    </row>
    <row r="44" spans="1:45" x14ac:dyDescent="0.2">
      <c r="A44" s="28" t="s">
        <v>22</v>
      </c>
      <c r="B44" s="27">
        <v>-5.4662272817273858E-2</v>
      </c>
      <c r="C44" s="27">
        <v>8.4148245717632672E-2</v>
      </c>
      <c r="D44" s="27">
        <v>8.8501050934759615E-2</v>
      </c>
      <c r="E44" s="27">
        <v>-2.7314951636311511E-2</v>
      </c>
      <c r="F44" s="27">
        <v>-3.6951052502603693E-2</v>
      </c>
      <c r="G44" s="27">
        <v>-3.4430540660706242E-2</v>
      </c>
      <c r="H44" s="27">
        <v>-4.6481783429242633E-2</v>
      </c>
      <c r="I44" s="27">
        <v>-2.4824629895906739E-2</v>
      </c>
      <c r="J44" s="27">
        <v>0.14430506374697599</v>
      </c>
      <c r="K44" s="27">
        <v>-6.1549473345716497E-2</v>
      </c>
      <c r="L44" s="27">
        <v>-1.208754890911699E-2</v>
      </c>
      <c r="M44" s="27">
        <v>0.1673056911240394</v>
      </c>
      <c r="N44" s="27">
        <v>-4.5540959367194218E-2</v>
      </c>
      <c r="O44" s="27">
        <v>-7.7282704953320791E-2</v>
      </c>
      <c r="P44" s="27">
        <v>-2.524748157940382E-3</v>
      </c>
      <c r="Q44" s="27">
        <v>7.9226083103527897E-2</v>
      </c>
      <c r="R44" s="27">
        <v>5.1670740870010473E-2</v>
      </c>
      <c r="S44" s="27">
        <v>0.1079173946903894</v>
      </c>
      <c r="T44" s="27">
        <v>-2.938151790841376E-2</v>
      </c>
      <c r="U44" s="27">
        <v>-9.8799917850645624E-2</v>
      </c>
      <c r="V44" s="27">
        <v>-1.355460094982206E-2</v>
      </c>
      <c r="W44" s="27">
        <v>1.235431260548559E-2</v>
      </c>
      <c r="X44" s="27">
        <v>0.1047508080440277</v>
      </c>
      <c r="Y44" s="27">
        <v>3.1043035775644649E-2</v>
      </c>
      <c r="Z44" s="27">
        <v>0.17996571699412689</v>
      </c>
      <c r="AA44" s="27">
        <v>-8.5310701802376307E-2</v>
      </c>
      <c r="AB44" s="27">
        <v>-0.20850927516638951</v>
      </c>
      <c r="AC44" s="27">
        <v>4.5218878012133958E-2</v>
      </c>
      <c r="AD44" s="27">
        <v>-7.4926990134576946E-2</v>
      </c>
      <c r="AE44" s="27">
        <v>-7.4091990636872954E-2</v>
      </c>
      <c r="AF44" s="27">
        <v>-1.391127591018323E-2</v>
      </c>
      <c r="AG44" s="27">
        <v>-5.2107830228219333E-2</v>
      </c>
      <c r="AH44" s="27">
        <v>9.2696621064218415E-2</v>
      </c>
      <c r="AI44" s="27">
        <v>-2.8460848206541729E-2</v>
      </c>
      <c r="AJ44" s="27">
        <v>3.2072024908295048E-2</v>
      </c>
      <c r="AK44" s="27">
        <v>6.0029666432492718E-2</v>
      </c>
      <c r="AL44" s="27">
        <v>7.4879964607939067E-2</v>
      </c>
      <c r="AM44" s="27">
        <v>3.0334688421145759E-2</v>
      </c>
      <c r="AN44" s="27">
        <v>-0.19621380969002719</v>
      </c>
      <c r="AO44" s="27">
        <v>-0.14789571809209509</v>
      </c>
      <c r="AP44" s="27">
        <v>0.19803430853525161</v>
      </c>
      <c r="AQ44" s="27">
        <v>-5.5980583773600413E-2</v>
      </c>
      <c r="AR44" s="27">
        <v>1</v>
      </c>
      <c r="AS44" s="27">
        <v>-9.141239376195669E-3</v>
      </c>
    </row>
    <row r="45" spans="1:45" x14ac:dyDescent="0.2">
      <c r="A45" s="28" t="s">
        <v>181</v>
      </c>
      <c r="B45" s="27">
        <v>3.841931907537572E-2</v>
      </c>
      <c r="C45" s="27">
        <v>3.0660591034010622E-2</v>
      </c>
      <c r="D45" s="27">
        <v>-0.17792754873271521</v>
      </c>
      <c r="E45" s="27">
        <v>0.12999709204014959</v>
      </c>
      <c r="F45" s="27">
        <v>3.8155293718547353E-2</v>
      </c>
      <c r="G45" s="27">
        <v>-0.1093496393379782</v>
      </c>
      <c r="H45" s="27">
        <v>2.2400949565281231E-2</v>
      </c>
      <c r="I45" s="27">
        <v>3.3663643214458729E-2</v>
      </c>
      <c r="J45" s="27">
        <v>-3.4118191347398817E-2</v>
      </c>
      <c r="K45" s="27">
        <v>-2.1853751757362368E-2</v>
      </c>
      <c r="L45" s="27">
        <v>3.9725522382170662E-2</v>
      </c>
      <c r="M45" s="27">
        <v>-2.6270176148117538E-2</v>
      </c>
      <c r="N45" s="27">
        <v>3.3102125775788777E-2</v>
      </c>
      <c r="O45" s="27">
        <v>6.2612097745232296E-3</v>
      </c>
      <c r="P45" s="27">
        <v>0.13311631300442281</v>
      </c>
      <c r="Q45" s="27">
        <v>-0.15143164709516679</v>
      </c>
      <c r="R45" s="27">
        <v>9.7006444059487731E-2</v>
      </c>
      <c r="S45" s="27">
        <v>-4.2998704628341447E-2</v>
      </c>
      <c r="T45" s="27">
        <v>-9.9955713329078877E-2</v>
      </c>
      <c r="U45" s="27">
        <v>-6.3678045600423297E-2</v>
      </c>
      <c r="V45" s="27">
        <v>0.25314157856616049</v>
      </c>
      <c r="W45" s="27">
        <v>-3.649323233382374E-2</v>
      </c>
      <c r="X45" s="27">
        <v>0.24140372742610919</v>
      </c>
      <c r="Y45" s="27">
        <v>1.6457078160294861E-2</v>
      </c>
      <c r="Z45" s="27">
        <v>5.2103815367381713E-2</v>
      </c>
      <c r="AA45" s="27">
        <v>-0.10342570617160091</v>
      </c>
      <c r="AB45" s="27">
        <v>-0.18027322588063949</v>
      </c>
      <c r="AC45" s="27">
        <v>-0.1187235926013773</v>
      </c>
      <c r="AD45" s="27">
        <v>4.2341071729752162E-2</v>
      </c>
      <c r="AE45" s="27">
        <v>-0.15786958105273041</v>
      </c>
      <c r="AF45" s="27">
        <v>0.99584637494191797</v>
      </c>
      <c r="AG45" s="27">
        <v>0.1189766516210749</v>
      </c>
      <c r="AH45" s="27">
        <v>-2.2167729861373289E-2</v>
      </c>
      <c r="AI45" s="27">
        <v>-9.7146514730601319E-2</v>
      </c>
      <c r="AJ45" s="27">
        <v>-2.1227960525351349E-4</v>
      </c>
      <c r="AK45" s="27">
        <v>0.14069812201634721</v>
      </c>
      <c r="AL45" s="27">
        <v>-9.0708645151005518E-2</v>
      </c>
      <c r="AM45" s="27">
        <v>4.7186474722957589E-2</v>
      </c>
      <c r="AN45" s="27">
        <v>-0.12044269102527411</v>
      </c>
      <c r="AO45" s="27">
        <v>9.9137773323524123E-2</v>
      </c>
      <c r="AP45" s="27">
        <v>-2.2868755896422181E-2</v>
      </c>
      <c r="AQ45" s="27">
        <v>-9.5098934470772972E-2</v>
      </c>
      <c r="AR45" s="27">
        <v>-9.141239376195669E-3</v>
      </c>
      <c r="AS45" s="27">
        <v>1</v>
      </c>
    </row>
  </sheetData>
  <conditionalFormatting sqref="A1:AS4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C2BD-99BC-D042-8C0B-2757F8711889}">
  <dimension ref="B1:J21"/>
  <sheetViews>
    <sheetView zoomScale="115" workbookViewId="0">
      <selection activeCell="G24" sqref="G24"/>
    </sheetView>
  </sheetViews>
  <sheetFormatPr baseColWidth="10" defaultColWidth="11.83203125" defaultRowHeight="16" x14ac:dyDescent="0.2"/>
  <cols>
    <col min="1" max="1" width="11.83203125" style="10"/>
    <col min="2" max="2" width="16.33203125" style="10" bestFit="1" customWidth="1"/>
    <col min="3" max="6" width="11.83203125" style="10"/>
    <col min="7" max="7" width="16.33203125" style="10" bestFit="1" customWidth="1"/>
    <col min="8" max="9" width="11.83203125" style="10"/>
    <col min="10" max="10" width="34" style="10" bestFit="1" customWidth="1"/>
    <col min="11" max="16384" width="11.83203125" style="10"/>
  </cols>
  <sheetData>
    <row r="1" spans="2:10" ht="20" customHeight="1" x14ac:dyDescent="0.2">
      <c r="B1" s="41" t="s">
        <v>203</v>
      </c>
      <c r="C1" s="41"/>
      <c r="D1" s="41"/>
      <c r="E1" s="41"/>
      <c r="F1" s="41"/>
      <c r="G1" s="41"/>
      <c r="H1" s="41"/>
      <c r="I1" s="41"/>
      <c r="J1" s="41"/>
    </row>
    <row r="2" spans="2:10" ht="20" customHeight="1" x14ac:dyDescent="0.2">
      <c r="B2" s="42"/>
      <c r="C2" s="42"/>
      <c r="D2" s="42"/>
      <c r="E2" s="42"/>
      <c r="F2" s="42"/>
      <c r="G2" s="42"/>
      <c r="H2" s="42"/>
      <c r="I2" s="42"/>
      <c r="J2" s="42"/>
    </row>
    <row r="3" spans="2:10" x14ac:dyDescent="0.2">
      <c r="B3" s="39" t="s">
        <v>195</v>
      </c>
      <c r="C3" s="39"/>
      <c r="D3" s="39"/>
      <c r="E3" s="39"/>
      <c r="G3" s="40" t="s">
        <v>182</v>
      </c>
      <c r="H3" s="40"/>
      <c r="I3" s="40"/>
      <c r="J3" s="40"/>
    </row>
    <row r="4" spans="2:10" x14ac:dyDescent="0.2">
      <c r="B4" s="29" t="s">
        <v>196</v>
      </c>
      <c r="C4" s="29"/>
      <c r="D4" s="29"/>
      <c r="E4" s="29"/>
      <c r="G4" s="12" t="s">
        <v>197</v>
      </c>
      <c r="H4" s="12" t="s">
        <v>35</v>
      </c>
      <c r="I4" s="12" t="s">
        <v>26</v>
      </c>
      <c r="J4" s="12" t="s">
        <v>42</v>
      </c>
    </row>
    <row r="5" spans="2:10" x14ac:dyDescent="0.2">
      <c r="B5" s="12" t="s">
        <v>197</v>
      </c>
      <c r="C5" s="12" t="s">
        <v>35</v>
      </c>
      <c r="D5" s="12" t="s">
        <v>26</v>
      </c>
      <c r="E5" s="12" t="s">
        <v>42</v>
      </c>
      <c r="G5" s="15" t="s">
        <v>52</v>
      </c>
      <c r="H5" s="15">
        <v>0</v>
      </c>
      <c r="I5" s="15">
        <v>1</v>
      </c>
      <c r="J5" s="15">
        <v>0</v>
      </c>
    </row>
    <row r="6" spans="2:10" x14ac:dyDescent="0.2">
      <c r="B6" s="15" t="s">
        <v>52</v>
      </c>
      <c r="C6" s="19">
        <v>6.6100933268333337</v>
      </c>
      <c r="D6" s="19">
        <v>4.6543915848000008</v>
      </c>
      <c r="E6" s="19">
        <v>8.6337700080000008</v>
      </c>
      <c r="G6" s="15" t="s">
        <v>61</v>
      </c>
      <c r="H6" s="15">
        <v>0</v>
      </c>
      <c r="I6" s="15">
        <v>1</v>
      </c>
      <c r="J6" s="15">
        <v>0</v>
      </c>
    </row>
    <row r="7" spans="2:10" x14ac:dyDescent="0.2">
      <c r="B7" s="15" t="s">
        <v>61</v>
      </c>
      <c r="C7" s="19">
        <v>6.127420469833333</v>
      </c>
      <c r="D7" s="19">
        <v>3.5013351265000003</v>
      </c>
      <c r="E7" s="19">
        <v>4.8343954441666668</v>
      </c>
      <c r="G7" s="15" t="s">
        <v>49</v>
      </c>
      <c r="H7" s="15">
        <v>0</v>
      </c>
      <c r="I7" s="15">
        <v>0</v>
      </c>
      <c r="J7" s="15">
        <v>1</v>
      </c>
    </row>
    <row r="8" spans="2:10" x14ac:dyDescent="0.2">
      <c r="B8" s="15" t="s">
        <v>49</v>
      </c>
      <c r="C8" s="19">
        <v>5.0657734001999994</v>
      </c>
      <c r="D8" s="19">
        <v>5.1271223160000003</v>
      </c>
      <c r="E8" s="19">
        <v>4.989153537</v>
      </c>
      <c r="G8" s="15" t="s">
        <v>44</v>
      </c>
      <c r="H8" s="15">
        <v>1</v>
      </c>
      <c r="I8" s="15">
        <v>0</v>
      </c>
      <c r="J8" s="15">
        <v>0</v>
      </c>
    </row>
    <row r="9" spans="2:10" x14ac:dyDescent="0.2">
      <c r="B9" s="15" t="s">
        <v>44</v>
      </c>
      <c r="C9" s="19">
        <v>3.9504322054285717</v>
      </c>
      <c r="D9" s="19">
        <v>7.343210903777778</v>
      </c>
      <c r="E9" s="19">
        <v>5.5881581427777771</v>
      </c>
      <c r="G9" s="15" t="s">
        <v>28</v>
      </c>
      <c r="H9" s="15">
        <v>0</v>
      </c>
      <c r="I9" s="15">
        <v>0</v>
      </c>
      <c r="J9" s="15">
        <v>1</v>
      </c>
    </row>
    <row r="10" spans="2:10" x14ac:dyDescent="0.2">
      <c r="B10" s="15" t="s">
        <v>28</v>
      </c>
      <c r="C10" s="19">
        <v>6.5327138472499993</v>
      </c>
      <c r="D10" s="19">
        <v>6.5491390770999995</v>
      </c>
      <c r="E10" s="19">
        <v>5.7319383521249998</v>
      </c>
    </row>
    <row r="12" spans="2:10" x14ac:dyDescent="0.2">
      <c r="B12" s="29" t="s">
        <v>185</v>
      </c>
      <c r="C12" s="29"/>
      <c r="D12" s="29"/>
      <c r="E12" s="29"/>
      <c r="G12" s="30" t="s">
        <v>198</v>
      </c>
      <c r="H12" s="31"/>
      <c r="I12" s="32"/>
      <c r="J12" s="20" t="s">
        <v>191</v>
      </c>
    </row>
    <row r="13" spans="2:10" x14ac:dyDescent="0.2">
      <c r="B13" s="12" t="s">
        <v>197</v>
      </c>
      <c r="C13" s="20" t="s">
        <v>35</v>
      </c>
      <c r="D13" s="20" t="s">
        <v>26</v>
      </c>
      <c r="E13" s="20" t="s">
        <v>42</v>
      </c>
      <c r="G13" s="15">
        <f>SUMPRODUCT(H5:J9,C14:E18)</f>
        <v>29.4</v>
      </c>
      <c r="H13" s="15" t="s">
        <v>187</v>
      </c>
      <c r="I13" s="15">
        <v>30</v>
      </c>
      <c r="J13" s="15" t="s">
        <v>199</v>
      </c>
    </row>
    <row r="14" spans="2:10" x14ac:dyDescent="0.2">
      <c r="B14" s="21" t="s">
        <v>52</v>
      </c>
      <c r="C14" s="22">
        <v>6.5</v>
      </c>
      <c r="D14" s="22">
        <v>4.4000000000000004</v>
      </c>
      <c r="E14" s="22">
        <v>6</v>
      </c>
      <c r="G14" s="15">
        <f>SUM(H5:J5)</f>
        <v>1</v>
      </c>
      <c r="H14" s="18" t="s">
        <v>186</v>
      </c>
      <c r="I14" s="15">
        <v>1</v>
      </c>
      <c r="J14" s="15" t="s">
        <v>200</v>
      </c>
    </row>
    <row r="15" spans="2:10" x14ac:dyDescent="0.2">
      <c r="B15" s="21" t="s">
        <v>61</v>
      </c>
      <c r="C15" s="22">
        <v>6.1666666670000003</v>
      </c>
      <c r="D15" s="22">
        <v>6.25</v>
      </c>
      <c r="E15" s="22">
        <v>5.5</v>
      </c>
      <c r="G15" s="15">
        <f>SUM(H6:J6)</f>
        <v>1</v>
      </c>
      <c r="H15" s="18" t="s">
        <v>186</v>
      </c>
      <c r="I15" s="15">
        <v>1</v>
      </c>
      <c r="J15" s="15" t="s">
        <v>200</v>
      </c>
    </row>
    <row r="16" spans="2:10" x14ac:dyDescent="0.2">
      <c r="B16" s="21" t="s">
        <v>49</v>
      </c>
      <c r="C16" s="22">
        <v>7</v>
      </c>
      <c r="D16" s="22">
        <v>4.6666666670000003</v>
      </c>
      <c r="E16" s="22">
        <v>6.5</v>
      </c>
      <c r="G16" s="15">
        <f>SUM(H7:J7)</f>
        <v>1</v>
      </c>
      <c r="H16" s="18" t="s">
        <v>186</v>
      </c>
      <c r="I16" s="15">
        <v>1</v>
      </c>
      <c r="J16" s="15" t="s">
        <v>200</v>
      </c>
    </row>
    <row r="17" spans="2:10" x14ac:dyDescent="0.2">
      <c r="B17" s="21" t="s">
        <v>44</v>
      </c>
      <c r="C17" s="22">
        <v>6</v>
      </c>
      <c r="D17" s="22">
        <v>5.8888888890000004</v>
      </c>
      <c r="E17" s="22">
        <v>6</v>
      </c>
      <c r="G17" s="15">
        <f>SUM(H8:J8)</f>
        <v>1</v>
      </c>
      <c r="H17" s="18" t="s">
        <v>186</v>
      </c>
      <c r="I17" s="15">
        <v>1</v>
      </c>
      <c r="J17" s="15" t="s">
        <v>200</v>
      </c>
    </row>
    <row r="18" spans="2:10" x14ac:dyDescent="0.2">
      <c r="B18" s="21" t="s">
        <v>28</v>
      </c>
      <c r="C18" s="22">
        <v>4.75</v>
      </c>
      <c r="D18" s="22">
        <v>5.3</v>
      </c>
      <c r="E18" s="22">
        <v>6.25</v>
      </c>
      <c r="G18" s="15">
        <f>SUM(H9:J9)</f>
        <v>1</v>
      </c>
      <c r="H18" s="18" t="s">
        <v>186</v>
      </c>
      <c r="I18" s="15">
        <v>1</v>
      </c>
      <c r="J18" s="15" t="s">
        <v>200</v>
      </c>
    </row>
    <row r="20" spans="2:10" x14ac:dyDescent="0.2">
      <c r="B20" s="23" t="s">
        <v>184</v>
      </c>
    </row>
    <row r="21" spans="2:10" x14ac:dyDescent="0.2">
      <c r="B21" s="24">
        <f>SUMPRODUCT(H5:J9,C6:E10)</f>
        <v>22.827250805853573</v>
      </c>
    </row>
  </sheetData>
  <mergeCells count="6">
    <mergeCell ref="B1:J2"/>
    <mergeCell ref="B3:E3"/>
    <mergeCell ref="B4:E4"/>
    <mergeCell ref="B12:E12"/>
    <mergeCell ref="G3:J3"/>
    <mergeCell ref="G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A15C-55B7-3542-A617-F443C645232E}">
  <dimension ref="A1:M28"/>
  <sheetViews>
    <sheetView zoomScale="113" workbookViewId="0">
      <selection activeCell="D11" sqref="D11"/>
    </sheetView>
  </sheetViews>
  <sheetFormatPr baseColWidth="10" defaultRowHeight="16" x14ac:dyDescent="0.2"/>
  <cols>
    <col min="1" max="1" width="18.83203125" style="16" customWidth="1"/>
    <col min="2" max="2" width="12.5" style="10" customWidth="1"/>
    <col min="3" max="3" width="13" style="10" customWidth="1"/>
    <col min="4" max="4" width="11.83203125" style="10" customWidth="1"/>
    <col min="5" max="5" width="10.33203125" style="10" customWidth="1"/>
    <col min="6" max="6" width="11.33203125" style="10" customWidth="1"/>
    <col min="7" max="7" width="8.33203125" style="10" bestFit="1" customWidth="1"/>
    <col min="8" max="8" width="8.5" style="10" bestFit="1" customWidth="1"/>
    <col min="9" max="9" width="8.33203125" style="10" bestFit="1" customWidth="1"/>
    <col min="10" max="10" width="9.5" style="10" customWidth="1"/>
    <col min="11" max="11" width="7.6640625" style="10" customWidth="1"/>
    <col min="12" max="12" width="11.33203125" style="10" customWidth="1"/>
    <col min="13" max="13" width="57.1640625" style="10" bestFit="1" customWidth="1"/>
    <col min="14" max="16384" width="10.83203125" style="10"/>
  </cols>
  <sheetData>
    <row r="1" spans="1:13" ht="23" customHeight="1" x14ac:dyDescent="0.2">
      <c r="A1" s="37" t="s">
        <v>204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x14ac:dyDescent="0.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">
      <c r="A3" s="33" t="s">
        <v>190</v>
      </c>
      <c r="B3" s="33"/>
      <c r="C3" s="33"/>
      <c r="D3" s="33"/>
      <c r="E3" s="33"/>
      <c r="F3" s="33"/>
    </row>
    <row r="4" spans="1:13" x14ac:dyDescent="0.2">
      <c r="A4" s="29" t="s">
        <v>193</v>
      </c>
      <c r="B4" s="29"/>
      <c r="C4" s="29"/>
      <c r="D4" s="29"/>
      <c r="E4" s="29"/>
      <c r="F4" s="29"/>
      <c r="J4" s="29" t="s">
        <v>183</v>
      </c>
      <c r="K4" s="29"/>
      <c r="L4" s="29"/>
      <c r="M4" s="9" t="s">
        <v>191</v>
      </c>
    </row>
    <row r="5" spans="1:13" x14ac:dyDescent="0.2">
      <c r="A5" s="11" t="s">
        <v>188</v>
      </c>
      <c r="B5" s="12" t="s">
        <v>38</v>
      </c>
      <c r="C5" s="12" t="s">
        <v>60</v>
      </c>
      <c r="D5" s="12" t="s">
        <v>27</v>
      </c>
      <c r="E5" s="12" t="s">
        <v>51</v>
      </c>
      <c r="F5" s="12" t="s">
        <v>43</v>
      </c>
      <c r="J5" s="15">
        <f>SUMPRODUCT(B15:F19,B6:F10)</f>
        <v>97.583333333333343</v>
      </c>
      <c r="K5" s="15" t="s">
        <v>187</v>
      </c>
      <c r="L5" s="15">
        <v>100</v>
      </c>
      <c r="M5" s="15" t="s">
        <v>194</v>
      </c>
    </row>
    <row r="6" spans="1:13" x14ac:dyDescent="0.2">
      <c r="A6" s="13" t="s">
        <v>52</v>
      </c>
      <c r="B6" s="14">
        <v>16</v>
      </c>
      <c r="C6" s="14">
        <v>16.600000000000001</v>
      </c>
      <c r="D6" s="14">
        <v>10.333333333333334</v>
      </c>
      <c r="E6" s="14">
        <v>16</v>
      </c>
      <c r="F6" s="14">
        <v>22.333333333333332</v>
      </c>
      <c r="G6" s="17"/>
      <c r="J6" s="15">
        <f>SUM(B15:F15)</f>
        <v>1</v>
      </c>
      <c r="K6" s="18" t="s">
        <v>186</v>
      </c>
      <c r="L6" s="15">
        <v>1</v>
      </c>
      <c r="M6" s="15" t="s">
        <v>192</v>
      </c>
    </row>
    <row r="7" spans="1:13" x14ac:dyDescent="0.2">
      <c r="A7" s="13" t="s">
        <v>61</v>
      </c>
      <c r="B7" s="14">
        <v>16.25</v>
      </c>
      <c r="C7" s="14">
        <v>27.666666666666668</v>
      </c>
      <c r="D7" s="14">
        <v>19.25</v>
      </c>
      <c r="E7" s="14">
        <v>18</v>
      </c>
      <c r="F7" s="14">
        <v>15.2</v>
      </c>
      <c r="G7" s="17"/>
      <c r="H7" s="23" t="s">
        <v>184</v>
      </c>
      <c r="J7" s="15">
        <f>SUM(B16:F16)</f>
        <v>1</v>
      </c>
      <c r="K7" s="18" t="s">
        <v>186</v>
      </c>
      <c r="L7" s="15">
        <v>1</v>
      </c>
      <c r="M7" s="15" t="s">
        <v>192</v>
      </c>
    </row>
    <row r="8" spans="1:13" x14ac:dyDescent="0.2">
      <c r="A8" s="13" t="s">
        <v>49</v>
      </c>
      <c r="B8" s="14">
        <v>6.5</v>
      </c>
      <c r="C8" s="14">
        <v>18.833333333333332</v>
      </c>
      <c r="D8" s="14">
        <v>23</v>
      </c>
      <c r="E8" s="14">
        <v>3</v>
      </c>
      <c r="F8" s="14">
        <v>28</v>
      </c>
      <c r="G8" s="17"/>
      <c r="H8" s="23">
        <f>SUMPRODUCT(B15:F19,B6:F10)</f>
        <v>97.583333333333343</v>
      </c>
      <c r="J8" s="15">
        <f>SUM(B17:F17)</f>
        <v>1</v>
      </c>
      <c r="K8" s="18" t="s">
        <v>186</v>
      </c>
      <c r="L8" s="15">
        <v>1</v>
      </c>
      <c r="M8" s="15" t="s">
        <v>192</v>
      </c>
    </row>
    <row r="9" spans="1:13" x14ac:dyDescent="0.2">
      <c r="A9" s="13" t="s">
        <v>44</v>
      </c>
      <c r="B9" s="14">
        <v>19.375</v>
      </c>
      <c r="C9" s="14">
        <v>25.333333333333332</v>
      </c>
      <c r="D9" s="14">
        <v>22.666666666666668</v>
      </c>
      <c r="E9" s="14">
        <v>15.666666666666666</v>
      </c>
      <c r="F9" s="14">
        <v>18.600000000000001</v>
      </c>
      <c r="G9" s="17"/>
      <c r="J9" s="15">
        <f>SUM(B18:F18)</f>
        <v>1</v>
      </c>
      <c r="K9" s="18" t="s">
        <v>186</v>
      </c>
      <c r="L9" s="15">
        <v>1</v>
      </c>
      <c r="M9" s="15" t="s">
        <v>192</v>
      </c>
    </row>
    <row r="10" spans="1:13" x14ac:dyDescent="0.2">
      <c r="A10" s="13" t="s">
        <v>28</v>
      </c>
      <c r="B10" s="14">
        <v>12.166666666666666</v>
      </c>
      <c r="C10" s="14">
        <v>10.6</v>
      </c>
      <c r="D10" s="14">
        <v>26.666666666666668</v>
      </c>
      <c r="E10" s="14">
        <v>17.5</v>
      </c>
      <c r="F10" s="14">
        <v>15.25</v>
      </c>
      <c r="G10" s="17"/>
      <c r="J10" s="15">
        <f>SUM(B19:F19)</f>
        <v>1</v>
      </c>
      <c r="K10" s="18" t="s">
        <v>186</v>
      </c>
      <c r="L10" s="15">
        <v>1</v>
      </c>
      <c r="M10" s="15" t="s">
        <v>192</v>
      </c>
    </row>
    <row r="11" spans="1:13" x14ac:dyDescent="0.2">
      <c r="J11" s="15">
        <f>SUMPRODUCT(B15:F15,$A$24:$E$24)</f>
        <v>769</v>
      </c>
      <c r="K11" s="15" t="s">
        <v>186</v>
      </c>
      <c r="L11" s="15">
        <f>A24</f>
        <v>769</v>
      </c>
      <c r="M11" s="15" t="s">
        <v>202</v>
      </c>
    </row>
    <row r="12" spans="1:13" x14ac:dyDescent="0.2">
      <c r="J12" s="15">
        <f>SUMPRODUCT(B16:F16,$A$24:$E$24)</f>
        <v>1109</v>
      </c>
      <c r="K12" s="15" t="s">
        <v>186</v>
      </c>
      <c r="L12" s="15">
        <f>B24</f>
        <v>1109</v>
      </c>
      <c r="M12" s="15" t="s">
        <v>202</v>
      </c>
    </row>
    <row r="13" spans="1:13" x14ac:dyDescent="0.2">
      <c r="A13" s="34" t="s">
        <v>182</v>
      </c>
      <c r="B13" s="35"/>
      <c r="C13" s="35"/>
      <c r="D13" s="35"/>
      <c r="E13" s="35"/>
      <c r="F13" s="36"/>
      <c r="J13" s="15">
        <f>SUMPRODUCT(B17:F17,$A$24:$E$24)</f>
        <v>733</v>
      </c>
      <c r="K13" s="15" t="s">
        <v>186</v>
      </c>
      <c r="L13" s="15">
        <f>C24</f>
        <v>733</v>
      </c>
      <c r="M13" s="15" t="s">
        <v>202</v>
      </c>
    </row>
    <row r="14" spans="1:13" x14ac:dyDescent="0.2">
      <c r="A14" s="12" t="s">
        <v>13</v>
      </c>
      <c r="B14" s="12" t="s">
        <v>38</v>
      </c>
      <c r="C14" s="12" t="s">
        <v>60</v>
      </c>
      <c r="D14" s="12" t="s">
        <v>27</v>
      </c>
      <c r="E14" s="12" t="s">
        <v>51</v>
      </c>
      <c r="F14" s="12" t="s">
        <v>43</v>
      </c>
      <c r="J14" s="15">
        <f>SUMPRODUCT(B18:F18,$A$24:$E$24)</f>
        <v>1228</v>
      </c>
      <c r="K14" s="15" t="s">
        <v>186</v>
      </c>
      <c r="L14" s="15">
        <f>D24</f>
        <v>1228</v>
      </c>
      <c r="M14" s="15" t="s">
        <v>202</v>
      </c>
    </row>
    <row r="15" spans="1:13" x14ac:dyDescent="0.2">
      <c r="A15" s="13" t="s">
        <v>52</v>
      </c>
      <c r="B15" s="15">
        <v>1</v>
      </c>
      <c r="C15" s="15">
        <v>0</v>
      </c>
      <c r="D15" s="15">
        <v>0</v>
      </c>
      <c r="E15" s="15">
        <v>0</v>
      </c>
      <c r="F15" s="15">
        <v>0</v>
      </c>
      <c r="J15" s="15">
        <f>SUMPRODUCT(B19:F19,$A$24:$E$24)</f>
        <v>1083</v>
      </c>
      <c r="K15" s="15" t="s">
        <v>186</v>
      </c>
      <c r="L15" s="15">
        <f>E24</f>
        <v>1083</v>
      </c>
      <c r="M15" s="15" t="s">
        <v>202</v>
      </c>
    </row>
    <row r="16" spans="1:13" x14ac:dyDescent="0.2">
      <c r="A16" s="13" t="s">
        <v>61</v>
      </c>
      <c r="B16" s="15">
        <v>0</v>
      </c>
      <c r="C16" s="15">
        <v>1</v>
      </c>
      <c r="D16" s="15">
        <v>0</v>
      </c>
      <c r="E16" s="15">
        <v>0</v>
      </c>
      <c r="F16" s="15">
        <v>0</v>
      </c>
    </row>
    <row r="17" spans="1:11" x14ac:dyDescent="0.2">
      <c r="A17" s="13" t="s">
        <v>49</v>
      </c>
      <c r="B17" s="15">
        <v>0</v>
      </c>
      <c r="C17" s="15">
        <v>0</v>
      </c>
      <c r="D17" s="15">
        <v>1</v>
      </c>
      <c r="E17" s="15">
        <v>0</v>
      </c>
      <c r="F17" s="15">
        <v>0</v>
      </c>
      <c r="K17" s="17"/>
    </row>
    <row r="18" spans="1:11" x14ac:dyDescent="0.2">
      <c r="A18" s="13" t="s">
        <v>44</v>
      </c>
      <c r="B18" s="15">
        <v>0</v>
      </c>
      <c r="C18" s="15">
        <v>0</v>
      </c>
      <c r="D18" s="15">
        <v>0</v>
      </c>
      <c r="E18" s="15">
        <v>1</v>
      </c>
      <c r="F18" s="15">
        <v>0</v>
      </c>
    </row>
    <row r="19" spans="1:11" x14ac:dyDescent="0.2">
      <c r="A19" s="13" t="s">
        <v>28</v>
      </c>
      <c r="B19" s="15">
        <v>0</v>
      </c>
      <c r="C19" s="15">
        <v>0</v>
      </c>
      <c r="D19" s="15">
        <v>0</v>
      </c>
      <c r="E19" s="15">
        <v>0</v>
      </c>
      <c r="F19" s="15">
        <v>1</v>
      </c>
    </row>
    <row r="20" spans="1:11" x14ac:dyDescent="0.2">
      <c r="A20" s="10"/>
    </row>
    <row r="21" spans="1:11" x14ac:dyDescent="0.2">
      <c r="A21" s="25"/>
      <c r="B21" s="25"/>
      <c r="D21" s="25"/>
      <c r="E21" s="25"/>
      <c r="F21" s="25"/>
    </row>
    <row r="22" spans="1:11" x14ac:dyDescent="0.2">
      <c r="A22" s="29" t="s">
        <v>201</v>
      </c>
      <c r="B22" s="29"/>
      <c r="C22" s="29"/>
      <c r="D22" s="29"/>
      <c r="E22" s="29"/>
      <c r="I22"/>
    </row>
    <row r="23" spans="1:11" x14ac:dyDescent="0.2">
      <c r="A23" s="26" t="s">
        <v>52</v>
      </c>
      <c r="B23" s="26" t="s">
        <v>61</v>
      </c>
      <c r="C23" s="26" t="s">
        <v>49</v>
      </c>
      <c r="D23" s="26" t="s">
        <v>44</v>
      </c>
      <c r="E23" s="26" t="s">
        <v>28</v>
      </c>
      <c r="I23"/>
    </row>
    <row r="24" spans="1:11" x14ac:dyDescent="0.2">
      <c r="A24" s="15">
        <v>769</v>
      </c>
      <c r="B24" s="15">
        <v>1109</v>
      </c>
      <c r="C24" s="15">
        <v>733</v>
      </c>
      <c r="D24" s="15">
        <v>1228</v>
      </c>
      <c r="E24" s="15">
        <v>1083</v>
      </c>
      <c r="I24"/>
    </row>
    <row r="25" spans="1:11" x14ac:dyDescent="0.2">
      <c r="F25" s="8"/>
      <c r="I25"/>
    </row>
    <row r="26" spans="1:11" x14ac:dyDescent="0.2">
      <c r="A26" s="7"/>
      <c r="C26" s="8"/>
      <c r="D26" s="8"/>
      <c r="E26" s="8"/>
      <c r="F26" s="8"/>
      <c r="I26"/>
    </row>
    <row r="27" spans="1:11" x14ac:dyDescent="0.2">
      <c r="A27" s="7"/>
      <c r="B27" s="8"/>
      <c r="C27" s="8"/>
      <c r="D27" s="8"/>
      <c r="E27" s="8"/>
      <c r="F27" s="8"/>
    </row>
    <row r="28" spans="1:11" x14ac:dyDescent="0.2">
      <c r="A28"/>
      <c r="B28"/>
      <c r="C28"/>
      <c r="D28"/>
      <c r="E28"/>
      <c r="F28"/>
    </row>
  </sheetData>
  <mergeCells count="6">
    <mergeCell ref="A1:M2"/>
    <mergeCell ref="A22:E22"/>
    <mergeCell ref="A3:F3"/>
    <mergeCell ref="A4:F4"/>
    <mergeCell ref="J4:L4"/>
    <mergeCell ref="A13:F1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E049-5992-554B-9505-7DF93B7324E0}">
  <dimension ref="A1:I22"/>
  <sheetViews>
    <sheetView workbookViewId="0">
      <selection activeCell="I25" sqref="I25"/>
    </sheetView>
  </sheetViews>
  <sheetFormatPr baseColWidth="10" defaultRowHeight="16" x14ac:dyDescent="0.2"/>
  <cols>
    <col min="1" max="1" width="16.33203125" bestFit="1" customWidth="1"/>
    <col min="2" max="2" width="12.1640625" bestFit="1" customWidth="1"/>
    <col min="3" max="3" width="13.33203125" bestFit="1" customWidth="1"/>
    <col min="4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1640625" bestFit="1" customWidth="1"/>
  </cols>
  <sheetData>
    <row r="1" spans="1:9" x14ac:dyDescent="0.2">
      <c r="A1" t="s">
        <v>153</v>
      </c>
    </row>
    <row r="2" spans="1:9" ht="17" thickBot="1" x14ac:dyDescent="0.25"/>
    <row r="3" spans="1:9" x14ac:dyDescent="0.2">
      <c r="A3" s="6" t="s">
        <v>154</v>
      </c>
      <c r="B3" s="6"/>
    </row>
    <row r="4" spans="1:9" x14ac:dyDescent="0.2">
      <c r="A4" t="s">
        <v>155</v>
      </c>
      <c r="B4">
        <v>0.32470276952096344</v>
      </c>
    </row>
    <row r="5" spans="1:9" x14ac:dyDescent="0.2">
      <c r="A5" t="s">
        <v>156</v>
      </c>
      <c r="B5">
        <v>0.10543188853458389</v>
      </c>
    </row>
    <row r="6" spans="1:9" x14ac:dyDescent="0.2">
      <c r="A6" t="s">
        <v>157</v>
      </c>
      <c r="B6">
        <v>5.7239546999197949E-2</v>
      </c>
    </row>
    <row r="7" spans="1:9" x14ac:dyDescent="0.2">
      <c r="A7" t="s">
        <v>158</v>
      </c>
      <c r="B7">
        <v>30.093598460604419</v>
      </c>
    </row>
    <row r="8" spans="1:9" ht="17" thickBot="1" x14ac:dyDescent="0.25">
      <c r="A8" s="4" t="s">
        <v>159</v>
      </c>
      <c r="B8" s="4">
        <v>100</v>
      </c>
    </row>
    <row r="10" spans="1:9" ht="17" thickBot="1" x14ac:dyDescent="0.25">
      <c r="A10" t="s">
        <v>160</v>
      </c>
    </row>
    <row r="11" spans="1:9" x14ac:dyDescent="0.2">
      <c r="A11" s="5"/>
      <c r="B11" s="5" t="s">
        <v>165</v>
      </c>
      <c r="C11" s="5" t="s">
        <v>166</v>
      </c>
      <c r="D11" s="5" t="s">
        <v>167</v>
      </c>
      <c r="E11" s="5" t="s">
        <v>168</v>
      </c>
      <c r="F11" s="5" t="s">
        <v>169</v>
      </c>
    </row>
    <row r="12" spans="1:9" x14ac:dyDescent="0.2">
      <c r="A12" t="s">
        <v>161</v>
      </c>
      <c r="B12">
        <v>5</v>
      </c>
      <c r="C12">
        <v>10139.824119202764</v>
      </c>
      <c r="D12">
        <v>2027.9648238405528</v>
      </c>
      <c r="E12">
        <v>2.7991243155252712</v>
      </c>
      <c r="F12">
        <v>2.113399369520521E-2</v>
      </c>
    </row>
    <row r="13" spans="1:9" x14ac:dyDescent="0.2">
      <c r="A13" t="s">
        <v>162</v>
      </c>
      <c r="B13">
        <v>95</v>
      </c>
      <c r="C13">
        <v>86034.343489268809</v>
      </c>
      <c r="D13">
        <v>905.62466830809274</v>
      </c>
    </row>
    <row r="14" spans="1:9" ht="17" thickBot="1" x14ac:dyDescent="0.25">
      <c r="A14" s="4" t="s">
        <v>163</v>
      </c>
      <c r="B14" s="4">
        <v>100</v>
      </c>
      <c r="C14" s="4">
        <v>96174.167608471573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170</v>
      </c>
      <c r="C16" s="5" t="s">
        <v>158</v>
      </c>
      <c r="D16" s="5" t="s">
        <v>171</v>
      </c>
      <c r="E16" s="5" t="s">
        <v>172</v>
      </c>
      <c r="F16" s="5" t="s">
        <v>173</v>
      </c>
      <c r="G16" s="5" t="s">
        <v>174</v>
      </c>
      <c r="H16" s="5" t="s">
        <v>175</v>
      </c>
      <c r="I16" s="5" t="s">
        <v>176</v>
      </c>
    </row>
    <row r="17" spans="1:9" x14ac:dyDescent="0.2">
      <c r="A17" t="s">
        <v>164</v>
      </c>
      <c r="B17">
        <v>38.033168692555556</v>
      </c>
      <c r="C17">
        <v>7.0931291805994769</v>
      </c>
      <c r="D17">
        <v>5.3619732172058336</v>
      </c>
      <c r="E17">
        <v>5.7677378881891995E-7</v>
      </c>
      <c r="F17">
        <v>23.95152686877632</v>
      </c>
      <c r="G17">
        <v>52.114810516334792</v>
      </c>
      <c r="H17">
        <v>23.95152686877632</v>
      </c>
      <c r="I17">
        <v>52.114810516334792</v>
      </c>
    </row>
    <row r="18" spans="1:9" x14ac:dyDescent="0.2">
      <c r="A18" t="s">
        <v>52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49</v>
      </c>
      <c r="B19">
        <v>8.240680489711103</v>
      </c>
      <c r="C19">
        <v>10.520810779587189</v>
      </c>
      <c r="D19">
        <v>0.78327428012486766</v>
      </c>
      <c r="E19" t="e">
        <v>#NUM!</v>
      </c>
      <c r="F19">
        <v>-12.645769668155816</v>
      </c>
      <c r="G19">
        <v>29.127130647578024</v>
      </c>
      <c r="H19">
        <v>-12.645769668155816</v>
      </c>
      <c r="I19">
        <v>29.127130647578024</v>
      </c>
    </row>
    <row r="20" spans="1:9" x14ac:dyDescent="0.2">
      <c r="A20" t="s">
        <v>61</v>
      </c>
      <c r="B20">
        <v>30.114232469444431</v>
      </c>
      <c r="C20">
        <v>9.777203843025692</v>
      </c>
      <c r="D20">
        <v>3.080045476491279</v>
      </c>
      <c r="E20">
        <v>2.7067938300924096E-3</v>
      </c>
      <c r="F20">
        <v>10.704028728599871</v>
      </c>
      <c r="G20">
        <v>49.524436210288989</v>
      </c>
      <c r="H20">
        <v>10.704028728599871</v>
      </c>
      <c r="I20">
        <v>49.524436210288989</v>
      </c>
    </row>
    <row r="21" spans="1:9" x14ac:dyDescent="0.2">
      <c r="A21" t="s">
        <v>44</v>
      </c>
      <c r="B21">
        <v>11.419603909044435</v>
      </c>
      <c r="C21">
        <v>9.3025517093427439</v>
      </c>
      <c r="D21">
        <v>1.2275775793404611</v>
      </c>
      <c r="E21">
        <v>0.22263870453801038</v>
      </c>
      <c r="F21">
        <v>-7.0482962070900266</v>
      </c>
      <c r="G21">
        <v>29.887504025178895</v>
      </c>
      <c r="H21">
        <v>-7.0482962070900266</v>
      </c>
      <c r="I21">
        <v>29.887504025178895</v>
      </c>
    </row>
    <row r="22" spans="1:9" ht="17" thickBot="1" x14ac:dyDescent="0.25">
      <c r="A22" s="4" t="s">
        <v>28</v>
      </c>
      <c r="B22" s="4">
        <v>5.9792868533989791</v>
      </c>
      <c r="C22" s="4">
        <v>9.5643734359883545</v>
      </c>
      <c r="D22" s="4">
        <v>0.62516242108452313</v>
      </c>
      <c r="E22" s="4">
        <v>0.53336328175899217</v>
      </c>
      <c r="F22" s="4">
        <v>-13.008395108298224</v>
      </c>
      <c r="G22" s="4">
        <v>24.96696881509618</v>
      </c>
      <c r="H22" s="4">
        <v>-13.008395108298224</v>
      </c>
      <c r="I22" s="4">
        <v>24.96696881509618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D224-6D35-AD4A-B3AD-6D899D8E7627}">
  <dimension ref="A1:I22"/>
  <sheetViews>
    <sheetView workbookViewId="0">
      <selection activeCell="H12" sqref="H12"/>
    </sheetView>
  </sheetViews>
  <sheetFormatPr baseColWidth="10" defaultRowHeight="16" x14ac:dyDescent="0.2"/>
  <cols>
    <col min="1" max="1" width="16.33203125" bestFit="1" customWidth="1"/>
    <col min="2" max="2" width="12.1640625" bestFit="1" customWidth="1"/>
    <col min="3" max="3" width="13.33203125" bestFit="1" customWidth="1"/>
    <col min="4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1640625" bestFit="1" customWidth="1"/>
  </cols>
  <sheetData>
    <row r="1" spans="1:9" x14ac:dyDescent="0.2">
      <c r="A1" t="s">
        <v>153</v>
      </c>
    </row>
    <row r="2" spans="1:9" ht="17" thickBot="1" x14ac:dyDescent="0.25"/>
    <row r="3" spans="1:9" x14ac:dyDescent="0.2">
      <c r="A3" s="6" t="s">
        <v>154</v>
      </c>
      <c r="B3" s="6"/>
    </row>
    <row r="4" spans="1:9" x14ac:dyDescent="0.2">
      <c r="A4" t="s">
        <v>155</v>
      </c>
      <c r="B4">
        <v>0.34355961678231484</v>
      </c>
    </row>
    <row r="5" spans="1:9" x14ac:dyDescent="0.2">
      <c r="A5" t="s">
        <v>156</v>
      </c>
      <c r="B5">
        <v>0.11803321028361102</v>
      </c>
    </row>
    <row r="6" spans="1:9" x14ac:dyDescent="0.2">
      <c r="A6" t="s">
        <v>157</v>
      </c>
      <c r="B6">
        <v>7.0371450716605166E-2</v>
      </c>
    </row>
    <row r="7" spans="1:9" x14ac:dyDescent="0.2">
      <c r="A7" t="s">
        <v>158</v>
      </c>
      <c r="B7">
        <v>291.2334091169119</v>
      </c>
    </row>
    <row r="8" spans="1:9" ht="17" thickBot="1" x14ac:dyDescent="0.25">
      <c r="A8" s="4" t="s">
        <v>159</v>
      </c>
      <c r="B8" s="4">
        <v>100</v>
      </c>
    </row>
    <row r="10" spans="1:9" ht="17" thickBot="1" x14ac:dyDescent="0.25">
      <c r="A10" t="s">
        <v>160</v>
      </c>
    </row>
    <row r="11" spans="1:9" x14ac:dyDescent="0.2">
      <c r="A11" s="5"/>
      <c r="B11" s="5" t="s">
        <v>165</v>
      </c>
      <c r="C11" s="5" t="s">
        <v>166</v>
      </c>
      <c r="D11" s="5" t="s">
        <v>167</v>
      </c>
      <c r="E11" s="5" t="s">
        <v>168</v>
      </c>
      <c r="F11" s="5" t="s">
        <v>169</v>
      </c>
    </row>
    <row r="12" spans="1:9" x14ac:dyDescent="0.2">
      <c r="A12" t="s">
        <v>161</v>
      </c>
      <c r="B12">
        <v>5</v>
      </c>
      <c r="C12">
        <v>1078345.6243434343</v>
      </c>
      <c r="D12">
        <v>215669.12486868686</v>
      </c>
      <c r="E12">
        <v>3.1784515890186813</v>
      </c>
      <c r="F12">
        <v>1.0739919444024811E-2</v>
      </c>
    </row>
    <row r="13" spans="1:9" x14ac:dyDescent="0.2">
      <c r="A13" t="s">
        <v>162</v>
      </c>
      <c r="B13">
        <v>95</v>
      </c>
      <c r="C13">
        <v>8057605.3656565659</v>
      </c>
      <c r="D13">
        <v>84816.898585858595</v>
      </c>
    </row>
    <row r="14" spans="1:9" ht="17" thickBot="1" x14ac:dyDescent="0.25">
      <c r="A14" s="4" t="s">
        <v>163</v>
      </c>
      <c r="B14" s="4">
        <v>100</v>
      </c>
      <c r="C14" s="4">
        <v>9135950.9900000002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170</v>
      </c>
      <c r="C16" s="5" t="s">
        <v>158</v>
      </c>
      <c r="D16" s="5" t="s">
        <v>171</v>
      </c>
      <c r="E16" s="5" t="s">
        <v>172</v>
      </c>
      <c r="F16" s="5" t="s">
        <v>173</v>
      </c>
      <c r="G16" s="5" t="s">
        <v>174</v>
      </c>
      <c r="H16" s="5" t="s">
        <v>175</v>
      </c>
      <c r="I16" s="5" t="s">
        <v>176</v>
      </c>
    </row>
    <row r="17" spans="1:9" x14ac:dyDescent="0.2">
      <c r="A17" t="s">
        <v>164</v>
      </c>
      <c r="B17">
        <v>301.1111111111112</v>
      </c>
      <c r="C17">
        <v>68.644372831548168</v>
      </c>
      <c r="D17">
        <v>4.3865374347585853</v>
      </c>
      <c r="E17">
        <v>2.9789574757408309E-5</v>
      </c>
      <c r="F17">
        <v>164.83480106227469</v>
      </c>
      <c r="G17">
        <v>437.38742115994768</v>
      </c>
      <c r="H17">
        <v>164.83480106227469</v>
      </c>
      <c r="I17">
        <v>437.38742115994768</v>
      </c>
    </row>
    <row r="18" spans="1:9" x14ac:dyDescent="0.2">
      <c r="A18" t="s">
        <v>52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49</v>
      </c>
      <c r="B19">
        <v>346.55555555555549</v>
      </c>
      <c r="C19">
        <v>101.81605878819163</v>
      </c>
      <c r="D19">
        <v>3.403741606974755</v>
      </c>
      <c r="E19" t="e">
        <v>#NUM!</v>
      </c>
      <c r="F19">
        <v>144.42512267332336</v>
      </c>
      <c r="G19">
        <v>548.68598843778761</v>
      </c>
      <c r="H19">
        <v>144.42512267332336</v>
      </c>
      <c r="I19">
        <v>548.68598843778761</v>
      </c>
    </row>
    <row r="20" spans="1:9" x14ac:dyDescent="0.2">
      <c r="A20" t="s">
        <v>61</v>
      </c>
      <c r="B20">
        <v>137.28888888888869</v>
      </c>
      <c r="C20">
        <v>94.619738166671709</v>
      </c>
      <c r="D20">
        <v>1.450954013918911</v>
      </c>
      <c r="E20">
        <v>0.15008673702465664</v>
      </c>
      <c r="F20">
        <v>-50.555041257923726</v>
      </c>
      <c r="G20">
        <v>325.13281903570112</v>
      </c>
      <c r="H20">
        <v>-50.555041257923726</v>
      </c>
      <c r="I20">
        <v>325.13281903570112</v>
      </c>
    </row>
    <row r="21" spans="1:9" x14ac:dyDescent="0.2">
      <c r="A21" t="s">
        <v>44</v>
      </c>
      <c r="B21">
        <v>209.68888888888893</v>
      </c>
      <c r="C21">
        <v>90.026250976428756</v>
      </c>
      <c r="D21">
        <v>2.3291971687657083</v>
      </c>
      <c r="E21">
        <v>2.1967689721662971E-2</v>
      </c>
      <c r="F21">
        <v>30.96418379609598</v>
      </c>
      <c r="G21">
        <v>388.41359398168186</v>
      </c>
      <c r="H21">
        <v>30.96418379609598</v>
      </c>
      <c r="I21">
        <v>388.41359398168186</v>
      </c>
    </row>
    <row r="22" spans="1:9" ht="17" thickBot="1" x14ac:dyDescent="0.25">
      <c r="A22" s="4" t="s">
        <v>28</v>
      </c>
      <c r="B22" s="4">
        <v>127.34343434343428</v>
      </c>
      <c r="C22" s="4">
        <v>92.560053443810588</v>
      </c>
      <c r="D22" s="4">
        <v>1.3757925757977145</v>
      </c>
      <c r="E22" s="4">
        <v>0.1721208555541214</v>
      </c>
      <c r="F22" s="4">
        <v>-56.411504640413149</v>
      </c>
      <c r="G22" s="4">
        <v>311.09837332728171</v>
      </c>
      <c r="H22" s="4">
        <v>-56.411504640413149</v>
      </c>
      <c r="I22" s="4">
        <v>311.09837332728171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6E248-76D4-D14A-BCDF-CEA426FC2F19}">
  <dimension ref="A1:I22"/>
  <sheetViews>
    <sheetView workbookViewId="0">
      <selection activeCell="K18" sqref="K18"/>
    </sheetView>
  </sheetViews>
  <sheetFormatPr baseColWidth="10" defaultRowHeight="16" x14ac:dyDescent="0.2"/>
  <cols>
    <col min="1" max="1" width="20.83203125" bestFit="1" customWidth="1"/>
    <col min="2" max="2" width="12.83203125" bestFit="1" customWidth="1"/>
    <col min="3" max="3" width="13.33203125" bestFit="1" customWidth="1"/>
    <col min="4" max="4" width="12.83203125" bestFit="1" customWidth="1"/>
    <col min="5" max="5" width="12.1640625" bestFit="1" customWidth="1"/>
    <col min="6" max="6" width="13" bestFit="1" customWidth="1"/>
    <col min="7" max="7" width="12.1640625" bestFit="1" customWidth="1"/>
    <col min="8" max="8" width="12.83203125" bestFit="1" customWidth="1"/>
    <col min="9" max="9" width="12.1640625" bestFit="1" customWidth="1"/>
  </cols>
  <sheetData>
    <row r="1" spans="1:9" x14ac:dyDescent="0.2">
      <c r="A1" t="s">
        <v>153</v>
      </c>
    </row>
    <row r="2" spans="1:9" ht="17" thickBot="1" x14ac:dyDescent="0.25"/>
    <row r="3" spans="1:9" x14ac:dyDescent="0.2">
      <c r="A3" s="6" t="s">
        <v>154</v>
      </c>
      <c r="B3" s="6"/>
    </row>
    <row r="4" spans="1:9" x14ac:dyDescent="0.2">
      <c r="A4" t="s">
        <v>155</v>
      </c>
      <c r="B4">
        <v>0.91406338294725253</v>
      </c>
    </row>
    <row r="5" spans="1:9" x14ac:dyDescent="0.2">
      <c r="A5" t="s">
        <v>156</v>
      </c>
      <c r="B5">
        <v>0.83551186804497557</v>
      </c>
    </row>
    <row r="6" spans="1:9" x14ac:dyDescent="0.2">
      <c r="A6" t="s">
        <v>157</v>
      </c>
      <c r="B6">
        <v>0.82676249932396373</v>
      </c>
    </row>
    <row r="7" spans="1:9" x14ac:dyDescent="0.2">
      <c r="A7" t="s">
        <v>158</v>
      </c>
      <c r="B7">
        <v>9508.9299103413159</v>
      </c>
    </row>
    <row r="8" spans="1:9" ht="17" thickBot="1" x14ac:dyDescent="0.25">
      <c r="A8" s="4" t="s">
        <v>159</v>
      </c>
      <c r="B8" s="4">
        <v>100</v>
      </c>
    </row>
    <row r="10" spans="1:9" ht="17" thickBot="1" x14ac:dyDescent="0.25">
      <c r="A10" t="s">
        <v>160</v>
      </c>
    </row>
    <row r="11" spans="1:9" x14ac:dyDescent="0.2">
      <c r="A11" s="5"/>
      <c r="B11" s="5" t="s">
        <v>165</v>
      </c>
      <c r="C11" s="5" t="s">
        <v>166</v>
      </c>
      <c r="D11" s="5" t="s">
        <v>167</v>
      </c>
      <c r="E11" s="5" t="s">
        <v>168</v>
      </c>
      <c r="F11" s="5" t="s">
        <v>169</v>
      </c>
    </row>
    <row r="12" spans="1:9" x14ac:dyDescent="0.2">
      <c r="A12" t="s">
        <v>161</v>
      </c>
      <c r="B12">
        <v>5</v>
      </c>
      <c r="C12">
        <v>43172699083.676331</v>
      </c>
      <c r="D12">
        <v>8634539816.7352657</v>
      </c>
      <c r="E12">
        <v>95.493960157201087</v>
      </c>
      <c r="F12">
        <v>2.7894454347437769E-35</v>
      </c>
    </row>
    <row r="13" spans="1:9" x14ac:dyDescent="0.2">
      <c r="A13" t="s">
        <v>162</v>
      </c>
      <c r="B13">
        <v>94</v>
      </c>
      <c r="C13">
        <v>8499456315.7396679</v>
      </c>
      <c r="D13">
        <v>90419748.039783701</v>
      </c>
    </row>
    <row r="14" spans="1:9" ht="17" thickBot="1" x14ac:dyDescent="0.25">
      <c r="A14" s="4" t="s">
        <v>163</v>
      </c>
      <c r="B14" s="4">
        <v>99</v>
      </c>
      <c r="C14" s="4">
        <v>51672155399.416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170</v>
      </c>
      <c r="C16" s="5" t="s">
        <v>158</v>
      </c>
      <c r="D16" s="5" t="s">
        <v>171</v>
      </c>
      <c r="E16" s="5" t="s">
        <v>172</v>
      </c>
      <c r="F16" s="5" t="s">
        <v>173</v>
      </c>
      <c r="G16" s="5" t="s">
        <v>174</v>
      </c>
      <c r="H16" s="5" t="s">
        <v>175</v>
      </c>
      <c r="I16" s="5" t="s">
        <v>176</v>
      </c>
    </row>
    <row r="17" spans="1:9" x14ac:dyDescent="0.2">
      <c r="A17" t="s">
        <v>164</v>
      </c>
      <c r="B17">
        <v>-26377.596187255655</v>
      </c>
      <c r="C17">
        <v>4047.9128676267774</v>
      </c>
      <c r="D17">
        <v>-6.5163448547054301</v>
      </c>
      <c r="E17">
        <v>3.5445812376536136E-9</v>
      </c>
      <c r="F17">
        <v>-34414.822076562094</v>
      </c>
      <c r="G17">
        <v>-18340.370297949212</v>
      </c>
      <c r="H17">
        <v>-34414.822076562094</v>
      </c>
      <c r="I17">
        <v>-18340.370297949212</v>
      </c>
    </row>
    <row r="18" spans="1:9" x14ac:dyDescent="0.2">
      <c r="A18" t="s">
        <v>2</v>
      </c>
      <c r="B18">
        <v>506.35457300393728</v>
      </c>
      <c r="C18">
        <v>33.457432785925917</v>
      </c>
      <c r="D18">
        <v>15.13429246779922</v>
      </c>
      <c r="E18">
        <v>6.1459192316475221E-27</v>
      </c>
      <c r="F18">
        <v>439.92405590280504</v>
      </c>
      <c r="G18">
        <v>572.78509010506957</v>
      </c>
      <c r="H18">
        <v>439.92405590280504</v>
      </c>
      <c r="I18">
        <v>572.78509010506957</v>
      </c>
    </row>
    <row r="19" spans="1:9" x14ac:dyDescent="0.2">
      <c r="A19" t="s">
        <v>4</v>
      </c>
      <c r="B19">
        <v>47.914399394841269</v>
      </c>
      <c r="C19">
        <v>3.2867248754095586</v>
      </c>
      <c r="D19">
        <v>14.578159478246763</v>
      </c>
      <c r="E19">
        <v>7.3288107490953049E-26</v>
      </c>
      <c r="F19">
        <v>41.388530107749489</v>
      </c>
      <c r="G19">
        <v>54.440268681933048</v>
      </c>
      <c r="H19">
        <v>41.388530107749489</v>
      </c>
      <c r="I19">
        <v>54.440268681933048</v>
      </c>
    </row>
    <row r="20" spans="1:9" x14ac:dyDescent="0.2">
      <c r="A20" t="s">
        <v>52</v>
      </c>
      <c r="B20">
        <v>4287.510418195172</v>
      </c>
      <c r="C20">
        <v>2687.8151819848881</v>
      </c>
      <c r="D20">
        <v>1.5951656374784469</v>
      </c>
      <c r="E20">
        <v>0.1140320352246857</v>
      </c>
      <c r="F20">
        <v>-1049.2096330407808</v>
      </c>
      <c r="G20">
        <v>9624.2304694311242</v>
      </c>
      <c r="H20">
        <v>-1049.2096330407808</v>
      </c>
      <c r="I20">
        <v>9624.2304694311242</v>
      </c>
    </row>
    <row r="21" spans="1:9" x14ac:dyDescent="0.2">
      <c r="A21" t="s">
        <v>16</v>
      </c>
      <c r="B21">
        <v>181.47287055088893</v>
      </c>
      <c r="C21">
        <v>116.41821055220181</v>
      </c>
      <c r="D21">
        <v>1.5588014082171162</v>
      </c>
      <c r="E21">
        <v>0.12240397211022619</v>
      </c>
      <c r="F21">
        <v>-49.678215560670033</v>
      </c>
      <c r="G21">
        <v>412.62395666244788</v>
      </c>
      <c r="H21">
        <v>-49.678215560670033</v>
      </c>
      <c r="I21">
        <v>412.62395666244788</v>
      </c>
    </row>
    <row r="22" spans="1:9" ht="17" thickBot="1" x14ac:dyDescent="0.25">
      <c r="A22" s="4" t="s">
        <v>19</v>
      </c>
      <c r="B22" s="4">
        <v>-593.99163983501455</v>
      </c>
      <c r="C22" s="4">
        <v>669.38009105831384</v>
      </c>
      <c r="D22" s="4">
        <v>-0.8873757193702797</v>
      </c>
      <c r="E22" s="4">
        <v>0.37714150169517213</v>
      </c>
      <c r="F22" s="4">
        <v>-1923.0615021500998</v>
      </c>
      <c r="G22" s="4">
        <v>735.07822248007085</v>
      </c>
      <c r="H22" s="4">
        <v>-1923.0615021500998</v>
      </c>
      <c r="I22" s="4">
        <v>735.07822248007085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1"/>
  <sheetViews>
    <sheetView zoomScale="113" workbookViewId="0">
      <selection activeCell="J4" sqref="J4"/>
    </sheetView>
  </sheetViews>
  <sheetFormatPr baseColWidth="10" defaultRowHeight="19" x14ac:dyDescent="0.25"/>
  <cols>
    <col min="1" max="1" width="19.5" style="3" bestFit="1" customWidth="1"/>
    <col min="2" max="2" width="12.1640625" bestFit="1" customWidth="1"/>
    <col min="3" max="3" width="21.6640625" bestFit="1" customWidth="1"/>
    <col min="4" max="4" width="9.5" bestFit="1" customWidth="1"/>
    <col min="5" max="5" width="21.5" bestFit="1" customWidth="1"/>
    <col min="6" max="6" width="12.1640625" bestFit="1" customWidth="1"/>
    <col min="7" max="7" width="10.33203125" bestFit="1" customWidth="1"/>
    <col min="8" max="8" width="4.1640625" bestFit="1" customWidth="1"/>
    <col min="9" max="9" width="10.1640625" bestFit="1" customWidth="1"/>
    <col min="10" max="10" width="21.6640625" bestFit="1" customWidth="1"/>
    <col min="11" max="12" width="10.33203125" bestFit="1" customWidth="1"/>
    <col min="13" max="13" width="13.1640625" bestFit="1" customWidth="1"/>
    <col min="14" max="14" width="7.5" bestFit="1" customWidth="1"/>
    <col min="15" max="15" width="4.1640625" bestFit="1" customWidth="1"/>
    <col min="16" max="16" width="18.33203125" bestFit="1" customWidth="1"/>
    <col min="17" max="16384" width="10.83203125" style="3"/>
  </cols>
  <sheetData>
    <row r="1" spans="1:16" x14ac:dyDescent="0.25">
      <c r="A1" s="2" t="s">
        <v>180</v>
      </c>
      <c r="B1" s="1" t="s">
        <v>2</v>
      </c>
      <c r="C1" s="1" t="s">
        <v>4</v>
      </c>
      <c r="D1" s="1" t="s">
        <v>52</v>
      </c>
      <c r="E1" s="1" t="s">
        <v>16</v>
      </c>
      <c r="F1" s="1" t="s">
        <v>19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">
        <v>55986.02044308</v>
      </c>
      <c r="B2">
        <v>69.808005539999996</v>
      </c>
      <c r="C2">
        <v>802</v>
      </c>
      <c r="D2">
        <v>0</v>
      </c>
      <c r="E2">
        <v>29</v>
      </c>
      <c r="F2">
        <v>0.226410361</v>
      </c>
    </row>
    <row r="3" spans="1:16" x14ac:dyDescent="0.25">
      <c r="A3" s="3">
        <v>10924.83313408</v>
      </c>
      <c r="B3">
        <v>14.843523279999999</v>
      </c>
      <c r="C3">
        <v>736</v>
      </c>
      <c r="D3">
        <v>0</v>
      </c>
      <c r="E3">
        <v>30</v>
      </c>
      <c r="F3">
        <v>4.8540680260000002</v>
      </c>
    </row>
    <row r="4" spans="1:16" x14ac:dyDescent="0.25">
      <c r="A4" s="3">
        <v>90.557466320000003</v>
      </c>
      <c r="B4">
        <v>11.31968329</v>
      </c>
      <c r="C4">
        <v>8</v>
      </c>
      <c r="D4">
        <v>0</v>
      </c>
      <c r="E4">
        <v>27</v>
      </c>
      <c r="F4">
        <v>4.5805926189999999</v>
      </c>
    </row>
    <row r="5" spans="1:16" x14ac:dyDescent="0.25">
      <c r="A5" s="3">
        <v>5076.55747066</v>
      </c>
      <c r="B5">
        <v>61.163343019999999</v>
      </c>
      <c r="C5">
        <v>83</v>
      </c>
      <c r="D5">
        <v>0</v>
      </c>
      <c r="E5">
        <v>18</v>
      </c>
      <c r="F5">
        <v>4.7466486210000003</v>
      </c>
    </row>
    <row r="6" spans="1:16" x14ac:dyDescent="0.25">
      <c r="A6" s="3">
        <v>4185.5870473559999</v>
      </c>
      <c r="B6">
        <v>4.8054960360000001</v>
      </c>
      <c r="C6">
        <v>871</v>
      </c>
      <c r="D6">
        <v>0</v>
      </c>
      <c r="E6">
        <v>3</v>
      </c>
      <c r="F6">
        <v>3.1455795229999999</v>
      </c>
    </row>
    <row r="7" spans="1:16" x14ac:dyDescent="0.25">
      <c r="A7" s="3">
        <v>249.896474058</v>
      </c>
      <c r="B7">
        <v>1.699976014</v>
      </c>
      <c r="C7">
        <v>147</v>
      </c>
      <c r="D7">
        <v>1</v>
      </c>
      <c r="E7">
        <v>17</v>
      </c>
      <c r="F7">
        <v>2.779193512</v>
      </c>
    </row>
    <row r="8" spans="1:16" x14ac:dyDescent="0.25">
      <c r="A8" s="3">
        <v>265.09163609500001</v>
      </c>
      <c r="B8">
        <v>4.078332863</v>
      </c>
      <c r="C8">
        <v>65</v>
      </c>
      <c r="D8">
        <v>0</v>
      </c>
      <c r="E8">
        <v>24</v>
      </c>
      <c r="F8">
        <v>1.0009106189999999</v>
      </c>
    </row>
    <row r="9" spans="1:16" x14ac:dyDescent="0.25">
      <c r="A9" s="3">
        <v>18300.27174588</v>
      </c>
      <c r="B9">
        <v>42.958384379999998</v>
      </c>
      <c r="C9">
        <v>426</v>
      </c>
      <c r="D9">
        <v>1</v>
      </c>
      <c r="E9">
        <v>1</v>
      </c>
      <c r="F9">
        <v>0.39817718699999999</v>
      </c>
    </row>
    <row r="10" spans="1:16" x14ac:dyDescent="0.25">
      <c r="A10" s="3">
        <v>10307.6395125</v>
      </c>
      <c r="B10">
        <v>68.717596749999998</v>
      </c>
      <c r="C10">
        <v>150</v>
      </c>
      <c r="D10">
        <v>0</v>
      </c>
      <c r="E10">
        <v>8</v>
      </c>
      <c r="F10">
        <v>2.7098626910000001</v>
      </c>
    </row>
    <row r="11" spans="1:16" x14ac:dyDescent="0.25">
      <c r="A11" s="3">
        <v>62735.418281200007</v>
      </c>
      <c r="B11">
        <v>64.015732940000007</v>
      </c>
      <c r="C11">
        <v>980</v>
      </c>
      <c r="D11">
        <v>0</v>
      </c>
      <c r="E11">
        <v>23</v>
      </c>
      <c r="F11">
        <v>3.8446144790000001</v>
      </c>
    </row>
    <row r="12" spans="1:16" x14ac:dyDescent="0.25">
      <c r="A12" s="3">
        <v>15644.96449728</v>
      </c>
      <c r="B12">
        <v>15.70779568</v>
      </c>
      <c r="C12">
        <v>996</v>
      </c>
      <c r="D12">
        <v>0</v>
      </c>
      <c r="E12">
        <v>5</v>
      </c>
      <c r="F12">
        <v>1.7273139280000001</v>
      </c>
    </row>
    <row r="13" spans="1:16" x14ac:dyDescent="0.25">
      <c r="A13" s="3">
        <v>87010.041580799996</v>
      </c>
      <c r="B13">
        <v>90.635459979999993</v>
      </c>
      <c r="C13">
        <v>960</v>
      </c>
      <c r="D13">
        <v>0</v>
      </c>
      <c r="E13">
        <v>11</v>
      </c>
      <c r="F13">
        <v>2.1169820999999998E-2</v>
      </c>
    </row>
    <row r="14" spans="1:16" x14ac:dyDescent="0.25">
      <c r="A14" s="3">
        <v>23927.698730879998</v>
      </c>
      <c r="B14">
        <v>71.213389079999999</v>
      </c>
      <c r="C14">
        <v>336</v>
      </c>
      <c r="D14">
        <v>0</v>
      </c>
      <c r="E14">
        <v>3</v>
      </c>
      <c r="F14">
        <v>2.161253748</v>
      </c>
    </row>
    <row r="15" spans="1:16" x14ac:dyDescent="0.25">
      <c r="A15" s="3">
        <v>4023.9379366800003</v>
      </c>
      <c r="B15">
        <v>16.160393320000001</v>
      </c>
      <c r="C15">
        <v>249</v>
      </c>
      <c r="D15">
        <v>1</v>
      </c>
      <c r="E15">
        <v>10</v>
      </c>
      <c r="F15">
        <v>1.6310742300000001</v>
      </c>
    </row>
    <row r="16" spans="1:16" x14ac:dyDescent="0.25">
      <c r="A16" s="3">
        <v>55734.286695679999</v>
      </c>
      <c r="B16">
        <v>99.171328639999999</v>
      </c>
      <c r="C16">
        <v>562</v>
      </c>
      <c r="D16">
        <v>0</v>
      </c>
      <c r="E16">
        <v>14</v>
      </c>
      <c r="F16">
        <v>0.100682852</v>
      </c>
    </row>
    <row r="17" spans="1:6" x14ac:dyDescent="0.25">
      <c r="A17" s="3">
        <v>17347.955872169998</v>
      </c>
      <c r="B17">
        <v>36.989244929999998</v>
      </c>
      <c r="C17">
        <v>469</v>
      </c>
      <c r="D17">
        <v>1</v>
      </c>
      <c r="E17">
        <v>7</v>
      </c>
      <c r="F17">
        <v>2.2644057609999999</v>
      </c>
    </row>
    <row r="18" spans="1:6" x14ac:dyDescent="0.25">
      <c r="A18" s="3">
        <v>2113.2081908</v>
      </c>
      <c r="B18">
        <v>7.54717211</v>
      </c>
      <c r="C18">
        <v>280</v>
      </c>
      <c r="D18">
        <v>1</v>
      </c>
      <c r="E18">
        <v>21</v>
      </c>
      <c r="F18">
        <v>1.0125630889999999</v>
      </c>
    </row>
    <row r="19" spans="1:6" x14ac:dyDescent="0.25">
      <c r="A19" s="3">
        <v>10264.27933062</v>
      </c>
      <c r="B19">
        <v>81.46253437</v>
      </c>
      <c r="C19">
        <v>126</v>
      </c>
      <c r="D19">
        <v>0</v>
      </c>
      <c r="E19">
        <v>16</v>
      </c>
      <c r="F19">
        <v>0.102020755</v>
      </c>
    </row>
    <row r="20" spans="1:6" x14ac:dyDescent="0.25">
      <c r="A20" s="3">
        <v>22595.049217399999</v>
      </c>
      <c r="B20">
        <v>36.443627769999999</v>
      </c>
      <c r="C20">
        <v>620</v>
      </c>
      <c r="D20">
        <v>0</v>
      </c>
      <c r="E20">
        <v>17</v>
      </c>
      <c r="F20">
        <v>2.231939111</v>
      </c>
    </row>
    <row r="21" spans="1:6" x14ac:dyDescent="0.25">
      <c r="A21" s="3">
        <v>9560.1637068299988</v>
      </c>
      <c r="B21">
        <v>51.123870089999997</v>
      </c>
      <c r="C21">
        <v>187</v>
      </c>
      <c r="D21">
        <v>0</v>
      </c>
      <c r="E21">
        <v>16</v>
      </c>
      <c r="F21">
        <v>3.6464508649999998</v>
      </c>
    </row>
    <row r="22" spans="1:6" x14ac:dyDescent="0.25">
      <c r="A22" s="3">
        <v>30829.143180800002</v>
      </c>
      <c r="B22">
        <v>96.341072440000005</v>
      </c>
      <c r="C22">
        <v>320</v>
      </c>
      <c r="D22">
        <v>0</v>
      </c>
      <c r="E22">
        <v>6</v>
      </c>
      <c r="F22">
        <v>4.2314165739999998</v>
      </c>
    </row>
    <row r="23" spans="1:6" x14ac:dyDescent="0.25">
      <c r="A23" s="3">
        <v>51021.215256979995</v>
      </c>
      <c r="B23">
        <v>84.893868979999993</v>
      </c>
      <c r="C23">
        <v>601</v>
      </c>
      <c r="D23">
        <v>0</v>
      </c>
      <c r="E23">
        <v>4</v>
      </c>
      <c r="F23">
        <v>1.8607568000000001E-2</v>
      </c>
    </row>
    <row r="24" spans="1:6" x14ac:dyDescent="0.25">
      <c r="A24" s="3">
        <v>24468.92630676</v>
      </c>
      <c r="B24">
        <v>27.67978089</v>
      </c>
      <c r="C24">
        <v>884</v>
      </c>
      <c r="D24">
        <v>0</v>
      </c>
      <c r="E24">
        <v>28</v>
      </c>
      <c r="F24">
        <v>2.5912754730000001</v>
      </c>
    </row>
    <row r="25" spans="1:6" x14ac:dyDescent="0.25">
      <c r="A25" s="3">
        <v>1690.8174037259998</v>
      </c>
      <c r="B25">
        <v>4.3243411859999998</v>
      </c>
      <c r="C25">
        <v>391</v>
      </c>
      <c r="D25">
        <v>0</v>
      </c>
      <c r="E25">
        <v>29</v>
      </c>
      <c r="F25">
        <v>1.3422915630000001</v>
      </c>
    </row>
    <row r="26" spans="1:6" x14ac:dyDescent="0.25">
      <c r="A26" s="3">
        <v>868.66844703099991</v>
      </c>
      <c r="B26">
        <v>4.1563083589999996</v>
      </c>
      <c r="C26">
        <v>209</v>
      </c>
      <c r="D26">
        <v>1</v>
      </c>
      <c r="E26">
        <v>3</v>
      </c>
      <c r="F26">
        <v>3.6913102929999999</v>
      </c>
    </row>
    <row r="27" spans="1:6" x14ac:dyDescent="0.25">
      <c r="A27" s="3">
        <v>5627.3668465800001</v>
      </c>
      <c r="B27">
        <v>39.629343990000002</v>
      </c>
      <c r="C27">
        <v>142</v>
      </c>
      <c r="D27">
        <v>0</v>
      </c>
      <c r="E27">
        <v>23</v>
      </c>
      <c r="F27">
        <v>3.7972312170000002</v>
      </c>
    </row>
    <row r="28" spans="1:6" x14ac:dyDescent="0.25">
      <c r="A28" s="3">
        <v>34398.772156860003</v>
      </c>
      <c r="B28">
        <v>97.446946620000006</v>
      </c>
      <c r="C28">
        <v>353</v>
      </c>
      <c r="D28">
        <v>1</v>
      </c>
      <c r="E28">
        <v>4</v>
      </c>
      <c r="F28">
        <v>2.1193197370000001</v>
      </c>
    </row>
    <row r="29" spans="1:6" x14ac:dyDescent="0.25">
      <c r="A29" s="3">
        <v>32580.191005120003</v>
      </c>
      <c r="B29">
        <v>92.557360810000006</v>
      </c>
      <c r="C29">
        <v>352</v>
      </c>
      <c r="D29">
        <v>0</v>
      </c>
      <c r="E29">
        <v>4</v>
      </c>
      <c r="F29">
        <v>2.8646678379999999</v>
      </c>
    </row>
    <row r="30" spans="1:6" x14ac:dyDescent="0.25">
      <c r="A30" s="3">
        <v>944.52623416400002</v>
      </c>
      <c r="B30">
        <v>2.3972747060000001</v>
      </c>
      <c r="C30">
        <v>394</v>
      </c>
      <c r="D30">
        <v>0</v>
      </c>
      <c r="E30">
        <v>7</v>
      </c>
      <c r="F30">
        <v>0.81575707900000005</v>
      </c>
    </row>
    <row r="31" spans="1:6" x14ac:dyDescent="0.25">
      <c r="A31" s="3">
        <v>16052.232475069999</v>
      </c>
      <c r="B31">
        <v>63.44755919</v>
      </c>
      <c r="C31">
        <v>253</v>
      </c>
      <c r="D31">
        <v>0</v>
      </c>
      <c r="E31">
        <v>7</v>
      </c>
      <c r="F31">
        <v>3.8780989369999999</v>
      </c>
    </row>
    <row r="32" spans="1:6" x14ac:dyDescent="0.25">
      <c r="A32" s="3">
        <v>2623.4749619969998</v>
      </c>
      <c r="B32">
        <v>8.0228592110000001</v>
      </c>
      <c r="C32">
        <v>327</v>
      </c>
      <c r="D32">
        <v>0</v>
      </c>
      <c r="E32">
        <v>30</v>
      </c>
      <c r="F32">
        <v>0.96539470500000002</v>
      </c>
    </row>
    <row r="33" spans="1:6" x14ac:dyDescent="0.25">
      <c r="A33" s="3">
        <v>8542.3620324000003</v>
      </c>
      <c r="B33">
        <v>50.847393050000001</v>
      </c>
      <c r="C33">
        <v>168</v>
      </c>
      <c r="D33">
        <v>0</v>
      </c>
      <c r="E33">
        <v>8</v>
      </c>
      <c r="F33">
        <v>2.989000007</v>
      </c>
    </row>
    <row r="34" spans="1:6" x14ac:dyDescent="0.25">
      <c r="A34" s="3">
        <v>61862.960031620001</v>
      </c>
      <c r="B34">
        <v>79.209936020000001</v>
      </c>
      <c r="C34">
        <v>781</v>
      </c>
      <c r="D34">
        <v>0</v>
      </c>
      <c r="E34">
        <v>7</v>
      </c>
      <c r="F34">
        <v>1.946036119</v>
      </c>
    </row>
    <row r="35" spans="1:6" x14ac:dyDescent="0.25">
      <c r="A35" s="3">
        <v>39913.987959999999</v>
      </c>
      <c r="B35">
        <v>64.795434999999998</v>
      </c>
      <c r="C35">
        <v>616</v>
      </c>
      <c r="D35">
        <v>0</v>
      </c>
      <c r="E35">
        <v>23</v>
      </c>
      <c r="F35">
        <v>3.5410460119999998</v>
      </c>
    </row>
    <row r="36" spans="1:6" x14ac:dyDescent="0.25">
      <c r="A36" s="3">
        <v>22555.490582660001</v>
      </c>
      <c r="B36">
        <v>37.467592330000002</v>
      </c>
      <c r="C36">
        <v>602</v>
      </c>
      <c r="D36">
        <v>0</v>
      </c>
      <c r="E36">
        <v>10</v>
      </c>
      <c r="F36">
        <v>0.64660455900000002</v>
      </c>
    </row>
    <row r="37" spans="1:6" x14ac:dyDescent="0.25">
      <c r="A37" s="3">
        <v>38146.046282179996</v>
      </c>
      <c r="B37">
        <v>84.957786819999995</v>
      </c>
      <c r="C37">
        <v>449</v>
      </c>
      <c r="D37">
        <v>0</v>
      </c>
      <c r="E37">
        <v>2</v>
      </c>
      <c r="F37">
        <v>0.54115409800000003</v>
      </c>
    </row>
    <row r="38" spans="1:6" x14ac:dyDescent="0.25">
      <c r="A38" s="3">
        <v>9449.9214835770017</v>
      </c>
      <c r="B38">
        <v>9.8130025790000008</v>
      </c>
      <c r="C38">
        <v>963</v>
      </c>
      <c r="D38">
        <v>0</v>
      </c>
      <c r="E38">
        <v>19</v>
      </c>
      <c r="F38">
        <v>3.8055333789999999</v>
      </c>
    </row>
    <row r="39" spans="1:6" x14ac:dyDescent="0.25">
      <c r="A39" s="3">
        <v>22534.050494250001</v>
      </c>
      <c r="B39">
        <v>23.39984475</v>
      </c>
      <c r="C39">
        <v>963</v>
      </c>
      <c r="D39">
        <v>0</v>
      </c>
      <c r="E39">
        <v>15</v>
      </c>
      <c r="F39">
        <v>2.6102880850000001</v>
      </c>
    </row>
    <row r="40" spans="1:6" x14ac:dyDescent="0.25">
      <c r="A40" s="3">
        <v>36713.531129399998</v>
      </c>
      <c r="B40">
        <v>52.075930679999999</v>
      </c>
      <c r="C40">
        <v>705</v>
      </c>
      <c r="D40">
        <v>0</v>
      </c>
      <c r="E40">
        <v>12</v>
      </c>
      <c r="F40">
        <v>0.61332689900000004</v>
      </c>
    </row>
    <row r="41" spans="1:6" x14ac:dyDescent="0.25">
      <c r="A41" s="3">
        <v>3366.4359995200002</v>
      </c>
      <c r="B41">
        <v>19.12747727</v>
      </c>
      <c r="C41">
        <v>176</v>
      </c>
      <c r="D41">
        <v>0</v>
      </c>
      <c r="E41">
        <v>6</v>
      </c>
      <c r="F41">
        <v>1.451972204</v>
      </c>
    </row>
    <row r="42" spans="1:6" x14ac:dyDescent="0.25">
      <c r="A42" s="3">
        <v>75145.148750609995</v>
      </c>
      <c r="B42">
        <v>80.541424169999999</v>
      </c>
      <c r="C42">
        <v>933</v>
      </c>
      <c r="D42">
        <v>0</v>
      </c>
      <c r="E42">
        <v>1</v>
      </c>
      <c r="F42">
        <v>4.2132694309999996</v>
      </c>
    </row>
    <row r="43" spans="1:6" x14ac:dyDescent="0.25">
      <c r="A43" s="3">
        <v>55106.990140720001</v>
      </c>
      <c r="B43">
        <v>99.113291619999998</v>
      </c>
      <c r="C43">
        <v>556</v>
      </c>
      <c r="D43">
        <v>0</v>
      </c>
      <c r="E43">
        <v>7</v>
      </c>
      <c r="F43">
        <v>4.5302262000000003E-2</v>
      </c>
    </row>
    <row r="44" spans="1:6" x14ac:dyDescent="0.25">
      <c r="A44" s="3">
        <v>7212.0209795500004</v>
      </c>
      <c r="B44">
        <v>46.529167610000002</v>
      </c>
      <c r="C44">
        <v>155</v>
      </c>
      <c r="D44">
        <v>1</v>
      </c>
      <c r="E44">
        <v>7</v>
      </c>
      <c r="F44">
        <v>4.9392552890000001</v>
      </c>
    </row>
    <row r="45" spans="1:6" x14ac:dyDescent="0.25">
      <c r="A45" s="3">
        <v>7022.4765244400005</v>
      </c>
      <c r="B45">
        <v>11.743271780000001</v>
      </c>
      <c r="C45">
        <v>598</v>
      </c>
      <c r="D45">
        <v>0</v>
      </c>
      <c r="E45">
        <v>23</v>
      </c>
      <c r="F45">
        <v>0.37230476800000001</v>
      </c>
    </row>
    <row r="46" spans="1:6" x14ac:dyDescent="0.25">
      <c r="A46" s="3">
        <v>47195.971846290005</v>
      </c>
      <c r="B46">
        <v>51.355790910000003</v>
      </c>
      <c r="C46">
        <v>919</v>
      </c>
      <c r="D46">
        <v>0</v>
      </c>
      <c r="E46">
        <v>18</v>
      </c>
      <c r="F46">
        <v>2.96262632</v>
      </c>
    </row>
    <row r="47" spans="1:6" x14ac:dyDescent="0.25">
      <c r="A47" s="3">
        <v>810.81931271999997</v>
      </c>
      <c r="B47">
        <v>33.784138030000001</v>
      </c>
      <c r="C47">
        <v>24</v>
      </c>
      <c r="D47">
        <v>0</v>
      </c>
      <c r="E47">
        <v>25</v>
      </c>
      <c r="F47">
        <v>3.2196046119999999</v>
      </c>
    </row>
    <row r="48" spans="1:6" x14ac:dyDescent="0.25">
      <c r="A48" s="3">
        <v>23263.615984799999</v>
      </c>
      <c r="B48">
        <v>27.082207199999999</v>
      </c>
      <c r="C48">
        <v>859</v>
      </c>
      <c r="D48">
        <v>0</v>
      </c>
      <c r="E48">
        <v>23</v>
      </c>
      <c r="F48">
        <v>3.6486105929999999</v>
      </c>
    </row>
    <row r="49" spans="1:6" x14ac:dyDescent="0.25">
      <c r="A49" s="3">
        <v>87098.043650799998</v>
      </c>
      <c r="B49">
        <v>95.712135880000005</v>
      </c>
      <c r="C49">
        <v>910</v>
      </c>
      <c r="D49">
        <v>0</v>
      </c>
      <c r="E49">
        <v>20</v>
      </c>
      <c r="F49">
        <v>0.38057358699999999</v>
      </c>
    </row>
    <row r="50" spans="1:6" x14ac:dyDescent="0.25">
      <c r="A50" s="3">
        <v>2205.0307884700001</v>
      </c>
      <c r="B50">
        <v>76.035544430000002</v>
      </c>
      <c r="C50">
        <v>29</v>
      </c>
      <c r="D50">
        <v>0</v>
      </c>
      <c r="E50">
        <v>18</v>
      </c>
      <c r="F50">
        <v>1.698112541</v>
      </c>
    </row>
    <row r="51" spans="1:6" x14ac:dyDescent="0.25">
      <c r="A51" s="3">
        <v>7810.8934077900003</v>
      </c>
      <c r="B51">
        <v>78.897913209999999</v>
      </c>
      <c r="C51">
        <v>99</v>
      </c>
      <c r="D51">
        <v>0</v>
      </c>
      <c r="E51">
        <v>28</v>
      </c>
      <c r="F51">
        <v>2.8258139849999999</v>
      </c>
    </row>
    <row r="52" spans="1:6" x14ac:dyDescent="0.25">
      <c r="A52" s="3">
        <v>8990.8055365799992</v>
      </c>
      <c r="B52">
        <v>14.20348426</v>
      </c>
      <c r="C52">
        <v>633</v>
      </c>
      <c r="D52">
        <v>0</v>
      </c>
      <c r="E52">
        <v>21</v>
      </c>
      <c r="F52">
        <v>4.7548008050000004</v>
      </c>
    </row>
    <row r="53" spans="1:6" x14ac:dyDescent="0.25">
      <c r="A53" s="3">
        <v>4111.9171893800003</v>
      </c>
      <c r="B53">
        <v>26.700760970000001</v>
      </c>
      <c r="C53">
        <v>154</v>
      </c>
      <c r="D53">
        <v>1</v>
      </c>
      <c r="E53">
        <v>28</v>
      </c>
      <c r="F53">
        <v>1.772951172</v>
      </c>
    </row>
    <row r="54" spans="1:6" x14ac:dyDescent="0.25">
      <c r="A54" s="3">
        <v>80386.100321200007</v>
      </c>
      <c r="B54">
        <v>98.03182966</v>
      </c>
      <c r="C54">
        <v>820</v>
      </c>
      <c r="D54">
        <v>0</v>
      </c>
      <c r="E54">
        <v>27</v>
      </c>
      <c r="F54">
        <v>2.1224716190000001</v>
      </c>
    </row>
    <row r="55" spans="1:6" x14ac:dyDescent="0.25">
      <c r="A55" s="3">
        <v>7342.6359118199998</v>
      </c>
      <c r="B55">
        <v>30.341470709999999</v>
      </c>
      <c r="C55">
        <v>242</v>
      </c>
      <c r="D55">
        <v>0</v>
      </c>
      <c r="E55">
        <v>17</v>
      </c>
      <c r="F55">
        <v>1.4103475759999999</v>
      </c>
    </row>
    <row r="56" spans="1:6" x14ac:dyDescent="0.25">
      <c r="A56" s="3">
        <v>19372.963245520001</v>
      </c>
      <c r="B56">
        <v>31.146243160000001</v>
      </c>
      <c r="C56">
        <v>622</v>
      </c>
      <c r="D56">
        <v>0</v>
      </c>
      <c r="E56">
        <v>29</v>
      </c>
      <c r="F56">
        <v>2.478771976</v>
      </c>
    </row>
    <row r="57" spans="1:6" x14ac:dyDescent="0.25">
      <c r="A57" s="3">
        <v>55978.39589634</v>
      </c>
      <c r="B57">
        <v>79.855058339999999</v>
      </c>
      <c r="C57">
        <v>701</v>
      </c>
      <c r="D57">
        <v>0</v>
      </c>
      <c r="E57">
        <v>5</v>
      </c>
      <c r="F57">
        <v>4.5489196590000001</v>
      </c>
    </row>
    <row r="58" spans="1:6" x14ac:dyDescent="0.25">
      <c r="A58" s="3">
        <v>1951.7339017199999</v>
      </c>
      <c r="B58">
        <v>20.986386039999999</v>
      </c>
      <c r="C58">
        <v>93</v>
      </c>
      <c r="D58">
        <v>0</v>
      </c>
      <c r="E58">
        <v>28</v>
      </c>
      <c r="F58">
        <v>1.173755495</v>
      </c>
    </row>
    <row r="59" spans="1:6" x14ac:dyDescent="0.25">
      <c r="A59" s="3">
        <v>11182.74761445</v>
      </c>
      <c r="B59">
        <v>49.26320535</v>
      </c>
      <c r="C59">
        <v>227</v>
      </c>
      <c r="D59">
        <v>0</v>
      </c>
      <c r="E59">
        <v>25</v>
      </c>
      <c r="F59">
        <v>2.5111748299999999</v>
      </c>
    </row>
    <row r="60" spans="1:6" x14ac:dyDescent="0.25">
      <c r="A60" s="3">
        <v>53618.038996479998</v>
      </c>
      <c r="B60">
        <v>59.841561380000002</v>
      </c>
      <c r="C60">
        <v>896</v>
      </c>
      <c r="D60">
        <v>0</v>
      </c>
      <c r="E60">
        <v>7</v>
      </c>
      <c r="F60">
        <v>1.7303747199999999</v>
      </c>
    </row>
    <row r="61" spans="1:6" x14ac:dyDescent="0.25">
      <c r="A61" s="3">
        <v>30892.944801400001</v>
      </c>
      <c r="B61">
        <v>63.828398350000001</v>
      </c>
      <c r="C61">
        <v>484</v>
      </c>
      <c r="D61">
        <v>0</v>
      </c>
      <c r="E61">
        <v>4</v>
      </c>
      <c r="F61">
        <v>0.447194015</v>
      </c>
    </row>
    <row r="62" spans="1:6" x14ac:dyDescent="0.25">
      <c r="A62" s="3">
        <v>6470.6506095999994</v>
      </c>
      <c r="B62">
        <v>17.02802792</v>
      </c>
      <c r="C62">
        <v>380</v>
      </c>
      <c r="D62">
        <v>0</v>
      </c>
      <c r="E62">
        <v>24</v>
      </c>
      <c r="F62">
        <v>2.8530906169999999</v>
      </c>
    </row>
    <row r="63" spans="1:6" x14ac:dyDescent="0.25">
      <c r="A63" s="3">
        <v>6087.3637383000005</v>
      </c>
      <c r="B63">
        <v>52.028749900000001</v>
      </c>
      <c r="C63">
        <v>117</v>
      </c>
      <c r="D63">
        <v>0</v>
      </c>
      <c r="E63">
        <v>12</v>
      </c>
      <c r="F63">
        <v>4.3674705380000001</v>
      </c>
    </row>
    <row r="64" spans="1:6" x14ac:dyDescent="0.25">
      <c r="A64" s="3">
        <v>19655.015569200001</v>
      </c>
      <c r="B64">
        <v>72.796353960000005</v>
      </c>
      <c r="C64">
        <v>270</v>
      </c>
      <c r="D64">
        <v>0</v>
      </c>
      <c r="E64">
        <v>14</v>
      </c>
      <c r="F64">
        <v>1.8740014039999999</v>
      </c>
    </row>
    <row r="65" spans="1:6" x14ac:dyDescent="0.25">
      <c r="A65" s="3">
        <v>3202.2746903400002</v>
      </c>
      <c r="B65">
        <v>13.01737679</v>
      </c>
      <c r="C65">
        <v>246</v>
      </c>
      <c r="D65">
        <v>1</v>
      </c>
      <c r="E65">
        <v>10</v>
      </c>
      <c r="F65">
        <v>3.6328432899999998</v>
      </c>
    </row>
    <row r="66" spans="1:6" x14ac:dyDescent="0.25">
      <c r="A66" s="3">
        <v>12010.96881174</v>
      </c>
      <c r="B66">
        <v>89.634095610000003</v>
      </c>
      <c r="C66">
        <v>134</v>
      </c>
      <c r="D66">
        <v>0</v>
      </c>
      <c r="E66">
        <v>6</v>
      </c>
      <c r="F66">
        <v>0.15948631499999999</v>
      </c>
    </row>
    <row r="67" spans="1:6" x14ac:dyDescent="0.25">
      <c r="A67" s="3">
        <v>15399.85676497</v>
      </c>
      <c r="B67">
        <v>33.69771721</v>
      </c>
      <c r="C67">
        <v>457</v>
      </c>
      <c r="D67">
        <v>0</v>
      </c>
      <c r="E67">
        <v>21</v>
      </c>
      <c r="F67">
        <v>4.9110959550000004</v>
      </c>
    </row>
    <row r="68" spans="1:6" x14ac:dyDescent="0.25">
      <c r="A68" s="3">
        <v>18328.54831808</v>
      </c>
      <c r="B68">
        <v>26.03486977</v>
      </c>
      <c r="C68">
        <v>704</v>
      </c>
      <c r="D68">
        <v>0</v>
      </c>
      <c r="E68">
        <v>28</v>
      </c>
      <c r="F68">
        <v>3.4480632880000002</v>
      </c>
    </row>
    <row r="69" spans="1:6" x14ac:dyDescent="0.25">
      <c r="A69" s="3">
        <v>45018.536795550004</v>
      </c>
      <c r="B69">
        <v>87.755432350000007</v>
      </c>
      <c r="C69">
        <v>513</v>
      </c>
      <c r="D69">
        <v>0</v>
      </c>
      <c r="E69">
        <v>11</v>
      </c>
      <c r="F69">
        <v>0.13195544400000001</v>
      </c>
    </row>
    <row r="70" spans="1:6" x14ac:dyDescent="0.25">
      <c r="A70" s="3">
        <v>6182.8854179399996</v>
      </c>
      <c r="B70">
        <v>37.931812379999997</v>
      </c>
      <c r="C70">
        <v>163</v>
      </c>
      <c r="D70">
        <v>1</v>
      </c>
      <c r="E70">
        <v>18</v>
      </c>
      <c r="F70">
        <v>1.9834678720000001</v>
      </c>
    </row>
    <row r="71" spans="1:6" x14ac:dyDescent="0.25">
      <c r="A71" s="3">
        <v>28036.285073719999</v>
      </c>
      <c r="B71">
        <v>54.865528519999998</v>
      </c>
      <c r="C71">
        <v>511</v>
      </c>
      <c r="D71">
        <v>0</v>
      </c>
      <c r="E71">
        <v>7</v>
      </c>
      <c r="F71">
        <v>1.3623879889999999</v>
      </c>
    </row>
    <row r="72" spans="1:6" x14ac:dyDescent="0.25">
      <c r="A72" s="3">
        <v>1533.2653382399999</v>
      </c>
      <c r="B72">
        <v>47.914541819999997</v>
      </c>
      <c r="C72">
        <v>32</v>
      </c>
      <c r="D72">
        <v>1</v>
      </c>
      <c r="E72">
        <v>16</v>
      </c>
      <c r="F72">
        <v>1.8305755990000001</v>
      </c>
    </row>
    <row r="73" spans="1:6" x14ac:dyDescent="0.25">
      <c r="A73" s="3">
        <v>4065.0366248310002</v>
      </c>
      <c r="B73">
        <v>6.3815331630000003</v>
      </c>
      <c r="C73">
        <v>637</v>
      </c>
      <c r="D73">
        <v>1</v>
      </c>
      <c r="E73">
        <v>10</v>
      </c>
      <c r="F73">
        <v>2.078750608</v>
      </c>
    </row>
    <row r="74" spans="1:6" x14ac:dyDescent="0.25">
      <c r="A74" s="3">
        <v>43117.716354559998</v>
      </c>
      <c r="B74">
        <v>90.204427519999996</v>
      </c>
      <c r="C74">
        <v>478</v>
      </c>
      <c r="D74">
        <v>1</v>
      </c>
      <c r="E74">
        <v>11</v>
      </c>
      <c r="F74">
        <v>3.2133296069999999</v>
      </c>
    </row>
    <row r="75" spans="1:6" x14ac:dyDescent="0.25">
      <c r="A75" s="3">
        <v>31444.13163</v>
      </c>
      <c r="B75">
        <v>83.851017679999998</v>
      </c>
      <c r="C75">
        <v>375</v>
      </c>
      <c r="D75">
        <v>0</v>
      </c>
      <c r="E75">
        <v>4</v>
      </c>
      <c r="F75">
        <v>4.6205460650000001</v>
      </c>
    </row>
    <row r="76" spans="1:6" x14ac:dyDescent="0.25">
      <c r="A76" s="3">
        <v>2865.690318256</v>
      </c>
      <c r="B76">
        <v>3.1700114140000002</v>
      </c>
      <c r="C76">
        <v>904</v>
      </c>
      <c r="D76">
        <v>0</v>
      </c>
      <c r="E76">
        <v>9</v>
      </c>
      <c r="F76">
        <v>0.39661272400000003</v>
      </c>
    </row>
    <row r="77" spans="1:6" x14ac:dyDescent="0.25">
      <c r="A77" s="3">
        <v>9857.6697283800004</v>
      </c>
      <c r="B77">
        <v>92.996884230000006</v>
      </c>
      <c r="C77">
        <v>106</v>
      </c>
      <c r="D77">
        <v>0</v>
      </c>
      <c r="E77">
        <v>11</v>
      </c>
      <c r="F77">
        <v>2.0300690889999999</v>
      </c>
    </row>
    <row r="78" spans="1:6" x14ac:dyDescent="0.25">
      <c r="A78" s="3">
        <v>16655.220691549999</v>
      </c>
      <c r="B78">
        <v>69.108799550000001</v>
      </c>
      <c r="C78">
        <v>241</v>
      </c>
      <c r="D78">
        <v>1</v>
      </c>
      <c r="E78">
        <v>24</v>
      </c>
      <c r="F78">
        <v>2.1800374520000001</v>
      </c>
    </row>
    <row r="79" spans="1:6" x14ac:dyDescent="0.25">
      <c r="A79" s="3">
        <v>20624.45772264</v>
      </c>
      <c r="B79">
        <v>57.449742960000002</v>
      </c>
      <c r="C79">
        <v>359</v>
      </c>
      <c r="D79">
        <v>0</v>
      </c>
      <c r="E79">
        <v>5</v>
      </c>
      <c r="F79">
        <v>3.0551418180000001</v>
      </c>
    </row>
    <row r="80" spans="1:6" x14ac:dyDescent="0.25">
      <c r="A80" s="3">
        <v>5966.311484496</v>
      </c>
      <c r="B80">
        <v>6.3068831760000004</v>
      </c>
      <c r="C80">
        <v>946</v>
      </c>
      <c r="D80">
        <v>0</v>
      </c>
      <c r="E80">
        <v>21</v>
      </c>
      <c r="F80">
        <v>4.0968813319999997</v>
      </c>
    </row>
    <row r="81" spans="1:6" x14ac:dyDescent="0.25">
      <c r="A81" s="3">
        <v>11297.29218156</v>
      </c>
      <c r="B81">
        <v>57.057031219999999</v>
      </c>
      <c r="C81">
        <v>198</v>
      </c>
      <c r="D81">
        <v>1</v>
      </c>
      <c r="E81">
        <v>12</v>
      </c>
      <c r="F81">
        <v>0.16587162699999999</v>
      </c>
    </row>
    <row r="82" spans="1:6" x14ac:dyDescent="0.25">
      <c r="A82" s="3">
        <v>79463.893601200005</v>
      </c>
      <c r="B82">
        <v>91.128318350000001</v>
      </c>
      <c r="C82">
        <v>872</v>
      </c>
      <c r="D82">
        <v>0</v>
      </c>
      <c r="E82">
        <v>5</v>
      </c>
      <c r="F82">
        <v>2.849662199</v>
      </c>
    </row>
    <row r="83" spans="1:6" x14ac:dyDescent="0.25">
      <c r="A83" s="3">
        <v>56362.066163820004</v>
      </c>
      <c r="B83">
        <v>72.819206930000007</v>
      </c>
      <c r="C83">
        <v>774</v>
      </c>
      <c r="D83">
        <v>0</v>
      </c>
      <c r="E83">
        <v>1</v>
      </c>
      <c r="F83">
        <v>2.5475471220000001</v>
      </c>
    </row>
    <row r="84" spans="1:6" x14ac:dyDescent="0.25">
      <c r="A84" s="3">
        <v>5723.7367286400004</v>
      </c>
      <c r="B84">
        <v>17.03493074</v>
      </c>
      <c r="C84">
        <v>336</v>
      </c>
      <c r="D84">
        <v>0</v>
      </c>
      <c r="E84">
        <v>26</v>
      </c>
      <c r="F84">
        <v>4.1378770490000001</v>
      </c>
    </row>
    <row r="85" spans="1:6" x14ac:dyDescent="0.25">
      <c r="A85" s="3">
        <v>45688.156237230003</v>
      </c>
      <c r="B85">
        <v>68.911246210000002</v>
      </c>
      <c r="C85">
        <v>663</v>
      </c>
      <c r="D85">
        <v>1</v>
      </c>
      <c r="E85">
        <v>5</v>
      </c>
      <c r="F85">
        <v>0.77300613399999996</v>
      </c>
    </row>
    <row r="86" spans="1:6" x14ac:dyDescent="0.25">
      <c r="A86" s="3">
        <v>55066.498985220001</v>
      </c>
      <c r="B86">
        <v>89.104367289999999</v>
      </c>
      <c r="C86">
        <v>618</v>
      </c>
      <c r="D86">
        <v>0</v>
      </c>
      <c r="E86">
        <v>22</v>
      </c>
      <c r="F86">
        <v>4.8434565770000004</v>
      </c>
    </row>
    <row r="87" spans="1:6" x14ac:dyDescent="0.25">
      <c r="A87" s="3">
        <v>1924.0748605000001</v>
      </c>
      <c r="B87">
        <v>76.962994420000001</v>
      </c>
      <c r="C87">
        <v>25</v>
      </c>
      <c r="D87">
        <v>0</v>
      </c>
      <c r="E87">
        <v>2</v>
      </c>
      <c r="F87">
        <v>1.3744289999999999</v>
      </c>
    </row>
    <row r="88" spans="1:6" x14ac:dyDescent="0.25">
      <c r="A88" s="3">
        <v>4459.5934576199998</v>
      </c>
      <c r="B88">
        <v>19.99817694</v>
      </c>
      <c r="C88">
        <v>223</v>
      </c>
      <c r="D88">
        <v>0</v>
      </c>
      <c r="E88">
        <v>18</v>
      </c>
      <c r="F88">
        <v>2.051512931</v>
      </c>
    </row>
    <row r="89" spans="1:6" x14ac:dyDescent="0.25">
      <c r="A89" s="3">
        <v>6352.7088953499997</v>
      </c>
      <c r="B89">
        <v>80.41403665</v>
      </c>
      <c r="C89">
        <v>79</v>
      </c>
      <c r="D89">
        <v>0</v>
      </c>
      <c r="E89">
        <v>17</v>
      </c>
      <c r="F89">
        <v>3.693737788</v>
      </c>
    </row>
    <row r="90" spans="1:6" x14ac:dyDescent="0.25">
      <c r="A90" s="3">
        <v>55474.289944260003</v>
      </c>
      <c r="B90">
        <v>75.270406980000004</v>
      </c>
      <c r="C90">
        <v>737</v>
      </c>
      <c r="D90">
        <v>0</v>
      </c>
      <c r="E90">
        <v>11</v>
      </c>
      <c r="F90">
        <v>0.72220440200000002</v>
      </c>
    </row>
    <row r="91" spans="1:6" x14ac:dyDescent="0.25">
      <c r="A91" s="3">
        <v>13099.85146772</v>
      </c>
      <c r="B91">
        <v>97.760085579999995</v>
      </c>
      <c r="C91">
        <v>134</v>
      </c>
      <c r="D91">
        <v>0</v>
      </c>
      <c r="E91">
        <v>11</v>
      </c>
      <c r="F91">
        <v>1.9076657340000001</v>
      </c>
    </row>
    <row r="92" spans="1:6" x14ac:dyDescent="0.25">
      <c r="A92" s="3">
        <v>4442.2123199999996</v>
      </c>
      <c r="B92">
        <v>13.8819135</v>
      </c>
      <c r="C92">
        <v>320</v>
      </c>
      <c r="D92">
        <v>1</v>
      </c>
      <c r="E92">
        <v>8</v>
      </c>
      <c r="F92">
        <v>1.2193822240000001</v>
      </c>
    </row>
    <row r="93" spans="1:6" x14ac:dyDescent="0.25">
      <c r="A93" s="3">
        <v>56894.560361360003</v>
      </c>
      <c r="B93">
        <v>62.11196546</v>
      </c>
      <c r="C93">
        <v>916</v>
      </c>
      <c r="D93">
        <v>0</v>
      </c>
      <c r="E93">
        <v>28</v>
      </c>
      <c r="F93">
        <v>0.62600185799999997</v>
      </c>
    </row>
    <row r="94" spans="1:6" x14ac:dyDescent="0.25">
      <c r="A94" s="3">
        <v>13169.128330080001</v>
      </c>
      <c r="B94">
        <v>47.71423308</v>
      </c>
      <c r="C94">
        <v>276</v>
      </c>
      <c r="D94">
        <v>0</v>
      </c>
      <c r="E94">
        <v>29</v>
      </c>
      <c r="F94">
        <v>0.33343182500000002</v>
      </c>
    </row>
    <row r="95" spans="1:6" x14ac:dyDescent="0.25">
      <c r="A95" s="3">
        <v>7899.1547339999997</v>
      </c>
      <c r="B95">
        <v>69.290830999999997</v>
      </c>
      <c r="C95">
        <v>114</v>
      </c>
      <c r="D95">
        <v>0</v>
      </c>
      <c r="E95">
        <v>20</v>
      </c>
      <c r="F95">
        <v>4.165781795</v>
      </c>
    </row>
    <row r="96" spans="1:6" x14ac:dyDescent="0.25">
      <c r="A96" s="3">
        <v>2998.1987715750001</v>
      </c>
      <c r="B96">
        <v>3.0376887250000002</v>
      </c>
      <c r="C96">
        <v>987</v>
      </c>
      <c r="D96">
        <v>0</v>
      </c>
      <c r="E96">
        <v>14</v>
      </c>
      <c r="F96">
        <v>1.463607498</v>
      </c>
    </row>
    <row r="97" spans="1:6" x14ac:dyDescent="0.25">
      <c r="A97" s="3">
        <v>52351.439091840002</v>
      </c>
      <c r="B97">
        <v>77.90392722</v>
      </c>
      <c r="C97">
        <v>672</v>
      </c>
      <c r="D97">
        <v>0</v>
      </c>
      <c r="E97">
        <v>26</v>
      </c>
      <c r="F97">
        <v>1.2108821299999999</v>
      </c>
    </row>
    <row r="98" spans="1:6" x14ac:dyDescent="0.25">
      <c r="A98" s="3">
        <v>7913.09458008</v>
      </c>
      <c r="B98">
        <v>24.423131420000001</v>
      </c>
      <c r="C98">
        <v>324</v>
      </c>
      <c r="D98">
        <v>0</v>
      </c>
      <c r="E98">
        <v>28</v>
      </c>
      <c r="F98">
        <v>3.8720476810000002</v>
      </c>
    </row>
    <row r="99" spans="1:6" x14ac:dyDescent="0.25">
      <c r="A99" s="3">
        <v>218.61889805799998</v>
      </c>
      <c r="B99">
        <v>3.5261112589999999</v>
      </c>
      <c r="C99">
        <v>62</v>
      </c>
      <c r="D99">
        <v>0</v>
      </c>
      <c r="E99">
        <v>13</v>
      </c>
      <c r="F99">
        <v>3.376237835</v>
      </c>
    </row>
    <row r="100" spans="1:6" x14ac:dyDescent="0.25">
      <c r="A100" s="3">
        <v>18035.954246310001</v>
      </c>
      <c r="B100">
        <v>19.754604870000001</v>
      </c>
      <c r="C100">
        <v>913</v>
      </c>
      <c r="D100">
        <v>0</v>
      </c>
      <c r="E100">
        <v>9</v>
      </c>
      <c r="F100">
        <v>2.9081221689999999</v>
      </c>
    </row>
    <row r="101" spans="1:6" x14ac:dyDescent="0.25">
      <c r="A101" s="3">
        <v>42960.681102900002</v>
      </c>
      <c r="B101">
        <v>68.5178327</v>
      </c>
      <c r="C101">
        <v>627</v>
      </c>
      <c r="D101">
        <v>0</v>
      </c>
      <c r="E101">
        <v>2</v>
      </c>
      <c r="F101">
        <v>0.34602729100000001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supply_chain_data</vt:lpstr>
      <vt:lpstr>CorrelMatrix</vt:lpstr>
      <vt:lpstr>Shipping Carrier - Solver</vt:lpstr>
      <vt:lpstr>Supplier - Solver</vt:lpstr>
      <vt:lpstr>Regression - Price,Location</vt:lpstr>
      <vt:lpstr>Regression - ProdsSold,Location</vt:lpstr>
      <vt:lpstr>Regression - Revenue Generated</vt:lpstr>
      <vt:lpstr>RevGen (data)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Shrikirti Vijayendra</dc:creator>
  <cp:lastModifiedBy>Shrikirti Vijayendra</cp:lastModifiedBy>
  <dcterms:created xsi:type="dcterms:W3CDTF">2024-12-05T15:39:19Z</dcterms:created>
  <dcterms:modified xsi:type="dcterms:W3CDTF">2024-12-09T06:43:35Z</dcterms:modified>
</cp:coreProperties>
</file>