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STER 6\Sistem Pendukung Keputusan\"/>
    </mc:Choice>
  </mc:AlternateContent>
  <xr:revisionPtr revIDLastSave="0" documentId="13_ncr:1_{D45472B3-C7CA-4AF1-AC2D-A4DDD8E9FB96}" xr6:coauthVersionLast="45" xr6:coauthVersionMax="45" xr10:uidLastSave="{00000000-0000-0000-0000-000000000000}"/>
  <bookViews>
    <workbookView xWindow="-120" yWindow="-120" windowWidth="20730" windowHeight="11160" xr2:uid="{D83D559A-A3F7-4669-B9DA-644F550BC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7" i="1" l="1"/>
  <c r="E58" i="1" l="1"/>
  <c r="E56" i="1"/>
  <c r="B56" i="1" a="1"/>
  <c r="C56" i="1" s="1"/>
  <c r="B58" i="1" l="1"/>
  <c r="D56" i="1"/>
  <c r="D58" i="1"/>
  <c r="C57" i="1"/>
  <c r="B56" i="1"/>
  <c r="C58" i="1"/>
  <c r="B57" i="1"/>
  <c r="D57" i="1"/>
  <c r="E33" i="1"/>
  <c r="B16" i="1" l="1"/>
  <c r="B22" i="1" s="1"/>
  <c r="C16" i="1"/>
  <c r="D16" i="1"/>
  <c r="D22" i="1" s="1"/>
  <c r="E16" i="1"/>
  <c r="E22" i="1" s="1"/>
  <c r="F16" i="1"/>
  <c r="F22" i="1" s="1"/>
  <c r="B17" i="1"/>
  <c r="B23" i="1" s="1"/>
  <c r="C17" i="1"/>
  <c r="C23" i="1" s="1"/>
  <c r="D17" i="1"/>
  <c r="D23" i="1" s="1"/>
  <c r="E17" i="1"/>
  <c r="E23" i="1" s="1"/>
  <c r="F17" i="1"/>
  <c r="B18" i="1"/>
  <c r="B24" i="1" s="1"/>
  <c r="C18" i="1"/>
  <c r="C24" i="1" s="1"/>
  <c r="D18" i="1"/>
  <c r="D24" i="1" s="1"/>
  <c r="E18" i="1"/>
  <c r="E24" i="1" s="1"/>
  <c r="F18" i="1"/>
  <c r="F24" i="1" s="1"/>
  <c r="C22" i="1"/>
  <c r="F23" i="1"/>
  <c r="G39" i="1" l="1"/>
  <c r="E40" i="1"/>
  <c r="E41" i="1"/>
  <c r="F39" i="1"/>
  <c r="F41" i="1"/>
  <c r="G40" i="1"/>
  <c r="E43" i="1" l="1"/>
</calcChain>
</file>

<file path=xl/sharedStrings.xml><?xml version="1.0" encoding="utf-8"?>
<sst xmlns="http://schemas.openxmlformats.org/spreadsheetml/2006/main" count="107" uniqueCount="44">
  <si>
    <t>Count "1"</t>
  </si>
  <si>
    <t>E</t>
  </si>
  <si>
    <t>G</t>
  </si>
  <si>
    <t>F</t>
  </si>
  <si>
    <t>Threshold D</t>
  </si>
  <si>
    <t>1,3,4</t>
  </si>
  <si>
    <t>2,3</t>
  </si>
  <si>
    <t>2,5</t>
  </si>
  <si>
    <t>1,4,5</t>
  </si>
  <si>
    <t>D</t>
  </si>
  <si>
    <t>Matriks Discordance</t>
  </si>
  <si>
    <t>Discordance Index</t>
  </si>
  <si>
    <t>Threshold C</t>
  </si>
  <si>
    <t>C</t>
  </si>
  <si>
    <t>Matriks Concordance</t>
  </si>
  <si>
    <t>Concordance Index</t>
  </si>
  <si>
    <t>A3</t>
  </si>
  <si>
    <t>A2</t>
  </si>
  <si>
    <t>A1</t>
  </si>
  <si>
    <t>C5</t>
  </si>
  <si>
    <t>C4</t>
  </si>
  <si>
    <t>C3</t>
  </si>
  <si>
    <t>C2</t>
  </si>
  <si>
    <t>C1</t>
  </si>
  <si>
    <t>V</t>
  </si>
  <si>
    <t>Mengalikan dengan tiap bobot kriteria</t>
  </si>
  <si>
    <t>R</t>
  </si>
  <si>
    <t>Menormalisasikan tiap kriteria dari alternatif</t>
  </si>
  <si>
    <t>Bobot</t>
  </si>
  <si>
    <t>Matriks awal</t>
  </si>
  <si>
    <t>MATAKULIAH : SISTEM PENDUKUNG KEPUTUSAN</t>
  </si>
  <si>
    <t>Nama                  : Alfarizqi Abiyyu</t>
  </si>
  <si>
    <t>Kelas / Absen      : TI3E / 04</t>
  </si>
  <si>
    <t>NIM                    : 1741720143</t>
  </si>
  <si>
    <t>Matriks Dominan Concordance</t>
  </si>
  <si>
    <t>Matriks Dominan Discordance</t>
  </si>
  <si>
    <t>Matriks Agregasi (E = F * G)</t>
  </si>
  <si>
    <t>A12</t>
  </si>
  <si>
    <t>A13</t>
  </si>
  <si>
    <t>A21</t>
  </si>
  <si>
    <t>A23</t>
  </si>
  <si>
    <t>A31</t>
  </si>
  <si>
    <t>A32</t>
  </si>
  <si>
    <t>1,3,4,5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</si>
</sst>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7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5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6" xfId="0" applyFont="1" applyBorder="1"/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F7B-7A7A-472E-8AF0-7268AE6B7BD9}">
  <dimension ref="A1:I58"/>
  <sheetViews>
    <sheetView tabSelected="1" topLeftCell="A41" workbookViewId="0">
      <selection activeCell="G55" sqref="G55"/>
    </sheetView>
  </sheetViews>
  <sheetFormatPr defaultRowHeight="15.75" x14ac:dyDescent="0.25"/>
  <cols>
    <col min="1" max="1" width="13.5703125" style="1" customWidth="1"/>
    <col min="2" max="2" width="12" style="1" bestFit="1" customWidth="1"/>
    <col min="3" max="3" width="16.28515625" style="1" customWidth="1"/>
    <col min="4" max="4" width="12" style="1" bestFit="1" customWidth="1"/>
    <col min="5" max="5" width="13.85546875" style="1" customWidth="1"/>
    <col min="6" max="6" width="13.140625" style="1" customWidth="1"/>
    <col min="7" max="7" width="13.7109375" style="1" customWidth="1"/>
    <col min="8" max="8" width="11.85546875" style="1" customWidth="1"/>
    <col min="9" max="9" width="13.42578125" style="1" customWidth="1"/>
    <col min="10" max="10" width="12.85546875" style="1" customWidth="1"/>
    <col min="11" max="11" width="12" style="1" customWidth="1"/>
    <col min="12" max="12" width="11.28515625" style="1" customWidth="1"/>
    <col min="13" max="13" width="11.85546875" style="1" customWidth="1"/>
    <col min="14" max="16384" width="9.140625" style="1"/>
  </cols>
  <sheetData>
    <row r="1" spans="1:9" x14ac:dyDescent="0.25">
      <c r="A1" s="21" t="s">
        <v>30</v>
      </c>
      <c r="B1" s="21"/>
      <c r="C1" s="21"/>
      <c r="D1" s="21"/>
      <c r="E1" s="21"/>
      <c r="F1" s="21"/>
    </row>
    <row r="3" spans="1:9" x14ac:dyDescent="0.25">
      <c r="A3" s="22" t="s">
        <v>31</v>
      </c>
      <c r="B3" s="22"/>
      <c r="C3" s="22"/>
    </row>
    <row r="4" spans="1:9" x14ac:dyDescent="0.25">
      <c r="A4" s="22" t="s">
        <v>32</v>
      </c>
      <c r="B4" s="22"/>
      <c r="C4" s="22"/>
    </row>
    <row r="5" spans="1:9" x14ac:dyDescent="0.25">
      <c r="A5" s="23" t="s">
        <v>33</v>
      </c>
      <c r="B5" s="23"/>
      <c r="C5" s="23"/>
    </row>
    <row r="6" spans="1:9" x14ac:dyDescent="0.25">
      <c r="A6" s="2"/>
      <c r="B6" s="2"/>
      <c r="C6" s="2"/>
    </row>
    <row r="7" spans="1:9" x14ac:dyDescent="0.25">
      <c r="A7" s="2"/>
      <c r="B7" s="2"/>
      <c r="C7" s="2"/>
    </row>
    <row r="8" spans="1:9" x14ac:dyDescent="0.25">
      <c r="A8" s="24" t="s">
        <v>29</v>
      </c>
      <c r="B8" s="25"/>
      <c r="C8" s="25"/>
      <c r="D8" s="26"/>
    </row>
    <row r="9" spans="1:9" x14ac:dyDescent="0.25">
      <c r="A9" s="3"/>
      <c r="B9" s="4" t="s">
        <v>23</v>
      </c>
      <c r="C9" s="4" t="s">
        <v>22</v>
      </c>
      <c r="D9" s="4" t="s">
        <v>21</v>
      </c>
      <c r="E9" s="4" t="s">
        <v>20</v>
      </c>
      <c r="F9" s="5" t="s">
        <v>19</v>
      </c>
      <c r="H9" s="30" t="s">
        <v>28</v>
      </c>
      <c r="I9" s="30"/>
    </row>
    <row r="10" spans="1:9" x14ac:dyDescent="0.25">
      <c r="A10" s="6" t="s">
        <v>18</v>
      </c>
      <c r="B10" s="7">
        <v>2</v>
      </c>
      <c r="C10" s="7">
        <v>4</v>
      </c>
      <c r="D10" s="7">
        <v>2</v>
      </c>
      <c r="E10" s="7">
        <v>3</v>
      </c>
      <c r="F10" s="7">
        <v>3</v>
      </c>
      <c r="H10" s="7" t="s">
        <v>23</v>
      </c>
      <c r="I10" s="7">
        <v>3</v>
      </c>
    </row>
    <row r="11" spans="1:9" x14ac:dyDescent="0.25">
      <c r="A11" s="6" t="s">
        <v>17</v>
      </c>
      <c r="B11" s="7">
        <v>4</v>
      </c>
      <c r="C11" s="7">
        <v>1</v>
      </c>
      <c r="D11" s="7">
        <v>5</v>
      </c>
      <c r="E11" s="7">
        <v>5</v>
      </c>
      <c r="F11" s="7">
        <v>3</v>
      </c>
      <c r="H11" s="7" t="s">
        <v>22</v>
      </c>
      <c r="I11" s="7">
        <v>2</v>
      </c>
    </row>
    <row r="12" spans="1:9" x14ac:dyDescent="0.25">
      <c r="A12" s="6" t="s">
        <v>16</v>
      </c>
      <c r="B12" s="7">
        <v>3</v>
      </c>
      <c r="C12" s="7">
        <v>2</v>
      </c>
      <c r="D12" s="7">
        <v>1</v>
      </c>
      <c r="E12" s="7">
        <v>4</v>
      </c>
      <c r="F12" s="7">
        <v>4</v>
      </c>
      <c r="H12" s="7" t="s">
        <v>21</v>
      </c>
      <c r="I12" s="7">
        <v>2</v>
      </c>
    </row>
    <row r="13" spans="1:9" x14ac:dyDescent="0.25">
      <c r="B13" s="8"/>
      <c r="C13" s="8"/>
      <c r="D13" s="8"/>
      <c r="H13" s="7" t="s">
        <v>20</v>
      </c>
      <c r="I13" s="7">
        <v>2</v>
      </c>
    </row>
    <row r="14" spans="1:9" x14ac:dyDescent="0.25">
      <c r="A14" s="29" t="s">
        <v>27</v>
      </c>
      <c r="B14" s="29"/>
      <c r="C14" s="29"/>
      <c r="D14" s="29"/>
      <c r="H14" s="9" t="s">
        <v>19</v>
      </c>
      <c r="I14" s="7">
        <v>1</v>
      </c>
    </row>
    <row r="15" spans="1:9" x14ac:dyDescent="0.25">
      <c r="A15" s="10" t="s">
        <v>26</v>
      </c>
      <c r="B15" s="11" t="s">
        <v>23</v>
      </c>
      <c r="C15" s="11" t="s">
        <v>22</v>
      </c>
      <c r="D15" s="11" t="s">
        <v>21</v>
      </c>
      <c r="E15" s="12" t="s">
        <v>20</v>
      </c>
      <c r="F15" s="12" t="s">
        <v>19</v>
      </c>
    </row>
    <row r="16" spans="1:9" x14ac:dyDescent="0.25">
      <c r="A16" s="13" t="s">
        <v>18</v>
      </c>
      <c r="B16" s="14">
        <f>B10/SQRT(B10^2+B11^2+B12^2)</f>
        <v>0.37139067635410372</v>
      </c>
      <c r="C16" s="14">
        <f>C10/SQRT(C10^2+C11^2+C12^2)</f>
        <v>0.87287156094396956</v>
      </c>
      <c r="D16" s="14">
        <f>D10/SQRT(D10^2+D11^2+D12^2)</f>
        <v>0.36514837167011072</v>
      </c>
      <c r="E16" s="14">
        <f>E10/SQRT($E$10^2+$E$11^2+$E$12^2)</f>
        <v>0.42426406871192851</v>
      </c>
      <c r="F16" s="14">
        <f>F10/SQRT($F$10^2+$F$11^2+$F$12^2)</f>
        <v>0.51449575542752646</v>
      </c>
    </row>
    <row r="17" spans="1:7" x14ac:dyDescent="0.25">
      <c r="A17" s="13" t="s">
        <v>17</v>
      </c>
      <c r="B17" s="14">
        <f>B11/SQRT(B10^2+B11^2+B12^2)</f>
        <v>0.74278135270820744</v>
      </c>
      <c r="C17" s="14">
        <f>C11/SQRT(C10^2+C11^2+C12^2)</f>
        <v>0.21821789023599239</v>
      </c>
      <c r="D17" s="14">
        <f>D11/SQRT(D10^2+D11^2+D12^2)</f>
        <v>0.9128709291752769</v>
      </c>
      <c r="E17" s="14">
        <f>E11/SQRT($E$10^2+$E$11^2+$E$12^2)</f>
        <v>0.70710678118654746</v>
      </c>
      <c r="F17" s="14">
        <f>F11/SQRT($F$10^2+$F$11^2+$F$12^2)</f>
        <v>0.51449575542752646</v>
      </c>
    </row>
    <row r="18" spans="1:7" x14ac:dyDescent="0.25">
      <c r="A18" s="13" t="s">
        <v>16</v>
      </c>
      <c r="B18" s="14">
        <f>B12/SQRT(B10^2+B11^2+B12^2)</f>
        <v>0.55708601453115558</v>
      </c>
      <c r="C18" s="14">
        <f>C12/SQRT(C10^2+C11^2+C12^2)</f>
        <v>0.43643578047198478</v>
      </c>
      <c r="D18" s="14">
        <f>D12/SQRT(D10^2+D11^2+D12^2)</f>
        <v>0.18257418583505536</v>
      </c>
      <c r="E18" s="15">
        <f>E12/SQRT($E$10^2+$E$11^2+$E$12^2)</f>
        <v>0.56568542494923801</v>
      </c>
      <c r="F18" s="14">
        <f>F12/SQRT($F$10^2+$F$11^2+$F$12^2)</f>
        <v>0.68599434057003528</v>
      </c>
    </row>
    <row r="20" spans="1:7" x14ac:dyDescent="0.25">
      <c r="A20" s="29" t="s">
        <v>25</v>
      </c>
      <c r="B20" s="29"/>
      <c r="C20" s="29"/>
      <c r="D20" s="29"/>
    </row>
    <row r="21" spans="1:7" x14ac:dyDescent="0.25">
      <c r="A21" s="10" t="s">
        <v>24</v>
      </c>
      <c r="B21" s="11" t="s">
        <v>23</v>
      </c>
      <c r="C21" s="11" t="s">
        <v>22</v>
      </c>
      <c r="D21" s="11" t="s">
        <v>21</v>
      </c>
      <c r="E21" s="12" t="s">
        <v>20</v>
      </c>
      <c r="F21" s="12" t="s">
        <v>19</v>
      </c>
    </row>
    <row r="22" spans="1:7" x14ac:dyDescent="0.25">
      <c r="A22" s="13" t="s">
        <v>18</v>
      </c>
      <c r="B22" s="14">
        <f>B16*$I$10</f>
        <v>1.1141720290623112</v>
      </c>
      <c r="C22" s="14">
        <f>C16*$I$11</f>
        <v>1.7457431218879391</v>
      </c>
      <c r="D22" s="14">
        <f>D16*$I$12</f>
        <v>0.73029674334022143</v>
      </c>
      <c r="E22" s="14">
        <f>E16*$I$13</f>
        <v>0.84852813742385702</v>
      </c>
      <c r="F22" s="14">
        <f>F16*$I$14</f>
        <v>0.51449575542752646</v>
      </c>
    </row>
    <row r="23" spans="1:7" x14ac:dyDescent="0.25">
      <c r="A23" s="13" t="s">
        <v>17</v>
      </c>
      <c r="B23" s="14">
        <f>B17*$I$10</f>
        <v>2.2283440581246223</v>
      </c>
      <c r="C23" s="14">
        <f>C17*$I$11</f>
        <v>0.43643578047198478</v>
      </c>
      <c r="D23" s="14">
        <f>D17*$I$12</f>
        <v>1.8257418583505538</v>
      </c>
      <c r="E23" s="14">
        <f>E17*$I$13</f>
        <v>1.4142135623730949</v>
      </c>
      <c r="F23" s="14">
        <f>F17*$I$14</f>
        <v>0.51449575542752646</v>
      </c>
    </row>
    <row r="24" spans="1:7" x14ac:dyDescent="0.25">
      <c r="A24" s="13" t="s">
        <v>16</v>
      </c>
      <c r="B24" s="14">
        <f>B18*$I$10</f>
        <v>1.6712580435934667</v>
      </c>
      <c r="C24" s="14">
        <f>C18*$I$11</f>
        <v>0.87287156094396956</v>
      </c>
      <c r="D24" s="14">
        <f>D18*$I$12</f>
        <v>0.36514837167011072</v>
      </c>
      <c r="E24" s="14">
        <f>E18*$I$13</f>
        <v>1.131370849898476</v>
      </c>
      <c r="F24" s="14">
        <f>F18*$I$14</f>
        <v>0.68599434057003528</v>
      </c>
    </row>
    <row r="27" spans="1:7" x14ac:dyDescent="0.25">
      <c r="A27" s="30" t="s">
        <v>15</v>
      </c>
      <c r="B27" s="30"/>
      <c r="D27" s="30" t="s">
        <v>14</v>
      </c>
      <c r="E27" s="30"/>
      <c r="F27" s="30"/>
      <c r="G27" s="30"/>
    </row>
    <row r="28" spans="1:7" x14ac:dyDescent="0.25">
      <c r="A28" s="16" t="s">
        <v>37</v>
      </c>
      <c r="B28" s="7" t="s">
        <v>7</v>
      </c>
      <c r="D28" s="10" t="s">
        <v>13</v>
      </c>
      <c r="E28" s="16" t="s">
        <v>18</v>
      </c>
      <c r="F28" s="16" t="s">
        <v>17</v>
      </c>
      <c r="G28" s="16" t="s">
        <v>16</v>
      </c>
    </row>
    <row r="29" spans="1:7" x14ac:dyDescent="0.25">
      <c r="A29" s="16" t="s">
        <v>38</v>
      </c>
      <c r="B29" s="7" t="s">
        <v>6</v>
      </c>
      <c r="D29" s="16" t="s">
        <v>18</v>
      </c>
      <c r="E29" s="7">
        <v>0</v>
      </c>
      <c r="F29" s="7">
        <v>3</v>
      </c>
      <c r="G29" s="7">
        <v>4</v>
      </c>
    </row>
    <row r="30" spans="1:7" x14ac:dyDescent="0.25">
      <c r="A30" s="16" t="s">
        <v>39</v>
      </c>
      <c r="B30" s="7" t="s">
        <v>43</v>
      </c>
      <c r="D30" s="16" t="s">
        <v>17</v>
      </c>
      <c r="E30" s="7">
        <v>8</v>
      </c>
      <c r="F30" s="7">
        <v>0</v>
      </c>
      <c r="G30" s="7">
        <v>7</v>
      </c>
    </row>
    <row r="31" spans="1:7" x14ac:dyDescent="0.25">
      <c r="A31" s="16" t="s">
        <v>40</v>
      </c>
      <c r="B31" s="7" t="s">
        <v>5</v>
      </c>
      <c r="D31" s="16" t="s">
        <v>16</v>
      </c>
      <c r="E31" s="7">
        <v>6</v>
      </c>
      <c r="F31" s="7">
        <v>3</v>
      </c>
      <c r="G31" s="7">
        <v>0</v>
      </c>
    </row>
    <row r="32" spans="1:7" x14ac:dyDescent="0.25">
      <c r="A32" s="16" t="s">
        <v>41</v>
      </c>
      <c r="B32" s="7" t="s">
        <v>8</v>
      </c>
    </row>
    <row r="33" spans="1:9" x14ac:dyDescent="0.25">
      <c r="A33" s="16" t="s">
        <v>42</v>
      </c>
      <c r="B33" s="7" t="s">
        <v>7</v>
      </c>
      <c r="D33" s="27" t="s">
        <v>12</v>
      </c>
      <c r="E33" s="28">
        <f>SUM(E29:G31)/(3*(3-1))</f>
        <v>5.166666666666667</v>
      </c>
    </row>
    <row r="34" spans="1:9" x14ac:dyDescent="0.25">
      <c r="A34" s="8"/>
      <c r="B34" s="8"/>
      <c r="D34" s="27"/>
      <c r="E34" s="28"/>
    </row>
    <row r="35" spans="1:9" x14ac:dyDescent="0.25">
      <c r="A35" s="8"/>
      <c r="B35" s="8"/>
    </row>
    <row r="37" spans="1:9" x14ac:dyDescent="0.25">
      <c r="A37" s="30" t="s">
        <v>11</v>
      </c>
      <c r="B37" s="30"/>
      <c r="D37" s="30" t="s">
        <v>10</v>
      </c>
      <c r="E37" s="30"/>
      <c r="F37" s="30"/>
      <c r="G37" s="30"/>
    </row>
    <row r="38" spans="1:9" x14ac:dyDescent="0.25">
      <c r="A38" s="16" t="s">
        <v>37</v>
      </c>
      <c r="B38" s="7" t="s">
        <v>5</v>
      </c>
      <c r="D38" s="10" t="s">
        <v>9</v>
      </c>
      <c r="E38" s="16" t="s">
        <v>18</v>
      </c>
      <c r="F38" s="16" t="s">
        <v>17</v>
      </c>
      <c r="G38" s="16" t="s">
        <v>16</v>
      </c>
    </row>
    <row r="39" spans="1:9" x14ac:dyDescent="0.25">
      <c r="A39" s="16" t="s">
        <v>38</v>
      </c>
      <c r="B39" s="7" t="s">
        <v>8</v>
      </c>
      <c r="D39" s="16" t="s">
        <v>18</v>
      </c>
      <c r="E39" s="7">
        <v>0</v>
      </c>
      <c r="F39" s="7">
        <f>MAX(ABS(B22-B23),ABS(D22-D23),ABS($E$22-$E$23))/MAX(ABS($B$22-$B$23),ABS($C$22-$C$23),ABS($D$22-$D$23),ABS($E$22-$E$23),ABS($F$22-$F$23))</f>
        <v>0.85096294339676304</v>
      </c>
      <c r="G39" s="7">
        <f>MAX(ABS(B22-B24),ABS(E22-E24),ABS(F22-F24))/MAX(ABS($B$22-$B$24),ABS($C$22-$C$24),ABS($D$22-$D$24),ABS($E$22-$E$24),ABS($F$22-$F$24))</f>
        <v>0.63822220754757231</v>
      </c>
    </row>
    <row r="40" spans="1:9" x14ac:dyDescent="0.25">
      <c r="A40" s="16" t="s">
        <v>39</v>
      </c>
      <c r="B40" s="7">
        <v>2</v>
      </c>
      <c r="D40" s="16" t="s">
        <v>17</v>
      </c>
      <c r="E40" s="20">
        <f>MAX(ABS(C23-C22))/MAX(ABS(B23-B22),ABS(C23-C22),ABS(D23-D22),ABS(E23-E22),ABS($F$23-$F$22))</f>
        <v>1</v>
      </c>
      <c r="F40" s="7">
        <v>0</v>
      </c>
      <c r="G40" s="7">
        <f>MAX(ABS(C23-C24),ABS(F23-F24))/MAX(ABS(B23-B24),ABS(C23-C24),ABS(D23-D24),ABS(E23-E24),ABS(F23-F24))</f>
        <v>0.29880715233359839</v>
      </c>
    </row>
    <row r="41" spans="1:9" x14ac:dyDescent="0.25">
      <c r="A41" s="16" t="s">
        <v>40</v>
      </c>
      <c r="B41" s="7" t="s">
        <v>7</v>
      </c>
      <c r="D41" s="16" t="s">
        <v>16</v>
      </c>
      <c r="E41" s="7">
        <f>MAX(ABS(C24-C22),ABS(D24-D22))/MAX(ABS(B24-B22),ABS(C24-C22),ABS(D24-D22),ABS(E24-E22),ABS(F24-F22))</f>
        <v>1</v>
      </c>
      <c r="F41" s="7">
        <f>MAX(ABS(B24-B23),ABS(D24-D23),ABS(E24-E23))/MAX(ABS(B24-B23),ABS(C24-C23),ABS(D24-D23),ABS(E24-E23),ABS(F24-F23))</f>
        <v>1</v>
      </c>
      <c r="G41" s="7">
        <v>0</v>
      </c>
    </row>
    <row r="42" spans="1:9" x14ac:dyDescent="0.25">
      <c r="A42" s="16" t="s">
        <v>41</v>
      </c>
      <c r="B42" s="7" t="s">
        <v>6</v>
      </c>
    </row>
    <row r="43" spans="1:9" x14ac:dyDescent="0.25">
      <c r="A43" s="16" t="s">
        <v>42</v>
      </c>
      <c r="B43" s="7" t="s">
        <v>5</v>
      </c>
      <c r="D43" s="27" t="s">
        <v>4</v>
      </c>
      <c r="E43" s="28">
        <f>SUM(E39:G41)/(3*(3-1))</f>
        <v>0.79799871721298887</v>
      </c>
    </row>
    <row r="44" spans="1:9" x14ac:dyDescent="0.25">
      <c r="D44" s="27"/>
      <c r="E44" s="28"/>
    </row>
    <row r="45" spans="1:9" x14ac:dyDescent="0.25">
      <c r="A45" s="17"/>
      <c r="B45" s="8"/>
    </row>
    <row r="46" spans="1:9" x14ac:dyDescent="0.25">
      <c r="A46" s="17"/>
      <c r="B46" s="8"/>
    </row>
    <row r="47" spans="1:9" x14ac:dyDescent="0.25">
      <c r="A47" s="29" t="s">
        <v>34</v>
      </c>
      <c r="B47" s="29"/>
      <c r="C47" s="29"/>
      <c r="D47" s="29"/>
      <c r="F47" s="24" t="s">
        <v>35</v>
      </c>
      <c r="G47" s="25"/>
      <c r="H47" s="25"/>
      <c r="I47" s="26"/>
    </row>
    <row r="48" spans="1:9" x14ac:dyDescent="0.25">
      <c r="A48" s="10" t="s">
        <v>3</v>
      </c>
      <c r="B48" s="4" t="s">
        <v>18</v>
      </c>
      <c r="C48" s="4" t="s">
        <v>17</v>
      </c>
      <c r="D48" s="4" t="s">
        <v>16</v>
      </c>
      <c r="F48" s="10" t="s">
        <v>2</v>
      </c>
      <c r="G48" s="4" t="s">
        <v>18</v>
      </c>
      <c r="H48" s="4" t="s">
        <v>17</v>
      </c>
      <c r="I48" s="4" t="s">
        <v>16</v>
      </c>
    </row>
    <row r="49" spans="1:9" x14ac:dyDescent="0.25">
      <c r="A49" s="6" t="s">
        <v>18</v>
      </c>
      <c r="B49" s="7">
        <v>0</v>
      </c>
      <c r="C49" s="7">
        <v>0</v>
      </c>
      <c r="D49" s="7">
        <v>0</v>
      </c>
      <c r="F49" s="6" t="s">
        <v>18</v>
      </c>
      <c r="G49" s="7">
        <v>0</v>
      </c>
      <c r="H49" s="7">
        <v>1</v>
      </c>
      <c r="I49" s="7">
        <v>0</v>
      </c>
    </row>
    <row r="50" spans="1:9" x14ac:dyDescent="0.25">
      <c r="A50" s="6" t="s">
        <v>17</v>
      </c>
      <c r="B50" s="7">
        <v>1</v>
      </c>
      <c r="C50" s="7">
        <v>0</v>
      </c>
      <c r="D50" s="7">
        <v>1</v>
      </c>
      <c r="F50" s="6" t="s">
        <v>17</v>
      </c>
      <c r="G50" s="7">
        <v>1</v>
      </c>
      <c r="H50" s="7">
        <v>0</v>
      </c>
      <c r="I50" s="7">
        <v>0</v>
      </c>
    </row>
    <row r="51" spans="1:9" x14ac:dyDescent="0.25">
      <c r="A51" s="6" t="s">
        <v>16</v>
      </c>
      <c r="B51" s="7">
        <v>1</v>
      </c>
      <c r="C51" s="7">
        <v>0</v>
      </c>
      <c r="D51" s="7">
        <v>0</v>
      </c>
      <c r="F51" s="6" t="s">
        <v>16</v>
      </c>
      <c r="G51" s="7">
        <v>1</v>
      </c>
      <c r="H51" s="7">
        <v>1</v>
      </c>
      <c r="I51" s="7">
        <v>0</v>
      </c>
    </row>
    <row r="52" spans="1:9" x14ac:dyDescent="0.25">
      <c r="A52" s="8"/>
      <c r="B52" s="8"/>
      <c r="C52" s="8"/>
      <c r="D52" s="8"/>
    </row>
    <row r="54" spans="1:9" x14ac:dyDescent="0.25">
      <c r="A54" s="24" t="s">
        <v>36</v>
      </c>
      <c r="B54" s="25"/>
      <c r="C54" s="25"/>
      <c r="D54" s="26"/>
    </row>
    <row r="55" spans="1:9" x14ac:dyDescent="0.25">
      <c r="A55" s="10" t="s">
        <v>1</v>
      </c>
      <c r="B55" s="4" t="s">
        <v>18</v>
      </c>
      <c r="C55" s="4" t="s">
        <v>17</v>
      </c>
      <c r="D55" s="4" t="s">
        <v>16</v>
      </c>
      <c r="E55" s="18" t="s">
        <v>0</v>
      </c>
    </row>
    <row r="56" spans="1:9" x14ac:dyDescent="0.25">
      <c r="A56" s="6" t="s">
        <v>18</v>
      </c>
      <c r="B56" s="14">
        <f t="array" ref="B56:D58">MMULT(B49:D51,G49:I51)</f>
        <v>0</v>
      </c>
      <c r="C56" s="14">
        <v>0</v>
      </c>
      <c r="D56" s="14">
        <v>0</v>
      </c>
      <c r="E56" s="18">
        <f>COUNTIF(B56:D56,1)</f>
        <v>0</v>
      </c>
    </row>
    <row r="57" spans="1:9" x14ac:dyDescent="0.25">
      <c r="A57" s="6" t="s">
        <v>17</v>
      </c>
      <c r="B57" s="14">
        <v>1</v>
      </c>
      <c r="C57" s="14">
        <v>2</v>
      </c>
      <c r="D57" s="14">
        <v>0</v>
      </c>
      <c r="E57" s="19">
        <f>COUNTIF(B57:D57,1)</f>
        <v>1</v>
      </c>
    </row>
    <row r="58" spans="1:9" x14ac:dyDescent="0.25">
      <c r="A58" s="6" t="s">
        <v>16</v>
      </c>
      <c r="B58" s="14">
        <v>0</v>
      </c>
      <c r="C58" s="14">
        <v>1</v>
      </c>
      <c r="D58" s="14">
        <v>0</v>
      </c>
      <c r="E58" s="19">
        <f>COUNTIF(B58:D58,1)</f>
        <v>1</v>
      </c>
    </row>
  </sheetData>
  <mergeCells count="19">
    <mergeCell ref="A14:D14"/>
    <mergeCell ref="A20:D20"/>
    <mergeCell ref="A27:B27"/>
    <mergeCell ref="A1:F1"/>
    <mergeCell ref="A3:C3"/>
    <mergeCell ref="A4:C4"/>
    <mergeCell ref="A5:C5"/>
    <mergeCell ref="A54:D54"/>
    <mergeCell ref="A8:D8"/>
    <mergeCell ref="D43:D44"/>
    <mergeCell ref="E43:E44"/>
    <mergeCell ref="D33:D34"/>
    <mergeCell ref="E33:E34"/>
    <mergeCell ref="A47:D47"/>
    <mergeCell ref="D27:G27"/>
    <mergeCell ref="A37:B37"/>
    <mergeCell ref="D37:G37"/>
    <mergeCell ref="F47:I47"/>
    <mergeCell ref="H9:I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Abiyyuoo</dc:creator>
  <cp:lastModifiedBy>Abiyyuoo</cp:lastModifiedBy>
  <dcterms:created xsi:type="dcterms:W3CDTF">2020-03-09T12:21:23Z</dcterms:created>
  <dcterms:modified xsi:type="dcterms:W3CDTF">2020-03-12T06:30:44Z</dcterms:modified>
</cp:coreProperties>
</file>