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i Karimireddy\Downloads\"/>
    </mc:Choice>
  </mc:AlternateContent>
  <xr:revisionPtr revIDLastSave="0" documentId="8_{76216C37-9344-4816-83D9-3A9ED61BCE00}" xr6:coauthVersionLast="47" xr6:coauthVersionMax="47" xr10:uidLastSave="{00000000-0000-0000-0000-000000000000}"/>
  <bookViews>
    <workbookView xWindow="-108" yWindow="-108" windowWidth="23256" windowHeight="12456" xr2:uid="{9534A1B4-E220-4764-9341-114041A5DD00}"/>
  </bookViews>
  <sheets>
    <sheet name="Task Tracker" sheetId="1" r:id="rId1"/>
    <sheet name="Summary Metrics" sheetId="9" r:id="rId2"/>
    <sheet name="Summary Report" sheetId="7" r:id="rId3"/>
    <sheet name="Communication" sheetId="2" r:id="rId4"/>
  </sheets>
  <definedNames>
    <definedName name="_xlchart.v1.0" hidden="1">Communication!$A$12</definedName>
    <definedName name="_xlcn.WorksheetConnection_TaskTrackerA1H111" hidden="1">'Task Tracker'!$A$1:$H$11</definedName>
  </definedNames>
  <calcPr calcId="191029"/>
  <pivotCaches>
    <pivotCache cacheId="77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Task Tracker!$A$1:$H$1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9" l="1"/>
  <c r="B5" i="9" a="1"/>
  <c r="B5" i="9" s="1"/>
  <c r="B4" i="9"/>
  <c r="B3" i="9"/>
  <c r="B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EC4D00-2EDD-44B3-BAB4-412EABEAB36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FE25C27-F87B-432B-9FC2-11561CD599ED}" name="WorksheetConnection_Task Tracker!$A$1:$H$1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TaskTrackerA1H1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Range].[Priority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<sst xmlns="http://schemas.openxmlformats.org/spreadsheetml/2006/main" count="119" uniqueCount="69">
  <si>
    <t>Task Name</t>
  </si>
  <si>
    <t>Description</t>
  </si>
  <si>
    <t>Assigned Team Member</t>
  </si>
  <si>
    <t>Start Date</t>
  </si>
  <si>
    <t>Due Date</t>
  </si>
  <si>
    <t>Priority</t>
  </si>
  <si>
    <t>Status</t>
  </si>
  <si>
    <t>Progress (%)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</si>
  <si>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</si>
  <si>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</si>
  <si>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</si>
  <si>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</si>
  <si>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</si>
  <si>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</si>
  <si>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</si>
  <si>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</si>
  <si>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</si>
  <si>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</si>
  <si>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Design the homepage</t>
  </si>
  <si>
    <t>Develop backend API</t>
  </si>
  <si>
    <t>Write documentation</t>
  </si>
  <si>
    <t>Test the application</t>
  </si>
  <si>
    <t>Launch the product</t>
  </si>
  <si>
    <t>Create marketing strategy</t>
  </si>
  <si>
    <t>Prepare user training</t>
  </si>
  <si>
    <t>Perform code review</t>
  </si>
  <si>
    <t>Conduct user testing</t>
  </si>
  <si>
    <t>Optimize database</t>
  </si>
  <si>
    <t>Alice</t>
  </si>
  <si>
    <t>Bob</t>
  </si>
  <si>
    <t>Charlie</t>
  </si>
  <si>
    <t>Dave</t>
  </si>
  <si>
    <t>Eve</t>
  </si>
  <si>
    <t>Frank</t>
  </si>
  <si>
    <t>Grace</t>
  </si>
  <si>
    <t>Heidi</t>
  </si>
  <si>
    <t>Ivan</t>
  </si>
  <si>
    <t>Judy</t>
  </si>
  <si>
    <t>High</t>
  </si>
  <si>
    <t>Medium</t>
  </si>
  <si>
    <t>Low</t>
  </si>
  <si>
    <t>In Progress</t>
  </si>
  <si>
    <t>Not Started</t>
  </si>
  <si>
    <t>Completed</t>
  </si>
  <si>
    <t>Update/Comment</t>
  </si>
  <si>
    <t>Date</t>
  </si>
  <si>
    <t>Team Member</t>
  </si>
  <si>
    <t>Initial homepage design draft completed</t>
  </si>
  <si>
    <t>First draft of documentation ready</t>
  </si>
  <si>
    <t>Marketing strategy meeting scheduled</t>
  </si>
  <si>
    <t>Test cases prepared for review</t>
  </si>
  <si>
    <t>Backend API development started</t>
  </si>
  <si>
    <t>User testing phase started</t>
  </si>
  <si>
    <t>Training material outline completed</t>
  </si>
  <si>
    <t>Code review feedback implemented</t>
  </si>
  <si>
    <t>Database optimization plan drafted</t>
  </si>
  <si>
    <t>Product launch strategy finalized</t>
  </si>
  <si>
    <t>Row Labels</t>
  </si>
  <si>
    <t>Grand Total</t>
  </si>
  <si>
    <t>Column Labels</t>
  </si>
  <si>
    <t>Sum of Progress (%)</t>
  </si>
  <si>
    <t>All</t>
  </si>
  <si>
    <t>Metric</t>
  </si>
  <si>
    <t>Value</t>
  </si>
  <si>
    <t>Total number of tasks</t>
  </si>
  <si>
    <t>Number of completed tasks</t>
  </si>
  <si>
    <t>Number of tasks in progress</t>
  </si>
  <si>
    <t>Number of overdue tasks</t>
  </si>
  <si>
    <t>Percentage of tasks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</si>
</sst>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4" fontId="0" fillId="0" borderId="0" xfId="0" applyNumberFormat="1"/>
    <xf numFmtId="9" fontId="0" fillId="0" borderId="0" xfId="0" applyNumberFormat="1"/>
    <xf numFmtId="10" fontId="2" fillId="0" borderId="0" xfId="0" applyNumberFormat="1" applyFont="1"/>
    <xf numFmtId="14" fontId="1" fillId="0" borderId="0" xfId="0" applyNumberFormat="1" applyFont="1"/>
    <xf numFmtId="0" fontId="4" fillId="0" borderId="0" xfId="0" applyFont="1"/>
    <xf numFmtId="0" fontId="0" fillId="2" borderId="0" xfId="0" applyFill="1"/>
    <xf numFmtId="14" fontId="0" fillId="2" borderId="0" xfId="0" applyNumberFormat="1" applyFill="1"/>
    <xf numFmtId="14" fontId="1" fillId="2" borderId="0" xfId="0" applyNumberFormat="1" applyFont="1" applyFill="1"/>
    <xf numFmtId="0" fontId="5" fillId="2" borderId="0" xfId="0" applyFont="1" applyFill="1"/>
    <xf numFmtId="9" fontId="0" fillId="2" borderId="0" xfId="0" applyNumberFormat="1" applyFill="1"/>
    <xf numFmtId="14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9"/>
      </font>
    </dxf>
    <dxf>
      <font>
        <color theme="5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'Task Tracker'!$H$1</c:f>
              <c:strCache>
                <c:ptCount val="1"/>
                <c:pt idx="0">
                  <c:v>Progress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'Task Tracker'!$A$2:$G$11</c:f>
              <c:multiLvlStrCache>
                <c:ptCount val="10"/>
                <c:lvl>
                  <c:pt idx="0">
                    <c:v>In Progress</c:v>
                  </c:pt>
                  <c:pt idx="1">
                    <c:v>In Progress</c:v>
                  </c:pt>
                  <c:pt idx="2">
                    <c:v>Completed</c:v>
                  </c:pt>
                  <c:pt idx="3">
                    <c:v>Not Started</c:v>
                  </c:pt>
                  <c:pt idx="4">
                    <c:v>In Progress</c:v>
                  </c:pt>
                  <c:pt idx="5">
                    <c:v>Not Started</c:v>
                  </c:pt>
                  <c:pt idx="6">
                    <c:v>Not Started</c:v>
                  </c:pt>
                  <c:pt idx="7">
                    <c:v>In Progress</c:v>
                  </c:pt>
                  <c:pt idx="8">
                    <c:v>Not Started</c:v>
                  </c:pt>
                  <c:pt idx="9">
                    <c:v>Not Started</c:v>
                  </c:pt>
                </c:lvl>
                <c:lvl>
                  <c:pt idx="0">
                    <c:v>High</c:v>
                  </c:pt>
                  <c:pt idx="1">
                    <c:v>Medium</c:v>
                  </c:pt>
                  <c:pt idx="2">
                    <c:v>Low</c:v>
                  </c:pt>
                  <c:pt idx="3">
                    <c:v>Medium</c:v>
                  </c:pt>
                  <c:pt idx="4">
                    <c:v>High</c:v>
                  </c:pt>
                  <c:pt idx="5">
                    <c:v>High</c:v>
                  </c:pt>
                  <c:pt idx="6">
                    <c:v>Medium</c:v>
                  </c:pt>
                  <c:pt idx="7">
                    <c:v>Low</c:v>
                  </c:pt>
                  <c:pt idx="8">
                    <c:v>Medium</c:v>
                  </c:pt>
                  <c:pt idx="9">
                    <c:v>High</c:v>
                  </c:pt>
                </c:lvl>
                <c:lvl>
                  <c:pt idx="0">
                    <c:v>10-06-2024</c:v>
                  </c:pt>
                  <c:pt idx="1">
                    <c:v>12-06-2024</c:v>
                  </c:pt>
                  <c:pt idx="2">
                    <c:v>13-06-2024</c:v>
                  </c:pt>
                  <c:pt idx="3">
                    <c:v>15-06-2024</c:v>
                  </c:pt>
                  <c:pt idx="4">
                    <c:v>17-06-2024</c:v>
                  </c:pt>
                  <c:pt idx="5">
                    <c:v>18-06-2024</c:v>
                  </c:pt>
                  <c:pt idx="6">
                    <c:v>19-06-2024</c:v>
                  </c:pt>
                  <c:pt idx="7">
                    <c:v>20-06-2024</c:v>
                  </c:pt>
                  <c:pt idx="8">
                    <c:v>22-06-2024</c:v>
                  </c:pt>
                  <c:pt idx="9">
                    <c:v>25-06-2024</c:v>
                  </c:pt>
                </c:lvl>
                <c:lvl>
                  <c:pt idx="0">
                    <c:v>01-06-2024</c:v>
                  </c:pt>
                  <c:pt idx="1">
                    <c:v>03-06-2024</c:v>
                  </c:pt>
                  <c:pt idx="2">
                    <c:v>04-06-2024</c:v>
                  </c:pt>
                  <c:pt idx="3">
                    <c:v>02-06-2024</c:v>
                  </c:pt>
                  <c:pt idx="4">
                    <c:v>07-06-2024</c:v>
                  </c:pt>
                  <c:pt idx="5">
                    <c:v>08-06-2024</c:v>
                  </c:pt>
                  <c:pt idx="6">
                    <c:v>09-06-2024</c:v>
                  </c:pt>
                  <c:pt idx="7">
                    <c:v>05-06-2024</c:v>
                  </c:pt>
                  <c:pt idx="8">
                    <c:v>06-06-2024</c:v>
                  </c:pt>
                  <c:pt idx="9">
                    <c:v>10-06-2024</c:v>
                  </c:pt>
                </c:lvl>
                <c:lvl>
                  <c:pt idx="0">
                    <c:v>Alice</c:v>
                  </c:pt>
                  <c:pt idx="1">
                    <c:v>Frank</c:v>
                  </c:pt>
                  <c:pt idx="2">
                    <c:v>Heidi</c:v>
                  </c:pt>
                  <c:pt idx="3">
                    <c:v>Bob</c:v>
                  </c:pt>
                  <c:pt idx="4">
                    <c:v>Ivan</c:v>
                  </c:pt>
                  <c:pt idx="5">
                    <c:v>Dave</c:v>
                  </c:pt>
                  <c:pt idx="6">
                    <c:v>Judy</c:v>
                  </c:pt>
                  <c:pt idx="7">
                    <c:v>Charlie</c:v>
                  </c:pt>
                  <c:pt idx="8">
                    <c:v>Grace</c:v>
                  </c:pt>
                  <c:pt idx="9">
                    <c:v>Eve</c:v>
                  </c:pt>
                </c:lvl>
                <c:lvl>
                  <c:pt idx="0">
                    <c:v>Design the homepage</c:v>
                  </c:pt>
                  <c:pt idx="1">
                    <c:v>Create marketing strategy</c:v>
                  </c:pt>
                  <c:pt idx="2">
                    <c:v>Perform code review</c:v>
                  </c:pt>
                  <c:pt idx="3">
                    <c:v>Develop backend API</c:v>
                  </c:pt>
                  <c:pt idx="4">
                    <c:v>Conduct user testing</c:v>
                  </c:pt>
                  <c:pt idx="5">
                    <c:v>Test the application</c:v>
                  </c:pt>
                  <c:pt idx="6">
                    <c:v>Optimize database</c:v>
                  </c:pt>
                  <c:pt idx="7">
                    <c:v>Write documentation</c:v>
                  </c:pt>
                  <c:pt idx="8">
                    <c:v>Prepare user training</c:v>
                  </c:pt>
                  <c:pt idx="9">
                    <c:v>Launch the product</c:v>
                  </c:pt>
                </c:lvl>
                <c:lvl>
                  <c:pt idx="0">
                    <c:v>Task 1</c:v>
                  </c:pt>
                  <c:pt idx="1">
                    <c:v>Task 6</c:v>
                  </c:pt>
                  <c:pt idx="2">
                    <c:v>Task 8</c:v>
                  </c:pt>
                  <c:pt idx="3">
                    <c:v>Task 2</c:v>
                  </c:pt>
                  <c:pt idx="4">
                    <c:v>Task 9</c:v>
                  </c:pt>
                  <c:pt idx="5">
                    <c:v>Task 4</c:v>
                  </c:pt>
                  <c:pt idx="6">
                    <c:v>Task 10</c:v>
                  </c:pt>
                  <c:pt idx="7">
                    <c:v>Task 3</c:v>
                  </c:pt>
                  <c:pt idx="8">
                    <c:v>Task 7</c:v>
                  </c:pt>
                  <c:pt idx="9">
                    <c:v>Task 5</c:v>
                  </c:pt>
                </c:lvl>
              </c:multiLvlStrCache>
            </c:multiLvlStrRef>
          </c:cat>
          <c:val>
            <c:numRef>
              <c:f>'Task Tracker'!$H$2:$H$11</c:f>
              <c:numCache>
                <c:formatCode>0%</c:formatCode>
                <c:ptCount val="10"/>
                <c:pt idx="0">
                  <c:v>0.5</c:v>
                </c:pt>
                <c:pt idx="1">
                  <c:v>0.4</c:v>
                </c:pt>
                <c:pt idx="2">
                  <c:v>1</c:v>
                </c:pt>
                <c:pt idx="3">
                  <c:v>0</c:v>
                </c:pt>
                <c:pt idx="4">
                  <c:v>0.6</c:v>
                </c:pt>
                <c:pt idx="5">
                  <c:v>0</c:v>
                </c:pt>
                <c:pt idx="6">
                  <c:v>0</c:v>
                </c:pt>
                <c:pt idx="7">
                  <c:v>0.3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2-47BB-AB0A-4669C7F1B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[Project_Management_Tracker.xlsx]Summary Report!PivotTable4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Report'!$B$3:$B$4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Report'!$A$5:$A$15</c:f>
              <c:strCache>
                <c:ptCount val="10"/>
                <c:pt idx="0">
                  <c:v>Task 1</c:v>
                </c:pt>
                <c:pt idx="1">
                  <c:v>Task 10</c:v>
                </c:pt>
                <c:pt idx="2">
                  <c:v>Task 2</c:v>
                </c:pt>
                <c:pt idx="3">
                  <c:v>Task 3</c:v>
                </c:pt>
                <c:pt idx="4">
                  <c:v>Task 4</c:v>
                </c:pt>
                <c:pt idx="5">
                  <c:v>Task 5</c:v>
                </c:pt>
                <c:pt idx="6">
                  <c:v>Task 6</c:v>
                </c:pt>
                <c:pt idx="7">
                  <c:v>Task 7</c:v>
                </c:pt>
                <c:pt idx="8">
                  <c:v>Task 8</c:v>
                </c:pt>
                <c:pt idx="9">
                  <c:v>Task 9</c:v>
                </c:pt>
              </c:strCache>
            </c:strRef>
          </c:cat>
          <c:val>
            <c:numRef>
              <c:f>'Summary Report'!$B$5:$B$15</c:f>
              <c:numCache>
                <c:formatCode>General</c:formatCode>
                <c:ptCount val="10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7-4DBF-B2BB-4156A74C5956}"/>
            </c:ext>
          </c:extLst>
        </c:ser>
        <c:ser>
          <c:idx val="1"/>
          <c:order val="1"/>
          <c:tx>
            <c:strRef>
              <c:f>'Summary Report'!$C$3:$C$4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Report'!$A$5:$A$15</c:f>
              <c:strCache>
                <c:ptCount val="10"/>
                <c:pt idx="0">
                  <c:v>Task 1</c:v>
                </c:pt>
                <c:pt idx="1">
                  <c:v>Task 10</c:v>
                </c:pt>
                <c:pt idx="2">
                  <c:v>Task 2</c:v>
                </c:pt>
                <c:pt idx="3">
                  <c:v>Task 3</c:v>
                </c:pt>
                <c:pt idx="4">
                  <c:v>Task 4</c:v>
                </c:pt>
                <c:pt idx="5">
                  <c:v>Task 5</c:v>
                </c:pt>
                <c:pt idx="6">
                  <c:v>Task 6</c:v>
                </c:pt>
                <c:pt idx="7">
                  <c:v>Task 7</c:v>
                </c:pt>
                <c:pt idx="8">
                  <c:v>Task 8</c:v>
                </c:pt>
                <c:pt idx="9">
                  <c:v>Task 9</c:v>
                </c:pt>
              </c:strCache>
            </c:strRef>
          </c:cat>
          <c:val>
            <c:numRef>
              <c:f>'Summary Report'!$C$5:$C$15</c:f>
              <c:numCache>
                <c:formatCode>General</c:formatCode>
                <c:ptCount val="10"/>
                <c:pt idx="0">
                  <c:v>0.5</c:v>
                </c:pt>
                <c:pt idx="3">
                  <c:v>0.3</c:v>
                </c:pt>
                <c:pt idx="6">
                  <c:v>0.4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F7-4DBF-B2BB-4156A74C5956}"/>
            </c:ext>
          </c:extLst>
        </c:ser>
        <c:ser>
          <c:idx val="2"/>
          <c:order val="2"/>
          <c:tx>
            <c:strRef>
              <c:f>'Summary Report'!$D$3:$D$4</c:f>
              <c:strCache>
                <c:ptCount val="1"/>
                <c:pt idx="0">
                  <c:v>Not Started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Report'!$A$5:$A$15</c:f>
              <c:strCache>
                <c:ptCount val="10"/>
                <c:pt idx="0">
                  <c:v>Task 1</c:v>
                </c:pt>
                <c:pt idx="1">
                  <c:v>Task 10</c:v>
                </c:pt>
                <c:pt idx="2">
                  <c:v>Task 2</c:v>
                </c:pt>
                <c:pt idx="3">
                  <c:v>Task 3</c:v>
                </c:pt>
                <c:pt idx="4">
                  <c:v>Task 4</c:v>
                </c:pt>
                <c:pt idx="5">
                  <c:v>Task 5</c:v>
                </c:pt>
                <c:pt idx="6">
                  <c:v>Task 6</c:v>
                </c:pt>
                <c:pt idx="7">
                  <c:v>Task 7</c:v>
                </c:pt>
                <c:pt idx="8">
                  <c:v>Task 8</c:v>
                </c:pt>
                <c:pt idx="9">
                  <c:v>Task 9</c:v>
                </c:pt>
              </c:strCache>
            </c:strRef>
          </c:cat>
          <c:val>
            <c:numRef>
              <c:f>'Summary Report'!$D$5:$D$15</c:f>
              <c:numCache>
                <c:formatCode>General</c:formatCode>
                <c:ptCount val="10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F7-4DBF-B2BB-4156A74C5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4428015"/>
        <c:axId val="1534428495"/>
      </c:barChart>
      <c:catAx>
        <c:axId val="153442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428495"/>
        <c:crosses val="autoZero"/>
        <c:auto val="1"/>
        <c:lblAlgn val="ctr"/>
        <c:lblOffset val="100"/>
        <c:noMultiLvlLbl val="0"/>
      </c:catAx>
      <c:valAx>
        <c:axId val="153442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42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289560</xdr:colOff>
      <xdr:row>3</xdr:row>
      <xdr:rowOff>87630</xdr:rowOff>
    </xdr:from>
    <xdr:to>
      <xdr:col>17</xdr:col>
      <xdr:colOff>594360</xdr:colOff>
      <xdr:row>18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206B04-99EA-C5CF-E780-A171159CB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1</xdr:row>
      <xdr:rowOff>163830</xdr:rowOff>
    </xdr:from>
    <xdr:to>
      <xdr:col>15</xdr:col>
      <xdr:colOff>121920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FC29AB-E7D3-FAFF-9249-A37D1B49B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i Karimireddy" refreshedDate="45451.476264120371" backgroundQuery="1" createdVersion="8" refreshedVersion="8" minRefreshableVersion="3" recordCount="0" supportSubquery="1" supportAdvancedDrill="1" xr:uid="{0C7E642A-6A41-40D9-A77A-3A92AFAB51B6}">
  <cacheSource type="external" connectionId="1"/>
  <cacheFields count="4">
    <cacheField name="[Range].[Task Name].[Task Name]" caption="Task Name" numFmtId="0" level="1">
      <sharedItems count="10">
        <s v="Task 1"/>
        <s v="Task 10"/>
        <s v="Task 2"/>
        <s v="Task 3"/>
        <s v="Task 4"/>
        <s v="Task 5"/>
        <s v="Task 6"/>
        <s v="Task 7"/>
        <s v="Task 8"/>
        <s v="Task 9"/>
      </sharedItems>
    </cacheField>
    <cacheField name="[Range].[Status].[Status]" caption="Status" numFmtId="0" hierarchy="6" level="1">
      <sharedItems count="3">
        <s v="Completed"/>
        <s v="In Progress"/>
        <s v="Not Started"/>
      </sharedItems>
    </cacheField>
    <cacheField name="[Measures].[Sum of Progress (%)]" caption="Sum of Progress (%)" numFmtId="0" hierarchy="10" level="32767"/>
    <cacheField name="[Range].[Priority].[Priority]" caption="Priority" numFmtId="0" hierarchy="5" level="1">
      <sharedItems containsSemiMixedTypes="0" containsNonDate="0" containsString="0"/>
    </cacheField>
  </cacheFields>
  <cacheHierarchies count="11">
    <cacheHierarchy uniqueName="[Range].[Task Name]" caption="Task Name" attribute="1" defaultMemberUniqueName="[Range].[Task Name].[All]" allUniqueName="[Range].[Task Na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escription]" caption="Description" attribute="1" defaultMemberUniqueName="[Range].[Description].[All]" allUniqueName="[Range].[Description].[All]" dimensionUniqueName="[Range]" displayFolder="" count="0" memberValueDatatype="130" unbalanced="0"/>
    <cacheHierarchy uniqueName="[Range].[Assigned Team Member]" caption="Assigned Team Member" attribute="1" defaultMemberUniqueName="[Range].[Assigned Team Member].[All]" allUniqueName="[Range].[Assigned Team Member].[All]" dimensionUniqueName="[Range]" displayFolder="" count="0" memberValueDatatype="130" unbalanced="0"/>
    <cacheHierarchy uniqueName="[Range].[Start Date]" caption="Start Date" attribute="1" time="1" defaultMemberUniqueName="[Range].[Start Date].[All]" allUniqueName="[Range].[Start Date].[All]" dimensionUniqueName="[Range]" displayFolder="" count="0" memberValueDatatype="7" unbalanced="0"/>
    <cacheHierarchy uniqueName="[Range].[Due Date]" caption="Due Date" attribute="1" time="1" defaultMemberUniqueName="[Range].[Due Date].[All]" allUniqueName="[Range].[Due Date].[All]" dimensionUniqueName="[Range]" displayFolder="" count="0" memberValueDatatype="7" unbalanced="0"/>
    <cacheHierarchy uniqueName="[Range].[Priority]" caption="Priority" attribute="1" defaultMemberUniqueName="[Range].[Priority].[All]" allUniqueName="[Range].[Priorit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tatus]" caption="Status" attribute="1" defaultMemberUniqueName="[Range].[Status].[All]" allUniqueName="[Range].[Status].[All]" dimensionUniqueName="[Range]" displayFolder="" count="2" memberValueDatatype="130" unbalanced="0">
      <fieldsUsage count="2">
        <fieldUsage x="-1"/>
        <fieldUsage x="1"/>
      </fieldsUsage>
    </cacheHierarchy>
    <cacheHierarchy uniqueName="[Range].[Progress (%)]" caption="Progress (%)" attribute="1" defaultMemberUniqueName="[Range].[Progress (%)].[All]" allUniqueName="[Range].[Progress (%)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Progress (%)]" caption="Sum of Progress (%)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9DC84-08D7-4104-89E7-7AEFD317FDD2}" name="PivotTable4" cacheId="7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4">
  <location ref="A3:E15" firstHeaderRow="1" firstDataRow="2" firstDataCol="1" rowPageCount="1" colPageCount="1"/>
  <pivotFields count="4">
    <pivotField axis="axisRow" allDrilled="1" subtotalTop="0" showAll="0" sortType="a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3" hier="5" name="[Range].[Priority].[All]" cap="All"/>
  </pageFields>
  <dataFields count="1">
    <dataField name="Sum of Progress (%)" fld="2" baseField="0" baseItem="0"/>
  </dataField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11"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Task Tracker!$A$1:$H$1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555C3-8B30-4F61-8DA9-4087D11CA785}" name="Table1" displayName="Table1" ref="A1:H11" totalsRowShown="0" headerRowDxfId="8">
  <autoFilter ref="A1:H11" xr:uid="{E1A555C3-8B30-4F61-8DA9-4087D11CA785}"/>
  <sortState xmlns:xlrd2="http://schemas.microsoft.com/office/spreadsheetml/2017/richdata2" ref="A2:H11">
    <sortCondition ref="E2:E11"/>
  </sortState>
  <tableColumns count="8">
    <tableColumn id="1" xr3:uid="{7C8046BC-F5F5-4AAD-BD47-7A650A9A1C39}" name="Task Name"/>
    <tableColumn id="2" xr3:uid="{B60A8FED-2A73-4389-AA3D-1E41D0E127D7}" name="Description"/>
    <tableColumn id="3" xr3:uid="{E636C3AF-BB36-4F0B-A15B-EA32D9FD4D8C}" name="Assigned Team Member"/>
    <tableColumn id="4" xr3:uid="{CBCF097B-9819-4262-9AFC-F734F568CFD6}" name="Start Date" dataDxfId="7"/>
    <tableColumn id="5" xr3:uid="{08FB6441-C29C-4244-8888-F87FE86EFE07}" name="Due Date" dataDxfId="6"/>
    <tableColumn id="6" xr3:uid="{6576FF7F-7689-481B-9278-0E94487D2319}" name="Priority"/>
    <tableColumn id="7" xr3:uid="{DE152AD4-C3A8-458D-A117-51DC1F9AB32F}" name="Status"/>
    <tableColumn id="8" xr3:uid="{1E9BD87F-3A45-4BEB-8101-4C91619C6C1B}" name="Progress (%)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CAD723-003F-45EB-920E-62FC8D693702}" name="Table3" displayName="Table3" ref="A1:B7" totalsRowShown="0" headerRowDxfId="0">
  <autoFilter ref="A1:B7" xr:uid="{62CAD723-003F-45EB-920E-62FC8D693702}"/>
  <tableColumns count="2">
    <tableColumn id="1" xr3:uid="{B9249D9C-6DFE-48D0-95FE-B36FB28AE6EF}" name="Metric"/>
    <tableColumn id="2" xr3:uid="{9B5F8BBC-73AE-4758-BC24-D3FE50EB14D7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A772B-9053-4D14-A16E-8DB0C1639EC6}" name="Table2" displayName="Table2" ref="A1:D11" totalsRowShown="0" headerRowDxfId="4">
  <autoFilter ref="A1:D11" xr:uid="{FFFA772B-9053-4D14-A16E-8DB0C1639EC6}"/>
  <sortState xmlns:xlrd2="http://schemas.microsoft.com/office/spreadsheetml/2017/richdata2" ref="A2:D11">
    <sortCondition ref="D2:D11"/>
  </sortState>
  <tableColumns count="4">
    <tableColumn id="1" xr3:uid="{9DD0F453-AA33-43CD-9642-FBF8745E7491}" name="Task Name"/>
    <tableColumn id="2" xr3:uid="{7090C424-B22F-4B8B-96C2-EA40F4A35CD1}" name="Update/Comment"/>
    <tableColumn id="3" xr3:uid="{49F6F6EE-9A13-4684-919B-84838C8710B6}" name="Date" dataDxfId="3"/>
    <tableColumn id="4" xr3:uid="{DC3638CC-150D-4AD7-8614-AC9B97062F5A}" name="Team Me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B35C-111F-40C8-8CB2-2E0BDF1508EF}">
  <sheetPr codeName="Sheet1"/>
  <dimension ref="A1:H11"/>
  <sheetViews>
    <sheetView tabSelected="1" workbookViewId="0">
      <selection activeCell="H1" sqref="H1"/>
    </sheetView>
  </sheetViews>
  <sheetFormatPr defaultRowHeight="14.4" x14ac:dyDescent="0.3"/>
  <cols>
    <col min="1" max="1" width="12.109375" customWidth="1"/>
    <col min="2" max="2" width="22.33203125" bestFit="1" customWidth="1"/>
    <col min="3" max="3" width="23.109375" customWidth="1"/>
    <col min="4" max="4" width="11.21875" customWidth="1"/>
    <col min="5" max="5" width="10.5546875" customWidth="1"/>
    <col min="6" max="6" width="9" customWidth="1"/>
    <col min="7" max="7" width="10.44140625" bestFit="1" customWidth="1"/>
    <col min="8" max="8" width="13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2" t="s">
        <v>3</v>
      </c>
      <c r="E1" s="12" t="s">
        <v>4</v>
      </c>
      <c r="F1" s="1" t="s">
        <v>5</v>
      </c>
      <c r="G1" s="1" t="s">
        <v>6</v>
      </c>
      <c r="H1" s="4" t="s">
        <v>7</v>
      </c>
    </row>
    <row r="2" spans="1:8" x14ac:dyDescent="0.3">
      <c r="A2" t="s">
        <v>8</v>
      </c>
      <c r="B2" t="s">
        <v>18</v>
      </c>
      <c r="C2" t="s">
        <v>28</v>
      </c>
      <c r="D2" s="2">
        <v>45444</v>
      </c>
      <c r="E2" s="5">
        <v>45453</v>
      </c>
      <c r="F2" t="s">
        <v>38</v>
      </c>
      <c r="G2" t="s">
        <v>41</v>
      </c>
      <c r="H2" s="3">
        <v>0.5</v>
      </c>
    </row>
    <row r="3" spans="1:8" x14ac:dyDescent="0.3">
      <c r="A3" t="s">
        <v>13</v>
      </c>
      <c r="B3" t="s">
        <v>23</v>
      </c>
      <c r="C3" t="s">
        <v>33</v>
      </c>
      <c r="D3" s="2">
        <v>45446</v>
      </c>
      <c r="E3" s="5">
        <v>45455</v>
      </c>
      <c r="F3" t="s">
        <v>39</v>
      </c>
      <c r="G3" t="s">
        <v>41</v>
      </c>
      <c r="H3" s="3">
        <v>0.4</v>
      </c>
    </row>
    <row r="4" spans="1:8" x14ac:dyDescent="0.3">
      <c r="A4" s="7" t="s">
        <v>15</v>
      </c>
      <c r="B4" s="7" t="s">
        <v>25</v>
      </c>
      <c r="C4" s="7" t="s">
        <v>35</v>
      </c>
      <c r="D4" s="8">
        <v>45447</v>
      </c>
      <c r="E4" s="9">
        <v>45456</v>
      </c>
      <c r="F4" s="7" t="s">
        <v>40</v>
      </c>
      <c r="G4" s="10" t="s">
        <v>43</v>
      </c>
      <c r="H4" s="11">
        <v>1</v>
      </c>
    </row>
    <row r="5" spans="1:8" x14ac:dyDescent="0.3">
      <c r="A5" t="s">
        <v>9</v>
      </c>
      <c r="B5" t="s">
        <v>19</v>
      </c>
      <c r="C5" t="s">
        <v>29</v>
      </c>
      <c r="D5" s="2">
        <v>45445</v>
      </c>
      <c r="E5" s="5">
        <v>45458</v>
      </c>
      <c r="F5" t="s">
        <v>39</v>
      </c>
      <c r="G5" t="s">
        <v>42</v>
      </c>
      <c r="H5" s="3">
        <v>0</v>
      </c>
    </row>
    <row r="6" spans="1:8" x14ac:dyDescent="0.3">
      <c r="A6" t="s">
        <v>16</v>
      </c>
      <c r="B6" t="s">
        <v>26</v>
      </c>
      <c r="C6" t="s">
        <v>36</v>
      </c>
      <c r="D6" s="2">
        <v>45450</v>
      </c>
      <c r="E6" s="5">
        <v>45460</v>
      </c>
      <c r="F6" s="6" t="s">
        <v>38</v>
      </c>
      <c r="G6" t="s">
        <v>41</v>
      </c>
      <c r="H6" s="3">
        <v>0.6</v>
      </c>
    </row>
    <row r="7" spans="1:8" x14ac:dyDescent="0.3">
      <c r="A7" t="s">
        <v>11</v>
      </c>
      <c r="B7" t="s">
        <v>21</v>
      </c>
      <c r="C7" t="s">
        <v>31</v>
      </c>
      <c r="D7" s="2">
        <v>45451</v>
      </c>
      <c r="E7" s="5">
        <v>45461</v>
      </c>
      <c r="F7" s="6" t="s">
        <v>38</v>
      </c>
      <c r="G7" t="s">
        <v>42</v>
      </c>
      <c r="H7" s="3">
        <v>0</v>
      </c>
    </row>
    <row r="8" spans="1:8" x14ac:dyDescent="0.3">
      <c r="A8" t="s">
        <v>17</v>
      </c>
      <c r="B8" t="s">
        <v>27</v>
      </c>
      <c r="C8" t="s">
        <v>37</v>
      </c>
      <c r="D8" s="2">
        <v>45452</v>
      </c>
      <c r="E8" s="5">
        <v>45462</v>
      </c>
      <c r="F8" t="s">
        <v>39</v>
      </c>
      <c r="G8" t="s">
        <v>42</v>
      </c>
      <c r="H8" s="3">
        <v>0</v>
      </c>
    </row>
    <row r="9" spans="1:8" x14ac:dyDescent="0.3">
      <c r="A9" t="s">
        <v>10</v>
      </c>
      <c r="B9" t="s">
        <v>20</v>
      </c>
      <c r="C9" t="s">
        <v>30</v>
      </c>
      <c r="D9" s="2">
        <v>45448</v>
      </c>
      <c r="E9" s="5">
        <v>45463</v>
      </c>
      <c r="F9" t="s">
        <v>40</v>
      </c>
      <c r="G9" t="s">
        <v>41</v>
      </c>
      <c r="H9" s="3">
        <v>0.3</v>
      </c>
    </row>
    <row r="10" spans="1:8" x14ac:dyDescent="0.3">
      <c r="A10" t="s">
        <v>14</v>
      </c>
      <c r="B10" t="s">
        <v>24</v>
      </c>
      <c r="C10" t="s">
        <v>34</v>
      </c>
      <c r="D10" s="2">
        <v>45449</v>
      </c>
      <c r="E10" s="5">
        <v>45465</v>
      </c>
      <c r="F10" t="s">
        <v>39</v>
      </c>
      <c r="G10" t="s">
        <v>42</v>
      </c>
      <c r="H10" s="3">
        <v>0</v>
      </c>
    </row>
    <row r="11" spans="1:8" x14ac:dyDescent="0.3">
      <c r="A11" t="s">
        <v>12</v>
      </c>
      <c r="B11" t="s">
        <v>22</v>
      </c>
      <c r="C11" t="s">
        <v>32</v>
      </c>
      <c r="D11" s="2">
        <v>45453</v>
      </c>
      <c r="E11" s="5">
        <v>45468</v>
      </c>
      <c r="F11" s="6" t="s">
        <v>38</v>
      </c>
      <c r="G11" t="s">
        <v>42</v>
      </c>
      <c r="H11" s="3">
        <v>0</v>
      </c>
    </row>
  </sheetData>
  <phoneticPr fontId="3" type="noConversion"/>
  <conditionalFormatting sqref="E2">
    <cfRule type="expression" priority="16">
      <formula>AND($E2&lt;TODAY(), $G2&lt;&gt;"Completed")</formula>
    </cfRule>
  </conditionalFormatting>
  <conditionalFormatting sqref="E3">
    <cfRule type="expression" priority="1">
      <formula>AND($E2-TODAY()&lt;=3, $E2&gt;=TODAY(), $G2&lt;&gt;"Completed")</formula>
    </cfRule>
    <cfRule type="expression" priority="11">
      <formula>AND($E2&lt;TODAY(), $G2&lt;&gt;"Completed")</formula>
    </cfRule>
  </conditionalFormatting>
  <conditionalFormatting sqref="E4">
    <cfRule type="expression" priority="10">
      <formula>AND($E2&lt;TODAY(), $G2&lt;&gt;"Completed")</formula>
    </cfRule>
  </conditionalFormatting>
  <conditionalFormatting sqref="E5">
    <cfRule type="expression" priority="9">
      <formula>AND($E2&lt;TODAY(), $G2&lt;&gt;"Completed")</formula>
    </cfRule>
  </conditionalFormatting>
  <conditionalFormatting sqref="E6">
    <cfRule type="expression" priority="8">
      <formula>AND($E2&lt;TODAY(), $G2&lt;&gt;"Completed")</formula>
    </cfRule>
  </conditionalFormatting>
  <conditionalFormatting sqref="E7">
    <cfRule type="expression" priority="7">
      <formula>AND($E2&lt;TODAY(), $G2&lt;&gt;"Completed")</formula>
    </cfRule>
  </conditionalFormatting>
  <conditionalFormatting sqref="E8">
    <cfRule type="expression" priority="6">
      <formula>AND($E2&lt;TODAY(), $G2&lt;&gt;"Completed")</formula>
    </cfRule>
  </conditionalFormatting>
  <conditionalFormatting sqref="E9">
    <cfRule type="expression" priority="5">
      <formula>AND($E2&lt;TODAY(), $G2&lt;&gt;"Completed")</formula>
    </cfRule>
  </conditionalFormatting>
  <conditionalFormatting sqref="E10">
    <cfRule type="expression" priority="4">
      <formula>AND($E2&lt;TODAY(), $G2&lt;&gt;"Completed")</formula>
    </cfRule>
  </conditionalFormatting>
  <conditionalFormatting sqref="E11">
    <cfRule type="expression" priority="3">
      <formula>AND($E2&lt;TODAY(), $G2&lt;&gt;"Completed")</formula>
    </cfRule>
  </conditionalFormatting>
  <conditionalFormatting sqref="F2">
    <cfRule type="expression" dxfId="2" priority="15">
      <formula>$F2="High"</formula>
    </cfRule>
  </conditionalFormatting>
  <conditionalFormatting sqref="F5">
    <cfRule type="expression" priority="14">
      <formula>$F2="High"</formula>
    </cfRule>
  </conditionalFormatting>
  <conditionalFormatting sqref="F6">
    <cfRule type="expression" priority="13">
      <formula>$F2="High"</formula>
    </cfRule>
  </conditionalFormatting>
  <conditionalFormatting sqref="F10">
    <cfRule type="expression" priority="12">
      <formula>$F2="High"</formula>
    </cfRule>
  </conditionalFormatting>
  <conditionalFormatting sqref="G9">
    <cfRule type="expression" dxfId="1" priority="2">
      <formula>$H2=1</formula>
    </cfRule>
  </conditionalFormatting>
  <dataValidations count="2">
    <dataValidation type="custom" allowBlank="1" showInputMessage="1" showErrorMessage="1" sqref="E1" xr:uid="{F6D3FF2F-F757-4031-BE21-88D1BD1AC26C}">
      <formula1>AND($E2&lt;TODAY(), $G2&lt;&gt;"Completed")</formula1>
    </dataValidation>
    <dataValidation type="date" operator="greaterThan" allowBlank="1" showInputMessage="1" showErrorMessage="1" sqref="D1" xr:uid="{0525F7DE-278C-4204-AB5F-06041F9AFA68}">
      <formula1>44114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EC00-F081-4BFE-9379-89EC237CF473}">
  <dimension ref="A1:B6"/>
  <sheetViews>
    <sheetView workbookViewId="0">
      <selection activeCell="A7" sqref="A7"/>
    </sheetView>
  </sheetViews>
  <sheetFormatPr defaultRowHeight="14.4" x14ac:dyDescent="0.3"/>
  <cols>
    <col min="1" max="1" width="26.44140625" bestFit="1" customWidth="1"/>
  </cols>
  <sheetData>
    <row r="1" spans="1:2" x14ac:dyDescent="0.3">
      <c r="A1" s="1" t="s">
        <v>62</v>
      </c>
      <c r="B1" s="1" t="s">
        <v>63</v>
      </c>
    </row>
    <row r="2" spans="1:2" x14ac:dyDescent="0.3">
      <c r="A2" t="s">
        <v>64</v>
      </c>
      <c r="B2">
        <f>COUNTA('Task Tracker'!A2:A11)</f>
        <v>10</v>
      </c>
    </row>
    <row r="3" spans="1:2" x14ac:dyDescent="0.3">
      <c r="A3" t="s">
        <v>65</v>
      </c>
      <c r="B3">
        <f>COUNTIF('Task Tracker'!G2:G11, "Completed")</f>
        <v>1</v>
      </c>
    </row>
    <row r="4" spans="1:2" x14ac:dyDescent="0.3">
      <c r="A4" t="s">
        <v>66</v>
      </c>
      <c r="B4">
        <f>COUNTIF('Task Tracker'!G2:G11, "In Progress")</f>
        <v>4</v>
      </c>
    </row>
    <row r="5" spans="1:2" x14ac:dyDescent="0.3">
      <c r="A5" t="s">
        <v>67</v>
      </c>
      <c r="B5" cm="1">
        <f t="array" aca="1" ref="B5" ca="1">SUMPRODUCT((('Task Tracker'!E2:E11 &lt; TODAY()) * ('Task Tracker'!G2:G11 &lt;&gt; "Completed")))</f>
        <v>0</v>
      </c>
    </row>
    <row r="6" spans="1:2" x14ac:dyDescent="0.3">
      <c r="A6" t="s">
        <v>68</v>
      </c>
      <c r="B6">
        <f>COUNTIF('Task Tracker'!G2:G11, "Completed")/COUNTA('Task Tracker'!A2:A11)</f>
        <v>0.1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custom" allowBlank="1" showInputMessage="1" showErrorMessage="1" xr:uid="{8D7D5EED-DD46-4DE1-B326-101A79FA5787}">
          <x14:formula1>
            <xm:f>COUNTA('Task Tracker'!A2:A11)</xm:f>
          </x14:formula1>
          <xm:sqref>B2</xm:sqref>
        </x14:dataValidation>
        <x14:dataValidation type="custom" allowBlank="1" showInputMessage="1" showErrorMessage="1" xr:uid="{835A5E8D-7C00-4A5F-993F-66ECC62446F2}">
          <x14:formula1>
            <xm:f>COUNTIF('Task Tracker'!G2:G11, "Completed")</xm:f>
          </x14:formula1>
          <xm:sqref>B3</xm:sqref>
        </x14:dataValidation>
        <x14:dataValidation type="custom" allowBlank="1" showInputMessage="1" showErrorMessage="1" xr:uid="{195E54B4-AB46-4992-986F-061305508717}">
          <x14:formula1>
            <xm:f>COUNTIF('Task Tracker'!G2:G11, "In Progress")</xm:f>
          </x14:formula1>
          <xm:sqref>B4</xm:sqref>
        </x14:dataValidation>
        <x14:dataValidation type="custom" allowBlank="1" showInputMessage="1" showErrorMessage="1" xr:uid="{B85661BA-B72F-417D-800E-4C349E382677}">
          <x14:formula1>
            <xm:f>SUMPRODUCT((('Task Tracker'!E2:E11 &lt; TODAY()) * ('Task Tracker'!G2:G11 &lt;&gt; "Completed")))</xm:f>
          </x14:formula1>
          <xm:sqref>B5</xm:sqref>
        </x14:dataValidation>
        <x14:dataValidation type="custom" allowBlank="1" showInputMessage="1" showErrorMessage="1" xr:uid="{9A5B1FA8-31F2-4075-9AF0-9019C98D0B6F}">
          <x14:formula1>
            <xm:f>COUNTIF('Task Tracker'!G2:G11, "Completed")/COUNTA('Task Tracker'!A2:A11)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A43E-0B6A-4355-B2AE-A1357F337A8B}">
  <dimension ref="A1:E15"/>
  <sheetViews>
    <sheetView workbookViewId="0">
      <selection activeCell="B1" sqref="B1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0.21875" bestFit="1" customWidth="1"/>
    <col min="4" max="4" width="10.6640625" bestFit="1" customWidth="1"/>
    <col min="5" max="5" width="10.77734375" bestFit="1" customWidth="1"/>
  </cols>
  <sheetData>
    <row r="1" spans="1:5" x14ac:dyDescent="0.3">
      <c r="A1" s="13" t="s">
        <v>5</v>
      </c>
      <c r="B1" t="s" vm="1">
        <v>61</v>
      </c>
    </row>
    <row r="3" spans="1:5" x14ac:dyDescent="0.3">
      <c r="A3" s="13" t="s">
        <v>60</v>
      </c>
      <c r="B3" s="13" t="s">
        <v>59</v>
      </c>
    </row>
    <row r="4" spans="1:5" x14ac:dyDescent="0.3">
      <c r="A4" s="13" t="s">
        <v>57</v>
      </c>
      <c r="B4" t="s">
        <v>43</v>
      </c>
      <c r="C4" t="s">
        <v>41</v>
      </c>
      <c r="D4" t="s">
        <v>42</v>
      </c>
      <c r="E4" t="s">
        <v>58</v>
      </c>
    </row>
    <row r="5" spans="1:5" x14ac:dyDescent="0.3">
      <c r="A5" s="14" t="s">
        <v>8</v>
      </c>
      <c r="B5" s="15"/>
      <c r="C5" s="15">
        <v>0.5</v>
      </c>
      <c r="D5" s="15"/>
      <c r="E5" s="15">
        <v>0.5</v>
      </c>
    </row>
    <row r="6" spans="1:5" x14ac:dyDescent="0.3">
      <c r="A6" s="14" t="s">
        <v>17</v>
      </c>
      <c r="B6" s="15"/>
      <c r="C6" s="15"/>
      <c r="D6" s="15">
        <v>0</v>
      </c>
      <c r="E6" s="15">
        <v>0</v>
      </c>
    </row>
    <row r="7" spans="1:5" x14ac:dyDescent="0.3">
      <c r="A7" s="14" t="s">
        <v>9</v>
      </c>
      <c r="B7" s="15"/>
      <c r="C7" s="15"/>
      <c r="D7" s="15">
        <v>0</v>
      </c>
      <c r="E7" s="15">
        <v>0</v>
      </c>
    </row>
    <row r="8" spans="1:5" x14ac:dyDescent="0.3">
      <c r="A8" s="14" t="s">
        <v>10</v>
      </c>
      <c r="B8" s="15"/>
      <c r="C8" s="15">
        <v>0.3</v>
      </c>
      <c r="D8" s="15"/>
      <c r="E8" s="15">
        <v>0.3</v>
      </c>
    </row>
    <row r="9" spans="1:5" x14ac:dyDescent="0.3">
      <c r="A9" s="14" t="s">
        <v>11</v>
      </c>
      <c r="B9" s="15"/>
      <c r="C9" s="15"/>
      <c r="D9" s="15">
        <v>0</v>
      </c>
      <c r="E9" s="15">
        <v>0</v>
      </c>
    </row>
    <row r="10" spans="1:5" x14ac:dyDescent="0.3">
      <c r="A10" s="14" t="s">
        <v>12</v>
      </c>
      <c r="B10" s="15"/>
      <c r="C10" s="15"/>
      <c r="D10" s="15">
        <v>0</v>
      </c>
      <c r="E10" s="15">
        <v>0</v>
      </c>
    </row>
    <row r="11" spans="1:5" x14ac:dyDescent="0.3">
      <c r="A11" s="14" t="s">
        <v>13</v>
      </c>
      <c r="B11" s="15"/>
      <c r="C11" s="15">
        <v>0.4</v>
      </c>
      <c r="D11" s="15"/>
      <c r="E11" s="15">
        <v>0.4</v>
      </c>
    </row>
    <row r="12" spans="1:5" x14ac:dyDescent="0.3">
      <c r="A12" s="14" t="s">
        <v>14</v>
      </c>
      <c r="B12" s="15"/>
      <c r="C12" s="15"/>
      <c r="D12" s="15">
        <v>0</v>
      </c>
      <c r="E12" s="15">
        <v>0</v>
      </c>
    </row>
    <row r="13" spans="1:5" x14ac:dyDescent="0.3">
      <c r="A13" s="14" t="s">
        <v>15</v>
      </c>
      <c r="B13" s="15">
        <v>1</v>
      </c>
      <c r="C13" s="15"/>
      <c r="D13" s="15"/>
      <c r="E13" s="15">
        <v>1</v>
      </c>
    </row>
    <row r="14" spans="1:5" x14ac:dyDescent="0.3">
      <c r="A14" s="14" t="s">
        <v>16</v>
      </c>
      <c r="B14" s="15"/>
      <c r="C14" s="15">
        <v>0.6</v>
      </c>
      <c r="D14" s="15"/>
      <c r="E14" s="15">
        <v>0.6</v>
      </c>
    </row>
    <row r="15" spans="1:5" x14ac:dyDescent="0.3">
      <c r="A15" s="14" t="s">
        <v>58</v>
      </c>
      <c r="B15" s="15">
        <v>1</v>
      </c>
      <c r="C15" s="15">
        <v>1.8</v>
      </c>
      <c r="D15" s="15">
        <v>0</v>
      </c>
      <c r="E15" s="15">
        <v>2.8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DE65-D01B-43D6-B186-9F56C8891E28}">
  <sheetPr codeName="Sheet2"/>
  <dimension ref="A1:D11"/>
  <sheetViews>
    <sheetView workbookViewId="0">
      <selection activeCell="B2" sqref="B2"/>
    </sheetView>
  </sheetViews>
  <sheetFormatPr defaultRowHeight="14.4" x14ac:dyDescent="0.3"/>
  <cols>
    <col min="1" max="1" width="12.109375" customWidth="1"/>
    <col min="2" max="2" width="34.33203125" bestFit="1" customWidth="1"/>
    <col min="3" max="3" width="10.33203125" bestFit="1" customWidth="1"/>
    <col min="4" max="4" width="15.21875" customWidth="1"/>
  </cols>
  <sheetData>
    <row r="1" spans="1:4" x14ac:dyDescent="0.3">
      <c r="A1" s="1" t="s">
        <v>0</v>
      </c>
      <c r="B1" s="1" t="s">
        <v>44</v>
      </c>
      <c r="C1" s="12" t="s">
        <v>45</v>
      </c>
      <c r="D1" s="1" t="s">
        <v>46</v>
      </c>
    </row>
    <row r="2" spans="1:4" x14ac:dyDescent="0.3">
      <c r="A2" t="s">
        <v>8</v>
      </c>
      <c r="B2" t="s">
        <v>47</v>
      </c>
      <c r="C2" s="2">
        <v>45445</v>
      </c>
      <c r="D2" t="s">
        <v>28</v>
      </c>
    </row>
    <row r="3" spans="1:4" x14ac:dyDescent="0.3">
      <c r="A3" t="s">
        <v>9</v>
      </c>
      <c r="B3" t="s">
        <v>51</v>
      </c>
      <c r="C3" s="2">
        <v>45448</v>
      </c>
      <c r="D3" t="s">
        <v>29</v>
      </c>
    </row>
    <row r="4" spans="1:4" x14ac:dyDescent="0.3">
      <c r="A4" t="s">
        <v>10</v>
      </c>
      <c r="B4" t="s">
        <v>48</v>
      </c>
      <c r="C4" s="2">
        <v>45449</v>
      </c>
      <c r="D4" t="s">
        <v>30</v>
      </c>
    </row>
    <row r="5" spans="1:4" x14ac:dyDescent="0.3">
      <c r="A5" t="s">
        <v>11</v>
      </c>
      <c r="B5" t="s">
        <v>50</v>
      </c>
      <c r="C5" s="2">
        <v>45452</v>
      </c>
      <c r="D5" t="s">
        <v>31</v>
      </c>
    </row>
    <row r="6" spans="1:4" x14ac:dyDescent="0.3">
      <c r="A6" t="s">
        <v>12</v>
      </c>
      <c r="B6" t="s">
        <v>56</v>
      </c>
      <c r="C6" s="2">
        <v>45454</v>
      </c>
      <c r="D6" t="s">
        <v>32</v>
      </c>
    </row>
    <row r="7" spans="1:4" x14ac:dyDescent="0.3">
      <c r="A7" t="s">
        <v>13</v>
      </c>
      <c r="B7" t="s">
        <v>49</v>
      </c>
      <c r="C7" s="2">
        <v>45447</v>
      </c>
      <c r="D7" t="s">
        <v>33</v>
      </c>
    </row>
    <row r="8" spans="1:4" x14ac:dyDescent="0.3">
      <c r="A8" t="s">
        <v>14</v>
      </c>
      <c r="B8" t="s">
        <v>53</v>
      </c>
      <c r="C8" s="2">
        <v>45451</v>
      </c>
      <c r="D8" t="s">
        <v>34</v>
      </c>
    </row>
    <row r="9" spans="1:4" x14ac:dyDescent="0.3">
      <c r="A9" t="s">
        <v>15</v>
      </c>
      <c r="B9" t="s">
        <v>54</v>
      </c>
      <c r="C9" s="2">
        <v>45448</v>
      </c>
      <c r="D9" t="s">
        <v>35</v>
      </c>
    </row>
    <row r="10" spans="1:4" x14ac:dyDescent="0.3">
      <c r="A10" t="s">
        <v>16</v>
      </c>
      <c r="B10" t="s">
        <v>52</v>
      </c>
      <c r="C10" s="2">
        <v>45450</v>
      </c>
      <c r="D10" t="s">
        <v>36</v>
      </c>
    </row>
    <row r="11" spans="1:4" x14ac:dyDescent="0.3">
      <c r="A11" t="s">
        <v>17</v>
      </c>
      <c r="B11" t="s">
        <v>55</v>
      </c>
      <c r="C11" s="2">
        <v>45453</v>
      </c>
      <c r="D11" t="s">
        <v>37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Tracker</vt:lpstr>
      <vt:lpstr>Summary Metrics</vt:lpstr>
      <vt:lpstr>Summary Report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Karimireddy</dc:creator>
  <cp:lastModifiedBy>Abi Karimireddy</cp:lastModifiedBy>
  <dcterms:created xsi:type="dcterms:W3CDTF">2024-06-03T06:34:46Z</dcterms:created>
  <dcterms:modified xsi:type="dcterms:W3CDTF">2024-06-08T05:56:59Z</dcterms:modified>
</cp:coreProperties>
</file>