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020" activeTab="1"/>
  </bookViews>
  <sheets>
    <sheet name="basic_info" sheetId="1" r:id="rId1"/>
    <sheet name="PANSS_full" sheetId="2" r:id="rId2"/>
    <sheet name="数字广度评分" sheetId="3" r:id="rId3"/>
  </sheets>
  <definedNames>
    <definedName name="_xlnm._FilterDatabase" localSheetId="0" hidden="1">basic_info!$A$1:$AZ$1101</definedName>
    <definedName name="_xlnm._FilterDatabase" localSheetId="1" hidden="1">PANSS_full!$B$1:$AK$888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8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数据采集时为了对不同的机器进行区分，所以采用了05和06两个不同的标注</t>
        </r>
      </text>
    </comment>
    <comment ref="A10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此样本缺失了临床指标
</t>
        </r>
      </text>
    </comment>
  </commentList>
</comments>
</file>

<file path=xl/sharedStrings.xml><?xml version="1.0" encoding="utf-8"?>
<sst xmlns="http://schemas.openxmlformats.org/spreadsheetml/2006/main" count="14135" uniqueCount="4372">
  <si>
    <t>num</t>
  </si>
  <si>
    <t>Name</t>
  </si>
  <si>
    <t>Rename</t>
  </si>
  <si>
    <t>Rename_site56</t>
  </si>
  <si>
    <t>Age</t>
  </si>
  <si>
    <t>Group</t>
  </si>
  <si>
    <t>Filter</t>
  </si>
  <si>
    <t>Site</t>
  </si>
  <si>
    <t>Gender</t>
  </si>
  <si>
    <t>Education</t>
  </si>
  <si>
    <t>Ethnicity</t>
  </si>
  <si>
    <t>Handness</t>
  </si>
  <si>
    <t>Duration</t>
  </si>
  <si>
    <t>PANSS_p</t>
  </si>
  <si>
    <t>PANSS_n</t>
  </si>
  <si>
    <t>PANSS_g</t>
  </si>
  <si>
    <t>PANSS_total</t>
  </si>
  <si>
    <t>g8</t>
  </si>
  <si>
    <t>name_hz</t>
  </si>
  <si>
    <t>name_yjz</t>
  </si>
  <si>
    <t>dw</t>
  </si>
  <si>
    <t>ep1</t>
  </si>
  <si>
    <t>ep2</t>
  </si>
  <si>
    <t>ep3</t>
  </si>
  <si>
    <t>ep4</t>
  </si>
  <si>
    <t>ep5</t>
  </si>
  <si>
    <t>ep6</t>
  </si>
  <si>
    <t>ep7</t>
  </si>
  <si>
    <t>en1</t>
  </si>
  <si>
    <t>en2</t>
  </si>
  <si>
    <t>en3</t>
  </si>
  <si>
    <t>en4</t>
  </si>
  <si>
    <t>en5</t>
  </si>
  <si>
    <t>en6</t>
  </si>
  <si>
    <t>en7</t>
  </si>
  <si>
    <t>eg1</t>
  </si>
  <si>
    <t>eg2</t>
  </si>
  <si>
    <t>eg3</t>
  </si>
  <si>
    <t>eg4</t>
  </si>
  <si>
    <t>eg5</t>
  </si>
  <si>
    <t>eg6</t>
  </si>
  <si>
    <t>eg7</t>
  </si>
  <si>
    <t>eg8</t>
  </si>
  <si>
    <t>eg9</t>
  </si>
  <si>
    <t>eg10</t>
  </si>
  <si>
    <t>eg11</t>
  </si>
  <si>
    <t>eg12</t>
  </si>
  <si>
    <t>eg13</t>
  </si>
  <si>
    <t>eg14</t>
  </si>
  <si>
    <t>eg15</t>
  </si>
  <si>
    <t>eg16</t>
  </si>
  <si>
    <t>NC_01_0001</t>
  </si>
  <si>
    <t>NC</t>
  </si>
  <si>
    <t>PKU6</t>
  </si>
  <si>
    <t>NC_01_0002</t>
  </si>
  <si>
    <t>NC_01_0003</t>
  </si>
  <si>
    <t>NC_01_0004</t>
  </si>
  <si>
    <t>NC_01_0005</t>
  </si>
  <si>
    <t>NC_01_0006</t>
  </si>
  <si>
    <t>NC_01_0007</t>
  </si>
  <si>
    <t>NC_01_0008</t>
  </si>
  <si>
    <t>NC_01_0009</t>
  </si>
  <si>
    <t>NC_01_0010</t>
  </si>
  <si>
    <t>NC_01_0011</t>
  </si>
  <si>
    <t>NC_01_0012</t>
  </si>
  <si>
    <t>NC_01_0013</t>
  </si>
  <si>
    <t>NC_01_0014</t>
  </si>
  <si>
    <t>NC_01_0015</t>
  </si>
  <si>
    <t>NC_01_0016</t>
  </si>
  <si>
    <t>NC_01_0017</t>
  </si>
  <si>
    <t>NC_01_0018</t>
  </si>
  <si>
    <t>NC_01_0019</t>
  </si>
  <si>
    <t>NC_01_0020</t>
  </si>
  <si>
    <t>NC_01_0021</t>
  </si>
  <si>
    <t>NC_01_0022</t>
  </si>
  <si>
    <t>NC_01_0023</t>
  </si>
  <si>
    <t>NC_01_0024</t>
  </si>
  <si>
    <t>NC_01_0025</t>
  </si>
  <si>
    <t>NC_01_0026</t>
  </si>
  <si>
    <t>NC_01_0027</t>
  </si>
  <si>
    <t>NC_01_0028</t>
  </si>
  <si>
    <t>NC_01_0029</t>
  </si>
  <si>
    <t>NC_01_0030</t>
  </si>
  <si>
    <t>NC_01_0031</t>
  </si>
  <si>
    <t>NC_01_0032</t>
  </si>
  <si>
    <t>NC_01_0033</t>
  </si>
  <si>
    <t>NC_01_0034</t>
  </si>
  <si>
    <t>NC_01_0035</t>
  </si>
  <si>
    <t>NC_01_0036</t>
  </si>
  <si>
    <t>NC_01_0037</t>
  </si>
  <si>
    <t>NC_01_0038</t>
  </si>
  <si>
    <t>NC_01_0039</t>
  </si>
  <si>
    <t>NC_01_0040</t>
  </si>
  <si>
    <t>NC_01_0041</t>
  </si>
  <si>
    <t>NC_01_0042</t>
  </si>
  <si>
    <t>NC_01_0043</t>
  </si>
  <si>
    <t>NC_01_0044</t>
  </si>
  <si>
    <t>NC_01_0045</t>
  </si>
  <si>
    <t>NC_01_0046</t>
  </si>
  <si>
    <t>NC_01_0047</t>
  </si>
  <si>
    <t>NC_01_0048</t>
  </si>
  <si>
    <t>NC_01_0049</t>
  </si>
  <si>
    <t>NC_01_0050</t>
  </si>
  <si>
    <t>NC_01_0051</t>
  </si>
  <si>
    <t>NC_01_0052</t>
  </si>
  <si>
    <t>NC_01_0053</t>
  </si>
  <si>
    <t>NC_01_0054</t>
  </si>
  <si>
    <t>NC_01_0055</t>
  </si>
  <si>
    <t>NC_01_0056</t>
  </si>
  <si>
    <t>NC_01_0057</t>
  </si>
  <si>
    <t>NC_01_0058</t>
  </si>
  <si>
    <t>NC_01_0059</t>
  </si>
  <si>
    <t>NC_01_0060</t>
  </si>
  <si>
    <t>NC_01_0061</t>
  </si>
  <si>
    <t>NC_01_0062</t>
  </si>
  <si>
    <t>NC_01_0063</t>
  </si>
  <si>
    <t>NC_01_0064</t>
  </si>
  <si>
    <t>NC_01_0065</t>
  </si>
  <si>
    <t>NC_01_0066</t>
  </si>
  <si>
    <t>NC_01_0068</t>
  </si>
  <si>
    <t>NC_01_0069</t>
  </si>
  <si>
    <t>NC_01_0070</t>
  </si>
  <si>
    <t>NC_01_0072</t>
  </si>
  <si>
    <t>NC_01_0073</t>
  </si>
  <si>
    <t>NC_01_0074</t>
  </si>
  <si>
    <t>NC_01_0075</t>
  </si>
  <si>
    <t>NC_01_0076</t>
  </si>
  <si>
    <t>NC_01_0077</t>
  </si>
  <si>
    <t>NC_01_0078</t>
  </si>
  <si>
    <t>NC_01_0079</t>
  </si>
  <si>
    <t>NC_01_0080</t>
  </si>
  <si>
    <t>NC_01_0081</t>
  </si>
  <si>
    <t>NC_01_0082</t>
  </si>
  <si>
    <t>NC_01_0083</t>
  </si>
  <si>
    <t>NC_01_0084</t>
  </si>
  <si>
    <t>NC_01_0085</t>
  </si>
  <si>
    <t>NC_01_0086</t>
  </si>
  <si>
    <t>NC_01_0087</t>
  </si>
  <si>
    <t>NC_01_0088</t>
  </si>
  <si>
    <t>NC_01_0089</t>
  </si>
  <si>
    <t>NC_01_0090</t>
  </si>
  <si>
    <t>NC_01_0091</t>
  </si>
  <si>
    <t>NC_01_0092</t>
  </si>
  <si>
    <t>NC_01_0093</t>
  </si>
  <si>
    <t>NC_01_0094</t>
  </si>
  <si>
    <t>NC_01_0095</t>
  </si>
  <si>
    <t>NC_01_0096</t>
  </si>
  <si>
    <t>NC_01_0097</t>
  </si>
  <si>
    <t>NC_01_0098</t>
  </si>
  <si>
    <t>NC_01_0099</t>
  </si>
  <si>
    <t>NC_01_0100</t>
  </si>
  <si>
    <t>NC_02_0002</t>
  </si>
  <si>
    <t>HLG</t>
  </si>
  <si>
    <t>NC_02_0003</t>
  </si>
  <si>
    <t>NC_02_0004</t>
  </si>
  <si>
    <t>NC_02_0005</t>
  </si>
  <si>
    <t>NC_02_0006</t>
  </si>
  <si>
    <t>NC_02_0007</t>
  </si>
  <si>
    <t>NC_02_0008</t>
  </si>
  <si>
    <t>NC_02_0009</t>
  </si>
  <si>
    <t>NC_02_0010</t>
  </si>
  <si>
    <t>NC_02_0011</t>
  </si>
  <si>
    <t>NC_02_0013</t>
  </si>
  <si>
    <t>NC_02_0014</t>
  </si>
  <si>
    <t>NC_02_0015</t>
  </si>
  <si>
    <t>NC_02_0016</t>
  </si>
  <si>
    <t>NC_02_0017</t>
  </si>
  <si>
    <t>NC_02_0018</t>
  </si>
  <si>
    <t>NC_02_0019</t>
  </si>
  <si>
    <t>NC_02_0020</t>
  </si>
  <si>
    <t>NC_02_0023</t>
  </si>
  <si>
    <t>NC_02_0024</t>
  </si>
  <si>
    <t>NC_02_0025</t>
  </si>
  <si>
    <t>NC_02_0026</t>
  </si>
  <si>
    <t>NC_02_0027</t>
  </si>
  <si>
    <t>NC_02_0028</t>
  </si>
  <si>
    <t>NC_02_0030</t>
  </si>
  <si>
    <t>NC_02_0031</t>
  </si>
  <si>
    <t>NC_02_0034</t>
  </si>
  <si>
    <t>NC_02_0035</t>
  </si>
  <si>
    <t>NC_02_0036</t>
  </si>
  <si>
    <t>NC_02_0037</t>
  </si>
  <si>
    <t>NC_02_0038</t>
  </si>
  <si>
    <t>NC_02_0039</t>
  </si>
  <si>
    <t>NC_02_0040</t>
  </si>
  <si>
    <t>NC_02_0042</t>
  </si>
  <si>
    <t>NC_02_0043</t>
  </si>
  <si>
    <t>NC_02_0044</t>
  </si>
  <si>
    <t>NC_02_0045</t>
  </si>
  <si>
    <t>NC_02_0046</t>
  </si>
  <si>
    <t>NC_02_0047</t>
  </si>
  <si>
    <t>NC_02_0048</t>
  </si>
  <si>
    <t>NC_02_0049</t>
  </si>
  <si>
    <t>NC_02_0051</t>
  </si>
  <si>
    <t>NC_02_0052</t>
  </si>
  <si>
    <t>NC_02_0053</t>
  </si>
  <si>
    <t>NC_02_0054</t>
  </si>
  <si>
    <t>NC_02_0055</t>
  </si>
  <si>
    <t>NC_02_0056</t>
  </si>
  <si>
    <t>NC_02_0057</t>
  </si>
  <si>
    <t>NC_02_0058</t>
  </si>
  <si>
    <t>NC_02_0059</t>
  </si>
  <si>
    <t>NC_02_0060</t>
  </si>
  <si>
    <t>NC_02_0061</t>
  </si>
  <si>
    <t>NC_02_0062</t>
  </si>
  <si>
    <t>NC_02_0063</t>
  </si>
  <si>
    <t>NC_02_0064</t>
  </si>
  <si>
    <t>NC_02_0065</t>
  </si>
  <si>
    <t>NC_02_0066</t>
  </si>
  <si>
    <t>NC_02_0067</t>
  </si>
  <si>
    <t>NC_02_0068</t>
  </si>
  <si>
    <t>NC_02_0069</t>
  </si>
  <si>
    <t>NC_05_0100</t>
  </si>
  <si>
    <t>XX_SE</t>
  </si>
  <si>
    <t>NC_05_0101</t>
  </si>
  <si>
    <t>NC_05_0102</t>
  </si>
  <si>
    <t>NC_05_0103</t>
  </si>
  <si>
    <t>NC_05_0104</t>
  </si>
  <si>
    <t>NC_05_0105</t>
  </si>
  <si>
    <t>NC_05_0106</t>
  </si>
  <si>
    <t>NC_05_0107</t>
  </si>
  <si>
    <t>NC_05_0108</t>
  </si>
  <si>
    <t>NC_05_0109</t>
  </si>
  <si>
    <t>NC_05_0110</t>
  </si>
  <si>
    <t>NC_05_0111</t>
  </si>
  <si>
    <t>NC_05_0112</t>
  </si>
  <si>
    <t>NC_05_0113</t>
  </si>
  <si>
    <t>NC_05_0114</t>
  </si>
  <si>
    <t>NC_05_0115</t>
  </si>
  <si>
    <t>NC_05_0116</t>
  </si>
  <si>
    <t>NC_05_0117</t>
  </si>
  <si>
    <t>NC_05_0118</t>
  </si>
  <si>
    <t>NC_05_0119</t>
  </si>
  <si>
    <t>NC_05_0120</t>
  </si>
  <si>
    <t>NC_05_0121</t>
  </si>
  <si>
    <t>NC_05_0123</t>
  </si>
  <si>
    <t>NC_05_0124</t>
  </si>
  <si>
    <t>NC_05_0125</t>
  </si>
  <si>
    <t>NC_05_0126</t>
  </si>
  <si>
    <t>NC_05_0127</t>
  </si>
  <si>
    <t>NC_05_0129</t>
  </si>
  <si>
    <t>NC_05_0130</t>
  </si>
  <si>
    <t>NC_05_0131</t>
  </si>
  <si>
    <t>NC_05_0133</t>
  </si>
  <si>
    <t>NC_05_0134</t>
  </si>
  <si>
    <t>NC_05_0135</t>
  </si>
  <si>
    <t>NC_05_0136</t>
  </si>
  <si>
    <t>NC_05_0137</t>
  </si>
  <si>
    <t>NC_05_0138</t>
  </si>
  <si>
    <t>NC_05_0139</t>
  </si>
  <si>
    <t>NC_05_0140</t>
  </si>
  <si>
    <t>NC_05_0141</t>
  </si>
  <si>
    <t>NC_05_0142</t>
  </si>
  <si>
    <t>NC_05_0144</t>
  </si>
  <si>
    <t>NC_05_0145</t>
  </si>
  <si>
    <t>NC_05_0146</t>
  </si>
  <si>
    <t>NC_05_0147</t>
  </si>
  <si>
    <t>NC_05_0148</t>
  </si>
  <si>
    <t>NC_05_0149</t>
  </si>
  <si>
    <t>NC_05_0150</t>
  </si>
  <si>
    <t>NC_05_0151</t>
  </si>
  <si>
    <t>NC_05_0152</t>
  </si>
  <si>
    <t>NC_05_0153</t>
  </si>
  <si>
    <t>NC_05_0154</t>
  </si>
  <si>
    <t>NC_05_0155</t>
  </si>
  <si>
    <t>NC_05_0156</t>
  </si>
  <si>
    <t>NC_05_0157</t>
  </si>
  <si>
    <t>NC_05_0158</t>
  </si>
  <si>
    <t>NC_05_0159</t>
  </si>
  <si>
    <t>NC_05_0160</t>
  </si>
  <si>
    <t>NC_05_0161</t>
  </si>
  <si>
    <t>NC_05_0162</t>
  </si>
  <si>
    <t>NC_05_0163</t>
  </si>
  <si>
    <t>NC_05_0165</t>
  </si>
  <si>
    <t>NC_05_0166</t>
  </si>
  <si>
    <t>NC_05_0169</t>
  </si>
  <si>
    <t>NC_05_0170</t>
  </si>
  <si>
    <t>NC_05_0171</t>
  </si>
  <si>
    <t>NC_05_0172</t>
  </si>
  <si>
    <t>NC_05_0173</t>
  </si>
  <si>
    <t>NC_05_0174</t>
  </si>
  <si>
    <t>NC_05_0175</t>
  </si>
  <si>
    <t>NC_05_0176</t>
  </si>
  <si>
    <t>NC_05_0177</t>
  </si>
  <si>
    <t>NC_05_0178</t>
  </si>
  <si>
    <t>NC_05_0179</t>
  </si>
  <si>
    <t>NC_05_0180</t>
  </si>
  <si>
    <t>NC_05_0182</t>
  </si>
  <si>
    <t>NC_05_0183</t>
  </si>
  <si>
    <t>NC_05_0184</t>
  </si>
  <si>
    <t>NC_05_0185</t>
  </si>
  <si>
    <t>NC_05_0186</t>
  </si>
  <si>
    <t>NC_05_0187</t>
  </si>
  <si>
    <t>NC_05_0188</t>
  </si>
  <si>
    <t>NC_05_0189</t>
  </si>
  <si>
    <t>NC_05_0191</t>
  </si>
  <si>
    <t>NC_05_0192</t>
  </si>
  <si>
    <t>NC_05_0193</t>
  </si>
  <si>
    <t>NC_05_0194</t>
  </si>
  <si>
    <t>NC_05_0195</t>
  </si>
  <si>
    <t>NC_05_0196</t>
  </si>
  <si>
    <t>NC_05_0197</t>
  </si>
  <si>
    <t>NC_05_0198</t>
  </si>
  <si>
    <t>NC_05_0199</t>
  </si>
  <si>
    <t>NC_05_0200</t>
  </si>
  <si>
    <t>NC_05_0201</t>
  </si>
  <si>
    <t>NC_05_0202</t>
  </si>
  <si>
    <t>NC_05_0203</t>
  </si>
  <si>
    <t>NC_05_0205</t>
  </si>
  <si>
    <t>NC_05_0206</t>
  </si>
  <si>
    <t>NC_05_0207</t>
  </si>
  <si>
    <t>NC_05_0208</t>
  </si>
  <si>
    <t>NC_05_0209</t>
  </si>
  <si>
    <t>NC_05_0210</t>
  </si>
  <si>
    <t>NC_05_0211</t>
  </si>
  <si>
    <t>NC_06_0003</t>
  </si>
  <si>
    <t>XX_GE</t>
  </si>
  <si>
    <t>NC_06_0004</t>
  </si>
  <si>
    <t>NC_06_0005</t>
  </si>
  <si>
    <t>NC_06_0006</t>
  </si>
  <si>
    <t>NC_06_0007</t>
  </si>
  <si>
    <t>NC_06_0009</t>
  </si>
  <si>
    <t>NC_06_0010</t>
  </si>
  <si>
    <t>NC_06_0011</t>
  </si>
  <si>
    <t>NC_06_0012</t>
  </si>
  <si>
    <t>NC_06_0014</t>
  </si>
  <si>
    <t>NC_06_0015</t>
  </si>
  <si>
    <t>NC_06_0016</t>
  </si>
  <si>
    <t>NC_06_0017</t>
  </si>
  <si>
    <t>NC_06_0018</t>
  </si>
  <si>
    <t>NC_06_0019</t>
  </si>
  <si>
    <t>NC_06_0020</t>
  </si>
  <si>
    <t>NC_06_0021</t>
  </si>
  <si>
    <t>NC_06_0023</t>
  </si>
  <si>
    <t>NC_06_0024</t>
  </si>
  <si>
    <t>NC_06_0025</t>
  </si>
  <si>
    <t>NC_06_0026</t>
  </si>
  <si>
    <t>NC_06_0028</t>
  </si>
  <si>
    <t>NC_06_0029</t>
  </si>
  <si>
    <t>NC_06_0030</t>
  </si>
  <si>
    <t>NC_06_0031</t>
  </si>
  <si>
    <t>NC_06_0032</t>
  </si>
  <si>
    <t>NC_06_0035</t>
  </si>
  <si>
    <t>NC_06_0036</t>
  </si>
  <si>
    <t>NC_06_0037</t>
  </si>
  <si>
    <t>NC_06_0038</t>
  </si>
  <si>
    <t>NC_06_0039</t>
  </si>
  <si>
    <t>NC_06_0040</t>
  </si>
  <si>
    <t>NC_06_0045</t>
  </si>
  <si>
    <t>NC_06_0046</t>
  </si>
  <si>
    <t>NC_06_0048</t>
  </si>
  <si>
    <t>NC_06_0049</t>
  </si>
  <si>
    <t>NC_06_0051</t>
  </si>
  <si>
    <t>NC_06_0052</t>
  </si>
  <si>
    <t>NC_06_0055</t>
  </si>
  <si>
    <t>NC_06_0060</t>
  </si>
  <si>
    <t>NC_06_0061</t>
  </si>
  <si>
    <t>NC_06_0062</t>
  </si>
  <si>
    <t>NC_06_0063</t>
  </si>
  <si>
    <t>NC_06_0066</t>
  </si>
  <si>
    <t>NC_06_0068</t>
  </si>
  <si>
    <t>NC_06_0069</t>
  </si>
  <si>
    <t>NC_06_0071</t>
  </si>
  <si>
    <t>NC_06_0072</t>
  </si>
  <si>
    <t>NC_06_0073</t>
  </si>
  <si>
    <t>NC_06_0074</t>
  </si>
  <si>
    <t>NC_06_0075</t>
  </si>
  <si>
    <t>NC_06_0076</t>
  </si>
  <si>
    <t>NC_06_0077</t>
  </si>
  <si>
    <t>NC_06_0078</t>
  </si>
  <si>
    <t>NC_06_0079</t>
  </si>
  <si>
    <t>NC_06_0080</t>
  </si>
  <si>
    <t>NC_06_0081</t>
  </si>
  <si>
    <t>NC_06_0083</t>
  </si>
  <si>
    <t>NC_06_0086</t>
  </si>
  <si>
    <t>NC_06_0087</t>
  </si>
  <si>
    <t>NC_06_0088</t>
  </si>
  <si>
    <t>NC_06_0089</t>
  </si>
  <si>
    <t>NC_06_0090</t>
  </si>
  <si>
    <t>NC_06_0091</t>
  </si>
  <si>
    <t>NC_06_0092</t>
  </si>
  <si>
    <t>NC_06_0093</t>
  </si>
  <si>
    <t>NC_06_0094</t>
  </si>
  <si>
    <t>NC_06_0095</t>
  </si>
  <si>
    <t>NC_06_0097</t>
  </si>
  <si>
    <t>NC_07_0002</t>
  </si>
  <si>
    <t>XIAN</t>
  </si>
  <si>
    <t>NC_07_0003</t>
  </si>
  <si>
    <t>NC_07_0004</t>
  </si>
  <si>
    <t>NC_07_0006</t>
  </si>
  <si>
    <t>NC_07_0008</t>
  </si>
  <si>
    <t>NC_07_0009</t>
  </si>
  <si>
    <t>NC_07_0010</t>
  </si>
  <si>
    <t>NC_07_0012</t>
  </si>
  <si>
    <t>NC_07_0013</t>
  </si>
  <si>
    <t>NC_07_0014</t>
  </si>
  <si>
    <t>NC_07_0015</t>
  </si>
  <si>
    <t>NC_07_0016</t>
  </si>
  <si>
    <t>NC_07_0018</t>
  </si>
  <si>
    <t>NC_07_0019</t>
  </si>
  <si>
    <t>NC_07_0021</t>
  </si>
  <si>
    <t>NC_07_0022</t>
  </si>
  <si>
    <t>NC_07_0023</t>
  </si>
  <si>
    <t>NC_07_0024</t>
  </si>
  <si>
    <t>NC_07_0025</t>
  </si>
  <si>
    <t>NC_07_0026</t>
  </si>
  <si>
    <t>NC_07_0027</t>
  </si>
  <si>
    <t>NC_07_0028</t>
  </si>
  <si>
    <t>NC_07_0029</t>
  </si>
  <si>
    <t>NC_07_0030</t>
  </si>
  <si>
    <t>NC_07_0031</t>
  </si>
  <si>
    <t>NC_07_0032</t>
  </si>
  <si>
    <t>NC_07_0033</t>
  </si>
  <si>
    <t>NC_07_0034</t>
  </si>
  <si>
    <t>NC_07_0035</t>
  </si>
  <si>
    <t>NC_07_0036</t>
  </si>
  <si>
    <t>NC_07_0037</t>
  </si>
  <si>
    <t>NC_07_0038</t>
  </si>
  <si>
    <t>NC_07_0039</t>
  </si>
  <si>
    <t>NC_07_0040</t>
  </si>
  <si>
    <t>NC_07_0041</t>
  </si>
  <si>
    <t>NC_07_0042</t>
  </si>
  <si>
    <t>NC_07_0043</t>
  </si>
  <si>
    <t>NC_07_0044</t>
  </si>
  <si>
    <t>NC_07_0045</t>
  </si>
  <si>
    <t>NC_07_0046</t>
  </si>
  <si>
    <t>NC_07_0047</t>
  </si>
  <si>
    <t>NC_07_0048</t>
  </si>
  <si>
    <t>NC_07_0049</t>
  </si>
  <si>
    <t>NC_07_0050</t>
  </si>
  <si>
    <t>NC_07_0052</t>
  </si>
  <si>
    <t>NC_07_0053</t>
  </si>
  <si>
    <t>NC_07_0055</t>
  </si>
  <si>
    <t>NC_07_0056</t>
  </si>
  <si>
    <t>NC_07_0057</t>
  </si>
  <si>
    <t>NC_07_0058</t>
  </si>
  <si>
    <t>NC_07_0059</t>
  </si>
  <si>
    <t>NC_07_0060</t>
  </si>
  <si>
    <t>NC_07_0061</t>
  </si>
  <si>
    <t>NC_07_0068</t>
  </si>
  <si>
    <t>NC_07_0069</t>
  </si>
  <si>
    <t>NC_09_0001</t>
  </si>
  <si>
    <t>WUHAN</t>
  </si>
  <si>
    <t>NC_09_0002</t>
  </si>
  <si>
    <t>NC_09_0003_1</t>
  </si>
  <si>
    <t>NC_09_0004</t>
  </si>
  <si>
    <t>NC_09_0005</t>
  </si>
  <si>
    <t>NC_09_0006</t>
  </si>
  <si>
    <t>NC_09_0009</t>
  </si>
  <si>
    <t>NC_09_0010</t>
  </si>
  <si>
    <t>NC_09_0012</t>
  </si>
  <si>
    <t>NC_09_0013</t>
  </si>
  <si>
    <t>NC_09_0014</t>
  </si>
  <si>
    <t>NC_09_0015</t>
  </si>
  <si>
    <t>NC_09_0016</t>
  </si>
  <si>
    <t>NC_09_0017</t>
  </si>
  <si>
    <t>NC_09_0019</t>
  </si>
  <si>
    <t>NC_09_0020</t>
  </si>
  <si>
    <t>NC_09_0021</t>
  </si>
  <si>
    <t>NC_09_0022</t>
  </si>
  <si>
    <t>NC_09_0023</t>
  </si>
  <si>
    <t>NC_09_0026</t>
  </si>
  <si>
    <t>NC_09_0027</t>
  </si>
  <si>
    <t>NC_09_0028</t>
  </si>
  <si>
    <t>NC_09_0029</t>
  </si>
  <si>
    <t>NC_09_0030</t>
  </si>
  <si>
    <t>NC_09_0031</t>
  </si>
  <si>
    <t>NC_09_0032</t>
  </si>
  <si>
    <t>NC_09_0033_01</t>
  </si>
  <si>
    <t>NC_09_0034_01</t>
  </si>
  <si>
    <t>NC_09_0035_01</t>
  </si>
  <si>
    <t>NC_09_0036_01</t>
  </si>
  <si>
    <t>NC_09_0037_01</t>
  </si>
  <si>
    <t>NC_09_0038_01</t>
  </si>
  <si>
    <t>NC_09_0039_01</t>
  </si>
  <si>
    <t>NC_09_0040_01</t>
  </si>
  <si>
    <t>NC_09_0041_01</t>
  </si>
  <si>
    <t>NC_09_0042_01</t>
  </si>
  <si>
    <t>NC_09_0043_01</t>
  </si>
  <si>
    <t>NC_09_0044_01</t>
  </si>
  <si>
    <t>NC_09_0045_01</t>
  </si>
  <si>
    <t>NC_09_0046_01</t>
  </si>
  <si>
    <t>NC_09_0047_01</t>
  </si>
  <si>
    <t>NC_09_0048_01</t>
  </si>
  <si>
    <t>NC_09_0049_01</t>
  </si>
  <si>
    <t>NC_09_0050</t>
  </si>
  <si>
    <t>NC_09_0051_01</t>
  </si>
  <si>
    <t>NC_09_0052_01</t>
  </si>
  <si>
    <t>NC_09_0053_01</t>
  </si>
  <si>
    <t>NC_09_0054_01</t>
  </si>
  <si>
    <t>NC_09_0055_01</t>
  </si>
  <si>
    <t>NC_09_0056_01</t>
  </si>
  <si>
    <t>NC_09_0057_01</t>
  </si>
  <si>
    <t>NC_09_0058_01</t>
  </si>
  <si>
    <t>NC_09_0060_01</t>
  </si>
  <si>
    <t>NC_09_0061_01</t>
  </si>
  <si>
    <t>NC_09_0062_01</t>
  </si>
  <si>
    <t>NC_09_0063_01</t>
  </si>
  <si>
    <t>NC_09_0064_01</t>
  </si>
  <si>
    <t>NC_09_0065_01</t>
  </si>
  <si>
    <t>NC_09_0066_01</t>
  </si>
  <si>
    <t>NC_09_0067_01</t>
  </si>
  <si>
    <t>NC_09_0068_01</t>
  </si>
  <si>
    <t>NC_09_0070_01</t>
  </si>
  <si>
    <t>NC_09_0071_01</t>
  </si>
  <si>
    <t>NC_09_0072_01</t>
  </si>
  <si>
    <t>NC_09_0073_01</t>
  </si>
  <si>
    <t>NC_09_0074_01</t>
  </si>
  <si>
    <t>NC_09_0075_01</t>
  </si>
  <si>
    <t>NC_09_0076_01</t>
  </si>
  <si>
    <t>NC_09_0077_01</t>
  </si>
  <si>
    <t>NC_09_0078_01</t>
  </si>
  <si>
    <t>NC_09_0079_01</t>
  </si>
  <si>
    <t>NC_09_0080_01</t>
  </si>
  <si>
    <t>NC_09_0081_01</t>
  </si>
  <si>
    <t>NC_09_0082_01</t>
  </si>
  <si>
    <t>NC_09_0083_01</t>
  </si>
  <si>
    <t>NC_09_0084_01</t>
  </si>
  <si>
    <t>NC_09_0085_01</t>
  </si>
  <si>
    <t>NC_09_0086_01</t>
  </si>
  <si>
    <t>NC_09_0087_01</t>
  </si>
  <si>
    <t>NC_09_0088_01</t>
  </si>
  <si>
    <t>NC_09_0090_01</t>
  </si>
  <si>
    <t>NC_09_0091_01</t>
  </si>
  <si>
    <t>NC_09_0094_01</t>
  </si>
  <si>
    <t>NC_09_0095_01</t>
  </si>
  <si>
    <t>NC_09_0096_01</t>
  </si>
  <si>
    <t>NC_09_0097_01</t>
  </si>
  <si>
    <t>NC_09_0098_01</t>
  </si>
  <si>
    <t>NC_09_0099_01</t>
  </si>
  <si>
    <t>NC_09_0100_01</t>
  </si>
  <si>
    <t>NC_10_0001</t>
  </si>
  <si>
    <t>ZMD</t>
  </si>
  <si>
    <t>NC_10_0002</t>
  </si>
  <si>
    <t>NC_10_0003</t>
  </si>
  <si>
    <t>NC_10_0004</t>
  </si>
  <si>
    <t>NC_10_0010</t>
  </si>
  <si>
    <t>NC_10_0011</t>
  </si>
  <si>
    <t>NC_10_0013</t>
  </si>
  <si>
    <t>NC_10_0014</t>
  </si>
  <si>
    <t>NC_10_0016</t>
  </si>
  <si>
    <t>NC_10_0017</t>
  </si>
  <si>
    <t>NC_10_0018</t>
  </si>
  <si>
    <t>NC_10_0019</t>
  </si>
  <si>
    <t>NC_10_0020</t>
  </si>
  <si>
    <t>NC_10_0021</t>
  </si>
  <si>
    <t>NC_10_0022</t>
  </si>
  <si>
    <t>NC_10_0023</t>
  </si>
  <si>
    <t>NC_10_0024</t>
  </si>
  <si>
    <t>NC_10_0025</t>
  </si>
  <si>
    <t>NC_10_0026</t>
  </si>
  <si>
    <t>NC_10_0027</t>
  </si>
  <si>
    <t>NC_10_0028</t>
  </si>
  <si>
    <t>NC_10_0029</t>
  </si>
  <si>
    <t>NC_10_0030</t>
  </si>
  <si>
    <t>NC_10_0031</t>
  </si>
  <si>
    <t>NC_10_0032</t>
  </si>
  <si>
    <t>NC_10_0033</t>
  </si>
  <si>
    <t>NC_10_0034</t>
  </si>
  <si>
    <t>NC_10_0035</t>
  </si>
  <si>
    <t>NC_10_0036</t>
  </si>
  <si>
    <t>NC_10_0037</t>
  </si>
  <si>
    <t>NC_10_0038</t>
  </si>
  <si>
    <t>NC_10_0039</t>
  </si>
  <si>
    <t>NC_10_0040</t>
  </si>
  <si>
    <t>NC_10_0041</t>
  </si>
  <si>
    <t>NC_10_0042</t>
  </si>
  <si>
    <t>NC_10_0045</t>
  </si>
  <si>
    <t>NC_10_0046</t>
  </si>
  <si>
    <t>NC_10_0047</t>
  </si>
  <si>
    <t>NC_10_0048</t>
  </si>
  <si>
    <t>NC_10_0050</t>
  </si>
  <si>
    <t>NC_10_0051</t>
  </si>
  <si>
    <t>NC_10_0052</t>
  </si>
  <si>
    <t>NC_10_0053</t>
  </si>
  <si>
    <t>NC_10_0054</t>
  </si>
  <si>
    <t>NC_10_0055</t>
  </si>
  <si>
    <t>NC_10_0056</t>
  </si>
  <si>
    <t>NC_10_0057</t>
  </si>
  <si>
    <t>NC_10_0058</t>
  </si>
  <si>
    <t>NC_10_0059</t>
  </si>
  <si>
    <t>NC_10_0060</t>
  </si>
  <si>
    <t>NC_10_0061</t>
  </si>
  <si>
    <t>NC_10_0062</t>
  </si>
  <si>
    <t>NC_10_0063</t>
  </si>
  <si>
    <t>NC_10_0064</t>
  </si>
  <si>
    <t>NC_10_0065</t>
  </si>
  <si>
    <t>NC_10_0067</t>
  </si>
  <si>
    <t>NC_10_0068</t>
  </si>
  <si>
    <t>NC_10_0069</t>
  </si>
  <si>
    <t>NC_10_0070</t>
  </si>
  <si>
    <t>NC_10_0072</t>
  </si>
  <si>
    <t>NC_10_0073</t>
  </si>
  <si>
    <t>NC_10_0074</t>
  </si>
  <si>
    <t>NC_10_0075</t>
  </si>
  <si>
    <t>NC_10_0076</t>
  </si>
  <si>
    <t>NC_10_0077</t>
  </si>
  <si>
    <t>NC_10_0078</t>
  </si>
  <si>
    <t>NC_10_0079</t>
  </si>
  <si>
    <t>NC_10_0080</t>
  </si>
  <si>
    <t>NC_10_0081</t>
  </si>
  <si>
    <t>SZ_01_0001</t>
  </si>
  <si>
    <t>SZ</t>
  </si>
  <si>
    <t>SZ_01_0002</t>
  </si>
  <si>
    <t>SZ_01_0003</t>
  </si>
  <si>
    <t>SZ_01_0004</t>
  </si>
  <si>
    <t>SZ_01_0005</t>
  </si>
  <si>
    <t>SZ_01_0006</t>
  </si>
  <si>
    <t>SZ_01_0008</t>
  </si>
  <si>
    <t>SZ_01_0009</t>
  </si>
  <si>
    <t>SZ_01_0010</t>
  </si>
  <si>
    <t>SZ_01_0011</t>
  </si>
  <si>
    <t>SZ_01_0012</t>
  </si>
  <si>
    <t>SZ_01_0013</t>
  </si>
  <si>
    <t>SZ_01_0016</t>
  </si>
  <si>
    <t>SZ_01_0017</t>
  </si>
  <si>
    <t>SZ_01_0018</t>
  </si>
  <si>
    <t>SZ_01_0019</t>
  </si>
  <si>
    <t>SZ_01_0021</t>
  </si>
  <si>
    <t>SZ_01_0022</t>
  </si>
  <si>
    <t>SZ_01_0023</t>
  </si>
  <si>
    <t>SZ_01_0024</t>
  </si>
  <si>
    <t>SZ_01_0026</t>
  </si>
  <si>
    <t>SZ_01_0027</t>
  </si>
  <si>
    <t>SZ_01_0028</t>
  </si>
  <si>
    <t>SZ_01_0029</t>
  </si>
  <si>
    <t>SZ_01_0030</t>
  </si>
  <si>
    <t>SZ_01_0032</t>
  </si>
  <si>
    <t>SZ_01_0033</t>
  </si>
  <si>
    <t>SZ_01_0034</t>
  </si>
  <si>
    <t>SZ_01_0035</t>
  </si>
  <si>
    <t>SZ_01_0036</t>
  </si>
  <si>
    <t>SZ_01_0037</t>
  </si>
  <si>
    <t>SZ_01_0038</t>
  </si>
  <si>
    <t>SZ_01_0039</t>
  </si>
  <si>
    <t>SZ_01_0040</t>
  </si>
  <si>
    <t>SZ_01_0041</t>
  </si>
  <si>
    <t>SZ_01_0042</t>
  </si>
  <si>
    <t>SZ_01_0043</t>
  </si>
  <si>
    <t>SZ_01_0044</t>
  </si>
  <si>
    <t>SZ_01_0045</t>
  </si>
  <si>
    <t>SZ_01_0046</t>
  </si>
  <si>
    <t>SZ_01_0047</t>
  </si>
  <si>
    <t>SZ_01_0048</t>
  </si>
  <si>
    <t>SZ_01_0049</t>
  </si>
  <si>
    <t>SZ_01_0050</t>
  </si>
  <si>
    <t>SZ_01_0051</t>
  </si>
  <si>
    <t>SZ_01_0052</t>
  </si>
  <si>
    <t>SZ_01_0053</t>
  </si>
  <si>
    <t>SZ_01_0054</t>
  </si>
  <si>
    <t>SZ_01_0055</t>
  </si>
  <si>
    <t>SZ_01_0056</t>
  </si>
  <si>
    <t>SZ_01_0057</t>
  </si>
  <si>
    <t>SZ_01_0058</t>
  </si>
  <si>
    <t>SZ_01_0059</t>
  </si>
  <si>
    <t>SZ_01_0060</t>
  </si>
  <si>
    <t>SZ_01_0061</t>
  </si>
  <si>
    <t>SZ_01_0062</t>
  </si>
  <si>
    <t>SZ_01_0063</t>
  </si>
  <si>
    <t>SZ_01_0064</t>
  </si>
  <si>
    <t>SZ_01_0065</t>
  </si>
  <si>
    <t>SZ_01_0066</t>
  </si>
  <si>
    <t>SZ_01_0067</t>
  </si>
  <si>
    <t>SZ_01_0068</t>
  </si>
  <si>
    <t>SZ_01_0069</t>
  </si>
  <si>
    <t>SZ_01_0071</t>
  </si>
  <si>
    <t>SZ_01_0072</t>
  </si>
  <si>
    <t>SZ_01_0073</t>
  </si>
  <si>
    <t>SZ_01_0074</t>
  </si>
  <si>
    <t>SZ_01_0075</t>
  </si>
  <si>
    <t>SZ_01_0077</t>
  </si>
  <si>
    <t>SZ_01_0078</t>
  </si>
  <si>
    <t>SZ_01_0079</t>
  </si>
  <si>
    <t>SZ_01_0080</t>
  </si>
  <si>
    <t>SZ_01_0081</t>
  </si>
  <si>
    <t>SZ_01_0082</t>
  </si>
  <si>
    <t>SZ_01_0083</t>
  </si>
  <si>
    <t>SZ_01_0084</t>
  </si>
  <si>
    <t>SZ_01_0085</t>
  </si>
  <si>
    <t>SZ_01_0086</t>
  </si>
  <si>
    <t>SZ_01_0088</t>
  </si>
  <si>
    <t>SZ_01_0089</t>
  </si>
  <si>
    <t>SZ_01_0090</t>
  </si>
  <si>
    <t>SZ_01_0091</t>
  </si>
  <si>
    <t>SZ_01_0093</t>
  </si>
  <si>
    <t>SZ_01_0094</t>
  </si>
  <si>
    <t>SZ_01_0095</t>
  </si>
  <si>
    <t>SZ_01_0096</t>
  </si>
  <si>
    <t>SZ_01_0097</t>
  </si>
  <si>
    <t>SZ_01_0098</t>
  </si>
  <si>
    <t>SZ_01_0099</t>
  </si>
  <si>
    <t>SZ_01_0100</t>
  </si>
  <si>
    <t>SZ_01_0101</t>
  </si>
  <si>
    <t>SZ_01_0102</t>
  </si>
  <si>
    <t>SZ_01_0103</t>
  </si>
  <si>
    <t>SZ_02_0005</t>
  </si>
  <si>
    <t>SZ_02_0006</t>
  </si>
  <si>
    <t>SZ_02_0008</t>
  </si>
  <si>
    <t>SZ_02_0010</t>
  </si>
  <si>
    <t>SZ_02_0011</t>
  </si>
  <si>
    <t>SZ_02_0012</t>
  </si>
  <si>
    <t>SZ_02_0014</t>
  </si>
  <si>
    <t>SZ_02_0016</t>
  </si>
  <si>
    <t>SZ_02_0018</t>
  </si>
  <si>
    <t>SZ_02_0022</t>
  </si>
  <si>
    <t>SZ_02_0023</t>
  </si>
  <si>
    <t>SZ_02_0025</t>
  </si>
  <si>
    <t>SZ_02_0027</t>
  </si>
  <si>
    <t>SZ_02_0028</t>
  </si>
  <si>
    <t>SZ_02_0031</t>
  </si>
  <si>
    <t>SZ_02_0032</t>
  </si>
  <si>
    <t>SZ_02_0034</t>
  </si>
  <si>
    <t>SZ_02_0035</t>
  </si>
  <si>
    <t>SZ_02_0036</t>
  </si>
  <si>
    <t>SZ_02_0037</t>
  </si>
  <si>
    <t>SZ_02_0038</t>
  </si>
  <si>
    <t>SZ_02_0040</t>
  </si>
  <si>
    <t>SZ_02_0041</t>
  </si>
  <si>
    <t>SZ_02_0042</t>
  </si>
  <si>
    <t>SZ_02_0043</t>
  </si>
  <si>
    <t>SZ_02_0044</t>
  </si>
  <si>
    <t>SZ_02_0045</t>
  </si>
  <si>
    <t>SZ_02_0046</t>
  </si>
  <si>
    <t>SZ_02_0048</t>
  </si>
  <si>
    <t>SZ_02_0050</t>
  </si>
  <si>
    <t>SZ_02_0051</t>
  </si>
  <si>
    <t>SZ_02_0052</t>
  </si>
  <si>
    <t>SZ_02_0053</t>
  </si>
  <si>
    <t>SZ_02_0056</t>
  </si>
  <si>
    <t>SZ_02_0059</t>
  </si>
  <si>
    <t>SZ_02_0060</t>
  </si>
  <si>
    <t>SZ_02_0061</t>
  </si>
  <si>
    <t>SZ_02_0064</t>
  </si>
  <si>
    <t>SZ_02_0065</t>
  </si>
  <si>
    <t>SZ_02_0066</t>
  </si>
  <si>
    <t>SZ_02_0067</t>
  </si>
  <si>
    <t>SZ_02_0068</t>
  </si>
  <si>
    <t>SZ_02_0069</t>
  </si>
  <si>
    <t>SZ_02_0070</t>
  </si>
  <si>
    <t>SZ_02_0071</t>
  </si>
  <si>
    <t>SZ_02_0072</t>
  </si>
  <si>
    <t>SZ_02_0073</t>
  </si>
  <si>
    <t>SZ_02_0074</t>
  </si>
  <si>
    <t>SZ_02_0075</t>
  </si>
  <si>
    <t>SZ_02_0076</t>
  </si>
  <si>
    <t>SZ_02_0078</t>
  </si>
  <si>
    <t>SZ_02_0079</t>
  </si>
  <si>
    <t>SZ_02_0080</t>
  </si>
  <si>
    <t>SZ_02_0081</t>
  </si>
  <si>
    <t>SZ_02_0082</t>
  </si>
  <si>
    <t>SZ_02_0083</t>
  </si>
  <si>
    <t>SZ_02_0084</t>
  </si>
  <si>
    <t>SZ_02_0086</t>
  </si>
  <si>
    <t>SZ_02_0087</t>
  </si>
  <si>
    <t>SZ_02_0088</t>
  </si>
  <si>
    <t>SZ_02_0089</t>
  </si>
  <si>
    <t>SZ_02_0090</t>
  </si>
  <si>
    <t>SZ_02_0091</t>
  </si>
  <si>
    <t>SZ_02_0092</t>
  </si>
  <si>
    <t>SZ_02_0093</t>
  </si>
  <si>
    <t>SZ_02_0094</t>
  </si>
  <si>
    <t>SZ_02_0095</t>
  </si>
  <si>
    <t>SZ_02_0098</t>
  </si>
  <si>
    <t>SZ_02_0099</t>
  </si>
  <si>
    <t>SZ_02_0100</t>
  </si>
  <si>
    <t>SZ_02_0101</t>
  </si>
  <si>
    <t>SZ_02_0102</t>
  </si>
  <si>
    <t>SZ_02_0103</t>
  </si>
  <si>
    <t>SZ_02_0105</t>
  </si>
  <si>
    <t>SZ_02_0106</t>
  </si>
  <si>
    <t>SZ_02_0108</t>
  </si>
  <si>
    <t>SZ_02_0109</t>
  </si>
  <si>
    <t>SZ_02_0111</t>
  </si>
  <si>
    <t>SZ_02_0112</t>
  </si>
  <si>
    <t>SZ_02_0113</t>
  </si>
  <si>
    <t>SZ_02_0114</t>
  </si>
  <si>
    <t>SZ_02_0115</t>
  </si>
  <si>
    <t>SZ_02_0116</t>
  </si>
  <si>
    <t>SZ_05_0042</t>
  </si>
  <si>
    <t>SZ_05_0087</t>
  </si>
  <si>
    <t>SZ_05_0088</t>
  </si>
  <si>
    <t>SZ_05_0089</t>
  </si>
  <si>
    <t>SZ_05_0092</t>
  </si>
  <si>
    <t>SZ_05_0093</t>
  </si>
  <si>
    <t>SZ_05_0094</t>
  </si>
  <si>
    <t>SZ_05_0095</t>
  </si>
  <si>
    <t>SZ_05_0096_01</t>
  </si>
  <si>
    <t>SZ_05_0098</t>
  </si>
  <si>
    <t>SZ_05_0100</t>
  </si>
  <si>
    <t>SZ_05_0101</t>
  </si>
  <si>
    <t>SZ_05_0102</t>
  </si>
  <si>
    <t>SZ_05_0103</t>
  </si>
  <si>
    <t>SZ_05_0104</t>
  </si>
  <si>
    <t>SZ_05_0105</t>
  </si>
  <si>
    <t>SZ_05_0110</t>
  </si>
  <si>
    <t>SZ_05_0113</t>
  </si>
  <si>
    <t>SZ_05_0114</t>
  </si>
  <si>
    <t>SZ_05_0115</t>
  </si>
  <si>
    <t>SZ_05_0116</t>
  </si>
  <si>
    <t>SZ_05_0117</t>
  </si>
  <si>
    <t>SZ_05_0118</t>
  </si>
  <si>
    <t>SZ_05_0119</t>
  </si>
  <si>
    <t>SZ_05_0120</t>
  </si>
  <si>
    <t>SZ_05_0122</t>
  </si>
  <si>
    <t>SZ_05_0123</t>
  </si>
  <si>
    <t>SZ_05_0124</t>
  </si>
  <si>
    <t>SZ_05_0125</t>
  </si>
  <si>
    <t>SZ_05_0126</t>
  </si>
  <si>
    <t>SZ_05_0128</t>
  </si>
  <si>
    <t>SZ_05_0129</t>
  </si>
  <si>
    <t>SZ_05_0130</t>
  </si>
  <si>
    <t>SZ_05_0131</t>
  </si>
  <si>
    <t>SZ_05_0132</t>
  </si>
  <si>
    <t>SZ_05_0134</t>
  </si>
  <si>
    <t>SZ_05_0138</t>
  </si>
  <si>
    <t>SZ_05_0141</t>
  </si>
  <si>
    <t>SZ_05_0142</t>
  </si>
  <si>
    <t>SZ_05_0143</t>
  </si>
  <si>
    <t>SZ_05_0144</t>
  </si>
  <si>
    <t>SZ_05_0145</t>
  </si>
  <si>
    <t>SZ_05_0146</t>
  </si>
  <si>
    <t>SZ_05_0147</t>
  </si>
  <si>
    <t>SZ_05_0148</t>
  </si>
  <si>
    <t>SZ_05_0149</t>
  </si>
  <si>
    <t>SZ_05_0150</t>
  </si>
  <si>
    <t>SZ_05_0151</t>
  </si>
  <si>
    <t>SZ_05_0152</t>
  </si>
  <si>
    <t>SZ_05_0153</t>
  </si>
  <si>
    <t>SZ_05_0154</t>
  </si>
  <si>
    <t>SZ_05_0155</t>
  </si>
  <si>
    <t>SZ_05_0156</t>
  </si>
  <si>
    <t>SZ_05_0157</t>
  </si>
  <si>
    <t>SZ_05_0159</t>
  </si>
  <si>
    <t>SZ_05_0160</t>
  </si>
  <si>
    <t>SZ_05_0162</t>
  </si>
  <si>
    <t>SZ_05_0163</t>
  </si>
  <si>
    <t>SZ_05_0167</t>
  </si>
  <si>
    <t>SZ_05_0168</t>
  </si>
  <si>
    <t>SZ_05_0169</t>
  </si>
  <si>
    <t>SZ_05_0170</t>
  </si>
  <si>
    <t>SZ_05_0171</t>
  </si>
  <si>
    <t>SZ_05_0172</t>
  </si>
  <si>
    <t>SZ_05_0175</t>
  </si>
  <si>
    <t>SZ_05_0176</t>
  </si>
  <si>
    <t>SZ_05_0177</t>
  </si>
  <si>
    <t>SZ_05_0178</t>
  </si>
  <si>
    <t>SZ_05_0180</t>
  </si>
  <si>
    <t>SZ_05_0181</t>
  </si>
  <si>
    <t>SZ_05_0182</t>
  </si>
  <si>
    <t>SZ_05_0183</t>
  </si>
  <si>
    <t>SZ_05_0184</t>
  </si>
  <si>
    <t>SZ_05_0186</t>
  </si>
  <si>
    <t>SZ_05_0190</t>
  </si>
  <si>
    <t>SZ_05_0191</t>
  </si>
  <si>
    <t>SZ_05_0195</t>
  </si>
  <si>
    <t>SZ_05_0197</t>
  </si>
  <si>
    <t>SZ_05_0200</t>
  </si>
  <si>
    <t>SZ_05_0202</t>
  </si>
  <si>
    <t>SZ_05_0204</t>
  </si>
  <si>
    <t>SZ_06_0001</t>
  </si>
  <si>
    <t>SZ_06_0002</t>
  </si>
  <si>
    <t>SZ_06_0004</t>
  </si>
  <si>
    <t>SZ_06_0007</t>
  </si>
  <si>
    <t>SZ_06_0011</t>
  </si>
  <si>
    <t>SZ_06_0012</t>
  </si>
  <si>
    <t>SZ_06_0013</t>
  </si>
  <si>
    <t>SZ_06_0014</t>
  </si>
  <si>
    <t>SZ_06_0015</t>
  </si>
  <si>
    <t>SZ_06_0016</t>
  </si>
  <si>
    <t>SZ_06_0017</t>
  </si>
  <si>
    <t>SZ_06_0018</t>
  </si>
  <si>
    <t>SZ_06_0019</t>
  </si>
  <si>
    <t>SZ_06_0021</t>
  </si>
  <si>
    <t>SZ_06_0022</t>
  </si>
  <si>
    <t>SZ_06_0024</t>
  </si>
  <si>
    <t>SZ_06_0025</t>
  </si>
  <si>
    <t>SZ_06_0027</t>
  </si>
  <si>
    <t>SZ_06_0029</t>
  </si>
  <si>
    <t>SZ_06_0030</t>
  </si>
  <si>
    <t>SZ_06_0031</t>
  </si>
  <si>
    <t>SZ_06_0032</t>
  </si>
  <si>
    <t>SZ_06_0034</t>
  </si>
  <si>
    <t>SZ_06_0036</t>
  </si>
  <si>
    <t>SZ_06_0037</t>
  </si>
  <si>
    <t>SZ_06_0038</t>
  </si>
  <si>
    <t>SZ_06_0041</t>
  </si>
  <si>
    <t>SZ_06_0044</t>
  </si>
  <si>
    <t>SZ_06_0047</t>
  </si>
  <si>
    <t>SZ_06_0048</t>
  </si>
  <si>
    <t>SZ_06_0049</t>
  </si>
  <si>
    <t>SZ_06_0050</t>
  </si>
  <si>
    <t>SZ_06_0051</t>
  </si>
  <si>
    <t>SZ_06_0052</t>
  </si>
  <si>
    <t>SZ_06_0053</t>
  </si>
  <si>
    <t>SZ_06_0057</t>
  </si>
  <si>
    <t>SZ_06_0058</t>
  </si>
  <si>
    <t>SZ_06_0060</t>
  </si>
  <si>
    <t>SZ_06_0062</t>
  </si>
  <si>
    <t>SZ_06_0063</t>
  </si>
  <si>
    <t>SZ_06_0064</t>
  </si>
  <si>
    <t>SZ_06_0068</t>
  </si>
  <si>
    <t>SZ_06_0070</t>
  </si>
  <si>
    <t>SZ_06_0072</t>
  </si>
  <si>
    <t>SZ_06_0075</t>
  </si>
  <si>
    <t>SZ_06_0076</t>
  </si>
  <si>
    <t>SZ_06_0078</t>
  </si>
  <si>
    <t>SZ_06_0082</t>
  </si>
  <si>
    <t>SZ_06_0084</t>
  </si>
  <si>
    <t>SZ_07_0001</t>
  </si>
  <si>
    <t>SZ_07_0002</t>
  </si>
  <si>
    <t>SZ_07_0003</t>
  </si>
  <si>
    <t>SZ_07_0004</t>
  </si>
  <si>
    <t>SZ_07_0006</t>
  </si>
  <si>
    <t>SZ_07_0007</t>
  </si>
  <si>
    <t>SZ_07_0008</t>
  </si>
  <si>
    <t>SZ_07_0009</t>
  </si>
  <si>
    <t>SZ_07_0010</t>
  </si>
  <si>
    <t>SZ_07_0011</t>
  </si>
  <si>
    <t>SZ_07_0012</t>
  </si>
  <si>
    <t>SZ_07_0013</t>
  </si>
  <si>
    <t>SZ_07_0015</t>
  </si>
  <si>
    <t>SZ_07_0016</t>
  </si>
  <si>
    <t>SZ_07_0017</t>
  </si>
  <si>
    <t>SZ_07_0019</t>
  </si>
  <si>
    <t>SZ_07_0020</t>
  </si>
  <si>
    <t>SZ_07_0021</t>
  </si>
  <si>
    <t>SZ_07_0022</t>
  </si>
  <si>
    <t>SZ_07_0023</t>
  </si>
  <si>
    <t>SZ_07_0024</t>
  </si>
  <si>
    <t>SZ_07_0025</t>
  </si>
  <si>
    <t>SZ_07_0026</t>
  </si>
  <si>
    <t>SZ_07_0027</t>
  </si>
  <si>
    <t>SZ_07_0028</t>
  </si>
  <si>
    <t>SZ_07_0029</t>
  </si>
  <si>
    <t>SZ_07_0030</t>
  </si>
  <si>
    <t>SZ_07_0031</t>
  </si>
  <si>
    <t>SZ_07_0032</t>
  </si>
  <si>
    <t>SZ_07_0033</t>
  </si>
  <si>
    <t>SZ_07_0034</t>
  </si>
  <si>
    <t>SZ_07_0035</t>
  </si>
  <si>
    <t>SZ_07_0037</t>
  </si>
  <si>
    <t>SZ_07_0038</t>
  </si>
  <si>
    <t>SZ_07_0039</t>
  </si>
  <si>
    <t>SZ_07_0040</t>
  </si>
  <si>
    <t>SZ_07_0041</t>
  </si>
  <si>
    <t>SZ_07_0042</t>
  </si>
  <si>
    <t>SZ_07_0043</t>
  </si>
  <si>
    <t>SZ_07_0044</t>
  </si>
  <si>
    <t>SZ_07_0045</t>
  </si>
  <si>
    <t>SZ_07_0046</t>
  </si>
  <si>
    <t>SZ_07_0047</t>
  </si>
  <si>
    <t>SZ_07_0048</t>
  </si>
  <si>
    <t>SZ_07_0049</t>
  </si>
  <si>
    <t>SZ_07_0050</t>
  </si>
  <si>
    <t>SZ_07_0051</t>
  </si>
  <si>
    <t>SZ_07_0052</t>
  </si>
  <si>
    <t>SZ_07_0053</t>
  </si>
  <si>
    <t>SZ_07_0054</t>
  </si>
  <si>
    <t>SZ_07_0055</t>
  </si>
  <si>
    <t>SZ_07_0056</t>
  </si>
  <si>
    <t>SZ_07_0057</t>
  </si>
  <si>
    <t>SZ_07_0058</t>
  </si>
  <si>
    <t>SZ_07_0059</t>
  </si>
  <si>
    <t>SZ_07_0060</t>
  </si>
  <si>
    <t>SZ_07_0061</t>
  </si>
  <si>
    <t>SZ_07_0063</t>
  </si>
  <si>
    <t>SZ_07_0064</t>
  </si>
  <si>
    <t>SZ_07_0067</t>
  </si>
  <si>
    <t>SZ_07_0068</t>
  </si>
  <si>
    <t>SZ_07_0069</t>
  </si>
  <si>
    <t>SZ_07_0070</t>
  </si>
  <si>
    <t>SZ_07_0071</t>
  </si>
  <si>
    <t>SZ_07_0072</t>
  </si>
  <si>
    <t>SZ_07_0073</t>
  </si>
  <si>
    <t>SZ_07_0074</t>
  </si>
  <si>
    <t>SZ_07_0075</t>
  </si>
  <si>
    <t>SZ_07_0076</t>
  </si>
  <si>
    <t>SZ_07_0077</t>
  </si>
  <si>
    <t>SZ_07_0078</t>
  </si>
  <si>
    <t>SZ_07_0079</t>
  </si>
  <si>
    <t>SZ_07_0080</t>
  </si>
  <si>
    <t>SZ_07_0081</t>
  </si>
  <si>
    <t>SZ_07_0084</t>
  </si>
  <si>
    <t>SZ_07_0085</t>
  </si>
  <si>
    <t>SZ_07_0087</t>
  </si>
  <si>
    <t>SZ_07_0088</t>
  </si>
  <si>
    <t>SZ_07_0089</t>
  </si>
  <si>
    <t>SZ_07_0091</t>
  </si>
  <si>
    <t>SZ_07_0092</t>
  </si>
  <si>
    <t>SZ_07_0094</t>
  </si>
  <si>
    <t>SZ_07_0098</t>
  </si>
  <si>
    <t>SZ_07_0099</t>
  </si>
  <si>
    <t>SZ_07_0100</t>
  </si>
  <si>
    <t>SZ_07_0102</t>
  </si>
  <si>
    <t>SZ_07_0103</t>
  </si>
  <si>
    <t>SZ_07_0104</t>
  </si>
  <si>
    <t>SZ_07_0105</t>
  </si>
  <si>
    <t>SZ_07_0106</t>
  </si>
  <si>
    <t>SZ_09_0001</t>
  </si>
  <si>
    <t>SZ_09_0003</t>
  </si>
  <si>
    <t>SZ_09_0004</t>
  </si>
  <si>
    <t>SZ_09_0006</t>
  </si>
  <si>
    <t>SZ_09_0007</t>
  </si>
  <si>
    <t>SZ_09_0009</t>
  </si>
  <si>
    <t>SZ_09_0010</t>
  </si>
  <si>
    <t>SZ_09_0012</t>
  </si>
  <si>
    <t>SZ_09_0015</t>
  </si>
  <si>
    <t>SZ_09_0016</t>
  </si>
  <si>
    <t>SZ_09_0017</t>
  </si>
  <si>
    <t>SZ_09_0018</t>
  </si>
  <si>
    <t>SZ_09_0019</t>
  </si>
  <si>
    <t>SZ_09_0020</t>
  </si>
  <si>
    <t>SZ_09_0022</t>
  </si>
  <si>
    <t>SZ_09_0026_01</t>
  </si>
  <si>
    <t>SZ_09_0027</t>
  </si>
  <si>
    <t>SZ_09_0029_1</t>
  </si>
  <si>
    <t>SZ_09_0030</t>
  </si>
  <si>
    <t>SZ_09_0031</t>
  </si>
  <si>
    <t>SZ_09_0032</t>
  </si>
  <si>
    <t>SZ_09_0034_1</t>
  </si>
  <si>
    <t>SZ_09_0036</t>
  </si>
  <si>
    <t>SZ_09_0037_1</t>
  </si>
  <si>
    <t>SZ_09_0038_1</t>
  </si>
  <si>
    <t>SZ_09_0039_1</t>
  </si>
  <si>
    <t>SZ_09_0040_1</t>
  </si>
  <si>
    <t>SZ_09_0042_01</t>
  </si>
  <si>
    <t>SZ_09_0043_01</t>
  </si>
  <si>
    <t>SZ_09_0046_01</t>
  </si>
  <si>
    <t>SZ_09_0047_01</t>
  </si>
  <si>
    <t>SZ_09_0049_01</t>
  </si>
  <si>
    <t>SZ_09_0051_01</t>
  </si>
  <si>
    <t>SZ_09_0052_01</t>
  </si>
  <si>
    <t>SZ_09_0053_01</t>
  </si>
  <si>
    <t>SZ_09_0054_01</t>
  </si>
  <si>
    <t>SZ_09_0055_01</t>
  </si>
  <si>
    <t>SZ_09_0056_01</t>
  </si>
  <si>
    <t>SZ_09_0058_01</t>
  </si>
  <si>
    <t>SZ_09_0059_01</t>
  </si>
  <si>
    <t>SZ_09_0060_01</t>
  </si>
  <si>
    <t>SZ_09_0061_01</t>
  </si>
  <si>
    <t>SZ_09_0062_01</t>
  </si>
  <si>
    <t>SZ_09_0063_01</t>
  </si>
  <si>
    <t>SZ_09_0064_01</t>
  </si>
  <si>
    <t>SZ_09_0065_01</t>
  </si>
  <si>
    <t>SZ_09_0066_01</t>
  </si>
  <si>
    <t>SZ_09_0067_01</t>
  </si>
  <si>
    <t>SZ_09_0068_01</t>
  </si>
  <si>
    <t>SZ_09_0069_01</t>
  </si>
  <si>
    <t>SZ_09_0070_01</t>
  </si>
  <si>
    <t>SZ_09_0071_01</t>
  </si>
  <si>
    <t>SZ_09_0072_01</t>
  </si>
  <si>
    <t>SZ_09_0073_01</t>
  </si>
  <si>
    <t>SZ_09_0074_01</t>
  </si>
  <si>
    <t>SZ_09_0075_01</t>
  </si>
  <si>
    <t>SZ_09_0076_01</t>
  </si>
  <si>
    <t>SZ_09_0077_01</t>
  </si>
  <si>
    <t>SZ_09_0078_01</t>
  </si>
  <si>
    <t>SZ_09_0079_01</t>
  </si>
  <si>
    <t>SZ_09_0080_01</t>
  </si>
  <si>
    <t>SZ_09_0081_01</t>
  </si>
  <si>
    <t>SZ_09_0082_01</t>
  </si>
  <si>
    <t>SZ_09_0083_01</t>
  </si>
  <si>
    <t>SZ_09_0085_01</t>
  </si>
  <si>
    <t>SZ_09_0086_01</t>
  </si>
  <si>
    <t>SZ_09_0087_01</t>
  </si>
  <si>
    <t>SZ_09_0089_01</t>
  </si>
  <si>
    <t>SZ_09_0090_01</t>
  </si>
  <si>
    <t>SZ_09_0091_01</t>
  </si>
  <si>
    <t>SZ_09_0092_01</t>
  </si>
  <si>
    <t>SZ_09_0094_01</t>
  </si>
  <si>
    <t>SZ_09_0095_01</t>
  </si>
  <si>
    <t>SZ_09_0096_01</t>
  </si>
  <si>
    <t>SZ_09_0097_01</t>
  </si>
  <si>
    <t>SZ_09_0098_01</t>
  </si>
  <si>
    <t>SZ_09_0099_01</t>
  </si>
  <si>
    <t>SZ_09_0100_01</t>
  </si>
  <si>
    <t>SZ_09_0102_01</t>
  </si>
  <si>
    <t>SZ_09_0104_01</t>
  </si>
  <si>
    <t>SZ_09_0105_01</t>
  </si>
  <si>
    <t>SZ_09_0109</t>
  </si>
  <si>
    <t>SZ_10_0004</t>
  </si>
  <si>
    <t>SZ_10_0009</t>
  </si>
  <si>
    <t>SZ_10_0010</t>
  </si>
  <si>
    <t>SZ_10_0013</t>
  </si>
  <si>
    <t>SZ_10_0015</t>
  </si>
  <si>
    <t>SZ_10_0016</t>
  </si>
  <si>
    <t>SZ_10_0017</t>
  </si>
  <si>
    <t>SZ_10_0018</t>
  </si>
  <si>
    <t>SZ_10_0019</t>
  </si>
  <si>
    <t>SZ_10_0020</t>
  </si>
  <si>
    <t>SZ_10_0021</t>
  </si>
  <si>
    <t>SZ_10_0022</t>
  </si>
  <si>
    <t>SZ_10_0023</t>
  </si>
  <si>
    <t>SZ_10_0024</t>
  </si>
  <si>
    <t>SZ_10_0025</t>
  </si>
  <si>
    <t>SZ_10_0026</t>
  </si>
  <si>
    <t>SZ_10_0027</t>
  </si>
  <si>
    <t>SZ_10_0028</t>
  </si>
  <si>
    <t>SZ_10_0029</t>
  </si>
  <si>
    <t>SZ_10_0030</t>
  </si>
  <si>
    <t>SZ_10_0031</t>
  </si>
  <si>
    <t>SZ_10_0034</t>
  </si>
  <si>
    <t>SZ_10_0036</t>
  </si>
  <si>
    <t>SZ_10_0037</t>
  </si>
  <si>
    <t>SZ_10_0038</t>
  </si>
  <si>
    <t>SZ_10_0039</t>
  </si>
  <si>
    <t>SZ_10_0040</t>
  </si>
  <si>
    <t>SZ_10_0041</t>
  </si>
  <si>
    <t>SZ_10_0042</t>
  </si>
  <si>
    <t>SZ_10_0043</t>
  </si>
  <si>
    <t>SZ_10_0044</t>
  </si>
  <si>
    <t>SZ_10_0045</t>
  </si>
  <si>
    <t>SZ_10_0047</t>
  </si>
  <si>
    <t>SZ_10_0048_01</t>
  </si>
  <si>
    <t>SZ_10_0049</t>
  </si>
  <si>
    <t>SZ_10_0050</t>
  </si>
  <si>
    <t>SZ_10_0051_01</t>
  </si>
  <si>
    <t>SZ_10_0052_01</t>
  </si>
  <si>
    <t>SZ_10_0053_01</t>
  </si>
  <si>
    <t>SZ_10_0054_01</t>
  </si>
  <si>
    <t>SZ_10_0055</t>
  </si>
  <si>
    <t>SZ_10_0056</t>
  </si>
  <si>
    <t>SZ_10_0057</t>
  </si>
  <si>
    <t>SZ_10_0058</t>
  </si>
  <si>
    <t>SZ_10_0059</t>
  </si>
  <si>
    <t>SZ_10_0060</t>
  </si>
  <si>
    <t>SZ_10_0062</t>
  </si>
  <si>
    <t>SZ_10_0064</t>
  </si>
  <si>
    <t>SZ_10_0065</t>
  </si>
  <si>
    <t>SZ_10_0066</t>
  </si>
  <si>
    <t>SZ_10_0067</t>
  </si>
  <si>
    <t>SZ_10_0068</t>
  </si>
  <si>
    <t>SZ_10_0069</t>
  </si>
  <si>
    <t>SZ_10_0070</t>
  </si>
  <si>
    <t>SZ_10_0071</t>
  </si>
  <si>
    <t>SZ_10_0072</t>
  </si>
  <si>
    <t>SZ_10_0073</t>
  </si>
  <si>
    <t>SZ_10_0074</t>
  </si>
  <si>
    <t>SZ_10_0075</t>
  </si>
  <si>
    <t>SZ_10_0076</t>
  </si>
  <si>
    <t>SZ_10_0077</t>
  </si>
  <si>
    <t>SZ_10_0079</t>
  </si>
  <si>
    <t>SZ_10_0080</t>
  </si>
  <si>
    <t>SZ_10_0084</t>
  </si>
  <si>
    <t>SZ_10_0085_01</t>
  </si>
  <si>
    <t>SZ_10_0086</t>
  </si>
  <si>
    <t>SZ_10_0087</t>
  </si>
  <si>
    <t>SZ_10_0088</t>
  </si>
  <si>
    <t>SZ_10_0089</t>
  </si>
  <si>
    <t>SZ_10_0090</t>
  </si>
  <si>
    <t>SZ_10_0091</t>
  </si>
  <si>
    <t>SZ_10_0092</t>
  </si>
  <si>
    <t>SZ_10_0093</t>
  </si>
  <si>
    <t>SZ_10_0094</t>
  </si>
  <si>
    <t>SZ_10_0095</t>
  </si>
  <si>
    <t>SZ_10_0097</t>
  </si>
  <si>
    <t>SZ_10_0098</t>
  </si>
  <si>
    <t>SZ_10_0099</t>
  </si>
  <si>
    <t>SZ_10_0100_01</t>
  </si>
  <si>
    <t>SZ_10_0101</t>
  </si>
  <si>
    <t>qumn</t>
  </si>
  <si>
    <t>hzbh</t>
  </si>
  <si>
    <t>1521</t>
  </si>
  <si>
    <t>BD-08-0001</t>
  </si>
  <si>
    <t>LCW</t>
  </si>
  <si>
    <t>李海燕</t>
  </si>
  <si>
    <t>广州市精神病医院</t>
  </si>
  <si>
    <t>1518</t>
  </si>
  <si>
    <t>BD-08-0002</t>
  </si>
  <si>
    <t>1032</t>
  </si>
  <si>
    <t>SZ-01-0001</t>
  </si>
  <si>
    <t>JXW</t>
  </si>
  <si>
    <t>阎浩</t>
  </si>
  <si>
    <t>北大六院</t>
  </si>
  <si>
    <t>1033</t>
  </si>
  <si>
    <t>SZ-01-0002</t>
  </si>
  <si>
    <t>HP</t>
  </si>
  <si>
    <t>刘琦</t>
  </si>
  <si>
    <t>1034</t>
  </si>
  <si>
    <t>SZ-01-0003</t>
  </si>
  <si>
    <t>ZZL</t>
  </si>
  <si>
    <t>汪艳</t>
  </si>
  <si>
    <t>1035</t>
  </si>
  <si>
    <t>SZ-01-0004</t>
  </si>
  <si>
    <t>SF</t>
  </si>
  <si>
    <t>蔡丽伟</t>
  </si>
  <si>
    <t>1036</t>
  </si>
  <si>
    <t>SZ-01-0005</t>
  </si>
  <si>
    <t>LJ</t>
  </si>
  <si>
    <t>北京大学第六医院</t>
  </si>
  <si>
    <t>1037</t>
  </si>
  <si>
    <t>SZ-01-0006</t>
  </si>
  <si>
    <t>CZ</t>
  </si>
  <si>
    <t>1038</t>
  </si>
  <si>
    <t>SZ-01-0008</t>
  </si>
  <si>
    <t>HZM</t>
  </si>
  <si>
    <t>1039</t>
  </si>
  <si>
    <t>SZ-01-0009</t>
  </si>
  <si>
    <t>MC</t>
  </si>
  <si>
    <t>1040</t>
  </si>
  <si>
    <t>SZ-01-0010</t>
  </si>
  <si>
    <t>LYY</t>
  </si>
  <si>
    <t>李梓萌</t>
  </si>
  <si>
    <t>1041</t>
  </si>
  <si>
    <t>SZ-01-0011</t>
  </si>
  <si>
    <t>杨文</t>
  </si>
  <si>
    <t>1042</t>
  </si>
  <si>
    <t>SZ-01-0012</t>
  </si>
  <si>
    <t>YP</t>
  </si>
  <si>
    <t>1043</t>
  </si>
  <si>
    <t>SZ-01-0013</t>
  </si>
  <si>
    <t>LK</t>
  </si>
  <si>
    <t>1044</t>
  </si>
  <si>
    <t>SZ-01-0014</t>
  </si>
  <si>
    <t>LX</t>
  </si>
  <si>
    <t>1045</t>
  </si>
  <si>
    <t>SZ-01-0015</t>
  </si>
  <si>
    <t>ZMZ</t>
  </si>
  <si>
    <t>1046</t>
  </si>
  <si>
    <t>SZ-01-0016</t>
  </si>
  <si>
    <t>ZMQ</t>
  </si>
  <si>
    <t>1047</t>
  </si>
  <si>
    <t>SZ-01-0017</t>
  </si>
  <si>
    <t>HJ</t>
  </si>
  <si>
    <t>1048</t>
  </si>
  <si>
    <t>SZ-01-0018</t>
  </si>
  <si>
    <t>CY</t>
  </si>
  <si>
    <t>郭慧凝</t>
  </si>
  <si>
    <t>1049</t>
  </si>
  <si>
    <t>SZ-01-0019</t>
  </si>
  <si>
    <t>LYM</t>
  </si>
  <si>
    <t>1050</t>
  </si>
  <si>
    <t>SZ-01-0020</t>
  </si>
  <si>
    <t>YJ</t>
  </si>
  <si>
    <t>1051</t>
  </si>
  <si>
    <t>SZ-01-0021</t>
  </si>
  <si>
    <t>LZB</t>
  </si>
  <si>
    <t>1052</t>
  </si>
  <si>
    <t>SZ-01-0022</t>
  </si>
  <si>
    <t>YAN</t>
  </si>
  <si>
    <t>1053</t>
  </si>
  <si>
    <t>SZ-01-0023</t>
  </si>
  <si>
    <t>CHL</t>
  </si>
  <si>
    <t>1054</t>
  </si>
  <si>
    <t>SZ-01-0024</t>
  </si>
  <si>
    <t>DY</t>
  </si>
  <si>
    <t>1055</t>
  </si>
  <si>
    <t>SZ-01-0025</t>
  </si>
  <si>
    <t>ZJX</t>
  </si>
  <si>
    <t>1056</t>
  </si>
  <si>
    <t>SZ-01-0026</t>
  </si>
  <si>
    <t>MGB</t>
  </si>
  <si>
    <t>1057</t>
  </si>
  <si>
    <t>SZ-01-0027</t>
  </si>
  <si>
    <t>PYX</t>
  </si>
  <si>
    <t>1058</t>
  </si>
  <si>
    <t>SZ-01-0028</t>
  </si>
  <si>
    <t>LSH</t>
  </si>
  <si>
    <t>1059</t>
  </si>
  <si>
    <t>SZ-01-0029</t>
  </si>
  <si>
    <t>LHZ</t>
  </si>
  <si>
    <t>1060</t>
  </si>
  <si>
    <t>SZ-01-0030</t>
  </si>
  <si>
    <t>HGS</t>
  </si>
  <si>
    <t>1061</t>
  </si>
  <si>
    <t>SZ-01-0031</t>
  </si>
  <si>
    <t>DN</t>
  </si>
  <si>
    <t>1062</t>
  </si>
  <si>
    <t>SZ-01-0032</t>
  </si>
  <si>
    <t>ZXC</t>
  </si>
  <si>
    <t>1063</t>
  </si>
  <si>
    <t>SZ-01-0033</t>
  </si>
  <si>
    <t>QYM</t>
  </si>
  <si>
    <t>1064</t>
  </si>
  <si>
    <t>SZ-01-0034</t>
  </si>
  <si>
    <t>1065</t>
  </si>
  <si>
    <t>SZ-01-0035</t>
  </si>
  <si>
    <t>PD</t>
  </si>
  <si>
    <t>1066</t>
  </si>
  <si>
    <t>SZ-01-0036</t>
  </si>
  <si>
    <t>1067</t>
  </si>
  <si>
    <t>SZ-01-0037</t>
  </si>
  <si>
    <t>JFG</t>
  </si>
  <si>
    <t>1068</t>
  </si>
  <si>
    <t>SZ-01-0038</t>
  </si>
  <si>
    <t>ZS</t>
  </si>
  <si>
    <t>1069</t>
  </si>
  <si>
    <t>SZ-01-0039</t>
  </si>
  <si>
    <t>WD</t>
  </si>
  <si>
    <t>张兰兰</t>
  </si>
  <si>
    <t>1070</t>
  </si>
  <si>
    <t>SZ-01-0040</t>
  </si>
  <si>
    <t>HQF</t>
  </si>
  <si>
    <t>1071</t>
  </si>
  <si>
    <t>SZ-01-0041</t>
  </si>
  <si>
    <t>CLJ</t>
  </si>
  <si>
    <t>1072</t>
  </si>
  <si>
    <t>SZ-01-0042</t>
  </si>
  <si>
    <t>MDX</t>
  </si>
  <si>
    <t>1073</t>
  </si>
  <si>
    <t>SZ-01-0043</t>
  </si>
  <si>
    <t>ZQ</t>
  </si>
  <si>
    <t>1074</t>
  </si>
  <si>
    <t>SZ-01-0044</t>
  </si>
  <si>
    <t>YCY</t>
  </si>
  <si>
    <t>1075</t>
  </si>
  <si>
    <t>SZ-01-0045</t>
  </si>
  <si>
    <t>OJ</t>
  </si>
  <si>
    <t>1076</t>
  </si>
  <si>
    <t>SZ-01-0046</t>
  </si>
  <si>
    <t>ZGM</t>
  </si>
  <si>
    <t>1077</t>
  </si>
  <si>
    <t>SZ-01-0047</t>
  </si>
  <si>
    <t>LL</t>
  </si>
  <si>
    <t>1078</t>
  </si>
  <si>
    <t>SZ-01-0048</t>
  </si>
  <si>
    <t>WYZ</t>
  </si>
  <si>
    <t>1079</t>
  </si>
  <si>
    <t>SZ-01-0049</t>
  </si>
  <si>
    <t>PXR</t>
  </si>
  <si>
    <t>1080</t>
  </si>
  <si>
    <t>SZ-01-0050</t>
  </si>
  <si>
    <t>SH</t>
  </si>
  <si>
    <t>1081</t>
  </si>
  <si>
    <t>SZ-01-0051</t>
  </si>
  <si>
    <t>GZW</t>
  </si>
  <si>
    <t>1082</t>
  </si>
  <si>
    <t>SZ-01-0052</t>
  </si>
  <si>
    <t>YGH</t>
  </si>
  <si>
    <t>1083</t>
  </si>
  <si>
    <t>SZ-01-0053</t>
  </si>
  <si>
    <t>QYF</t>
  </si>
  <si>
    <t>1084</t>
  </si>
  <si>
    <t>SZ-01-0054</t>
  </si>
  <si>
    <t>LRQ</t>
  </si>
  <si>
    <t>1085</t>
  </si>
  <si>
    <t>SZ-01-0055</t>
  </si>
  <si>
    <t>WS</t>
  </si>
  <si>
    <t>1086</t>
  </si>
  <si>
    <t>SZ-01-0056</t>
  </si>
  <si>
    <t>YJJ</t>
  </si>
  <si>
    <t>1087</t>
  </si>
  <si>
    <t>SZ-01-0057</t>
  </si>
  <si>
    <t>QGF</t>
  </si>
  <si>
    <t>1088</t>
  </si>
  <si>
    <t>SZ-01-0058</t>
  </si>
  <si>
    <t>LYL</t>
  </si>
  <si>
    <t>1089</t>
  </si>
  <si>
    <t>SZ-01-0059</t>
  </si>
  <si>
    <t>WYQ</t>
  </si>
  <si>
    <t>1090</t>
  </si>
  <si>
    <t>SZ-01-0060</t>
  </si>
  <si>
    <t>ZJY</t>
  </si>
  <si>
    <t>廖金敏</t>
  </si>
  <si>
    <t>1091</t>
  </si>
  <si>
    <t>SZ-01-0061</t>
  </si>
  <si>
    <t>ZPF</t>
  </si>
  <si>
    <t>1092</t>
  </si>
  <si>
    <t>SZ-01-0062</t>
  </si>
  <si>
    <t>ZWH</t>
  </si>
  <si>
    <t>1093</t>
  </si>
  <si>
    <t>SZ-01-0063</t>
  </si>
  <si>
    <t>ZR</t>
  </si>
  <si>
    <t>姜思思</t>
  </si>
  <si>
    <t>1094</t>
  </si>
  <si>
    <t>SZ-01-0064</t>
  </si>
  <si>
    <t>GGQ</t>
  </si>
  <si>
    <t>1095</t>
  </si>
  <si>
    <t>SZ-01-0065</t>
  </si>
  <si>
    <t>ZRJ</t>
  </si>
  <si>
    <t>1096</t>
  </si>
  <si>
    <t>SZ-01-0066</t>
  </si>
  <si>
    <t>LZX</t>
  </si>
  <si>
    <t>1097</t>
  </si>
  <si>
    <t>SZ-01-0067</t>
  </si>
  <si>
    <t>LWB</t>
  </si>
  <si>
    <t>1098</t>
  </si>
  <si>
    <t>SZ-01-0068</t>
  </si>
  <si>
    <t>1386</t>
  </si>
  <si>
    <t>SZ-01-0069</t>
  </si>
  <si>
    <t>YFY</t>
  </si>
  <si>
    <t>1387</t>
  </si>
  <si>
    <t>SZ-01-0070</t>
  </si>
  <si>
    <t>WHQ</t>
  </si>
  <si>
    <t>1388</t>
  </si>
  <si>
    <t>SZ-01-0071</t>
  </si>
  <si>
    <t>GBZ</t>
  </si>
  <si>
    <t>1395</t>
  </si>
  <si>
    <t>SZ-01-0072</t>
  </si>
  <si>
    <t>XXY</t>
  </si>
  <si>
    <t>1396</t>
  </si>
  <si>
    <t>SZ-01-0073</t>
  </si>
  <si>
    <t>XLL</t>
  </si>
  <si>
    <t>1397</t>
  </si>
  <si>
    <t>SZ-01-0074</t>
  </si>
  <si>
    <t>ZSX</t>
  </si>
  <si>
    <t>1398</t>
  </si>
  <si>
    <t>SZ-01-0075</t>
  </si>
  <si>
    <t>DXJ</t>
  </si>
  <si>
    <t>1399</t>
  </si>
  <si>
    <t>SZ-01-0076</t>
  </si>
  <si>
    <t>ML</t>
  </si>
  <si>
    <t>1400</t>
  </si>
  <si>
    <t>SZ-01-0077</t>
  </si>
  <si>
    <t>LY</t>
  </si>
  <si>
    <t>1401</t>
  </si>
  <si>
    <t>SZ-01-0078</t>
  </si>
  <si>
    <t>CKQ</t>
  </si>
  <si>
    <t>1390</t>
  </si>
  <si>
    <t>SZ-01-0079</t>
  </si>
  <si>
    <t>JC</t>
  </si>
  <si>
    <t>1391</t>
  </si>
  <si>
    <t>SZ-01-0080</t>
  </si>
  <si>
    <t>GZF</t>
  </si>
  <si>
    <t>1392</t>
  </si>
  <si>
    <t>SZ-01-0081</t>
  </si>
  <si>
    <t>ZXL</t>
  </si>
  <si>
    <t>1393</t>
  </si>
  <si>
    <t>SZ-01-0082</t>
  </si>
  <si>
    <t>BTT</t>
  </si>
  <si>
    <t>1394</t>
  </si>
  <si>
    <t>SZ-01-0083</t>
  </si>
  <si>
    <t>ZFY</t>
  </si>
  <si>
    <t>1389</t>
  </si>
  <si>
    <t>SZ-01-0084</t>
  </si>
  <si>
    <t>LDL</t>
  </si>
  <si>
    <t>1420</t>
  </si>
  <si>
    <t>SZ-01-0085</t>
  </si>
  <si>
    <t>HWC</t>
  </si>
  <si>
    <t>1419</t>
  </si>
  <si>
    <t>SZ-01-0086</t>
  </si>
  <si>
    <t>HHY</t>
  </si>
  <si>
    <t>1418</t>
  </si>
  <si>
    <t>SZ-01-0087</t>
  </si>
  <si>
    <t>HQD</t>
  </si>
  <si>
    <t>1415</t>
  </si>
  <si>
    <t>SZ-01-0088</t>
  </si>
  <si>
    <t>LH</t>
  </si>
  <si>
    <t>1416</t>
  </si>
  <si>
    <t>SZ-01-0089</t>
  </si>
  <si>
    <t>WML</t>
  </si>
  <si>
    <t>1417</t>
  </si>
  <si>
    <t>SZ-01-0090</t>
  </si>
  <si>
    <t>YY</t>
  </si>
  <si>
    <t>1414</t>
  </si>
  <si>
    <t>SZ-01-0091</t>
  </si>
  <si>
    <t>CK</t>
  </si>
  <si>
    <t>1410</t>
  </si>
  <si>
    <t>SZ-01-0092</t>
  </si>
  <si>
    <t>XHJ</t>
  </si>
  <si>
    <t>1411</t>
  </si>
  <si>
    <t>SZ-01-0093</t>
  </si>
  <si>
    <t>1412</t>
  </si>
  <si>
    <t>SZ-01-0094</t>
  </si>
  <si>
    <t>ZY</t>
  </si>
  <si>
    <t>1413</t>
  </si>
  <si>
    <t>SZ-01-0095</t>
  </si>
  <si>
    <t>ZN</t>
  </si>
  <si>
    <t>1406</t>
  </si>
  <si>
    <t>SZ-01-0096</t>
  </si>
  <si>
    <t>LRJ</t>
  </si>
  <si>
    <t>1407</t>
  </si>
  <si>
    <t>SZ-01-0097</t>
  </si>
  <si>
    <t>WSC</t>
  </si>
  <si>
    <t>1408</t>
  </si>
  <si>
    <t>SZ-01-0098</t>
  </si>
  <si>
    <t>GZ</t>
  </si>
  <si>
    <t>1409</t>
  </si>
  <si>
    <t>SZ-01-0099</t>
  </si>
  <si>
    <t>PZ</t>
  </si>
  <si>
    <t>1402</t>
  </si>
  <si>
    <t>SZ-01-0100</t>
  </si>
  <si>
    <t>HWJ</t>
  </si>
  <si>
    <t>1403</t>
  </si>
  <si>
    <t>SZ-01-0101</t>
  </si>
  <si>
    <t>HX</t>
  </si>
  <si>
    <t>1404</t>
  </si>
  <si>
    <t>SZ-01-0102</t>
  </si>
  <si>
    <t>1405</t>
  </si>
  <si>
    <t>SZ-01-0103</t>
  </si>
  <si>
    <t>LT</t>
  </si>
  <si>
    <t>1022</t>
  </si>
  <si>
    <t>SZ-02-0001</t>
  </si>
  <si>
    <t>HXM</t>
  </si>
  <si>
    <t>李鹏</t>
  </si>
  <si>
    <t>北京回龙观医院</t>
  </si>
  <si>
    <t>1023</t>
  </si>
  <si>
    <t>SZ-02-0002</t>
  </si>
  <si>
    <t>YXX</t>
  </si>
  <si>
    <t>1024</t>
  </si>
  <si>
    <t>SZ-02-0003</t>
  </si>
  <si>
    <t>WQX</t>
  </si>
  <si>
    <t>1025</t>
  </si>
  <si>
    <t>SZ-02-0004</t>
  </si>
  <si>
    <t>LYH</t>
  </si>
  <si>
    <t>北京回龙观</t>
  </si>
  <si>
    <t>1026</t>
  </si>
  <si>
    <t>SZ-02-0005</t>
  </si>
  <si>
    <t>ZZZ</t>
  </si>
  <si>
    <t>1027</t>
  </si>
  <si>
    <t>SZ-02-0006</t>
  </si>
  <si>
    <t>LCX</t>
  </si>
  <si>
    <t>1028</t>
  </si>
  <si>
    <t>SZ-02-0007</t>
  </si>
  <si>
    <t>LZG</t>
  </si>
  <si>
    <t>1029</t>
  </si>
  <si>
    <t>SZ-02-0008</t>
  </si>
  <si>
    <t>ZYX</t>
  </si>
  <si>
    <t/>
  </si>
  <si>
    <t>1030</t>
  </si>
  <si>
    <t>SZ-02-0009</t>
  </si>
  <si>
    <t>DXX</t>
  </si>
  <si>
    <t>1031</t>
  </si>
  <si>
    <t>SZ-02-0010</t>
  </si>
  <si>
    <t>WCH</t>
  </si>
  <si>
    <t>1001</t>
  </si>
  <si>
    <t>SZ-02-0011</t>
  </si>
  <si>
    <t>ZF</t>
  </si>
  <si>
    <t>1002</t>
  </si>
  <si>
    <t>SZ-02-0012</t>
  </si>
  <si>
    <t>ZSP</t>
  </si>
  <si>
    <t>1003</t>
  </si>
  <si>
    <t>SZ-02-0013</t>
  </si>
  <si>
    <t>1004</t>
  </si>
  <si>
    <t>SZ-02-0014</t>
  </si>
  <si>
    <t>LMM</t>
  </si>
  <si>
    <t>1005</t>
  </si>
  <si>
    <t>SZ-02-0015</t>
  </si>
  <si>
    <t>YHL</t>
  </si>
  <si>
    <t>1006</t>
  </si>
  <si>
    <t>SZ-02-0016</t>
  </si>
  <si>
    <t>LD</t>
  </si>
  <si>
    <t>1007</t>
  </si>
  <si>
    <t>SZ-02-0017</t>
  </si>
  <si>
    <t>WY</t>
  </si>
  <si>
    <t>1008</t>
  </si>
  <si>
    <t>SZ-02-0018</t>
  </si>
  <si>
    <t>1009</t>
  </si>
  <si>
    <t>SZ-02-0019</t>
  </si>
  <si>
    <t>GX</t>
  </si>
  <si>
    <t>1010</t>
  </si>
  <si>
    <t>SZ-02-0020</t>
  </si>
  <si>
    <t>GCF</t>
  </si>
  <si>
    <t>1011</t>
  </si>
  <si>
    <t>SZ-02-0021</t>
  </si>
  <si>
    <t>ZDX</t>
  </si>
  <si>
    <t>1012</t>
  </si>
  <si>
    <t>SZ-02-0022</t>
  </si>
  <si>
    <t>FWJ</t>
  </si>
  <si>
    <t>1013</t>
  </si>
  <si>
    <t>SZ-02-0023</t>
  </si>
  <si>
    <t>XSS</t>
  </si>
  <si>
    <t>1014</t>
  </si>
  <si>
    <t>SZ-02-0024</t>
  </si>
  <si>
    <t>ZXJ</t>
  </si>
  <si>
    <t>1015</t>
  </si>
  <si>
    <t>SZ-02-0025</t>
  </si>
  <si>
    <t>GJ</t>
  </si>
  <si>
    <t>1016</t>
  </si>
  <si>
    <t>SZ-02-0027</t>
  </si>
  <si>
    <t>HJW</t>
  </si>
  <si>
    <t>1017</t>
  </si>
  <si>
    <t>SZ-02-0028</t>
  </si>
  <si>
    <t>CXM</t>
  </si>
  <si>
    <t>1018</t>
  </si>
  <si>
    <t>SZ-02-0029</t>
  </si>
  <si>
    <t>QY</t>
  </si>
  <si>
    <t>1019</t>
  </si>
  <si>
    <t>SZ-02-0030</t>
  </si>
  <si>
    <t>LJS</t>
  </si>
  <si>
    <t>1020</t>
  </si>
  <si>
    <t>SZ-02-0031</t>
  </si>
  <si>
    <t>SD</t>
  </si>
  <si>
    <t>1021</t>
  </si>
  <si>
    <t>SZ-02-0032</t>
  </si>
  <si>
    <t>TYE</t>
  </si>
  <si>
    <t>SZ-02-0034</t>
  </si>
  <si>
    <t>WWD</t>
  </si>
  <si>
    <t>SZ-02-0035</t>
  </si>
  <si>
    <t>YXT</t>
  </si>
  <si>
    <t>SZ-02-0036</t>
  </si>
  <si>
    <t>LZL</t>
  </si>
  <si>
    <t>SZ-02-0037</t>
  </si>
  <si>
    <t>LHY</t>
  </si>
  <si>
    <t>SZ-02-0038</t>
  </si>
  <si>
    <t>SLP</t>
  </si>
  <si>
    <t>SZ-02-0039</t>
  </si>
  <si>
    <t>MZ</t>
  </si>
  <si>
    <t>SZ-02-0040</t>
  </si>
  <si>
    <t>XLF</t>
  </si>
  <si>
    <t>SZ-02-0041</t>
  </si>
  <si>
    <t>YHQ</t>
  </si>
  <si>
    <t>SZ-02-0042</t>
  </si>
  <si>
    <t>TXJ</t>
  </si>
  <si>
    <t>SZ-02-0043</t>
  </si>
  <si>
    <t>SZ-02-0044</t>
  </si>
  <si>
    <t>YS</t>
  </si>
  <si>
    <t>SZ-02-0045</t>
  </si>
  <si>
    <t>SZ-02-0046</t>
  </si>
  <si>
    <t>WCC</t>
  </si>
  <si>
    <t>SZ-02-0047</t>
  </si>
  <si>
    <t>XJ</t>
  </si>
  <si>
    <t>SZ-02-0048</t>
  </si>
  <si>
    <t>WF</t>
  </si>
  <si>
    <t>SZ-02-0050</t>
  </si>
  <si>
    <t>SZ-02-0051</t>
  </si>
  <si>
    <t>LJL</t>
  </si>
  <si>
    <t>SZ-02-0052</t>
  </si>
  <si>
    <t>YRY</t>
  </si>
  <si>
    <t>SZ-02-0053</t>
  </si>
  <si>
    <t>SZ-02-0056</t>
  </si>
  <si>
    <t>XLX</t>
  </si>
  <si>
    <t>SZ-02-0059</t>
  </si>
  <si>
    <t>SZ-02-0060</t>
  </si>
  <si>
    <t>FWW</t>
  </si>
  <si>
    <t>SZ-02-0061</t>
  </si>
  <si>
    <t>SZ-02-0064</t>
  </si>
  <si>
    <t>师乐</t>
  </si>
  <si>
    <t>SZ-02-0065</t>
  </si>
  <si>
    <t>DZX</t>
  </si>
  <si>
    <t>SZ-02-0066</t>
  </si>
  <si>
    <t>MJ</t>
  </si>
  <si>
    <t>SZ-02-0067</t>
  </si>
  <si>
    <t>YXP</t>
  </si>
  <si>
    <t>SZ-02-0068</t>
  </si>
  <si>
    <t>WZH</t>
  </si>
  <si>
    <t>SZ-02-0069</t>
  </si>
  <si>
    <t>ZJ</t>
  </si>
  <si>
    <t>SZ-02-0070</t>
  </si>
  <si>
    <t>LYS</t>
  </si>
  <si>
    <t>SZ-02-0071</t>
  </si>
  <si>
    <t>ZM</t>
  </si>
  <si>
    <t>SZ-02-0072</t>
  </si>
  <si>
    <t>ZXD</t>
  </si>
  <si>
    <t>SZ-02-0073</t>
  </si>
  <si>
    <t>QYW</t>
  </si>
  <si>
    <t>SZ-02-0074</t>
  </si>
  <si>
    <t>SZ-02-0075</t>
  </si>
  <si>
    <t>WLX</t>
  </si>
  <si>
    <t>SZ-02-0076</t>
  </si>
  <si>
    <t>FLL</t>
  </si>
  <si>
    <t>SZ-02-0078</t>
  </si>
  <si>
    <t>CH</t>
  </si>
  <si>
    <t>SZ-02-0079</t>
  </si>
  <si>
    <t>SZ-02-0080</t>
  </si>
  <si>
    <t>CQH</t>
  </si>
  <si>
    <t>SZ-02-0081</t>
  </si>
  <si>
    <t>WL</t>
  </si>
  <si>
    <t>SZ-02-0082</t>
  </si>
  <si>
    <t>SZ-02-0083</t>
  </si>
  <si>
    <t>SZ-02-0084</t>
  </si>
  <si>
    <t>ZHM</t>
  </si>
  <si>
    <t>SZ-02-0085</t>
  </si>
  <si>
    <t>GXQ</t>
  </si>
  <si>
    <t>SZ-02-0086</t>
  </si>
  <si>
    <t>SZ-02-0087</t>
  </si>
  <si>
    <t>WW</t>
  </si>
  <si>
    <t>SZ-02-0088</t>
  </si>
  <si>
    <t>CWF</t>
  </si>
  <si>
    <t>SZ-02-0089</t>
  </si>
  <si>
    <t>YSL</t>
  </si>
  <si>
    <t>SZ-02-0090</t>
  </si>
  <si>
    <t>ZQM</t>
  </si>
  <si>
    <t>SZ-02-0091</t>
  </si>
  <si>
    <t>SZ-02-0092</t>
  </si>
  <si>
    <t>LXY</t>
  </si>
  <si>
    <t>SZ-02-0093</t>
  </si>
  <si>
    <t>ZYP</t>
  </si>
  <si>
    <t>SZ-02-0094</t>
  </si>
  <si>
    <t>ZXY</t>
  </si>
  <si>
    <t>SZ-02-0095</t>
  </si>
  <si>
    <t>SZ-02-0096</t>
  </si>
  <si>
    <t>WQ</t>
  </si>
  <si>
    <t>SZ-02-0097</t>
  </si>
  <si>
    <t>TL</t>
  </si>
  <si>
    <t>SZ-02-0098</t>
  </si>
  <si>
    <t>ZYF</t>
  </si>
  <si>
    <t>SZ-02-0099</t>
  </si>
  <si>
    <t>YC</t>
  </si>
  <si>
    <t>SZ-02-0100</t>
  </si>
  <si>
    <t>ZCP</t>
  </si>
  <si>
    <t>SZ-02-0101</t>
  </si>
  <si>
    <t>GWJ</t>
  </si>
  <si>
    <t>SZ-02-0102</t>
  </si>
  <si>
    <t>WR</t>
  </si>
  <si>
    <t>SZ-02-0103</t>
  </si>
  <si>
    <t>LR</t>
  </si>
  <si>
    <t>1099</t>
  </si>
  <si>
    <t>SZ-02-0104</t>
  </si>
  <si>
    <t>WDB</t>
  </si>
  <si>
    <t>1100</t>
  </si>
  <si>
    <t>SZ-02-0105</t>
  </si>
  <si>
    <t>LLM</t>
  </si>
  <si>
    <t>1101</t>
  </si>
  <si>
    <t>SZ-02-0106</t>
  </si>
  <si>
    <t>FYQ</t>
  </si>
  <si>
    <t>1102</t>
  </si>
  <si>
    <t>SZ-02-0107</t>
  </si>
  <si>
    <t>ZYJ</t>
  </si>
  <si>
    <t>1103</t>
  </si>
  <si>
    <t>SZ-02-0108</t>
  </si>
  <si>
    <t>CJY</t>
  </si>
  <si>
    <t>1104</t>
  </si>
  <si>
    <t>SZ-02-0109</t>
  </si>
  <si>
    <t>1105</t>
  </si>
  <si>
    <t>SZ-02-0110</t>
  </si>
  <si>
    <t>ZWP</t>
  </si>
  <si>
    <t>1106</t>
  </si>
  <si>
    <t>SZ-02-0111</t>
  </si>
  <si>
    <t>CYW</t>
  </si>
  <si>
    <t>1107</t>
  </si>
  <si>
    <t>SZ-02-0112</t>
  </si>
  <si>
    <t>1108</t>
  </si>
  <si>
    <t>SZ-02-0113</t>
  </si>
  <si>
    <t>LWH</t>
  </si>
  <si>
    <t>1109</t>
  </si>
  <si>
    <t>SZ-02-0114</t>
  </si>
  <si>
    <t>CST</t>
  </si>
  <si>
    <t>1110</t>
  </si>
  <si>
    <t>SZ-02-0115</t>
  </si>
  <si>
    <t>WCJ</t>
  </si>
  <si>
    <t>1111</t>
  </si>
  <si>
    <t>SZ-02-0116</t>
  </si>
  <si>
    <t>SYH</t>
  </si>
  <si>
    <t>1345</t>
  </si>
  <si>
    <t>SZ-04-0001</t>
  </si>
  <si>
    <t>RXX</t>
  </si>
  <si>
    <t>张芳芳</t>
  </si>
  <si>
    <t>安徽医科大学</t>
  </si>
  <si>
    <t>1304</t>
  </si>
  <si>
    <t>SZ-04-0002</t>
  </si>
  <si>
    <t>PYL</t>
  </si>
  <si>
    <t>1305</t>
  </si>
  <si>
    <t>SZ-04-0003</t>
  </si>
  <si>
    <t>1306</t>
  </si>
  <si>
    <t>SZ-04-0004</t>
  </si>
  <si>
    <t>SX</t>
  </si>
  <si>
    <t>1307</t>
  </si>
  <si>
    <t>SZ-04-0005</t>
  </si>
  <si>
    <t>FZF</t>
  </si>
  <si>
    <t>1308</t>
  </si>
  <si>
    <t>SZ-04-0006</t>
  </si>
  <si>
    <t>FCH</t>
  </si>
  <si>
    <t>1309</t>
  </si>
  <si>
    <t>SZ-04-0007</t>
  </si>
  <si>
    <t>1310</t>
  </si>
  <si>
    <t>SZ-04-0008</t>
  </si>
  <si>
    <t>1311</t>
  </si>
  <si>
    <t>SZ-04-0010</t>
  </si>
  <si>
    <t>XCJ</t>
  </si>
  <si>
    <t>安医</t>
  </si>
  <si>
    <t>1312</t>
  </si>
  <si>
    <t>SZ-04-0012</t>
  </si>
  <si>
    <t>YL</t>
  </si>
  <si>
    <t>1313</t>
  </si>
  <si>
    <t>SZ-04-0015</t>
  </si>
  <si>
    <t>ZYY</t>
  </si>
  <si>
    <t>安医大</t>
  </si>
  <si>
    <t>1314</t>
  </si>
  <si>
    <t>SZ-04-0016</t>
  </si>
  <si>
    <t>WJP</t>
  </si>
  <si>
    <t>1315</t>
  </si>
  <si>
    <t>SZ-04-0017</t>
  </si>
  <si>
    <t>LHW</t>
  </si>
  <si>
    <t>1316</t>
  </si>
  <si>
    <t>SZ-04-0018</t>
  </si>
  <si>
    <t>PL</t>
  </si>
  <si>
    <t>1317</t>
  </si>
  <si>
    <t>SZ-04-0019</t>
  </si>
  <si>
    <t>HEL</t>
  </si>
  <si>
    <t>1318</t>
  </si>
  <si>
    <t>SZ-04-0020</t>
  </si>
  <si>
    <t>HYH</t>
  </si>
  <si>
    <t>1319</t>
  </si>
  <si>
    <t>SZ-04-0021</t>
  </si>
  <si>
    <t>WYC</t>
  </si>
  <si>
    <t>1320</t>
  </si>
  <si>
    <t>SZ-04-0022</t>
  </si>
  <si>
    <t>NHY</t>
  </si>
  <si>
    <t>1321</t>
  </si>
  <si>
    <t>SZ-04-0023</t>
  </si>
  <si>
    <t>PML</t>
  </si>
  <si>
    <t>1322</t>
  </si>
  <si>
    <t>SZ-04-0024</t>
  </si>
  <si>
    <t>ZXF</t>
  </si>
  <si>
    <t>1323</t>
  </si>
  <si>
    <t>SZ-04-0025</t>
  </si>
  <si>
    <t>ZXM</t>
  </si>
  <si>
    <t>1324</t>
  </si>
  <si>
    <t>SZ-04-0026</t>
  </si>
  <si>
    <t>NYY</t>
  </si>
  <si>
    <t>1325</t>
  </si>
  <si>
    <t>SZ-04-0027</t>
  </si>
  <si>
    <t>ZYL</t>
  </si>
  <si>
    <t>1326</t>
  </si>
  <si>
    <t>SZ-04-0028</t>
  </si>
  <si>
    <t>CZM</t>
  </si>
  <si>
    <t>1327</t>
  </si>
  <si>
    <t>SZ-04-0029</t>
  </si>
  <si>
    <t>WSH</t>
  </si>
  <si>
    <t>SZ-04-0030</t>
  </si>
  <si>
    <t>GZL</t>
  </si>
  <si>
    <t>AHMU</t>
  </si>
  <si>
    <t>1328</t>
  </si>
  <si>
    <t>SZ-04-0031</t>
  </si>
  <si>
    <t>1329</t>
  </si>
  <si>
    <t>SZ-04-0033</t>
  </si>
  <si>
    <t>XLM</t>
  </si>
  <si>
    <t>1330</t>
  </si>
  <si>
    <t>SZ-04-0034</t>
  </si>
  <si>
    <t>HXT</t>
  </si>
  <si>
    <t>1331</t>
  </si>
  <si>
    <t>SZ-04-0035</t>
  </si>
  <si>
    <t>WYD</t>
  </si>
  <si>
    <t>1332</t>
  </si>
  <si>
    <t>SZ-04-0036</t>
  </si>
  <si>
    <t>XCH</t>
  </si>
  <si>
    <t>1333</t>
  </si>
  <si>
    <t>SZ-04-0037</t>
  </si>
  <si>
    <t>HQN</t>
  </si>
  <si>
    <t>1334</t>
  </si>
  <si>
    <t>SZ-04-0038</t>
  </si>
  <si>
    <t>WYX</t>
  </si>
  <si>
    <t>1335</t>
  </si>
  <si>
    <t>SZ-04-0039</t>
  </si>
  <si>
    <t>1336</t>
  </si>
  <si>
    <t>SZ-04-0040</t>
  </si>
  <si>
    <t>1337</t>
  </si>
  <si>
    <t>SZ-04-0041</t>
  </si>
  <si>
    <t>MXH</t>
  </si>
  <si>
    <t>SZ-04-0042</t>
  </si>
  <si>
    <t>JX</t>
  </si>
  <si>
    <t>SZ-04-0043</t>
  </si>
  <si>
    <t>LSS</t>
  </si>
  <si>
    <t>1338</t>
  </si>
  <si>
    <t>SZ-04-0044</t>
  </si>
  <si>
    <t>XY</t>
  </si>
  <si>
    <t>1339</t>
  </si>
  <si>
    <t>SZ-04-0045</t>
  </si>
  <si>
    <t>DYL</t>
  </si>
  <si>
    <t>1340</t>
  </si>
  <si>
    <t>SZ-04-0046</t>
  </si>
  <si>
    <t>MLY</t>
  </si>
  <si>
    <t>1341</t>
  </si>
  <si>
    <t>SZ-04-0047</t>
  </si>
  <si>
    <t>ZH</t>
  </si>
  <si>
    <t>1342</t>
  </si>
  <si>
    <t>SZ-04-0048</t>
  </si>
  <si>
    <t>1343</t>
  </si>
  <si>
    <t>SZ-04-0049</t>
  </si>
  <si>
    <t>YFF</t>
  </si>
  <si>
    <t>1344</t>
  </si>
  <si>
    <t>SZ-04-0050</t>
  </si>
  <si>
    <t>WBZ</t>
  </si>
  <si>
    <t>SZ-04-0051</t>
  </si>
  <si>
    <t>ZWW</t>
  </si>
  <si>
    <t>SZ-04-0052</t>
  </si>
  <si>
    <t>LXF</t>
  </si>
  <si>
    <t>SZ-04-0053</t>
  </si>
  <si>
    <t>SHL</t>
  </si>
  <si>
    <t>SZ-04-0054</t>
  </si>
  <si>
    <t>SZ-04-0055</t>
  </si>
  <si>
    <t>SZ-04-0056</t>
  </si>
  <si>
    <t>XQL</t>
  </si>
  <si>
    <t>SZ-04-0057</t>
  </si>
  <si>
    <t>XZW</t>
  </si>
  <si>
    <t>SZ-04-0058</t>
  </si>
  <si>
    <t>FWM</t>
  </si>
  <si>
    <t>SZ-04-0059</t>
  </si>
  <si>
    <t>LRM</t>
  </si>
  <si>
    <t>SZ-04-0060</t>
  </si>
  <si>
    <t>DH</t>
  </si>
  <si>
    <t>SZ-04-0061</t>
  </si>
  <si>
    <t>WJ</t>
  </si>
  <si>
    <t>SZ-04-0062</t>
  </si>
  <si>
    <t>WPP</t>
  </si>
  <si>
    <t>SZ-04-0063</t>
  </si>
  <si>
    <t>WZY</t>
  </si>
  <si>
    <t>SZ-04-0064</t>
  </si>
  <si>
    <t>HJS</t>
  </si>
  <si>
    <t>SZ-04-0065</t>
  </si>
  <si>
    <t>YWC</t>
  </si>
  <si>
    <t>SZ-04-0066</t>
  </si>
  <si>
    <t>HLB</t>
  </si>
  <si>
    <t>SZ-04-0067</t>
  </si>
  <si>
    <t>CPY</t>
  </si>
  <si>
    <t>SZ-04-0068</t>
  </si>
  <si>
    <t>LHL</t>
  </si>
  <si>
    <t>SZ-04-0069</t>
  </si>
  <si>
    <t>QDD</t>
  </si>
  <si>
    <t>SZ-04-0070</t>
  </si>
  <si>
    <t>XCN</t>
  </si>
  <si>
    <t>SZ-04-0071</t>
  </si>
  <si>
    <t>NRB</t>
  </si>
  <si>
    <t>SZ-04-0072</t>
  </si>
  <si>
    <t>SZ-04-0073</t>
  </si>
  <si>
    <t>LCJ</t>
  </si>
  <si>
    <t>SZ-04-0074</t>
  </si>
  <si>
    <t>CD</t>
  </si>
  <si>
    <t>SZ-04-0075</t>
  </si>
  <si>
    <t>SG</t>
  </si>
  <si>
    <t>SZ-04-0076</t>
  </si>
  <si>
    <t>SZ-04-0078</t>
  </si>
  <si>
    <t>YDW</t>
  </si>
  <si>
    <t>SZ-04-0079</t>
  </si>
  <si>
    <t>ZBF</t>
  </si>
  <si>
    <t>SZ-04-0080</t>
  </si>
  <si>
    <t>SDP</t>
  </si>
  <si>
    <t>SZ-04-0081</t>
  </si>
  <si>
    <t>LQF</t>
  </si>
  <si>
    <t>SZ-04-0082</t>
  </si>
  <si>
    <t>HXA</t>
  </si>
  <si>
    <t>SZ-04-0083</t>
  </si>
  <si>
    <t>SZL</t>
  </si>
  <si>
    <t>SZ-04-0084</t>
  </si>
  <si>
    <t>1430</t>
  </si>
  <si>
    <t>SZ-04-0103</t>
  </si>
  <si>
    <t>FP</t>
  </si>
  <si>
    <t>SRY</t>
  </si>
  <si>
    <t>1431</t>
  </si>
  <si>
    <t>SZ-04-0104</t>
  </si>
  <si>
    <t>HGD</t>
  </si>
  <si>
    <t>1432</t>
  </si>
  <si>
    <t>SZ-04-0106</t>
  </si>
  <si>
    <t>XZM</t>
  </si>
  <si>
    <t>1433</t>
  </si>
  <si>
    <t>SZ-04-0107</t>
  </si>
  <si>
    <t>1434</t>
  </si>
  <si>
    <t>SZ-04-0109</t>
  </si>
  <si>
    <t>PYB</t>
  </si>
  <si>
    <t>1435</t>
  </si>
  <si>
    <t>SZ-04-0110</t>
  </si>
  <si>
    <t>TYS</t>
  </si>
  <si>
    <t>1436</t>
  </si>
  <si>
    <t>SZ-04-0111</t>
  </si>
  <si>
    <t>1427</t>
  </si>
  <si>
    <t>SZ-04-0112</t>
  </si>
  <si>
    <t>ZHS</t>
  </si>
  <si>
    <t>1428</t>
  </si>
  <si>
    <t>SZ-04-0113</t>
  </si>
  <si>
    <t>XZY</t>
  </si>
  <si>
    <t>SYR</t>
  </si>
  <si>
    <t>1429</t>
  </si>
  <si>
    <t>SZ-04-0115</t>
  </si>
  <si>
    <t>CXF</t>
  </si>
  <si>
    <t>ZFF</t>
  </si>
  <si>
    <t>1421</t>
  </si>
  <si>
    <t>SZ-04-0116</t>
  </si>
  <si>
    <t>ZQZ</t>
  </si>
  <si>
    <t>1422</t>
  </si>
  <si>
    <t>SZ-04-0117</t>
  </si>
  <si>
    <t>ZLS</t>
  </si>
  <si>
    <t>1423</t>
  </si>
  <si>
    <t>SZ-04-0118</t>
  </si>
  <si>
    <t>CC</t>
  </si>
  <si>
    <t>1424</t>
  </si>
  <si>
    <t>SZ-04-0119</t>
  </si>
  <si>
    <t>1425</t>
  </si>
  <si>
    <t>SZ-04-0120</t>
  </si>
  <si>
    <t>1426</t>
  </si>
  <si>
    <t>SZ-04-0121</t>
  </si>
  <si>
    <t>1153</t>
  </si>
  <si>
    <t>SZ-05-0001</t>
  </si>
  <si>
    <t>YXY</t>
  </si>
  <si>
    <t>杨勇锋</t>
  </si>
  <si>
    <t>新乡医学院二附院</t>
  </si>
  <si>
    <t>1154</t>
  </si>
  <si>
    <t>SZ-05-0002</t>
  </si>
  <si>
    <t>SKT</t>
  </si>
  <si>
    <t>张玉娟</t>
  </si>
  <si>
    <t>1155</t>
  </si>
  <si>
    <t>SZ-05-0003</t>
  </si>
  <si>
    <t>ZRB</t>
  </si>
  <si>
    <t>杜玉红</t>
  </si>
  <si>
    <t>新医二附院</t>
  </si>
  <si>
    <t>1156</t>
  </si>
  <si>
    <t>SZ-05-0004</t>
  </si>
  <si>
    <t>LQQ</t>
  </si>
  <si>
    <t>1157</t>
  </si>
  <si>
    <t>SZ-05-0005</t>
  </si>
  <si>
    <t>HYS</t>
  </si>
  <si>
    <t>1158</t>
  </si>
  <si>
    <t>SZ-05-0007</t>
  </si>
  <si>
    <t>LCT</t>
  </si>
  <si>
    <t>1159</t>
  </si>
  <si>
    <t>SZ-05-0008</t>
  </si>
  <si>
    <t>KFX</t>
  </si>
  <si>
    <t>1160</t>
  </si>
  <si>
    <t>SZ-05-0009</t>
  </si>
  <si>
    <t>LYZ</t>
  </si>
  <si>
    <t>1161</t>
  </si>
  <si>
    <t>SZ-05-0010</t>
  </si>
  <si>
    <t>XGM</t>
  </si>
  <si>
    <t>程德君</t>
  </si>
  <si>
    <t>1162</t>
  </si>
  <si>
    <t>SZ-05-0011</t>
  </si>
  <si>
    <t>ZLL</t>
  </si>
  <si>
    <t>1163</t>
  </si>
  <si>
    <t>SZ-05-0012</t>
  </si>
  <si>
    <t>FHM</t>
  </si>
  <si>
    <t>1164</t>
  </si>
  <si>
    <t>SZ-05-0013</t>
  </si>
  <si>
    <t>ZJJ</t>
  </si>
  <si>
    <t>1165</t>
  </si>
  <si>
    <t>SZ-05-0014</t>
  </si>
  <si>
    <t>HJF</t>
  </si>
  <si>
    <t>赵晶媛</t>
  </si>
  <si>
    <t>1166</t>
  </si>
  <si>
    <t>SZ-05-0015</t>
  </si>
  <si>
    <t>LXL</t>
  </si>
  <si>
    <t>1167</t>
  </si>
  <si>
    <t>SZ-05-0016</t>
  </si>
  <si>
    <t>LSR</t>
  </si>
  <si>
    <t>1168</t>
  </si>
  <si>
    <t>SZ-05-0017</t>
  </si>
  <si>
    <t>QFJ</t>
  </si>
  <si>
    <t>1169</t>
  </si>
  <si>
    <t>SZ-05-0018</t>
  </si>
  <si>
    <t>BYJ</t>
  </si>
  <si>
    <t>1170</t>
  </si>
  <si>
    <t>SZ-05-0019</t>
  </si>
  <si>
    <t>WM</t>
  </si>
  <si>
    <t>1171</t>
  </si>
  <si>
    <t>SZ-05-0020</t>
  </si>
  <si>
    <t>CX</t>
  </si>
  <si>
    <t>1172</t>
  </si>
  <si>
    <t>SZ-05-0021</t>
  </si>
  <si>
    <t>YFD</t>
  </si>
  <si>
    <t>1173</t>
  </si>
  <si>
    <t>SZ-05-0022</t>
  </si>
  <si>
    <t>段德香</t>
  </si>
  <si>
    <t>1174</t>
  </si>
  <si>
    <t>SZ-05-0023</t>
  </si>
  <si>
    <t>WLY</t>
  </si>
  <si>
    <t>1175</t>
  </si>
  <si>
    <t>SZ-05-0024</t>
  </si>
  <si>
    <t>MGQ</t>
  </si>
  <si>
    <t>李予春</t>
  </si>
  <si>
    <t>1176</t>
  </si>
  <si>
    <t>SZ-05-0025</t>
  </si>
  <si>
    <t>LJX</t>
  </si>
  <si>
    <t>1177</t>
  </si>
  <si>
    <t>SZ-05-0026</t>
  </si>
  <si>
    <t>WMZ</t>
  </si>
  <si>
    <t>1178</t>
  </si>
  <si>
    <t>SZ-05-0027</t>
  </si>
  <si>
    <t>LDH</t>
  </si>
  <si>
    <t>1179</t>
  </si>
  <si>
    <t>SZ-05-0029</t>
  </si>
  <si>
    <t>WLB</t>
  </si>
  <si>
    <t>1180</t>
  </si>
  <si>
    <t>SZ-05-0030</t>
  </si>
  <si>
    <t>LZQ</t>
  </si>
  <si>
    <t>河南省精神病医院</t>
  </si>
  <si>
    <t>1181</t>
  </si>
  <si>
    <t>SZ-05-0031</t>
  </si>
  <si>
    <t>1182</t>
  </si>
  <si>
    <t>SZ-05-0032</t>
  </si>
  <si>
    <t>1183</t>
  </si>
  <si>
    <t>SZ-05-0033</t>
  </si>
  <si>
    <t>JQ</t>
  </si>
  <si>
    <t>1184</t>
  </si>
  <si>
    <t>SZ-05-0034</t>
  </si>
  <si>
    <t>MJY</t>
  </si>
  <si>
    <t>1185</t>
  </si>
  <si>
    <t>SZ-05-0035</t>
  </si>
  <si>
    <t>CMZ</t>
  </si>
  <si>
    <t>1186</t>
  </si>
  <si>
    <t>SZ-05-0036</t>
  </si>
  <si>
    <t>HXQ</t>
  </si>
  <si>
    <t>1187</t>
  </si>
  <si>
    <t>SZ-05-0037</t>
  </si>
  <si>
    <t>TGT</t>
  </si>
  <si>
    <t>1188</t>
  </si>
  <si>
    <t>SZ-05-0038</t>
  </si>
  <si>
    <t>ZLJ</t>
  </si>
  <si>
    <t>1189</t>
  </si>
  <si>
    <t>SZ-05-0039</t>
  </si>
  <si>
    <t>1190</t>
  </si>
  <si>
    <t>SZ-05-0040</t>
  </si>
  <si>
    <t>GMG</t>
  </si>
  <si>
    <t>1191</t>
  </si>
  <si>
    <t>SZ-05-0041</t>
  </si>
  <si>
    <t>WYS</t>
  </si>
  <si>
    <t>1192</t>
  </si>
  <si>
    <t>SZ-05-0042</t>
  </si>
  <si>
    <t>LWW</t>
  </si>
  <si>
    <t>1193</t>
  </si>
  <si>
    <t>SZ-05-0044</t>
  </si>
  <si>
    <t>SYJ</t>
  </si>
  <si>
    <t>1194</t>
  </si>
  <si>
    <t>SZ-05-0047</t>
  </si>
  <si>
    <t>FXD</t>
  </si>
  <si>
    <t>1195</t>
  </si>
  <si>
    <t>SZ-05-0048</t>
  </si>
  <si>
    <t>GZY</t>
  </si>
  <si>
    <t>1196</t>
  </si>
  <si>
    <t>SZ-05-0049</t>
  </si>
  <si>
    <t>ZXG</t>
  </si>
  <si>
    <t>1197</t>
  </si>
  <si>
    <t>SZ-05-0050</t>
  </si>
  <si>
    <t>XJF</t>
  </si>
  <si>
    <t>1198</t>
  </si>
  <si>
    <t>SZ-05-0051</t>
  </si>
  <si>
    <t>XWX</t>
  </si>
  <si>
    <t>1199</t>
  </si>
  <si>
    <t>SZ-05-0052</t>
  </si>
  <si>
    <t>NTT</t>
  </si>
  <si>
    <t>新乡医学院第二附属医院</t>
  </si>
  <si>
    <t>1200</t>
  </si>
  <si>
    <t>SZ-05-0053</t>
  </si>
  <si>
    <t>ZYZ</t>
  </si>
  <si>
    <t>1201</t>
  </si>
  <si>
    <t>SZ-05-0054</t>
  </si>
  <si>
    <t>刘波</t>
  </si>
  <si>
    <t>1202</t>
  </si>
  <si>
    <t>SZ-05-0055</t>
  </si>
  <si>
    <t>1203</t>
  </si>
  <si>
    <t>SZ-05-0056</t>
  </si>
  <si>
    <t>GJY</t>
  </si>
  <si>
    <t>1204</t>
  </si>
  <si>
    <t>SZ-05-0057</t>
  </si>
  <si>
    <t>NWH</t>
  </si>
  <si>
    <t>1205</t>
  </si>
  <si>
    <t>SZ-05-0058</t>
  </si>
  <si>
    <t>ZJH</t>
  </si>
  <si>
    <t>1206</t>
  </si>
  <si>
    <t>SZ-05-0059</t>
  </si>
  <si>
    <t>1207</t>
  </si>
  <si>
    <t>SZ-05-0060</t>
  </si>
  <si>
    <t>HZK</t>
  </si>
  <si>
    <t>新乡医学院一附院</t>
  </si>
  <si>
    <t>1208</t>
  </si>
  <si>
    <t>SZ-05-0061</t>
  </si>
  <si>
    <t>1209</t>
  </si>
  <si>
    <t>SZ-05-0062</t>
  </si>
  <si>
    <t>ZWB</t>
  </si>
  <si>
    <t>1210</t>
  </si>
  <si>
    <t>SZ-05-0063</t>
  </si>
  <si>
    <t>YF</t>
  </si>
  <si>
    <t>刘旭恩</t>
  </si>
  <si>
    <t>1211</t>
  </si>
  <si>
    <t>SZ-05-0064</t>
  </si>
  <si>
    <t>GH</t>
  </si>
  <si>
    <t>1212</t>
  </si>
  <si>
    <t>SZ-05-0067</t>
  </si>
  <si>
    <t>1213</t>
  </si>
  <si>
    <t>SZ-05-0068</t>
  </si>
  <si>
    <t>1214</t>
  </si>
  <si>
    <t>SZ-05-0070</t>
  </si>
  <si>
    <t>LXT</t>
  </si>
  <si>
    <t>1215</t>
  </si>
  <si>
    <t>SZ-05-0071</t>
  </si>
  <si>
    <t>YJY</t>
  </si>
  <si>
    <t>1216</t>
  </si>
  <si>
    <t>SZ-05-0072</t>
  </si>
  <si>
    <t>ZCY</t>
  </si>
  <si>
    <t>1217</t>
  </si>
  <si>
    <t>SZ-05-0073</t>
  </si>
  <si>
    <t>1218</t>
  </si>
  <si>
    <t>SZ-05-0074</t>
  </si>
  <si>
    <t>JHX</t>
  </si>
  <si>
    <t>1219</t>
  </si>
  <si>
    <t>SZ-05-0075</t>
  </si>
  <si>
    <t>WWX</t>
  </si>
  <si>
    <t>1220</t>
  </si>
  <si>
    <t>SZ-05-0076</t>
  </si>
  <si>
    <t>LJY</t>
  </si>
  <si>
    <t>1221</t>
  </si>
  <si>
    <t>SZ-05-0077</t>
  </si>
  <si>
    <t>LHJ</t>
  </si>
  <si>
    <t>1222</t>
  </si>
  <si>
    <t>SZ-05-0078</t>
  </si>
  <si>
    <t>PMY</t>
  </si>
  <si>
    <t>1223</t>
  </si>
  <si>
    <t>SZ-05-0079</t>
  </si>
  <si>
    <t>LJN</t>
  </si>
  <si>
    <t>1224</t>
  </si>
  <si>
    <t>SZ-05-0080</t>
  </si>
  <si>
    <t>ZL</t>
  </si>
  <si>
    <t>SZ-05-0081</t>
  </si>
  <si>
    <t>ZXN</t>
  </si>
  <si>
    <t>1225</t>
  </si>
  <si>
    <t>SZ-05-0082</t>
  </si>
  <si>
    <t>ZYH</t>
  </si>
  <si>
    <t>1541</t>
  </si>
  <si>
    <t>SZ-05-0084</t>
  </si>
  <si>
    <t>GR</t>
  </si>
  <si>
    <t>杜高宁</t>
  </si>
  <si>
    <t>SZ-05-0085</t>
  </si>
  <si>
    <t>ZJD</t>
  </si>
  <si>
    <t>河南省精神病院</t>
  </si>
  <si>
    <t>SZ-05-0086</t>
  </si>
  <si>
    <t>SZ-05-0087</t>
  </si>
  <si>
    <t>杜云红</t>
  </si>
  <si>
    <t>SZ-05-0088</t>
  </si>
  <si>
    <t>NJG</t>
  </si>
  <si>
    <t>SZ-05-0089</t>
  </si>
  <si>
    <t>SZ-05-0091</t>
  </si>
  <si>
    <t>XCL</t>
  </si>
  <si>
    <t>SZ-05-0092</t>
  </si>
  <si>
    <t>ZPP</t>
  </si>
  <si>
    <t>SZ-05-0093</t>
  </si>
  <si>
    <t>YJF</t>
  </si>
  <si>
    <t>SZ-05-0094</t>
  </si>
  <si>
    <t>HT</t>
  </si>
  <si>
    <t>SZ-05-0095</t>
  </si>
  <si>
    <t>FJJ</t>
  </si>
  <si>
    <t>SZ-05-0096</t>
  </si>
  <si>
    <t>DML</t>
  </si>
  <si>
    <t>SZ-05-0097</t>
  </si>
  <si>
    <t>YCL</t>
  </si>
  <si>
    <t>杨勇峰</t>
  </si>
  <si>
    <t>1226</t>
  </si>
  <si>
    <t>SZ-05-0098</t>
  </si>
  <si>
    <t>WXX</t>
  </si>
  <si>
    <t>张燕</t>
  </si>
  <si>
    <t>1540</t>
  </si>
  <si>
    <t>SZ-05-0099</t>
  </si>
  <si>
    <t>WYL</t>
  </si>
  <si>
    <t>1532</t>
  </si>
  <si>
    <t>SZ-05-0100</t>
  </si>
  <si>
    <t>1227</t>
  </si>
  <si>
    <t>SZ-05-0101</t>
  </si>
  <si>
    <t>HZC</t>
  </si>
  <si>
    <t>1537</t>
  </si>
  <si>
    <t>SZ-05-0102</t>
  </si>
  <si>
    <t>LYX</t>
  </si>
  <si>
    <t>1228</t>
  </si>
  <si>
    <t>SZ-05-0103</t>
  </si>
  <si>
    <t>ZZ</t>
  </si>
  <si>
    <t>1229</t>
  </si>
  <si>
    <t>SZ-05-0104</t>
  </si>
  <si>
    <t>WWJ</t>
  </si>
  <si>
    <t>1230</t>
  </si>
  <si>
    <t>SZ-05-0105</t>
  </si>
  <si>
    <t>JYC</t>
  </si>
  <si>
    <t>1231</t>
  </si>
  <si>
    <t>SZ-05-0110</t>
  </si>
  <si>
    <t>SJT</t>
  </si>
  <si>
    <t>1232</t>
  </si>
  <si>
    <t>SZ-05-0113</t>
  </si>
  <si>
    <t>WGP</t>
  </si>
  <si>
    <t>1233</t>
  </si>
  <si>
    <t>SZ-05-0114</t>
  </si>
  <si>
    <t>LC</t>
  </si>
  <si>
    <t>1234</t>
  </si>
  <si>
    <t>SZ-05-0115</t>
  </si>
  <si>
    <t>MPP</t>
  </si>
  <si>
    <t>1479</t>
  </si>
  <si>
    <t>SZ-05-0116</t>
  </si>
  <si>
    <t>SWJ</t>
  </si>
  <si>
    <t>1475</t>
  </si>
  <si>
    <t>SZ-05-0117</t>
  </si>
  <si>
    <t>WSJ</t>
  </si>
  <si>
    <t>1235</t>
  </si>
  <si>
    <t>SZ-05-0118</t>
  </si>
  <si>
    <t>GJX</t>
  </si>
  <si>
    <t>1237</t>
  </si>
  <si>
    <t>SZ-05-0119</t>
  </si>
  <si>
    <t>YYP</t>
  </si>
  <si>
    <t>1529</t>
  </si>
  <si>
    <t>SZ-05-0120</t>
  </si>
  <si>
    <t>ZLB</t>
  </si>
  <si>
    <t>1238</t>
  </si>
  <si>
    <t>SZ-05-0122</t>
  </si>
  <si>
    <t>1239</t>
  </si>
  <si>
    <t>SZ-05-0123</t>
  </si>
  <si>
    <t>CJW</t>
  </si>
  <si>
    <t>1240</t>
  </si>
  <si>
    <t>SZ-05-0124</t>
  </si>
  <si>
    <t>WXY</t>
  </si>
  <si>
    <t>1241</t>
  </si>
  <si>
    <t>SZ-05-0125</t>
  </si>
  <si>
    <t>NXJ</t>
  </si>
  <si>
    <t>1242</t>
  </si>
  <si>
    <t>SZ-05-0126</t>
  </si>
  <si>
    <t>LDX</t>
  </si>
  <si>
    <t>1243</t>
  </si>
  <si>
    <t>SZ-05-0128</t>
  </si>
  <si>
    <t>CKK</t>
  </si>
  <si>
    <t>1530</t>
  </si>
  <si>
    <t>SZ-05-0129</t>
  </si>
  <si>
    <t>ZWL</t>
  </si>
  <si>
    <t>1244</t>
  </si>
  <si>
    <t>SZ-05-0130</t>
  </si>
  <si>
    <t>1533</t>
  </si>
  <si>
    <t>SZ-05-0131</t>
  </si>
  <si>
    <t>GQ</t>
  </si>
  <si>
    <t>1245</t>
  </si>
  <si>
    <t>SZ-05-0132</t>
  </si>
  <si>
    <t>1246</t>
  </si>
  <si>
    <t>SZ-05-0134</t>
  </si>
  <si>
    <t>GM</t>
  </si>
  <si>
    <t>1247</t>
  </si>
  <si>
    <t>SZ-05-0138</t>
  </si>
  <si>
    <t>1524</t>
  </si>
  <si>
    <t>SZ-05-0140</t>
  </si>
  <si>
    <t>HS</t>
  </si>
  <si>
    <t>1538</t>
  </si>
  <si>
    <t>SZ-05-0141</t>
  </si>
  <si>
    <t>ZZF</t>
  </si>
  <si>
    <t>1476</t>
  </si>
  <si>
    <t>SZ-05-0142</t>
  </si>
  <si>
    <t>1477</t>
  </si>
  <si>
    <t>SZ-05-0143</t>
  </si>
  <si>
    <t>WGC</t>
  </si>
  <si>
    <t>1478</t>
  </si>
  <si>
    <t>SZ-05-0144</t>
  </si>
  <si>
    <t>LFM</t>
  </si>
  <si>
    <t>1470</t>
  </si>
  <si>
    <t>SZ-05-0145</t>
  </si>
  <si>
    <t>QYB</t>
  </si>
  <si>
    <t>卢艳梨/杨勇锋</t>
  </si>
  <si>
    <t>1471</t>
  </si>
  <si>
    <t>SZ-05-0146</t>
  </si>
  <si>
    <t>SYY</t>
  </si>
  <si>
    <t>高志涛</t>
  </si>
  <si>
    <t>1472</t>
  </si>
  <si>
    <t>SZ-05-0147</t>
  </si>
  <si>
    <t>DJ</t>
  </si>
  <si>
    <t>1525</t>
  </si>
  <si>
    <t>SZ-05-0148</t>
  </si>
  <si>
    <t>卢艳梨</t>
  </si>
  <si>
    <t>1473</t>
  </si>
  <si>
    <t>SZ-05-0149</t>
  </si>
  <si>
    <t>1474</t>
  </si>
  <si>
    <t>SZ-05-0150</t>
  </si>
  <si>
    <t>GYY</t>
  </si>
  <si>
    <t>1465</t>
  </si>
  <si>
    <t>SZ-05-0151</t>
  </si>
  <si>
    <t>HSP</t>
  </si>
  <si>
    <t>1466</t>
  </si>
  <si>
    <t>SZ-05-0152</t>
  </si>
  <si>
    <t>ZAM</t>
  </si>
  <si>
    <t>1467</t>
  </si>
  <si>
    <t>SZ-05-0153</t>
  </si>
  <si>
    <t>XJK</t>
  </si>
  <si>
    <t>1468</t>
  </si>
  <si>
    <t>SZ-05-0154</t>
  </si>
  <si>
    <t>LFL</t>
  </si>
  <si>
    <t>1469</t>
  </si>
  <si>
    <t>SZ-05-0155</t>
  </si>
  <si>
    <t>WHH</t>
  </si>
  <si>
    <t>1459</t>
  </si>
  <si>
    <t>SZ-05-0156</t>
  </si>
  <si>
    <t>ZJQ</t>
  </si>
  <si>
    <t>1460</t>
  </si>
  <si>
    <t>SZ-05-0157</t>
  </si>
  <si>
    <t>SCF</t>
  </si>
  <si>
    <t>1461</t>
  </si>
  <si>
    <t>SZ-05-0159</t>
  </si>
  <si>
    <t>1526</t>
  </si>
  <si>
    <t>SZ-05-0160</t>
  </si>
  <si>
    <t>XZX</t>
  </si>
  <si>
    <t>1462</t>
  </si>
  <si>
    <t>SZ-05-0161</t>
  </si>
  <si>
    <t>WBY</t>
  </si>
  <si>
    <t>1534</t>
  </si>
  <si>
    <t>SZ-05-0162</t>
  </si>
  <si>
    <t>1463</t>
  </si>
  <si>
    <t>SZ-05-0163</t>
  </si>
  <si>
    <t>NXB</t>
  </si>
  <si>
    <t>1464</t>
  </si>
  <si>
    <t>SZ-05-0165</t>
  </si>
  <si>
    <t>WGQ</t>
  </si>
  <si>
    <t>1447</t>
  </si>
  <si>
    <t>SZ-05-0166</t>
  </si>
  <si>
    <t>1448</t>
  </si>
  <si>
    <t>SZ-05-0167</t>
  </si>
  <si>
    <t>WBJ</t>
  </si>
  <si>
    <t>1449</t>
  </si>
  <si>
    <t>SZ-05-0168</t>
  </si>
  <si>
    <t>1450</t>
  </si>
  <si>
    <t>SZ-05-0169</t>
  </si>
  <si>
    <t>MTW</t>
  </si>
  <si>
    <t>1451</t>
  </si>
  <si>
    <t>SZ-05-0170</t>
  </si>
  <si>
    <t>1452</t>
  </si>
  <si>
    <t>SZ-05-0171</t>
  </si>
  <si>
    <t>CN</t>
  </si>
  <si>
    <t>1442</t>
  </si>
  <si>
    <t>SZ-05-0172</t>
  </si>
  <si>
    <t>HGC</t>
  </si>
  <si>
    <t>1443</t>
  </si>
  <si>
    <t>SZ-05-0173</t>
  </si>
  <si>
    <t>HSL</t>
  </si>
  <si>
    <t>1444</t>
  </si>
  <si>
    <t>SZ-05-0174</t>
  </si>
  <si>
    <t>ZRL</t>
  </si>
  <si>
    <t>1445</t>
  </si>
  <si>
    <t>SZ-05-0175</t>
  </si>
  <si>
    <t>1446</t>
  </si>
  <si>
    <t>SZ-05-0176</t>
  </si>
  <si>
    <t>LDZ</t>
  </si>
  <si>
    <t>1535</t>
  </si>
  <si>
    <t>SZ-05-0177</t>
  </si>
  <si>
    <t>WYJ</t>
  </si>
  <si>
    <t>1437</t>
  </si>
  <si>
    <t>SZ-05-0178</t>
  </si>
  <si>
    <t>SYQ</t>
  </si>
  <si>
    <t>1527</t>
  </si>
  <si>
    <t>SZ-05-0180</t>
  </si>
  <si>
    <t>1531</t>
  </si>
  <si>
    <t>SZ-05-0181</t>
  </si>
  <si>
    <t>JLF</t>
  </si>
  <si>
    <t>1528</t>
  </si>
  <si>
    <t>SZ-05-0182</t>
  </si>
  <si>
    <t>GYH</t>
  </si>
  <si>
    <t>1438</t>
  </si>
  <si>
    <t>SZ-05-0183</t>
  </si>
  <si>
    <t>WSL</t>
  </si>
  <si>
    <t>1439</t>
  </si>
  <si>
    <t>SZ-05-0184</t>
  </si>
  <si>
    <t>1440</t>
  </si>
  <si>
    <t>SZ-05-0186</t>
  </si>
  <si>
    <t>SNN</t>
  </si>
  <si>
    <t>1441</t>
  </si>
  <si>
    <t>SZ-05-0190</t>
  </si>
  <si>
    <t>FDS</t>
  </si>
  <si>
    <t>1453</t>
  </si>
  <si>
    <t>SZ-05-0191</t>
  </si>
  <si>
    <t>HM</t>
  </si>
  <si>
    <t>1536</t>
  </si>
  <si>
    <t>SZ-05-0195</t>
  </si>
  <si>
    <t>CM</t>
  </si>
  <si>
    <t>1539</t>
  </si>
  <si>
    <t>SZ-05-0197</t>
  </si>
  <si>
    <t>LQH</t>
  </si>
  <si>
    <t>1454</t>
  </si>
  <si>
    <t>SZ-05-0199</t>
  </si>
  <si>
    <t>LDY</t>
  </si>
  <si>
    <t>1455</t>
  </si>
  <si>
    <t>SZ-05-0200</t>
  </si>
  <si>
    <t>ZHY</t>
  </si>
  <si>
    <t>1456</t>
  </si>
  <si>
    <t>SZ-05-0201</t>
  </si>
  <si>
    <t>TJW</t>
  </si>
  <si>
    <t>1457</t>
  </si>
  <si>
    <t>SZ-05-0202</t>
  </si>
  <si>
    <t>CLZ</t>
  </si>
  <si>
    <t>1458</t>
  </si>
  <si>
    <t>SZ-05-0204</t>
  </si>
  <si>
    <t>CHW</t>
  </si>
  <si>
    <t>SZ-07-0001</t>
  </si>
  <si>
    <t>DQY</t>
  </si>
  <si>
    <t>何宏</t>
  </si>
  <si>
    <t>西京医院</t>
  </si>
  <si>
    <t>SZ-07-0002</t>
  </si>
  <si>
    <t>GZX</t>
  </si>
  <si>
    <t>刘文昀</t>
  </si>
  <si>
    <t>SZ-07-0003</t>
  </si>
  <si>
    <t>ZXH</t>
  </si>
  <si>
    <t>郭力</t>
  </si>
  <si>
    <t>SZ-07-0004</t>
  </si>
  <si>
    <t>ZW</t>
  </si>
  <si>
    <t>孙润涛</t>
  </si>
  <si>
    <t>SZ-07-0005</t>
  </si>
  <si>
    <t>GYT</t>
  </si>
  <si>
    <t>乔昱婷</t>
  </si>
  <si>
    <t>第四军医大学第一附属医院</t>
  </si>
  <si>
    <t>SZ-07-0006</t>
  </si>
  <si>
    <t>SZ-07-0007</t>
  </si>
  <si>
    <t>PYH</t>
  </si>
  <si>
    <t>SZ-07-0008</t>
  </si>
  <si>
    <t>YYM</t>
  </si>
  <si>
    <t>SZ-07-0009</t>
  </si>
  <si>
    <t>KD</t>
  </si>
  <si>
    <t>SZ-07-0010</t>
  </si>
  <si>
    <t>JYN</t>
  </si>
  <si>
    <t>舒忙巧</t>
  </si>
  <si>
    <t>SZ-07-0011</t>
  </si>
  <si>
    <t>WDN</t>
  </si>
  <si>
    <t>张雅红</t>
  </si>
  <si>
    <t>SZ-07-0012</t>
  </si>
  <si>
    <t>LLL</t>
  </si>
  <si>
    <t>王中恒</t>
  </si>
  <si>
    <t>SZ-07-0013</t>
  </si>
  <si>
    <t>LN</t>
  </si>
  <si>
    <t>1112</t>
  </si>
  <si>
    <t>SZ-07-0014</t>
  </si>
  <si>
    <t>武文珺</t>
  </si>
  <si>
    <t>1113</t>
  </si>
  <si>
    <t>SZ-07-0015</t>
  </si>
  <si>
    <t>ZHX</t>
  </si>
  <si>
    <t>1114</t>
  </si>
  <si>
    <t>SZ-07-0016</t>
  </si>
  <si>
    <t>WFH</t>
  </si>
  <si>
    <t>1115</t>
  </si>
  <si>
    <t>SZ-07-0017</t>
  </si>
  <si>
    <t>WZ</t>
  </si>
  <si>
    <t>1116</t>
  </si>
  <si>
    <t>SZ-07-0018</t>
  </si>
  <si>
    <t>HGM</t>
  </si>
  <si>
    <t>1117</t>
  </si>
  <si>
    <t>SZ-07-0019</t>
  </si>
  <si>
    <t>SBL</t>
  </si>
  <si>
    <t>1118</t>
  </si>
  <si>
    <t>SZ-07-0020</t>
  </si>
  <si>
    <t>1119</t>
  </si>
  <si>
    <t>SZ-07-0021</t>
  </si>
  <si>
    <t>LZZ</t>
  </si>
  <si>
    <t>周平</t>
  </si>
  <si>
    <t>1120</t>
  </si>
  <si>
    <t>SZ-07-0022</t>
  </si>
  <si>
    <t>LQI</t>
  </si>
  <si>
    <t>1121</t>
  </si>
  <si>
    <t>SZ-07-0023</t>
  </si>
  <si>
    <t>BRX</t>
  </si>
  <si>
    <t>第四军医大学西京医院</t>
  </si>
  <si>
    <t>1122</t>
  </si>
  <si>
    <t>SZ-07-0024</t>
  </si>
  <si>
    <t>ZZH</t>
  </si>
  <si>
    <t>1123</t>
  </si>
  <si>
    <t>SZ-07-0025</t>
  </si>
  <si>
    <t>HKK</t>
  </si>
  <si>
    <t>1124</t>
  </si>
  <si>
    <t>SZ-07-0026</t>
  </si>
  <si>
    <t>第四军医大学</t>
  </si>
  <si>
    <t>1125</t>
  </si>
  <si>
    <t>SZ-07-0027</t>
  </si>
  <si>
    <t>SFF</t>
  </si>
  <si>
    <t>1126</t>
  </si>
  <si>
    <t>SZ-07-0028</t>
  </si>
  <si>
    <t>1127</t>
  </si>
  <si>
    <t>SZ-07-0029</t>
  </si>
  <si>
    <t>PJJ</t>
  </si>
  <si>
    <t>1128</t>
  </si>
  <si>
    <t>SZ-07-0030</t>
  </si>
  <si>
    <t>JJF</t>
  </si>
  <si>
    <t>1129</t>
  </si>
  <si>
    <t>SZ-07-0031</t>
  </si>
  <si>
    <t>1130</t>
  </si>
  <si>
    <t>SZ-07-0032</t>
  </si>
  <si>
    <t>ZYK</t>
  </si>
  <si>
    <t>1131</t>
  </si>
  <si>
    <t>SZ-07-0033</t>
  </si>
  <si>
    <t>1132</t>
  </si>
  <si>
    <t>SZ-07-0034</t>
  </si>
  <si>
    <t>1133</t>
  </si>
  <si>
    <t>SZ-07-0035</t>
  </si>
  <si>
    <t>王卓</t>
  </si>
  <si>
    <t>1134</t>
  </si>
  <si>
    <t>SZ-07-0036</t>
  </si>
  <si>
    <t>LXM</t>
  </si>
  <si>
    <t>1135</t>
  </si>
  <si>
    <t>SZ-07-0037</t>
  </si>
  <si>
    <t>1136</t>
  </si>
  <si>
    <t>SZ-07-0038</t>
  </si>
  <si>
    <t>ZFX</t>
  </si>
  <si>
    <t>1486</t>
  </si>
  <si>
    <t>SZ-07-0039</t>
  </si>
  <si>
    <t>MXL</t>
  </si>
  <si>
    <t>王化宁</t>
  </si>
  <si>
    <t>1137</t>
  </si>
  <si>
    <t>SZ-07-0040</t>
  </si>
  <si>
    <t>SL</t>
  </si>
  <si>
    <t>1138</t>
  </si>
  <si>
    <t>SZ-07-0041</t>
  </si>
  <si>
    <t>NH</t>
  </si>
  <si>
    <t>刘军昌</t>
  </si>
  <si>
    <t>1139</t>
  </si>
  <si>
    <t>SZ-07-0042</t>
  </si>
  <si>
    <t>WP</t>
  </si>
  <si>
    <t>1140</t>
  </si>
  <si>
    <t>SZ-07-0043</t>
  </si>
  <si>
    <t>PBT</t>
  </si>
  <si>
    <t>1141</t>
  </si>
  <si>
    <t>SZ-07-0044</t>
  </si>
  <si>
    <t>CJP</t>
  </si>
  <si>
    <t>1142</t>
  </si>
  <si>
    <t>SZ-07-0045</t>
  </si>
  <si>
    <t>1143</t>
  </si>
  <si>
    <t>SZ-07-0046</t>
  </si>
  <si>
    <t>DPF</t>
  </si>
  <si>
    <t>席敏</t>
  </si>
  <si>
    <t>1144</t>
  </si>
  <si>
    <t>SZ-07-0047</t>
  </si>
  <si>
    <t>1145</t>
  </si>
  <si>
    <t>SZ-07-0048</t>
  </si>
  <si>
    <t>SZW</t>
  </si>
  <si>
    <t>1146</t>
  </si>
  <si>
    <t>SZ-07-0049</t>
  </si>
  <si>
    <t>LP</t>
  </si>
  <si>
    <t>1487</t>
  </si>
  <si>
    <t>SZ-07-0050</t>
  </si>
  <si>
    <t>WK</t>
  </si>
  <si>
    <t>1147</t>
  </si>
  <si>
    <t>SZ-07-0051</t>
  </si>
  <si>
    <t>HH</t>
  </si>
  <si>
    <t>1148</t>
  </si>
  <si>
    <t>SZ-07-0052</t>
  </si>
  <si>
    <t>WWC</t>
  </si>
  <si>
    <t>1149</t>
  </si>
  <si>
    <t>SZ-07-0053</t>
  </si>
  <si>
    <t>ZB</t>
  </si>
  <si>
    <t>1150</t>
  </si>
  <si>
    <t>SZ-07-0054</t>
  </si>
  <si>
    <t>1151</t>
  </si>
  <si>
    <t>SZ-07-0055</t>
  </si>
  <si>
    <t>TS</t>
  </si>
  <si>
    <t>何建东</t>
  </si>
  <si>
    <t>1488</t>
  </si>
  <si>
    <t>SZ-07-0056</t>
  </si>
  <si>
    <t>1152</t>
  </si>
  <si>
    <t>SZ-07-0057</t>
  </si>
  <si>
    <t>CWC</t>
  </si>
  <si>
    <t>1489</t>
  </si>
  <si>
    <t>SZ-07-0058</t>
  </si>
  <si>
    <t>MNS</t>
  </si>
  <si>
    <t>1490</t>
  </si>
  <si>
    <t>SZ-07-0059</t>
  </si>
  <si>
    <t>1491</t>
  </si>
  <si>
    <t>SZ-07-0060</t>
  </si>
  <si>
    <t>GL</t>
  </si>
  <si>
    <t>1492</t>
  </si>
  <si>
    <t>SZ-07-0061</t>
  </si>
  <si>
    <t>刘文明</t>
  </si>
  <si>
    <t>1493</t>
  </si>
  <si>
    <t>SZ-07-0062</t>
  </si>
  <si>
    <t>1494</t>
  </si>
  <si>
    <t>SZ-07-0063</t>
  </si>
  <si>
    <t>HQ</t>
  </si>
  <si>
    <t>1495</t>
  </si>
  <si>
    <t>SZ-07-0064</t>
  </si>
  <si>
    <t>1248</t>
  </si>
  <si>
    <t>SZ-07-0065</t>
  </si>
  <si>
    <t>1249</t>
  </si>
  <si>
    <t>SZ-07-0066</t>
  </si>
  <si>
    <t>LYJ</t>
  </si>
  <si>
    <t>1250</t>
  </si>
  <si>
    <t>SZ-07-0067</t>
  </si>
  <si>
    <t>YQH</t>
  </si>
  <si>
    <t>1251</t>
  </si>
  <si>
    <t>SZ-07-0068</t>
  </si>
  <si>
    <t>NQM</t>
  </si>
  <si>
    <t>1252</t>
  </si>
  <si>
    <t>SZ-07-0069</t>
  </si>
  <si>
    <t>JJM</t>
  </si>
  <si>
    <t>1253</t>
  </si>
  <si>
    <t>SZ-07-0070</t>
  </si>
  <si>
    <t>1254</t>
  </si>
  <si>
    <t>SZ-07-0071</t>
  </si>
  <si>
    <t>YX</t>
  </si>
  <si>
    <t>1255</t>
  </si>
  <si>
    <t>SZ-07-0072</t>
  </si>
  <si>
    <t>XQN</t>
  </si>
  <si>
    <t>1256</t>
  </si>
  <si>
    <t>SZ-07-0073</t>
  </si>
  <si>
    <t>WZC</t>
  </si>
  <si>
    <t>1257</t>
  </si>
  <si>
    <t>SZ-07-0074</t>
  </si>
  <si>
    <t>1258</t>
  </si>
  <si>
    <t>SZ-07-0075</t>
  </si>
  <si>
    <t>1259</t>
  </si>
  <si>
    <t>SZ-07-0076</t>
  </si>
  <si>
    <t>WHX</t>
  </si>
  <si>
    <t>1260</t>
  </si>
  <si>
    <t>SZ-07-0077</t>
  </si>
  <si>
    <t>JZG</t>
  </si>
  <si>
    <t>1261</t>
  </si>
  <si>
    <t>SZ-07-0078</t>
  </si>
  <si>
    <t>LHD</t>
  </si>
  <si>
    <t>1262</t>
  </si>
  <si>
    <t>SZ-07-0079</t>
  </si>
  <si>
    <t>1263</t>
  </si>
  <si>
    <t>SZ-07-0080</t>
  </si>
  <si>
    <t>1264</t>
  </si>
  <si>
    <t>SZ-07-0081</t>
  </si>
  <si>
    <t>BT</t>
  </si>
  <si>
    <t>1265</t>
  </si>
  <si>
    <t>SZ-07-0082</t>
  </si>
  <si>
    <t>1266</t>
  </si>
  <si>
    <t>SZ-07-0084</t>
  </si>
  <si>
    <t>QYD</t>
  </si>
  <si>
    <t>1267</t>
  </si>
  <si>
    <t>SZ-07-0085</t>
  </si>
  <si>
    <t>QS</t>
  </si>
  <si>
    <t>1268</t>
  </si>
  <si>
    <t>SZ-07-0086</t>
  </si>
  <si>
    <t>YQX</t>
  </si>
  <si>
    <t>1269</t>
  </si>
  <si>
    <t>SZ-07-0087</t>
  </si>
  <si>
    <t>ZX</t>
  </si>
  <si>
    <t>1270</t>
  </si>
  <si>
    <t>SZ-07-0088</t>
  </si>
  <si>
    <t>SXW</t>
  </si>
  <si>
    <t>1271</t>
  </si>
  <si>
    <t>SZ-07-0089</t>
  </si>
  <si>
    <t>1272</t>
  </si>
  <si>
    <t>SZ-07-0090</t>
  </si>
  <si>
    <t>LM</t>
  </si>
  <si>
    <t>1496</t>
  </si>
  <si>
    <t>SZ-07-0091</t>
  </si>
  <si>
    <t>AN</t>
  </si>
  <si>
    <t>1497</t>
  </si>
  <si>
    <t>SZ-07-0092</t>
  </si>
  <si>
    <t>TN</t>
  </si>
  <si>
    <t>1498</t>
  </si>
  <si>
    <t>SZ-07-0094</t>
  </si>
  <si>
    <t>QF</t>
  </si>
  <si>
    <t>1499</t>
  </si>
  <si>
    <t>SZ-07-0098</t>
  </si>
  <si>
    <t>WXP</t>
  </si>
  <si>
    <t>1500</t>
  </si>
  <si>
    <t>SZ-07-0099</t>
  </si>
  <si>
    <t>RSS</t>
  </si>
  <si>
    <t>1481</t>
  </si>
  <si>
    <t>SZ-07-0100</t>
  </si>
  <si>
    <t>WXJ</t>
  </si>
  <si>
    <t>1480</t>
  </si>
  <si>
    <t>SZ-07-0102</t>
  </si>
  <si>
    <t>ZHT</t>
  </si>
  <si>
    <t>1482</t>
  </si>
  <si>
    <t>SZ-07-0103</t>
  </si>
  <si>
    <t>WYF</t>
  </si>
  <si>
    <t>1483</t>
  </si>
  <si>
    <t>SZ-07-0104</t>
  </si>
  <si>
    <t>1484</t>
  </si>
  <si>
    <t>SZ-07-0105</t>
  </si>
  <si>
    <t>HWS</t>
  </si>
  <si>
    <t>1485</t>
  </si>
  <si>
    <t>SZ-07-0106</t>
  </si>
  <si>
    <t>LFJ</t>
  </si>
  <si>
    <t>SZ-08-0001</t>
  </si>
  <si>
    <t>吴逢春</t>
  </si>
  <si>
    <t>广州市脑科医院</t>
  </si>
  <si>
    <t>SZ-08-0002</t>
  </si>
  <si>
    <t>SZ-08-0003</t>
  </si>
  <si>
    <t>YJS</t>
  </si>
  <si>
    <t>SZ-08-0004</t>
  </si>
  <si>
    <t>简炜颖</t>
  </si>
  <si>
    <t>SZ-08-0005</t>
  </si>
  <si>
    <t>ZJL</t>
  </si>
  <si>
    <t>王治华</t>
  </si>
  <si>
    <t>SZ-08-0006</t>
  </si>
  <si>
    <t>林昭宇</t>
  </si>
  <si>
    <t>SZ-08-0007</t>
  </si>
  <si>
    <t>DSH</t>
  </si>
  <si>
    <t>SZ-08-0008</t>
  </si>
  <si>
    <t>蓝晓常</t>
  </si>
  <si>
    <t>SZ-08-0009</t>
  </si>
  <si>
    <t>YZJ</t>
  </si>
  <si>
    <t>蓝晓嫦</t>
  </si>
  <si>
    <t>SZ-08-0010</t>
  </si>
  <si>
    <t>1236</t>
  </si>
  <si>
    <t>SZ-08-0011</t>
  </si>
  <si>
    <t>SZ-08-0012</t>
  </si>
  <si>
    <t>SZ-08-0014</t>
  </si>
  <si>
    <t>LYF</t>
  </si>
  <si>
    <t>SZ-08-0015</t>
  </si>
  <si>
    <t>YLL</t>
  </si>
  <si>
    <t>SZ-08-0017</t>
  </si>
  <si>
    <t>CZC</t>
  </si>
  <si>
    <t>李璇子</t>
  </si>
  <si>
    <t>SZ-08-0018</t>
  </si>
  <si>
    <t>ZZG</t>
  </si>
  <si>
    <t>SZ-08-0019</t>
  </si>
  <si>
    <t>LST</t>
  </si>
  <si>
    <t>佘志林</t>
  </si>
  <si>
    <t>SZ-08-0020</t>
  </si>
  <si>
    <t>ZSH</t>
  </si>
  <si>
    <t>余生林</t>
  </si>
  <si>
    <t>1512</t>
  </si>
  <si>
    <t>SZ-08-0021</t>
  </si>
  <si>
    <t>SHA</t>
  </si>
  <si>
    <t>1514</t>
  </si>
  <si>
    <t>SZ-08-0022</t>
  </si>
  <si>
    <t>OHD</t>
  </si>
  <si>
    <t>-伟新</t>
  </si>
  <si>
    <t>1522</t>
  </si>
  <si>
    <t>SZ-08-0023</t>
  </si>
  <si>
    <t>LSY</t>
  </si>
  <si>
    <t>1513</t>
  </si>
  <si>
    <t>SZ-08-0024</t>
  </si>
  <si>
    <t>ZLX</t>
  </si>
  <si>
    <t>余去林</t>
  </si>
  <si>
    <t>1517</t>
  </si>
  <si>
    <t>SZ-08-0025</t>
  </si>
  <si>
    <t>LZR</t>
  </si>
  <si>
    <t>蓝胜伟</t>
  </si>
  <si>
    <t>1519</t>
  </si>
  <si>
    <t>SZ-08-0026</t>
  </si>
  <si>
    <t>YXN</t>
  </si>
  <si>
    <t>1509</t>
  </si>
  <si>
    <t>SZ-08-0027</t>
  </si>
  <si>
    <t>CLH</t>
  </si>
  <si>
    <t>1510</t>
  </si>
  <si>
    <t>SZ-08-0029</t>
  </si>
  <si>
    <t>LCQ</t>
  </si>
  <si>
    <t>1511</t>
  </si>
  <si>
    <t>SZ-08-0030</t>
  </si>
  <si>
    <t>LDW</t>
  </si>
  <si>
    <t>1520</t>
  </si>
  <si>
    <t>SZ-08-0031</t>
  </si>
  <si>
    <t>MJP</t>
  </si>
  <si>
    <t>1508</t>
  </si>
  <si>
    <t>SZ-08-0032</t>
  </si>
  <si>
    <t>LWD</t>
  </si>
  <si>
    <t>1515</t>
  </si>
  <si>
    <t>SZ-08-0033</t>
  </si>
  <si>
    <t>DLJ</t>
  </si>
  <si>
    <t>1516</t>
  </si>
  <si>
    <t>SZ-08-0035</t>
  </si>
  <si>
    <t>HLS</t>
  </si>
  <si>
    <t>SZ-08-0036</t>
  </si>
  <si>
    <t>SYZ</t>
  </si>
  <si>
    <t>SZ-08-0037</t>
  </si>
  <si>
    <t>HFJ</t>
  </si>
  <si>
    <t>广州市精神分裂症</t>
  </si>
  <si>
    <t>1523</t>
  </si>
  <si>
    <t>SZ-08-0038</t>
  </si>
  <si>
    <t>YJX</t>
  </si>
  <si>
    <t>SZ-08-0039</t>
  </si>
  <si>
    <t>LYQ</t>
  </si>
  <si>
    <t>SZ-08-0040</t>
  </si>
  <si>
    <t>CYN</t>
  </si>
  <si>
    <t>SZ-08-0041</t>
  </si>
  <si>
    <t>NFB</t>
  </si>
  <si>
    <t>SZ-08-0042</t>
  </si>
  <si>
    <t>广州脑科医院</t>
  </si>
  <si>
    <t>SZ-08-0043</t>
  </si>
  <si>
    <t>HYY</t>
  </si>
  <si>
    <t>SZ-08-0045</t>
  </si>
  <si>
    <t>FYL</t>
  </si>
  <si>
    <t>SZ-08-0046</t>
  </si>
  <si>
    <t>SZ-08-0047</t>
  </si>
  <si>
    <t>HZH</t>
  </si>
  <si>
    <t>SZ-08-0048</t>
  </si>
  <si>
    <t>FZK</t>
  </si>
  <si>
    <t>SZ-08-0050</t>
  </si>
  <si>
    <t>HC</t>
  </si>
  <si>
    <t>SZ-08-0051</t>
  </si>
  <si>
    <t>LJH</t>
  </si>
  <si>
    <t>余志林</t>
  </si>
  <si>
    <t>SZ-08-0052</t>
  </si>
  <si>
    <t>TSJ</t>
  </si>
  <si>
    <t>SZ-08-0053</t>
  </si>
  <si>
    <t>HSY</t>
  </si>
  <si>
    <t>SZ-08-0054</t>
  </si>
  <si>
    <t>SZ-08-0055</t>
  </si>
  <si>
    <t>EGW</t>
  </si>
  <si>
    <t>SZ-08-0056</t>
  </si>
  <si>
    <t>YJB</t>
  </si>
  <si>
    <t>SZ-08-0057</t>
  </si>
  <si>
    <t>SZ-08-0058</t>
  </si>
  <si>
    <t>YXM</t>
  </si>
  <si>
    <t>SZ-08-0059</t>
  </si>
  <si>
    <t>SZ-08-0060</t>
  </si>
  <si>
    <t>SZ-08-0061</t>
  </si>
  <si>
    <t>LZJ</t>
  </si>
  <si>
    <t>SZ-08-0062</t>
  </si>
  <si>
    <t>SZ-08-0063</t>
  </si>
  <si>
    <t>FFM</t>
  </si>
  <si>
    <t>SZ-08-0064</t>
  </si>
  <si>
    <t>YTH</t>
  </si>
  <si>
    <t>SZ-08-0065</t>
  </si>
  <si>
    <t>GWG</t>
  </si>
  <si>
    <t>SZ-08-0066</t>
  </si>
  <si>
    <t>HSH</t>
  </si>
  <si>
    <t>SZ-08-0067</t>
  </si>
  <si>
    <t>OYJ</t>
  </si>
  <si>
    <t>1273</t>
  </si>
  <si>
    <t>SZ-08-0068</t>
  </si>
  <si>
    <t>ZHZ</t>
  </si>
  <si>
    <t>1274</t>
  </si>
  <si>
    <t>SZ-08-0070</t>
  </si>
  <si>
    <t>XH</t>
  </si>
  <si>
    <t>1275</t>
  </si>
  <si>
    <t>SZ-08-0071</t>
  </si>
  <si>
    <t>CWJ</t>
  </si>
  <si>
    <t>1276</t>
  </si>
  <si>
    <t>SZ-08-0072</t>
  </si>
  <si>
    <t>WFL</t>
  </si>
  <si>
    <t>SZ-08-0073</t>
  </si>
  <si>
    <t>1277</t>
  </si>
  <si>
    <t>SZ-08-0074</t>
  </si>
  <si>
    <t>JYY</t>
  </si>
  <si>
    <t>1278</t>
  </si>
  <si>
    <t>SZ-08-0075</t>
  </si>
  <si>
    <t>OSL</t>
  </si>
  <si>
    <t>SZ-08-0078</t>
  </si>
  <si>
    <t>1279</t>
  </si>
  <si>
    <t>SZ-08-0079</t>
  </si>
  <si>
    <t>XL</t>
  </si>
  <si>
    <t>1280</t>
  </si>
  <si>
    <t>SZ-08-0081</t>
  </si>
  <si>
    <t>HJL</t>
  </si>
  <si>
    <t>1281</t>
  </si>
  <si>
    <t>SZ-08-0082</t>
  </si>
  <si>
    <t>LLY</t>
  </si>
  <si>
    <t>1282</t>
  </si>
  <si>
    <t>SZ-08-0084</t>
  </si>
  <si>
    <t>WPY</t>
  </si>
  <si>
    <t>1283</t>
  </si>
  <si>
    <t>SZ-08-0085</t>
  </si>
  <si>
    <t>NJJ</t>
  </si>
  <si>
    <t>1285</t>
  </si>
  <si>
    <t>SZ-08-0086</t>
  </si>
  <si>
    <t>CWH</t>
  </si>
  <si>
    <t>1284</t>
  </si>
  <si>
    <t>SZ-08-0087</t>
  </si>
  <si>
    <t>GQS</t>
  </si>
  <si>
    <t>1286</t>
  </si>
  <si>
    <t>SZ-08-0088</t>
  </si>
  <si>
    <t>LDD</t>
  </si>
  <si>
    <t>SZ-08-0089</t>
  </si>
  <si>
    <t>LCZ</t>
  </si>
  <si>
    <t>1287</t>
  </si>
  <si>
    <t>SZ-08-0091</t>
  </si>
  <si>
    <t>SZ-08-0092</t>
  </si>
  <si>
    <t>YSN</t>
  </si>
  <si>
    <t>1288</t>
  </si>
  <si>
    <t>SZ-08-0093</t>
  </si>
  <si>
    <t>LTH</t>
  </si>
  <si>
    <t>1289</t>
  </si>
  <si>
    <t>SZ-08-0094</t>
  </si>
  <si>
    <t>SZ-08-0095</t>
  </si>
  <si>
    <t>HLH</t>
  </si>
  <si>
    <t>1290</t>
  </si>
  <si>
    <t>SZ-08-0096</t>
  </si>
  <si>
    <t>FDP</t>
  </si>
  <si>
    <t>1291</t>
  </si>
  <si>
    <t>SZ-08-0097</t>
  </si>
  <si>
    <t>LJJ</t>
  </si>
  <si>
    <t>1292</t>
  </si>
  <si>
    <t>SZ-08-0098</t>
  </si>
  <si>
    <t>DRW</t>
  </si>
  <si>
    <t>1293</t>
  </si>
  <si>
    <t>SZ-08-0100</t>
  </si>
  <si>
    <t>1294</t>
  </si>
  <si>
    <t>SZ-08-0101</t>
  </si>
  <si>
    <t>1295</t>
  </si>
  <si>
    <t>SZ-08-0102</t>
  </si>
  <si>
    <t>YH</t>
  </si>
  <si>
    <t>1296</t>
  </si>
  <si>
    <t>SZ-08-0103</t>
  </si>
  <si>
    <t>GZJ</t>
  </si>
  <si>
    <t>1297</t>
  </si>
  <si>
    <t>SZ-08-0105</t>
  </si>
  <si>
    <t>1298</t>
  </si>
  <si>
    <t>SZ-08-0106</t>
  </si>
  <si>
    <t>广州市精神病院</t>
  </si>
  <si>
    <t>1299</t>
  </si>
  <si>
    <t>SZ-08-0107</t>
  </si>
  <si>
    <t>DRH</t>
  </si>
  <si>
    <t>1300</t>
  </si>
  <si>
    <t>SZ-08-0108</t>
  </si>
  <si>
    <t>ST</t>
  </si>
  <si>
    <t>孙泰</t>
  </si>
  <si>
    <t>广州市精神病</t>
  </si>
  <si>
    <t>1301</t>
  </si>
  <si>
    <t>SZ-08-0109</t>
  </si>
  <si>
    <t>YHJ</t>
  </si>
  <si>
    <t>1302</t>
  </si>
  <si>
    <t>SZ-08-0110</t>
  </si>
  <si>
    <t>YSQ</t>
  </si>
  <si>
    <t>SZ-08-0111</t>
  </si>
  <si>
    <t>SZ-08-0112</t>
  </si>
  <si>
    <t>CWQ</t>
  </si>
  <si>
    <t>SZ-08-0113</t>
  </si>
  <si>
    <t>LHG</t>
  </si>
  <si>
    <t>1303</t>
  </si>
  <si>
    <t>SZ-08-0114</t>
  </si>
  <si>
    <t>SZ-08-0116</t>
  </si>
  <si>
    <t>YXK</t>
  </si>
  <si>
    <t>SZ-08-0117</t>
  </si>
  <si>
    <t>ZSM</t>
  </si>
  <si>
    <t>SZ-08-0118</t>
  </si>
  <si>
    <t>LYP</t>
  </si>
  <si>
    <t>SZ-08-0119</t>
  </si>
  <si>
    <t>HSJ</t>
  </si>
  <si>
    <t>SZ-08-0120</t>
  </si>
  <si>
    <t>HXZ</t>
  </si>
  <si>
    <t>SZ-08-0121</t>
  </si>
  <si>
    <t>LCS</t>
  </si>
  <si>
    <t>SZ-08-0122</t>
  </si>
  <si>
    <t>CRS</t>
  </si>
  <si>
    <t>李日鹏</t>
  </si>
  <si>
    <t>SZ-08-0123</t>
  </si>
  <si>
    <t>LLH</t>
  </si>
  <si>
    <t>SZ-08-0124</t>
  </si>
  <si>
    <t>1507</t>
  </si>
  <si>
    <t>SZ-08-0125</t>
  </si>
  <si>
    <t>YWJ</t>
  </si>
  <si>
    <t>SZ-08-0128</t>
  </si>
  <si>
    <t>WJB</t>
  </si>
  <si>
    <t>SZ-08-0129</t>
  </si>
  <si>
    <t>HHM</t>
  </si>
  <si>
    <t>SZ-08-0130</t>
  </si>
  <si>
    <t>LWT</t>
  </si>
  <si>
    <t>SZ-09-0001</t>
  </si>
  <si>
    <t>YYW</t>
  </si>
  <si>
    <t>吴士豪</t>
  </si>
  <si>
    <t>湖北省人民医院</t>
  </si>
  <si>
    <t>SZ-09-0002</t>
  </si>
  <si>
    <t>WLP</t>
  </si>
  <si>
    <t>SZ-09-0003</t>
  </si>
  <si>
    <t>WJY</t>
  </si>
  <si>
    <t>伍金艳</t>
  </si>
  <si>
    <t>SZ-09-0004</t>
  </si>
  <si>
    <t>陈诚</t>
  </si>
  <si>
    <t>SZ-09-0005</t>
  </si>
  <si>
    <t>TH</t>
  </si>
  <si>
    <t>SZ-09-0006</t>
  </si>
  <si>
    <t>PY</t>
  </si>
  <si>
    <t>SZ-09-0007</t>
  </si>
  <si>
    <t>CQQ</t>
  </si>
  <si>
    <t>陈全全</t>
  </si>
  <si>
    <t>SZ-09-0008</t>
  </si>
  <si>
    <t>ZMY</t>
  </si>
  <si>
    <t>SZ-09-0009</t>
  </si>
  <si>
    <t>SY</t>
  </si>
  <si>
    <t>SZ-09-0010</t>
  </si>
  <si>
    <t>SZ-09-0011</t>
  </si>
  <si>
    <t>武汉大学人民医院</t>
  </si>
  <si>
    <t>SZ-09-0012</t>
  </si>
  <si>
    <t>WXH</t>
  </si>
  <si>
    <t>SZ-09-0013</t>
  </si>
  <si>
    <t>XS</t>
  </si>
  <si>
    <t>SZ-09-0014</t>
  </si>
  <si>
    <t>CDP</t>
  </si>
  <si>
    <t>SZ-09-0015</t>
  </si>
  <si>
    <t>SZ-09-0016</t>
  </si>
  <si>
    <t>SZ-09-0017</t>
  </si>
  <si>
    <t>SZ-09-0018</t>
  </si>
  <si>
    <t>YJD</t>
  </si>
  <si>
    <t>SZ-09-0019</t>
  </si>
  <si>
    <t>WCL</t>
  </si>
  <si>
    <t>吴</t>
  </si>
  <si>
    <t>SZ-09-0020</t>
  </si>
  <si>
    <t>MDH</t>
  </si>
  <si>
    <t>SZ-09-0021</t>
  </si>
  <si>
    <t>SZ-09-0022</t>
  </si>
  <si>
    <t>FZY</t>
  </si>
  <si>
    <t>SZ-09-0023</t>
  </si>
  <si>
    <t>DC</t>
  </si>
  <si>
    <t>SZ-09-0024</t>
  </si>
  <si>
    <t>WYP</t>
  </si>
  <si>
    <t>SZ-09-0025</t>
  </si>
  <si>
    <t>XHP</t>
  </si>
  <si>
    <t>SZ-09-0026</t>
  </si>
  <si>
    <t>TMM</t>
  </si>
  <si>
    <t>SZ-09-0027</t>
  </si>
  <si>
    <t>TT</t>
  </si>
  <si>
    <t>1503</t>
  </si>
  <si>
    <t>SZ-09-0028</t>
  </si>
  <si>
    <t>XDW</t>
  </si>
  <si>
    <t>SZ-09-0029</t>
  </si>
  <si>
    <t>SZ-09-0030</t>
  </si>
  <si>
    <t>ZCX</t>
  </si>
  <si>
    <t>SZ-09-0031</t>
  </si>
  <si>
    <t>XHM</t>
  </si>
  <si>
    <t>SZ-09-0032</t>
  </si>
  <si>
    <t>CJR</t>
  </si>
  <si>
    <t>SZ-09-0033</t>
  </si>
  <si>
    <t>WA</t>
  </si>
  <si>
    <t>SZ-09-0034</t>
  </si>
  <si>
    <t>SZ-09-0036</t>
  </si>
  <si>
    <t>CSL</t>
  </si>
  <si>
    <t>SZ-09-0037</t>
  </si>
  <si>
    <t>SJQ</t>
  </si>
  <si>
    <t>黄欢</t>
  </si>
  <si>
    <t>SZ-09-0038</t>
  </si>
  <si>
    <t>SZ-09-0039</t>
  </si>
  <si>
    <t>PJQ</t>
  </si>
  <si>
    <t>SZ-09-0040</t>
  </si>
  <si>
    <t>SZ-09-0041</t>
  </si>
  <si>
    <t>CWT</t>
  </si>
  <si>
    <t>SZ-09-0042</t>
  </si>
  <si>
    <t>ALH</t>
  </si>
  <si>
    <t>SZ-09-0043</t>
  </si>
  <si>
    <t>DP</t>
  </si>
  <si>
    <t>SZ-09-0044</t>
  </si>
  <si>
    <t>SZ-09-0045</t>
  </si>
  <si>
    <t>SP</t>
  </si>
  <si>
    <t>SZ-09-0046</t>
  </si>
  <si>
    <t>XMQ</t>
  </si>
  <si>
    <t>SZ-09-0047</t>
  </si>
  <si>
    <t>AJ</t>
  </si>
  <si>
    <t>SZ-09-0048</t>
  </si>
  <si>
    <t>LFH</t>
  </si>
  <si>
    <t>SZ-09-0049</t>
  </si>
  <si>
    <t>CS</t>
  </si>
  <si>
    <t>SZ-09-0050</t>
  </si>
  <si>
    <t>HHJ</t>
  </si>
  <si>
    <t>SZ-09-0051</t>
  </si>
  <si>
    <t>SXM</t>
  </si>
  <si>
    <t>SZ-09-0052</t>
  </si>
  <si>
    <t>WTH</t>
  </si>
  <si>
    <t>SZ-09-0053</t>
  </si>
  <si>
    <t>DHF</t>
  </si>
  <si>
    <t>SZ-09-0054</t>
  </si>
  <si>
    <t>SZ-09-0055</t>
  </si>
  <si>
    <t>CMY</t>
  </si>
  <si>
    <t>SZ-09-0056</t>
  </si>
  <si>
    <t>WZM</t>
  </si>
  <si>
    <t>SZ-09-0057</t>
  </si>
  <si>
    <t>SZ-09-0058</t>
  </si>
  <si>
    <t>SZ-09-0059</t>
  </si>
  <si>
    <t>RWL</t>
  </si>
  <si>
    <t>SZ-09-0060</t>
  </si>
  <si>
    <t>SZ-09-0061</t>
  </si>
  <si>
    <t>CNN</t>
  </si>
  <si>
    <t>SZ-09-0062</t>
  </si>
  <si>
    <t>PLY</t>
  </si>
  <si>
    <t>SZ-09-0063</t>
  </si>
  <si>
    <t>WLN</t>
  </si>
  <si>
    <t>SZ-09-0064</t>
  </si>
  <si>
    <t>SZ-09-0065</t>
  </si>
  <si>
    <t>HD</t>
  </si>
  <si>
    <t>SZ-09-0066</t>
  </si>
  <si>
    <t>WH</t>
  </si>
  <si>
    <t>SZ-09-0067</t>
  </si>
  <si>
    <t>武大人民医院</t>
  </si>
  <si>
    <t>SZ-09-0068</t>
  </si>
  <si>
    <t>JF</t>
  </si>
  <si>
    <t>SZ-09-0069</t>
  </si>
  <si>
    <t>SJP</t>
  </si>
  <si>
    <t>SZ-09-0070</t>
  </si>
  <si>
    <t>DSK</t>
  </si>
  <si>
    <t>SZ-09-0071</t>
  </si>
  <si>
    <t>LYN</t>
  </si>
  <si>
    <t>SZ-09-0072</t>
  </si>
  <si>
    <t>XF</t>
  </si>
  <si>
    <t>SZ-09-0073</t>
  </si>
  <si>
    <t>WGT</t>
  </si>
  <si>
    <t>SZ-09-0074</t>
  </si>
  <si>
    <t>SZ-09-0075</t>
  </si>
  <si>
    <t>WZZ</t>
  </si>
  <si>
    <t>SZ-09-0076</t>
  </si>
  <si>
    <t>WB</t>
  </si>
  <si>
    <t>SZ-09-0077</t>
  </si>
  <si>
    <t>ZT</t>
  </si>
  <si>
    <t>SZ-09-0078</t>
  </si>
  <si>
    <t>DL</t>
  </si>
  <si>
    <t>SZ-09-0079</t>
  </si>
  <si>
    <t>SZ-09-0080</t>
  </si>
  <si>
    <t>SZ-09-0081</t>
  </si>
  <si>
    <t>CLL</t>
  </si>
  <si>
    <t>SZ-09-0082</t>
  </si>
  <si>
    <t>CQ</t>
  </si>
  <si>
    <t>SZ-09-0083</t>
  </si>
  <si>
    <t>YD</t>
  </si>
  <si>
    <t>SZ-09-0084</t>
  </si>
  <si>
    <t>HGX</t>
  </si>
  <si>
    <t>SZ-09-0085</t>
  </si>
  <si>
    <t>SZ-09-0087</t>
  </si>
  <si>
    <t>CGJ</t>
  </si>
  <si>
    <t>SZ-09-0088</t>
  </si>
  <si>
    <t>SZ-09-0089</t>
  </si>
  <si>
    <t>CL</t>
  </si>
  <si>
    <t>SZ-09-0090</t>
  </si>
  <si>
    <t>XLP</t>
  </si>
  <si>
    <t>SZ-09-0091</t>
  </si>
  <si>
    <t>DNJ</t>
  </si>
  <si>
    <t>1502</t>
  </si>
  <si>
    <t>SZ-09-0092</t>
  </si>
  <si>
    <t>SZ-09-0093</t>
  </si>
  <si>
    <t>SZ-09-0094</t>
  </si>
  <si>
    <t>MHY</t>
  </si>
  <si>
    <t>SZ-09-0095</t>
  </si>
  <si>
    <t>SZ-09-0096</t>
  </si>
  <si>
    <t>SZ-09-0097</t>
  </si>
  <si>
    <t>HBH</t>
  </si>
  <si>
    <t>SZ-09-0098</t>
  </si>
  <si>
    <t>SZ-09-0099</t>
  </si>
  <si>
    <t>LFF</t>
  </si>
  <si>
    <t>1504</t>
  </si>
  <si>
    <t>SZ-09-0100</t>
  </si>
  <si>
    <t>1505</t>
  </si>
  <si>
    <t>SZ-09-0101</t>
  </si>
  <si>
    <t>ZGL</t>
  </si>
  <si>
    <t>SZ-09-0102</t>
  </si>
  <si>
    <t>LWF</t>
  </si>
  <si>
    <t>1506</t>
  </si>
  <si>
    <t>SZ-09-0103</t>
  </si>
  <si>
    <t>HRM</t>
  </si>
  <si>
    <t>SZ-09-0104</t>
  </si>
  <si>
    <t>SZ-09-0105</t>
  </si>
  <si>
    <t>LJF</t>
  </si>
  <si>
    <t>SZ-09-0107</t>
  </si>
  <si>
    <t>XD</t>
  </si>
  <si>
    <t>SZ-09-0109</t>
  </si>
  <si>
    <t>ZLH</t>
  </si>
  <si>
    <t>1501</t>
  </si>
  <si>
    <t>SZ-09-0110</t>
  </si>
  <si>
    <t>邹寄林</t>
  </si>
  <si>
    <t>SZ-10-0001</t>
  </si>
  <si>
    <t>YYE</t>
  </si>
  <si>
    <t>张慧芳</t>
  </si>
  <si>
    <t>河南省驻马店市第二人民医院</t>
  </si>
  <si>
    <t>SZ-10-0002</t>
  </si>
  <si>
    <t>XAZ</t>
  </si>
  <si>
    <t>SZ-10-0003</t>
  </si>
  <si>
    <t>HZY</t>
  </si>
  <si>
    <t>赵玉香</t>
  </si>
  <si>
    <t>SZ-10-0004</t>
  </si>
  <si>
    <t>ZP</t>
  </si>
  <si>
    <t>邵新月</t>
  </si>
  <si>
    <t>驻马店市精神病院</t>
  </si>
  <si>
    <t>SZ-10-0005</t>
  </si>
  <si>
    <t>SZ-10-0006</t>
  </si>
  <si>
    <t>SZ-10-0007</t>
  </si>
  <si>
    <t>SZ-10-0009</t>
  </si>
  <si>
    <t>GSJ</t>
  </si>
  <si>
    <t>SZ-10-0010</t>
  </si>
  <si>
    <t>YDD</t>
  </si>
  <si>
    <t>李德重</t>
  </si>
  <si>
    <t>驻马店市第二人民医院</t>
  </si>
  <si>
    <t>SZ-10-0011</t>
  </si>
  <si>
    <t>SSF</t>
  </si>
  <si>
    <t>SZ-10-0012</t>
  </si>
  <si>
    <t>1346</t>
  </si>
  <si>
    <t>SZ-10-0013</t>
  </si>
  <si>
    <t>ZNN</t>
  </si>
  <si>
    <t>翟娜娜</t>
  </si>
  <si>
    <t>驻马店市精神病医院</t>
  </si>
  <si>
    <t>1347</t>
  </si>
  <si>
    <t>SZ-10-0014</t>
  </si>
  <si>
    <t>DTL</t>
  </si>
  <si>
    <t>孙健</t>
  </si>
  <si>
    <t>1348</t>
  </si>
  <si>
    <t>SZ-10-0015</t>
  </si>
  <si>
    <t>1349</t>
  </si>
  <si>
    <t>SZ-10-0016</t>
  </si>
  <si>
    <t>WMY</t>
  </si>
  <si>
    <t>孟月兰</t>
  </si>
  <si>
    <t>1350</t>
  </si>
  <si>
    <t>SZ-10-0017</t>
  </si>
  <si>
    <t>1351</t>
  </si>
  <si>
    <t>SZ-10-0018</t>
  </si>
  <si>
    <t>QDH</t>
  </si>
  <si>
    <t>1352</t>
  </si>
  <si>
    <t>SZ-10-0019</t>
  </si>
  <si>
    <t>QJL</t>
  </si>
  <si>
    <t>刘秋英</t>
  </si>
  <si>
    <t>1353</t>
  </si>
  <si>
    <t>SZ-10-0020</t>
  </si>
  <si>
    <t>1354</t>
  </si>
  <si>
    <t>SZ-10-0021</t>
  </si>
  <si>
    <t>1355</t>
  </si>
  <si>
    <t>SZ-10-0022</t>
  </si>
  <si>
    <t>LSL</t>
  </si>
  <si>
    <t>樊凌姿</t>
  </si>
  <si>
    <t>1356</t>
  </si>
  <si>
    <t>SZ-10-0023</t>
  </si>
  <si>
    <t>YDH</t>
  </si>
  <si>
    <t>1357</t>
  </si>
  <si>
    <t>SZ-10-0024</t>
  </si>
  <si>
    <t>DHJ</t>
  </si>
  <si>
    <t>1358</t>
  </si>
  <si>
    <t>SZ-10-0025</t>
  </si>
  <si>
    <t>1359</t>
  </si>
  <si>
    <t>SZ-10-0026</t>
  </si>
  <si>
    <t>1360</t>
  </si>
  <si>
    <t>SZ-10-0027</t>
  </si>
  <si>
    <t>刘向阳</t>
  </si>
  <si>
    <t>1361</t>
  </si>
  <si>
    <t>SZ-10-0028</t>
  </si>
  <si>
    <t>WQL</t>
  </si>
  <si>
    <t>1362</t>
  </si>
  <si>
    <t>SZ-10-0029</t>
  </si>
  <si>
    <t>RSH</t>
  </si>
  <si>
    <t>1363</t>
  </si>
  <si>
    <t>SZ-10-0030</t>
  </si>
  <si>
    <t>1364</t>
  </si>
  <si>
    <t>SZ-10-0031</t>
  </si>
  <si>
    <t>ZWK</t>
  </si>
  <si>
    <t>1365</t>
  </si>
  <si>
    <t>SZ-10-0032</t>
  </si>
  <si>
    <t>WSM</t>
  </si>
  <si>
    <t>1366</t>
  </si>
  <si>
    <t>SZ-10-0034</t>
  </si>
  <si>
    <t>SXL</t>
  </si>
  <si>
    <t>1367</t>
  </si>
  <si>
    <t>SZ-10-0035</t>
  </si>
  <si>
    <t>1368</t>
  </si>
  <si>
    <t>SZ-10-0036</t>
  </si>
  <si>
    <t>王宏升</t>
  </si>
  <si>
    <t>1369</t>
  </si>
  <si>
    <t>SZ-10-0037</t>
  </si>
  <si>
    <t>HXH</t>
  </si>
  <si>
    <t>1370</t>
  </si>
  <si>
    <t>SZ-10-0038</t>
  </si>
  <si>
    <t>WLZ</t>
  </si>
  <si>
    <t>1371</t>
  </si>
  <si>
    <t>SZ-10-0039</t>
  </si>
  <si>
    <t>FY</t>
  </si>
  <si>
    <t>1372</t>
  </si>
  <si>
    <t>SZ-10-0040</t>
  </si>
  <si>
    <t>CT</t>
  </si>
  <si>
    <t>1373</t>
  </si>
  <si>
    <t>SZ-10-0041</t>
  </si>
  <si>
    <t>LEW</t>
  </si>
  <si>
    <t>河南驻马店市第二人民医院</t>
  </si>
  <si>
    <t>1374</t>
  </si>
  <si>
    <t>SZ-10-0042</t>
  </si>
  <si>
    <t>YWL</t>
  </si>
  <si>
    <t>1375</t>
  </si>
  <si>
    <t>SZ-10-0043</t>
  </si>
  <si>
    <t>YZQ</t>
  </si>
  <si>
    <t>1376</t>
  </si>
  <si>
    <t>SZ-10-0044</t>
  </si>
  <si>
    <t>GHY</t>
  </si>
  <si>
    <t>1377</t>
  </si>
  <si>
    <t>SZ-10-0045</t>
  </si>
  <si>
    <t>LWZ</t>
  </si>
  <si>
    <t>1379</t>
  </si>
  <si>
    <t>SZ-10-0047</t>
  </si>
  <si>
    <t>FHZ</t>
  </si>
  <si>
    <t>1380</t>
  </si>
  <si>
    <t>SZ-10-0048</t>
  </si>
  <si>
    <t>YW</t>
  </si>
  <si>
    <t>1381</t>
  </si>
  <si>
    <t>SZ-10-0049</t>
  </si>
  <si>
    <t>1382</t>
  </si>
  <si>
    <t>SZ-10-0050</t>
  </si>
  <si>
    <t>1383</t>
  </si>
  <si>
    <t>SZ-10-0051</t>
  </si>
  <si>
    <t>LPP</t>
  </si>
  <si>
    <t>1384</t>
  </si>
  <si>
    <t>SZ-10-0052</t>
  </si>
  <si>
    <t>DJJ</t>
  </si>
  <si>
    <t>1385</t>
  </si>
  <si>
    <t>SZ-10-0053</t>
  </si>
  <si>
    <t>SZ-10-0054</t>
  </si>
  <si>
    <t>LF</t>
  </si>
  <si>
    <t>SZ-10-0055</t>
  </si>
  <si>
    <t>XJJ</t>
  </si>
  <si>
    <t>SZ-10-0056</t>
  </si>
  <si>
    <t>WLL</t>
  </si>
  <si>
    <t>SZ-10-0057</t>
  </si>
  <si>
    <t>CYE</t>
  </si>
  <si>
    <t>SZ-10-0058</t>
  </si>
  <si>
    <t>XHY</t>
  </si>
  <si>
    <t>SZ-10-0059</t>
  </si>
  <si>
    <t>SZ-10-0060</t>
  </si>
  <si>
    <t>SZ-10-0061</t>
  </si>
  <si>
    <t>SZ-10-0062</t>
  </si>
  <si>
    <t>SZ-10-0063</t>
  </si>
  <si>
    <t>SZ-10-0064</t>
  </si>
  <si>
    <t>ZFS</t>
  </si>
  <si>
    <t>SZ-10-0065</t>
  </si>
  <si>
    <t>SZ-10-0066</t>
  </si>
  <si>
    <t>WHS</t>
  </si>
  <si>
    <t>SZ-10-0067</t>
  </si>
  <si>
    <t>ZWJ</t>
  </si>
  <si>
    <t>SZ-10-0068</t>
  </si>
  <si>
    <t>河南省驻马店市精神病医院</t>
  </si>
  <si>
    <t>SZ-10-0069</t>
  </si>
  <si>
    <t>SZ-10-0070</t>
  </si>
  <si>
    <t>BGH</t>
  </si>
  <si>
    <t>SZ-10-0071</t>
  </si>
  <si>
    <t>FK</t>
  </si>
  <si>
    <t>SZ-10-0072</t>
  </si>
  <si>
    <t>HXY</t>
  </si>
  <si>
    <t>SZ-10-0073</t>
  </si>
  <si>
    <t>YWM</t>
  </si>
  <si>
    <t>SZ-10-0074</t>
  </si>
  <si>
    <t>SZ-10-0075</t>
  </si>
  <si>
    <t>驻马店市二院</t>
  </si>
  <si>
    <t>SZ-10-0076</t>
  </si>
  <si>
    <t>SZ-10-0077</t>
  </si>
  <si>
    <t>SJJ</t>
  </si>
  <si>
    <t>SZ-10-0079</t>
  </si>
  <si>
    <t>LXQ</t>
  </si>
  <si>
    <t>SZ-10-0080</t>
  </si>
  <si>
    <t>SZ-10-0082</t>
  </si>
  <si>
    <t>LHP</t>
  </si>
  <si>
    <t>SZ-10-0083</t>
  </si>
  <si>
    <t>ZMN</t>
  </si>
  <si>
    <t>SZ-10-0084</t>
  </si>
  <si>
    <t>LJC</t>
  </si>
  <si>
    <t>SZ-10-0085</t>
  </si>
  <si>
    <t>LBY</t>
  </si>
  <si>
    <t>SZ-10-0086</t>
  </si>
  <si>
    <t>SCS</t>
  </si>
  <si>
    <t>SZ-10-0087</t>
  </si>
  <si>
    <t>WDX</t>
  </si>
  <si>
    <t>SZ-10-0088</t>
  </si>
  <si>
    <t>SZ-10-0089</t>
  </si>
  <si>
    <t>SZ-10-0090</t>
  </si>
  <si>
    <t>SZ-10-0091</t>
  </si>
  <si>
    <t>XYE</t>
  </si>
  <si>
    <t>SZ-10-0092</t>
  </si>
  <si>
    <t>SZ-10-0093</t>
  </si>
  <si>
    <t>YGL</t>
  </si>
  <si>
    <t>SZ-10-0094</t>
  </si>
  <si>
    <t>SZ-10-0095</t>
  </si>
  <si>
    <t>SZ-10-0096</t>
  </si>
  <si>
    <t>YRC</t>
  </si>
  <si>
    <t>SZ-10-0097</t>
  </si>
  <si>
    <t>XLW</t>
  </si>
  <si>
    <t>SZ-10-0098</t>
  </si>
  <si>
    <t>LGN</t>
  </si>
  <si>
    <t>SZ-10-0099</t>
  </si>
  <si>
    <t>XXT</t>
  </si>
  <si>
    <t>SZ-10-0100</t>
  </si>
  <si>
    <t>ZJP</t>
  </si>
  <si>
    <t>SZ-10-0101</t>
  </si>
  <si>
    <t>bh</t>
  </si>
  <si>
    <t>数字符号分数</t>
  </si>
  <si>
    <t>顺背</t>
  </si>
  <si>
    <t>倒背</t>
  </si>
  <si>
    <t>总数</t>
  </si>
  <si>
    <t>重复数</t>
  </si>
  <si>
    <t>错误数</t>
  </si>
  <si>
    <t>正确数</t>
  </si>
  <si>
    <t>n3a_2</t>
  </si>
  <si>
    <t>n3b_2</t>
  </si>
  <si>
    <t>n3c_2</t>
  </si>
  <si>
    <t>n3e_1</t>
  </si>
  <si>
    <t>n3e_2</t>
  </si>
  <si>
    <t>n3e_3</t>
  </si>
  <si>
    <t>n3e_4</t>
  </si>
  <si>
    <t>t3a_2</t>
  </si>
  <si>
    <t>t3b_2</t>
  </si>
  <si>
    <t>t3c_2</t>
  </si>
  <si>
    <t>t3e_1</t>
  </si>
  <si>
    <t>t3e_2</t>
  </si>
  <si>
    <t>t3e_3</t>
  </si>
  <si>
    <t>t3e_4</t>
  </si>
  <si>
    <t>CRF_安徽医科大学</t>
  </si>
  <si>
    <t xml:space="preserve">                                                  </t>
  </si>
  <si>
    <t>NCRF_安徽医科大学</t>
  </si>
  <si>
    <t>NC-04-0020</t>
  </si>
  <si>
    <t>NC-04-0009</t>
  </si>
  <si>
    <t>NC-04-0005</t>
  </si>
  <si>
    <t>NC-04-0007</t>
  </si>
  <si>
    <t>NC-04-0008</t>
  </si>
  <si>
    <t>NC-04-0006</t>
  </si>
  <si>
    <t>HR-04-0006</t>
  </si>
  <si>
    <t>NC-04-0018</t>
  </si>
  <si>
    <t>NC-04-0022</t>
  </si>
  <si>
    <t>NC-04-0032</t>
  </si>
  <si>
    <t>NC-04-0027</t>
  </si>
  <si>
    <t>NC-04-0028</t>
  </si>
  <si>
    <t>NC-04-0031</t>
  </si>
  <si>
    <t>NC-04-0029</t>
  </si>
  <si>
    <t>NC-04-0030</t>
  </si>
  <si>
    <t>NC-04-0010</t>
  </si>
  <si>
    <t>NC-04-0013</t>
  </si>
  <si>
    <t>HR-04-0007</t>
  </si>
  <si>
    <t>NC-04-0011</t>
  </si>
  <si>
    <t>HR-04-0008</t>
  </si>
  <si>
    <t>NC-04-0024</t>
  </si>
  <si>
    <t>NC-04-0002</t>
  </si>
  <si>
    <t>NC-04-0003</t>
  </si>
  <si>
    <t>NC-04-0026</t>
  </si>
  <si>
    <t>NC-04-0021</t>
  </si>
  <si>
    <t>NC-04-0019</t>
  </si>
  <si>
    <t>NC-04-0004</t>
  </si>
  <si>
    <t>HR-04-0004</t>
  </si>
  <si>
    <t>HR-04-0003</t>
  </si>
  <si>
    <t>NC-04-0015</t>
  </si>
  <si>
    <t>NC-04-0023</t>
  </si>
  <si>
    <t>NC-04-0016</t>
  </si>
  <si>
    <t>NC-04-0014</t>
  </si>
  <si>
    <t>NC-04-0025</t>
  </si>
  <si>
    <t>HR-04-0005</t>
  </si>
  <si>
    <t>NC-04-0012</t>
  </si>
  <si>
    <t>NC-04-0001</t>
  </si>
  <si>
    <t>NC-04-0017</t>
  </si>
  <si>
    <t>HR-04-0001</t>
  </si>
  <si>
    <t>HR-04-0002</t>
  </si>
  <si>
    <t>CRF_北大六院</t>
  </si>
  <si>
    <t>NCRF_北大六院</t>
  </si>
  <si>
    <t>HR-01-0001</t>
  </si>
  <si>
    <t>HR-01-0002</t>
  </si>
  <si>
    <t>HR-01-0003</t>
  </si>
  <si>
    <t>HR-01-0004</t>
  </si>
  <si>
    <t>HR-01-0005</t>
  </si>
  <si>
    <t>HR-01-0006</t>
  </si>
  <si>
    <t>HR-01-0007</t>
  </si>
  <si>
    <t>HR-01-0008</t>
  </si>
  <si>
    <t>HR-01-0009</t>
  </si>
  <si>
    <t>HR-01-0010</t>
  </si>
  <si>
    <t>HR-01-0011</t>
  </si>
  <si>
    <t>HR-01-0012</t>
  </si>
  <si>
    <t>HR-01-0013</t>
  </si>
  <si>
    <t>HR-01-0014</t>
  </si>
  <si>
    <t>HR-01-0015</t>
  </si>
  <si>
    <t>HR-01-0016</t>
  </si>
  <si>
    <t>HR-01-0017</t>
  </si>
  <si>
    <t>HR-01-0018</t>
  </si>
  <si>
    <t>HR-01-0019</t>
  </si>
  <si>
    <t>HR-01-0020</t>
  </si>
  <si>
    <t>NC-01-0001</t>
  </si>
  <si>
    <t>NC-01-0002</t>
  </si>
  <si>
    <t>NC-01-0003</t>
  </si>
  <si>
    <t>NC-01-0004</t>
  </si>
  <si>
    <t>NC-01-0005</t>
  </si>
  <si>
    <t>NC-01-0006</t>
  </si>
  <si>
    <t>NC-01-0007</t>
  </si>
  <si>
    <t>NC-01-0008</t>
  </si>
  <si>
    <t>NC-01-0009</t>
  </si>
  <si>
    <t>NC-01-0010</t>
  </si>
  <si>
    <t>NC-01-0011</t>
  </si>
  <si>
    <t>NC-01-0012</t>
  </si>
  <si>
    <t>NC-01-0013</t>
  </si>
  <si>
    <t>NC-01-0014</t>
  </si>
  <si>
    <t>NC-01-0015</t>
  </si>
  <si>
    <t>NC-01-0016</t>
  </si>
  <si>
    <t>NC-01-0017</t>
  </si>
  <si>
    <t>NC-01-0018</t>
  </si>
  <si>
    <t>NC-01-0019</t>
  </si>
  <si>
    <t>NC-01-0020</t>
  </si>
  <si>
    <t>NC-01-0021</t>
  </si>
  <si>
    <t>NC-01-0022</t>
  </si>
  <si>
    <t>NC-01-0023</t>
  </si>
  <si>
    <t>NC-01-0024</t>
  </si>
  <si>
    <t>NC-01-0025</t>
  </si>
  <si>
    <t>NC-01-0026</t>
  </si>
  <si>
    <t>NC-01-0027</t>
  </si>
  <si>
    <t>NC-01-0028</t>
  </si>
  <si>
    <t>NC-01-0029</t>
  </si>
  <si>
    <t>NC-01-0030</t>
  </si>
  <si>
    <t>NC-01-0031</t>
  </si>
  <si>
    <t>NC-01-0032</t>
  </si>
  <si>
    <t>NC-01-0033</t>
  </si>
  <si>
    <t>NC-01-0034</t>
  </si>
  <si>
    <t>NC-01-0035</t>
  </si>
  <si>
    <t>NC-01-0036</t>
  </si>
  <si>
    <t>NC-01-0037</t>
  </si>
  <si>
    <t>NC-01-0038</t>
  </si>
  <si>
    <t>NC-01-0039</t>
  </si>
  <si>
    <t>NC-01-0040</t>
  </si>
  <si>
    <t>NC-01-0041</t>
  </si>
  <si>
    <t>NC-01-0042</t>
  </si>
  <si>
    <t>NC-01-0043</t>
  </si>
  <si>
    <t>NC-01-0044</t>
  </si>
  <si>
    <t>NC-01-0045</t>
  </si>
  <si>
    <t>NC-01-0046</t>
  </si>
  <si>
    <t>NC-01-0047</t>
  </si>
  <si>
    <t>NC-01-0048</t>
  </si>
  <si>
    <t>NC-01-0049</t>
  </si>
  <si>
    <t>NC-01-0050</t>
  </si>
  <si>
    <t>NC-01-0051</t>
  </si>
  <si>
    <t>NC-01-0052</t>
  </si>
  <si>
    <t>NC-01-0053</t>
  </si>
  <si>
    <t>NC-01-0054</t>
  </si>
  <si>
    <t>NC-01-0055</t>
  </si>
  <si>
    <t>NC-01-0056</t>
  </si>
  <si>
    <t>NC-01-0057</t>
  </si>
  <si>
    <t>NC-01-0058</t>
  </si>
  <si>
    <t>NC-01-0059</t>
  </si>
  <si>
    <t>NC-01-0060</t>
  </si>
  <si>
    <t>NC-01-0061</t>
  </si>
  <si>
    <t>NC-01-0062</t>
  </si>
  <si>
    <t>NC-01-0063</t>
  </si>
  <si>
    <t>NC-01-0064</t>
  </si>
  <si>
    <t>NC-01-0065</t>
  </si>
  <si>
    <t>NC-01-0066</t>
  </si>
  <si>
    <t>NC-01-0067</t>
  </si>
  <si>
    <t>NC-01-0068</t>
  </si>
  <si>
    <t>NC-01-0069</t>
  </si>
  <si>
    <t>NC-01-0070</t>
  </si>
  <si>
    <t>NC-01-0071</t>
  </si>
  <si>
    <t>NC-01-0072</t>
  </si>
  <si>
    <t>NC-01-0073</t>
  </si>
  <si>
    <t>NC-01-0074</t>
  </si>
  <si>
    <t>NC-01-0075</t>
  </si>
  <si>
    <t>NC-01-0076</t>
  </si>
  <si>
    <t>NC-01-0077</t>
  </si>
  <si>
    <t>NC-01-0078</t>
  </si>
  <si>
    <t>NC-01-0079</t>
  </si>
  <si>
    <t>NC-01-0080</t>
  </si>
  <si>
    <t>NC-01-0081</t>
  </si>
  <si>
    <t>NC-01-0082</t>
  </si>
  <si>
    <t>NC-01-0083</t>
  </si>
  <si>
    <t>NC-01-0084</t>
  </si>
  <si>
    <t>NC-01-0085</t>
  </si>
  <si>
    <t>NC-01-0086</t>
  </si>
  <si>
    <t>NC-01-0087</t>
  </si>
  <si>
    <t>NC-01-0088</t>
  </si>
  <si>
    <t>NC-01-0089</t>
  </si>
  <si>
    <t>NC-01-0090</t>
  </si>
  <si>
    <t>NC-01-0091</t>
  </si>
  <si>
    <t>NC-01-0092</t>
  </si>
  <si>
    <t>NC-01-0093</t>
  </si>
  <si>
    <t>NC-01-0094</t>
  </si>
  <si>
    <t>NC-01-0095</t>
  </si>
  <si>
    <t>NC-01-0096</t>
  </si>
  <si>
    <t>NC-01-0097</t>
  </si>
  <si>
    <t>NC-01-0098</t>
  </si>
  <si>
    <t>NC-01-0099</t>
  </si>
  <si>
    <t>NC-01-0100</t>
  </si>
  <si>
    <t>CRF_北京回龙观医院</t>
  </si>
  <si>
    <t>NCRF_北京回龙观医院</t>
  </si>
  <si>
    <t>HR-02-0029</t>
  </si>
  <si>
    <t>1</t>
  </si>
  <si>
    <t>0</t>
  </si>
  <si>
    <t>17</t>
  </si>
  <si>
    <t xml:space="preserve"> </t>
  </si>
  <si>
    <t>HR-02-0031</t>
  </si>
  <si>
    <t>25</t>
  </si>
  <si>
    <t>NC-02-0056</t>
  </si>
  <si>
    <t>2</t>
  </si>
  <si>
    <t>26</t>
  </si>
  <si>
    <t>NC-02-0006</t>
  </si>
  <si>
    <t>28</t>
  </si>
  <si>
    <t>NC-02-0007</t>
  </si>
  <si>
    <t>6</t>
  </si>
  <si>
    <t>15</t>
  </si>
  <si>
    <t>HR-02-0001</t>
  </si>
  <si>
    <t>24</t>
  </si>
  <si>
    <t>HR-02-0002</t>
  </si>
  <si>
    <t>4</t>
  </si>
  <si>
    <t>HR-02-0004</t>
  </si>
  <si>
    <t>19</t>
  </si>
  <si>
    <t>HR-02-0005</t>
  </si>
  <si>
    <t>12</t>
  </si>
  <si>
    <t>HR-02-0006</t>
  </si>
  <si>
    <t>14</t>
  </si>
  <si>
    <t>HR-02-0007</t>
  </si>
  <si>
    <t>34</t>
  </si>
  <si>
    <t>HR-02-0008</t>
  </si>
  <si>
    <t>8</t>
  </si>
  <si>
    <t>23</t>
  </si>
  <si>
    <t>HR-02-0009</t>
  </si>
  <si>
    <t>HR-02-0010</t>
  </si>
  <si>
    <t>HR-02-0011</t>
  </si>
  <si>
    <t>HR-02-0012</t>
  </si>
  <si>
    <t>21</t>
  </si>
  <si>
    <t>HR-02-0013</t>
  </si>
  <si>
    <t>HR-02-0014</t>
  </si>
  <si>
    <t>HR-02-0015</t>
  </si>
  <si>
    <t>18</t>
  </si>
  <si>
    <t>HR-02-0016</t>
  </si>
  <si>
    <t>16</t>
  </si>
  <si>
    <t>HR-02-0017</t>
  </si>
  <si>
    <t>HR-02-0019</t>
  </si>
  <si>
    <t>3</t>
  </si>
  <si>
    <t>HR-02-0020</t>
  </si>
  <si>
    <t>HR-02-0021</t>
  </si>
  <si>
    <t>HR-02-0022</t>
  </si>
  <si>
    <t>HR-02-0023</t>
  </si>
  <si>
    <t>31</t>
  </si>
  <si>
    <t>HR-02-0024</t>
  </si>
  <si>
    <t>11</t>
  </si>
  <si>
    <t>HR-02-0030</t>
  </si>
  <si>
    <t>HR-02-0032</t>
  </si>
  <si>
    <t>HR-02-0033</t>
  </si>
  <si>
    <t>HR-02-0034</t>
  </si>
  <si>
    <t>HR-02-0035</t>
  </si>
  <si>
    <t>HR-02-0036</t>
  </si>
  <si>
    <t>NC-02-0002</t>
  </si>
  <si>
    <t>22</t>
  </si>
  <si>
    <t>NC-02-0003</t>
  </si>
  <si>
    <t>NC-02-0004</t>
  </si>
  <si>
    <t>32</t>
  </si>
  <si>
    <t>NC-02-0005</t>
  </si>
  <si>
    <t>NC-02-0008</t>
  </si>
  <si>
    <t>27</t>
  </si>
  <si>
    <t>NC-02-0009</t>
  </si>
  <si>
    <t>NC-02-0010</t>
  </si>
  <si>
    <t>NC-02-0011</t>
  </si>
  <si>
    <t>NC-02-0012</t>
  </si>
  <si>
    <t>NC-02-0013</t>
  </si>
  <si>
    <t>NC-02-0014</t>
  </si>
  <si>
    <t>NC-02-0015</t>
  </si>
  <si>
    <t>NC-02-0016</t>
  </si>
  <si>
    <t>NC-02-0017</t>
  </si>
  <si>
    <t>NC-02-0018</t>
  </si>
  <si>
    <t>NC-02-0019</t>
  </si>
  <si>
    <t>NC-02-0020</t>
  </si>
  <si>
    <t>NC-02-0023</t>
  </si>
  <si>
    <t>20</t>
  </si>
  <si>
    <t>NC-02-0024</t>
  </si>
  <si>
    <t>13</t>
  </si>
  <si>
    <t>NC-02-0025</t>
  </si>
  <si>
    <t>NC-02-0026</t>
  </si>
  <si>
    <t>NC-02-0027</t>
  </si>
  <si>
    <t>NC-02-0028</t>
  </si>
  <si>
    <t>NC-02-0030</t>
  </si>
  <si>
    <t>NC-02-0031</t>
  </si>
  <si>
    <t>NC-02-0032</t>
  </si>
  <si>
    <t>NC-02-0033</t>
  </si>
  <si>
    <t>NC-02-0034</t>
  </si>
  <si>
    <t>NC-02-0035</t>
  </si>
  <si>
    <t>NC-02-0036</t>
  </si>
  <si>
    <t>NC-02-0037</t>
  </si>
  <si>
    <t>NC-02-0038</t>
  </si>
  <si>
    <t>NC-02-0039</t>
  </si>
  <si>
    <t>NC-02-0040</t>
  </si>
  <si>
    <t>NC-02-0041</t>
  </si>
  <si>
    <t>NC-02-0042</t>
  </si>
  <si>
    <t>NC-02-0043</t>
  </si>
  <si>
    <t>NC-02-0044</t>
  </si>
  <si>
    <t>NC-02-0045</t>
  </si>
  <si>
    <t>NC-02-0046</t>
  </si>
  <si>
    <t>NC-02-0047</t>
  </si>
  <si>
    <t>NC-02-0048</t>
  </si>
  <si>
    <t>NC-02-0049</t>
  </si>
  <si>
    <t>NC-02-0051</t>
  </si>
  <si>
    <t>NC-02-0052</t>
  </si>
  <si>
    <t>NC-02-0053</t>
  </si>
  <si>
    <t>NC-02-0054</t>
  </si>
  <si>
    <t>NC-02-0055</t>
  </si>
  <si>
    <t>NC-02-0057</t>
  </si>
  <si>
    <t>NC-02-0058</t>
  </si>
  <si>
    <t>NC-02-0059</t>
  </si>
  <si>
    <t>NC-02-0060</t>
  </si>
  <si>
    <t>NC-02-0061</t>
  </si>
  <si>
    <t>NC-02-0062</t>
  </si>
  <si>
    <t>29</t>
  </si>
  <si>
    <t>NC-02-0063</t>
  </si>
  <si>
    <t>NC-02-0064</t>
  </si>
  <si>
    <t>NC-02-0065</t>
  </si>
  <si>
    <t>NC-02-0066</t>
  </si>
  <si>
    <t>30</t>
  </si>
  <si>
    <t>NC-02-0067</t>
  </si>
  <si>
    <t>NC-02-0068</t>
  </si>
  <si>
    <t>NC-02-0069</t>
  </si>
  <si>
    <t>CRF_武汉（湖北省人民医院）</t>
  </si>
  <si>
    <t>NCRF_武汉（湖北省人民医院）</t>
  </si>
  <si>
    <t>NC-09-0018</t>
  </si>
  <si>
    <t>HR-09-0002</t>
  </si>
  <si>
    <t>HR-09-0003</t>
  </si>
  <si>
    <t>HR-09-0004</t>
  </si>
  <si>
    <t>NC-09-0002</t>
  </si>
  <si>
    <t>NC-09-0003</t>
  </si>
  <si>
    <t>NC-09-0004</t>
  </si>
  <si>
    <t>NC-09-0005</t>
  </si>
  <si>
    <t>NC-09-0006</t>
  </si>
  <si>
    <t>NC-09-0008</t>
  </si>
  <si>
    <t>NC-09-0009</t>
  </si>
  <si>
    <t>NC-09-0010</t>
  </si>
  <si>
    <t>NC-09-0011</t>
  </si>
  <si>
    <t>NC-09-0012</t>
  </si>
  <si>
    <t>NC-09-0013</t>
  </si>
  <si>
    <t>NC-09-0017</t>
  </si>
  <si>
    <t>NC-09-0020</t>
  </si>
  <si>
    <t>NC-09-0021</t>
  </si>
  <si>
    <t>NC-09-0022</t>
  </si>
  <si>
    <t>NC-09-0024</t>
  </si>
  <si>
    <t>NC-09-0025</t>
  </si>
  <si>
    <t>NC-09-0026</t>
  </si>
  <si>
    <t>NC-09-0027</t>
  </si>
  <si>
    <t>NC-09-0028</t>
  </si>
  <si>
    <t>NC-09-0032</t>
  </si>
  <si>
    <t>NC-09-0040</t>
  </si>
  <si>
    <t>NC-09-0041</t>
  </si>
  <si>
    <t>NC-09-0063</t>
  </si>
  <si>
    <t>NC-09-0064</t>
  </si>
  <si>
    <t>NC-09-0065</t>
  </si>
  <si>
    <t>NC-09-0066</t>
  </si>
  <si>
    <t>NC-09-0080</t>
  </si>
  <si>
    <t>NC-09-0081</t>
  </si>
  <si>
    <t>NC-09-0084</t>
  </si>
  <si>
    <t>NC-09-0085</t>
  </si>
  <si>
    <t>NC-09-0089</t>
  </si>
  <si>
    <t>NC-09-0090</t>
  </si>
  <si>
    <t>NC-09-0091</t>
  </si>
  <si>
    <t>NC-09-0092</t>
  </si>
  <si>
    <t>NC-09-0093</t>
  </si>
  <si>
    <t>NC-09-0100</t>
  </si>
  <si>
    <t>NC-09-0060</t>
  </si>
  <si>
    <t>NC-09-0061</t>
  </si>
  <si>
    <t>NC-09-0043</t>
  </si>
  <si>
    <t>HR-09-0001</t>
  </si>
  <si>
    <t>HR-09-0005</t>
  </si>
  <si>
    <t>HR-09-0006</t>
  </si>
  <si>
    <t>NC-09-0001</t>
  </si>
  <si>
    <t>NC-09-0007</t>
  </si>
  <si>
    <t>NC-09-0014</t>
  </si>
  <si>
    <t>NC-09-0015</t>
  </si>
  <si>
    <t>NC-09-0016</t>
  </si>
  <si>
    <t>NC-09-0019</t>
  </si>
  <si>
    <t>NC-09-0023</t>
  </si>
  <si>
    <t>NC-09-0029</t>
  </si>
  <si>
    <t>NC-09-0030</t>
  </si>
  <si>
    <t>NC-09-0031</t>
  </si>
  <si>
    <t>NC-09-0033</t>
  </si>
  <si>
    <t>NC-09-0034</t>
  </si>
  <si>
    <t>NC-09-0035</t>
  </si>
  <si>
    <t>NC-09-0036</t>
  </si>
  <si>
    <t>NC-09-0037</t>
  </si>
  <si>
    <t>NC-09-0038</t>
  </si>
  <si>
    <t>NC-09-0039</t>
  </si>
  <si>
    <t>NC-09-0042</t>
  </si>
  <si>
    <t>NC-09-0044</t>
  </si>
  <si>
    <t>NC-09-0045</t>
  </si>
  <si>
    <t>NC-09-0046</t>
  </si>
  <si>
    <t>NC-09-0047</t>
  </si>
  <si>
    <t>NC-09-0048</t>
  </si>
  <si>
    <t>NC-09-0049</t>
  </si>
  <si>
    <t>NC-09-0050</t>
  </si>
  <si>
    <t>NC-09-0051</t>
  </si>
  <si>
    <t>NC-09-0052</t>
  </si>
  <si>
    <t>NC-09-0053</t>
  </si>
  <si>
    <t>NC-09-0054</t>
  </si>
  <si>
    <t>NC-09-0055</t>
  </si>
  <si>
    <t>NC-09-0056</t>
  </si>
  <si>
    <t>NC-09-0057</t>
  </si>
  <si>
    <t>NC-09-0058</t>
  </si>
  <si>
    <t>NC-09-0059</t>
  </si>
  <si>
    <t>NC-09-0062</t>
  </si>
  <si>
    <t>NC-09-0067</t>
  </si>
  <si>
    <t>NC-09-0068</t>
  </si>
  <si>
    <t>NC-09-0069</t>
  </si>
  <si>
    <t>NC-09-0070</t>
  </si>
  <si>
    <t>NC-09-0071</t>
  </si>
  <si>
    <t>NC-09-0072</t>
  </si>
  <si>
    <t>NC-09-0073</t>
  </si>
  <si>
    <t>NC-09-0074</t>
  </si>
  <si>
    <t>NC-09-0075</t>
  </si>
  <si>
    <t>NC-09-0076</t>
  </si>
  <si>
    <t>NC-09-0077</t>
  </si>
  <si>
    <t>NC-09-0078</t>
  </si>
  <si>
    <t>NC-09-0079</t>
  </si>
  <si>
    <t>NC-09-0082</t>
  </si>
  <si>
    <t>NC-09-0083</t>
  </si>
  <si>
    <t>NC-09-0086</t>
  </si>
  <si>
    <t>NC-09-0087</t>
  </si>
  <si>
    <t>NC-09-0088</t>
  </si>
  <si>
    <t>NC-09-0094</t>
  </si>
  <si>
    <t>NC-09-0095</t>
  </si>
  <si>
    <t>NC-09-0096</t>
  </si>
  <si>
    <t>NC-09-0097</t>
  </si>
  <si>
    <t>NC-09-0098</t>
  </si>
  <si>
    <t>NC-09-0099</t>
  </si>
  <si>
    <t>CRF_西京医院</t>
  </si>
  <si>
    <t>NCRF_西京医院</t>
  </si>
  <si>
    <t>HR-07-0001</t>
  </si>
  <si>
    <t>HR-07-0002</t>
  </si>
  <si>
    <t>HR-07-0003</t>
  </si>
  <si>
    <t>HR-07-0004</t>
  </si>
  <si>
    <t>HR-07-0005</t>
  </si>
  <si>
    <t>HR-07-0006</t>
  </si>
  <si>
    <t>HR-07-0007</t>
  </si>
  <si>
    <t>HR-07-0008</t>
  </si>
  <si>
    <t>HR-07-0009</t>
  </si>
  <si>
    <t>HR-07-0010</t>
  </si>
  <si>
    <t>HR-07-0011</t>
  </si>
  <si>
    <t>HR-07-0012</t>
  </si>
  <si>
    <t>HR-07-0013</t>
  </si>
  <si>
    <t>HR-07-0014</t>
  </si>
  <si>
    <t>HR-07-0015</t>
  </si>
  <si>
    <t>HR-07-0016</t>
  </si>
  <si>
    <t>HR-07-0017</t>
  </si>
  <si>
    <t>HR-07-0018</t>
  </si>
  <si>
    <t>HR-07-0019</t>
  </si>
  <si>
    <t>HR-07-0020</t>
  </si>
  <si>
    <t>HR-07-0021</t>
  </si>
  <si>
    <t>HR-07-0022</t>
  </si>
  <si>
    <t>HR-07-0023</t>
  </si>
  <si>
    <t>HR-07-0024</t>
  </si>
  <si>
    <t>HR-07-0025</t>
  </si>
  <si>
    <t>HR-07-0026</t>
  </si>
  <si>
    <t>HR-07-0027</t>
  </si>
  <si>
    <t>HR-07-0028</t>
  </si>
  <si>
    <t>HR-07-0029</t>
  </si>
  <si>
    <t>HR-07-0030</t>
  </si>
  <si>
    <t>HR-07-0031</t>
  </si>
  <si>
    <t>HR-07-0032</t>
  </si>
  <si>
    <t>HR-07-0033</t>
  </si>
  <si>
    <t>HR-07-0034</t>
  </si>
  <si>
    <t>HR-07-0035</t>
  </si>
  <si>
    <t>HR-07-0036</t>
  </si>
  <si>
    <t>HR-07-0037</t>
  </si>
  <si>
    <t>HR-07-0038</t>
  </si>
  <si>
    <t>HR-07-0039</t>
  </si>
  <si>
    <t>HR-07-0040</t>
  </si>
  <si>
    <t>HR-07-0041</t>
  </si>
  <si>
    <t>HR-07-0042</t>
  </si>
  <si>
    <t>HR-07-0043</t>
  </si>
  <si>
    <t>HR-07-0044</t>
  </si>
  <si>
    <t>HR-07-0045</t>
  </si>
  <si>
    <t>HR-07-0046</t>
  </si>
  <si>
    <t>HR-07-0047</t>
  </si>
  <si>
    <t>HR-07-0048</t>
  </si>
  <si>
    <t>HR-07-0049</t>
  </si>
  <si>
    <t>HR-07-0050</t>
  </si>
  <si>
    <t>NC-07-0001</t>
  </si>
  <si>
    <t>NC-07-0002</t>
  </si>
  <si>
    <t>NC-07-0003</t>
  </si>
  <si>
    <t>NC-07-0004</t>
  </si>
  <si>
    <t>NC-07-0005</t>
  </si>
  <si>
    <t>NC-07-0006</t>
  </si>
  <si>
    <t>NC-07-0007</t>
  </si>
  <si>
    <t>NC-07-0008</t>
  </si>
  <si>
    <t>NC-07-0009</t>
  </si>
  <si>
    <t>NC-07-0010</t>
  </si>
  <si>
    <t>NC-07-0011</t>
  </si>
  <si>
    <t>NC-07-0012</t>
  </si>
  <si>
    <t>NC-07-0013</t>
  </si>
  <si>
    <t>NC-07-0014</t>
  </si>
  <si>
    <t>NC-07-0015</t>
  </si>
  <si>
    <t>NC-07-0016</t>
  </si>
  <si>
    <t>NC-07-0018</t>
  </si>
  <si>
    <t>NC-07-0019</t>
  </si>
  <si>
    <t>NC-07-0020</t>
  </si>
  <si>
    <t>NC-07-0021</t>
  </si>
  <si>
    <t>NC-07-0022</t>
  </si>
  <si>
    <t>NC-07-0023</t>
  </si>
  <si>
    <t>NC-07-0024</t>
  </si>
  <si>
    <t>NC-07-0025</t>
  </si>
  <si>
    <t>NC-07-0026</t>
  </si>
  <si>
    <t>NC-07-0027</t>
  </si>
  <si>
    <t>NC-07-0028</t>
  </si>
  <si>
    <t>NC-07-0029</t>
  </si>
  <si>
    <t>NC-07-0030</t>
  </si>
  <si>
    <t>NC-07-0032</t>
  </si>
  <si>
    <t>NC-07-0034</t>
  </si>
  <si>
    <t>NC-07-0035</t>
  </si>
  <si>
    <t>NC-07-0036</t>
  </si>
  <si>
    <t>NC-07-0037</t>
  </si>
  <si>
    <t>NC-07-0038</t>
  </si>
  <si>
    <t>NC-07-0039</t>
  </si>
  <si>
    <t>NC-07-0040</t>
  </si>
  <si>
    <t>NC-07-0041</t>
  </si>
  <si>
    <t>NC-07-0042</t>
  </si>
  <si>
    <t>NC-07-0043</t>
  </si>
  <si>
    <t>NC-07-0044</t>
  </si>
  <si>
    <t>NC-07-0045</t>
  </si>
  <si>
    <t>NC-07-0046</t>
  </si>
  <si>
    <t>NC-07-0047</t>
  </si>
  <si>
    <t>NC-07-0048</t>
  </si>
  <si>
    <t>NC-07-0049</t>
  </si>
  <si>
    <t>NC-07-0050</t>
  </si>
  <si>
    <t>NC-07-0051</t>
  </si>
  <si>
    <t>NC-07-0052</t>
  </si>
  <si>
    <t>NC-07-0053</t>
  </si>
  <si>
    <t>NC-07-0054</t>
  </si>
  <si>
    <t>NC-07-0055</t>
  </si>
  <si>
    <t>NC-07-0056</t>
  </si>
  <si>
    <t>NC-07-0057</t>
  </si>
  <si>
    <t>NC-07-0058</t>
  </si>
  <si>
    <t>NC-07-0059</t>
  </si>
  <si>
    <t>NC-07-0060</t>
  </si>
  <si>
    <t>NC-07-0061</t>
  </si>
  <si>
    <t>NC-07-0062</t>
  </si>
  <si>
    <t>NC-07-0063</t>
  </si>
  <si>
    <t>NC-07-0064</t>
  </si>
  <si>
    <t>NC-07-0065</t>
  </si>
  <si>
    <t>NC-07-0066</t>
  </si>
  <si>
    <t>NC-07-0067</t>
  </si>
  <si>
    <t>NC-07-0017</t>
  </si>
  <si>
    <t>NC-07-0033</t>
  </si>
  <si>
    <t>NC-07-0031</t>
  </si>
  <si>
    <t>NC-07-0068</t>
  </si>
  <si>
    <t>NC-07-0069</t>
  </si>
  <si>
    <t>CRF_新乡医学院二附院</t>
  </si>
  <si>
    <t>NCRF_新乡医学院二附院</t>
  </si>
  <si>
    <t>HR-05-0002</t>
  </si>
  <si>
    <t>HR-05-0003</t>
  </si>
  <si>
    <t>HR-05-0041</t>
  </si>
  <si>
    <t>HR-05-0042</t>
  </si>
  <si>
    <t>HR-05-0043</t>
  </si>
  <si>
    <t>HR-05-0044</t>
  </si>
  <si>
    <t>HR-05-0047</t>
  </si>
  <si>
    <t>HR-05-0050</t>
  </si>
  <si>
    <t>HR-05-0054</t>
  </si>
  <si>
    <t>HR-05-0056</t>
  </si>
  <si>
    <t>NC-05-0003</t>
  </si>
  <si>
    <t>NC-05-0004</t>
  </si>
  <si>
    <t>NC-05-0005</t>
  </si>
  <si>
    <t>NC-05-0006</t>
  </si>
  <si>
    <t>NC-05-0007</t>
  </si>
  <si>
    <t>NC-05-0008</t>
  </si>
  <si>
    <t>NC-05-0009</t>
  </si>
  <si>
    <t>NC-05-0010</t>
  </si>
  <si>
    <t>NC-05-0011</t>
  </si>
  <si>
    <t>NC-05-0012</t>
  </si>
  <si>
    <t>NC-05-0013</t>
  </si>
  <si>
    <t>NC-05-0014</t>
  </si>
  <si>
    <t>NC-05-0015</t>
  </si>
  <si>
    <t>NC-05-0016</t>
  </si>
  <si>
    <t>NC-05-0017</t>
  </si>
  <si>
    <t>NC-05-0018</t>
  </si>
  <si>
    <t>NC-05-0019</t>
  </si>
  <si>
    <t>NC-05-0020</t>
  </si>
  <si>
    <t>NC-05-0021</t>
  </si>
  <si>
    <t>NC-05-0022</t>
  </si>
  <si>
    <t>NC-05-0023</t>
  </si>
  <si>
    <t>NC-05-0024</t>
  </si>
  <si>
    <t>NC-05-0025</t>
  </si>
  <si>
    <t>NC-05-0026</t>
  </si>
  <si>
    <t>NC-05-0027</t>
  </si>
  <si>
    <t>NC-05-0028</t>
  </si>
  <si>
    <t>NC-05-0029</t>
  </si>
  <si>
    <t>NC-05-0031</t>
  </si>
  <si>
    <t>NC-05-0032</t>
  </si>
  <si>
    <t>NC-05-0038</t>
  </si>
  <si>
    <t>NC-05-0039</t>
  </si>
  <si>
    <t>NC-05-0040</t>
  </si>
  <si>
    <t>NC-05-0045</t>
  </si>
  <si>
    <t>NC-05-0046</t>
  </si>
  <si>
    <t>NC-05-0048</t>
  </si>
  <si>
    <t>NC-05-0049</t>
  </si>
  <si>
    <t>NC-05-0051</t>
  </si>
  <si>
    <t>NC-05-0052</t>
  </si>
  <si>
    <t>NC-05-0055</t>
  </si>
  <si>
    <t>NC-05-0057</t>
  </si>
  <si>
    <t>NC-05-0058</t>
  </si>
  <si>
    <t>NC-05-0065</t>
  </si>
  <si>
    <t>NC-05-0066</t>
  </si>
  <si>
    <t>NC-05-0067</t>
  </si>
  <si>
    <t>NC-05-0068</t>
  </si>
  <si>
    <t>NC-05-0085</t>
  </si>
  <si>
    <t>NC-05-0094</t>
  </si>
  <si>
    <t>NC-05-0095</t>
  </si>
  <si>
    <t>HR-05-0053</t>
  </si>
  <si>
    <t>NC-05-0033</t>
  </si>
  <si>
    <t>NC-05-0034</t>
  </si>
  <si>
    <t>NC-05-0035</t>
  </si>
  <si>
    <t>NC-05-0036</t>
  </si>
  <si>
    <t>NC-05-0037</t>
  </si>
  <si>
    <t>HR-05-0001</t>
  </si>
  <si>
    <t>NC-05-0030</t>
  </si>
  <si>
    <t>NC-05-0059</t>
  </si>
  <si>
    <t>NC-05-0060</t>
  </si>
  <si>
    <t>NC-05-0069</t>
  </si>
  <si>
    <t>NC-05-0070</t>
  </si>
  <si>
    <t>NC-05-0071</t>
  </si>
  <si>
    <t>NC-05-0072</t>
  </si>
  <si>
    <t>NC-05-0073</t>
  </si>
  <si>
    <t>NC-05-0074</t>
  </si>
  <si>
    <t>NC-05-0075</t>
  </si>
  <si>
    <t>NC-05-0077</t>
  </si>
  <si>
    <t>NC-05-0078</t>
  </si>
  <si>
    <t>NC-05-0079</t>
  </si>
  <si>
    <t>NC-05-0080</t>
  </si>
  <si>
    <t>NC-05-0081</t>
  </si>
  <si>
    <t>NC-05-0082</t>
  </si>
  <si>
    <t>NC-05-0083</t>
  </si>
  <si>
    <t>NC-05-0084</t>
  </si>
  <si>
    <t>NC-05-0086</t>
  </si>
  <si>
    <t>NC-05-0087</t>
  </si>
  <si>
    <t>NC-05-0088</t>
  </si>
  <si>
    <t>NC-05-0089</t>
  </si>
  <si>
    <t>NC-05-0090</t>
  </si>
  <si>
    <t>NC-05-0091</t>
  </si>
  <si>
    <t>NC-05-0093</t>
  </si>
  <si>
    <t>NC-05-0096</t>
  </si>
  <si>
    <t>NC-05-0097</t>
  </si>
  <si>
    <t>NC-05-0166</t>
  </si>
  <si>
    <t>NC-05-0169</t>
  </si>
  <si>
    <t>NC-05-0170</t>
  </si>
  <si>
    <t>NC-05-0171</t>
  </si>
  <si>
    <t>NC-05-0193</t>
  </si>
  <si>
    <t>NC-05-0195</t>
  </si>
  <si>
    <t>NC-05-0196</t>
  </si>
  <si>
    <t>NC-05-0197</t>
  </si>
  <si>
    <t>NC-05-0198</t>
  </si>
  <si>
    <t>NC-05-0199</t>
  </si>
  <si>
    <t>NC-05-0200</t>
  </si>
  <si>
    <t>NC-05-0201</t>
  </si>
  <si>
    <t>NC-05-0202</t>
  </si>
  <si>
    <t>NC-05-0203</t>
  </si>
  <si>
    <t>NC-05-0211</t>
  </si>
  <si>
    <t>HR-05-0098</t>
  </si>
  <si>
    <t>HR-05-0099</t>
  </si>
  <si>
    <t>HR-05-0132</t>
  </si>
  <si>
    <t>HR-05-0190</t>
  </si>
  <si>
    <t>HR-05-0204</t>
  </si>
  <si>
    <t>NC-05-0061</t>
  </si>
  <si>
    <t>NC-05-0062</t>
  </si>
  <si>
    <t>NC-05-0063</t>
  </si>
  <si>
    <t>NC-05-0076</t>
  </si>
  <si>
    <t>NC-05-0092</t>
  </si>
  <si>
    <t>NC-05-0100</t>
  </si>
  <si>
    <t>NC-05-0101</t>
  </si>
  <si>
    <t>NC-05-0102</t>
  </si>
  <si>
    <t>NC-05-0103</t>
  </si>
  <si>
    <t>NC-05-0104</t>
  </si>
  <si>
    <t>NC-05-0105</t>
  </si>
  <si>
    <t>NC-05-0106</t>
  </si>
  <si>
    <t>NC-05-0107</t>
  </si>
  <si>
    <t>NC-05-0108</t>
  </si>
  <si>
    <t>NC-05-0109</t>
  </si>
  <si>
    <t>NC-05-0110</t>
  </si>
  <si>
    <t>NC-05-0111</t>
  </si>
  <si>
    <t>NC-05-0112</t>
  </si>
  <si>
    <t>NC-05-0113</t>
  </si>
  <si>
    <t>NC-05-0114</t>
  </si>
  <si>
    <t>NC-05-0115</t>
  </si>
  <si>
    <t>NC-05-0116</t>
  </si>
  <si>
    <t>NC-05-0117</t>
  </si>
  <si>
    <t>NC-05-0118</t>
  </si>
  <si>
    <t>NC-05-0119</t>
  </si>
  <si>
    <t>NC-05-0120</t>
  </si>
  <si>
    <t>NC-05-0121</t>
  </si>
  <si>
    <t>NC-05-0123</t>
  </si>
  <si>
    <t>NC-05-0124</t>
  </si>
  <si>
    <t>NC-05-0125</t>
  </si>
  <si>
    <t>NC-05-0126</t>
  </si>
  <si>
    <t>NC-05-0127</t>
  </si>
  <si>
    <t>NC-05-0129</t>
  </si>
  <si>
    <t>NC-05-0130</t>
  </si>
  <si>
    <t>NC-05-0131</t>
  </si>
  <si>
    <t>NC-05-0133</t>
  </si>
  <si>
    <t>NC-05-0134</t>
  </si>
  <si>
    <t>NC-05-0135</t>
  </si>
  <si>
    <t>NC-05-0136</t>
  </si>
  <si>
    <t>NC-05-0137</t>
  </si>
  <si>
    <t>NC-05-0138</t>
  </si>
  <si>
    <t>NC-05-0139</t>
  </si>
  <si>
    <t>NC-05-0140</t>
  </si>
  <si>
    <t>NC-05-0141</t>
  </si>
  <si>
    <t>NC-05-0142</t>
  </si>
  <si>
    <t>NC-05-0144</t>
  </si>
  <si>
    <t>NC-05-0145</t>
  </si>
  <si>
    <t>NC-05-0146</t>
  </si>
  <si>
    <t>NC-05-0147</t>
  </si>
  <si>
    <t>NC-05-0148</t>
  </si>
  <si>
    <t>NC-05-0149</t>
  </si>
  <si>
    <t>NC-05-0150</t>
  </si>
  <si>
    <t>NC-05-0151</t>
  </si>
  <si>
    <t>NC-05-0152</t>
  </si>
  <si>
    <t>NC-05-0153</t>
  </si>
  <si>
    <t>NC-05-0154</t>
  </si>
  <si>
    <t>NC-05-0155</t>
  </si>
  <si>
    <t>NC-05-0156</t>
  </si>
  <si>
    <t>NC-05-0157</t>
  </si>
  <si>
    <t>NC-05-0158</t>
  </si>
  <si>
    <t>NC-05-0159</t>
  </si>
  <si>
    <t>NC-05-0160</t>
  </si>
  <si>
    <t>NC-05-0161</t>
  </si>
  <si>
    <t>NC-05-0162</t>
  </si>
  <si>
    <t>NC-05-0163</t>
  </si>
  <si>
    <t>NC-05-0164</t>
  </si>
  <si>
    <t>NC-05-0165</t>
  </si>
  <si>
    <t>NC-05-0172</t>
  </si>
  <si>
    <t>NC-05-0173</t>
  </si>
  <si>
    <t>NC-05-0174</t>
  </si>
  <si>
    <t>NC-05-0175</t>
  </si>
  <si>
    <t>NC-05-0176</t>
  </si>
  <si>
    <t>NC-05-0177</t>
  </si>
  <si>
    <t>NC-05-0178</t>
  </si>
  <si>
    <t>NC-05-0179</t>
  </si>
  <si>
    <t>NC-05-0180</t>
  </si>
  <si>
    <t>NC-05-0182</t>
  </si>
  <si>
    <t>NC-05-0183</t>
  </si>
  <si>
    <t>NC-05-0184</t>
  </si>
  <si>
    <t>NC-05-0185</t>
  </si>
  <si>
    <t>NC-05-0186</t>
  </si>
  <si>
    <t>NC-05-0187</t>
  </si>
  <si>
    <t>NC-05-0188</t>
  </si>
  <si>
    <t>NC-05-0189</t>
  </si>
  <si>
    <t>NC-05-0191</t>
  </si>
  <si>
    <t>NC-05-0192</t>
  </si>
  <si>
    <t>NC-05-0194</t>
  </si>
  <si>
    <t>NC-05-0205</t>
  </si>
  <si>
    <t>NC-05-0206</t>
  </si>
  <si>
    <t>NC-05-0207</t>
  </si>
  <si>
    <t>NC-05-0208</t>
  </si>
  <si>
    <t>NC-05-0209</t>
  </si>
  <si>
    <t>NC-05-0210</t>
  </si>
  <si>
    <t>CRF_驻马店</t>
  </si>
  <si>
    <t>NCR_驻马店</t>
  </si>
  <si>
    <t>HR-10-0001</t>
  </si>
  <si>
    <t>HR-10-0007</t>
  </si>
  <si>
    <t>HR-10-0011</t>
  </si>
  <si>
    <t>HR-10-0012</t>
  </si>
  <si>
    <t>HR-10-0014</t>
  </si>
  <si>
    <t>HR-10-0018</t>
  </si>
  <si>
    <t>NC-10-0003</t>
  </si>
  <si>
    <t>NC-10-0004</t>
  </si>
  <si>
    <t>NC-10-0010</t>
  </si>
  <si>
    <t>NC-10-0013</t>
  </si>
  <si>
    <t>NC-10-0014</t>
  </si>
  <si>
    <t>NC-10-0015</t>
  </si>
  <si>
    <t>NC-10-0016</t>
  </si>
  <si>
    <t>NC-10-0017</t>
  </si>
  <si>
    <t>NC-10-0018</t>
  </si>
  <si>
    <t>NC-10-0019</t>
  </si>
  <si>
    <t>NC-10-0020</t>
  </si>
  <si>
    <t>NC-10-0021</t>
  </si>
  <si>
    <t>NC-10-0077</t>
  </si>
  <si>
    <t>NC-10-0053</t>
  </si>
  <si>
    <t>NC-10-0080</t>
  </si>
  <si>
    <t>NC-10-0011</t>
  </si>
  <si>
    <t>NC-10-0050</t>
  </si>
  <si>
    <t>NC-10-0051</t>
  </si>
  <si>
    <t>HR-10-0010</t>
  </si>
  <si>
    <t>HR-10-0013</t>
  </si>
  <si>
    <t>HR-10-0015</t>
  </si>
  <si>
    <t>HR-10-0016</t>
  </si>
  <si>
    <t>HR-10-0017</t>
  </si>
  <si>
    <t>NC-10-0001</t>
  </si>
  <si>
    <t>NC-10-0002</t>
  </si>
  <si>
    <t>NC-10-0012</t>
  </si>
  <si>
    <t>NC-10-0023</t>
  </si>
  <si>
    <t>NC-10-0024</t>
  </si>
  <si>
    <t>NC-10-0025</t>
  </si>
  <si>
    <t>NC-10-0026</t>
  </si>
  <si>
    <t>NC-10-0027</t>
  </si>
  <si>
    <t>NC-10-0028</t>
  </si>
  <si>
    <t>NC-10-0029</t>
  </si>
  <si>
    <t>NC-10-0030</t>
  </si>
  <si>
    <t>NC-10-0031</t>
  </si>
  <si>
    <t>NC-10-0032</t>
  </si>
  <si>
    <t>NC-10-0033</t>
  </si>
  <si>
    <t>NC-10-0034</t>
  </si>
  <si>
    <t>NC-10-0035</t>
  </si>
  <si>
    <t>NC-10-0036</t>
  </si>
  <si>
    <t>NC-10-0037</t>
  </si>
  <si>
    <t>NC-10-0038</t>
  </si>
  <si>
    <t>NC-10-0039</t>
  </si>
  <si>
    <t>NC-10-0040</t>
  </si>
  <si>
    <t>NC-10-0041</t>
  </si>
  <si>
    <t>NC-10-0042</t>
  </si>
  <si>
    <t>NC-10-0043</t>
  </si>
  <si>
    <t>NC-10-0044</t>
  </si>
  <si>
    <t>NC-10-0045</t>
  </si>
  <si>
    <t>NC-10-0046</t>
  </si>
  <si>
    <t>NC-10-0047</t>
  </si>
  <si>
    <t>NC-10-0048</t>
  </si>
  <si>
    <t>NC-10-0049</t>
  </si>
  <si>
    <t>NC-10-0052</t>
  </si>
  <si>
    <t>NC-10-0058</t>
  </si>
  <si>
    <t>NC-10-0059</t>
  </si>
  <si>
    <t>NC-10-0060</t>
  </si>
  <si>
    <t>NC-10-0061</t>
  </si>
  <si>
    <t>NC-10-0062</t>
  </si>
  <si>
    <t>NC-10-0063</t>
  </si>
  <si>
    <t>NC-10-0064</t>
  </si>
  <si>
    <t>NC-10-0065</t>
  </si>
  <si>
    <t>NC-10-0066</t>
  </si>
  <si>
    <t>NC-10-0067</t>
  </si>
  <si>
    <t>NC-10-0068</t>
  </si>
  <si>
    <t>NC-10-0069</t>
  </si>
  <si>
    <t>NC-10-0075</t>
  </si>
  <si>
    <t>NC-10-0078</t>
  </si>
  <si>
    <t>NC-10-0079</t>
  </si>
  <si>
    <t>NC-10-0081</t>
  </si>
  <si>
    <t>NC-10-0082</t>
  </si>
  <si>
    <t>NC-10-0074</t>
  </si>
  <si>
    <t>HR-10-0002</t>
  </si>
  <si>
    <t>NC-10-0009</t>
  </si>
  <si>
    <t>NC-10-0022</t>
  </si>
  <si>
    <t>NC-10-0072</t>
  </si>
  <si>
    <t>NC-10-0076</t>
  </si>
  <si>
    <t>HR-10-0003</t>
  </si>
  <si>
    <t>HR-10-0004</t>
  </si>
  <si>
    <t>NC-10-0054</t>
  </si>
  <si>
    <t>NC-10-0055</t>
  </si>
  <si>
    <t>NC-10-0056</t>
  </si>
  <si>
    <t>NC-10-0057</t>
  </si>
  <si>
    <t>NC-10-0070</t>
  </si>
  <si>
    <t>NC-10-0071</t>
  </si>
  <si>
    <t>NC-10-0073</t>
  </si>
  <si>
    <t>NCRF_广州市脑科医院</t>
  </si>
  <si>
    <t>NC-08-0104</t>
  </si>
  <si>
    <t>NC-08-0105</t>
  </si>
  <si>
    <t>HR-08-0002</t>
  </si>
  <si>
    <t>HR-08-0006</t>
  </si>
  <si>
    <t>HR-08-0010</t>
  </si>
  <si>
    <t>HR-08-0011</t>
  </si>
  <si>
    <t>HR-08-0012</t>
  </si>
  <si>
    <t>HR-08-0017</t>
  </si>
  <si>
    <t>HR-08-0018</t>
  </si>
  <si>
    <t>HR-08-0019</t>
  </si>
  <si>
    <t>HR-08-0020</t>
  </si>
  <si>
    <t>NC-08-0003</t>
  </si>
  <si>
    <t>NC-08-0004</t>
  </si>
  <si>
    <t>NC-08-0005</t>
  </si>
  <si>
    <t>NC-08-0022</t>
  </si>
  <si>
    <t>NC-08-0028</t>
  </si>
  <si>
    <t>NC-08-0030</t>
  </si>
  <si>
    <t>NC-08-0031</t>
  </si>
  <si>
    <t>NC-08-0035</t>
  </si>
  <si>
    <t>NC-08-0043</t>
  </si>
  <si>
    <t>HR-08-0001</t>
  </si>
  <si>
    <t>HR-08-0003</t>
  </si>
  <si>
    <t>HR-08-0015</t>
  </si>
  <si>
    <t>HR-08-0016</t>
  </si>
  <si>
    <t>HR-08-0021</t>
  </si>
  <si>
    <t>HR-08-0022</t>
  </si>
  <si>
    <t xml:space="preserve">          </t>
  </si>
  <si>
    <t>HR-08-0004</t>
  </si>
  <si>
    <t>HR-08-0005</t>
  </si>
  <si>
    <t>HR-08-0007</t>
  </si>
  <si>
    <t>HR-08-0014</t>
  </si>
  <si>
    <t>NC-08-0001</t>
  </si>
  <si>
    <t>NC-08-0002</t>
  </si>
  <si>
    <t>NC-08-0006</t>
  </si>
  <si>
    <t>NC-08-0007</t>
  </si>
  <si>
    <t>NC-08-0008</t>
  </si>
  <si>
    <t>NC-08-0009</t>
  </si>
  <si>
    <t>NC-08-0010</t>
  </si>
  <si>
    <t>NC-08-0011</t>
  </si>
  <si>
    <t>NC-08-0012</t>
  </si>
  <si>
    <t>NC-08-0013</t>
  </si>
  <si>
    <t>NC-08-0014</t>
  </si>
  <si>
    <t>NC-08-0015</t>
  </si>
  <si>
    <t>NC-08-0016</t>
  </si>
  <si>
    <t>NC-08-0017</t>
  </si>
  <si>
    <t>NC-08-0018</t>
  </si>
  <si>
    <t>NC-08-0019</t>
  </si>
  <si>
    <t>NC-08-0020</t>
  </si>
  <si>
    <t>NC-08-0023</t>
  </si>
  <si>
    <t>NC-08-0024</t>
  </si>
  <si>
    <t>NC-08-0025</t>
  </si>
  <si>
    <t>NC-08-0026</t>
  </si>
  <si>
    <t>NC-08-0027</t>
  </si>
  <si>
    <t>NC-08-0029</t>
  </si>
  <si>
    <t>NC-08-0032</t>
  </si>
  <si>
    <t>NC-08-0033</t>
  </si>
  <si>
    <t>NC-08-0036</t>
  </si>
  <si>
    <t>NC-08-0037</t>
  </si>
  <si>
    <t>NC-08-0038</t>
  </si>
  <si>
    <t>NC-08-0039</t>
  </si>
  <si>
    <t>NC-08-0040</t>
  </si>
  <si>
    <t>NC-08-0041</t>
  </si>
  <si>
    <t>NC-08-0042</t>
  </si>
  <si>
    <t>NC-08-0045</t>
  </si>
  <si>
    <t>NC-08-0046</t>
  </si>
  <si>
    <t>NC-08-0047</t>
  </si>
  <si>
    <t>NC-08-0048</t>
  </si>
  <si>
    <t>NC-08-0050</t>
  </si>
  <si>
    <t>NC-08-0051</t>
  </si>
  <si>
    <t>NC-08-0052</t>
  </si>
  <si>
    <t>NC-08-0053</t>
  </si>
  <si>
    <t>NC-08-0054</t>
  </si>
  <si>
    <t>NC-08-0055</t>
  </si>
  <si>
    <t>NC-08-0056</t>
  </si>
  <si>
    <t>NC-08-0057</t>
  </si>
  <si>
    <t>NC-08-0058</t>
  </si>
  <si>
    <t>NC-08-0059</t>
  </si>
  <si>
    <t>NC-08-0060</t>
  </si>
  <si>
    <t>NC-08-0061</t>
  </si>
  <si>
    <t>NC-08-0062</t>
  </si>
  <si>
    <t>NC-08-0063</t>
  </si>
  <si>
    <t>NC-08-0064</t>
  </si>
  <si>
    <t>NC-08-0065</t>
  </si>
  <si>
    <t>NC-08-0066</t>
  </si>
  <si>
    <t>NC-08-0067</t>
  </si>
  <si>
    <t>NC-08-0068</t>
  </si>
  <si>
    <t>NC-08-0069</t>
  </si>
  <si>
    <t>NC-08-0070</t>
  </si>
  <si>
    <t>NC-08-0076</t>
  </si>
  <si>
    <t>NC-08-0078</t>
  </si>
  <si>
    <t>NC-08-0079</t>
  </si>
  <si>
    <t>HR-08-0008</t>
  </si>
  <si>
    <t>NC-08-0080</t>
  </si>
  <si>
    <t>NC-08-0081</t>
  </si>
  <si>
    <t>NC-08-0086</t>
  </si>
  <si>
    <t>NC-08-0087</t>
  </si>
  <si>
    <t>NC-08-0091</t>
  </si>
  <si>
    <t>NC-08-0092</t>
  </si>
  <si>
    <t>NC-08-0073</t>
  </si>
  <si>
    <t>NC-08-0074</t>
  </si>
  <si>
    <t>NC-08-0075</t>
  </si>
  <si>
    <t>NC-08-0077</t>
  </si>
  <si>
    <t>NC-08-0082</t>
  </si>
  <si>
    <t>NC-08-0083</t>
  </si>
  <si>
    <t>NC-08-0084</t>
  </si>
  <si>
    <t>NC-08-0085</t>
  </si>
  <si>
    <t>NC-08-0088</t>
  </si>
  <si>
    <t>NC-08-0089</t>
  </si>
  <si>
    <t>NC-08-0090</t>
  </si>
  <si>
    <t>NC-08-0093</t>
  </si>
  <si>
    <t>NC-08-0094</t>
  </si>
  <si>
    <t>NC-08-0095</t>
  </si>
  <si>
    <t>NC-08-0096</t>
  </si>
  <si>
    <t>NC-08-0097</t>
  </si>
  <si>
    <t>NC-08-0098</t>
  </si>
  <si>
    <t>NC-08-0099</t>
  </si>
  <si>
    <t>NC-08-0100</t>
  </si>
  <si>
    <t>NC-08-0101</t>
  </si>
  <si>
    <t>NC-08-0102</t>
  </si>
  <si>
    <t>NC-08-0103</t>
  </si>
  <si>
    <t>NC-08-0106</t>
  </si>
  <si>
    <t>NC-08-0107</t>
  </si>
  <si>
    <t>NC-08-0108</t>
  </si>
  <si>
    <t>NC-08-0109</t>
  </si>
  <si>
    <t>NC-08-0110</t>
  </si>
  <si>
    <t>NC-08-0111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</si>
</sst>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01"/>
  <sheetViews>
    <sheetView workbookViewId="0">
      <selection activeCell="R7" sqref="R7"/>
    </sheetView>
  </sheetViews>
  <sheetFormatPr defaultColWidth="9" defaultRowHeight="16.8"/>
  <cols>
    <col min="2" max="4" width="14.625" style="2" customWidth="1"/>
    <col min="5" max="18" width="9" style="2"/>
  </cols>
  <sheetData>
    <row r="1" spans="1:5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>
      <c r="A2">
        <v>1</v>
      </c>
      <c r="B2" s="2" t="s">
        <v>51</v>
      </c>
      <c r="C2" s="2" t="str">
        <f>LEFT(B2,10)</f>
        <v>NC_01_0001</v>
      </c>
      <c r="E2" s="2">
        <v>25.0833333333333</v>
      </c>
      <c r="F2" s="2" t="s">
        <v>52</v>
      </c>
      <c r="G2" s="2" t="s">
        <v>53</v>
      </c>
      <c r="H2" s="2">
        <v>1</v>
      </c>
      <c r="I2" s="2">
        <v>2</v>
      </c>
      <c r="J2" s="2">
        <v>18</v>
      </c>
      <c r="K2" s="2">
        <v>1</v>
      </c>
      <c r="L2" s="2">
        <v>2</v>
      </c>
      <c r="S2" t="e">
        <f>VLOOKUP($C2,PANSS_full!$D$2:$AK$888,1,FALSE)</f>
        <v>#N/A</v>
      </c>
      <c r="T2" t="e">
        <f>VLOOKUP($C2,PANSS_full!$D$2:$AK$888,2,FALSE)</f>
        <v>#N/A</v>
      </c>
      <c r="U2" t="e">
        <f>VLOOKUP($C2,PANSS_full!$D$2:$AK$888,3,FALSE)</f>
        <v>#N/A</v>
      </c>
      <c r="V2" t="e">
        <f>VLOOKUP($C2,PANSS_full!$D$2:$AK$888,4,FALSE)</f>
        <v>#N/A</v>
      </c>
      <c r="W2" t="e">
        <f>VLOOKUP($C2,PANSS_full!$D$2:$AK$888,5,FALSE)</f>
        <v>#N/A</v>
      </c>
      <c r="X2" t="e">
        <f>VLOOKUP($C2,PANSS_full!$D$2:$AK$888,6,FALSE)</f>
        <v>#N/A</v>
      </c>
      <c r="Y2" t="e">
        <f>VLOOKUP($C2,PANSS_full!$D$2:$AK$888,7,FALSE)</f>
        <v>#N/A</v>
      </c>
      <c r="Z2" t="e">
        <f>VLOOKUP($C2,PANSS_full!$D$2:$AK$888,8,FALSE)</f>
        <v>#N/A</v>
      </c>
      <c r="AA2" t="e">
        <f>VLOOKUP($C2,PANSS_full!$D$2:$AK$888,9,FALSE)</f>
        <v>#N/A</v>
      </c>
      <c r="AB2" t="e">
        <f>VLOOKUP($C2,PANSS_full!$D$2:$AK$888,10,FALSE)</f>
        <v>#N/A</v>
      </c>
      <c r="AC2" t="e">
        <f>VLOOKUP($C2,PANSS_full!$D$2:$AK$888,11,FALSE)</f>
        <v>#N/A</v>
      </c>
      <c r="AD2" t="e">
        <f>VLOOKUP($C2,PANSS_full!$D$2:$AK$888,12,FALSE)</f>
        <v>#N/A</v>
      </c>
      <c r="AE2" t="e">
        <f>VLOOKUP($C2,PANSS_full!$D$2:$AK$888,13,FALSE)</f>
        <v>#N/A</v>
      </c>
      <c r="AF2" t="e">
        <f>VLOOKUP($C2,PANSS_full!$D$2:$AK$888,14,FALSE)</f>
        <v>#N/A</v>
      </c>
      <c r="AG2" t="e">
        <f>VLOOKUP($C2,PANSS_full!$D$2:$AK$888,15,FALSE)</f>
        <v>#N/A</v>
      </c>
      <c r="AH2" t="e">
        <f>VLOOKUP($C2,PANSS_full!$D$2:$AK$888,16,FALSE)</f>
        <v>#N/A</v>
      </c>
      <c r="AI2" t="e">
        <f>VLOOKUP($C2,PANSS_full!$D$2:$AK$888,17,FALSE)</f>
        <v>#N/A</v>
      </c>
      <c r="AJ2" t="e">
        <f>VLOOKUP($C2,PANSS_full!$D$2:$AK$888,18,FALSE)</f>
        <v>#N/A</v>
      </c>
      <c r="AK2" t="e">
        <f>VLOOKUP($C2,PANSS_full!$D$2:$AK$888,19,FALSE)</f>
        <v>#N/A</v>
      </c>
      <c r="AL2" t="e">
        <f>VLOOKUP($C2,PANSS_full!$D$2:$AK$888,20,FALSE)</f>
        <v>#N/A</v>
      </c>
      <c r="AM2" t="e">
        <f>VLOOKUP($C2,PANSS_full!$D$2:$AK$888,21,FALSE)</f>
        <v>#N/A</v>
      </c>
      <c r="AN2" t="e">
        <f>VLOOKUP($C2,PANSS_full!$D$2:$AK$888,22,FALSE)</f>
        <v>#N/A</v>
      </c>
      <c r="AO2" t="e">
        <f>VLOOKUP($C2,PANSS_full!$D$2:$AK$888,23,FALSE)</f>
        <v>#N/A</v>
      </c>
      <c r="AP2" t="e">
        <f>VLOOKUP($C2,PANSS_full!$D$2:$AK$888,24,FALSE)</f>
        <v>#N/A</v>
      </c>
      <c r="AQ2" t="e">
        <f>VLOOKUP($C2,PANSS_full!$D$2:$AK$888,25,FALSE)</f>
        <v>#N/A</v>
      </c>
      <c r="AR2" t="e">
        <f>VLOOKUP($C2,PANSS_full!$D$2:$AK$888,26,FALSE)</f>
        <v>#N/A</v>
      </c>
      <c r="AS2" t="e">
        <f>VLOOKUP($C2,PANSS_full!$D$2:$AK$888,27,FALSE)</f>
        <v>#N/A</v>
      </c>
      <c r="AT2" t="e">
        <f>VLOOKUP($C2,PANSS_full!$D$2:$AK$888,28,FALSE)</f>
        <v>#N/A</v>
      </c>
      <c r="AU2" t="e">
        <f>VLOOKUP($C2,PANSS_full!$D$2:$AK$888,29,FALSE)</f>
        <v>#N/A</v>
      </c>
      <c r="AV2" t="e">
        <f>VLOOKUP($C2,PANSS_full!$D$2:$AK$888,30,FALSE)</f>
        <v>#N/A</v>
      </c>
      <c r="AW2" t="e">
        <f>VLOOKUP($C2,PANSS_full!$D$2:$AK$888,31,FALSE)</f>
        <v>#N/A</v>
      </c>
      <c r="AX2" t="e">
        <f>VLOOKUP($C2,PANSS_full!$D$2:$AK$888,32,FALSE)</f>
        <v>#N/A</v>
      </c>
      <c r="AY2" t="e">
        <f>VLOOKUP($C2,PANSS_full!$D$2:$AK$888,33,FALSE)</f>
        <v>#N/A</v>
      </c>
      <c r="AZ2" t="e">
        <f>VLOOKUP($C2,PANSS_full!$D$2:$AK$888,34,FALSE)</f>
        <v>#N/A</v>
      </c>
    </row>
    <row r="3" spans="1:52">
      <c r="A3">
        <v>2</v>
      </c>
      <c r="B3" s="2" t="s">
        <v>54</v>
      </c>
      <c r="C3" s="2" t="str">
        <f t="shared" ref="C3:C66" si="0">LEFT(B3,10)</f>
        <v>NC_01_0002</v>
      </c>
      <c r="E3" s="2">
        <v>22.1666666666667</v>
      </c>
      <c r="F3" s="2" t="s">
        <v>52</v>
      </c>
      <c r="G3" s="2" t="s">
        <v>53</v>
      </c>
      <c r="H3" s="2">
        <v>1</v>
      </c>
      <c r="I3" s="2">
        <v>1</v>
      </c>
      <c r="J3" s="2">
        <v>16</v>
      </c>
      <c r="K3" s="2">
        <v>1</v>
      </c>
      <c r="L3" s="2">
        <v>1</v>
      </c>
      <c r="S3" t="e">
        <f>VLOOKUP($C3,PANSS_full!$D$2:$AK$888,1,FALSE)</f>
        <v>#N/A</v>
      </c>
      <c r="T3" t="e">
        <f>VLOOKUP($C3,PANSS_full!$D$2:$AK$888,2,FALSE)</f>
        <v>#N/A</v>
      </c>
      <c r="U3" t="e">
        <f>VLOOKUP($C3,PANSS_full!$D$2:$AK$888,3,FALSE)</f>
        <v>#N/A</v>
      </c>
      <c r="V3" t="e">
        <f>VLOOKUP($C3,PANSS_full!$D$2:$AK$888,4,FALSE)</f>
        <v>#N/A</v>
      </c>
      <c r="W3" t="e">
        <f>VLOOKUP($C3,PANSS_full!$D$2:$AK$888,5,FALSE)</f>
        <v>#N/A</v>
      </c>
      <c r="X3" t="e">
        <f>VLOOKUP($C3,PANSS_full!$D$2:$AK$888,6,FALSE)</f>
        <v>#N/A</v>
      </c>
      <c r="Y3" t="e">
        <f>VLOOKUP($C3,PANSS_full!$D$2:$AK$888,7,FALSE)</f>
        <v>#N/A</v>
      </c>
      <c r="Z3" t="e">
        <f>VLOOKUP($C3,PANSS_full!$D$2:$AK$888,8,FALSE)</f>
        <v>#N/A</v>
      </c>
      <c r="AA3" t="e">
        <f>VLOOKUP($C3,PANSS_full!$D$2:$AK$888,9,FALSE)</f>
        <v>#N/A</v>
      </c>
      <c r="AB3" t="e">
        <f>VLOOKUP($C3,PANSS_full!$D$2:$AK$888,10,FALSE)</f>
        <v>#N/A</v>
      </c>
      <c r="AC3" t="e">
        <f>VLOOKUP($C3,PANSS_full!$D$2:$AK$888,11,FALSE)</f>
        <v>#N/A</v>
      </c>
      <c r="AD3" t="e">
        <f>VLOOKUP($C3,PANSS_full!$D$2:$AK$888,12,FALSE)</f>
        <v>#N/A</v>
      </c>
      <c r="AE3" t="e">
        <f>VLOOKUP($C3,PANSS_full!$D$2:$AK$888,13,FALSE)</f>
        <v>#N/A</v>
      </c>
      <c r="AF3" t="e">
        <f>VLOOKUP($C3,PANSS_full!$D$2:$AK$888,14,FALSE)</f>
        <v>#N/A</v>
      </c>
      <c r="AG3" t="e">
        <f>VLOOKUP($C3,PANSS_full!$D$2:$AK$888,15,FALSE)</f>
        <v>#N/A</v>
      </c>
      <c r="AH3" t="e">
        <f>VLOOKUP($C3,PANSS_full!$D$2:$AK$888,16,FALSE)</f>
        <v>#N/A</v>
      </c>
      <c r="AI3" t="e">
        <f>VLOOKUP($C3,PANSS_full!$D$2:$AK$888,17,FALSE)</f>
        <v>#N/A</v>
      </c>
      <c r="AJ3" t="e">
        <f>VLOOKUP($C3,PANSS_full!$D$2:$AK$888,18,FALSE)</f>
        <v>#N/A</v>
      </c>
      <c r="AK3" t="e">
        <f>VLOOKUP($C3,PANSS_full!$D$2:$AK$888,19,FALSE)</f>
        <v>#N/A</v>
      </c>
      <c r="AL3" t="e">
        <f>VLOOKUP($C3,PANSS_full!$D$2:$AK$888,20,FALSE)</f>
        <v>#N/A</v>
      </c>
      <c r="AM3" t="e">
        <f>VLOOKUP($C3,PANSS_full!$D$2:$AK$888,21,FALSE)</f>
        <v>#N/A</v>
      </c>
      <c r="AN3" t="e">
        <f>VLOOKUP($C3,PANSS_full!$D$2:$AK$888,22,FALSE)</f>
        <v>#N/A</v>
      </c>
      <c r="AO3" t="e">
        <f>VLOOKUP($C3,PANSS_full!$D$2:$AK$888,23,FALSE)</f>
        <v>#N/A</v>
      </c>
      <c r="AP3" t="e">
        <f>VLOOKUP($C3,PANSS_full!$D$2:$AK$888,24,FALSE)</f>
        <v>#N/A</v>
      </c>
      <c r="AQ3" t="e">
        <f>VLOOKUP($C3,PANSS_full!$D$2:$AK$888,25,FALSE)</f>
        <v>#N/A</v>
      </c>
      <c r="AR3" t="e">
        <f>VLOOKUP($C3,PANSS_full!$D$2:$AK$888,26,FALSE)</f>
        <v>#N/A</v>
      </c>
      <c r="AS3" t="e">
        <f>VLOOKUP($C3,PANSS_full!$D$2:$AK$888,27,FALSE)</f>
        <v>#N/A</v>
      </c>
      <c r="AT3" t="e">
        <f>VLOOKUP($C3,PANSS_full!$D$2:$AK$888,28,FALSE)</f>
        <v>#N/A</v>
      </c>
      <c r="AU3" t="e">
        <f>VLOOKUP($C3,PANSS_full!$D$2:$AK$888,29,FALSE)</f>
        <v>#N/A</v>
      </c>
      <c r="AV3" t="e">
        <f>VLOOKUP($C3,PANSS_full!$D$2:$AK$888,30,FALSE)</f>
        <v>#N/A</v>
      </c>
      <c r="AW3" t="e">
        <f>VLOOKUP($C3,PANSS_full!$D$2:$AK$888,31,FALSE)</f>
        <v>#N/A</v>
      </c>
      <c r="AX3" t="e">
        <f>VLOOKUP($C3,PANSS_full!$D$2:$AK$888,32,FALSE)</f>
        <v>#N/A</v>
      </c>
      <c r="AY3" t="e">
        <f>VLOOKUP($C3,PANSS_full!$D$2:$AK$888,33,FALSE)</f>
        <v>#N/A</v>
      </c>
      <c r="AZ3" t="e">
        <f>VLOOKUP($C3,PANSS_full!$D$2:$AK$888,34,FALSE)</f>
        <v>#N/A</v>
      </c>
    </row>
    <row r="4" spans="1:52">
      <c r="A4">
        <v>3</v>
      </c>
      <c r="B4" s="2" t="s">
        <v>55</v>
      </c>
      <c r="C4" s="2" t="str">
        <f t="shared" si="0"/>
        <v>NC_01_0003</v>
      </c>
      <c r="E4" s="2">
        <v>23</v>
      </c>
      <c r="F4" s="2" t="s">
        <v>52</v>
      </c>
      <c r="G4" s="2" t="s">
        <v>53</v>
      </c>
      <c r="H4" s="2">
        <v>1</v>
      </c>
      <c r="I4" s="2">
        <v>1</v>
      </c>
      <c r="J4" s="2">
        <v>17</v>
      </c>
      <c r="K4" s="2">
        <v>1</v>
      </c>
      <c r="L4" s="2">
        <v>1</v>
      </c>
      <c r="S4" t="e">
        <f>VLOOKUP($C4,PANSS_full!$D$2:$AK$888,1,FALSE)</f>
        <v>#N/A</v>
      </c>
      <c r="T4" t="e">
        <f>VLOOKUP($C4,PANSS_full!$D$2:$AK$888,2,FALSE)</f>
        <v>#N/A</v>
      </c>
      <c r="U4" t="e">
        <f>VLOOKUP($C4,PANSS_full!$D$2:$AK$888,3,FALSE)</f>
        <v>#N/A</v>
      </c>
      <c r="V4" t="e">
        <f>VLOOKUP($C4,PANSS_full!$D$2:$AK$888,4,FALSE)</f>
        <v>#N/A</v>
      </c>
      <c r="W4" t="e">
        <f>VLOOKUP($C4,PANSS_full!$D$2:$AK$888,5,FALSE)</f>
        <v>#N/A</v>
      </c>
      <c r="X4" t="e">
        <f>VLOOKUP($C4,PANSS_full!$D$2:$AK$888,6,FALSE)</f>
        <v>#N/A</v>
      </c>
      <c r="Y4" t="e">
        <f>VLOOKUP($C4,PANSS_full!$D$2:$AK$888,7,FALSE)</f>
        <v>#N/A</v>
      </c>
      <c r="Z4" t="e">
        <f>VLOOKUP($C4,PANSS_full!$D$2:$AK$888,8,FALSE)</f>
        <v>#N/A</v>
      </c>
      <c r="AA4" t="e">
        <f>VLOOKUP($C4,PANSS_full!$D$2:$AK$888,9,FALSE)</f>
        <v>#N/A</v>
      </c>
      <c r="AB4" t="e">
        <f>VLOOKUP($C4,PANSS_full!$D$2:$AK$888,10,FALSE)</f>
        <v>#N/A</v>
      </c>
      <c r="AC4" t="e">
        <f>VLOOKUP($C4,PANSS_full!$D$2:$AK$888,11,FALSE)</f>
        <v>#N/A</v>
      </c>
      <c r="AD4" t="e">
        <f>VLOOKUP($C4,PANSS_full!$D$2:$AK$888,12,FALSE)</f>
        <v>#N/A</v>
      </c>
      <c r="AE4" t="e">
        <f>VLOOKUP($C4,PANSS_full!$D$2:$AK$888,13,FALSE)</f>
        <v>#N/A</v>
      </c>
      <c r="AF4" t="e">
        <f>VLOOKUP($C4,PANSS_full!$D$2:$AK$888,14,FALSE)</f>
        <v>#N/A</v>
      </c>
      <c r="AG4" t="e">
        <f>VLOOKUP($C4,PANSS_full!$D$2:$AK$888,15,FALSE)</f>
        <v>#N/A</v>
      </c>
      <c r="AH4" t="e">
        <f>VLOOKUP($C4,PANSS_full!$D$2:$AK$888,16,FALSE)</f>
        <v>#N/A</v>
      </c>
      <c r="AI4" t="e">
        <f>VLOOKUP($C4,PANSS_full!$D$2:$AK$888,17,FALSE)</f>
        <v>#N/A</v>
      </c>
      <c r="AJ4" t="e">
        <f>VLOOKUP($C4,PANSS_full!$D$2:$AK$888,18,FALSE)</f>
        <v>#N/A</v>
      </c>
      <c r="AK4" t="e">
        <f>VLOOKUP($C4,PANSS_full!$D$2:$AK$888,19,FALSE)</f>
        <v>#N/A</v>
      </c>
      <c r="AL4" t="e">
        <f>VLOOKUP($C4,PANSS_full!$D$2:$AK$888,20,FALSE)</f>
        <v>#N/A</v>
      </c>
      <c r="AM4" t="e">
        <f>VLOOKUP($C4,PANSS_full!$D$2:$AK$888,21,FALSE)</f>
        <v>#N/A</v>
      </c>
      <c r="AN4" t="e">
        <f>VLOOKUP($C4,PANSS_full!$D$2:$AK$888,22,FALSE)</f>
        <v>#N/A</v>
      </c>
      <c r="AO4" t="e">
        <f>VLOOKUP($C4,PANSS_full!$D$2:$AK$888,23,FALSE)</f>
        <v>#N/A</v>
      </c>
      <c r="AP4" t="e">
        <f>VLOOKUP($C4,PANSS_full!$D$2:$AK$888,24,FALSE)</f>
        <v>#N/A</v>
      </c>
      <c r="AQ4" t="e">
        <f>VLOOKUP($C4,PANSS_full!$D$2:$AK$888,25,FALSE)</f>
        <v>#N/A</v>
      </c>
      <c r="AR4" t="e">
        <f>VLOOKUP($C4,PANSS_full!$D$2:$AK$888,26,FALSE)</f>
        <v>#N/A</v>
      </c>
      <c r="AS4" t="e">
        <f>VLOOKUP($C4,PANSS_full!$D$2:$AK$888,27,FALSE)</f>
        <v>#N/A</v>
      </c>
      <c r="AT4" t="e">
        <f>VLOOKUP($C4,PANSS_full!$D$2:$AK$888,28,FALSE)</f>
        <v>#N/A</v>
      </c>
      <c r="AU4" t="e">
        <f>VLOOKUP($C4,PANSS_full!$D$2:$AK$888,29,FALSE)</f>
        <v>#N/A</v>
      </c>
      <c r="AV4" t="e">
        <f>VLOOKUP($C4,PANSS_full!$D$2:$AK$888,30,FALSE)</f>
        <v>#N/A</v>
      </c>
      <c r="AW4" t="e">
        <f>VLOOKUP($C4,PANSS_full!$D$2:$AK$888,31,FALSE)</f>
        <v>#N/A</v>
      </c>
      <c r="AX4" t="e">
        <f>VLOOKUP($C4,PANSS_full!$D$2:$AK$888,32,FALSE)</f>
        <v>#N/A</v>
      </c>
      <c r="AY4" t="e">
        <f>VLOOKUP($C4,PANSS_full!$D$2:$AK$888,33,FALSE)</f>
        <v>#N/A</v>
      </c>
      <c r="AZ4" t="e">
        <f>VLOOKUP($C4,PANSS_full!$D$2:$AK$888,34,FALSE)</f>
        <v>#N/A</v>
      </c>
    </row>
    <row r="5" spans="1:52">
      <c r="A5">
        <v>4</v>
      </c>
      <c r="B5" s="2" t="s">
        <v>56</v>
      </c>
      <c r="C5" s="2" t="str">
        <f t="shared" si="0"/>
        <v>NC_01_0004</v>
      </c>
      <c r="E5" s="2">
        <v>23.4166666666667</v>
      </c>
      <c r="F5" s="2" t="s">
        <v>52</v>
      </c>
      <c r="G5" s="2" t="s">
        <v>53</v>
      </c>
      <c r="H5" s="2">
        <v>1</v>
      </c>
      <c r="I5" s="2">
        <v>2</v>
      </c>
      <c r="J5" s="2">
        <v>17</v>
      </c>
      <c r="K5" s="2">
        <v>1</v>
      </c>
      <c r="L5" s="2">
        <v>1</v>
      </c>
      <c r="S5" t="e">
        <f>VLOOKUP($C5,PANSS_full!$D$2:$AK$888,1,FALSE)</f>
        <v>#N/A</v>
      </c>
      <c r="T5" t="e">
        <f>VLOOKUP($C5,PANSS_full!$D$2:$AK$888,2,FALSE)</f>
        <v>#N/A</v>
      </c>
      <c r="U5" t="e">
        <f>VLOOKUP($C5,PANSS_full!$D$2:$AK$888,3,FALSE)</f>
        <v>#N/A</v>
      </c>
      <c r="V5" t="e">
        <f>VLOOKUP($C5,PANSS_full!$D$2:$AK$888,4,FALSE)</f>
        <v>#N/A</v>
      </c>
      <c r="W5" t="e">
        <f>VLOOKUP($C5,PANSS_full!$D$2:$AK$888,5,FALSE)</f>
        <v>#N/A</v>
      </c>
      <c r="X5" t="e">
        <f>VLOOKUP($C5,PANSS_full!$D$2:$AK$888,6,FALSE)</f>
        <v>#N/A</v>
      </c>
      <c r="Y5" t="e">
        <f>VLOOKUP($C5,PANSS_full!$D$2:$AK$888,7,FALSE)</f>
        <v>#N/A</v>
      </c>
      <c r="Z5" t="e">
        <f>VLOOKUP($C5,PANSS_full!$D$2:$AK$888,8,FALSE)</f>
        <v>#N/A</v>
      </c>
      <c r="AA5" t="e">
        <f>VLOOKUP($C5,PANSS_full!$D$2:$AK$888,9,FALSE)</f>
        <v>#N/A</v>
      </c>
      <c r="AB5" t="e">
        <f>VLOOKUP($C5,PANSS_full!$D$2:$AK$888,10,FALSE)</f>
        <v>#N/A</v>
      </c>
      <c r="AC5" t="e">
        <f>VLOOKUP($C5,PANSS_full!$D$2:$AK$888,11,FALSE)</f>
        <v>#N/A</v>
      </c>
      <c r="AD5" t="e">
        <f>VLOOKUP($C5,PANSS_full!$D$2:$AK$888,12,FALSE)</f>
        <v>#N/A</v>
      </c>
      <c r="AE5" t="e">
        <f>VLOOKUP($C5,PANSS_full!$D$2:$AK$888,13,FALSE)</f>
        <v>#N/A</v>
      </c>
      <c r="AF5" t="e">
        <f>VLOOKUP($C5,PANSS_full!$D$2:$AK$888,14,FALSE)</f>
        <v>#N/A</v>
      </c>
      <c r="AG5" t="e">
        <f>VLOOKUP($C5,PANSS_full!$D$2:$AK$888,15,FALSE)</f>
        <v>#N/A</v>
      </c>
      <c r="AH5" t="e">
        <f>VLOOKUP($C5,PANSS_full!$D$2:$AK$888,16,FALSE)</f>
        <v>#N/A</v>
      </c>
      <c r="AI5" t="e">
        <f>VLOOKUP($C5,PANSS_full!$D$2:$AK$888,17,FALSE)</f>
        <v>#N/A</v>
      </c>
      <c r="AJ5" t="e">
        <f>VLOOKUP($C5,PANSS_full!$D$2:$AK$888,18,FALSE)</f>
        <v>#N/A</v>
      </c>
      <c r="AK5" t="e">
        <f>VLOOKUP($C5,PANSS_full!$D$2:$AK$888,19,FALSE)</f>
        <v>#N/A</v>
      </c>
      <c r="AL5" t="e">
        <f>VLOOKUP($C5,PANSS_full!$D$2:$AK$888,20,FALSE)</f>
        <v>#N/A</v>
      </c>
      <c r="AM5" t="e">
        <f>VLOOKUP($C5,PANSS_full!$D$2:$AK$888,21,FALSE)</f>
        <v>#N/A</v>
      </c>
      <c r="AN5" t="e">
        <f>VLOOKUP($C5,PANSS_full!$D$2:$AK$888,22,FALSE)</f>
        <v>#N/A</v>
      </c>
      <c r="AO5" t="e">
        <f>VLOOKUP($C5,PANSS_full!$D$2:$AK$888,23,FALSE)</f>
        <v>#N/A</v>
      </c>
      <c r="AP5" t="e">
        <f>VLOOKUP($C5,PANSS_full!$D$2:$AK$888,24,FALSE)</f>
        <v>#N/A</v>
      </c>
      <c r="AQ5" t="e">
        <f>VLOOKUP($C5,PANSS_full!$D$2:$AK$888,25,FALSE)</f>
        <v>#N/A</v>
      </c>
      <c r="AR5" t="e">
        <f>VLOOKUP($C5,PANSS_full!$D$2:$AK$888,26,FALSE)</f>
        <v>#N/A</v>
      </c>
      <c r="AS5" t="e">
        <f>VLOOKUP($C5,PANSS_full!$D$2:$AK$888,27,FALSE)</f>
        <v>#N/A</v>
      </c>
      <c r="AT5" t="e">
        <f>VLOOKUP($C5,PANSS_full!$D$2:$AK$888,28,FALSE)</f>
        <v>#N/A</v>
      </c>
      <c r="AU5" t="e">
        <f>VLOOKUP($C5,PANSS_full!$D$2:$AK$888,29,FALSE)</f>
        <v>#N/A</v>
      </c>
      <c r="AV5" t="e">
        <f>VLOOKUP($C5,PANSS_full!$D$2:$AK$888,30,FALSE)</f>
        <v>#N/A</v>
      </c>
      <c r="AW5" t="e">
        <f>VLOOKUP($C5,PANSS_full!$D$2:$AK$888,31,FALSE)</f>
        <v>#N/A</v>
      </c>
      <c r="AX5" t="e">
        <f>VLOOKUP($C5,PANSS_full!$D$2:$AK$888,32,FALSE)</f>
        <v>#N/A</v>
      </c>
      <c r="AY5" t="e">
        <f>VLOOKUP($C5,PANSS_full!$D$2:$AK$888,33,FALSE)</f>
        <v>#N/A</v>
      </c>
      <c r="AZ5" t="e">
        <f>VLOOKUP($C5,PANSS_full!$D$2:$AK$888,34,FALSE)</f>
        <v>#N/A</v>
      </c>
    </row>
    <row r="6" spans="1:52">
      <c r="A6">
        <v>5</v>
      </c>
      <c r="B6" s="2" t="s">
        <v>57</v>
      </c>
      <c r="C6" s="2" t="str">
        <f t="shared" si="0"/>
        <v>NC_01_0005</v>
      </c>
      <c r="E6" s="2">
        <v>24.75</v>
      </c>
      <c r="F6" s="2" t="s">
        <v>52</v>
      </c>
      <c r="G6" s="2" t="s">
        <v>53</v>
      </c>
      <c r="H6" s="2">
        <v>1</v>
      </c>
      <c r="I6" s="2">
        <v>2</v>
      </c>
      <c r="J6" s="2">
        <v>17</v>
      </c>
      <c r="K6" s="2">
        <v>1</v>
      </c>
      <c r="L6" s="2">
        <v>1</v>
      </c>
      <c r="S6" t="e">
        <f>VLOOKUP($C6,PANSS_full!$D$2:$AK$888,1,FALSE)</f>
        <v>#N/A</v>
      </c>
      <c r="T6" t="e">
        <f>VLOOKUP($C6,PANSS_full!$D$2:$AK$888,2,FALSE)</f>
        <v>#N/A</v>
      </c>
      <c r="U6" t="e">
        <f>VLOOKUP($C6,PANSS_full!$D$2:$AK$888,3,FALSE)</f>
        <v>#N/A</v>
      </c>
      <c r="V6" t="e">
        <f>VLOOKUP($C6,PANSS_full!$D$2:$AK$888,4,FALSE)</f>
        <v>#N/A</v>
      </c>
      <c r="W6" t="e">
        <f>VLOOKUP($C6,PANSS_full!$D$2:$AK$888,5,FALSE)</f>
        <v>#N/A</v>
      </c>
      <c r="X6" t="e">
        <f>VLOOKUP($C6,PANSS_full!$D$2:$AK$888,6,FALSE)</f>
        <v>#N/A</v>
      </c>
      <c r="Y6" t="e">
        <f>VLOOKUP($C6,PANSS_full!$D$2:$AK$888,7,FALSE)</f>
        <v>#N/A</v>
      </c>
      <c r="Z6" t="e">
        <f>VLOOKUP($C6,PANSS_full!$D$2:$AK$888,8,FALSE)</f>
        <v>#N/A</v>
      </c>
      <c r="AA6" t="e">
        <f>VLOOKUP($C6,PANSS_full!$D$2:$AK$888,9,FALSE)</f>
        <v>#N/A</v>
      </c>
      <c r="AB6" t="e">
        <f>VLOOKUP($C6,PANSS_full!$D$2:$AK$888,10,FALSE)</f>
        <v>#N/A</v>
      </c>
      <c r="AC6" t="e">
        <f>VLOOKUP($C6,PANSS_full!$D$2:$AK$888,11,FALSE)</f>
        <v>#N/A</v>
      </c>
      <c r="AD6" t="e">
        <f>VLOOKUP($C6,PANSS_full!$D$2:$AK$888,12,FALSE)</f>
        <v>#N/A</v>
      </c>
      <c r="AE6" t="e">
        <f>VLOOKUP($C6,PANSS_full!$D$2:$AK$888,13,FALSE)</f>
        <v>#N/A</v>
      </c>
      <c r="AF6" t="e">
        <f>VLOOKUP($C6,PANSS_full!$D$2:$AK$888,14,FALSE)</f>
        <v>#N/A</v>
      </c>
      <c r="AG6" t="e">
        <f>VLOOKUP($C6,PANSS_full!$D$2:$AK$888,15,FALSE)</f>
        <v>#N/A</v>
      </c>
      <c r="AH6" t="e">
        <f>VLOOKUP($C6,PANSS_full!$D$2:$AK$888,16,FALSE)</f>
        <v>#N/A</v>
      </c>
      <c r="AI6" t="e">
        <f>VLOOKUP($C6,PANSS_full!$D$2:$AK$888,17,FALSE)</f>
        <v>#N/A</v>
      </c>
      <c r="AJ6" t="e">
        <f>VLOOKUP($C6,PANSS_full!$D$2:$AK$888,18,FALSE)</f>
        <v>#N/A</v>
      </c>
      <c r="AK6" t="e">
        <f>VLOOKUP($C6,PANSS_full!$D$2:$AK$888,19,FALSE)</f>
        <v>#N/A</v>
      </c>
      <c r="AL6" t="e">
        <f>VLOOKUP($C6,PANSS_full!$D$2:$AK$888,20,FALSE)</f>
        <v>#N/A</v>
      </c>
      <c r="AM6" t="e">
        <f>VLOOKUP($C6,PANSS_full!$D$2:$AK$888,21,FALSE)</f>
        <v>#N/A</v>
      </c>
      <c r="AN6" t="e">
        <f>VLOOKUP($C6,PANSS_full!$D$2:$AK$888,22,FALSE)</f>
        <v>#N/A</v>
      </c>
      <c r="AO6" t="e">
        <f>VLOOKUP($C6,PANSS_full!$D$2:$AK$888,23,FALSE)</f>
        <v>#N/A</v>
      </c>
      <c r="AP6" t="e">
        <f>VLOOKUP($C6,PANSS_full!$D$2:$AK$888,24,FALSE)</f>
        <v>#N/A</v>
      </c>
      <c r="AQ6" t="e">
        <f>VLOOKUP($C6,PANSS_full!$D$2:$AK$888,25,FALSE)</f>
        <v>#N/A</v>
      </c>
      <c r="AR6" t="e">
        <f>VLOOKUP($C6,PANSS_full!$D$2:$AK$888,26,FALSE)</f>
        <v>#N/A</v>
      </c>
      <c r="AS6" t="e">
        <f>VLOOKUP($C6,PANSS_full!$D$2:$AK$888,27,FALSE)</f>
        <v>#N/A</v>
      </c>
      <c r="AT6" t="e">
        <f>VLOOKUP($C6,PANSS_full!$D$2:$AK$888,28,FALSE)</f>
        <v>#N/A</v>
      </c>
      <c r="AU6" t="e">
        <f>VLOOKUP($C6,PANSS_full!$D$2:$AK$888,29,FALSE)</f>
        <v>#N/A</v>
      </c>
      <c r="AV6" t="e">
        <f>VLOOKUP($C6,PANSS_full!$D$2:$AK$888,30,FALSE)</f>
        <v>#N/A</v>
      </c>
      <c r="AW6" t="e">
        <f>VLOOKUP($C6,PANSS_full!$D$2:$AK$888,31,FALSE)</f>
        <v>#N/A</v>
      </c>
      <c r="AX6" t="e">
        <f>VLOOKUP($C6,PANSS_full!$D$2:$AK$888,32,FALSE)</f>
        <v>#N/A</v>
      </c>
      <c r="AY6" t="e">
        <f>VLOOKUP($C6,PANSS_full!$D$2:$AK$888,33,FALSE)</f>
        <v>#N/A</v>
      </c>
      <c r="AZ6" t="e">
        <f>VLOOKUP($C6,PANSS_full!$D$2:$AK$888,34,FALSE)</f>
        <v>#N/A</v>
      </c>
    </row>
    <row r="7" spans="1:52">
      <c r="A7">
        <v>6</v>
      </c>
      <c r="B7" s="2" t="s">
        <v>58</v>
      </c>
      <c r="C7" s="2" t="str">
        <f t="shared" si="0"/>
        <v>NC_01_0006</v>
      </c>
      <c r="E7" s="2">
        <v>24.6666666666667</v>
      </c>
      <c r="F7" s="2" t="s">
        <v>52</v>
      </c>
      <c r="G7" s="2" t="s">
        <v>53</v>
      </c>
      <c r="H7" s="2">
        <v>1</v>
      </c>
      <c r="I7" s="2">
        <v>2</v>
      </c>
      <c r="J7" s="2">
        <v>18</v>
      </c>
      <c r="K7" s="2">
        <v>1</v>
      </c>
      <c r="L7" s="2">
        <v>1</v>
      </c>
      <c r="S7" t="e">
        <f>VLOOKUP($C7,PANSS_full!$D$2:$AK$888,1,FALSE)</f>
        <v>#N/A</v>
      </c>
      <c r="T7" t="e">
        <f>VLOOKUP($C7,PANSS_full!$D$2:$AK$888,2,FALSE)</f>
        <v>#N/A</v>
      </c>
      <c r="U7" t="e">
        <f>VLOOKUP($C7,PANSS_full!$D$2:$AK$888,3,FALSE)</f>
        <v>#N/A</v>
      </c>
      <c r="V7" t="e">
        <f>VLOOKUP($C7,PANSS_full!$D$2:$AK$888,4,FALSE)</f>
        <v>#N/A</v>
      </c>
      <c r="W7" t="e">
        <f>VLOOKUP($C7,PANSS_full!$D$2:$AK$888,5,FALSE)</f>
        <v>#N/A</v>
      </c>
      <c r="X7" t="e">
        <f>VLOOKUP($C7,PANSS_full!$D$2:$AK$888,6,FALSE)</f>
        <v>#N/A</v>
      </c>
      <c r="Y7" t="e">
        <f>VLOOKUP($C7,PANSS_full!$D$2:$AK$888,7,FALSE)</f>
        <v>#N/A</v>
      </c>
      <c r="Z7" t="e">
        <f>VLOOKUP($C7,PANSS_full!$D$2:$AK$888,8,FALSE)</f>
        <v>#N/A</v>
      </c>
      <c r="AA7" t="e">
        <f>VLOOKUP($C7,PANSS_full!$D$2:$AK$888,9,FALSE)</f>
        <v>#N/A</v>
      </c>
      <c r="AB7" t="e">
        <f>VLOOKUP($C7,PANSS_full!$D$2:$AK$888,10,FALSE)</f>
        <v>#N/A</v>
      </c>
      <c r="AC7" t="e">
        <f>VLOOKUP($C7,PANSS_full!$D$2:$AK$888,11,FALSE)</f>
        <v>#N/A</v>
      </c>
      <c r="AD7" t="e">
        <f>VLOOKUP($C7,PANSS_full!$D$2:$AK$888,12,FALSE)</f>
        <v>#N/A</v>
      </c>
      <c r="AE7" t="e">
        <f>VLOOKUP($C7,PANSS_full!$D$2:$AK$888,13,FALSE)</f>
        <v>#N/A</v>
      </c>
      <c r="AF7" t="e">
        <f>VLOOKUP($C7,PANSS_full!$D$2:$AK$888,14,FALSE)</f>
        <v>#N/A</v>
      </c>
      <c r="AG7" t="e">
        <f>VLOOKUP($C7,PANSS_full!$D$2:$AK$888,15,FALSE)</f>
        <v>#N/A</v>
      </c>
      <c r="AH7" t="e">
        <f>VLOOKUP($C7,PANSS_full!$D$2:$AK$888,16,FALSE)</f>
        <v>#N/A</v>
      </c>
      <c r="AI7" t="e">
        <f>VLOOKUP($C7,PANSS_full!$D$2:$AK$888,17,FALSE)</f>
        <v>#N/A</v>
      </c>
      <c r="AJ7" t="e">
        <f>VLOOKUP($C7,PANSS_full!$D$2:$AK$888,18,FALSE)</f>
        <v>#N/A</v>
      </c>
      <c r="AK7" t="e">
        <f>VLOOKUP($C7,PANSS_full!$D$2:$AK$888,19,FALSE)</f>
        <v>#N/A</v>
      </c>
      <c r="AL7" t="e">
        <f>VLOOKUP($C7,PANSS_full!$D$2:$AK$888,20,FALSE)</f>
        <v>#N/A</v>
      </c>
      <c r="AM7" t="e">
        <f>VLOOKUP($C7,PANSS_full!$D$2:$AK$888,21,FALSE)</f>
        <v>#N/A</v>
      </c>
      <c r="AN7" t="e">
        <f>VLOOKUP($C7,PANSS_full!$D$2:$AK$888,22,FALSE)</f>
        <v>#N/A</v>
      </c>
      <c r="AO7" t="e">
        <f>VLOOKUP($C7,PANSS_full!$D$2:$AK$888,23,FALSE)</f>
        <v>#N/A</v>
      </c>
      <c r="AP7" t="e">
        <f>VLOOKUP($C7,PANSS_full!$D$2:$AK$888,24,FALSE)</f>
        <v>#N/A</v>
      </c>
      <c r="AQ7" t="e">
        <f>VLOOKUP($C7,PANSS_full!$D$2:$AK$888,25,FALSE)</f>
        <v>#N/A</v>
      </c>
      <c r="AR7" t="e">
        <f>VLOOKUP($C7,PANSS_full!$D$2:$AK$888,26,FALSE)</f>
        <v>#N/A</v>
      </c>
      <c r="AS7" t="e">
        <f>VLOOKUP($C7,PANSS_full!$D$2:$AK$888,27,FALSE)</f>
        <v>#N/A</v>
      </c>
      <c r="AT7" t="e">
        <f>VLOOKUP($C7,PANSS_full!$D$2:$AK$888,28,FALSE)</f>
        <v>#N/A</v>
      </c>
      <c r="AU7" t="e">
        <f>VLOOKUP($C7,PANSS_full!$D$2:$AK$888,29,FALSE)</f>
        <v>#N/A</v>
      </c>
      <c r="AV7" t="e">
        <f>VLOOKUP($C7,PANSS_full!$D$2:$AK$888,30,FALSE)</f>
        <v>#N/A</v>
      </c>
      <c r="AW7" t="e">
        <f>VLOOKUP($C7,PANSS_full!$D$2:$AK$888,31,FALSE)</f>
        <v>#N/A</v>
      </c>
      <c r="AX7" t="e">
        <f>VLOOKUP($C7,PANSS_full!$D$2:$AK$888,32,FALSE)</f>
        <v>#N/A</v>
      </c>
      <c r="AY7" t="e">
        <f>VLOOKUP($C7,PANSS_full!$D$2:$AK$888,33,FALSE)</f>
        <v>#N/A</v>
      </c>
      <c r="AZ7" t="e">
        <f>VLOOKUP($C7,PANSS_full!$D$2:$AK$888,34,FALSE)</f>
        <v>#N/A</v>
      </c>
    </row>
    <row r="8" spans="1:52">
      <c r="A8">
        <v>7</v>
      </c>
      <c r="B8" s="2" t="s">
        <v>59</v>
      </c>
      <c r="C8" s="2" t="str">
        <f t="shared" si="0"/>
        <v>NC_01_0007</v>
      </c>
      <c r="E8" s="2">
        <v>21.1666666666667</v>
      </c>
      <c r="F8" s="2" t="s">
        <v>52</v>
      </c>
      <c r="G8" s="2" t="s">
        <v>53</v>
      </c>
      <c r="H8" s="2">
        <v>1</v>
      </c>
      <c r="I8" s="2">
        <v>1</v>
      </c>
      <c r="J8" s="2">
        <v>15</v>
      </c>
      <c r="K8" s="2">
        <v>1</v>
      </c>
      <c r="L8" s="2">
        <v>1</v>
      </c>
      <c r="S8" t="e">
        <f>VLOOKUP($C8,PANSS_full!$D$2:$AK$888,1,FALSE)</f>
        <v>#N/A</v>
      </c>
      <c r="T8" t="e">
        <f>VLOOKUP($C8,PANSS_full!$D$2:$AK$888,2,FALSE)</f>
        <v>#N/A</v>
      </c>
      <c r="U8" t="e">
        <f>VLOOKUP($C8,PANSS_full!$D$2:$AK$888,3,FALSE)</f>
        <v>#N/A</v>
      </c>
      <c r="V8" t="e">
        <f>VLOOKUP($C8,PANSS_full!$D$2:$AK$888,4,FALSE)</f>
        <v>#N/A</v>
      </c>
      <c r="W8" t="e">
        <f>VLOOKUP($C8,PANSS_full!$D$2:$AK$888,5,FALSE)</f>
        <v>#N/A</v>
      </c>
      <c r="X8" t="e">
        <f>VLOOKUP($C8,PANSS_full!$D$2:$AK$888,6,FALSE)</f>
        <v>#N/A</v>
      </c>
      <c r="Y8" t="e">
        <f>VLOOKUP($C8,PANSS_full!$D$2:$AK$888,7,FALSE)</f>
        <v>#N/A</v>
      </c>
      <c r="Z8" t="e">
        <f>VLOOKUP($C8,PANSS_full!$D$2:$AK$888,8,FALSE)</f>
        <v>#N/A</v>
      </c>
      <c r="AA8" t="e">
        <f>VLOOKUP($C8,PANSS_full!$D$2:$AK$888,9,FALSE)</f>
        <v>#N/A</v>
      </c>
      <c r="AB8" t="e">
        <f>VLOOKUP($C8,PANSS_full!$D$2:$AK$888,10,FALSE)</f>
        <v>#N/A</v>
      </c>
      <c r="AC8" t="e">
        <f>VLOOKUP($C8,PANSS_full!$D$2:$AK$888,11,FALSE)</f>
        <v>#N/A</v>
      </c>
      <c r="AD8" t="e">
        <f>VLOOKUP($C8,PANSS_full!$D$2:$AK$888,12,FALSE)</f>
        <v>#N/A</v>
      </c>
      <c r="AE8" t="e">
        <f>VLOOKUP($C8,PANSS_full!$D$2:$AK$888,13,FALSE)</f>
        <v>#N/A</v>
      </c>
      <c r="AF8" t="e">
        <f>VLOOKUP($C8,PANSS_full!$D$2:$AK$888,14,FALSE)</f>
        <v>#N/A</v>
      </c>
      <c r="AG8" t="e">
        <f>VLOOKUP($C8,PANSS_full!$D$2:$AK$888,15,FALSE)</f>
        <v>#N/A</v>
      </c>
      <c r="AH8" t="e">
        <f>VLOOKUP($C8,PANSS_full!$D$2:$AK$888,16,FALSE)</f>
        <v>#N/A</v>
      </c>
      <c r="AI8" t="e">
        <f>VLOOKUP($C8,PANSS_full!$D$2:$AK$888,17,FALSE)</f>
        <v>#N/A</v>
      </c>
      <c r="AJ8" t="e">
        <f>VLOOKUP($C8,PANSS_full!$D$2:$AK$888,18,FALSE)</f>
        <v>#N/A</v>
      </c>
      <c r="AK8" t="e">
        <f>VLOOKUP($C8,PANSS_full!$D$2:$AK$888,19,FALSE)</f>
        <v>#N/A</v>
      </c>
      <c r="AL8" t="e">
        <f>VLOOKUP($C8,PANSS_full!$D$2:$AK$888,20,FALSE)</f>
        <v>#N/A</v>
      </c>
      <c r="AM8" t="e">
        <f>VLOOKUP($C8,PANSS_full!$D$2:$AK$888,21,FALSE)</f>
        <v>#N/A</v>
      </c>
      <c r="AN8" t="e">
        <f>VLOOKUP($C8,PANSS_full!$D$2:$AK$888,22,FALSE)</f>
        <v>#N/A</v>
      </c>
      <c r="AO8" t="e">
        <f>VLOOKUP($C8,PANSS_full!$D$2:$AK$888,23,FALSE)</f>
        <v>#N/A</v>
      </c>
      <c r="AP8" t="e">
        <f>VLOOKUP($C8,PANSS_full!$D$2:$AK$888,24,FALSE)</f>
        <v>#N/A</v>
      </c>
      <c r="AQ8" t="e">
        <f>VLOOKUP($C8,PANSS_full!$D$2:$AK$888,25,FALSE)</f>
        <v>#N/A</v>
      </c>
      <c r="AR8" t="e">
        <f>VLOOKUP($C8,PANSS_full!$D$2:$AK$888,26,FALSE)</f>
        <v>#N/A</v>
      </c>
      <c r="AS8" t="e">
        <f>VLOOKUP($C8,PANSS_full!$D$2:$AK$888,27,FALSE)</f>
        <v>#N/A</v>
      </c>
      <c r="AT8" t="e">
        <f>VLOOKUP($C8,PANSS_full!$D$2:$AK$888,28,FALSE)</f>
        <v>#N/A</v>
      </c>
      <c r="AU8" t="e">
        <f>VLOOKUP($C8,PANSS_full!$D$2:$AK$888,29,FALSE)</f>
        <v>#N/A</v>
      </c>
      <c r="AV8" t="e">
        <f>VLOOKUP($C8,PANSS_full!$D$2:$AK$888,30,FALSE)</f>
        <v>#N/A</v>
      </c>
      <c r="AW8" t="e">
        <f>VLOOKUP($C8,PANSS_full!$D$2:$AK$888,31,FALSE)</f>
        <v>#N/A</v>
      </c>
      <c r="AX8" t="e">
        <f>VLOOKUP($C8,PANSS_full!$D$2:$AK$888,32,FALSE)</f>
        <v>#N/A</v>
      </c>
      <c r="AY8" t="e">
        <f>VLOOKUP($C8,PANSS_full!$D$2:$AK$888,33,FALSE)</f>
        <v>#N/A</v>
      </c>
      <c r="AZ8" t="e">
        <f>VLOOKUP($C8,PANSS_full!$D$2:$AK$888,34,FALSE)</f>
        <v>#N/A</v>
      </c>
    </row>
    <row r="9" spans="1:52">
      <c r="A9">
        <v>8</v>
      </c>
      <c r="B9" s="2" t="s">
        <v>60</v>
      </c>
      <c r="C9" s="2" t="str">
        <f t="shared" si="0"/>
        <v>NC_01_0008</v>
      </c>
      <c r="E9" s="2">
        <v>22.3333333333333</v>
      </c>
      <c r="F9" s="2" t="s">
        <v>52</v>
      </c>
      <c r="G9" s="2" t="s">
        <v>53</v>
      </c>
      <c r="H9" s="2">
        <v>1</v>
      </c>
      <c r="I9" s="2">
        <v>1</v>
      </c>
      <c r="J9" s="2">
        <v>9</v>
      </c>
      <c r="K9" s="2">
        <v>1</v>
      </c>
      <c r="L9" s="2">
        <v>1</v>
      </c>
      <c r="S9" t="e">
        <f>VLOOKUP($C9,PANSS_full!$D$2:$AK$888,1,FALSE)</f>
        <v>#N/A</v>
      </c>
      <c r="T9" t="e">
        <f>VLOOKUP($C9,PANSS_full!$D$2:$AK$888,2,FALSE)</f>
        <v>#N/A</v>
      </c>
      <c r="U9" t="e">
        <f>VLOOKUP($C9,PANSS_full!$D$2:$AK$888,3,FALSE)</f>
        <v>#N/A</v>
      </c>
      <c r="V9" t="e">
        <f>VLOOKUP($C9,PANSS_full!$D$2:$AK$888,4,FALSE)</f>
        <v>#N/A</v>
      </c>
      <c r="W9" t="e">
        <f>VLOOKUP($C9,PANSS_full!$D$2:$AK$888,5,FALSE)</f>
        <v>#N/A</v>
      </c>
      <c r="X9" t="e">
        <f>VLOOKUP($C9,PANSS_full!$D$2:$AK$888,6,FALSE)</f>
        <v>#N/A</v>
      </c>
      <c r="Y9" t="e">
        <f>VLOOKUP($C9,PANSS_full!$D$2:$AK$888,7,FALSE)</f>
        <v>#N/A</v>
      </c>
      <c r="Z9" t="e">
        <f>VLOOKUP($C9,PANSS_full!$D$2:$AK$888,8,FALSE)</f>
        <v>#N/A</v>
      </c>
      <c r="AA9" t="e">
        <f>VLOOKUP($C9,PANSS_full!$D$2:$AK$888,9,FALSE)</f>
        <v>#N/A</v>
      </c>
      <c r="AB9" t="e">
        <f>VLOOKUP($C9,PANSS_full!$D$2:$AK$888,10,FALSE)</f>
        <v>#N/A</v>
      </c>
      <c r="AC9" t="e">
        <f>VLOOKUP($C9,PANSS_full!$D$2:$AK$888,11,FALSE)</f>
        <v>#N/A</v>
      </c>
      <c r="AD9" t="e">
        <f>VLOOKUP($C9,PANSS_full!$D$2:$AK$888,12,FALSE)</f>
        <v>#N/A</v>
      </c>
      <c r="AE9" t="e">
        <f>VLOOKUP($C9,PANSS_full!$D$2:$AK$888,13,FALSE)</f>
        <v>#N/A</v>
      </c>
      <c r="AF9" t="e">
        <f>VLOOKUP($C9,PANSS_full!$D$2:$AK$888,14,FALSE)</f>
        <v>#N/A</v>
      </c>
      <c r="AG9" t="e">
        <f>VLOOKUP($C9,PANSS_full!$D$2:$AK$888,15,FALSE)</f>
        <v>#N/A</v>
      </c>
      <c r="AH9" t="e">
        <f>VLOOKUP($C9,PANSS_full!$D$2:$AK$888,16,FALSE)</f>
        <v>#N/A</v>
      </c>
      <c r="AI9" t="e">
        <f>VLOOKUP($C9,PANSS_full!$D$2:$AK$888,17,FALSE)</f>
        <v>#N/A</v>
      </c>
      <c r="AJ9" t="e">
        <f>VLOOKUP($C9,PANSS_full!$D$2:$AK$888,18,FALSE)</f>
        <v>#N/A</v>
      </c>
      <c r="AK9" t="e">
        <f>VLOOKUP($C9,PANSS_full!$D$2:$AK$888,19,FALSE)</f>
        <v>#N/A</v>
      </c>
      <c r="AL9" t="e">
        <f>VLOOKUP($C9,PANSS_full!$D$2:$AK$888,20,FALSE)</f>
        <v>#N/A</v>
      </c>
      <c r="AM9" t="e">
        <f>VLOOKUP($C9,PANSS_full!$D$2:$AK$888,21,FALSE)</f>
        <v>#N/A</v>
      </c>
      <c r="AN9" t="e">
        <f>VLOOKUP($C9,PANSS_full!$D$2:$AK$888,22,FALSE)</f>
        <v>#N/A</v>
      </c>
      <c r="AO9" t="e">
        <f>VLOOKUP($C9,PANSS_full!$D$2:$AK$888,23,FALSE)</f>
        <v>#N/A</v>
      </c>
      <c r="AP9" t="e">
        <f>VLOOKUP($C9,PANSS_full!$D$2:$AK$888,24,FALSE)</f>
        <v>#N/A</v>
      </c>
      <c r="AQ9" t="e">
        <f>VLOOKUP($C9,PANSS_full!$D$2:$AK$888,25,FALSE)</f>
        <v>#N/A</v>
      </c>
      <c r="AR9" t="e">
        <f>VLOOKUP($C9,PANSS_full!$D$2:$AK$888,26,FALSE)</f>
        <v>#N/A</v>
      </c>
      <c r="AS9" t="e">
        <f>VLOOKUP($C9,PANSS_full!$D$2:$AK$888,27,FALSE)</f>
        <v>#N/A</v>
      </c>
      <c r="AT9" t="e">
        <f>VLOOKUP($C9,PANSS_full!$D$2:$AK$888,28,FALSE)</f>
        <v>#N/A</v>
      </c>
      <c r="AU9" t="e">
        <f>VLOOKUP($C9,PANSS_full!$D$2:$AK$888,29,FALSE)</f>
        <v>#N/A</v>
      </c>
      <c r="AV9" t="e">
        <f>VLOOKUP($C9,PANSS_full!$D$2:$AK$888,30,FALSE)</f>
        <v>#N/A</v>
      </c>
      <c r="AW9" t="e">
        <f>VLOOKUP($C9,PANSS_full!$D$2:$AK$888,31,FALSE)</f>
        <v>#N/A</v>
      </c>
      <c r="AX9" t="e">
        <f>VLOOKUP($C9,PANSS_full!$D$2:$AK$888,32,FALSE)</f>
        <v>#N/A</v>
      </c>
      <c r="AY9" t="e">
        <f>VLOOKUP($C9,PANSS_full!$D$2:$AK$888,33,FALSE)</f>
        <v>#N/A</v>
      </c>
      <c r="AZ9" t="e">
        <f>VLOOKUP($C9,PANSS_full!$D$2:$AK$888,34,FALSE)</f>
        <v>#N/A</v>
      </c>
    </row>
    <row r="10" spans="1:52">
      <c r="A10">
        <v>9</v>
      </c>
      <c r="B10" s="2" t="s">
        <v>61</v>
      </c>
      <c r="C10" s="2" t="str">
        <f t="shared" si="0"/>
        <v>NC_01_0009</v>
      </c>
      <c r="E10" s="2">
        <v>22.75</v>
      </c>
      <c r="F10" s="2" t="s">
        <v>52</v>
      </c>
      <c r="G10" s="2" t="s">
        <v>53</v>
      </c>
      <c r="H10" s="2">
        <v>1</v>
      </c>
      <c r="I10" s="2">
        <v>1</v>
      </c>
      <c r="J10" s="2">
        <v>16</v>
      </c>
      <c r="K10" s="2">
        <v>1</v>
      </c>
      <c r="L10" s="2">
        <v>2</v>
      </c>
      <c r="S10" t="e">
        <f>VLOOKUP($C10,PANSS_full!$D$2:$AK$888,1,FALSE)</f>
        <v>#N/A</v>
      </c>
      <c r="T10" t="e">
        <f>VLOOKUP($C10,PANSS_full!$D$2:$AK$888,2,FALSE)</f>
        <v>#N/A</v>
      </c>
      <c r="U10" t="e">
        <f>VLOOKUP($C10,PANSS_full!$D$2:$AK$888,3,FALSE)</f>
        <v>#N/A</v>
      </c>
      <c r="V10" t="e">
        <f>VLOOKUP($C10,PANSS_full!$D$2:$AK$888,4,FALSE)</f>
        <v>#N/A</v>
      </c>
      <c r="W10" t="e">
        <f>VLOOKUP($C10,PANSS_full!$D$2:$AK$888,5,FALSE)</f>
        <v>#N/A</v>
      </c>
      <c r="X10" t="e">
        <f>VLOOKUP($C10,PANSS_full!$D$2:$AK$888,6,FALSE)</f>
        <v>#N/A</v>
      </c>
      <c r="Y10" t="e">
        <f>VLOOKUP($C10,PANSS_full!$D$2:$AK$888,7,FALSE)</f>
        <v>#N/A</v>
      </c>
      <c r="Z10" t="e">
        <f>VLOOKUP($C10,PANSS_full!$D$2:$AK$888,8,FALSE)</f>
        <v>#N/A</v>
      </c>
      <c r="AA10" t="e">
        <f>VLOOKUP($C10,PANSS_full!$D$2:$AK$888,9,FALSE)</f>
        <v>#N/A</v>
      </c>
      <c r="AB10" t="e">
        <f>VLOOKUP($C10,PANSS_full!$D$2:$AK$888,10,FALSE)</f>
        <v>#N/A</v>
      </c>
      <c r="AC10" t="e">
        <f>VLOOKUP($C10,PANSS_full!$D$2:$AK$888,11,FALSE)</f>
        <v>#N/A</v>
      </c>
      <c r="AD10" t="e">
        <f>VLOOKUP($C10,PANSS_full!$D$2:$AK$888,12,FALSE)</f>
        <v>#N/A</v>
      </c>
      <c r="AE10" t="e">
        <f>VLOOKUP($C10,PANSS_full!$D$2:$AK$888,13,FALSE)</f>
        <v>#N/A</v>
      </c>
      <c r="AF10" t="e">
        <f>VLOOKUP($C10,PANSS_full!$D$2:$AK$888,14,FALSE)</f>
        <v>#N/A</v>
      </c>
      <c r="AG10" t="e">
        <f>VLOOKUP($C10,PANSS_full!$D$2:$AK$888,15,FALSE)</f>
        <v>#N/A</v>
      </c>
      <c r="AH10" t="e">
        <f>VLOOKUP($C10,PANSS_full!$D$2:$AK$888,16,FALSE)</f>
        <v>#N/A</v>
      </c>
      <c r="AI10" t="e">
        <f>VLOOKUP($C10,PANSS_full!$D$2:$AK$888,17,FALSE)</f>
        <v>#N/A</v>
      </c>
      <c r="AJ10" t="e">
        <f>VLOOKUP($C10,PANSS_full!$D$2:$AK$888,18,FALSE)</f>
        <v>#N/A</v>
      </c>
      <c r="AK10" t="e">
        <f>VLOOKUP($C10,PANSS_full!$D$2:$AK$888,19,FALSE)</f>
        <v>#N/A</v>
      </c>
      <c r="AL10" t="e">
        <f>VLOOKUP($C10,PANSS_full!$D$2:$AK$888,20,FALSE)</f>
        <v>#N/A</v>
      </c>
      <c r="AM10" t="e">
        <f>VLOOKUP($C10,PANSS_full!$D$2:$AK$888,21,FALSE)</f>
        <v>#N/A</v>
      </c>
      <c r="AN10" t="e">
        <f>VLOOKUP($C10,PANSS_full!$D$2:$AK$888,22,FALSE)</f>
        <v>#N/A</v>
      </c>
      <c r="AO10" t="e">
        <f>VLOOKUP($C10,PANSS_full!$D$2:$AK$888,23,FALSE)</f>
        <v>#N/A</v>
      </c>
      <c r="AP10" t="e">
        <f>VLOOKUP($C10,PANSS_full!$D$2:$AK$888,24,FALSE)</f>
        <v>#N/A</v>
      </c>
      <c r="AQ10" t="e">
        <f>VLOOKUP($C10,PANSS_full!$D$2:$AK$888,25,FALSE)</f>
        <v>#N/A</v>
      </c>
      <c r="AR10" t="e">
        <f>VLOOKUP($C10,PANSS_full!$D$2:$AK$888,26,FALSE)</f>
        <v>#N/A</v>
      </c>
      <c r="AS10" t="e">
        <f>VLOOKUP($C10,PANSS_full!$D$2:$AK$888,27,FALSE)</f>
        <v>#N/A</v>
      </c>
      <c r="AT10" t="e">
        <f>VLOOKUP($C10,PANSS_full!$D$2:$AK$888,28,FALSE)</f>
        <v>#N/A</v>
      </c>
      <c r="AU10" t="e">
        <f>VLOOKUP($C10,PANSS_full!$D$2:$AK$888,29,FALSE)</f>
        <v>#N/A</v>
      </c>
      <c r="AV10" t="e">
        <f>VLOOKUP($C10,PANSS_full!$D$2:$AK$888,30,FALSE)</f>
        <v>#N/A</v>
      </c>
      <c r="AW10" t="e">
        <f>VLOOKUP($C10,PANSS_full!$D$2:$AK$888,31,FALSE)</f>
        <v>#N/A</v>
      </c>
      <c r="AX10" t="e">
        <f>VLOOKUP($C10,PANSS_full!$D$2:$AK$888,32,FALSE)</f>
        <v>#N/A</v>
      </c>
      <c r="AY10" t="e">
        <f>VLOOKUP($C10,PANSS_full!$D$2:$AK$888,33,FALSE)</f>
        <v>#N/A</v>
      </c>
      <c r="AZ10" t="e">
        <f>VLOOKUP($C10,PANSS_full!$D$2:$AK$888,34,FALSE)</f>
        <v>#N/A</v>
      </c>
    </row>
    <row r="11" spans="1:52">
      <c r="A11">
        <v>10</v>
      </c>
      <c r="B11" s="2" t="s">
        <v>62</v>
      </c>
      <c r="C11" s="2" t="str">
        <f t="shared" si="0"/>
        <v>NC_01_0010</v>
      </c>
      <c r="E11" s="2">
        <v>28.0833333333333</v>
      </c>
      <c r="F11" s="2" t="s">
        <v>52</v>
      </c>
      <c r="G11" s="2" t="s">
        <v>53</v>
      </c>
      <c r="H11" s="2">
        <v>1</v>
      </c>
      <c r="I11" s="2">
        <v>1</v>
      </c>
      <c r="J11" s="2">
        <v>8</v>
      </c>
      <c r="K11" s="2">
        <v>1</v>
      </c>
      <c r="L11" s="2">
        <v>2</v>
      </c>
      <c r="S11" t="e">
        <f>VLOOKUP($C11,PANSS_full!$D$2:$AK$888,1,FALSE)</f>
        <v>#N/A</v>
      </c>
      <c r="T11" t="e">
        <f>VLOOKUP($C11,PANSS_full!$D$2:$AK$888,2,FALSE)</f>
        <v>#N/A</v>
      </c>
      <c r="U11" t="e">
        <f>VLOOKUP($C11,PANSS_full!$D$2:$AK$888,3,FALSE)</f>
        <v>#N/A</v>
      </c>
      <c r="V11" t="e">
        <f>VLOOKUP($C11,PANSS_full!$D$2:$AK$888,4,FALSE)</f>
        <v>#N/A</v>
      </c>
      <c r="W11" t="e">
        <f>VLOOKUP($C11,PANSS_full!$D$2:$AK$888,5,FALSE)</f>
        <v>#N/A</v>
      </c>
      <c r="X11" t="e">
        <f>VLOOKUP($C11,PANSS_full!$D$2:$AK$888,6,FALSE)</f>
        <v>#N/A</v>
      </c>
      <c r="Y11" t="e">
        <f>VLOOKUP($C11,PANSS_full!$D$2:$AK$888,7,FALSE)</f>
        <v>#N/A</v>
      </c>
      <c r="Z11" t="e">
        <f>VLOOKUP($C11,PANSS_full!$D$2:$AK$888,8,FALSE)</f>
        <v>#N/A</v>
      </c>
      <c r="AA11" t="e">
        <f>VLOOKUP($C11,PANSS_full!$D$2:$AK$888,9,FALSE)</f>
        <v>#N/A</v>
      </c>
      <c r="AB11" t="e">
        <f>VLOOKUP($C11,PANSS_full!$D$2:$AK$888,10,FALSE)</f>
        <v>#N/A</v>
      </c>
      <c r="AC11" t="e">
        <f>VLOOKUP($C11,PANSS_full!$D$2:$AK$888,11,FALSE)</f>
        <v>#N/A</v>
      </c>
      <c r="AD11" t="e">
        <f>VLOOKUP($C11,PANSS_full!$D$2:$AK$888,12,FALSE)</f>
        <v>#N/A</v>
      </c>
      <c r="AE11" t="e">
        <f>VLOOKUP($C11,PANSS_full!$D$2:$AK$888,13,FALSE)</f>
        <v>#N/A</v>
      </c>
      <c r="AF11" t="e">
        <f>VLOOKUP($C11,PANSS_full!$D$2:$AK$888,14,FALSE)</f>
        <v>#N/A</v>
      </c>
      <c r="AG11" t="e">
        <f>VLOOKUP($C11,PANSS_full!$D$2:$AK$888,15,FALSE)</f>
        <v>#N/A</v>
      </c>
      <c r="AH11" t="e">
        <f>VLOOKUP($C11,PANSS_full!$D$2:$AK$888,16,FALSE)</f>
        <v>#N/A</v>
      </c>
      <c r="AI11" t="e">
        <f>VLOOKUP($C11,PANSS_full!$D$2:$AK$888,17,FALSE)</f>
        <v>#N/A</v>
      </c>
      <c r="AJ11" t="e">
        <f>VLOOKUP($C11,PANSS_full!$D$2:$AK$888,18,FALSE)</f>
        <v>#N/A</v>
      </c>
      <c r="AK11" t="e">
        <f>VLOOKUP($C11,PANSS_full!$D$2:$AK$888,19,FALSE)</f>
        <v>#N/A</v>
      </c>
      <c r="AL11" t="e">
        <f>VLOOKUP($C11,PANSS_full!$D$2:$AK$888,20,FALSE)</f>
        <v>#N/A</v>
      </c>
      <c r="AM11" t="e">
        <f>VLOOKUP($C11,PANSS_full!$D$2:$AK$888,21,FALSE)</f>
        <v>#N/A</v>
      </c>
      <c r="AN11" t="e">
        <f>VLOOKUP($C11,PANSS_full!$D$2:$AK$888,22,FALSE)</f>
        <v>#N/A</v>
      </c>
      <c r="AO11" t="e">
        <f>VLOOKUP($C11,PANSS_full!$D$2:$AK$888,23,FALSE)</f>
        <v>#N/A</v>
      </c>
      <c r="AP11" t="e">
        <f>VLOOKUP($C11,PANSS_full!$D$2:$AK$888,24,FALSE)</f>
        <v>#N/A</v>
      </c>
      <c r="AQ11" t="e">
        <f>VLOOKUP($C11,PANSS_full!$D$2:$AK$888,25,FALSE)</f>
        <v>#N/A</v>
      </c>
      <c r="AR11" t="e">
        <f>VLOOKUP($C11,PANSS_full!$D$2:$AK$888,26,FALSE)</f>
        <v>#N/A</v>
      </c>
      <c r="AS11" t="e">
        <f>VLOOKUP($C11,PANSS_full!$D$2:$AK$888,27,FALSE)</f>
        <v>#N/A</v>
      </c>
      <c r="AT11" t="e">
        <f>VLOOKUP($C11,PANSS_full!$D$2:$AK$888,28,FALSE)</f>
        <v>#N/A</v>
      </c>
      <c r="AU11" t="e">
        <f>VLOOKUP($C11,PANSS_full!$D$2:$AK$888,29,FALSE)</f>
        <v>#N/A</v>
      </c>
      <c r="AV11" t="e">
        <f>VLOOKUP($C11,PANSS_full!$D$2:$AK$888,30,FALSE)</f>
        <v>#N/A</v>
      </c>
      <c r="AW11" t="e">
        <f>VLOOKUP($C11,PANSS_full!$D$2:$AK$888,31,FALSE)</f>
        <v>#N/A</v>
      </c>
      <c r="AX11" t="e">
        <f>VLOOKUP($C11,PANSS_full!$D$2:$AK$888,32,FALSE)</f>
        <v>#N/A</v>
      </c>
      <c r="AY11" t="e">
        <f>VLOOKUP($C11,PANSS_full!$D$2:$AK$888,33,FALSE)</f>
        <v>#N/A</v>
      </c>
      <c r="AZ11" t="e">
        <f>VLOOKUP($C11,PANSS_full!$D$2:$AK$888,34,FALSE)</f>
        <v>#N/A</v>
      </c>
    </row>
    <row r="12" spans="1:52">
      <c r="A12">
        <v>11</v>
      </c>
      <c r="B12" s="2" t="s">
        <v>63</v>
      </c>
      <c r="C12" s="2" t="str">
        <f t="shared" si="0"/>
        <v>NC_01_0011</v>
      </c>
      <c r="E12" s="2">
        <v>28.5833333333333</v>
      </c>
      <c r="F12" s="2" t="s">
        <v>52</v>
      </c>
      <c r="G12" s="2" t="s">
        <v>53</v>
      </c>
      <c r="H12" s="2">
        <v>1</v>
      </c>
      <c r="I12" s="2">
        <v>1</v>
      </c>
      <c r="J12" s="2">
        <v>16</v>
      </c>
      <c r="K12" s="2">
        <v>1</v>
      </c>
      <c r="L12" s="2">
        <v>1</v>
      </c>
      <c r="S12" t="e">
        <f>VLOOKUP($C12,PANSS_full!$D$2:$AK$888,1,FALSE)</f>
        <v>#N/A</v>
      </c>
      <c r="T12" t="e">
        <f>VLOOKUP($C12,PANSS_full!$D$2:$AK$888,2,FALSE)</f>
        <v>#N/A</v>
      </c>
      <c r="U12" t="e">
        <f>VLOOKUP($C12,PANSS_full!$D$2:$AK$888,3,FALSE)</f>
        <v>#N/A</v>
      </c>
      <c r="V12" t="e">
        <f>VLOOKUP($C12,PANSS_full!$D$2:$AK$888,4,FALSE)</f>
        <v>#N/A</v>
      </c>
      <c r="W12" t="e">
        <f>VLOOKUP($C12,PANSS_full!$D$2:$AK$888,5,FALSE)</f>
        <v>#N/A</v>
      </c>
      <c r="X12" t="e">
        <f>VLOOKUP($C12,PANSS_full!$D$2:$AK$888,6,FALSE)</f>
        <v>#N/A</v>
      </c>
      <c r="Y12" t="e">
        <f>VLOOKUP($C12,PANSS_full!$D$2:$AK$888,7,FALSE)</f>
        <v>#N/A</v>
      </c>
      <c r="Z12" t="e">
        <f>VLOOKUP($C12,PANSS_full!$D$2:$AK$888,8,FALSE)</f>
        <v>#N/A</v>
      </c>
      <c r="AA12" t="e">
        <f>VLOOKUP($C12,PANSS_full!$D$2:$AK$888,9,FALSE)</f>
        <v>#N/A</v>
      </c>
      <c r="AB12" t="e">
        <f>VLOOKUP($C12,PANSS_full!$D$2:$AK$888,10,FALSE)</f>
        <v>#N/A</v>
      </c>
      <c r="AC12" t="e">
        <f>VLOOKUP($C12,PANSS_full!$D$2:$AK$888,11,FALSE)</f>
        <v>#N/A</v>
      </c>
      <c r="AD12" t="e">
        <f>VLOOKUP($C12,PANSS_full!$D$2:$AK$888,12,FALSE)</f>
        <v>#N/A</v>
      </c>
      <c r="AE12" t="e">
        <f>VLOOKUP($C12,PANSS_full!$D$2:$AK$888,13,FALSE)</f>
        <v>#N/A</v>
      </c>
      <c r="AF12" t="e">
        <f>VLOOKUP($C12,PANSS_full!$D$2:$AK$888,14,FALSE)</f>
        <v>#N/A</v>
      </c>
      <c r="AG12" t="e">
        <f>VLOOKUP($C12,PANSS_full!$D$2:$AK$888,15,FALSE)</f>
        <v>#N/A</v>
      </c>
      <c r="AH12" t="e">
        <f>VLOOKUP($C12,PANSS_full!$D$2:$AK$888,16,FALSE)</f>
        <v>#N/A</v>
      </c>
      <c r="AI12" t="e">
        <f>VLOOKUP($C12,PANSS_full!$D$2:$AK$888,17,FALSE)</f>
        <v>#N/A</v>
      </c>
      <c r="AJ12" t="e">
        <f>VLOOKUP($C12,PANSS_full!$D$2:$AK$888,18,FALSE)</f>
        <v>#N/A</v>
      </c>
      <c r="AK12" t="e">
        <f>VLOOKUP($C12,PANSS_full!$D$2:$AK$888,19,FALSE)</f>
        <v>#N/A</v>
      </c>
      <c r="AL12" t="e">
        <f>VLOOKUP($C12,PANSS_full!$D$2:$AK$888,20,FALSE)</f>
        <v>#N/A</v>
      </c>
      <c r="AM12" t="e">
        <f>VLOOKUP($C12,PANSS_full!$D$2:$AK$888,21,FALSE)</f>
        <v>#N/A</v>
      </c>
      <c r="AN12" t="e">
        <f>VLOOKUP($C12,PANSS_full!$D$2:$AK$888,22,FALSE)</f>
        <v>#N/A</v>
      </c>
      <c r="AO12" t="e">
        <f>VLOOKUP($C12,PANSS_full!$D$2:$AK$888,23,FALSE)</f>
        <v>#N/A</v>
      </c>
      <c r="AP12" t="e">
        <f>VLOOKUP($C12,PANSS_full!$D$2:$AK$888,24,FALSE)</f>
        <v>#N/A</v>
      </c>
      <c r="AQ12" t="e">
        <f>VLOOKUP($C12,PANSS_full!$D$2:$AK$888,25,FALSE)</f>
        <v>#N/A</v>
      </c>
      <c r="AR12" t="e">
        <f>VLOOKUP($C12,PANSS_full!$D$2:$AK$888,26,FALSE)</f>
        <v>#N/A</v>
      </c>
      <c r="AS12" t="e">
        <f>VLOOKUP($C12,PANSS_full!$D$2:$AK$888,27,FALSE)</f>
        <v>#N/A</v>
      </c>
      <c r="AT12" t="e">
        <f>VLOOKUP($C12,PANSS_full!$D$2:$AK$888,28,FALSE)</f>
        <v>#N/A</v>
      </c>
      <c r="AU12" t="e">
        <f>VLOOKUP($C12,PANSS_full!$D$2:$AK$888,29,FALSE)</f>
        <v>#N/A</v>
      </c>
      <c r="AV12" t="e">
        <f>VLOOKUP($C12,PANSS_full!$D$2:$AK$888,30,FALSE)</f>
        <v>#N/A</v>
      </c>
      <c r="AW12" t="e">
        <f>VLOOKUP($C12,PANSS_full!$D$2:$AK$888,31,FALSE)</f>
        <v>#N/A</v>
      </c>
      <c r="AX12" t="e">
        <f>VLOOKUP($C12,PANSS_full!$D$2:$AK$888,32,FALSE)</f>
        <v>#N/A</v>
      </c>
      <c r="AY12" t="e">
        <f>VLOOKUP($C12,PANSS_full!$D$2:$AK$888,33,FALSE)</f>
        <v>#N/A</v>
      </c>
      <c r="AZ12" t="e">
        <f>VLOOKUP($C12,PANSS_full!$D$2:$AK$888,34,FALSE)</f>
        <v>#N/A</v>
      </c>
    </row>
    <row r="13" spans="1:52">
      <c r="A13">
        <v>12</v>
      </c>
      <c r="B13" s="2" t="s">
        <v>64</v>
      </c>
      <c r="C13" s="2" t="str">
        <f t="shared" si="0"/>
        <v>NC_01_0012</v>
      </c>
      <c r="E13" s="2">
        <v>28.8333333333333</v>
      </c>
      <c r="F13" s="2" t="s">
        <v>52</v>
      </c>
      <c r="G13" s="2" t="s">
        <v>53</v>
      </c>
      <c r="H13" s="2">
        <v>1</v>
      </c>
      <c r="I13" s="2">
        <v>2</v>
      </c>
      <c r="J13" s="2">
        <v>12</v>
      </c>
      <c r="K13" s="2">
        <v>1</v>
      </c>
      <c r="L13" s="2">
        <v>1</v>
      </c>
      <c r="S13" t="e">
        <f>VLOOKUP($C13,PANSS_full!$D$2:$AK$888,1,FALSE)</f>
        <v>#N/A</v>
      </c>
      <c r="T13" t="e">
        <f>VLOOKUP($C13,PANSS_full!$D$2:$AK$888,2,FALSE)</f>
        <v>#N/A</v>
      </c>
      <c r="U13" t="e">
        <f>VLOOKUP($C13,PANSS_full!$D$2:$AK$888,3,FALSE)</f>
        <v>#N/A</v>
      </c>
      <c r="V13" t="e">
        <f>VLOOKUP($C13,PANSS_full!$D$2:$AK$888,4,FALSE)</f>
        <v>#N/A</v>
      </c>
      <c r="W13" t="e">
        <f>VLOOKUP($C13,PANSS_full!$D$2:$AK$888,5,FALSE)</f>
        <v>#N/A</v>
      </c>
      <c r="X13" t="e">
        <f>VLOOKUP($C13,PANSS_full!$D$2:$AK$888,6,FALSE)</f>
        <v>#N/A</v>
      </c>
      <c r="Y13" t="e">
        <f>VLOOKUP($C13,PANSS_full!$D$2:$AK$888,7,FALSE)</f>
        <v>#N/A</v>
      </c>
      <c r="Z13" t="e">
        <f>VLOOKUP($C13,PANSS_full!$D$2:$AK$888,8,FALSE)</f>
        <v>#N/A</v>
      </c>
      <c r="AA13" t="e">
        <f>VLOOKUP($C13,PANSS_full!$D$2:$AK$888,9,FALSE)</f>
        <v>#N/A</v>
      </c>
      <c r="AB13" t="e">
        <f>VLOOKUP($C13,PANSS_full!$D$2:$AK$888,10,FALSE)</f>
        <v>#N/A</v>
      </c>
      <c r="AC13" t="e">
        <f>VLOOKUP($C13,PANSS_full!$D$2:$AK$888,11,FALSE)</f>
        <v>#N/A</v>
      </c>
      <c r="AD13" t="e">
        <f>VLOOKUP($C13,PANSS_full!$D$2:$AK$888,12,FALSE)</f>
        <v>#N/A</v>
      </c>
      <c r="AE13" t="e">
        <f>VLOOKUP($C13,PANSS_full!$D$2:$AK$888,13,FALSE)</f>
        <v>#N/A</v>
      </c>
      <c r="AF13" t="e">
        <f>VLOOKUP($C13,PANSS_full!$D$2:$AK$888,14,FALSE)</f>
        <v>#N/A</v>
      </c>
      <c r="AG13" t="e">
        <f>VLOOKUP($C13,PANSS_full!$D$2:$AK$888,15,FALSE)</f>
        <v>#N/A</v>
      </c>
      <c r="AH13" t="e">
        <f>VLOOKUP($C13,PANSS_full!$D$2:$AK$888,16,FALSE)</f>
        <v>#N/A</v>
      </c>
      <c r="AI13" t="e">
        <f>VLOOKUP($C13,PANSS_full!$D$2:$AK$888,17,FALSE)</f>
        <v>#N/A</v>
      </c>
      <c r="AJ13" t="e">
        <f>VLOOKUP($C13,PANSS_full!$D$2:$AK$888,18,FALSE)</f>
        <v>#N/A</v>
      </c>
      <c r="AK13" t="e">
        <f>VLOOKUP($C13,PANSS_full!$D$2:$AK$888,19,FALSE)</f>
        <v>#N/A</v>
      </c>
      <c r="AL13" t="e">
        <f>VLOOKUP($C13,PANSS_full!$D$2:$AK$888,20,FALSE)</f>
        <v>#N/A</v>
      </c>
      <c r="AM13" t="e">
        <f>VLOOKUP($C13,PANSS_full!$D$2:$AK$888,21,FALSE)</f>
        <v>#N/A</v>
      </c>
      <c r="AN13" t="e">
        <f>VLOOKUP($C13,PANSS_full!$D$2:$AK$888,22,FALSE)</f>
        <v>#N/A</v>
      </c>
      <c r="AO13" t="e">
        <f>VLOOKUP($C13,PANSS_full!$D$2:$AK$888,23,FALSE)</f>
        <v>#N/A</v>
      </c>
      <c r="AP13" t="e">
        <f>VLOOKUP($C13,PANSS_full!$D$2:$AK$888,24,FALSE)</f>
        <v>#N/A</v>
      </c>
      <c r="AQ13" t="e">
        <f>VLOOKUP($C13,PANSS_full!$D$2:$AK$888,25,FALSE)</f>
        <v>#N/A</v>
      </c>
      <c r="AR13" t="e">
        <f>VLOOKUP($C13,PANSS_full!$D$2:$AK$888,26,FALSE)</f>
        <v>#N/A</v>
      </c>
      <c r="AS13" t="e">
        <f>VLOOKUP($C13,PANSS_full!$D$2:$AK$888,27,FALSE)</f>
        <v>#N/A</v>
      </c>
      <c r="AT13" t="e">
        <f>VLOOKUP($C13,PANSS_full!$D$2:$AK$888,28,FALSE)</f>
        <v>#N/A</v>
      </c>
      <c r="AU13" t="e">
        <f>VLOOKUP($C13,PANSS_full!$D$2:$AK$888,29,FALSE)</f>
        <v>#N/A</v>
      </c>
      <c r="AV13" t="e">
        <f>VLOOKUP($C13,PANSS_full!$D$2:$AK$888,30,FALSE)</f>
        <v>#N/A</v>
      </c>
      <c r="AW13" t="e">
        <f>VLOOKUP($C13,PANSS_full!$D$2:$AK$888,31,FALSE)</f>
        <v>#N/A</v>
      </c>
      <c r="AX13" t="e">
        <f>VLOOKUP($C13,PANSS_full!$D$2:$AK$888,32,FALSE)</f>
        <v>#N/A</v>
      </c>
      <c r="AY13" t="e">
        <f>VLOOKUP($C13,PANSS_full!$D$2:$AK$888,33,FALSE)</f>
        <v>#N/A</v>
      </c>
      <c r="AZ13" t="e">
        <f>VLOOKUP($C13,PANSS_full!$D$2:$AK$888,34,FALSE)</f>
        <v>#N/A</v>
      </c>
    </row>
    <row r="14" spans="1:52">
      <c r="A14">
        <v>13</v>
      </c>
      <c r="B14" s="2" t="s">
        <v>65</v>
      </c>
      <c r="C14" s="2" t="str">
        <f t="shared" si="0"/>
        <v>NC_01_0013</v>
      </c>
      <c r="E14" s="2">
        <v>25.4166666666667</v>
      </c>
      <c r="F14" s="2" t="s">
        <v>52</v>
      </c>
      <c r="G14" s="2" t="s">
        <v>53</v>
      </c>
      <c r="H14" s="2">
        <v>1</v>
      </c>
      <c r="I14" s="2">
        <v>1</v>
      </c>
      <c r="J14" s="2">
        <v>15</v>
      </c>
      <c r="K14" s="2">
        <v>1</v>
      </c>
      <c r="L14" s="2">
        <v>1</v>
      </c>
      <c r="S14" t="e">
        <f>VLOOKUP($C14,PANSS_full!$D$2:$AK$888,1,FALSE)</f>
        <v>#N/A</v>
      </c>
      <c r="T14" t="e">
        <f>VLOOKUP($C14,PANSS_full!$D$2:$AK$888,2,FALSE)</f>
        <v>#N/A</v>
      </c>
      <c r="U14" t="e">
        <f>VLOOKUP($C14,PANSS_full!$D$2:$AK$888,3,FALSE)</f>
        <v>#N/A</v>
      </c>
      <c r="V14" t="e">
        <f>VLOOKUP($C14,PANSS_full!$D$2:$AK$888,4,FALSE)</f>
        <v>#N/A</v>
      </c>
      <c r="W14" t="e">
        <f>VLOOKUP($C14,PANSS_full!$D$2:$AK$888,5,FALSE)</f>
        <v>#N/A</v>
      </c>
      <c r="X14" t="e">
        <f>VLOOKUP($C14,PANSS_full!$D$2:$AK$888,6,FALSE)</f>
        <v>#N/A</v>
      </c>
      <c r="Y14" t="e">
        <f>VLOOKUP($C14,PANSS_full!$D$2:$AK$888,7,FALSE)</f>
        <v>#N/A</v>
      </c>
      <c r="Z14" t="e">
        <f>VLOOKUP($C14,PANSS_full!$D$2:$AK$888,8,FALSE)</f>
        <v>#N/A</v>
      </c>
      <c r="AA14" t="e">
        <f>VLOOKUP($C14,PANSS_full!$D$2:$AK$888,9,FALSE)</f>
        <v>#N/A</v>
      </c>
      <c r="AB14" t="e">
        <f>VLOOKUP($C14,PANSS_full!$D$2:$AK$888,10,FALSE)</f>
        <v>#N/A</v>
      </c>
      <c r="AC14" t="e">
        <f>VLOOKUP($C14,PANSS_full!$D$2:$AK$888,11,FALSE)</f>
        <v>#N/A</v>
      </c>
      <c r="AD14" t="e">
        <f>VLOOKUP($C14,PANSS_full!$D$2:$AK$888,12,FALSE)</f>
        <v>#N/A</v>
      </c>
      <c r="AE14" t="e">
        <f>VLOOKUP($C14,PANSS_full!$D$2:$AK$888,13,FALSE)</f>
        <v>#N/A</v>
      </c>
      <c r="AF14" t="e">
        <f>VLOOKUP($C14,PANSS_full!$D$2:$AK$888,14,FALSE)</f>
        <v>#N/A</v>
      </c>
      <c r="AG14" t="e">
        <f>VLOOKUP($C14,PANSS_full!$D$2:$AK$888,15,FALSE)</f>
        <v>#N/A</v>
      </c>
      <c r="AH14" t="e">
        <f>VLOOKUP($C14,PANSS_full!$D$2:$AK$888,16,FALSE)</f>
        <v>#N/A</v>
      </c>
      <c r="AI14" t="e">
        <f>VLOOKUP($C14,PANSS_full!$D$2:$AK$888,17,FALSE)</f>
        <v>#N/A</v>
      </c>
      <c r="AJ14" t="e">
        <f>VLOOKUP($C14,PANSS_full!$D$2:$AK$888,18,FALSE)</f>
        <v>#N/A</v>
      </c>
      <c r="AK14" t="e">
        <f>VLOOKUP($C14,PANSS_full!$D$2:$AK$888,19,FALSE)</f>
        <v>#N/A</v>
      </c>
      <c r="AL14" t="e">
        <f>VLOOKUP($C14,PANSS_full!$D$2:$AK$888,20,FALSE)</f>
        <v>#N/A</v>
      </c>
      <c r="AM14" t="e">
        <f>VLOOKUP($C14,PANSS_full!$D$2:$AK$888,21,FALSE)</f>
        <v>#N/A</v>
      </c>
      <c r="AN14" t="e">
        <f>VLOOKUP($C14,PANSS_full!$D$2:$AK$888,22,FALSE)</f>
        <v>#N/A</v>
      </c>
      <c r="AO14" t="e">
        <f>VLOOKUP($C14,PANSS_full!$D$2:$AK$888,23,FALSE)</f>
        <v>#N/A</v>
      </c>
      <c r="AP14" t="e">
        <f>VLOOKUP($C14,PANSS_full!$D$2:$AK$888,24,FALSE)</f>
        <v>#N/A</v>
      </c>
      <c r="AQ14" t="e">
        <f>VLOOKUP($C14,PANSS_full!$D$2:$AK$888,25,FALSE)</f>
        <v>#N/A</v>
      </c>
      <c r="AR14" t="e">
        <f>VLOOKUP($C14,PANSS_full!$D$2:$AK$888,26,FALSE)</f>
        <v>#N/A</v>
      </c>
      <c r="AS14" t="e">
        <f>VLOOKUP($C14,PANSS_full!$D$2:$AK$888,27,FALSE)</f>
        <v>#N/A</v>
      </c>
      <c r="AT14" t="e">
        <f>VLOOKUP($C14,PANSS_full!$D$2:$AK$888,28,FALSE)</f>
        <v>#N/A</v>
      </c>
      <c r="AU14" t="e">
        <f>VLOOKUP($C14,PANSS_full!$D$2:$AK$888,29,FALSE)</f>
        <v>#N/A</v>
      </c>
      <c r="AV14" t="e">
        <f>VLOOKUP($C14,PANSS_full!$D$2:$AK$888,30,FALSE)</f>
        <v>#N/A</v>
      </c>
      <c r="AW14" t="e">
        <f>VLOOKUP($C14,PANSS_full!$D$2:$AK$888,31,FALSE)</f>
        <v>#N/A</v>
      </c>
      <c r="AX14" t="e">
        <f>VLOOKUP($C14,PANSS_full!$D$2:$AK$888,32,FALSE)</f>
        <v>#N/A</v>
      </c>
      <c r="AY14" t="e">
        <f>VLOOKUP($C14,PANSS_full!$D$2:$AK$888,33,FALSE)</f>
        <v>#N/A</v>
      </c>
      <c r="AZ14" t="e">
        <f>VLOOKUP($C14,PANSS_full!$D$2:$AK$888,34,FALSE)</f>
        <v>#N/A</v>
      </c>
    </row>
    <row r="15" spans="1:52">
      <c r="A15">
        <v>14</v>
      </c>
      <c r="B15" s="2" t="s">
        <v>66</v>
      </c>
      <c r="C15" s="2" t="str">
        <f t="shared" si="0"/>
        <v>NC_01_0014</v>
      </c>
      <c r="E15" s="2">
        <v>25.9166666666667</v>
      </c>
      <c r="F15" s="2" t="s">
        <v>52</v>
      </c>
      <c r="G15" s="2" t="s">
        <v>53</v>
      </c>
      <c r="H15" s="2">
        <v>1</v>
      </c>
      <c r="I15" s="2">
        <v>2</v>
      </c>
      <c r="J15" s="2">
        <v>14</v>
      </c>
      <c r="K15" s="2">
        <v>1</v>
      </c>
      <c r="L15" s="2">
        <v>2</v>
      </c>
      <c r="S15" t="e">
        <f>VLOOKUP($C15,PANSS_full!$D$2:$AK$888,1,FALSE)</f>
        <v>#N/A</v>
      </c>
      <c r="T15" t="e">
        <f>VLOOKUP($C15,PANSS_full!$D$2:$AK$888,2,FALSE)</f>
        <v>#N/A</v>
      </c>
      <c r="U15" t="e">
        <f>VLOOKUP($C15,PANSS_full!$D$2:$AK$888,3,FALSE)</f>
        <v>#N/A</v>
      </c>
      <c r="V15" t="e">
        <f>VLOOKUP($C15,PANSS_full!$D$2:$AK$888,4,FALSE)</f>
        <v>#N/A</v>
      </c>
      <c r="W15" t="e">
        <f>VLOOKUP($C15,PANSS_full!$D$2:$AK$888,5,FALSE)</f>
        <v>#N/A</v>
      </c>
      <c r="X15" t="e">
        <f>VLOOKUP($C15,PANSS_full!$D$2:$AK$888,6,FALSE)</f>
        <v>#N/A</v>
      </c>
      <c r="Y15" t="e">
        <f>VLOOKUP($C15,PANSS_full!$D$2:$AK$888,7,FALSE)</f>
        <v>#N/A</v>
      </c>
      <c r="Z15" t="e">
        <f>VLOOKUP($C15,PANSS_full!$D$2:$AK$888,8,FALSE)</f>
        <v>#N/A</v>
      </c>
      <c r="AA15" t="e">
        <f>VLOOKUP($C15,PANSS_full!$D$2:$AK$888,9,FALSE)</f>
        <v>#N/A</v>
      </c>
      <c r="AB15" t="e">
        <f>VLOOKUP($C15,PANSS_full!$D$2:$AK$888,10,FALSE)</f>
        <v>#N/A</v>
      </c>
      <c r="AC15" t="e">
        <f>VLOOKUP($C15,PANSS_full!$D$2:$AK$888,11,FALSE)</f>
        <v>#N/A</v>
      </c>
      <c r="AD15" t="e">
        <f>VLOOKUP($C15,PANSS_full!$D$2:$AK$888,12,FALSE)</f>
        <v>#N/A</v>
      </c>
      <c r="AE15" t="e">
        <f>VLOOKUP($C15,PANSS_full!$D$2:$AK$888,13,FALSE)</f>
        <v>#N/A</v>
      </c>
      <c r="AF15" t="e">
        <f>VLOOKUP($C15,PANSS_full!$D$2:$AK$888,14,FALSE)</f>
        <v>#N/A</v>
      </c>
      <c r="AG15" t="e">
        <f>VLOOKUP($C15,PANSS_full!$D$2:$AK$888,15,FALSE)</f>
        <v>#N/A</v>
      </c>
      <c r="AH15" t="e">
        <f>VLOOKUP($C15,PANSS_full!$D$2:$AK$888,16,FALSE)</f>
        <v>#N/A</v>
      </c>
      <c r="AI15" t="e">
        <f>VLOOKUP($C15,PANSS_full!$D$2:$AK$888,17,FALSE)</f>
        <v>#N/A</v>
      </c>
      <c r="AJ15" t="e">
        <f>VLOOKUP($C15,PANSS_full!$D$2:$AK$888,18,FALSE)</f>
        <v>#N/A</v>
      </c>
      <c r="AK15" t="e">
        <f>VLOOKUP($C15,PANSS_full!$D$2:$AK$888,19,FALSE)</f>
        <v>#N/A</v>
      </c>
      <c r="AL15" t="e">
        <f>VLOOKUP($C15,PANSS_full!$D$2:$AK$888,20,FALSE)</f>
        <v>#N/A</v>
      </c>
      <c r="AM15" t="e">
        <f>VLOOKUP($C15,PANSS_full!$D$2:$AK$888,21,FALSE)</f>
        <v>#N/A</v>
      </c>
      <c r="AN15" t="e">
        <f>VLOOKUP($C15,PANSS_full!$D$2:$AK$888,22,FALSE)</f>
        <v>#N/A</v>
      </c>
      <c r="AO15" t="e">
        <f>VLOOKUP($C15,PANSS_full!$D$2:$AK$888,23,FALSE)</f>
        <v>#N/A</v>
      </c>
      <c r="AP15" t="e">
        <f>VLOOKUP($C15,PANSS_full!$D$2:$AK$888,24,FALSE)</f>
        <v>#N/A</v>
      </c>
      <c r="AQ15" t="e">
        <f>VLOOKUP($C15,PANSS_full!$D$2:$AK$888,25,FALSE)</f>
        <v>#N/A</v>
      </c>
      <c r="AR15" t="e">
        <f>VLOOKUP($C15,PANSS_full!$D$2:$AK$888,26,FALSE)</f>
        <v>#N/A</v>
      </c>
      <c r="AS15" t="e">
        <f>VLOOKUP($C15,PANSS_full!$D$2:$AK$888,27,FALSE)</f>
        <v>#N/A</v>
      </c>
      <c r="AT15" t="e">
        <f>VLOOKUP($C15,PANSS_full!$D$2:$AK$888,28,FALSE)</f>
        <v>#N/A</v>
      </c>
      <c r="AU15" t="e">
        <f>VLOOKUP($C15,PANSS_full!$D$2:$AK$888,29,FALSE)</f>
        <v>#N/A</v>
      </c>
      <c r="AV15" t="e">
        <f>VLOOKUP($C15,PANSS_full!$D$2:$AK$888,30,FALSE)</f>
        <v>#N/A</v>
      </c>
      <c r="AW15" t="e">
        <f>VLOOKUP($C15,PANSS_full!$D$2:$AK$888,31,FALSE)</f>
        <v>#N/A</v>
      </c>
      <c r="AX15" t="e">
        <f>VLOOKUP($C15,PANSS_full!$D$2:$AK$888,32,FALSE)</f>
        <v>#N/A</v>
      </c>
      <c r="AY15" t="e">
        <f>VLOOKUP($C15,PANSS_full!$D$2:$AK$888,33,FALSE)</f>
        <v>#N/A</v>
      </c>
      <c r="AZ15" t="e">
        <f>VLOOKUP($C15,PANSS_full!$D$2:$AK$888,34,FALSE)</f>
        <v>#N/A</v>
      </c>
    </row>
    <row r="16" spans="1:52">
      <c r="A16">
        <v>15</v>
      </c>
      <c r="B16" s="2" t="s">
        <v>67</v>
      </c>
      <c r="C16" s="2" t="str">
        <f t="shared" si="0"/>
        <v>NC_01_0015</v>
      </c>
      <c r="E16" s="2">
        <v>21.0833333333333</v>
      </c>
      <c r="F16" s="2" t="s">
        <v>52</v>
      </c>
      <c r="G16" s="2" t="s">
        <v>53</v>
      </c>
      <c r="H16" s="2">
        <v>1</v>
      </c>
      <c r="I16" s="2">
        <v>2</v>
      </c>
      <c r="J16" s="2">
        <v>11</v>
      </c>
      <c r="K16" s="2">
        <v>1</v>
      </c>
      <c r="L16" s="2">
        <v>1</v>
      </c>
      <c r="S16" t="e">
        <f>VLOOKUP($C16,PANSS_full!$D$2:$AK$888,1,FALSE)</f>
        <v>#N/A</v>
      </c>
      <c r="T16" t="e">
        <f>VLOOKUP($C16,PANSS_full!$D$2:$AK$888,2,FALSE)</f>
        <v>#N/A</v>
      </c>
      <c r="U16" t="e">
        <f>VLOOKUP($C16,PANSS_full!$D$2:$AK$888,3,FALSE)</f>
        <v>#N/A</v>
      </c>
      <c r="V16" t="e">
        <f>VLOOKUP($C16,PANSS_full!$D$2:$AK$888,4,FALSE)</f>
        <v>#N/A</v>
      </c>
      <c r="W16" t="e">
        <f>VLOOKUP($C16,PANSS_full!$D$2:$AK$888,5,FALSE)</f>
        <v>#N/A</v>
      </c>
      <c r="X16" t="e">
        <f>VLOOKUP($C16,PANSS_full!$D$2:$AK$888,6,FALSE)</f>
        <v>#N/A</v>
      </c>
      <c r="Y16" t="e">
        <f>VLOOKUP($C16,PANSS_full!$D$2:$AK$888,7,FALSE)</f>
        <v>#N/A</v>
      </c>
      <c r="Z16" t="e">
        <f>VLOOKUP($C16,PANSS_full!$D$2:$AK$888,8,FALSE)</f>
        <v>#N/A</v>
      </c>
      <c r="AA16" t="e">
        <f>VLOOKUP($C16,PANSS_full!$D$2:$AK$888,9,FALSE)</f>
        <v>#N/A</v>
      </c>
      <c r="AB16" t="e">
        <f>VLOOKUP($C16,PANSS_full!$D$2:$AK$888,10,FALSE)</f>
        <v>#N/A</v>
      </c>
      <c r="AC16" t="e">
        <f>VLOOKUP($C16,PANSS_full!$D$2:$AK$888,11,FALSE)</f>
        <v>#N/A</v>
      </c>
      <c r="AD16" t="e">
        <f>VLOOKUP($C16,PANSS_full!$D$2:$AK$888,12,FALSE)</f>
        <v>#N/A</v>
      </c>
      <c r="AE16" t="e">
        <f>VLOOKUP($C16,PANSS_full!$D$2:$AK$888,13,FALSE)</f>
        <v>#N/A</v>
      </c>
      <c r="AF16" t="e">
        <f>VLOOKUP($C16,PANSS_full!$D$2:$AK$888,14,FALSE)</f>
        <v>#N/A</v>
      </c>
      <c r="AG16" t="e">
        <f>VLOOKUP($C16,PANSS_full!$D$2:$AK$888,15,FALSE)</f>
        <v>#N/A</v>
      </c>
      <c r="AH16" t="e">
        <f>VLOOKUP($C16,PANSS_full!$D$2:$AK$888,16,FALSE)</f>
        <v>#N/A</v>
      </c>
      <c r="AI16" t="e">
        <f>VLOOKUP($C16,PANSS_full!$D$2:$AK$888,17,FALSE)</f>
        <v>#N/A</v>
      </c>
      <c r="AJ16" t="e">
        <f>VLOOKUP($C16,PANSS_full!$D$2:$AK$888,18,FALSE)</f>
        <v>#N/A</v>
      </c>
      <c r="AK16" t="e">
        <f>VLOOKUP($C16,PANSS_full!$D$2:$AK$888,19,FALSE)</f>
        <v>#N/A</v>
      </c>
      <c r="AL16" t="e">
        <f>VLOOKUP($C16,PANSS_full!$D$2:$AK$888,20,FALSE)</f>
        <v>#N/A</v>
      </c>
      <c r="AM16" t="e">
        <f>VLOOKUP($C16,PANSS_full!$D$2:$AK$888,21,FALSE)</f>
        <v>#N/A</v>
      </c>
      <c r="AN16" t="e">
        <f>VLOOKUP($C16,PANSS_full!$D$2:$AK$888,22,FALSE)</f>
        <v>#N/A</v>
      </c>
      <c r="AO16" t="e">
        <f>VLOOKUP($C16,PANSS_full!$D$2:$AK$888,23,FALSE)</f>
        <v>#N/A</v>
      </c>
      <c r="AP16" t="e">
        <f>VLOOKUP($C16,PANSS_full!$D$2:$AK$888,24,FALSE)</f>
        <v>#N/A</v>
      </c>
      <c r="AQ16" t="e">
        <f>VLOOKUP($C16,PANSS_full!$D$2:$AK$888,25,FALSE)</f>
        <v>#N/A</v>
      </c>
      <c r="AR16" t="e">
        <f>VLOOKUP($C16,PANSS_full!$D$2:$AK$888,26,FALSE)</f>
        <v>#N/A</v>
      </c>
      <c r="AS16" t="e">
        <f>VLOOKUP($C16,PANSS_full!$D$2:$AK$888,27,FALSE)</f>
        <v>#N/A</v>
      </c>
      <c r="AT16" t="e">
        <f>VLOOKUP($C16,PANSS_full!$D$2:$AK$888,28,FALSE)</f>
        <v>#N/A</v>
      </c>
      <c r="AU16" t="e">
        <f>VLOOKUP($C16,PANSS_full!$D$2:$AK$888,29,FALSE)</f>
        <v>#N/A</v>
      </c>
      <c r="AV16" t="e">
        <f>VLOOKUP($C16,PANSS_full!$D$2:$AK$888,30,FALSE)</f>
        <v>#N/A</v>
      </c>
      <c r="AW16" t="e">
        <f>VLOOKUP($C16,PANSS_full!$D$2:$AK$888,31,FALSE)</f>
        <v>#N/A</v>
      </c>
      <c r="AX16" t="e">
        <f>VLOOKUP($C16,PANSS_full!$D$2:$AK$888,32,FALSE)</f>
        <v>#N/A</v>
      </c>
      <c r="AY16" t="e">
        <f>VLOOKUP($C16,PANSS_full!$D$2:$AK$888,33,FALSE)</f>
        <v>#N/A</v>
      </c>
      <c r="AZ16" t="e">
        <f>VLOOKUP($C16,PANSS_full!$D$2:$AK$888,34,FALSE)</f>
        <v>#N/A</v>
      </c>
    </row>
    <row r="17" spans="1:52">
      <c r="A17">
        <v>16</v>
      </c>
      <c r="B17" s="2" t="s">
        <v>68</v>
      </c>
      <c r="C17" s="2" t="str">
        <f t="shared" si="0"/>
        <v>NC_01_0016</v>
      </c>
      <c r="E17" s="2">
        <v>28.5833333333333</v>
      </c>
      <c r="F17" s="2" t="s">
        <v>52</v>
      </c>
      <c r="G17" s="2" t="s">
        <v>53</v>
      </c>
      <c r="H17" s="2">
        <v>1</v>
      </c>
      <c r="I17" s="2">
        <v>1</v>
      </c>
      <c r="J17" s="2">
        <v>15</v>
      </c>
      <c r="K17" s="2">
        <v>1</v>
      </c>
      <c r="L17" s="2">
        <v>1</v>
      </c>
      <c r="S17" t="e">
        <f>VLOOKUP($C17,PANSS_full!$D$2:$AK$888,1,FALSE)</f>
        <v>#N/A</v>
      </c>
      <c r="T17" t="e">
        <f>VLOOKUP($C17,PANSS_full!$D$2:$AK$888,2,FALSE)</f>
        <v>#N/A</v>
      </c>
      <c r="U17" t="e">
        <f>VLOOKUP($C17,PANSS_full!$D$2:$AK$888,3,FALSE)</f>
        <v>#N/A</v>
      </c>
      <c r="V17" t="e">
        <f>VLOOKUP($C17,PANSS_full!$D$2:$AK$888,4,FALSE)</f>
        <v>#N/A</v>
      </c>
      <c r="W17" t="e">
        <f>VLOOKUP($C17,PANSS_full!$D$2:$AK$888,5,FALSE)</f>
        <v>#N/A</v>
      </c>
      <c r="X17" t="e">
        <f>VLOOKUP($C17,PANSS_full!$D$2:$AK$888,6,FALSE)</f>
        <v>#N/A</v>
      </c>
      <c r="Y17" t="e">
        <f>VLOOKUP($C17,PANSS_full!$D$2:$AK$888,7,FALSE)</f>
        <v>#N/A</v>
      </c>
      <c r="Z17" t="e">
        <f>VLOOKUP($C17,PANSS_full!$D$2:$AK$888,8,FALSE)</f>
        <v>#N/A</v>
      </c>
      <c r="AA17" t="e">
        <f>VLOOKUP($C17,PANSS_full!$D$2:$AK$888,9,FALSE)</f>
        <v>#N/A</v>
      </c>
      <c r="AB17" t="e">
        <f>VLOOKUP($C17,PANSS_full!$D$2:$AK$888,10,FALSE)</f>
        <v>#N/A</v>
      </c>
      <c r="AC17" t="e">
        <f>VLOOKUP($C17,PANSS_full!$D$2:$AK$888,11,FALSE)</f>
        <v>#N/A</v>
      </c>
      <c r="AD17" t="e">
        <f>VLOOKUP($C17,PANSS_full!$D$2:$AK$888,12,FALSE)</f>
        <v>#N/A</v>
      </c>
      <c r="AE17" t="e">
        <f>VLOOKUP($C17,PANSS_full!$D$2:$AK$888,13,FALSE)</f>
        <v>#N/A</v>
      </c>
      <c r="AF17" t="e">
        <f>VLOOKUP($C17,PANSS_full!$D$2:$AK$888,14,FALSE)</f>
        <v>#N/A</v>
      </c>
      <c r="AG17" t="e">
        <f>VLOOKUP($C17,PANSS_full!$D$2:$AK$888,15,FALSE)</f>
        <v>#N/A</v>
      </c>
      <c r="AH17" t="e">
        <f>VLOOKUP($C17,PANSS_full!$D$2:$AK$888,16,FALSE)</f>
        <v>#N/A</v>
      </c>
      <c r="AI17" t="e">
        <f>VLOOKUP($C17,PANSS_full!$D$2:$AK$888,17,FALSE)</f>
        <v>#N/A</v>
      </c>
      <c r="AJ17" t="e">
        <f>VLOOKUP($C17,PANSS_full!$D$2:$AK$888,18,FALSE)</f>
        <v>#N/A</v>
      </c>
      <c r="AK17" t="e">
        <f>VLOOKUP($C17,PANSS_full!$D$2:$AK$888,19,FALSE)</f>
        <v>#N/A</v>
      </c>
      <c r="AL17" t="e">
        <f>VLOOKUP($C17,PANSS_full!$D$2:$AK$888,20,FALSE)</f>
        <v>#N/A</v>
      </c>
      <c r="AM17" t="e">
        <f>VLOOKUP($C17,PANSS_full!$D$2:$AK$888,21,FALSE)</f>
        <v>#N/A</v>
      </c>
      <c r="AN17" t="e">
        <f>VLOOKUP($C17,PANSS_full!$D$2:$AK$888,22,FALSE)</f>
        <v>#N/A</v>
      </c>
      <c r="AO17" t="e">
        <f>VLOOKUP($C17,PANSS_full!$D$2:$AK$888,23,FALSE)</f>
        <v>#N/A</v>
      </c>
      <c r="AP17" t="e">
        <f>VLOOKUP($C17,PANSS_full!$D$2:$AK$888,24,FALSE)</f>
        <v>#N/A</v>
      </c>
      <c r="AQ17" t="e">
        <f>VLOOKUP($C17,PANSS_full!$D$2:$AK$888,25,FALSE)</f>
        <v>#N/A</v>
      </c>
      <c r="AR17" t="e">
        <f>VLOOKUP($C17,PANSS_full!$D$2:$AK$888,26,FALSE)</f>
        <v>#N/A</v>
      </c>
      <c r="AS17" t="e">
        <f>VLOOKUP($C17,PANSS_full!$D$2:$AK$888,27,FALSE)</f>
        <v>#N/A</v>
      </c>
      <c r="AT17" t="e">
        <f>VLOOKUP($C17,PANSS_full!$D$2:$AK$888,28,FALSE)</f>
        <v>#N/A</v>
      </c>
      <c r="AU17" t="e">
        <f>VLOOKUP($C17,PANSS_full!$D$2:$AK$888,29,FALSE)</f>
        <v>#N/A</v>
      </c>
      <c r="AV17" t="e">
        <f>VLOOKUP($C17,PANSS_full!$D$2:$AK$888,30,FALSE)</f>
        <v>#N/A</v>
      </c>
      <c r="AW17" t="e">
        <f>VLOOKUP($C17,PANSS_full!$D$2:$AK$888,31,FALSE)</f>
        <v>#N/A</v>
      </c>
      <c r="AX17" t="e">
        <f>VLOOKUP($C17,PANSS_full!$D$2:$AK$888,32,FALSE)</f>
        <v>#N/A</v>
      </c>
      <c r="AY17" t="e">
        <f>VLOOKUP($C17,PANSS_full!$D$2:$AK$888,33,FALSE)</f>
        <v>#N/A</v>
      </c>
      <c r="AZ17" t="e">
        <f>VLOOKUP($C17,PANSS_full!$D$2:$AK$888,34,FALSE)</f>
        <v>#N/A</v>
      </c>
    </row>
    <row r="18" spans="1:52">
      <c r="A18">
        <v>17</v>
      </c>
      <c r="B18" s="2" t="s">
        <v>69</v>
      </c>
      <c r="C18" s="2" t="str">
        <f t="shared" si="0"/>
        <v>NC_01_0017</v>
      </c>
      <c r="E18" s="2">
        <v>28.4166666666667</v>
      </c>
      <c r="F18" s="2" t="s">
        <v>52</v>
      </c>
      <c r="G18" s="2" t="s">
        <v>53</v>
      </c>
      <c r="H18" s="2">
        <v>1</v>
      </c>
      <c r="I18" s="2">
        <v>2</v>
      </c>
      <c r="J18" s="2">
        <v>16</v>
      </c>
      <c r="K18" s="2">
        <v>1</v>
      </c>
      <c r="L18" s="2">
        <v>1</v>
      </c>
      <c r="S18" t="e">
        <f>VLOOKUP($C18,PANSS_full!$D$2:$AK$888,1,FALSE)</f>
        <v>#N/A</v>
      </c>
      <c r="T18" t="e">
        <f>VLOOKUP($C18,PANSS_full!$D$2:$AK$888,2,FALSE)</f>
        <v>#N/A</v>
      </c>
      <c r="U18" t="e">
        <f>VLOOKUP($C18,PANSS_full!$D$2:$AK$888,3,FALSE)</f>
        <v>#N/A</v>
      </c>
      <c r="V18" t="e">
        <f>VLOOKUP($C18,PANSS_full!$D$2:$AK$888,4,FALSE)</f>
        <v>#N/A</v>
      </c>
      <c r="W18" t="e">
        <f>VLOOKUP($C18,PANSS_full!$D$2:$AK$888,5,FALSE)</f>
        <v>#N/A</v>
      </c>
      <c r="X18" t="e">
        <f>VLOOKUP($C18,PANSS_full!$D$2:$AK$888,6,FALSE)</f>
        <v>#N/A</v>
      </c>
      <c r="Y18" t="e">
        <f>VLOOKUP($C18,PANSS_full!$D$2:$AK$888,7,FALSE)</f>
        <v>#N/A</v>
      </c>
      <c r="Z18" t="e">
        <f>VLOOKUP($C18,PANSS_full!$D$2:$AK$888,8,FALSE)</f>
        <v>#N/A</v>
      </c>
      <c r="AA18" t="e">
        <f>VLOOKUP($C18,PANSS_full!$D$2:$AK$888,9,FALSE)</f>
        <v>#N/A</v>
      </c>
      <c r="AB18" t="e">
        <f>VLOOKUP($C18,PANSS_full!$D$2:$AK$888,10,FALSE)</f>
        <v>#N/A</v>
      </c>
      <c r="AC18" t="e">
        <f>VLOOKUP($C18,PANSS_full!$D$2:$AK$888,11,FALSE)</f>
        <v>#N/A</v>
      </c>
      <c r="AD18" t="e">
        <f>VLOOKUP($C18,PANSS_full!$D$2:$AK$888,12,FALSE)</f>
        <v>#N/A</v>
      </c>
      <c r="AE18" t="e">
        <f>VLOOKUP($C18,PANSS_full!$D$2:$AK$888,13,FALSE)</f>
        <v>#N/A</v>
      </c>
      <c r="AF18" t="e">
        <f>VLOOKUP($C18,PANSS_full!$D$2:$AK$888,14,FALSE)</f>
        <v>#N/A</v>
      </c>
      <c r="AG18" t="e">
        <f>VLOOKUP($C18,PANSS_full!$D$2:$AK$888,15,FALSE)</f>
        <v>#N/A</v>
      </c>
      <c r="AH18" t="e">
        <f>VLOOKUP($C18,PANSS_full!$D$2:$AK$888,16,FALSE)</f>
        <v>#N/A</v>
      </c>
      <c r="AI18" t="e">
        <f>VLOOKUP($C18,PANSS_full!$D$2:$AK$888,17,FALSE)</f>
        <v>#N/A</v>
      </c>
      <c r="AJ18" t="e">
        <f>VLOOKUP($C18,PANSS_full!$D$2:$AK$888,18,FALSE)</f>
        <v>#N/A</v>
      </c>
      <c r="AK18" t="e">
        <f>VLOOKUP($C18,PANSS_full!$D$2:$AK$888,19,FALSE)</f>
        <v>#N/A</v>
      </c>
      <c r="AL18" t="e">
        <f>VLOOKUP($C18,PANSS_full!$D$2:$AK$888,20,FALSE)</f>
        <v>#N/A</v>
      </c>
      <c r="AM18" t="e">
        <f>VLOOKUP($C18,PANSS_full!$D$2:$AK$888,21,FALSE)</f>
        <v>#N/A</v>
      </c>
      <c r="AN18" t="e">
        <f>VLOOKUP($C18,PANSS_full!$D$2:$AK$888,22,FALSE)</f>
        <v>#N/A</v>
      </c>
      <c r="AO18" t="e">
        <f>VLOOKUP($C18,PANSS_full!$D$2:$AK$888,23,FALSE)</f>
        <v>#N/A</v>
      </c>
      <c r="AP18" t="e">
        <f>VLOOKUP($C18,PANSS_full!$D$2:$AK$888,24,FALSE)</f>
        <v>#N/A</v>
      </c>
      <c r="AQ18" t="e">
        <f>VLOOKUP($C18,PANSS_full!$D$2:$AK$888,25,FALSE)</f>
        <v>#N/A</v>
      </c>
      <c r="AR18" t="e">
        <f>VLOOKUP($C18,PANSS_full!$D$2:$AK$888,26,FALSE)</f>
        <v>#N/A</v>
      </c>
      <c r="AS18" t="e">
        <f>VLOOKUP($C18,PANSS_full!$D$2:$AK$888,27,FALSE)</f>
        <v>#N/A</v>
      </c>
      <c r="AT18" t="e">
        <f>VLOOKUP($C18,PANSS_full!$D$2:$AK$888,28,FALSE)</f>
        <v>#N/A</v>
      </c>
      <c r="AU18" t="e">
        <f>VLOOKUP($C18,PANSS_full!$D$2:$AK$888,29,FALSE)</f>
        <v>#N/A</v>
      </c>
      <c r="AV18" t="e">
        <f>VLOOKUP($C18,PANSS_full!$D$2:$AK$888,30,FALSE)</f>
        <v>#N/A</v>
      </c>
      <c r="AW18" t="e">
        <f>VLOOKUP($C18,PANSS_full!$D$2:$AK$888,31,FALSE)</f>
        <v>#N/A</v>
      </c>
      <c r="AX18" t="e">
        <f>VLOOKUP($C18,PANSS_full!$D$2:$AK$888,32,FALSE)</f>
        <v>#N/A</v>
      </c>
      <c r="AY18" t="e">
        <f>VLOOKUP($C18,PANSS_full!$D$2:$AK$888,33,FALSE)</f>
        <v>#N/A</v>
      </c>
      <c r="AZ18" t="e">
        <f>VLOOKUP($C18,PANSS_full!$D$2:$AK$888,34,FALSE)</f>
        <v>#N/A</v>
      </c>
    </row>
    <row r="19" spans="1:52">
      <c r="A19">
        <v>18</v>
      </c>
      <c r="B19" s="2" t="s">
        <v>70</v>
      </c>
      <c r="C19" s="2" t="str">
        <f t="shared" si="0"/>
        <v>NC_01_0018</v>
      </c>
      <c r="E19" s="2">
        <v>24.25</v>
      </c>
      <c r="F19" s="2" t="s">
        <v>52</v>
      </c>
      <c r="G19" s="2" t="s">
        <v>53</v>
      </c>
      <c r="H19" s="2">
        <v>1</v>
      </c>
      <c r="I19" s="2">
        <v>1</v>
      </c>
      <c r="J19" s="2">
        <v>9</v>
      </c>
      <c r="K19" s="2">
        <v>1</v>
      </c>
      <c r="L19" s="2">
        <v>1</v>
      </c>
      <c r="S19" t="e">
        <f>VLOOKUP($C19,PANSS_full!$D$2:$AK$888,1,FALSE)</f>
        <v>#N/A</v>
      </c>
      <c r="T19" t="e">
        <f>VLOOKUP($C19,PANSS_full!$D$2:$AK$888,2,FALSE)</f>
        <v>#N/A</v>
      </c>
      <c r="U19" t="e">
        <f>VLOOKUP($C19,PANSS_full!$D$2:$AK$888,3,FALSE)</f>
        <v>#N/A</v>
      </c>
      <c r="V19" t="e">
        <f>VLOOKUP($C19,PANSS_full!$D$2:$AK$888,4,FALSE)</f>
        <v>#N/A</v>
      </c>
      <c r="W19" t="e">
        <f>VLOOKUP($C19,PANSS_full!$D$2:$AK$888,5,FALSE)</f>
        <v>#N/A</v>
      </c>
      <c r="X19" t="e">
        <f>VLOOKUP($C19,PANSS_full!$D$2:$AK$888,6,FALSE)</f>
        <v>#N/A</v>
      </c>
      <c r="Y19" t="e">
        <f>VLOOKUP($C19,PANSS_full!$D$2:$AK$888,7,FALSE)</f>
        <v>#N/A</v>
      </c>
      <c r="Z19" t="e">
        <f>VLOOKUP($C19,PANSS_full!$D$2:$AK$888,8,FALSE)</f>
        <v>#N/A</v>
      </c>
      <c r="AA19" t="e">
        <f>VLOOKUP($C19,PANSS_full!$D$2:$AK$888,9,FALSE)</f>
        <v>#N/A</v>
      </c>
      <c r="AB19" t="e">
        <f>VLOOKUP($C19,PANSS_full!$D$2:$AK$888,10,FALSE)</f>
        <v>#N/A</v>
      </c>
      <c r="AC19" t="e">
        <f>VLOOKUP($C19,PANSS_full!$D$2:$AK$888,11,FALSE)</f>
        <v>#N/A</v>
      </c>
      <c r="AD19" t="e">
        <f>VLOOKUP($C19,PANSS_full!$D$2:$AK$888,12,FALSE)</f>
        <v>#N/A</v>
      </c>
      <c r="AE19" t="e">
        <f>VLOOKUP($C19,PANSS_full!$D$2:$AK$888,13,FALSE)</f>
        <v>#N/A</v>
      </c>
      <c r="AF19" t="e">
        <f>VLOOKUP($C19,PANSS_full!$D$2:$AK$888,14,FALSE)</f>
        <v>#N/A</v>
      </c>
      <c r="AG19" t="e">
        <f>VLOOKUP($C19,PANSS_full!$D$2:$AK$888,15,FALSE)</f>
        <v>#N/A</v>
      </c>
      <c r="AH19" t="e">
        <f>VLOOKUP($C19,PANSS_full!$D$2:$AK$888,16,FALSE)</f>
        <v>#N/A</v>
      </c>
      <c r="AI19" t="e">
        <f>VLOOKUP($C19,PANSS_full!$D$2:$AK$888,17,FALSE)</f>
        <v>#N/A</v>
      </c>
      <c r="AJ19" t="e">
        <f>VLOOKUP($C19,PANSS_full!$D$2:$AK$888,18,FALSE)</f>
        <v>#N/A</v>
      </c>
      <c r="AK19" t="e">
        <f>VLOOKUP($C19,PANSS_full!$D$2:$AK$888,19,FALSE)</f>
        <v>#N/A</v>
      </c>
      <c r="AL19" t="e">
        <f>VLOOKUP($C19,PANSS_full!$D$2:$AK$888,20,FALSE)</f>
        <v>#N/A</v>
      </c>
      <c r="AM19" t="e">
        <f>VLOOKUP($C19,PANSS_full!$D$2:$AK$888,21,FALSE)</f>
        <v>#N/A</v>
      </c>
      <c r="AN19" t="e">
        <f>VLOOKUP($C19,PANSS_full!$D$2:$AK$888,22,FALSE)</f>
        <v>#N/A</v>
      </c>
      <c r="AO19" t="e">
        <f>VLOOKUP($C19,PANSS_full!$D$2:$AK$888,23,FALSE)</f>
        <v>#N/A</v>
      </c>
      <c r="AP19" t="e">
        <f>VLOOKUP($C19,PANSS_full!$D$2:$AK$888,24,FALSE)</f>
        <v>#N/A</v>
      </c>
      <c r="AQ19" t="e">
        <f>VLOOKUP($C19,PANSS_full!$D$2:$AK$888,25,FALSE)</f>
        <v>#N/A</v>
      </c>
      <c r="AR19" t="e">
        <f>VLOOKUP($C19,PANSS_full!$D$2:$AK$888,26,FALSE)</f>
        <v>#N/A</v>
      </c>
      <c r="AS19" t="e">
        <f>VLOOKUP($C19,PANSS_full!$D$2:$AK$888,27,FALSE)</f>
        <v>#N/A</v>
      </c>
      <c r="AT19" t="e">
        <f>VLOOKUP($C19,PANSS_full!$D$2:$AK$888,28,FALSE)</f>
        <v>#N/A</v>
      </c>
      <c r="AU19" t="e">
        <f>VLOOKUP($C19,PANSS_full!$D$2:$AK$888,29,FALSE)</f>
        <v>#N/A</v>
      </c>
      <c r="AV19" t="e">
        <f>VLOOKUP($C19,PANSS_full!$D$2:$AK$888,30,FALSE)</f>
        <v>#N/A</v>
      </c>
      <c r="AW19" t="e">
        <f>VLOOKUP($C19,PANSS_full!$D$2:$AK$888,31,FALSE)</f>
        <v>#N/A</v>
      </c>
      <c r="AX19" t="e">
        <f>VLOOKUP($C19,PANSS_full!$D$2:$AK$888,32,FALSE)</f>
        <v>#N/A</v>
      </c>
      <c r="AY19" t="e">
        <f>VLOOKUP($C19,PANSS_full!$D$2:$AK$888,33,FALSE)</f>
        <v>#N/A</v>
      </c>
      <c r="AZ19" t="e">
        <f>VLOOKUP($C19,PANSS_full!$D$2:$AK$888,34,FALSE)</f>
        <v>#N/A</v>
      </c>
    </row>
    <row r="20" spans="1:52">
      <c r="A20">
        <v>19</v>
      </c>
      <c r="B20" s="2" t="s">
        <v>71</v>
      </c>
      <c r="C20" s="2" t="str">
        <f t="shared" si="0"/>
        <v>NC_01_0019</v>
      </c>
      <c r="E20" s="2">
        <v>29.5</v>
      </c>
      <c r="F20" s="2" t="s">
        <v>52</v>
      </c>
      <c r="G20" s="2" t="s">
        <v>53</v>
      </c>
      <c r="H20" s="2">
        <v>1</v>
      </c>
      <c r="I20" s="2">
        <v>1</v>
      </c>
      <c r="J20" s="2">
        <v>5</v>
      </c>
      <c r="K20" s="2">
        <v>1</v>
      </c>
      <c r="L20" s="2">
        <v>1</v>
      </c>
      <c r="S20" t="e">
        <f>VLOOKUP($C20,PANSS_full!$D$2:$AK$888,1,FALSE)</f>
        <v>#N/A</v>
      </c>
      <c r="T20" t="e">
        <f>VLOOKUP($C20,PANSS_full!$D$2:$AK$888,2,FALSE)</f>
        <v>#N/A</v>
      </c>
      <c r="U20" t="e">
        <f>VLOOKUP($C20,PANSS_full!$D$2:$AK$888,3,FALSE)</f>
        <v>#N/A</v>
      </c>
      <c r="V20" t="e">
        <f>VLOOKUP($C20,PANSS_full!$D$2:$AK$888,4,FALSE)</f>
        <v>#N/A</v>
      </c>
      <c r="W20" t="e">
        <f>VLOOKUP($C20,PANSS_full!$D$2:$AK$888,5,FALSE)</f>
        <v>#N/A</v>
      </c>
      <c r="X20" t="e">
        <f>VLOOKUP($C20,PANSS_full!$D$2:$AK$888,6,FALSE)</f>
        <v>#N/A</v>
      </c>
      <c r="Y20" t="e">
        <f>VLOOKUP($C20,PANSS_full!$D$2:$AK$888,7,FALSE)</f>
        <v>#N/A</v>
      </c>
      <c r="Z20" t="e">
        <f>VLOOKUP($C20,PANSS_full!$D$2:$AK$888,8,FALSE)</f>
        <v>#N/A</v>
      </c>
      <c r="AA20" t="e">
        <f>VLOOKUP($C20,PANSS_full!$D$2:$AK$888,9,FALSE)</f>
        <v>#N/A</v>
      </c>
      <c r="AB20" t="e">
        <f>VLOOKUP($C20,PANSS_full!$D$2:$AK$888,10,FALSE)</f>
        <v>#N/A</v>
      </c>
      <c r="AC20" t="e">
        <f>VLOOKUP($C20,PANSS_full!$D$2:$AK$888,11,FALSE)</f>
        <v>#N/A</v>
      </c>
      <c r="AD20" t="e">
        <f>VLOOKUP($C20,PANSS_full!$D$2:$AK$888,12,FALSE)</f>
        <v>#N/A</v>
      </c>
      <c r="AE20" t="e">
        <f>VLOOKUP($C20,PANSS_full!$D$2:$AK$888,13,FALSE)</f>
        <v>#N/A</v>
      </c>
      <c r="AF20" t="e">
        <f>VLOOKUP($C20,PANSS_full!$D$2:$AK$888,14,FALSE)</f>
        <v>#N/A</v>
      </c>
      <c r="AG20" t="e">
        <f>VLOOKUP($C20,PANSS_full!$D$2:$AK$888,15,FALSE)</f>
        <v>#N/A</v>
      </c>
      <c r="AH20" t="e">
        <f>VLOOKUP($C20,PANSS_full!$D$2:$AK$888,16,FALSE)</f>
        <v>#N/A</v>
      </c>
      <c r="AI20" t="e">
        <f>VLOOKUP($C20,PANSS_full!$D$2:$AK$888,17,FALSE)</f>
        <v>#N/A</v>
      </c>
      <c r="AJ20" t="e">
        <f>VLOOKUP($C20,PANSS_full!$D$2:$AK$888,18,FALSE)</f>
        <v>#N/A</v>
      </c>
      <c r="AK20" t="e">
        <f>VLOOKUP($C20,PANSS_full!$D$2:$AK$888,19,FALSE)</f>
        <v>#N/A</v>
      </c>
      <c r="AL20" t="e">
        <f>VLOOKUP($C20,PANSS_full!$D$2:$AK$888,20,FALSE)</f>
        <v>#N/A</v>
      </c>
      <c r="AM20" t="e">
        <f>VLOOKUP($C20,PANSS_full!$D$2:$AK$888,21,FALSE)</f>
        <v>#N/A</v>
      </c>
      <c r="AN20" t="e">
        <f>VLOOKUP($C20,PANSS_full!$D$2:$AK$888,22,FALSE)</f>
        <v>#N/A</v>
      </c>
      <c r="AO20" t="e">
        <f>VLOOKUP($C20,PANSS_full!$D$2:$AK$888,23,FALSE)</f>
        <v>#N/A</v>
      </c>
      <c r="AP20" t="e">
        <f>VLOOKUP($C20,PANSS_full!$D$2:$AK$888,24,FALSE)</f>
        <v>#N/A</v>
      </c>
      <c r="AQ20" t="e">
        <f>VLOOKUP($C20,PANSS_full!$D$2:$AK$888,25,FALSE)</f>
        <v>#N/A</v>
      </c>
      <c r="AR20" t="e">
        <f>VLOOKUP($C20,PANSS_full!$D$2:$AK$888,26,FALSE)</f>
        <v>#N/A</v>
      </c>
      <c r="AS20" t="e">
        <f>VLOOKUP($C20,PANSS_full!$D$2:$AK$888,27,FALSE)</f>
        <v>#N/A</v>
      </c>
      <c r="AT20" t="e">
        <f>VLOOKUP($C20,PANSS_full!$D$2:$AK$888,28,FALSE)</f>
        <v>#N/A</v>
      </c>
      <c r="AU20" t="e">
        <f>VLOOKUP($C20,PANSS_full!$D$2:$AK$888,29,FALSE)</f>
        <v>#N/A</v>
      </c>
      <c r="AV20" t="e">
        <f>VLOOKUP($C20,PANSS_full!$D$2:$AK$888,30,FALSE)</f>
        <v>#N/A</v>
      </c>
      <c r="AW20" t="e">
        <f>VLOOKUP($C20,PANSS_full!$D$2:$AK$888,31,FALSE)</f>
        <v>#N/A</v>
      </c>
      <c r="AX20" t="e">
        <f>VLOOKUP($C20,PANSS_full!$D$2:$AK$888,32,FALSE)</f>
        <v>#N/A</v>
      </c>
      <c r="AY20" t="e">
        <f>VLOOKUP($C20,PANSS_full!$D$2:$AK$888,33,FALSE)</f>
        <v>#N/A</v>
      </c>
      <c r="AZ20" t="e">
        <f>VLOOKUP($C20,PANSS_full!$D$2:$AK$888,34,FALSE)</f>
        <v>#N/A</v>
      </c>
    </row>
    <row r="21" spans="1:52">
      <c r="A21">
        <v>20</v>
      </c>
      <c r="B21" s="2" t="s">
        <v>72</v>
      </c>
      <c r="C21" s="2" t="str">
        <f t="shared" si="0"/>
        <v>NC_01_0020</v>
      </c>
      <c r="E21" s="2">
        <v>26</v>
      </c>
      <c r="F21" s="2" t="s">
        <v>52</v>
      </c>
      <c r="G21" s="2" t="s">
        <v>53</v>
      </c>
      <c r="H21" s="2">
        <v>1</v>
      </c>
      <c r="I21" s="2">
        <v>2</v>
      </c>
      <c r="J21" s="2">
        <v>15</v>
      </c>
      <c r="K21" s="2">
        <v>1</v>
      </c>
      <c r="L21" s="2">
        <v>1</v>
      </c>
      <c r="S21" t="e">
        <f>VLOOKUP($C21,PANSS_full!$D$2:$AK$888,1,FALSE)</f>
        <v>#N/A</v>
      </c>
      <c r="T21" t="e">
        <f>VLOOKUP($C21,PANSS_full!$D$2:$AK$888,2,FALSE)</f>
        <v>#N/A</v>
      </c>
      <c r="U21" t="e">
        <f>VLOOKUP($C21,PANSS_full!$D$2:$AK$888,3,FALSE)</f>
        <v>#N/A</v>
      </c>
      <c r="V21" t="e">
        <f>VLOOKUP($C21,PANSS_full!$D$2:$AK$888,4,FALSE)</f>
        <v>#N/A</v>
      </c>
      <c r="W21" t="e">
        <f>VLOOKUP($C21,PANSS_full!$D$2:$AK$888,5,FALSE)</f>
        <v>#N/A</v>
      </c>
      <c r="X21" t="e">
        <f>VLOOKUP($C21,PANSS_full!$D$2:$AK$888,6,FALSE)</f>
        <v>#N/A</v>
      </c>
      <c r="Y21" t="e">
        <f>VLOOKUP($C21,PANSS_full!$D$2:$AK$888,7,FALSE)</f>
        <v>#N/A</v>
      </c>
      <c r="Z21" t="e">
        <f>VLOOKUP($C21,PANSS_full!$D$2:$AK$888,8,FALSE)</f>
        <v>#N/A</v>
      </c>
      <c r="AA21" t="e">
        <f>VLOOKUP($C21,PANSS_full!$D$2:$AK$888,9,FALSE)</f>
        <v>#N/A</v>
      </c>
      <c r="AB21" t="e">
        <f>VLOOKUP($C21,PANSS_full!$D$2:$AK$888,10,FALSE)</f>
        <v>#N/A</v>
      </c>
      <c r="AC21" t="e">
        <f>VLOOKUP($C21,PANSS_full!$D$2:$AK$888,11,FALSE)</f>
        <v>#N/A</v>
      </c>
      <c r="AD21" t="e">
        <f>VLOOKUP($C21,PANSS_full!$D$2:$AK$888,12,FALSE)</f>
        <v>#N/A</v>
      </c>
      <c r="AE21" t="e">
        <f>VLOOKUP($C21,PANSS_full!$D$2:$AK$888,13,FALSE)</f>
        <v>#N/A</v>
      </c>
      <c r="AF21" t="e">
        <f>VLOOKUP($C21,PANSS_full!$D$2:$AK$888,14,FALSE)</f>
        <v>#N/A</v>
      </c>
      <c r="AG21" t="e">
        <f>VLOOKUP($C21,PANSS_full!$D$2:$AK$888,15,FALSE)</f>
        <v>#N/A</v>
      </c>
      <c r="AH21" t="e">
        <f>VLOOKUP($C21,PANSS_full!$D$2:$AK$888,16,FALSE)</f>
        <v>#N/A</v>
      </c>
      <c r="AI21" t="e">
        <f>VLOOKUP($C21,PANSS_full!$D$2:$AK$888,17,FALSE)</f>
        <v>#N/A</v>
      </c>
      <c r="AJ21" t="e">
        <f>VLOOKUP($C21,PANSS_full!$D$2:$AK$888,18,FALSE)</f>
        <v>#N/A</v>
      </c>
      <c r="AK21" t="e">
        <f>VLOOKUP($C21,PANSS_full!$D$2:$AK$888,19,FALSE)</f>
        <v>#N/A</v>
      </c>
      <c r="AL21" t="e">
        <f>VLOOKUP($C21,PANSS_full!$D$2:$AK$888,20,FALSE)</f>
        <v>#N/A</v>
      </c>
      <c r="AM21" t="e">
        <f>VLOOKUP($C21,PANSS_full!$D$2:$AK$888,21,FALSE)</f>
        <v>#N/A</v>
      </c>
      <c r="AN21" t="e">
        <f>VLOOKUP($C21,PANSS_full!$D$2:$AK$888,22,FALSE)</f>
        <v>#N/A</v>
      </c>
      <c r="AO21" t="e">
        <f>VLOOKUP($C21,PANSS_full!$D$2:$AK$888,23,FALSE)</f>
        <v>#N/A</v>
      </c>
      <c r="AP21" t="e">
        <f>VLOOKUP($C21,PANSS_full!$D$2:$AK$888,24,FALSE)</f>
        <v>#N/A</v>
      </c>
      <c r="AQ21" t="e">
        <f>VLOOKUP($C21,PANSS_full!$D$2:$AK$888,25,FALSE)</f>
        <v>#N/A</v>
      </c>
      <c r="AR21" t="e">
        <f>VLOOKUP($C21,PANSS_full!$D$2:$AK$888,26,FALSE)</f>
        <v>#N/A</v>
      </c>
      <c r="AS21" t="e">
        <f>VLOOKUP($C21,PANSS_full!$D$2:$AK$888,27,FALSE)</f>
        <v>#N/A</v>
      </c>
      <c r="AT21" t="e">
        <f>VLOOKUP($C21,PANSS_full!$D$2:$AK$888,28,FALSE)</f>
        <v>#N/A</v>
      </c>
      <c r="AU21" t="e">
        <f>VLOOKUP($C21,PANSS_full!$D$2:$AK$888,29,FALSE)</f>
        <v>#N/A</v>
      </c>
      <c r="AV21" t="e">
        <f>VLOOKUP($C21,PANSS_full!$D$2:$AK$888,30,FALSE)</f>
        <v>#N/A</v>
      </c>
      <c r="AW21" t="e">
        <f>VLOOKUP($C21,PANSS_full!$D$2:$AK$888,31,FALSE)</f>
        <v>#N/A</v>
      </c>
      <c r="AX21" t="e">
        <f>VLOOKUP($C21,PANSS_full!$D$2:$AK$888,32,FALSE)</f>
        <v>#N/A</v>
      </c>
      <c r="AY21" t="e">
        <f>VLOOKUP($C21,PANSS_full!$D$2:$AK$888,33,FALSE)</f>
        <v>#N/A</v>
      </c>
      <c r="AZ21" t="e">
        <f>VLOOKUP($C21,PANSS_full!$D$2:$AK$888,34,FALSE)</f>
        <v>#N/A</v>
      </c>
    </row>
    <row r="22" spans="1:52">
      <c r="A22">
        <v>21</v>
      </c>
      <c r="B22" s="2" t="s">
        <v>73</v>
      </c>
      <c r="C22" s="2" t="str">
        <f t="shared" si="0"/>
        <v>NC_01_0021</v>
      </c>
      <c r="E22" s="2">
        <v>24.1666666666667</v>
      </c>
      <c r="F22" s="2" t="s">
        <v>52</v>
      </c>
      <c r="G22" s="2" t="s">
        <v>53</v>
      </c>
      <c r="H22" s="2">
        <v>1</v>
      </c>
      <c r="I22" s="2">
        <v>2</v>
      </c>
      <c r="J22" s="2">
        <v>15</v>
      </c>
      <c r="K22" s="2">
        <v>1</v>
      </c>
      <c r="L22" s="2">
        <v>1</v>
      </c>
      <c r="S22" t="e">
        <f>VLOOKUP($C22,PANSS_full!$D$2:$AK$888,1,FALSE)</f>
        <v>#N/A</v>
      </c>
      <c r="T22" t="e">
        <f>VLOOKUP($C22,PANSS_full!$D$2:$AK$888,2,FALSE)</f>
        <v>#N/A</v>
      </c>
      <c r="U22" t="e">
        <f>VLOOKUP($C22,PANSS_full!$D$2:$AK$888,3,FALSE)</f>
        <v>#N/A</v>
      </c>
      <c r="V22" t="e">
        <f>VLOOKUP($C22,PANSS_full!$D$2:$AK$888,4,FALSE)</f>
        <v>#N/A</v>
      </c>
      <c r="W22" t="e">
        <f>VLOOKUP($C22,PANSS_full!$D$2:$AK$888,5,FALSE)</f>
        <v>#N/A</v>
      </c>
      <c r="X22" t="e">
        <f>VLOOKUP($C22,PANSS_full!$D$2:$AK$888,6,FALSE)</f>
        <v>#N/A</v>
      </c>
      <c r="Y22" t="e">
        <f>VLOOKUP($C22,PANSS_full!$D$2:$AK$888,7,FALSE)</f>
        <v>#N/A</v>
      </c>
      <c r="Z22" t="e">
        <f>VLOOKUP($C22,PANSS_full!$D$2:$AK$888,8,FALSE)</f>
        <v>#N/A</v>
      </c>
      <c r="AA22" t="e">
        <f>VLOOKUP($C22,PANSS_full!$D$2:$AK$888,9,FALSE)</f>
        <v>#N/A</v>
      </c>
      <c r="AB22" t="e">
        <f>VLOOKUP($C22,PANSS_full!$D$2:$AK$888,10,FALSE)</f>
        <v>#N/A</v>
      </c>
      <c r="AC22" t="e">
        <f>VLOOKUP($C22,PANSS_full!$D$2:$AK$888,11,FALSE)</f>
        <v>#N/A</v>
      </c>
      <c r="AD22" t="e">
        <f>VLOOKUP($C22,PANSS_full!$D$2:$AK$888,12,FALSE)</f>
        <v>#N/A</v>
      </c>
      <c r="AE22" t="e">
        <f>VLOOKUP($C22,PANSS_full!$D$2:$AK$888,13,FALSE)</f>
        <v>#N/A</v>
      </c>
      <c r="AF22" t="e">
        <f>VLOOKUP($C22,PANSS_full!$D$2:$AK$888,14,FALSE)</f>
        <v>#N/A</v>
      </c>
      <c r="AG22" t="e">
        <f>VLOOKUP($C22,PANSS_full!$D$2:$AK$888,15,FALSE)</f>
        <v>#N/A</v>
      </c>
      <c r="AH22" t="e">
        <f>VLOOKUP($C22,PANSS_full!$D$2:$AK$888,16,FALSE)</f>
        <v>#N/A</v>
      </c>
      <c r="AI22" t="e">
        <f>VLOOKUP($C22,PANSS_full!$D$2:$AK$888,17,FALSE)</f>
        <v>#N/A</v>
      </c>
      <c r="AJ22" t="e">
        <f>VLOOKUP($C22,PANSS_full!$D$2:$AK$888,18,FALSE)</f>
        <v>#N/A</v>
      </c>
      <c r="AK22" t="e">
        <f>VLOOKUP($C22,PANSS_full!$D$2:$AK$888,19,FALSE)</f>
        <v>#N/A</v>
      </c>
      <c r="AL22" t="e">
        <f>VLOOKUP($C22,PANSS_full!$D$2:$AK$888,20,FALSE)</f>
        <v>#N/A</v>
      </c>
      <c r="AM22" t="e">
        <f>VLOOKUP($C22,PANSS_full!$D$2:$AK$888,21,FALSE)</f>
        <v>#N/A</v>
      </c>
      <c r="AN22" t="e">
        <f>VLOOKUP($C22,PANSS_full!$D$2:$AK$888,22,FALSE)</f>
        <v>#N/A</v>
      </c>
      <c r="AO22" t="e">
        <f>VLOOKUP($C22,PANSS_full!$D$2:$AK$888,23,FALSE)</f>
        <v>#N/A</v>
      </c>
      <c r="AP22" t="e">
        <f>VLOOKUP($C22,PANSS_full!$D$2:$AK$888,24,FALSE)</f>
        <v>#N/A</v>
      </c>
      <c r="AQ22" t="e">
        <f>VLOOKUP($C22,PANSS_full!$D$2:$AK$888,25,FALSE)</f>
        <v>#N/A</v>
      </c>
      <c r="AR22" t="e">
        <f>VLOOKUP($C22,PANSS_full!$D$2:$AK$888,26,FALSE)</f>
        <v>#N/A</v>
      </c>
      <c r="AS22" t="e">
        <f>VLOOKUP($C22,PANSS_full!$D$2:$AK$888,27,FALSE)</f>
        <v>#N/A</v>
      </c>
      <c r="AT22" t="e">
        <f>VLOOKUP($C22,PANSS_full!$D$2:$AK$888,28,FALSE)</f>
        <v>#N/A</v>
      </c>
      <c r="AU22" t="e">
        <f>VLOOKUP($C22,PANSS_full!$D$2:$AK$888,29,FALSE)</f>
        <v>#N/A</v>
      </c>
      <c r="AV22" t="e">
        <f>VLOOKUP($C22,PANSS_full!$D$2:$AK$888,30,FALSE)</f>
        <v>#N/A</v>
      </c>
      <c r="AW22" t="e">
        <f>VLOOKUP($C22,PANSS_full!$D$2:$AK$888,31,FALSE)</f>
        <v>#N/A</v>
      </c>
      <c r="AX22" t="e">
        <f>VLOOKUP($C22,PANSS_full!$D$2:$AK$888,32,FALSE)</f>
        <v>#N/A</v>
      </c>
      <c r="AY22" t="e">
        <f>VLOOKUP($C22,PANSS_full!$D$2:$AK$888,33,FALSE)</f>
        <v>#N/A</v>
      </c>
      <c r="AZ22" t="e">
        <f>VLOOKUP($C22,PANSS_full!$D$2:$AK$888,34,FALSE)</f>
        <v>#N/A</v>
      </c>
    </row>
    <row r="23" spans="1:52">
      <c r="A23">
        <v>22</v>
      </c>
      <c r="B23" s="2" t="s">
        <v>74</v>
      </c>
      <c r="C23" s="2" t="str">
        <f t="shared" si="0"/>
        <v>NC_01_0022</v>
      </c>
      <c r="E23" s="2">
        <v>24.1666666666667</v>
      </c>
      <c r="F23" s="2" t="s">
        <v>52</v>
      </c>
      <c r="G23" s="2" t="s">
        <v>53</v>
      </c>
      <c r="H23" s="2">
        <v>1</v>
      </c>
      <c r="I23" s="2">
        <v>2</v>
      </c>
      <c r="J23" s="2">
        <v>16</v>
      </c>
      <c r="K23" s="2">
        <v>1</v>
      </c>
      <c r="L23" s="2">
        <v>1</v>
      </c>
      <c r="S23" t="e">
        <f>VLOOKUP($C23,PANSS_full!$D$2:$AK$888,1,FALSE)</f>
        <v>#N/A</v>
      </c>
      <c r="T23" t="e">
        <f>VLOOKUP($C23,PANSS_full!$D$2:$AK$888,2,FALSE)</f>
        <v>#N/A</v>
      </c>
      <c r="U23" t="e">
        <f>VLOOKUP($C23,PANSS_full!$D$2:$AK$888,3,FALSE)</f>
        <v>#N/A</v>
      </c>
      <c r="V23" t="e">
        <f>VLOOKUP($C23,PANSS_full!$D$2:$AK$888,4,FALSE)</f>
        <v>#N/A</v>
      </c>
      <c r="W23" t="e">
        <f>VLOOKUP($C23,PANSS_full!$D$2:$AK$888,5,FALSE)</f>
        <v>#N/A</v>
      </c>
      <c r="X23" t="e">
        <f>VLOOKUP($C23,PANSS_full!$D$2:$AK$888,6,FALSE)</f>
        <v>#N/A</v>
      </c>
      <c r="Y23" t="e">
        <f>VLOOKUP($C23,PANSS_full!$D$2:$AK$888,7,FALSE)</f>
        <v>#N/A</v>
      </c>
      <c r="Z23" t="e">
        <f>VLOOKUP($C23,PANSS_full!$D$2:$AK$888,8,FALSE)</f>
        <v>#N/A</v>
      </c>
      <c r="AA23" t="e">
        <f>VLOOKUP($C23,PANSS_full!$D$2:$AK$888,9,FALSE)</f>
        <v>#N/A</v>
      </c>
      <c r="AB23" t="e">
        <f>VLOOKUP($C23,PANSS_full!$D$2:$AK$888,10,FALSE)</f>
        <v>#N/A</v>
      </c>
      <c r="AC23" t="e">
        <f>VLOOKUP($C23,PANSS_full!$D$2:$AK$888,11,FALSE)</f>
        <v>#N/A</v>
      </c>
      <c r="AD23" t="e">
        <f>VLOOKUP($C23,PANSS_full!$D$2:$AK$888,12,FALSE)</f>
        <v>#N/A</v>
      </c>
      <c r="AE23" t="e">
        <f>VLOOKUP($C23,PANSS_full!$D$2:$AK$888,13,FALSE)</f>
        <v>#N/A</v>
      </c>
      <c r="AF23" t="e">
        <f>VLOOKUP($C23,PANSS_full!$D$2:$AK$888,14,FALSE)</f>
        <v>#N/A</v>
      </c>
      <c r="AG23" t="e">
        <f>VLOOKUP($C23,PANSS_full!$D$2:$AK$888,15,FALSE)</f>
        <v>#N/A</v>
      </c>
      <c r="AH23" t="e">
        <f>VLOOKUP($C23,PANSS_full!$D$2:$AK$888,16,FALSE)</f>
        <v>#N/A</v>
      </c>
      <c r="AI23" t="e">
        <f>VLOOKUP($C23,PANSS_full!$D$2:$AK$888,17,FALSE)</f>
        <v>#N/A</v>
      </c>
      <c r="AJ23" t="e">
        <f>VLOOKUP($C23,PANSS_full!$D$2:$AK$888,18,FALSE)</f>
        <v>#N/A</v>
      </c>
      <c r="AK23" t="e">
        <f>VLOOKUP($C23,PANSS_full!$D$2:$AK$888,19,FALSE)</f>
        <v>#N/A</v>
      </c>
      <c r="AL23" t="e">
        <f>VLOOKUP($C23,PANSS_full!$D$2:$AK$888,20,FALSE)</f>
        <v>#N/A</v>
      </c>
      <c r="AM23" t="e">
        <f>VLOOKUP($C23,PANSS_full!$D$2:$AK$888,21,FALSE)</f>
        <v>#N/A</v>
      </c>
      <c r="AN23" t="e">
        <f>VLOOKUP($C23,PANSS_full!$D$2:$AK$888,22,FALSE)</f>
        <v>#N/A</v>
      </c>
      <c r="AO23" t="e">
        <f>VLOOKUP($C23,PANSS_full!$D$2:$AK$888,23,FALSE)</f>
        <v>#N/A</v>
      </c>
      <c r="AP23" t="e">
        <f>VLOOKUP($C23,PANSS_full!$D$2:$AK$888,24,FALSE)</f>
        <v>#N/A</v>
      </c>
      <c r="AQ23" t="e">
        <f>VLOOKUP($C23,PANSS_full!$D$2:$AK$888,25,FALSE)</f>
        <v>#N/A</v>
      </c>
      <c r="AR23" t="e">
        <f>VLOOKUP($C23,PANSS_full!$D$2:$AK$888,26,FALSE)</f>
        <v>#N/A</v>
      </c>
      <c r="AS23" t="e">
        <f>VLOOKUP($C23,PANSS_full!$D$2:$AK$888,27,FALSE)</f>
        <v>#N/A</v>
      </c>
      <c r="AT23" t="e">
        <f>VLOOKUP($C23,PANSS_full!$D$2:$AK$888,28,FALSE)</f>
        <v>#N/A</v>
      </c>
      <c r="AU23" t="e">
        <f>VLOOKUP($C23,PANSS_full!$D$2:$AK$888,29,FALSE)</f>
        <v>#N/A</v>
      </c>
      <c r="AV23" t="e">
        <f>VLOOKUP($C23,PANSS_full!$D$2:$AK$888,30,FALSE)</f>
        <v>#N/A</v>
      </c>
      <c r="AW23" t="e">
        <f>VLOOKUP($C23,PANSS_full!$D$2:$AK$888,31,FALSE)</f>
        <v>#N/A</v>
      </c>
      <c r="AX23" t="e">
        <f>VLOOKUP($C23,PANSS_full!$D$2:$AK$888,32,FALSE)</f>
        <v>#N/A</v>
      </c>
      <c r="AY23" t="e">
        <f>VLOOKUP($C23,PANSS_full!$D$2:$AK$888,33,FALSE)</f>
        <v>#N/A</v>
      </c>
      <c r="AZ23" t="e">
        <f>VLOOKUP($C23,PANSS_full!$D$2:$AK$888,34,FALSE)</f>
        <v>#N/A</v>
      </c>
    </row>
    <row r="24" spans="1:52">
      <c r="A24">
        <v>23</v>
      </c>
      <c r="B24" s="2" t="s">
        <v>75</v>
      </c>
      <c r="C24" s="2" t="str">
        <f t="shared" si="0"/>
        <v>NC_01_0023</v>
      </c>
      <c r="E24" s="2">
        <v>21.0833333333333</v>
      </c>
      <c r="F24" s="2" t="s">
        <v>52</v>
      </c>
      <c r="G24" s="2" t="s">
        <v>53</v>
      </c>
      <c r="H24" s="2">
        <v>1</v>
      </c>
      <c r="I24" s="2">
        <v>1</v>
      </c>
      <c r="J24" s="2">
        <v>15</v>
      </c>
      <c r="K24" s="2">
        <v>1</v>
      </c>
      <c r="L24" s="2">
        <v>1</v>
      </c>
      <c r="S24" t="e">
        <f>VLOOKUP($C24,PANSS_full!$D$2:$AK$888,1,FALSE)</f>
        <v>#N/A</v>
      </c>
      <c r="T24" t="e">
        <f>VLOOKUP($C24,PANSS_full!$D$2:$AK$888,2,FALSE)</f>
        <v>#N/A</v>
      </c>
      <c r="U24" t="e">
        <f>VLOOKUP($C24,PANSS_full!$D$2:$AK$888,3,FALSE)</f>
        <v>#N/A</v>
      </c>
      <c r="V24" t="e">
        <f>VLOOKUP($C24,PANSS_full!$D$2:$AK$888,4,FALSE)</f>
        <v>#N/A</v>
      </c>
      <c r="W24" t="e">
        <f>VLOOKUP($C24,PANSS_full!$D$2:$AK$888,5,FALSE)</f>
        <v>#N/A</v>
      </c>
      <c r="X24" t="e">
        <f>VLOOKUP($C24,PANSS_full!$D$2:$AK$888,6,FALSE)</f>
        <v>#N/A</v>
      </c>
      <c r="Y24" t="e">
        <f>VLOOKUP($C24,PANSS_full!$D$2:$AK$888,7,FALSE)</f>
        <v>#N/A</v>
      </c>
      <c r="Z24" t="e">
        <f>VLOOKUP($C24,PANSS_full!$D$2:$AK$888,8,FALSE)</f>
        <v>#N/A</v>
      </c>
      <c r="AA24" t="e">
        <f>VLOOKUP($C24,PANSS_full!$D$2:$AK$888,9,FALSE)</f>
        <v>#N/A</v>
      </c>
      <c r="AB24" t="e">
        <f>VLOOKUP($C24,PANSS_full!$D$2:$AK$888,10,FALSE)</f>
        <v>#N/A</v>
      </c>
      <c r="AC24" t="e">
        <f>VLOOKUP($C24,PANSS_full!$D$2:$AK$888,11,FALSE)</f>
        <v>#N/A</v>
      </c>
      <c r="AD24" t="e">
        <f>VLOOKUP($C24,PANSS_full!$D$2:$AK$888,12,FALSE)</f>
        <v>#N/A</v>
      </c>
      <c r="AE24" t="e">
        <f>VLOOKUP($C24,PANSS_full!$D$2:$AK$888,13,FALSE)</f>
        <v>#N/A</v>
      </c>
      <c r="AF24" t="e">
        <f>VLOOKUP($C24,PANSS_full!$D$2:$AK$888,14,FALSE)</f>
        <v>#N/A</v>
      </c>
      <c r="AG24" t="e">
        <f>VLOOKUP($C24,PANSS_full!$D$2:$AK$888,15,FALSE)</f>
        <v>#N/A</v>
      </c>
      <c r="AH24" t="e">
        <f>VLOOKUP($C24,PANSS_full!$D$2:$AK$888,16,FALSE)</f>
        <v>#N/A</v>
      </c>
      <c r="AI24" t="e">
        <f>VLOOKUP($C24,PANSS_full!$D$2:$AK$888,17,FALSE)</f>
        <v>#N/A</v>
      </c>
      <c r="AJ24" t="e">
        <f>VLOOKUP($C24,PANSS_full!$D$2:$AK$888,18,FALSE)</f>
        <v>#N/A</v>
      </c>
      <c r="AK24" t="e">
        <f>VLOOKUP($C24,PANSS_full!$D$2:$AK$888,19,FALSE)</f>
        <v>#N/A</v>
      </c>
      <c r="AL24" t="e">
        <f>VLOOKUP($C24,PANSS_full!$D$2:$AK$888,20,FALSE)</f>
        <v>#N/A</v>
      </c>
      <c r="AM24" t="e">
        <f>VLOOKUP($C24,PANSS_full!$D$2:$AK$888,21,FALSE)</f>
        <v>#N/A</v>
      </c>
      <c r="AN24" t="e">
        <f>VLOOKUP($C24,PANSS_full!$D$2:$AK$888,22,FALSE)</f>
        <v>#N/A</v>
      </c>
      <c r="AO24" t="e">
        <f>VLOOKUP($C24,PANSS_full!$D$2:$AK$888,23,FALSE)</f>
        <v>#N/A</v>
      </c>
      <c r="AP24" t="e">
        <f>VLOOKUP($C24,PANSS_full!$D$2:$AK$888,24,FALSE)</f>
        <v>#N/A</v>
      </c>
      <c r="AQ24" t="e">
        <f>VLOOKUP($C24,PANSS_full!$D$2:$AK$888,25,FALSE)</f>
        <v>#N/A</v>
      </c>
      <c r="AR24" t="e">
        <f>VLOOKUP($C24,PANSS_full!$D$2:$AK$888,26,FALSE)</f>
        <v>#N/A</v>
      </c>
      <c r="AS24" t="e">
        <f>VLOOKUP($C24,PANSS_full!$D$2:$AK$888,27,FALSE)</f>
        <v>#N/A</v>
      </c>
      <c r="AT24" t="e">
        <f>VLOOKUP($C24,PANSS_full!$D$2:$AK$888,28,FALSE)</f>
        <v>#N/A</v>
      </c>
      <c r="AU24" t="e">
        <f>VLOOKUP($C24,PANSS_full!$D$2:$AK$888,29,FALSE)</f>
        <v>#N/A</v>
      </c>
      <c r="AV24" t="e">
        <f>VLOOKUP($C24,PANSS_full!$D$2:$AK$888,30,FALSE)</f>
        <v>#N/A</v>
      </c>
      <c r="AW24" t="e">
        <f>VLOOKUP($C24,PANSS_full!$D$2:$AK$888,31,FALSE)</f>
        <v>#N/A</v>
      </c>
      <c r="AX24" t="e">
        <f>VLOOKUP($C24,PANSS_full!$D$2:$AK$888,32,FALSE)</f>
        <v>#N/A</v>
      </c>
      <c r="AY24" t="e">
        <f>VLOOKUP($C24,PANSS_full!$D$2:$AK$888,33,FALSE)</f>
        <v>#N/A</v>
      </c>
      <c r="AZ24" t="e">
        <f>VLOOKUP($C24,PANSS_full!$D$2:$AK$888,34,FALSE)</f>
        <v>#N/A</v>
      </c>
    </row>
    <row r="25" spans="1:52">
      <c r="A25">
        <v>24</v>
      </c>
      <c r="B25" s="2" t="s">
        <v>76</v>
      </c>
      <c r="C25" s="2" t="str">
        <f t="shared" si="0"/>
        <v>NC_01_0024</v>
      </c>
      <c r="E25" s="2">
        <v>24.9166666666665</v>
      </c>
      <c r="F25" s="2" t="s">
        <v>52</v>
      </c>
      <c r="G25" s="2" t="s">
        <v>53</v>
      </c>
      <c r="H25" s="2">
        <v>1</v>
      </c>
      <c r="I25" s="2">
        <v>1</v>
      </c>
      <c r="J25" s="2">
        <v>18</v>
      </c>
      <c r="K25" s="2">
        <v>1</v>
      </c>
      <c r="L25" s="2">
        <v>1</v>
      </c>
      <c r="S25" t="e">
        <f>VLOOKUP($C25,PANSS_full!$D$2:$AK$888,1,FALSE)</f>
        <v>#N/A</v>
      </c>
      <c r="T25" t="e">
        <f>VLOOKUP($C25,PANSS_full!$D$2:$AK$888,2,FALSE)</f>
        <v>#N/A</v>
      </c>
      <c r="U25" t="e">
        <f>VLOOKUP($C25,PANSS_full!$D$2:$AK$888,3,FALSE)</f>
        <v>#N/A</v>
      </c>
      <c r="V25" t="e">
        <f>VLOOKUP($C25,PANSS_full!$D$2:$AK$888,4,FALSE)</f>
        <v>#N/A</v>
      </c>
      <c r="W25" t="e">
        <f>VLOOKUP($C25,PANSS_full!$D$2:$AK$888,5,FALSE)</f>
        <v>#N/A</v>
      </c>
      <c r="X25" t="e">
        <f>VLOOKUP($C25,PANSS_full!$D$2:$AK$888,6,FALSE)</f>
        <v>#N/A</v>
      </c>
      <c r="Y25" t="e">
        <f>VLOOKUP($C25,PANSS_full!$D$2:$AK$888,7,FALSE)</f>
        <v>#N/A</v>
      </c>
      <c r="Z25" t="e">
        <f>VLOOKUP($C25,PANSS_full!$D$2:$AK$888,8,FALSE)</f>
        <v>#N/A</v>
      </c>
      <c r="AA25" t="e">
        <f>VLOOKUP($C25,PANSS_full!$D$2:$AK$888,9,FALSE)</f>
        <v>#N/A</v>
      </c>
      <c r="AB25" t="e">
        <f>VLOOKUP($C25,PANSS_full!$D$2:$AK$888,10,FALSE)</f>
        <v>#N/A</v>
      </c>
      <c r="AC25" t="e">
        <f>VLOOKUP($C25,PANSS_full!$D$2:$AK$888,11,FALSE)</f>
        <v>#N/A</v>
      </c>
      <c r="AD25" t="e">
        <f>VLOOKUP($C25,PANSS_full!$D$2:$AK$888,12,FALSE)</f>
        <v>#N/A</v>
      </c>
      <c r="AE25" t="e">
        <f>VLOOKUP($C25,PANSS_full!$D$2:$AK$888,13,FALSE)</f>
        <v>#N/A</v>
      </c>
      <c r="AF25" t="e">
        <f>VLOOKUP($C25,PANSS_full!$D$2:$AK$888,14,FALSE)</f>
        <v>#N/A</v>
      </c>
      <c r="AG25" t="e">
        <f>VLOOKUP($C25,PANSS_full!$D$2:$AK$888,15,FALSE)</f>
        <v>#N/A</v>
      </c>
      <c r="AH25" t="e">
        <f>VLOOKUP($C25,PANSS_full!$D$2:$AK$888,16,FALSE)</f>
        <v>#N/A</v>
      </c>
      <c r="AI25" t="e">
        <f>VLOOKUP($C25,PANSS_full!$D$2:$AK$888,17,FALSE)</f>
        <v>#N/A</v>
      </c>
      <c r="AJ25" t="e">
        <f>VLOOKUP($C25,PANSS_full!$D$2:$AK$888,18,FALSE)</f>
        <v>#N/A</v>
      </c>
      <c r="AK25" t="e">
        <f>VLOOKUP($C25,PANSS_full!$D$2:$AK$888,19,FALSE)</f>
        <v>#N/A</v>
      </c>
      <c r="AL25" t="e">
        <f>VLOOKUP($C25,PANSS_full!$D$2:$AK$888,20,FALSE)</f>
        <v>#N/A</v>
      </c>
      <c r="AM25" t="e">
        <f>VLOOKUP($C25,PANSS_full!$D$2:$AK$888,21,FALSE)</f>
        <v>#N/A</v>
      </c>
      <c r="AN25" t="e">
        <f>VLOOKUP($C25,PANSS_full!$D$2:$AK$888,22,FALSE)</f>
        <v>#N/A</v>
      </c>
      <c r="AO25" t="e">
        <f>VLOOKUP($C25,PANSS_full!$D$2:$AK$888,23,FALSE)</f>
        <v>#N/A</v>
      </c>
      <c r="AP25" t="e">
        <f>VLOOKUP($C25,PANSS_full!$D$2:$AK$888,24,FALSE)</f>
        <v>#N/A</v>
      </c>
      <c r="AQ25" t="e">
        <f>VLOOKUP($C25,PANSS_full!$D$2:$AK$888,25,FALSE)</f>
        <v>#N/A</v>
      </c>
      <c r="AR25" t="e">
        <f>VLOOKUP($C25,PANSS_full!$D$2:$AK$888,26,FALSE)</f>
        <v>#N/A</v>
      </c>
      <c r="AS25" t="e">
        <f>VLOOKUP($C25,PANSS_full!$D$2:$AK$888,27,FALSE)</f>
        <v>#N/A</v>
      </c>
      <c r="AT25" t="e">
        <f>VLOOKUP($C25,PANSS_full!$D$2:$AK$888,28,FALSE)</f>
        <v>#N/A</v>
      </c>
      <c r="AU25" t="e">
        <f>VLOOKUP($C25,PANSS_full!$D$2:$AK$888,29,FALSE)</f>
        <v>#N/A</v>
      </c>
      <c r="AV25" t="e">
        <f>VLOOKUP($C25,PANSS_full!$D$2:$AK$888,30,FALSE)</f>
        <v>#N/A</v>
      </c>
      <c r="AW25" t="e">
        <f>VLOOKUP($C25,PANSS_full!$D$2:$AK$888,31,FALSE)</f>
        <v>#N/A</v>
      </c>
      <c r="AX25" t="e">
        <f>VLOOKUP($C25,PANSS_full!$D$2:$AK$888,32,FALSE)</f>
        <v>#N/A</v>
      </c>
      <c r="AY25" t="e">
        <f>VLOOKUP($C25,PANSS_full!$D$2:$AK$888,33,FALSE)</f>
        <v>#N/A</v>
      </c>
      <c r="AZ25" t="e">
        <f>VLOOKUP($C25,PANSS_full!$D$2:$AK$888,34,FALSE)</f>
        <v>#N/A</v>
      </c>
    </row>
    <row r="26" spans="1:52">
      <c r="A26">
        <v>25</v>
      </c>
      <c r="B26" s="2" t="s">
        <v>77</v>
      </c>
      <c r="C26" s="2" t="str">
        <f t="shared" si="0"/>
        <v>NC_01_0025</v>
      </c>
      <c r="E26" s="2">
        <v>20.1666666666667</v>
      </c>
      <c r="F26" s="2" t="s">
        <v>52</v>
      </c>
      <c r="G26" s="2" t="s">
        <v>53</v>
      </c>
      <c r="H26" s="2">
        <v>1</v>
      </c>
      <c r="I26" s="2">
        <v>1</v>
      </c>
      <c r="J26" s="2">
        <v>9</v>
      </c>
      <c r="K26" s="2">
        <v>1</v>
      </c>
      <c r="L26" s="2">
        <v>1</v>
      </c>
      <c r="S26" t="e">
        <f>VLOOKUP($C26,PANSS_full!$D$2:$AK$888,1,FALSE)</f>
        <v>#N/A</v>
      </c>
      <c r="T26" t="e">
        <f>VLOOKUP($C26,PANSS_full!$D$2:$AK$888,2,FALSE)</f>
        <v>#N/A</v>
      </c>
      <c r="U26" t="e">
        <f>VLOOKUP($C26,PANSS_full!$D$2:$AK$888,3,FALSE)</f>
        <v>#N/A</v>
      </c>
      <c r="V26" t="e">
        <f>VLOOKUP($C26,PANSS_full!$D$2:$AK$888,4,FALSE)</f>
        <v>#N/A</v>
      </c>
      <c r="W26" t="e">
        <f>VLOOKUP($C26,PANSS_full!$D$2:$AK$888,5,FALSE)</f>
        <v>#N/A</v>
      </c>
      <c r="X26" t="e">
        <f>VLOOKUP($C26,PANSS_full!$D$2:$AK$888,6,FALSE)</f>
        <v>#N/A</v>
      </c>
      <c r="Y26" t="e">
        <f>VLOOKUP($C26,PANSS_full!$D$2:$AK$888,7,FALSE)</f>
        <v>#N/A</v>
      </c>
      <c r="Z26" t="e">
        <f>VLOOKUP($C26,PANSS_full!$D$2:$AK$888,8,FALSE)</f>
        <v>#N/A</v>
      </c>
      <c r="AA26" t="e">
        <f>VLOOKUP($C26,PANSS_full!$D$2:$AK$888,9,FALSE)</f>
        <v>#N/A</v>
      </c>
      <c r="AB26" t="e">
        <f>VLOOKUP($C26,PANSS_full!$D$2:$AK$888,10,FALSE)</f>
        <v>#N/A</v>
      </c>
      <c r="AC26" t="e">
        <f>VLOOKUP($C26,PANSS_full!$D$2:$AK$888,11,FALSE)</f>
        <v>#N/A</v>
      </c>
      <c r="AD26" t="e">
        <f>VLOOKUP($C26,PANSS_full!$D$2:$AK$888,12,FALSE)</f>
        <v>#N/A</v>
      </c>
      <c r="AE26" t="e">
        <f>VLOOKUP($C26,PANSS_full!$D$2:$AK$888,13,FALSE)</f>
        <v>#N/A</v>
      </c>
      <c r="AF26" t="e">
        <f>VLOOKUP($C26,PANSS_full!$D$2:$AK$888,14,FALSE)</f>
        <v>#N/A</v>
      </c>
      <c r="AG26" t="e">
        <f>VLOOKUP($C26,PANSS_full!$D$2:$AK$888,15,FALSE)</f>
        <v>#N/A</v>
      </c>
      <c r="AH26" t="e">
        <f>VLOOKUP($C26,PANSS_full!$D$2:$AK$888,16,FALSE)</f>
        <v>#N/A</v>
      </c>
      <c r="AI26" t="e">
        <f>VLOOKUP($C26,PANSS_full!$D$2:$AK$888,17,FALSE)</f>
        <v>#N/A</v>
      </c>
      <c r="AJ26" t="e">
        <f>VLOOKUP($C26,PANSS_full!$D$2:$AK$888,18,FALSE)</f>
        <v>#N/A</v>
      </c>
      <c r="AK26" t="e">
        <f>VLOOKUP($C26,PANSS_full!$D$2:$AK$888,19,FALSE)</f>
        <v>#N/A</v>
      </c>
      <c r="AL26" t="e">
        <f>VLOOKUP($C26,PANSS_full!$D$2:$AK$888,20,FALSE)</f>
        <v>#N/A</v>
      </c>
      <c r="AM26" t="e">
        <f>VLOOKUP($C26,PANSS_full!$D$2:$AK$888,21,FALSE)</f>
        <v>#N/A</v>
      </c>
      <c r="AN26" t="e">
        <f>VLOOKUP($C26,PANSS_full!$D$2:$AK$888,22,FALSE)</f>
        <v>#N/A</v>
      </c>
      <c r="AO26" t="e">
        <f>VLOOKUP($C26,PANSS_full!$D$2:$AK$888,23,FALSE)</f>
        <v>#N/A</v>
      </c>
      <c r="AP26" t="e">
        <f>VLOOKUP($C26,PANSS_full!$D$2:$AK$888,24,FALSE)</f>
        <v>#N/A</v>
      </c>
      <c r="AQ26" t="e">
        <f>VLOOKUP($C26,PANSS_full!$D$2:$AK$888,25,FALSE)</f>
        <v>#N/A</v>
      </c>
      <c r="AR26" t="e">
        <f>VLOOKUP($C26,PANSS_full!$D$2:$AK$888,26,FALSE)</f>
        <v>#N/A</v>
      </c>
      <c r="AS26" t="e">
        <f>VLOOKUP($C26,PANSS_full!$D$2:$AK$888,27,FALSE)</f>
        <v>#N/A</v>
      </c>
      <c r="AT26" t="e">
        <f>VLOOKUP($C26,PANSS_full!$D$2:$AK$888,28,FALSE)</f>
        <v>#N/A</v>
      </c>
      <c r="AU26" t="e">
        <f>VLOOKUP($C26,PANSS_full!$D$2:$AK$888,29,FALSE)</f>
        <v>#N/A</v>
      </c>
      <c r="AV26" t="e">
        <f>VLOOKUP($C26,PANSS_full!$D$2:$AK$888,30,FALSE)</f>
        <v>#N/A</v>
      </c>
      <c r="AW26" t="e">
        <f>VLOOKUP($C26,PANSS_full!$D$2:$AK$888,31,FALSE)</f>
        <v>#N/A</v>
      </c>
      <c r="AX26" t="e">
        <f>VLOOKUP($C26,PANSS_full!$D$2:$AK$888,32,FALSE)</f>
        <v>#N/A</v>
      </c>
      <c r="AY26" t="e">
        <f>VLOOKUP($C26,PANSS_full!$D$2:$AK$888,33,FALSE)</f>
        <v>#N/A</v>
      </c>
      <c r="AZ26" t="e">
        <f>VLOOKUP($C26,PANSS_full!$D$2:$AK$888,34,FALSE)</f>
        <v>#N/A</v>
      </c>
    </row>
    <row r="27" spans="1:52">
      <c r="A27">
        <v>26</v>
      </c>
      <c r="B27" s="2" t="s">
        <v>78</v>
      </c>
      <c r="C27" s="2" t="str">
        <f t="shared" si="0"/>
        <v>NC_01_0026</v>
      </c>
      <c r="E27" s="2">
        <v>27.4166666666665</v>
      </c>
      <c r="F27" s="2" t="s">
        <v>52</v>
      </c>
      <c r="G27" s="2" t="s">
        <v>53</v>
      </c>
      <c r="H27" s="2">
        <v>1</v>
      </c>
      <c r="I27" s="2">
        <v>1</v>
      </c>
      <c r="J27" s="2">
        <v>15</v>
      </c>
      <c r="K27" s="2">
        <v>1</v>
      </c>
      <c r="L27" s="2">
        <v>1</v>
      </c>
      <c r="S27" t="e">
        <f>VLOOKUP($C27,PANSS_full!$D$2:$AK$888,1,FALSE)</f>
        <v>#N/A</v>
      </c>
      <c r="T27" t="e">
        <f>VLOOKUP($C27,PANSS_full!$D$2:$AK$888,2,FALSE)</f>
        <v>#N/A</v>
      </c>
      <c r="U27" t="e">
        <f>VLOOKUP($C27,PANSS_full!$D$2:$AK$888,3,FALSE)</f>
        <v>#N/A</v>
      </c>
      <c r="V27" t="e">
        <f>VLOOKUP($C27,PANSS_full!$D$2:$AK$888,4,FALSE)</f>
        <v>#N/A</v>
      </c>
      <c r="W27" t="e">
        <f>VLOOKUP($C27,PANSS_full!$D$2:$AK$888,5,FALSE)</f>
        <v>#N/A</v>
      </c>
      <c r="X27" t="e">
        <f>VLOOKUP($C27,PANSS_full!$D$2:$AK$888,6,FALSE)</f>
        <v>#N/A</v>
      </c>
      <c r="Y27" t="e">
        <f>VLOOKUP($C27,PANSS_full!$D$2:$AK$888,7,FALSE)</f>
        <v>#N/A</v>
      </c>
      <c r="Z27" t="e">
        <f>VLOOKUP($C27,PANSS_full!$D$2:$AK$888,8,FALSE)</f>
        <v>#N/A</v>
      </c>
      <c r="AA27" t="e">
        <f>VLOOKUP($C27,PANSS_full!$D$2:$AK$888,9,FALSE)</f>
        <v>#N/A</v>
      </c>
      <c r="AB27" t="e">
        <f>VLOOKUP($C27,PANSS_full!$D$2:$AK$888,10,FALSE)</f>
        <v>#N/A</v>
      </c>
      <c r="AC27" t="e">
        <f>VLOOKUP($C27,PANSS_full!$D$2:$AK$888,11,FALSE)</f>
        <v>#N/A</v>
      </c>
      <c r="AD27" t="e">
        <f>VLOOKUP($C27,PANSS_full!$D$2:$AK$888,12,FALSE)</f>
        <v>#N/A</v>
      </c>
      <c r="AE27" t="e">
        <f>VLOOKUP($C27,PANSS_full!$D$2:$AK$888,13,FALSE)</f>
        <v>#N/A</v>
      </c>
      <c r="AF27" t="e">
        <f>VLOOKUP($C27,PANSS_full!$D$2:$AK$888,14,FALSE)</f>
        <v>#N/A</v>
      </c>
      <c r="AG27" t="e">
        <f>VLOOKUP($C27,PANSS_full!$D$2:$AK$888,15,FALSE)</f>
        <v>#N/A</v>
      </c>
      <c r="AH27" t="e">
        <f>VLOOKUP($C27,PANSS_full!$D$2:$AK$888,16,FALSE)</f>
        <v>#N/A</v>
      </c>
      <c r="AI27" t="e">
        <f>VLOOKUP($C27,PANSS_full!$D$2:$AK$888,17,FALSE)</f>
        <v>#N/A</v>
      </c>
      <c r="AJ27" t="e">
        <f>VLOOKUP($C27,PANSS_full!$D$2:$AK$888,18,FALSE)</f>
        <v>#N/A</v>
      </c>
      <c r="AK27" t="e">
        <f>VLOOKUP($C27,PANSS_full!$D$2:$AK$888,19,FALSE)</f>
        <v>#N/A</v>
      </c>
      <c r="AL27" t="e">
        <f>VLOOKUP($C27,PANSS_full!$D$2:$AK$888,20,FALSE)</f>
        <v>#N/A</v>
      </c>
      <c r="AM27" t="e">
        <f>VLOOKUP($C27,PANSS_full!$D$2:$AK$888,21,FALSE)</f>
        <v>#N/A</v>
      </c>
      <c r="AN27" t="e">
        <f>VLOOKUP($C27,PANSS_full!$D$2:$AK$888,22,FALSE)</f>
        <v>#N/A</v>
      </c>
      <c r="AO27" t="e">
        <f>VLOOKUP($C27,PANSS_full!$D$2:$AK$888,23,FALSE)</f>
        <v>#N/A</v>
      </c>
      <c r="AP27" t="e">
        <f>VLOOKUP($C27,PANSS_full!$D$2:$AK$888,24,FALSE)</f>
        <v>#N/A</v>
      </c>
      <c r="AQ27" t="e">
        <f>VLOOKUP($C27,PANSS_full!$D$2:$AK$888,25,FALSE)</f>
        <v>#N/A</v>
      </c>
      <c r="AR27" t="e">
        <f>VLOOKUP($C27,PANSS_full!$D$2:$AK$888,26,FALSE)</f>
        <v>#N/A</v>
      </c>
      <c r="AS27" t="e">
        <f>VLOOKUP($C27,PANSS_full!$D$2:$AK$888,27,FALSE)</f>
        <v>#N/A</v>
      </c>
      <c r="AT27" t="e">
        <f>VLOOKUP($C27,PANSS_full!$D$2:$AK$888,28,FALSE)</f>
        <v>#N/A</v>
      </c>
      <c r="AU27" t="e">
        <f>VLOOKUP($C27,PANSS_full!$D$2:$AK$888,29,FALSE)</f>
        <v>#N/A</v>
      </c>
      <c r="AV27" t="e">
        <f>VLOOKUP($C27,PANSS_full!$D$2:$AK$888,30,FALSE)</f>
        <v>#N/A</v>
      </c>
      <c r="AW27" t="e">
        <f>VLOOKUP($C27,PANSS_full!$D$2:$AK$888,31,FALSE)</f>
        <v>#N/A</v>
      </c>
      <c r="AX27" t="e">
        <f>VLOOKUP($C27,PANSS_full!$D$2:$AK$888,32,FALSE)</f>
        <v>#N/A</v>
      </c>
      <c r="AY27" t="e">
        <f>VLOOKUP($C27,PANSS_full!$D$2:$AK$888,33,FALSE)</f>
        <v>#N/A</v>
      </c>
      <c r="AZ27" t="e">
        <f>VLOOKUP($C27,PANSS_full!$D$2:$AK$888,34,FALSE)</f>
        <v>#N/A</v>
      </c>
    </row>
    <row r="28" spans="1:52">
      <c r="A28">
        <v>27</v>
      </c>
      <c r="B28" s="2" t="s">
        <v>79</v>
      </c>
      <c r="C28" s="2" t="str">
        <f t="shared" si="0"/>
        <v>NC_01_0027</v>
      </c>
      <c r="E28" s="2">
        <v>27.9166666666667</v>
      </c>
      <c r="F28" s="2" t="s">
        <v>52</v>
      </c>
      <c r="G28" s="2" t="s">
        <v>53</v>
      </c>
      <c r="H28" s="2">
        <v>1</v>
      </c>
      <c r="I28" s="2">
        <v>1</v>
      </c>
      <c r="J28" s="2">
        <v>16</v>
      </c>
      <c r="K28" s="2">
        <v>1</v>
      </c>
      <c r="L28" s="2">
        <v>1</v>
      </c>
      <c r="S28" t="e">
        <f>VLOOKUP($C28,PANSS_full!$D$2:$AK$888,1,FALSE)</f>
        <v>#N/A</v>
      </c>
      <c r="T28" t="e">
        <f>VLOOKUP($C28,PANSS_full!$D$2:$AK$888,2,FALSE)</f>
        <v>#N/A</v>
      </c>
      <c r="U28" t="e">
        <f>VLOOKUP($C28,PANSS_full!$D$2:$AK$888,3,FALSE)</f>
        <v>#N/A</v>
      </c>
      <c r="V28" t="e">
        <f>VLOOKUP($C28,PANSS_full!$D$2:$AK$888,4,FALSE)</f>
        <v>#N/A</v>
      </c>
      <c r="W28" t="e">
        <f>VLOOKUP($C28,PANSS_full!$D$2:$AK$888,5,FALSE)</f>
        <v>#N/A</v>
      </c>
      <c r="X28" t="e">
        <f>VLOOKUP($C28,PANSS_full!$D$2:$AK$888,6,FALSE)</f>
        <v>#N/A</v>
      </c>
      <c r="Y28" t="e">
        <f>VLOOKUP($C28,PANSS_full!$D$2:$AK$888,7,FALSE)</f>
        <v>#N/A</v>
      </c>
      <c r="Z28" t="e">
        <f>VLOOKUP($C28,PANSS_full!$D$2:$AK$888,8,FALSE)</f>
        <v>#N/A</v>
      </c>
      <c r="AA28" t="e">
        <f>VLOOKUP($C28,PANSS_full!$D$2:$AK$888,9,FALSE)</f>
        <v>#N/A</v>
      </c>
      <c r="AB28" t="e">
        <f>VLOOKUP($C28,PANSS_full!$D$2:$AK$888,10,FALSE)</f>
        <v>#N/A</v>
      </c>
      <c r="AC28" t="e">
        <f>VLOOKUP($C28,PANSS_full!$D$2:$AK$888,11,FALSE)</f>
        <v>#N/A</v>
      </c>
      <c r="AD28" t="e">
        <f>VLOOKUP($C28,PANSS_full!$D$2:$AK$888,12,FALSE)</f>
        <v>#N/A</v>
      </c>
      <c r="AE28" t="e">
        <f>VLOOKUP($C28,PANSS_full!$D$2:$AK$888,13,FALSE)</f>
        <v>#N/A</v>
      </c>
      <c r="AF28" t="e">
        <f>VLOOKUP($C28,PANSS_full!$D$2:$AK$888,14,FALSE)</f>
        <v>#N/A</v>
      </c>
      <c r="AG28" t="e">
        <f>VLOOKUP($C28,PANSS_full!$D$2:$AK$888,15,FALSE)</f>
        <v>#N/A</v>
      </c>
      <c r="AH28" t="e">
        <f>VLOOKUP($C28,PANSS_full!$D$2:$AK$888,16,FALSE)</f>
        <v>#N/A</v>
      </c>
      <c r="AI28" t="e">
        <f>VLOOKUP($C28,PANSS_full!$D$2:$AK$888,17,FALSE)</f>
        <v>#N/A</v>
      </c>
      <c r="AJ28" t="e">
        <f>VLOOKUP($C28,PANSS_full!$D$2:$AK$888,18,FALSE)</f>
        <v>#N/A</v>
      </c>
      <c r="AK28" t="e">
        <f>VLOOKUP($C28,PANSS_full!$D$2:$AK$888,19,FALSE)</f>
        <v>#N/A</v>
      </c>
      <c r="AL28" t="e">
        <f>VLOOKUP($C28,PANSS_full!$D$2:$AK$888,20,FALSE)</f>
        <v>#N/A</v>
      </c>
      <c r="AM28" t="e">
        <f>VLOOKUP($C28,PANSS_full!$D$2:$AK$888,21,FALSE)</f>
        <v>#N/A</v>
      </c>
      <c r="AN28" t="e">
        <f>VLOOKUP($C28,PANSS_full!$D$2:$AK$888,22,FALSE)</f>
        <v>#N/A</v>
      </c>
      <c r="AO28" t="e">
        <f>VLOOKUP($C28,PANSS_full!$D$2:$AK$888,23,FALSE)</f>
        <v>#N/A</v>
      </c>
      <c r="AP28" t="e">
        <f>VLOOKUP($C28,PANSS_full!$D$2:$AK$888,24,FALSE)</f>
        <v>#N/A</v>
      </c>
      <c r="AQ28" t="e">
        <f>VLOOKUP($C28,PANSS_full!$D$2:$AK$888,25,FALSE)</f>
        <v>#N/A</v>
      </c>
      <c r="AR28" t="e">
        <f>VLOOKUP($C28,PANSS_full!$D$2:$AK$888,26,FALSE)</f>
        <v>#N/A</v>
      </c>
      <c r="AS28" t="e">
        <f>VLOOKUP($C28,PANSS_full!$D$2:$AK$888,27,FALSE)</f>
        <v>#N/A</v>
      </c>
      <c r="AT28" t="e">
        <f>VLOOKUP($C28,PANSS_full!$D$2:$AK$888,28,FALSE)</f>
        <v>#N/A</v>
      </c>
      <c r="AU28" t="e">
        <f>VLOOKUP($C28,PANSS_full!$D$2:$AK$888,29,FALSE)</f>
        <v>#N/A</v>
      </c>
      <c r="AV28" t="e">
        <f>VLOOKUP($C28,PANSS_full!$D$2:$AK$888,30,FALSE)</f>
        <v>#N/A</v>
      </c>
      <c r="AW28" t="e">
        <f>VLOOKUP($C28,PANSS_full!$D$2:$AK$888,31,FALSE)</f>
        <v>#N/A</v>
      </c>
      <c r="AX28" t="e">
        <f>VLOOKUP($C28,PANSS_full!$D$2:$AK$888,32,FALSE)</f>
        <v>#N/A</v>
      </c>
      <c r="AY28" t="e">
        <f>VLOOKUP($C28,PANSS_full!$D$2:$AK$888,33,FALSE)</f>
        <v>#N/A</v>
      </c>
      <c r="AZ28" t="e">
        <f>VLOOKUP($C28,PANSS_full!$D$2:$AK$888,34,FALSE)</f>
        <v>#N/A</v>
      </c>
    </row>
    <row r="29" spans="1:52">
      <c r="A29">
        <v>28</v>
      </c>
      <c r="B29" s="2" t="s">
        <v>80</v>
      </c>
      <c r="C29" s="2" t="str">
        <f t="shared" si="0"/>
        <v>NC_01_0028</v>
      </c>
      <c r="E29" s="2">
        <v>25.6666666666665</v>
      </c>
      <c r="F29" s="2" t="s">
        <v>52</v>
      </c>
      <c r="G29" s="2" t="s">
        <v>53</v>
      </c>
      <c r="H29" s="2">
        <v>1</v>
      </c>
      <c r="I29" s="2">
        <v>2</v>
      </c>
      <c r="J29" s="2">
        <v>15</v>
      </c>
      <c r="K29" s="2">
        <v>1</v>
      </c>
      <c r="L29" s="2">
        <v>1</v>
      </c>
      <c r="S29" t="e">
        <f>VLOOKUP($C29,PANSS_full!$D$2:$AK$888,1,FALSE)</f>
        <v>#N/A</v>
      </c>
      <c r="T29" t="e">
        <f>VLOOKUP($C29,PANSS_full!$D$2:$AK$888,2,FALSE)</f>
        <v>#N/A</v>
      </c>
      <c r="U29" t="e">
        <f>VLOOKUP($C29,PANSS_full!$D$2:$AK$888,3,FALSE)</f>
        <v>#N/A</v>
      </c>
      <c r="V29" t="e">
        <f>VLOOKUP($C29,PANSS_full!$D$2:$AK$888,4,FALSE)</f>
        <v>#N/A</v>
      </c>
      <c r="W29" t="e">
        <f>VLOOKUP($C29,PANSS_full!$D$2:$AK$888,5,FALSE)</f>
        <v>#N/A</v>
      </c>
      <c r="X29" t="e">
        <f>VLOOKUP($C29,PANSS_full!$D$2:$AK$888,6,FALSE)</f>
        <v>#N/A</v>
      </c>
      <c r="Y29" t="e">
        <f>VLOOKUP($C29,PANSS_full!$D$2:$AK$888,7,FALSE)</f>
        <v>#N/A</v>
      </c>
      <c r="Z29" t="e">
        <f>VLOOKUP($C29,PANSS_full!$D$2:$AK$888,8,FALSE)</f>
        <v>#N/A</v>
      </c>
      <c r="AA29" t="e">
        <f>VLOOKUP($C29,PANSS_full!$D$2:$AK$888,9,FALSE)</f>
        <v>#N/A</v>
      </c>
      <c r="AB29" t="e">
        <f>VLOOKUP($C29,PANSS_full!$D$2:$AK$888,10,FALSE)</f>
        <v>#N/A</v>
      </c>
      <c r="AC29" t="e">
        <f>VLOOKUP($C29,PANSS_full!$D$2:$AK$888,11,FALSE)</f>
        <v>#N/A</v>
      </c>
      <c r="AD29" t="e">
        <f>VLOOKUP($C29,PANSS_full!$D$2:$AK$888,12,FALSE)</f>
        <v>#N/A</v>
      </c>
      <c r="AE29" t="e">
        <f>VLOOKUP($C29,PANSS_full!$D$2:$AK$888,13,FALSE)</f>
        <v>#N/A</v>
      </c>
      <c r="AF29" t="e">
        <f>VLOOKUP($C29,PANSS_full!$D$2:$AK$888,14,FALSE)</f>
        <v>#N/A</v>
      </c>
      <c r="AG29" t="e">
        <f>VLOOKUP($C29,PANSS_full!$D$2:$AK$888,15,FALSE)</f>
        <v>#N/A</v>
      </c>
      <c r="AH29" t="e">
        <f>VLOOKUP($C29,PANSS_full!$D$2:$AK$888,16,FALSE)</f>
        <v>#N/A</v>
      </c>
      <c r="AI29" t="e">
        <f>VLOOKUP($C29,PANSS_full!$D$2:$AK$888,17,FALSE)</f>
        <v>#N/A</v>
      </c>
      <c r="AJ29" t="e">
        <f>VLOOKUP($C29,PANSS_full!$D$2:$AK$888,18,FALSE)</f>
        <v>#N/A</v>
      </c>
      <c r="AK29" t="e">
        <f>VLOOKUP($C29,PANSS_full!$D$2:$AK$888,19,FALSE)</f>
        <v>#N/A</v>
      </c>
      <c r="AL29" t="e">
        <f>VLOOKUP($C29,PANSS_full!$D$2:$AK$888,20,FALSE)</f>
        <v>#N/A</v>
      </c>
      <c r="AM29" t="e">
        <f>VLOOKUP($C29,PANSS_full!$D$2:$AK$888,21,FALSE)</f>
        <v>#N/A</v>
      </c>
      <c r="AN29" t="e">
        <f>VLOOKUP($C29,PANSS_full!$D$2:$AK$888,22,FALSE)</f>
        <v>#N/A</v>
      </c>
      <c r="AO29" t="e">
        <f>VLOOKUP($C29,PANSS_full!$D$2:$AK$888,23,FALSE)</f>
        <v>#N/A</v>
      </c>
      <c r="AP29" t="e">
        <f>VLOOKUP($C29,PANSS_full!$D$2:$AK$888,24,FALSE)</f>
        <v>#N/A</v>
      </c>
      <c r="AQ29" t="e">
        <f>VLOOKUP($C29,PANSS_full!$D$2:$AK$888,25,FALSE)</f>
        <v>#N/A</v>
      </c>
      <c r="AR29" t="e">
        <f>VLOOKUP($C29,PANSS_full!$D$2:$AK$888,26,FALSE)</f>
        <v>#N/A</v>
      </c>
      <c r="AS29" t="e">
        <f>VLOOKUP($C29,PANSS_full!$D$2:$AK$888,27,FALSE)</f>
        <v>#N/A</v>
      </c>
      <c r="AT29" t="e">
        <f>VLOOKUP($C29,PANSS_full!$D$2:$AK$888,28,FALSE)</f>
        <v>#N/A</v>
      </c>
      <c r="AU29" t="e">
        <f>VLOOKUP($C29,PANSS_full!$D$2:$AK$888,29,FALSE)</f>
        <v>#N/A</v>
      </c>
      <c r="AV29" t="e">
        <f>VLOOKUP($C29,PANSS_full!$D$2:$AK$888,30,FALSE)</f>
        <v>#N/A</v>
      </c>
      <c r="AW29" t="e">
        <f>VLOOKUP($C29,PANSS_full!$D$2:$AK$888,31,FALSE)</f>
        <v>#N/A</v>
      </c>
      <c r="AX29" t="e">
        <f>VLOOKUP($C29,PANSS_full!$D$2:$AK$888,32,FALSE)</f>
        <v>#N/A</v>
      </c>
      <c r="AY29" t="e">
        <f>VLOOKUP($C29,PANSS_full!$D$2:$AK$888,33,FALSE)</f>
        <v>#N/A</v>
      </c>
      <c r="AZ29" t="e">
        <f>VLOOKUP($C29,PANSS_full!$D$2:$AK$888,34,FALSE)</f>
        <v>#N/A</v>
      </c>
    </row>
    <row r="30" spans="1:52">
      <c r="A30">
        <v>29</v>
      </c>
      <c r="B30" s="2" t="s">
        <v>81</v>
      </c>
      <c r="C30" s="2" t="str">
        <f t="shared" si="0"/>
        <v>NC_01_0029</v>
      </c>
      <c r="E30" s="2">
        <v>25.4166666666665</v>
      </c>
      <c r="F30" s="2" t="s">
        <v>52</v>
      </c>
      <c r="G30" s="2" t="s">
        <v>53</v>
      </c>
      <c r="H30" s="2">
        <v>1</v>
      </c>
      <c r="I30" s="2">
        <v>2</v>
      </c>
      <c r="J30" s="2">
        <v>15</v>
      </c>
      <c r="K30" s="2">
        <v>1</v>
      </c>
      <c r="L30" s="2">
        <v>1</v>
      </c>
      <c r="S30" t="e">
        <f>VLOOKUP($C30,PANSS_full!$D$2:$AK$888,1,FALSE)</f>
        <v>#N/A</v>
      </c>
      <c r="T30" t="e">
        <f>VLOOKUP($C30,PANSS_full!$D$2:$AK$888,2,FALSE)</f>
        <v>#N/A</v>
      </c>
      <c r="U30" t="e">
        <f>VLOOKUP($C30,PANSS_full!$D$2:$AK$888,3,FALSE)</f>
        <v>#N/A</v>
      </c>
      <c r="V30" t="e">
        <f>VLOOKUP($C30,PANSS_full!$D$2:$AK$888,4,FALSE)</f>
        <v>#N/A</v>
      </c>
      <c r="W30" t="e">
        <f>VLOOKUP($C30,PANSS_full!$D$2:$AK$888,5,FALSE)</f>
        <v>#N/A</v>
      </c>
      <c r="X30" t="e">
        <f>VLOOKUP($C30,PANSS_full!$D$2:$AK$888,6,FALSE)</f>
        <v>#N/A</v>
      </c>
      <c r="Y30" t="e">
        <f>VLOOKUP($C30,PANSS_full!$D$2:$AK$888,7,FALSE)</f>
        <v>#N/A</v>
      </c>
      <c r="Z30" t="e">
        <f>VLOOKUP($C30,PANSS_full!$D$2:$AK$888,8,FALSE)</f>
        <v>#N/A</v>
      </c>
      <c r="AA30" t="e">
        <f>VLOOKUP($C30,PANSS_full!$D$2:$AK$888,9,FALSE)</f>
        <v>#N/A</v>
      </c>
      <c r="AB30" t="e">
        <f>VLOOKUP($C30,PANSS_full!$D$2:$AK$888,10,FALSE)</f>
        <v>#N/A</v>
      </c>
      <c r="AC30" t="e">
        <f>VLOOKUP($C30,PANSS_full!$D$2:$AK$888,11,FALSE)</f>
        <v>#N/A</v>
      </c>
      <c r="AD30" t="e">
        <f>VLOOKUP($C30,PANSS_full!$D$2:$AK$888,12,FALSE)</f>
        <v>#N/A</v>
      </c>
      <c r="AE30" t="e">
        <f>VLOOKUP($C30,PANSS_full!$D$2:$AK$888,13,FALSE)</f>
        <v>#N/A</v>
      </c>
      <c r="AF30" t="e">
        <f>VLOOKUP($C30,PANSS_full!$D$2:$AK$888,14,FALSE)</f>
        <v>#N/A</v>
      </c>
      <c r="AG30" t="e">
        <f>VLOOKUP($C30,PANSS_full!$D$2:$AK$888,15,FALSE)</f>
        <v>#N/A</v>
      </c>
      <c r="AH30" t="e">
        <f>VLOOKUP($C30,PANSS_full!$D$2:$AK$888,16,FALSE)</f>
        <v>#N/A</v>
      </c>
      <c r="AI30" t="e">
        <f>VLOOKUP($C30,PANSS_full!$D$2:$AK$888,17,FALSE)</f>
        <v>#N/A</v>
      </c>
      <c r="AJ30" t="e">
        <f>VLOOKUP($C30,PANSS_full!$D$2:$AK$888,18,FALSE)</f>
        <v>#N/A</v>
      </c>
      <c r="AK30" t="e">
        <f>VLOOKUP($C30,PANSS_full!$D$2:$AK$888,19,FALSE)</f>
        <v>#N/A</v>
      </c>
      <c r="AL30" t="e">
        <f>VLOOKUP($C30,PANSS_full!$D$2:$AK$888,20,FALSE)</f>
        <v>#N/A</v>
      </c>
      <c r="AM30" t="e">
        <f>VLOOKUP($C30,PANSS_full!$D$2:$AK$888,21,FALSE)</f>
        <v>#N/A</v>
      </c>
      <c r="AN30" t="e">
        <f>VLOOKUP($C30,PANSS_full!$D$2:$AK$888,22,FALSE)</f>
        <v>#N/A</v>
      </c>
      <c r="AO30" t="e">
        <f>VLOOKUP($C30,PANSS_full!$D$2:$AK$888,23,FALSE)</f>
        <v>#N/A</v>
      </c>
      <c r="AP30" t="e">
        <f>VLOOKUP($C30,PANSS_full!$D$2:$AK$888,24,FALSE)</f>
        <v>#N/A</v>
      </c>
      <c r="AQ30" t="e">
        <f>VLOOKUP($C30,PANSS_full!$D$2:$AK$888,25,FALSE)</f>
        <v>#N/A</v>
      </c>
      <c r="AR30" t="e">
        <f>VLOOKUP($C30,PANSS_full!$D$2:$AK$888,26,FALSE)</f>
        <v>#N/A</v>
      </c>
      <c r="AS30" t="e">
        <f>VLOOKUP($C30,PANSS_full!$D$2:$AK$888,27,FALSE)</f>
        <v>#N/A</v>
      </c>
      <c r="AT30" t="e">
        <f>VLOOKUP($C30,PANSS_full!$D$2:$AK$888,28,FALSE)</f>
        <v>#N/A</v>
      </c>
      <c r="AU30" t="e">
        <f>VLOOKUP($C30,PANSS_full!$D$2:$AK$888,29,FALSE)</f>
        <v>#N/A</v>
      </c>
      <c r="AV30" t="e">
        <f>VLOOKUP($C30,PANSS_full!$D$2:$AK$888,30,FALSE)</f>
        <v>#N/A</v>
      </c>
      <c r="AW30" t="e">
        <f>VLOOKUP($C30,PANSS_full!$D$2:$AK$888,31,FALSE)</f>
        <v>#N/A</v>
      </c>
      <c r="AX30" t="e">
        <f>VLOOKUP($C30,PANSS_full!$D$2:$AK$888,32,FALSE)</f>
        <v>#N/A</v>
      </c>
      <c r="AY30" t="e">
        <f>VLOOKUP($C30,PANSS_full!$D$2:$AK$888,33,FALSE)</f>
        <v>#N/A</v>
      </c>
      <c r="AZ30" t="e">
        <f>VLOOKUP($C30,PANSS_full!$D$2:$AK$888,34,FALSE)</f>
        <v>#N/A</v>
      </c>
    </row>
    <row r="31" spans="1:52">
      <c r="A31">
        <v>30</v>
      </c>
      <c r="B31" s="2" t="s">
        <v>82</v>
      </c>
      <c r="C31" s="2" t="str">
        <f t="shared" si="0"/>
        <v>NC_01_0030</v>
      </c>
      <c r="E31" s="2">
        <v>22.75</v>
      </c>
      <c r="F31" s="2" t="s">
        <v>52</v>
      </c>
      <c r="G31" s="2" t="s">
        <v>53</v>
      </c>
      <c r="H31" s="2">
        <v>1</v>
      </c>
      <c r="I31" s="2">
        <v>2</v>
      </c>
      <c r="J31" s="2">
        <v>17</v>
      </c>
      <c r="K31" s="2">
        <v>1</v>
      </c>
      <c r="L31" s="2">
        <v>2</v>
      </c>
      <c r="S31" t="e">
        <f>VLOOKUP($C31,PANSS_full!$D$2:$AK$888,1,FALSE)</f>
        <v>#N/A</v>
      </c>
      <c r="T31" t="e">
        <f>VLOOKUP($C31,PANSS_full!$D$2:$AK$888,2,FALSE)</f>
        <v>#N/A</v>
      </c>
      <c r="U31" t="e">
        <f>VLOOKUP($C31,PANSS_full!$D$2:$AK$888,3,FALSE)</f>
        <v>#N/A</v>
      </c>
      <c r="V31" t="e">
        <f>VLOOKUP($C31,PANSS_full!$D$2:$AK$888,4,FALSE)</f>
        <v>#N/A</v>
      </c>
      <c r="W31" t="e">
        <f>VLOOKUP($C31,PANSS_full!$D$2:$AK$888,5,FALSE)</f>
        <v>#N/A</v>
      </c>
      <c r="X31" t="e">
        <f>VLOOKUP($C31,PANSS_full!$D$2:$AK$888,6,FALSE)</f>
        <v>#N/A</v>
      </c>
      <c r="Y31" t="e">
        <f>VLOOKUP($C31,PANSS_full!$D$2:$AK$888,7,FALSE)</f>
        <v>#N/A</v>
      </c>
      <c r="Z31" t="e">
        <f>VLOOKUP($C31,PANSS_full!$D$2:$AK$888,8,FALSE)</f>
        <v>#N/A</v>
      </c>
      <c r="AA31" t="e">
        <f>VLOOKUP($C31,PANSS_full!$D$2:$AK$888,9,FALSE)</f>
        <v>#N/A</v>
      </c>
      <c r="AB31" t="e">
        <f>VLOOKUP($C31,PANSS_full!$D$2:$AK$888,10,FALSE)</f>
        <v>#N/A</v>
      </c>
      <c r="AC31" t="e">
        <f>VLOOKUP($C31,PANSS_full!$D$2:$AK$888,11,FALSE)</f>
        <v>#N/A</v>
      </c>
      <c r="AD31" t="e">
        <f>VLOOKUP($C31,PANSS_full!$D$2:$AK$888,12,FALSE)</f>
        <v>#N/A</v>
      </c>
      <c r="AE31" t="e">
        <f>VLOOKUP($C31,PANSS_full!$D$2:$AK$888,13,FALSE)</f>
        <v>#N/A</v>
      </c>
      <c r="AF31" t="e">
        <f>VLOOKUP($C31,PANSS_full!$D$2:$AK$888,14,FALSE)</f>
        <v>#N/A</v>
      </c>
      <c r="AG31" t="e">
        <f>VLOOKUP($C31,PANSS_full!$D$2:$AK$888,15,FALSE)</f>
        <v>#N/A</v>
      </c>
      <c r="AH31" t="e">
        <f>VLOOKUP($C31,PANSS_full!$D$2:$AK$888,16,FALSE)</f>
        <v>#N/A</v>
      </c>
      <c r="AI31" t="e">
        <f>VLOOKUP($C31,PANSS_full!$D$2:$AK$888,17,FALSE)</f>
        <v>#N/A</v>
      </c>
      <c r="AJ31" t="e">
        <f>VLOOKUP($C31,PANSS_full!$D$2:$AK$888,18,FALSE)</f>
        <v>#N/A</v>
      </c>
      <c r="AK31" t="e">
        <f>VLOOKUP($C31,PANSS_full!$D$2:$AK$888,19,FALSE)</f>
        <v>#N/A</v>
      </c>
      <c r="AL31" t="e">
        <f>VLOOKUP($C31,PANSS_full!$D$2:$AK$888,20,FALSE)</f>
        <v>#N/A</v>
      </c>
      <c r="AM31" t="e">
        <f>VLOOKUP($C31,PANSS_full!$D$2:$AK$888,21,FALSE)</f>
        <v>#N/A</v>
      </c>
      <c r="AN31" t="e">
        <f>VLOOKUP($C31,PANSS_full!$D$2:$AK$888,22,FALSE)</f>
        <v>#N/A</v>
      </c>
      <c r="AO31" t="e">
        <f>VLOOKUP($C31,PANSS_full!$D$2:$AK$888,23,FALSE)</f>
        <v>#N/A</v>
      </c>
      <c r="AP31" t="e">
        <f>VLOOKUP($C31,PANSS_full!$D$2:$AK$888,24,FALSE)</f>
        <v>#N/A</v>
      </c>
      <c r="AQ31" t="e">
        <f>VLOOKUP($C31,PANSS_full!$D$2:$AK$888,25,FALSE)</f>
        <v>#N/A</v>
      </c>
      <c r="AR31" t="e">
        <f>VLOOKUP($C31,PANSS_full!$D$2:$AK$888,26,FALSE)</f>
        <v>#N/A</v>
      </c>
      <c r="AS31" t="e">
        <f>VLOOKUP($C31,PANSS_full!$D$2:$AK$888,27,FALSE)</f>
        <v>#N/A</v>
      </c>
      <c r="AT31" t="e">
        <f>VLOOKUP($C31,PANSS_full!$D$2:$AK$888,28,FALSE)</f>
        <v>#N/A</v>
      </c>
      <c r="AU31" t="e">
        <f>VLOOKUP($C31,PANSS_full!$D$2:$AK$888,29,FALSE)</f>
        <v>#N/A</v>
      </c>
      <c r="AV31" t="e">
        <f>VLOOKUP($C31,PANSS_full!$D$2:$AK$888,30,FALSE)</f>
        <v>#N/A</v>
      </c>
      <c r="AW31" t="e">
        <f>VLOOKUP($C31,PANSS_full!$D$2:$AK$888,31,FALSE)</f>
        <v>#N/A</v>
      </c>
      <c r="AX31" t="e">
        <f>VLOOKUP($C31,PANSS_full!$D$2:$AK$888,32,FALSE)</f>
        <v>#N/A</v>
      </c>
      <c r="AY31" t="e">
        <f>VLOOKUP($C31,PANSS_full!$D$2:$AK$888,33,FALSE)</f>
        <v>#N/A</v>
      </c>
      <c r="AZ31" t="e">
        <f>VLOOKUP($C31,PANSS_full!$D$2:$AK$888,34,FALSE)</f>
        <v>#N/A</v>
      </c>
    </row>
    <row r="32" spans="1:52">
      <c r="A32">
        <v>31</v>
      </c>
      <c r="B32" s="2" t="s">
        <v>83</v>
      </c>
      <c r="C32" s="2" t="str">
        <f t="shared" si="0"/>
        <v>NC_01_0031</v>
      </c>
      <c r="E32" s="2">
        <v>22</v>
      </c>
      <c r="F32" s="2" t="s">
        <v>52</v>
      </c>
      <c r="G32" s="2" t="s">
        <v>53</v>
      </c>
      <c r="H32" s="2">
        <v>1</v>
      </c>
      <c r="I32" s="2">
        <v>2</v>
      </c>
      <c r="J32" s="2">
        <v>16</v>
      </c>
      <c r="K32" s="2">
        <v>1</v>
      </c>
      <c r="L32" s="2">
        <v>2</v>
      </c>
      <c r="S32" t="e">
        <f>VLOOKUP($C32,PANSS_full!$D$2:$AK$888,1,FALSE)</f>
        <v>#N/A</v>
      </c>
      <c r="T32" t="e">
        <f>VLOOKUP($C32,PANSS_full!$D$2:$AK$888,2,FALSE)</f>
        <v>#N/A</v>
      </c>
      <c r="U32" t="e">
        <f>VLOOKUP($C32,PANSS_full!$D$2:$AK$888,3,FALSE)</f>
        <v>#N/A</v>
      </c>
      <c r="V32" t="e">
        <f>VLOOKUP($C32,PANSS_full!$D$2:$AK$888,4,FALSE)</f>
        <v>#N/A</v>
      </c>
      <c r="W32" t="e">
        <f>VLOOKUP($C32,PANSS_full!$D$2:$AK$888,5,FALSE)</f>
        <v>#N/A</v>
      </c>
      <c r="X32" t="e">
        <f>VLOOKUP($C32,PANSS_full!$D$2:$AK$888,6,FALSE)</f>
        <v>#N/A</v>
      </c>
      <c r="Y32" t="e">
        <f>VLOOKUP($C32,PANSS_full!$D$2:$AK$888,7,FALSE)</f>
        <v>#N/A</v>
      </c>
      <c r="Z32" t="e">
        <f>VLOOKUP($C32,PANSS_full!$D$2:$AK$888,8,FALSE)</f>
        <v>#N/A</v>
      </c>
      <c r="AA32" t="e">
        <f>VLOOKUP($C32,PANSS_full!$D$2:$AK$888,9,FALSE)</f>
        <v>#N/A</v>
      </c>
      <c r="AB32" t="e">
        <f>VLOOKUP($C32,PANSS_full!$D$2:$AK$888,10,FALSE)</f>
        <v>#N/A</v>
      </c>
      <c r="AC32" t="e">
        <f>VLOOKUP($C32,PANSS_full!$D$2:$AK$888,11,FALSE)</f>
        <v>#N/A</v>
      </c>
      <c r="AD32" t="e">
        <f>VLOOKUP($C32,PANSS_full!$D$2:$AK$888,12,FALSE)</f>
        <v>#N/A</v>
      </c>
      <c r="AE32" t="e">
        <f>VLOOKUP($C32,PANSS_full!$D$2:$AK$888,13,FALSE)</f>
        <v>#N/A</v>
      </c>
      <c r="AF32" t="e">
        <f>VLOOKUP($C32,PANSS_full!$D$2:$AK$888,14,FALSE)</f>
        <v>#N/A</v>
      </c>
      <c r="AG32" t="e">
        <f>VLOOKUP($C32,PANSS_full!$D$2:$AK$888,15,FALSE)</f>
        <v>#N/A</v>
      </c>
      <c r="AH32" t="e">
        <f>VLOOKUP($C32,PANSS_full!$D$2:$AK$888,16,FALSE)</f>
        <v>#N/A</v>
      </c>
      <c r="AI32" t="e">
        <f>VLOOKUP($C32,PANSS_full!$D$2:$AK$888,17,FALSE)</f>
        <v>#N/A</v>
      </c>
      <c r="AJ32" t="e">
        <f>VLOOKUP($C32,PANSS_full!$D$2:$AK$888,18,FALSE)</f>
        <v>#N/A</v>
      </c>
      <c r="AK32" t="e">
        <f>VLOOKUP($C32,PANSS_full!$D$2:$AK$888,19,FALSE)</f>
        <v>#N/A</v>
      </c>
      <c r="AL32" t="e">
        <f>VLOOKUP($C32,PANSS_full!$D$2:$AK$888,20,FALSE)</f>
        <v>#N/A</v>
      </c>
      <c r="AM32" t="e">
        <f>VLOOKUP($C32,PANSS_full!$D$2:$AK$888,21,FALSE)</f>
        <v>#N/A</v>
      </c>
      <c r="AN32" t="e">
        <f>VLOOKUP($C32,PANSS_full!$D$2:$AK$888,22,FALSE)</f>
        <v>#N/A</v>
      </c>
      <c r="AO32" t="e">
        <f>VLOOKUP($C32,PANSS_full!$D$2:$AK$888,23,FALSE)</f>
        <v>#N/A</v>
      </c>
      <c r="AP32" t="e">
        <f>VLOOKUP($C32,PANSS_full!$D$2:$AK$888,24,FALSE)</f>
        <v>#N/A</v>
      </c>
      <c r="AQ32" t="e">
        <f>VLOOKUP($C32,PANSS_full!$D$2:$AK$888,25,FALSE)</f>
        <v>#N/A</v>
      </c>
      <c r="AR32" t="e">
        <f>VLOOKUP($C32,PANSS_full!$D$2:$AK$888,26,FALSE)</f>
        <v>#N/A</v>
      </c>
      <c r="AS32" t="e">
        <f>VLOOKUP($C32,PANSS_full!$D$2:$AK$888,27,FALSE)</f>
        <v>#N/A</v>
      </c>
      <c r="AT32" t="e">
        <f>VLOOKUP($C32,PANSS_full!$D$2:$AK$888,28,FALSE)</f>
        <v>#N/A</v>
      </c>
      <c r="AU32" t="e">
        <f>VLOOKUP($C32,PANSS_full!$D$2:$AK$888,29,FALSE)</f>
        <v>#N/A</v>
      </c>
      <c r="AV32" t="e">
        <f>VLOOKUP($C32,PANSS_full!$D$2:$AK$888,30,FALSE)</f>
        <v>#N/A</v>
      </c>
      <c r="AW32" t="e">
        <f>VLOOKUP($C32,PANSS_full!$D$2:$AK$888,31,FALSE)</f>
        <v>#N/A</v>
      </c>
      <c r="AX32" t="e">
        <f>VLOOKUP($C32,PANSS_full!$D$2:$AK$888,32,FALSE)</f>
        <v>#N/A</v>
      </c>
      <c r="AY32" t="e">
        <f>VLOOKUP($C32,PANSS_full!$D$2:$AK$888,33,FALSE)</f>
        <v>#N/A</v>
      </c>
      <c r="AZ32" t="e">
        <f>VLOOKUP($C32,PANSS_full!$D$2:$AK$888,34,FALSE)</f>
        <v>#N/A</v>
      </c>
    </row>
    <row r="33" spans="1:52">
      <c r="A33">
        <v>32</v>
      </c>
      <c r="B33" s="2" t="s">
        <v>84</v>
      </c>
      <c r="C33" s="2" t="str">
        <f t="shared" si="0"/>
        <v>NC_01_0032</v>
      </c>
      <c r="E33" s="2">
        <v>25</v>
      </c>
      <c r="F33" s="2" t="s">
        <v>52</v>
      </c>
      <c r="G33" s="2" t="s">
        <v>53</v>
      </c>
      <c r="H33" s="2">
        <v>1</v>
      </c>
      <c r="I33" s="2">
        <v>1</v>
      </c>
      <c r="J33" s="2">
        <v>11</v>
      </c>
      <c r="K33" s="2">
        <v>1</v>
      </c>
      <c r="L33" s="2">
        <v>1</v>
      </c>
      <c r="S33" t="e">
        <f>VLOOKUP($C33,PANSS_full!$D$2:$AK$888,1,FALSE)</f>
        <v>#N/A</v>
      </c>
      <c r="T33" t="e">
        <f>VLOOKUP($C33,PANSS_full!$D$2:$AK$888,2,FALSE)</f>
        <v>#N/A</v>
      </c>
      <c r="U33" t="e">
        <f>VLOOKUP($C33,PANSS_full!$D$2:$AK$888,3,FALSE)</f>
        <v>#N/A</v>
      </c>
      <c r="V33" t="e">
        <f>VLOOKUP($C33,PANSS_full!$D$2:$AK$888,4,FALSE)</f>
        <v>#N/A</v>
      </c>
      <c r="W33" t="e">
        <f>VLOOKUP($C33,PANSS_full!$D$2:$AK$888,5,FALSE)</f>
        <v>#N/A</v>
      </c>
      <c r="X33" t="e">
        <f>VLOOKUP($C33,PANSS_full!$D$2:$AK$888,6,FALSE)</f>
        <v>#N/A</v>
      </c>
      <c r="Y33" t="e">
        <f>VLOOKUP($C33,PANSS_full!$D$2:$AK$888,7,FALSE)</f>
        <v>#N/A</v>
      </c>
      <c r="Z33" t="e">
        <f>VLOOKUP($C33,PANSS_full!$D$2:$AK$888,8,FALSE)</f>
        <v>#N/A</v>
      </c>
      <c r="AA33" t="e">
        <f>VLOOKUP($C33,PANSS_full!$D$2:$AK$888,9,FALSE)</f>
        <v>#N/A</v>
      </c>
      <c r="AB33" t="e">
        <f>VLOOKUP($C33,PANSS_full!$D$2:$AK$888,10,FALSE)</f>
        <v>#N/A</v>
      </c>
      <c r="AC33" t="e">
        <f>VLOOKUP($C33,PANSS_full!$D$2:$AK$888,11,FALSE)</f>
        <v>#N/A</v>
      </c>
      <c r="AD33" t="e">
        <f>VLOOKUP($C33,PANSS_full!$D$2:$AK$888,12,FALSE)</f>
        <v>#N/A</v>
      </c>
      <c r="AE33" t="e">
        <f>VLOOKUP($C33,PANSS_full!$D$2:$AK$888,13,FALSE)</f>
        <v>#N/A</v>
      </c>
      <c r="AF33" t="e">
        <f>VLOOKUP($C33,PANSS_full!$D$2:$AK$888,14,FALSE)</f>
        <v>#N/A</v>
      </c>
      <c r="AG33" t="e">
        <f>VLOOKUP($C33,PANSS_full!$D$2:$AK$888,15,FALSE)</f>
        <v>#N/A</v>
      </c>
      <c r="AH33" t="e">
        <f>VLOOKUP($C33,PANSS_full!$D$2:$AK$888,16,FALSE)</f>
        <v>#N/A</v>
      </c>
      <c r="AI33" t="e">
        <f>VLOOKUP($C33,PANSS_full!$D$2:$AK$888,17,FALSE)</f>
        <v>#N/A</v>
      </c>
      <c r="AJ33" t="e">
        <f>VLOOKUP($C33,PANSS_full!$D$2:$AK$888,18,FALSE)</f>
        <v>#N/A</v>
      </c>
      <c r="AK33" t="e">
        <f>VLOOKUP($C33,PANSS_full!$D$2:$AK$888,19,FALSE)</f>
        <v>#N/A</v>
      </c>
      <c r="AL33" t="e">
        <f>VLOOKUP($C33,PANSS_full!$D$2:$AK$888,20,FALSE)</f>
        <v>#N/A</v>
      </c>
      <c r="AM33" t="e">
        <f>VLOOKUP($C33,PANSS_full!$D$2:$AK$888,21,FALSE)</f>
        <v>#N/A</v>
      </c>
      <c r="AN33" t="e">
        <f>VLOOKUP($C33,PANSS_full!$D$2:$AK$888,22,FALSE)</f>
        <v>#N/A</v>
      </c>
      <c r="AO33" t="e">
        <f>VLOOKUP($C33,PANSS_full!$D$2:$AK$888,23,FALSE)</f>
        <v>#N/A</v>
      </c>
      <c r="AP33" t="e">
        <f>VLOOKUP($C33,PANSS_full!$D$2:$AK$888,24,FALSE)</f>
        <v>#N/A</v>
      </c>
      <c r="AQ33" t="e">
        <f>VLOOKUP($C33,PANSS_full!$D$2:$AK$888,25,FALSE)</f>
        <v>#N/A</v>
      </c>
      <c r="AR33" t="e">
        <f>VLOOKUP($C33,PANSS_full!$D$2:$AK$888,26,FALSE)</f>
        <v>#N/A</v>
      </c>
      <c r="AS33" t="e">
        <f>VLOOKUP($C33,PANSS_full!$D$2:$AK$888,27,FALSE)</f>
        <v>#N/A</v>
      </c>
      <c r="AT33" t="e">
        <f>VLOOKUP($C33,PANSS_full!$D$2:$AK$888,28,FALSE)</f>
        <v>#N/A</v>
      </c>
      <c r="AU33" t="e">
        <f>VLOOKUP($C33,PANSS_full!$D$2:$AK$888,29,FALSE)</f>
        <v>#N/A</v>
      </c>
      <c r="AV33" t="e">
        <f>VLOOKUP($C33,PANSS_full!$D$2:$AK$888,30,FALSE)</f>
        <v>#N/A</v>
      </c>
      <c r="AW33" t="e">
        <f>VLOOKUP($C33,PANSS_full!$D$2:$AK$888,31,FALSE)</f>
        <v>#N/A</v>
      </c>
      <c r="AX33" t="e">
        <f>VLOOKUP($C33,PANSS_full!$D$2:$AK$888,32,FALSE)</f>
        <v>#N/A</v>
      </c>
      <c r="AY33" t="e">
        <f>VLOOKUP($C33,PANSS_full!$D$2:$AK$888,33,FALSE)</f>
        <v>#N/A</v>
      </c>
      <c r="AZ33" t="e">
        <f>VLOOKUP($C33,PANSS_full!$D$2:$AK$888,34,FALSE)</f>
        <v>#N/A</v>
      </c>
    </row>
    <row r="34" spans="1:52">
      <c r="A34">
        <v>33</v>
      </c>
      <c r="B34" s="2" t="s">
        <v>85</v>
      </c>
      <c r="C34" s="2" t="str">
        <f t="shared" si="0"/>
        <v>NC_01_0033</v>
      </c>
      <c r="E34" s="2">
        <v>35.8333333333333</v>
      </c>
      <c r="F34" s="2" t="s">
        <v>52</v>
      </c>
      <c r="G34" s="2" t="s">
        <v>53</v>
      </c>
      <c r="H34" s="2">
        <v>1</v>
      </c>
      <c r="I34" s="2">
        <v>1</v>
      </c>
      <c r="J34" s="2">
        <v>14</v>
      </c>
      <c r="K34" s="2">
        <v>1</v>
      </c>
      <c r="L34" s="2">
        <v>1</v>
      </c>
      <c r="S34" t="e">
        <f>VLOOKUP($C34,PANSS_full!$D$2:$AK$888,1,FALSE)</f>
        <v>#N/A</v>
      </c>
      <c r="T34" t="e">
        <f>VLOOKUP($C34,PANSS_full!$D$2:$AK$888,2,FALSE)</f>
        <v>#N/A</v>
      </c>
      <c r="U34" t="e">
        <f>VLOOKUP($C34,PANSS_full!$D$2:$AK$888,3,FALSE)</f>
        <v>#N/A</v>
      </c>
      <c r="V34" t="e">
        <f>VLOOKUP($C34,PANSS_full!$D$2:$AK$888,4,FALSE)</f>
        <v>#N/A</v>
      </c>
      <c r="W34" t="e">
        <f>VLOOKUP($C34,PANSS_full!$D$2:$AK$888,5,FALSE)</f>
        <v>#N/A</v>
      </c>
      <c r="X34" t="e">
        <f>VLOOKUP($C34,PANSS_full!$D$2:$AK$888,6,FALSE)</f>
        <v>#N/A</v>
      </c>
      <c r="Y34" t="e">
        <f>VLOOKUP($C34,PANSS_full!$D$2:$AK$888,7,FALSE)</f>
        <v>#N/A</v>
      </c>
      <c r="Z34" t="e">
        <f>VLOOKUP($C34,PANSS_full!$D$2:$AK$888,8,FALSE)</f>
        <v>#N/A</v>
      </c>
      <c r="AA34" t="e">
        <f>VLOOKUP($C34,PANSS_full!$D$2:$AK$888,9,FALSE)</f>
        <v>#N/A</v>
      </c>
      <c r="AB34" t="e">
        <f>VLOOKUP($C34,PANSS_full!$D$2:$AK$888,10,FALSE)</f>
        <v>#N/A</v>
      </c>
      <c r="AC34" t="e">
        <f>VLOOKUP($C34,PANSS_full!$D$2:$AK$888,11,FALSE)</f>
        <v>#N/A</v>
      </c>
      <c r="AD34" t="e">
        <f>VLOOKUP($C34,PANSS_full!$D$2:$AK$888,12,FALSE)</f>
        <v>#N/A</v>
      </c>
      <c r="AE34" t="e">
        <f>VLOOKUP($C34,PANSS_full!$D$2:$AK$888,13,FALSE)</f>
        <v>#N/A</v>
      </c>
      <c r="AF34" t="e">
        <f>VLOOKUP($C34,PANSS_full!$D$2:$AK$888,14,FALSE)</f>
        <v>#N/A</v>
      </c>
      <c r="AG34" t="e">
        <f>VLOOKUP($C34,PANSS_full!$D$2:$AK$888,15,FALSE)</f>
        <v>#N/A</v>
      </c>
      <c r="AH34" t="e">
        <f>VLOOKUP($C34,PANSS_full!$D$2:$AK$888,16,FALSE)</f>
        <v>#N/A</v>
      </c>
      <c r="AI34" t="e">
        <f>VLOOKUP($C34,PANSS_full!$D$2:$AK$888,17,FALSE)</f>
        <v>#N/A</v>
      </c>
      <c r="AJ34" t="e">
        <f>VLOOKUP($C34,PANSS_full!$D$2:$AK$888,18,FALSE)</f>
        <v>#N/A</v>
      </c>
      <c r="AK34" t="e">
        <f>VLOOKUP($C34,PANSS_full!$D$2:$AK$888,19,FALSE)</f>
        <v>#N/A</v>
      </c>
      <c r="AL34" t="e">
        <f>VLOOKUP($C34,PANSS_full!$D$2:$AK$888,20,FALSE)</f>
        <v>#N/A</v>
      </c>
      <c r="AM34" t="e">
        <f>VLOOKUP($C34,PANSS_full!$D$2:$AK$888,21,FALSE)</f>
        <v>#N/A</v>
      </c>
      <c r="AN34" t="e">
        <f>VLOOKUP($C34,PANSS_full!$D$2:$AK$888,22,FALSE)</f>
        <v>#N/A</v>
      </c>
      <c r="AO34" t="e">
        <f>VLOOKUP($C34,PANSS_full!$D$2:$AK$888,23,FALSE)</f>
        <v>#N/A</v>
      </c>
      <c r="AP34" t="e">
        <f>VLOOKUP($C34,PANSS_full!$D$2:$AK$888,24,FALSE)</f>
        <v>#N/A</v>
      </c>
      <c r="AQ34" t="e">
        <f>VLOOKUP($C34,PANSS_full!$D$2:$AK$888,25,FALSE)</f>
        <v>#N/A</v>
      </c>
      <c r="AR34" t="e">
        <f>VLOOKUP($C34,PANSS_full!$D$2:$AK$888,26,FALSE)</f>
        <v>#N/A</v>
      </c>
      <c r="AS34" t="e">
        <f>VLOOKUP($C34,PANSS_full!$D$2:$AK$888,27,FALSE)</f>
        <v>#N/A</v>
      </c>
      <c r="AT34" t="e">
        <f>VLOOKUP($C34,PANSS_full!$D$2:$AK$888,28,FALSE)</f>
        <v>#N/A</v>
      </c>
      <c r="AU34" t="e">
        <f>VLOOKUP($C34,PANSS_full!$D$2:$AK$888,29,FALSE)</f>
        <v>#N/A</v>
      </c>
      <c r="AV34" t="e">
        <f>VLOOKUP($C34,PANSS_full!$D$2:$AK$888,30,FALSE)</f>
        <v>#N/A</v>
      </c>
      <c r="AW34" t="e">
        <f>VLOOKUP($C34,PANSS_full!$D$2:$AK$888,31,FALSE)</f>
        <v>#N/A</v>
      </c>
      <c r="AX34" t="e">
        <f>VLOOKUP($C34,PANSS_full!$D$2:$AK$888,32,FALSE)</f>
        <v>#N/A</v>
      </c>
      <c r="AY34" t="e">
        <f>VLOOKUP($C34,PANSS_full!$D$2:$AK$888,33,FALSE)</f>
        <v>#N/A</v>
      </c>
      <c r="AZ34" t="e">
        <f>VLOOKUP($C34,PANSS_full!$D$2:$AK$888,34,FALSE)</f>
        <v>#N/A</v>
      </c>
    </row>
    <row r="35" spans="1:52">
      <c r="A35">
        <v>34</v>
      </c>
      <c r="B35" s="2" t="s">
        <v>86</v>
      </c>
      <c r="C35" s="2" t="str">
        <f t="shared" si="0"/>
        <v>NC_01_0034</v>
      </c>
      <c r="E35" s="2">
        <v>21.9166666666665</v>
      </c>
      <c r="F35" s="2" t="s">
        <v>52</v>
      </c>
      <c r="G35" s="2" t="s">
        <v>53</v>
      </c>
      <c r="H35" s="2">
        <v>1</v>
      </c>
      <c r="I35" s="2">
        <v>2</v>
      </c>
      <c r="J35" s="2">
        <v>16</v>
      </c>
      <c r="K35" s="2">
        <v>1</v>
      </c>
      <c r="L35" s="2">
        <v>2</v>
      </c>
      <c r="S35" t="e">
        <f>VLOOKUP($C35,PANSS_full!$D$2:$AK$888,1,FALSE)</f>
        <v>#N/A</v>
      </c>
      <c r="T35" t="e">
        <f>VLOOKUP($C35,PANSS_full!$D$2:$AK$888,2,FALSE)</f>
        <v>#N/A</v>
      </c>
      <c r="U35" t="e">
        <f>VLOOKUP($C35,PANSS_full!$D$2:$AK$888,3,FALSE)</f>
        <v>#N/A</v>
      </c>
      <c r="V35" t="e">
        <f>VLOOKUP($C35,PANSS_full!$D$2:$AK$888,4,FALSE)</f>
        <v>#N/A</v>
      </c>
      <c r="W35" t="e">
        <f>VLOOKUP($C35,PANSS_full!$D$2:$AK$888,5,FALSE)</f>
        <v>#N/A</v>
      </c>
      <c r="X35" t="e">
        <f>VLOOKUP($C35,PANSS_full!$D$2:$AK$888,6,FALSE)</f>
        <v>#N/A</v>
      </c>
      <c r="Y35" t="e">
        <f>VLOOKUP($C35,PANSS_full!$D$2:$AK$888,7,FALSE)</f>
        <v>#N/A</v>
      </c>
      <c r="Z35" t="e">
        <f>VLOOKUP($C35,PANSS_full!$D$2:$AK$888,8,FALSE)</f>
        <v>#N/A</v>
      </c>
      <c r="AA35" t="e">
        <f>VLOOKUP($C35,PANSS_full!$D$2:$AK$888,9,FALSE)</f>
        <v>#N/A</v>
      </c>
      <c r="AB35" t="e">
        <f>VLOOKUP($C35,PANSS_full!$D$2:$AK$888,10,FALSE)</f>
        <v>#N/A</v>
      </c>
      <c r="AC35" t="e">
        <f>VLOOKUP($C35,PANSS_full!$D$2:$AK$888,11,FALSE)</f>
        <v>#N/A</v>
      </c>
      <c r="AD35" t="e">
        <f>VLOOKUP($C35,PANSS_full!$D$2:$AK$888,12,FALSE)</f>
        <v>#N/A</v>
      </c>
      <c r="AE35" t="e">
        <f>VLOOKUP($C35,PANSS_full!$D$2:$AK$888,13,FALSE)</f>
        <v>#N/A</v>
      </c>
      <c r="AF35" t="e">
        <f>VLOOKUP($C35,PANSS_full!$D$2:$AK$888,14,FALSE)</f>
        <v>#N/A</v>
      </c>
      <c r="AG35" t="e">
        <f>VLOOKUP($C35,PANSS_full!$D$2:$AK$888,15,FALSE)</f>
        <v>#N/A</v>
      </c>
      <c r="AH35" t="e">
        <f>VLOOKUP($C35,PANSS_full!$D$2:$AK$888,16,FALSE)</f>
        <v>#N/A</v>
      </c>
      <c r="AI35" t="e">
        <f>VLOOKUP($C35,PANSS_full!$D$2:$AK$888,17,FALSE)</f>
        <v>#N/A</v>
      </c>
      <c r="AJ35" t="e">
        <f>VLOOKUP($C35,PANSS_full!$D$2:$AK$888,18,FALSE)</f>
        <v>#N/A</v>
      </c>
      <c r="AK35" t="e">
        <f>VLOOKUP($C35,PANSS_full!$D$2:$AK$888,19,FALSE)</f>
        <v>#N/A</v>
      </c>
      <c r="AL35" t="e">
        <f>VLOOKUP($C35,PANSS_full!$D$2:$AK$888,20,FALSE)</f>
        <v>#N/A</v>
      </c>
      <c r="AM35" t="e">
        <f>VLOOKUP($C35,PANSS_full!$D$2:$AK$888,21,FALSE)</f>
        <v>#N/A</v>
      </c>
      <c r="AN35" t="e">
        <f>VLOOKUP($C35,PANSS_full!$D$2:$AK$888,22,FALSE)</f>
        <v>#N/A</v>
      </c>
      <c r="AO35" t="e">
        <f>VLOOKUP($C35,PANSS_full!$D$2:$AK$888,23,FALSE)</f>
        <v>#N/A</v>
      </c>
      <c r="AP35" t="e">
        <f>VLOOKUP($C35,PANSS_full!$D$2:$AK$888,24,FALSE)</f>
        <v>#N/A</v>
      </c>
      <c r="AQ35" t="e">
        <f>VLOOKUP($C35,PANSS_full!$D$2:$AK$888,25,FALSE)</f>
        <v>#N/A</v>
      </c>
      <c r="AR35" t="e">
        <f>VLOOKUP($C35,PANSS_full!$D$2:$AK$888,26,FALSE)</f>
        <v>#N/A</v>
      </c>
      <c r="AS35" t="e">
        <f>VLOOKUP($C35,PANSS_full!$D$2:$AK$888,27,FALSE)</f>
        <v>#N/A</v>
      </c>
      <c r="AT35" t="e">
        <f>VLOOKUP($C35,PANSS_full!$D$2:$AK$888,28,FALSE)</f>
        <v>#N/A</v>
      </c>
      <c r="AU35" t="e">
        <f>VLOOKUP($C35,PANSS_full!$D$2:$AK$888,29,FALSE)</f>
        <v>#N/A</v>
      </c>
      <c r="AV35" t="e">
        <f>VLOOKUP($C35,PANSS_full!$D$2:$AK$888,30,FALSE)</f>
        <v>#N/A</v>
      </c>
      <c r="AW35" t="e">
        <f>VLOOKUP($C35,PANSS_full!$D$2:$AK$888,31,FALSE)</f>
        <v>#N/A</v>
      </c>
      <c r="AX35" t="e">
        <f>VLOOKUP($C35,PANSS_full!$D$2:$AK$888,32,FALSE)</f>
        <v>#N/A</v>
      </c>
      <c r="AY35" t="e">
        <f>VLOOKUP($C35,PANSS_full!$D$2:$AK$888,33,FALSE)</f>
        <v>#N/A</v>
      </c>
      <c r="AZ35" t="e">
        <f>VLOOKUP($C35,PANSS_full!$D$2:$AK$888,34,FALSE)</f>
        <v>#N/A</v>
      </c>
    </row>
    <row r="36" spans="1:52">
      <c r="A36">
        <v>35</v>
      </c>
      <c r="B36" s="2" t="s">
        <v>87</v>
      </c>
      <c r="C36" s="2" t="str">
        <f t="shared" si="0"/>
        <v>NC_01_0035</v>
      </c>
      <c r="E36" s="2">
        <v>22.6666666666665</v>
      </c>
      <c r="F36" s="2" t="s">
        <v>52</v>
      </c>
      <c r="G36" s="2" t="s">
        <v>53</v>
      </c>
      <c r="H36" s="2">
        <v>1</v>
      </c>
      <c r="I36" s="2">
        <v>2</v>
      </c>
      <c r="J36" s="2">
        <v>14</v>
      </c>
      <c r="K36" s="2">
        <v>1</v>
      </c>
      <c r="L36" s="2">
        <v>1</v>
      </c>
      <c r="S36" t="e">
        <f>VLOOKUP($C36,PANSS_full!$D$2:$AK$888,1,FALSE)</f>
        <v>#N/A</v>
      </c>
      <c r="T36" t="e">
        <f>VLOOKUP($C36,PANSS_full!$D$2:$AK$888,2,FALSE)</f>
        <v>#N/A</v>
      </c>
      <c r="U36" t="e">
        <f>VLOOKUP($C36,PANSS_full!$D$2:$AK$888,3,FALSE)</f>
        <v>#N/A</v>
      </c>
      <c r="V36" t="e">
        <f>VLOOKUP($C36,PANSS_full!$D$2:$AK$888,4,FALSE)</f>
        <v>#N/A</v>
      </c>
      <c r="W36" t="e">
        <f>VLOOKUP($C36,PANSS_full!$D$2:$AK$888,5,FALSE)</f>
        <v>#N/A</v>
      </c>
      <c r="X36" t="e">
        <f>VLOOKUP($C36,PANSS_full!$D$2:$AK$888,6,FALSE)</f>
        <v>#N/A</v>
      </c>
      <c r="Y36" t="e">
        <f>VLOOKUP($C36,PANSS_full!$D$2:$AK$888,7,FALSE)</f>
        <v>#N/A</v>
      </c>
      <c r="Z36" t="e">
        <f>VLOOKUP($C36,PANSS_full!$D$2:$AK$888,8,FALSE)</f>
        <v>#N/A</v>
      </c>
      <c r="AA36" t="e">
        <f>VLOOKUP($C36,PANSS_full!$D$2:$AK$888,9,FALSE)</f>
        <v>#N/A</v>
      </c>
      <c r="AB36" t="e">
        <f>VLOOKUP($C36,PANSS_full!$D$2:$AK$888,10,FALSE)</f>
        <v>#N/A</v>
      </c>
      <c r="AC36" t="e">
        <f>VLOOKUP($C36,PANSS_full!$D$2:$AK$888,11,FALSE)</f>
        <v>#N/A</v>
      </c>
      <c r="AD36" t="e">
        <f>VLOOKUP($C36,PANSS_full!$D$2:$AK$888,12,FALSE)</f>
        <v>#N/A</v>
      </c>
      <c r="AE36" t="e">
        <f>VLOOKUP($C36,PANSS_full!$D$2:$AK$888,13,FALSE)</f>
        <v>#N/A</v>
      </c>
      <c r="AF36" t="e">
        <f>VLOOKUP($C36,PANSS_full!$D$2:$AK$888,14,FALSE)</f>
        <v>#N/A</v>
      </c>
      <c r="AG36" t="e">
        <f>VLOOKUP($C36,PANSS_full!$D$2:$AK$888,15,FALSE)</f>
        <v>#N/A</v>
      </c>
      <c r="AH36" t="e">
        <f>VLOOKUP($C36,PANSS_full!$D$2:$AK$888,16,FALSE)</f>
        <v>#N/A</v>
      </c>
      <c r="AI36" t="e">
        <f>VLOOKUP($C36,PANSS_full!$D$2:$AK$888,17,FALSE)</f>
        <v>#N/A</v>
      </c>
      <c r="AJ36" t="e">
        <f>VLOOKUP($C36,PANSS_full!$D$2:$AK$888,18,FALSE)</f>
        <v>#N/A</v>
      </c>
      <c r="AK36" t="e">
        <f>VLOOKUP($C36,PANSS_full!$D$2:$AK$888,19,FALSE)</f>
        <v>#N/A</v>
      </c>
      <c r="AL36" t="e">
        <f>VLOOKUP($C36,PANSS_full!$D$2:$AK$888,20,FALSE)</f>
        <v>#N/A</v>
      </c>
      <c r="AM36" t="e">
        <f>VLOOKUP($C36,PANSS_full!$D$2:$AK$888,21,FALSE)</f>
        <v>#N/A</v>
      </c>
      <c r="AN36" t="e">
        <f>VLOOKUP($C36,PANSS_full!$D$2:$AK$888,22,FALSE)</f>
        <v>#N/A</v>
      </c>
      <c r="AO36" t="e">
        <f>VLOOKUP($C36,PANSS_full!$D$2:$AK$888,23,FALSE)</f>
        <v>#N/A</v>
      </c>
      <c r="AP36" t="e">
        <f>VLOOKUP($C36,PANSS_full!$D$2:$AK$888,24,FALSE)</f>
        <v>#N/A</v>
      </c>
      <c r="AQ36" t="e">
        <f>VLOOKUP($C36,PANSS_full!$D$2:$AK$888,25,FALSE)</f>
        <v>#N/A</v>
      </c>
      <c r="AR36" t="e">
        <f>VLOOKUP($C36,PANSS_full!$D$2:$AK$888,26,FALSE)</f>
        <v>#N/A</v>
      </c>
      <c r="AS36" t="e">
        <f>VLOOKUP($C36,PANSS_full!$D$2:$AK$888,27,FALSE)</f>
        <v>#N/A</v>
      </c>
      <c r="AT36" t="e">
        <f>VLOOKUP($C36,PANSS_full!$D$2:$AK$888,28,FALSE)</f>
        <v>#N/A</v>
      </c>
      <c r="AU36" t="e">
        <f>VLOOKUP($C36,PANSS_full!$D$2:$AK$888,29,FALSE)</f>
        <v>#N/A</v>
      </c>
      <c r="AV36" t="e">
        <f>VLOOKUP($C36,PANSS_full!$D$2:$AK$888,30,FALSE)</f>
        <v>#N/A</v>
      </c>
      <c r="AW36" t="e">
        <f>VLOOKUP($C36,PANSS_full!$D$2:$AK$888,31,FALSE)</f>
        <v>#N/A</v>
      </c>
      <c r="AX36" t="e">
        <f>VLOOKUP($C36,PANSS_full!$D$2:$AK$888,32,FALSE)</f>
        <v>#N/A</v>
      </c>
      <c r="AY36" t="e">
        <f>VLOOKUP($C36,PANSS_full!$D$2:$AK$888,33,FALSE)</f>
        <v>#N/A</v>
      </c>
      <c r="AZ36" t="e">
        <f>VLOOKUP($C36,PANSS_full!$D$2:$AK$888,34,FALSE)</f>
        <v>#N/A</v>
      </c>
    </row>
    <row r="37" spans="1:52">
      <c r="A37">
        <v>36</v>
      </c>
      <c r="B37" s="2" t="s">
        <v>88</v>
      </c>
      <c r="C37" s="2" t="str">
        <f t="shared" si="0"/>
        <v>NC_01_0036</v>
      </c>
      <c r="E37" s="2">
        <v>22</v>
      </c>
      <c r="F37" s="2" t="s">
        <v>52</v>
      </c>
      <c r="G37" s="2" t="s">
        <v>53</v>
      </c>
      <c r="H37" s="2">
        <v>1</v>
      </c>
      <c r="I37" s="2">
        <v>1</v>
      </c>
      <c r="J37" s="2">
        <v>15</v>
      </c>
      <c r="K37" s="2">
        <v>1</v>
      </c>
      <c r="L37" s="2">
        <v>1</v>
      </c>
      <c r="S37" t="e">
        <f>VLOOKUP($C37,PANSS_full!$D$2:$AK$888,1,FALSE)</f>
        <v>#N/A</v>
      </c>
      <c r="T37" t="e">
        <f>VLOOKUP($C37,PANSS_full!$D$2:$AK$888,2,FALSE)</f>
        <v>#N/A</v>
      </c>
      <c r="U37" t="e">
        <f>VLOOKUP($C37,PANSS_full!$D$2:$AK$888,3,FALSE)</f>
        <v>#N/A</v>
      </c>
      <c r="V37" t="e">
        <f>VLOOKUP($C37,PANSS_full!$D$2:$AK$888,4,FALSE)</f>
        <v>#N/A</v>
      </c>
      <c r="W37" t="e">
        <f>VLOOKUP($C37,PANSS_full!$D$2:$AK$888,5,FALSE)</f>
        <v>#N/A</v>
      </c>
      <c r="X37" t="e">
        <f>VLOOKUP($C37,PANSS_full!$D$2:$AK$888,6,FALSE)</f>
        <v>#N/A</v>
      </c>
      <c r="Y37" t="e">
        <f>VLOOKUP($C37,PANSS_full!$D$2:$AK$888,7,FALSE)</f>
        <v>#N/A</v>
      </c>
      <c r="Z37" t="e">
        <f>VLOOKUP($C37,PANSS_full!$D$2:$AK$888,8,FALSE)</f>
        <v>#N/A</v>
      </c>
      <c r="AA37" t="e">
        <f>VLOOKUP($C37,PANSS_full!$D$2:$AK$888,9,FALSE)</f>
        <v>#N/A</v>
      </c>
      <c r="AB37" t="e">
        <f>VLOOKUP($C37,PANSS_full!$D$2:$AK$888,10,FALSE)</f>
        <v>#N/A</v>
      </c>
      <c r="AC37" t="e">
        <f>VLOOKUP($C37,PANSS_full!$D$2:$AK$888,11,FALSE)</f>
        <v>#N/A</v>
      </c>
      <c r="AD37" t="e">
        <f>VLOOKUP($C37,PANSS_full!$D$2:$AK$888,12,FALSE)</f>
        <v>#N/A</v>
      </c>
      <c r="AE37" t="e">
        <f>VLOOKUP($C37,PANSS_full!$D$2:$AK$888,13,FALSE)</f>
        <v>#N/A</v>
      </c>
      <c r="AF37" t="e">
        <f>VLOOKUP($C37,PANSS_full!$D$2:$AK$888,14,FALSE)</f>
        <v>#N/A</v>
      </c>
      <c r="AG37" t="e">
        <f>VLOOKUP($C37,PANSS_full!$D$2:$AK$888,15,FALSE)</f>
        <v>#N/A</v>
      </c>
      <c r="AH37" t="e">
        <f>VLOOKUP($C37,PANSS_full!$D$2:$AK$888,16,FALSE)</f>
        <v>#N/A</v>
      </c>
      <c r="AI37" t="e">
        <f>VLOOKUP($C37,PANSS_full!$D$2:$AK$888,17,FALSE)</f>
        <v>#N/A</v>
      </c>
      <c r="AJ37" t="e">
        <f>VLOOKUP($C37,PANSS_full!$D$2:$AK$888,18,FALSE)</f>
        <v>#N/A</v>
      </c>
      <c r="AK37" t="e">
        <f>VLOOKUP($C37,PANSS_full!$D$2:$AK$888,19,FALSE)</f>
        <v>#N/A</v>
      </c>
      <c r="AL37" t="e">
        <f>VLOOKUP($C37,PANSS_full!$D$2:$AK$888,20,FALSE)</f>
        <v>#N/A</v>
      </c>
      <c r="AM37" t="e">
        <f>VLOOKUP($C37,PANSS_full!$D$2:$AK$888,21,FALSE)</f>
        <v>#N/A</v>
      </c>
      <c r="AN37" t="e">
        <f>VLOOKUP($C37,PANSS_full!$D$2:$AK$888,22,FALSE)</f>
        <v>#N/A</v>
      </c>
      <c r="AO37" t="e">
        <f>VLOOKUP($C37,PANSS_full!$D$2:$AK$888,23,FALSE)</f>
        <v>#N/A</v>
      </c>
      <c r="AP37" t="e">
        <f>VLOOKUP($C37,PANSS_full!$D$2:$AK$888,24,FALSE)</f>
        <v>#N/A</v>
      </c>
      <c r="AQ37" t="e">
        <f>VLOOKUP($C37,PANSS_full!$D$2:$AK$888,25,FALSE)</f>
        <v>#N/A</v>
      </c>
      <c r="AR37" t="e">
        <f>VLOOKUP($C37,PANSS_full!$D$2:$AK$888,26,FALSE)</f>
        <v>#N/A</v>
      </c>
      <c r="AS37" t="e">
        <f>VLOOKUP($C37,PANSS_full!$D$2:$AK$888,27,FALSE)</f>
        <v>#N/A</v>
      </c>
      <c r="AT37" t="e">
        <f>VLOOKUP($C37,PANSS_full!$D$2:$AK$888,28,FALSE)</f>
        <v>#N/A</v>
      </c>
      <c r="AU37" t="e">
        <f>VLOOKUP($C37,PANSS_full!$D$2:$AK$888,29,FALSE)</f>
        <v>#N/A</v>
      </c>
      <c r="AV37" t="e">
        <f>VLOOKUP($C37,PANSS_full!$D$2:$AK$888,30,FALSE)</f>
        <v>#N/A</v>
      </c>
      <c r="AW37" t="e">
        <f>VLOOKUP($C37,PANSS_full!$D$2:$AK$888,31,FALSE)</f>
        <v>#N/A</v>
      </c>
      <c r="AX37" t="e">
        <f>VLOOKUP($C37,PANSS_full!$D$2:$AK$888,32,FALSE)</f>
        <v>#N/A</v>
      </c>
      <c r="AY37" t="e">
        <f>VLOOKUP($C37,PANSS_full!$D$2:$AK$888,33,FALSE)</f>
        <v>#N/A</v>
      </c>
      <c r="AZ37" t="e">
        <f>VLOOKUP($C37,PANSS_full!$D$2:$AK$888,34,FALSE)</f>
        <v>#N/A</v>
      </c>
    </row>
    <row r="38" spans="1:52">
      <c r="A38">
        <v>37</v>
      </c>
      <c r="B38" s="2" t="s">
        <v>89</v>
      </c>
      <c r="C38" s="2" t="str">
        <f t="shared" si="0"/>
        <v>NC_01_0037</v>
      </c>
      <c r="E38" s="2">
        <v>21.75</v>
      </c>
      <c r="F38" s="2" t="s">
        <v>52</v>
      </c>
      <c r="G38" s="2" t="s">
        <v>53</v>
      </c>
      <c r="H38" s="2">
        <v>1</v>
      </c>
      <c r="I38" s="2">
        <v>1</v>
      </c>
      <c r="J38" s="2">
        <v>16</v>
      </c>
      <c r="K38" s="2">
        <v>1</v>
      </c>
      <c r="L38" s="2">
        <v>1</v>
      </c>
      <c r="S38" t="e">
        <f>VLOOKUP($C38,PANSS_full!$D$2:$AK$888,1,FALSE)</f>
        <v>#N/A</v>
      </c>
      <c r="T38" t="e">
        <f>VLOOKUP($C38,PANSS_full!$D$2:$AK$888,2,FALSE)</f>
        <v>#N/A</v>
      </c>
      <c r="U38" t="e">
        <f>VLOOKUP($C38,PANSS_full!$D$2:$AK$888,3,FALSE)</f>
        <v>#N/A</v>
      </c>
      <c r="V38" t="e">
        <f>VLOOKUP($C38,PANSS_full!$D$2:$AK$888,4,FALSE)</f>
        <v>#N/A</v>
      </c>
      <c r="W38" t="e">
        <f>VLOOKUP($C38,PANSS_full!$D$2:$AK$888,5,FALSE)</f>
        <v>#N/A</v>
      </c>
      <c r="X38" t="e">
        <f>VLOOKUP($C38,PANSS_full!$D$2:$AK$888,6,FALSE)</f>
        <v>#N/A</v>
      </c>
      <c r="Y38" t="e">
        <f>VLOOKUP($C38,PANSS_full!$D$2:$AK$888,7,FALSE)</f>
        <v>#N/A</v>
      </c>
      <c r="Z38" t="e">
        <f>VLOOKUP($C38,PANSS_full!$D$2:$AK$888,8,FALSE)</f>
        <v>#N/A</v>
      </c>
      <c r="AA38" t="e">
        <f>VLOOKUP($C38,PANSS_full!$D$2:$AK$888,9,FALSE)</f>
        <v>#N/A</v>
      </c>
      <c r="AB38" t="e">
        <f>VLOOKUP($C38,PANSS_full!$D$2:$AK$888,10,FALSE)</f>
        <v>#N/A</v>
      </c>
      <c r="AC38" t="e">
        <f>VLOOKUP($C38,PANSS_full!$D$2:$AK$888,11,FALSE)</f>
        <v>#N/A</v>
      </c>
      <c r="AD38" t="e">
        <f>VLOOKUP($C38,PANSS_full!$D$2:$AK$888,12,FALSE)</f>
        <v>#N/A</v>
      </c>
      <c r="AE38" t="e">
        <f>VLOOKUP($C38,PANSS_full!$D$2:$AK$888,13,FALSE)</f>
        <v>#N/A</v>
      </c>
      <c r="AF38" t="e">
        <f>VLOOKUP($C38,PANSS_full!$D$2:$AK$888,14,FALSE)</f>
        <v>#N/A</v>
      </c>
      <c r="AG38" t="e">
        <f>VLOOKUP($C38,PANSS_full!$D$2:$AK$888,15,FALSE)</f>
        <v>#N/A</v>
      </c>
      <c r="AH38" t="e">
        <f>VLOOKUP($C38,PANSS_full!$D$2:$AK$888,16,FALSE)</f>
        <v>#N/A</v>
      </c>
      <c r="AI38" t="e">
        <f>VLOOKUP($C38,PANSS_full!$D$2:$AK$888,17,FALSE)</f>
        <v>#N/A</v>
      </c>
      <c r="AJ38" t="e">
        <f>VLOOKUP($C38,PANSS_full!$D$2:$AK$888,18,FALSE)</f>
        <v>#N/A</v>
      </c>
      <c r="AK38" t="e">
        <f>VLOOKUP($C38,PANSS_full!$D$2:$AK$888,19,FALSE)</f>
        <v>#N/A</v>
      </c>
      <c r="AL38" t="e">
        <f>VLOOKUP($C38,PANSS_full!$D$2:$AK$888,20,FALSE)</f>
        <v>#N/A</v>
      </c>
      <c r="AM38" t="e">
        <f>VLOOKUP($C38,PANSS_full!$D$2:$AK$888,21,FALSE)</f>
        <v>#N/A</v>
      </c>
      <c r="AN38" t="e">
        <f>VLOOKUP($C38,PANSS_full!$D$2:$AK$888,22,FALSE)</f>
        <v>#N/A</v>
      </c>
      <c r="AO38" t="e">
        <f>VLOOKUP($C38,PANSS_full!$D$2:$AK$888,23,FALSE)</f>
        <v>#N/A</v>
      </c>
      <c r="AP38" t="e">
        <f>VLOOKUP($C38,PANSS_full!$D$2:$AK$888,24,FALSE)</f>
        <v>#N/A</v>
      </c>
      <c r="AQ38" t="e">
        <f>VLOOKUP($C38,PANSS_full!$D$2:$AK$888,25,FALSE)</f>
        <v>#N/A</v>
      </c>
      <c r="AR38" t="e">
        <f>VLOOKUP($C38,PANSS_full!$D$2:$AK$888,26,FALSE)</f>
        <v>#N/A</v>
      </c>
      <c r="AS38" t="e">
        <f>VLOOKUP($C38,PANSS_full!$D$2:$AK$888,27,FALSE)</f>
        <v>#N/A</v>
      </c>
      <c r="AT38" t="e">
        <f>VLOOKUP($C38,PANSS_full!$D$2:$AK$888,28,FALSE)</f>
        <v>#N/A</v>
      </c>
      <c r="AU38" t="e">
        <f>VLOOKUP($C38,PANSS_full!$D$2:$AK$888,29,FALSE)</f>
        <v>#N/A</v>
      </c>
      <c r="AV38" t="e">
        <f>VLOOKUP($C38,PANSS_full!$D$2:$AK$888,30,FALSE)</f>
        <v>#N/A</v>
      </c>
      <c r="AW38" t="e">
        <f>VLOOKUP($C38,PANSS_full!$D$2:$AK$888,31,FALSE)</f>
        <v>#N/A</v>
      </c>
      <c r="AX38" t="e">
        <f>VLOOKUP($C38,PANSS_full!$D$2:$AK$888,32,FALSE)</f>
        <v>#N/A</v>
      </c>
      <c r="AY38" t="e">
        <f>VLOOKUP($C38,PANSS_full!$D$2:$AK$888,33,FALSE)</f>
        <v>#N/A</v>
      </c>
      <c r="AZ38" t="e">
        <f>VLOOKUP($C38,PANSS_full!$D$2:$AK$888,34,FALSE)</f>
        <v>#N/A</v>
      </c>
    </row>
    <row r="39" spans="1:52">
      <c r="A39">
        <v>38</v>
      </c>
      <c r="B39" s="2" t="s">
        <v>90</v>
      </c>
      <c r="C39" s="2" t="str">
        <f t="shared" si="0"/>
        <v>NC_01_0038</v>
      </c>
      <c r="E39" s="2">
        <v>28.5</v>
      </c>
      <c r="F39" s="2" t="s">
        <v>52</v>
      </c>
      <c r="G39" s="2" t="s">
        <v>53</v>
      </c>
      <c r="H39" s="2">
        <v>1</v>
      </c>
      <c r="I39" s="2">
        <v>2</v>
      </c>
      <c r="J39" s="2">
        <v>16</v>
      </c>
      <c r="K39" s="2">
        <v>1</v>
      </c>
      <c r="L39" s="2">
        <v>1</v>
      </c>
      <c r="S39" t="e">
        <f>VLOOKUP($C39,PANSS_full!$D$2:$AK$888,1,FALSE)</f>
        <v>#N/A</v>
      </c>
      <c r="T39" t="e">
        <f>VLOOKUP($C39,PANSS_full!$D$2:$AK$888,2,FALSE)</f>
        <v>#N/A</v>
      </c>
      <c r="U39" t="e">
        <f>VLOOKUP($C39,PANSS_full!$D$2:$AK$888,3,FALSE)</f>
        <v>#N/A</v>
      </c>
      <c r="V39" t="e">
        <f>VLOOKUP($C39,PANSS_full!$D$2:$AK$888,4,FALSE)</f>
        <v>#N/A</v>
      </c>
      <c r="W39" t="e">
        <f>VLOOKUP($C39,PANSS_full!$D$2:$AK$888,5,FALSE)</f>
        <v>#N/A</v>
      </c>
      <c r="X39" t="e">
        <f>VLOOKUP($C39,PANSS_full!$D$2:$AK$888,6,FALSE)</f>
        <v>#N/A</v>
      </c>
      <c r="Y39" t="e">
        <f>VLOOKUP($C39,PANSS_full!$D$2:$AK$888,7,FALSE)</f>
        <v>#N/A</v>
      </c>
      <c r="Z39" t="e">
        <f>VLOOKUP($C39,PANSS_full!$D$2:$AK$888,8,FALSE)</f>
        <v>#N/A</v>
      </c>
      <c r="AA39" t="e">
        <f>VLOOKUP($C39,PANSS_full!$D$2:$AK$888,9,FALSE)</f>
        <v>#N/A</v>
      </c>
      <c r="AB39" t="e">
        <f>VLOOKUP($C39,PANSS_full!$D$2:$AK$888,10,FALSE)</f>
        <v>#N/A</v>
      </c>
      <c r="AC39" t="e">
        <f>VLOOKUP($C39,PANSS_full!$D$2:$AK$888,11,FALSE)</f>
        <v>#N/A</v>
      </c>
      <c r="AD39" t="e">
        <f>VLOOKUP($C39,PANSS_full!$D$2:$AK$888,12,FALSE)</f>
        <v>#N/A</v>
      </c>
      <c r="AE39" t="e">
        <f>VLOOKUP($C39,PANSS_full!$D$2:$AK$888,13,FALSE)</f>
        <v>#N/A</v>
      </c>
      <c r="AF39" t="e">
        <f>VLOOKUP($C39,PANSS_full!$D$2:$AK$888,14,FALSE)</f>
        <v>#N/A</v>
      </c>
      <c r="AG39" t="e">
        <f>VLOOKUP($C39,PANSS_full!$D$2:$AK$888,15,FALSE)</f>
        <v>#N/A</v>
      </c>
      <c r="AH39" t="e">
        <f>VLOOKUP($C39,PANSS_full!$D$2:$AK$888,16,FALSE)</f>
        <v>#N/A</v>
      </c>
      <c r="AI39" t="e">
        <f>VLOOKUP($C39,PANSS_full!$D$2:$AK$888,17,FALSE)</f>
        <v>#N/A</v>
      </c>
      <c r="AJ39" t="e">
        <f>VLOOKUP($C39,PANSS_full!$D$2:$AK$888,18,FALSE)</f>
        <v>#N/A</v>
      </c>
      <c r="AK39" t="e">
        <f>VLOOKUP($C39,PANSS_full!$D$2:$AK$888,19,FALSE)</f>
        <v>#N/A</v>
      </c>
      <c r="AL39" t="e">
        <f>VLOOKUP($C39,PANSS_full!$D$2:$AK$888,20,FALSE)</f>
        <v>#N/A</v>
      </c>
      <c r="AM39" t="e">
        <f>VLOOKUP($C39,PANSS_full!$D$2:$AK$888,21,FALSE)</f>
        <v>#N/A</v>
      </c>
      <c r="AN39" t="e">
        <f>VLOOKUP($C39,PANSS_full!$D$2:$AK$888,22,FALSE)</f>
        <v>#N/A</v>
      </c>
      <c r="AO39" t="e">
        <f>VLOOKUP($C39,PANSS_full!$D$2:$AK$888,23,FALSE)</f>
        <v>#N/A</v>
      </c>
      <c r="AP39" t="e">
        <f>VLOOKUP($C39,PANSS_full!$D$2:$AK$888,24,FALSE)</f>
        <v>#N/A</v>
      </c>
      <c r="AQ39" t="e">
        <f>VLOOKUP($C39,PANSS_full!$D$2:$AK$888,25,FALSE)</f>
        <v>#N/A</v>
      </c>
      <c r="AR39" t="e">
        <f>VLOOKUP($C39,PANSS_full!$D$2:$AK$888,26,FALSE)</f>
        <v>#N/A</v>
      </c>
      <c r="AS39" t="e">
        <f>VLOOKUP($C39,PANSS_full!$D$2:$AK$888,27,FALSE)</f>
        <v>#N/A</v>
      </c>
      <c r="AT39" t="e">
        <f>VLOOKUP($C39,PANSS_full!$D$2:$AK$888,28,FALSE)</f>
        <v>#N/A</v>
      </c>
      <c r="AU39" t="e">
        <f>VLOOKUP($C39,PANSS_full!$D$2:$AK$888,29,FALSE)</f>
        <v>#N/A</v>
      </c>
      <c r="AV39" t="e">
        <f>VLOOKUP($C39,PANSS_full!$D$2:$AK$888,30,FALSE)</f>
        <v>#N/A</v>
      </c>
      <c r="AW39" t="e">
        <f>VLOOKUP($C39,PANSS_full!$D$2:$AK$888,31,FALSE)</f>
        <v>#N/A</v>
      </c>
      <c r="AX39" t="e">
        <f>VLOOKUP($C39,PANSS_full!$D$2:$AK$888,32,FALSE)</f>
        <v>#N/A</v>
      </c>
      <c r="AY39" t="e">
        <f>VLOOKUP($C39,PANSS_full!$D$2:$AK$888,33,FALSE)</f>
        <v>#N/A</v>
      </c>
      <c r="AZ39" t="e">
        <f>VLOOKUP($C39,PANSS_full!$D$2:$AK$888,34,FALSE)</f>
        <v>#N/A</v>
      </c>
    </row>
    <row r="40" spans="1:52">
      <c r="A40">
        <v>39</v>
      </c>
      <c r="B40" s="2" t="s">
        <v>91</v>
      </c>
      <c r="C40" s="2" t="str">
        <f t="shared" si="0"/>
        <v>NC_01_0039</v>
      </c>
      <c r="E40" s="2">
        <v>32.1666666666665</v>
      </c>
      <c r="F40" s="2" t="s">
        <v>52</v>
      </c>
      <c r="G40" s="2" t="s">
        <v>53</v>
      </c>
      <c r="H40" s="2">
        <v>1</v>
      </c>
      <c r="I40" s="2">
        <v>1</v>
      </c>
      <c r="J40" s="2">
        <v>9</v>
      </c>
      <c r="K40" s="2">
        <v>1</v>
      </c>
      <c r="L40" s="2">
        <v>1</v>
      </c>
      <c r="S40" t="e">
        <f>VLOOKUP($C40,PANSS_full!$D$2:$AK$888,1,FALSE)</f>
        <v>#N/A</v>
      </c>
      <c r="T40" t="e">
        <f>VLOOKUP($C40,PANSS_full!$D$2:$AK$888,2,FALSE)</f>
        <v>#N/A</v>
      </c>
      <c r="U40" t="e">
        <f>VLOOKUP($C40,PANSS_full!$D$2:$AK$888,3,FALSE)</f>
        <v>#N/A</v>
      </c>
      <c r="V40" t="e">
        <f>VLOOKUP($C40,PANSS_full!$D$2:$AK$888,4,FALSE)</f>
        <v>#N/A</v>
      </c>
      <c r="W40" t="e">
        <f>VLOOKUP($C40,PANSS_full!$D$2:$AK$888,5,FALSE)</f>
        <v>#N/A</v>
      </c>
      <c r="X40" t="e">
        <f>VLOOKUP($C40,PANSS_full!$D$2:$AK$888,6,FALSE)</f>
        <v>#N/A</v>
      </c>
      <c r="Y40" t="e">
        <f>VLOOKUP($C40,PANSS_full!$D$2:$AK$888,7,FALSE)</f>
        <v>#N/A</v>
      </c>
      <c r="Z40" t="e">
        <f>VLOOKUP($C40,PANSS_full!$D$2:$AK$888,8,FALSE)</f>
        <v>#N/A</v>
      </c>
      <c r="AA40" t="e">
        <f>VLOOKUP($C40,PANSS_full!$D$2:$AK$888,9,FALSE)</f>
        <v>#N/A</v>
      </c>
      <c r="AB40" t="e">
        <f>VLOOKUP($C40,PANSS_full!$D$2:$AK$888,10,FALSE)</f>
        <v>#N/A</v>
      </c>
      <c r="AC40" t="e">
        <f>VLOOKUP($C40,PANSS_full!$D$2:$AK$888,11,FALSE)</f>
        <v>#N/A</v>
      </c>
      <c r="AD40" t="e">
        <f>VLOOKUP($C40,PANSS_full!$D$2:$AK$888,12,FALSE)</f>
        <v>#N/A</v>
      </c>
      <c r="AE40" t="e">
        <f>VLOOKUP($C40,PANSS_full!$D$2:$AK$888,13,FALSE)</f>
        <v>#N/A</v>
      </c>
      <c r="AF40" t="e">
        <f>VLOOKUP($C40,PANSS_full!$D$2:$AK$888,14,FALSE)</f>
        <v>#N/A</v>
      </c>
      <c r="AG40" t="e">
        <f>VLOOKUP($C40,PANSS_full!$D$2:$AK$888,15,FALSE)</f>
        <v>#N/A</v>
      </c>
      <c r="AH40" t="e">
        <f>VLOOKUP($C40,PANSS_full!$D$2:$AK$888,16,FALSE)</f>
        <v>#N/A</v>
      </c>
      <c r="AI40" t="e">
        <f>VLOOKUP($C40,PANSS_full!$D$2:$AK$888,17,FALSE)</f>
        <v>#N/A</v>
      </c>
      <c r="AJ40" t="e">
        <f>VLOOKUP($C40,PANSS_full!$D$2:$AK$888,18,FALSE)</f>
        <v>#N/A</v>
      </c>
      <c r="AK40" t="e">
        <f>VLOOKUP($C40,PANSS_full!$D$2:$AK$888,19,FALSE)</f>
        <v>#N/A</v>
      </c>
      <c r="AL40" t="e">
        <f>VLOOKUP($C40,PANSS_full!$D$2:$AK$888,20,FALSE)</f>
        <v>#N/A</v>
      </c>
      <c r="AM40" t="e">
        <f>VLOOKUP($C40,PANSS_full!$D$2:$AK$888,21,FALSE)</f>
        <v>#N/A</v>
      </c>
      <c r="AN40" t="e">
        <f>VLOOKUP($C40,PANSS_full!$D$2:$AK$888,22,FALSE)</f>
        <v>#N/A</v>
      </c>
      <c r="AO40" t="e">
        <f>VLOOKUP($C40,PANSS_full!$D$2:$AK$888,23,FALSE)</f>
        <v>#N/A</v>
      </c>
      <c r="AP40" t="e">
        <f>VLOOKUP($C40,PANSS_full!$D$2:$AK$888,24,FALSE)</f>
        <v>#N/A</v>
      </c>
      <c r="AQ40" t="e">
        <f>VLOOKUP($C40,PANSS_full!$D$2:$AK$888,25,FALSE)</f>
        <v>#N/A</v>
      </c>
      <c r="AR40" t="e">
        <f>VLOOKUP($C40,PANSS_full!$D$2:$AK$888,26,FALSE)</f>
        <v>#N/A</v>
      </c>
      <c r="AS40" t="e">
        <f>VLOOKUP($C40,PANSS_full!$D$2:$AK$888,27,FALSE)</f>
        <v>#N/A</v>
      </c>
      <c r="AT40" t="e">
        <f>VLOOKUP($C40,PANSS_full!$D$2:$AK$888,28,FALSE)</f>
        <v>#N/A</v>
      </c>
      <c r="AU40" t="e">
        <f>VLOOKUP($C40,PANSS_full!$D$2:$AK$888,29,FALSE)</f>
        <v>#N/A</v>
      </c>
      <c r="AV40" t="e">
        <f>VLOOKUP($C40,PANSS_full!$D$2:$AK$888,30,FALSE)</f>
        <v>#N/A</v>
      </c>
      <c r="AW40" t="e">
        <f>VLOOKUP($C40,PANSS_full!$D$2:$AK$888,31,FALSE)</f>
        <v>#N/A</v>
      </c>
      <c r="AX40" t="e">
        <f>VLOOKUP($C40,PANSS_full!$D$2:$AK$888,32,FALSE)</f>
        <v>#N/A</v>
      </c>
      <c r="AY40" t="e">
        <f>VLOOKUP($C40,PANSS_full!$D$2:$AK$888,33,FALSE)</f>
        <v>#N/A</v>
      </c>
      <c r="AZ40" t="e">
        <f>VLOOKUP($C40,PANSS_full!$D$2:$AK$888,34,FALSE)</f>
        <v>#N/A</v>
      </c>
    </row>
    <row r="41" spans="1:52">
      <c r="A41">
        <v>40</v>
      </c>
      <c r="B41" s="2" t="s">
        <v>92</v>
      </c>
      <c r="C41" s="2" t="str">
        <f t="shared" si="0"/>
        <v>NC_01_0040</v>
      </c>
      <c r="E41" s="2">
        <v>31.8333333333333</v>
      </c>
      <c r="F41" s="2" t="s">
        <v>52</v>
      </c>
      <c r="G41" s="2" t="s">
        <v>53</v>
      </c>
      <c r="H41" s="2">
        <v>1</v>
      </c>
      <c r="I41" s="2">
        <v>1</v>
      </c>
      <c r="J41" s="2">
        <v>13</v>
      </c>
      <c r="K41" s="2">
        <v>1</v>
      </c>
      <c r="L41" s="2">
        <v>1</v>
      </c>
      <c r="S41" t="e">
        <f>VLOOKUP($C41,PANSS_full!$D$2:$AK$888,1,FALSE)</f>
        <v>#N/A</v>
      </c>
      <c r="T41" t="e">
        <f>VLOOKUP($C41,PANSS_full!$D$2:$AK$888,2,FALSE)</f>
        <v>#N/A</v>
      </c>
      <c r="U41" t="e">
        <f>VLOOKUP($C41,PANSS_full!$D$2:$AK$888,3,FALSE)</f>
        <v>#N/A</v>
      </c>
      <c r="V41" t="e">
        <f>VLOOKUP($C41,PANSS_full!$D$2:$AK$888,4,FALSE)</f>
        <v>#N/A</v>
      </c>
      <c r="W41" t="e">
        <f>VLOOKUP($C41,PANSS_full!$D$2:$AK$888,5,FALSE)</f>
        <v>#N/A</v>
      </c>
      <c r="X41" t="e">
        <f>VLOOKUP($C41,PANSS_full!$D$2:$AK$888,6,FALSE)</f>
        <v>#N/A</v>
      </c>
      <c r="Y41" t="e">
        <f>VLOOKUP($C41,PANSS_full!$D$2:$AK$888,7,FALSE)</f>
        <v>#N/A</v>
      </c>
      <c r="Z41" t="e">
        <f>VLOOKUP($C41,PANSS_full!$D$2:$AK$888,8,FALSE)</f>
        <v>#N/A</v>
      </c>
      <c r="AA41" t="e">
        <f>VLOOKUP($C41,PANSS_full!$D$2:$AK$888,9,FALSE)</f>
        <v>#N/A</v>
      </c>
      <c r="AB41" t="e">
        <f>VLOOKUP($C41,PANSS_full!$D$2:$AK$888,10,FALSE)</f>
        <v>#N/A</v>
      </c>
      <c r="AC41" t="e">
        <f>VLOOKUP($C41,PANSS_full!$D$2:$AK$888,11,FALSE)</f>
        <v>#N/A</v>
      </c>
      <c r="AD41" t="e">
        <f>VLOOKUP($C41,PANSS_full!$D$2:$AK$888,12,FALSE)</f>
        <v>#N/A</v>
      </c>
      <c r="AE41" t="e">
        <f>VLOOKUP($C41,PANSS_full!$D$2:$AK$888,13,FALSE)</f>
        <v>#N/A</v>
      </c>
      <c r="AF41" t="e">
        <f>VLOOKUP($C41,PANSS_full!$D$2:$AK$888,14,FALSE)</f>
        <v>#N/A</v>
      </c>
      <c r="AG41" t="e">
        <f>VLOOKUP($C41,PANSS_full!$D$2:$AK$888,15,FALSE)</f>
        <v>#N/A</v>
      </c>
      <c r="AH41" t="e">
        <f>VLOOKUP($C41,PANSS_full!$D$2:$AK$888,16,FALSE)</f>
        <v>#N/A</v>
      </c>
      <c r="AI41" t="e">
        <f>VLOOKUP($C41,PANSS_full!$D$2:$AK$888,17,FALSE)</f>
        <v>#N/A</v>
      </c>
      <c r="AJ41" t="e">
        <f>VLOOKUP($C41,PANSS_full!$D$2:$AK$888,18,FALSE)</f>
        <v>#N/A</v>
      </c>
      <c r="AK41" t="e">
        <f>VLOOKUP($C41,PANSS_full!$D$2:$AK$888,19,FALSE)</f>
        <v>#N/A</v>
      </c>
      <c r="AL41" t="e">
        <f>VLOOKUP($C41,PANSS_full!$D$2:$AK$888,20,FALSE)</f>
        <v>#N/A</v>
      </c>
      <c r="AM41" t="e">
        <f>VLOOKUP($C41,PANSS_full!$D$2:$AK$888,21,FALSE)</f>
        <v>#N/A</v>
      </c>
      <c r="AN41" t="e">
        <f>VLOOKUP($C41,PANSS_full!$D$2:$AK$888,22,FALSE)</f>
        <v>#N/A</v>
      </c>
      <c r="AO41" t="e">
        <f>VLOOKUP($C41,PANSS_full!$D$2:$AK$888,23,FALSE)</f>
        <v>#N/A</v>
      </c>
      <c r="AP41" t="e">
        <f>VLOOKUP($C41,PANSS_full!$D$2:$AK$888,24,FALSE)</f>
        <v>#N/A</v>
      </c>
      <c r="AQ41" t="e">
        <f>VLOOKUP($C41,PANSS_full!$D$2:$AK$888,25,FALSE)</f>
        <v>#N/A</v>
      </c>
      <c r="AR41" t="e">
        <f>VLOOKUP($C41,PANSS_full!$D$2:$AK$888,26,FALSE)</f>
        <v>#N/A</v>
      </c>
      <c r="AS41" t="e">
        <f>VLOOKUP($C41,PANSS_full!$D$2:$AK$888,27,FALSE)</f>
        <v>#N/A</v>
      </c>
      <c r="AT41" t="e">
        <f>VLOOKUP($C41,PANSS_full!$D$2:$AK$888,28,FALSE)</f>
        <v>#N/A</v>
      </c>
      <c r="AU41" t="e">
        <f>VLOOKUP($C41,PANSS_full!$D$2:$AK$888,29,FALSE)</f>
        <v>#N/A</v>
      </c>
      <c r="AV41" t="e">
        <f>VLOOKUP($C41,PANSS_full!$D$2:$AK$888,30,FALSE)</f>
        <v>#N/A</v>
      </c>
      <c r="AW41" t="e">
        <f>VLOOKUP($C41,PANSS_full!$D$2:$AK$888,31,FALSE)</f>
        <v>#N/A</v>
      </c>
      <c r="AX41" t="e">
        <f>VLOOKUP($C41,PANSS_full!$D$2:$AK$888,32,FALSE)</f>
        <v>#N/A</v>
      </c>
      <c r="AY41" t="e">
        <f>VLOOKUP($C41,PANSS_full!$D$2:$AK$888,33,FALSE)</f>
        <v>#N/A</v>
      </c>
      <c r="AZ41" t="e">
        <f>VLOOKUP($C41,PANSS_full!$D$2:$AK$888,34,FALSE)</f>
        <v>#N/A</v>
      </c>
    </row>
    <row r="42" spans="1:52">
      <c r="A42">
        <v>41</v>
      </c>
      <c r="B42" s="2" t="s">
        <v>93</v>
      </c>
      <c r="C42" s="2" t="str">
        <f t="shared" si="0"/>
        <v>NC_01_0041</v>
      </c>
      <c r="E42" s="2">
        <v>24.4166666666665</v>
      </c>
      <c r="F42" s="2" t="s">
        <v>52</v>
      </c>
      <c r="G42" s="2" t="s">
        <v>53</v>
      </c>
      <c r="H42" s="2">
        <v>1</v>
      </c>
      <c r="I42" s="2">
        <v>2</v>
      </c>
      <c r="J42" s="2">
        <v>15</v>
      </c>
      <c r="K42" s="2">
        <v>1</v>
      </c>
      <c r="L42" s="2">
        <v>1</v>
      </c>
      <c r="S42" t="e">
        <f>VLOOKUP($C42,PANSS_full!$D$2:$AK$888,1,FALSE)</f>
        <v>#N/A</v>
      </c>
      <c r="T42" t="e">
        <f>VLOOKUP($C42,PANSS_full!$D$2:$AK$888,2,FALSE)</f>
        <v>#N/A</v>
      </c>
      <c r="U42" t="e">
        <f>VLOOKUP($C42,PANSS_full!$D$2:$AK$888,3,FALSE)</f>
        <v>#N/A</v>
      </c>
      <c r="V42" t="e">
        <f>VLOOKUP($C42,PANSS_full!$D$2:$AK$888,4,FALSE)</f>
        <v>#N/A</v>
      </c>
      <c r="W42" t="e">
        <f>VLOOKUP($C42,PANSS_full!$D$2:$AK$888,5,FALSE)</f>
        <v>#N/A</v>
      </c>
      <c r="X42" t="e">
        <f>VLOOKUP($C42,PANSS_full!$D$2:$AK$888,6,FALSE)</f>
        <v>#N/A</v>
      </c>
      <c r="Y42" t="e">
        <f>VLOOKUP($C42,PANSS_full!$D$2:$AK$888,7,FALSE)</f>
        <v>#N/A</v>
      </c>
      <c r="Z42" t="e">
        <f>VLOOKUP($C42,PANSS_full!$D$2:$AK$888,8,FALSE)</f>
        <v>#N/A</v>
      </c>
      <c r="AA42" t="e">
        <f>VLOOKUP($C42,PANSS_full!$D$2:$AK$888,9,FALSE)</f>
        <v>#N/A</v>
      </c>
      <c r="AB42" t="e">
        <f>VLOOKUP($C42,PANSS_full!$D$2:$AK$888,10,FALSE)</f>
        <v>#N/A</v>
      </c>
      <c r="AC42" t="e">
        <f>VLOOKUP($C42,PANSS_full!$D$2:$AK$888,11,FALSE)</f>
        <v>#N/A</v>
      </c>
      <c r="AD42" t="e">
        <f>VLOOKUP($C42,PANSS_full!$D$2:$AK$888,12,FALSE)</f>
        <v>#N/A</v>
      </c>
      <c r="AE42" t="e">
        <f>VLOOKUP($C42,PANSS_full!$D$2:$AK$888,13,FALSE)</f>
        <v>#N/A</v>
      </c>
      <c r="AF42" t="e">
        <f>VLOOKUP($C42,PANSS_full!$D$2:$AK$888,14,FALSE)</f>
        <v>#N/A</v>
      </c>
      <c r="AG42" t="e">
        <f>VLOOKUP($C42,PANSS_full!$D$2:$AK$888,15,FALSE)</f>
        <v>#N/A</v>
      </c>
      <c r="AH42" t="e">
        <f>VLOOKUP($C42,PANSS_full!$D$2:$AK$888,16,FALSE)</f>
        <v>#N/A</v>
      </c>
      <c r="AI42" t="e">
        <f>VLOOKUP($C42,PANSS_full!$D$2:$AK$888,17,FALSE)</f>
        <v>#N/A</v>
      </c>
      <c r="AJ42" t="e">
        <f>VLOOKUP($C42,PANSS_full!$D$2:$AK$888,18,FALSE)</f>
        <v>#N/A</v>
      </c>
      <c r="AK42" t="e">
        <f>VLOOKUP($C42,PANSS_full!$D$2:$AK$888,19,FALSE)</f>
        <v>#N/A</v>
      </c>
      <c r="AL42" t="e">
        <f>VLOOKUP($C42,PANSS_full!$D$2:$AK$888,20,FALSE)</f>
        <v>#N/A</v>
      </c>
      <c r="AM42" t="e">
        <f>VLOOKUP($C42,PANSS_full!$D$2:$AK$888,21,FALSE)</f>
        <v>#N/A</v>
      </c>
      <c r="AN42" t="e">
        <f>VLOOKUP($C42,PANSS_full!$D$2:$AK$888,22,FALSE)</f>
        <v>#N/A</v>
      </c>
      <c r="AO42" t="e">
        <f>VLOOKUP($C42,PANSS_full!$D$2:$AK$888,23,FALSE)</f>
        <v>#N/A</v>
      </c>
      <c r="AP42" t="e">
        <f>VLOOKUP($C42,PANSS_full!$D$2:$AK$888,24,FALSE)</f>
        <v>#N/A</v>
      </c>
      <c r="AQ42" t="e">
        <f>VLOOKUP($C42,PANSS_full!$D$2:$AK$888,25,FALSE)</f>
        <v>#N/A</v>
      </c>
      <c r="AR42" t="e">
        <f>VLOOKUP($C42,PANSS_full!$D$2:$AK$888,26,FALSE)</f>
        <v>#N/A</v>
      </c>
      <c r="AS42" t="e">
        <f>VLOOKUP($C42,PANSS_full!$D$2:$AK$888,27,FALSE)</f>
        <v>#N/A</v>
      </c>
      <c r="AT42" t="e">
        <f>VLOOKUP($C42,PANSS_full!$D$2:$AK$888,28,FALSE)</f>
        <v>#N/A</v>
      </c>
      <c r="AU42" t="e">
        <f>VLOOKUP($C42,PANSS_full!$D$2:$AK$888,29,FALSE)</f>
        <v>#N/A</v>
      </c>
      <c r="AV42" t="e">
        <f>VLOOKUP($C42,PANSS_full!$D$2:$AK$888,30,FALSE)</f>
        <v>#N/A</v>
      </c>
      <c r="AW42" t="e">
        <f>VLOOKUP($C42,PANSS_full!$D$2:$AK$888,31,FALSE)</f>
        <v>#N/A</v>
      </c>
      <c r="AX42" t="e">
        <f>VLOOKUP($C42,PANSS_full!$D$2:$AK$888,32,FALSE)</f>
        <v>#N/A</v>
      </c>
      <c r="AY42" t="e">
        <f>VLOOKUP($C42,PANSS_full!$D$2:$AK$888,33,FALSE)</f>
        <v>#N/A</v>
      </c>
      <c r="AZ42" t="e">
        <f>VLOOKUP($C42,PANSS_full!$D$2:$AK$888,34,FALSE)</f>
        <v>#N/A</v>
      </c>
    </row>
    <row r="43" spans="1:52">
      <c r="A43">
        <v>42</v>
      </c>
      <c r="B43" s="2" t="s">
        <v>94</v>
      </c>
      <c r="C43" s="2" t="str">
        <f t="shared" si="0"/>
        <v>NC_01_0042</v>
      </c>
      <c r="E43" s="2">
        <v>28</v>
      </c>
      <c r="F43" s="2" t="s">
        <v>52</v>
      </c>
      <c r="G43" s="2" t="s">
        <v>53</v>
      </c>
      <c r="H43" s="2">
        <v>1</v>
      </c>
      <c r="I43" s="2">
        <v>1</v>
      </c>
      <c r="J43" s="2">
        <v>11</v>
      </c>
      <c r="K43" s="2">
        <v>1</v>
      </c>
      <c r="L43" s="2">
        <v>1</v>
      </c>
      <c r="S43" t="e">
        <f>VLOOKUP($C43,PANSS_full!$D$2:$AK$888,1,FALSE)</f>
        <v>#N/A</v>
      </c>
      <c r="T43" t="e">
        <f>VLOOKUP($C43,PANSS_full!$D$2:$AK$888,2,FALSE)</f>
        <v>#N/A</v>
      </c>
      <c r="U43" t="e">
        <f>VLOOKUP($C43,PANSS_full!$D$2:$AK$888,3,FALSE)</f>
        <v>#N/A</v>
      </c>
      <c r="V43" t="e">
        <f>VLOOKUP($C43,PANSS_full!$D$2:$AK$888,4,FALSE)</f>
        <v>#N/A</v>
      </c>
      <c r="W43" t="e">
        <f>VLOOKUP($C43,PANSS_full!$D$2:$AK$888,5,FALSE)</f>
        <v>#N/A</v>
      </c>
      <c r="X43" t="e">
        <f>VLOOKUP($C43,PANSS_full!$D$2:$AK$888,6,FALSE)</f>
        <v>#N/A</v>
      </c>
      <c r="Y43" t="e">
        <f>VLOOKUP($C43,PANSS_full!$D$2:$AK$888,7,FALSE)</f>
        <v>#N/A</v>
      </c>
      <c r="Z43" t="e">
        <f>VLOOKUP($C43,PANSS_full!$D$2:$AK$888,8,FALSE)</f>
        <v>#N/A</v>
      </c>
      <c r="AA43" t="e">
        <f>VLOOKUP($C43,PANSS_full!$D$2:$AK$888,9,FALSE)</f>
        <v>#N/A</v>
      </c>
      <c r="AB43" t="e">
        <f>VLOOKUP($C43,PANSS_full!$D$2:$AK$888,10,FALSE)</f>
        <v>#N/A</v>
      </c>
      <c r="AC43" t="e">
        <f>VLOOKUP($C43,PANSS_full!$D$2:$AK$888,11,FALSE)</f>
        <v>#N/A</v>
      </c>
      <c r="AD43" t="e">
        <f>VLOOKUP($C43,PANSS_full!$D$2:$AK$888,12,FALSE)</f>
        <v>#N/A</v>
      </c>
      <c r="AE43" t="e">
        <f>VLOOKUP($C43,PANSS_full!$D$2:$AK$888,13,FALSE)</f>
        <v>#N/A</v>
      </c>
      <c r="AF43" t="e">
        <f>VLOOKUP($C43,PANSS_full!$D$2:$AK$888,14,FALSE)</f>
        <v>#N/A</v>
      </c>
      <c r="AG43" t="e">
        <f>VLOOKUP($C43,PANSS_full!$D$2:$AK$888,15,FALSE)</f>
        <v>#N/A</v>
      </c>
      <c r="AH43" t="e">
        <f>VLOOKUP($C43,PANSS_full!$D$2:$AK$888,16,FALSE)</f>
        <v>#N/A</v>
      </c>
      <c r="AI43" t="e">
        <f>VLOOKUP($C43,PANSS_full!$D$2:$AK$888,17,FALSE)</f>
        <v>#N/A</v>
      </c>
      <c r="AJ43" t="e">
        <f>VLOOKUP($C43,PANSS_full!$D$2:$AK$888,18,FALSE)</f>
        <v>#N/A</v>
      </c>
      <c r="AK43" t="e">
        <f>VLOOKUP($C43,PANSS_full!$D$2:$AK$888,19,FALSE)</f>
        <v>#N/A</v>
      </c>
      <c r="AL43" t="e">
        <f>VLOOKUP($C43,PANSS_full!$D$2:$AK$888,20,FALSE)</f>
        <v>#N/A</v>
      </c>
      <c r="AM43" t="e">
        <f>VLOOKUP($C43,PANSS_full!$D$2:$AK$888,21,FALSE)</f>
        <v>#N/A</v>
      </c>
      <c r="AN43" t="e">
        <f>VLOOKUP($C43,PANSS_full!$D$2:$AK$888,22,FALSE)</f>
        <v>#N/A</v>
      </c>
      <c r="AO43" t="e">
        <f>VLOOKUP($C43,PANSS_full!$D$2:$AK$888,23,FALSE)</f>
        <v>#N/A</v>
      </c>
      <c r="AP43" t="e">
        <f>VLOOKUP($C43,PANSS_full!$D$2:$AK$888,24,FALSE)</f>
        <v>#N/A</v>
      </c>
      <c r="AQ43" t="e">
        <f>VLOOKUP($C43,PANSS_full!$D$2:$AK$888,25,FALSE)</f>
        <v>#N/A</v>
      </c>
      <c r="AR43" t="e">
        <f>VLOOKUP($C43,PANSS_full!$D$2:$AK$888,26,FALSE)</f>
        <v>#N/A</v>
      </c>
      <c r="AS43" t="e">
        <f>VLOOKUP($C43,PANSS_full!$D$2:$AK$888,27,FALSE)</f>
        <v>#N/A</v>
      </c>
      <c r="AT43" t="e">
        <f>VLOOKUP($C43,PANSS_full!$D$2:$AK$888,28,FALSE)</f>
        <v>#N/A</v>
      </c>
      <c r="AU43" t="e">
        <f>VLOOKUP($C43,PANSS_full!$D$2:$AK$888,29,FALSE)</f>
        <v>#N/A</v>
      </c>
      <c r="AV43" t="e">
        <f>VLOOKUP($C43,PANSS_full!$D$2:$AK$888,30,FALSE)</f>
        <v>#N/A</v>
      </c>
      <c r="AW43" t="e">
        <f>VLOOKUP($C43,PANSS_full!$D$2:$AK$888,31,FALSE)</f>
        <v>#N/A</v>
      </c>
      <c r="AX43" t="e">
        <f>VLOOKUP($C43,PANSS_full!$D$2:$AK$888,32,FALSE)</f>
        <v>#N/A</v>
      </c>
      <c r="AY43" t="e">
        <f>VLOOKUP($C43,PANSS_full!$D$2:$AK$888,33,FALSE)</f>
        <v>#N/A</v>
      </c>
      <c r="AZ43" t="e">
        <f>VLOOKUP($C43,PANSS_full!$D$2:$AK$888,34,FALSE)</f>
        <v>#N/A</v>
      </c>
    </row>
    <row r="44" spans="1:52">
      <c r="A44">
        <v>43</v>
      </c>
      <c r="B44" s="2" t="s">
        <v>95</v>
      </c>
      <c r="C44" s="2" t="str">
        <f t="shared" si="0"/>
        <v>NC_01_0043</v>
      </c>
      <c r="E44" s="2">
        <v>33.5833333333333</v>
      </c>
      <c r="F44" s="2" t="s">
        <v>52</v>
      </c>
      <c r="G44" s="2" t="s">
        <v>53</v>
      </c>
      <c r="H44" s="2">
        <v>1</v>
      </c>
      <c r="I44" s="2">
        <v>2</v>
      </c>
      <c r="J44" s="2">
        <v>11</v>
      </c>
      <c r="K44" s="2">
        <v>1</v>
      </c>
      <c r="L44" s="2">
        <v>1</v>
      </c>
      <c r="S44" t="e">
        <f>VLOOKUP($C44,PANSS_full!$D$2:$AK$888,1,FALSE)</f>
        <v>#N/A</v>
      </c>
      <c r="T44" t="e">
        <f>VLOOKUP($C44,PANSS_full!$D$2:$AK$888,2,FALSE)</f>
        <v>#N/A</v>
      </c>
      <c r="U44" t="e">
        <f>VLOOKUP($C44,PANSS_full!$D$2:$AK$888,3,FALSE)</f>
        <v>#N/A</v>
      </c>
      <c r="V44" t="e">
        <f>VLOOKUP($C44,PANSS_full!$D$2:$AK$888,4,FALSE)</f>
        <v>#N/A</v>
      </c>
      <c r="W44" t="e">
        <f>VLOOKUP($C44,PANSS_full!$D$2:$AK$888,5,FALSE)</f>
        <v>#N/A</v>
      </c>
      <c r="X44" t="e">
        <f>VLOOKUP($C44,PANSS_full!$D$2:$AK$888,6,FALSE)</f>
        <v>#N/A</v>
      </c>
      <c r="Y44" t="e">
        <f>VLOOKUP($C44,PANSS_full!$D$2:$AK$888,7,FALSE)</f>
        <v>#N/A</v>
      </c>
      <c r="Z44" t="e">
        <f>VLOOKUP($C44,PANSS_full!$D$2:$AK$888,8,FALSE)</f>
        <v>#N/A</v>
      </c>
      <c r="AA44" t="e">
        <f>VLOOKUP($C44,PANSS_full!$D$2:$AK$888,9,FALSE)</f>
        <v>#N/A</v>
      </c>
      <c r="AB44" t="e">
        <f>VLOOKUP($C44,PANSS_full!$D$2:$AK$888,10,FALSE)</f>
        <v>#N/A</v>
      </c>
      <c r="AC44" t="e">
        <f>VLOOKUP($C44,PANSS_full!$D$2:$AK$888,11,FALSE)</f>
        <v>#N/A</v>
      </c>
      <c r="AD44" t="e">
        <f>VLOOKUP($C44,PANSS_full!$D$2:$AK$888,12,FALSE)</f>
        <v>#N/A</v>
      </c>
      <c r="AE44" t="e">
        <f>VLOOKUP($C44,PANSS_full!$D$2:$AK$888,13,FALSE)</f>
        <v>#N/A</v>
      </c>
      <c r="AF44" t="e">
        <f>VLOOKUP($C44,PANSS_full!$D$2:$AK$888,14,FALSE)</f>
        <v>#N/A</v>
      </c>
      <c r="AG44" t="e">
        <f>VLOOKUP($C44,PANSS_full!$D$2:$AK$888,15,FALSE)</f>
        <v>#N/A</v>
      </c>
      <c r="AH44" t="e">
        <f>VLOOKUP($C44,PANSS_full!$D$2:$AK$888,16,FALSE)</f>
        <v>#N/A</v>
      </c>
      <c r="AI44" t="e">
        <f>VLOOKUP($C44,PANSS_full!$D$2:$AK$888,17,FALSE)</f>
        <v>#N/A</v>
      </c>
      <c r="AJ44" t="e">
        <f>VLOOKUP($C44,PANSS_full!$D$2:$AK$888,18,FALSE)</f>
        <v>#N/A</v>
      </c>
      <c r="AK44" t="e">
        <f>VLOOKUP($C44,PANSS_full!$D$2:$AK$888,19,FALSE)</f>
        <v>#N/A</v>
      </c>
      <c r="AL44" t="e">
        <f>VLOOKUP($C44,PANSS_full!$D$2:$AK$888,20,FALSE)</f>
        <v>#N/A</v>
      </c>
      <c r="AM44" t="e">
        <f>VLOOKUP($C44,PANSS_full!$D$2:$AK$888,21,FALSE)</f>
        <v>#N/A</v>
      </c>
      <c r="AN44" t="e">
        <f>VLOOKUP($C44,PANSS_full!$D$2:$AK$888,22,FALSE)</f>
        <v>#N/A</v>
      </c>
      <c r="AO44" t="e">
        <f>VLOOKUP($C44,PANSS_full!$D$2:$AK$888,23,FALSE)</f>
        <v>#N/A</v>
      </c>
      <c r="AP44" t="e">
        <f>VLOOKUP($C44,PANSS_full!$D$2:$AK$888,24,FALSE)</f>
        <v>#N/A</v>
      </c>
      <c r="AQ44" t="e">
        <f>VLOOKUP($C44,PANSS_full!$D$2:$AK$888,25,FALSE)</f>
        <v>#N/A</v>
      </c>
      <c r="AR44" t="e">
        <f>VLOOKUP($C44,PANSS_full!$D$2:$AK$888,26,FALSE)</f>
        <v>#N/A</v>
      </c>
      <c r="AS44" t="e">
        <f>VLOOKUP($C44,PANSS_full!$D$2:$AK$888,27,FALSE)</f>
        <v>#N/A</v>
      </c>
      <c r="AT44" t="e">
        <f>VLOOKUP($C44,PANSS_full!$D$2:$AK$888,28,FALSE)</f>
        <v>#N/A</v>
      </c>
      <c r="AU44" t="e">
        <f>VLOOKUP($C44,PANSS_full!$D$2:$AK$888,29,FALSE)</f>
        <v>#N/A</v>
      </c>
      <c r="AV44" t="e">
        <f>VLOOKUP($C44,PANSS_full!$D$2:$AK$888,30,FALSE)</f>
        <v>#N/A</v>
      </c>
      <c r="AW44" t="e">
        <f>VLOOKUP($C44,PANSS_full!$D$2:$AK$888,31,FALSE)</f>
        <v>#N/A</v>
      </c>
      <c r="AX44" t="e">
        <f>VLOOKUP($C44,PANSS_full!$D$2:$AK$888,32,FALSE)</f>
        <v>#N/A</v>
      </c>
      <c r="AY44" t="e">
        <f>VLOOKUP($C44,PANSS_full!$D$2:$AK$888,33,FALSE)</f>
        <v>#N/A</v>
      </c>
      <c r="AZ44" t="e">
        <f>VLOOKUP($C44,PANSS_full!$D$2:$AK$888,34,FALSE)</f>
        <v>#N/A</v>
      </c>
    </row>
    <row r="45" spans="1:52">
      <c r="A45">
        <v>44</v>
      </c>
      <c r="B45" s="2" t="s">
        <v>96</v>
      </c>
      <c r="C45" s="2" t="str">
        <f t="shared" si="0"/>
        <v>NC_01_0044</v>
      </c>
      <c r="E45" s="2">
        <v>22.5833333333333</v>
      </c>
      <c r="F45" s="2" t="s">
        <v>52</v>
      </c>
      <c r="G45" s="2" t="s">
        <v>53</v>
      </c>
      <c r="H45" s="2">
        <v>1</v>
      </c>
      <c r="I45" s="2">
        <v>1</v>
      </c>
      <c r="J45" s="2">
        <v>11</v>
      </c>
      <c r="K45" s="2">
        <v>1</v>
      </c>
      <c r="L45" s="2">
        <v>1</v>
      </c>
      <c r="S45" t="e">
        <f>VLOOKUP($C45,PANSS_full!$D$2:$AK$888,1,FALSE)</f>
        <v>#N/A</v>
      </c>
      <c r="T45" t="e">
        <f>VLOOKUP($C45,PANSS_full!$D$2:$AK$888,2,FALSE)</f>
        <v>#N/A</v>
      </c>
      <c r="U45" t="e">
        <f>VLOOKUP($C45,PANSS_full!$D$2:$AK$888,3,FALSE)</f>
        <v>#N/A</v>
      </c>
      <c r="V45" t="e">
        <f>VLOOKUP($C45,PANSS_full!$D$2:$AK$888,4,FALSE)</f>
        <v>#N/A</v>
      </c>
      <c r="W45" t="e">
        <f>VLOOKUP($C45,PANSS_full!$D$2:$AK$888,5,FALSE)</f>
        <v>#N/A</v>
      </c>
      <c r="X45" t="e">
        <f>VLOOKUP($C45,PANSS_full!$D$2:$AK$888,6,FALSE)</f>
        <v>#N/A</v>
      </c>
      <c r="Y45" t="e">
        <f>VLOOKUP($C45,PANSS_full!$D$2:$AK$888,7,FALSE)</f>
        <v>#N/A</v>
      </c>
      <c r="Z45" t="e">
        <f>VLOOKUP($C45,PANSS_full!$D$2:$AK$888,8,FALSE)</f>
        <v>#N/A</v>
      </c>
      <c r="AA45" t="e">
        <f>VLOOKUP($C45,PANSS_full!$D$2:$AK$888,9,FALSE)</f>
        <v>#N/A</v>
      </c>
      <c r="AB45" t="e">
        <f>VLOOKUP($C45,PANSS_full!$D$2:$AK$888,10,FALSE)</f>
        <v>#N/A</v>
      </c>
      <c r="AC45" t="e">
        <f>VLOOKUP($C45,PANSS_full!$D$2:$AK$888,11,FALSE)</f>
        <v>#N/A</v>
      </c>
      <c r="AD45" t="e">
        <f>VLOOKUP($C45,PANSS_full!$D$2:$AK$888,12,FALSE)</f>
        <v>#N/A</v>
      </c>
      <c r="AE45" t="e">
        <f>VLOOKUP($C45,PANSS_full!$D$2:$AK$888,13,FALSE)</f>
        <v>#N/A</v>
      </c>
      <c r="AF45" t="e">
        <f>VLOOKUP($C45,PANSS_full!$D$2:$AK$888,14,FALSE)</f>
        <v>#N/A</v>
      </c>
      <c r="AG45" t="e">
        <f>VLOOKUP($C45,PANSS_full!$D$2:$AK$888,15,FALSE)</f>
        <v>#N/A</v>
      </c>
      <c r="AH45" t="e">
        <f>VLOOKUP($C45,PANSS_full!$D$2:$AK$888,16,FALSE)</f>
        <v>#N/A</v>
      </c>
      <c r="AI45" t="e">
        <f>VLOOKUP($C45,PANSS_full!$D$2:$AK$888,17,FALSE)</f>
        <v>#N/A</v>
      </c>
      <c r="AJ45" t="e">
        <f>VLOOKUP($C45,PANSS_full!$D$2:$AK$888,18,FALSE)</f>
        <v>#N/A</v>
      </c>
      <c r="AK45" t="e">
        <f>VLOOKUP($C45,PANSS_full!$D$2:$AK$888,19,FALSE)</f>
        <v>#N/A</v>
      </c>
      <c r="AL45" t="e">
        <f>VLOOKUP($C45,PANSS_full!$D$2:$AK$888,20,FALSE)</f>
        <v>#N/A</v>
      </c>
      <c r="AM45" t="e">
        <f>VLOOKUP($C45,PANSS_full!$D$2:$AK$888,21,FALSE)</f>
        <v>#N/A</v>
      </c>
      <c r="AN45" t="e">
        <f>VLOOKUP($C45,PANSS_full!$D$2:$AK$888,22,FALSE)</f>
        <v>#N/A</v>
      </c>
      <c r="AO45" t="e">
        <f>VLOOKUP($C45,PANSS_full!$D$2:$AK$888,23,FALSE)</f>
        <v>#N/A</v>
      </c>
      <c r="AP45" t="e">
        <f>VLOOKUP($C45,PANSS_full!$D$2:$AK$888,24,FALSE)</f>
        <v>#N/A</v>
      </c>
      <c r="AQ45" t="e">
        <f>VLOOKUP($C45,PANSS_full!$D$2:$AK$888,25,FALSE)</f>
        <v>#N/A</v>
      </c>
      <c r="AR45" t="e">
        <f>VLOOKUP($C45,PANSS_full!$D$2:$AK$888,26,FALSE)</f>
        <v>#N/A</v>
      </c>
      <c r="AS45" t="e">
        <f>VLOOKUP($C45,PANSS_full!$D$2:$AK$888,27,FALSE)</f>
        <v>#N/A</v>
      </c>
      <c r="AT45" t="e">
        <f>VLOOKUP($C45,PANSS_full!$D$2:$AK$888,28,FALSE)</f>
        <v>#N/A</v>
      </c>
      <c r="AU45" t="e">
        <f>VLOOKUP($C45,PANSS_full!$D$2:$AK$888,29,FALSE)</f>
        <v>#N/A</v>
      </c>
      <c r="AV45" t="e">
        <f>VLOOKUP($C45,PANSS_full!$D$2:$AK$888,30,FALSE)</f>
        <v>#N/A</v>
      </c>
      <c r="AW45" t="e">
        <f>VLOOKUP($C45,PANSS_full!$D$2:$AK$888,31,FALSE)</f>
        <v>#N/A</v>
      </c>
      <c r="AX45" t="e">
        <f>VLOOKUP($C45,PANSS_full!$D$2:$AK$888,32,FALSE)</f>
        <v>#N/A</v>
      </c>
      <c r="AY45" t="e">
        <f>VLOOKUP($C45,PANSS_full!$D$2:$AK$888,33,FALSE)</f>
        <v>#N/A</v>
      </c>
      <c r="AZ45" t="e">
        <f>VLOOKUP($C45,PANSS_full!$D$2:$AK$888,34,FALSE)</f>
        <v>#N/A</v>
      </c>
    </row>
    <row r="46" spans="1:52">
      <c r="A46">
        <v>45</v>
      </c>
      <c r="B46" s="2" t="s">
        <v>97</v>
      </c>
      <c r="C46" s="2" t="str">
        <f t="shared" si="0"/>
        <v>NC_01_0045</v>
      </c>
      <c r="E46" s="2">
        <v>20.1666666666665</v>
      </c>
      <c r="F46" s="2" t="s">
        <v>52</v>
      </c>
      <c r="G46" s="2" t="s">
        <v>53</v>
      </c>
      <c r="H46" s="2">
        <v>1</v>
      </c>
      <c r="I46" s="2">
        <v>1</v>
      </c>
      <c r="J46" s="2">
        <v>11</v>
      </c>
      <c r="K46" s="2">
        <v>1</v>
      </c>
      <c r="L46" s="2">
        <v>1</v>
      </c>
      <c r="S46" t="e">
        <f>VLOOKUP($C46,PANSS_full!$D$2:$AK$888,1,FALSE)</f>
        <v>#N/A</v>
      </c>
      <c r="T46" t="e">
        <f>VLOOKUP($C46,PANSS_full!$D$2:$AK$888,2,FALSE)</f>
        <v>#N/A</v>
      </c>
      <c r="U46" t="e">
        <f>VLOOKUP($C46,PANSS_full!$D$2:$AK$888,3,FALSE)</f>
        <v>#N/A</v>
      </c>
      <c r="V46" t="e">
        <f>VLOOKUP($C46,PANSS_full!$D$2:$AK$888,4,FALSE)</f>
        <v>#N/A</v>
      </c>
      <c r="W46" t="e">
        <f>VLOOKUP($C46,PANSS_full!$D$2:$AK$888,5,FALSE)</f>
        <v>#N/A</v>
      </c>
      <c r="X46" t="e">
        <f>VLOOKUP($C46,PANSS_full!$D$2:$AK$888,6,FALSE)</f>
        <v>#N/A</v>
      </c>
      <c r="Y46" t="e">
        <f>VLOOKUP($C46,PANSS_full!$D$2:$AK$888,7,FALSE)</f>
        <v>#N/A</v>
      </c>
      <c r="Z46" t="e">
        <f>VLOOKUP($C46,PANSS_full!$D$2:$AK$888,8,FALSE)</f>
        <v>#N/A</v>
      </c>
      <c r="AA46" t="e">
        <f>VLOOKUP($C46,PANSS_full!$D$2:$AK$888,9,FALSE)</f>
        <v>#N/A</v>
      </c>
      <c r="AB46" t="e">
        <f>VLOOKUP($C46,PANSS_full!$D$2:$AK$888,10,FALSE)</f>
        <v>#N/A</v>
      </c>
      <c r="AC46" t="e">
        <f>VLOOKUP($C46,PANSS_full!$D$2:$AK$888,11,FALSE)</f>
        <v>#N/A</v>
      </c>
      <c r="AD46" t="e">
        <f>VLOOKUP($C46,PANSS_full!$D$2:$AK$888,12,FALSE)</f>
        <v>#N/A</v>
      </c>
      <c r="AE46" t="e">
        <f>VLOOKUP($C46,PANSS_full!$D$2:$AK$888,13,FALSE)</f>
        <v>#N/A</v>
      </c>
      <c r="AF46" t="e">
        <f>VLOOKUP($C46,PANSS_full!$D$2:$AK$888,14,FALSE)</f>
        <v>#N/A</v>
      </c>
      <c r="AG46" t="e">
        <f>VLOOKUP($C46,PANSS_full!$D$2:$AK$888,15,FALSE)</f>
        <v>#N/A</v>
      </c>
      <c r="AH46" t="e">
        <f>VLOOKUP($C46,PANSS_full!$D$2:$AK$888,16,FALSE)</f>
        <v>#N/A</v>
      </c>
      <c r="AI46" t="e">
        <f>VLOOKUP($C46,PANSS_full!$D$2:$AK$888,17,FALSE)</f>
        <v>#N/A</v>
      </c>
      <c r="AJ46" t="e">
        <f>VLOOKUP($C46,PANSS_full!$D$2:$AK$888,18,FALSE)</f>
        <v>#N/A</v>
      </c>
      <c r="AK46" t="e">
        <f>VLOOKUP($C46,PANSS_full!$D$2:$AK$888,19,FALSE)</f>
        <v>#N/A</v>
      </c>
      <c r="AL46" t="e">
        <f>VLOOKUP($C46,PANSS_full!$D$2:$AK$888,20,FALSE)</f>
        <v>#N/A</v>
      </c>
      <c r="AM46" t="e">
        <f>VLOOKUP($C46,PANSS_full!$D$2:$AK$888,21,FALSE)</f>
        <v>#N/A</v>
      </c>
      <c r="AN46" t="e">
        <f>VLOOKUP($C46,PANSS_full!$D$2:$AK$888,22,FALSE)</f>
        <v>#N/A</v>
      </c>
      <c r="AO46" t="e">
        <f>VLOOKUP($C46,PANSS_full!$D$2:$AK$888,23,FALSE)</f>
        <v>#N/A</v>
      </c>
      <c r="AP46" t="e">
        <f>VLOOKUP($C46,PANSS_full!$D$2:$AK$888,24,FALSE)</f>
        <v>#N/A</v>
      </c>
      <c r="AQ46" t="e">
        <f>VLOOKUP($C46,PANSS_full!$D$2:$AK$888,25,FALSE)</f>
        <v>#N/A</v>
      </c>
      <c r="AR46" t="e">
        <f>VLOOKUP($C46,PANSS_full!$D$2:$AK$888,26,FALSE)</f>
        <v>#N/A</v>
      </c>
      <c r="AS46" t="e">
        <f>VLOOKUP($C46,PANSS_full!$D$2:$AK$888,27,FALSE)</f>
        <v>#N/A</v>
      </c>
      <c r="AT46" t="e">
        <f>VLOOKUP($C46,PANSS_full!$D$2:$AK$888,28,FALSE)</f>
        <v>#N/A</v>
      </c>
      <c r="AU46" t="e">
        <f>VLOOKUP($C46,PANSS_full!$D$2:$AK$888,29,FALSE)</f>
        <v>#N/A</v>
      </c>
      <c r="AV46" t="e">
        <f>VLOOKUP($C46,PANSS_full!$D$2:$AK$888,30,FALSE)</f>
        <v>#N/A</v>
      </c>
      <c r="AW46" t="e">
        <f>VLOOKUP($C46,PANSS_full!$D$2:$AK$888,31,FALSE)</f>
        <v>#N/A</v>
      </c>
      <c r="AX46" t="e">
        <f>VLOOKUP($C46,PANSS_full!$D$2:$AK$888,32,FALSE)</f>
        <v>#N/A</v>
      </c>
      <c r="AY46" t="e">
        <f>VLOOKUP($C46,PANSS_full!$D$2:$AK$888,33,FALSE)</f>
        <v>#N/A</v>
      </c>
      <c r="AZ46" t="e">
        <f>VLOOKUP($C46,PANSS_full!$D$2:$AK$888,34,FALSE)</f>
        <v>#N/A</v>
      </c>
    </row>
    <row r="47" spans="1:52">
      <c r="A47">
        <v>46</v>
      </c>
      <c r="B47" s="2" t="s">
        <v>98</v>
      </c>
      <c r="C47" s="2" t="str">
        <f t="shared" si="0"/>
        <v>NC_01_0046</v>
      </c>
      <c r="E47" s="2">
        <v>26.75</v>
      </c>
      <c r="F47" s="2" t="s">
        <v>52</v>
      </c>
      <c r="G47" s="2" t="s">
        <v>53</v>
      </c>
      <c r="H47" s="2">
        <v>1</v>
      </c>
      <c r="I47" s="2">
        <v>1</v>
      </c>
      <c r="J47" s="2">
        <v>9</v>
      </c>
      <c r="K47" s="2">
        <v>1</v>
      </c>
      <c r="L47" s="2">
        <v>1</v>
      </c>
      <c r="S47" t="e">
        <f>VLOOKUP($C47,PANSS_full!$D$2:$AK$888,1,FALSE)</f>
        <v>#N/A</v>
      </c>
      <c r="T47" t="e">
        <f>VLOOKUP($C47,PANSS_full!$D$2:$AK$888,2,FALSE)</f>
        <v>#N/A</v>
      </c>
      <c r="U47" t="e">
        <f>VLOOKUP($C47,PANSS_full!$D$2:$AK$888,3,FALSE)</f>
        <v>#N/A</v>
      </c>
      <c r="V47" t="e">
        <f>VLOOKUP($C47,PANSS_full!$D$2:$AK$888,4,FALSE)</f>
        <v>#N/A</v>
      </c>
      <c r="W47" t="e">
        <f>VLOOKUP($C47,PANSS_full!$D$2:$AK$888,5,FALSE)</f>
        <v>#N/A</v>
      </c>
      <c r="X47" t="e">
        <f>VLOOKUP($C47,PANSS_full!$D$2:$AK$888,6,FALSE)</f>
        <v>#N/A</v>
      </c>
      <c r="Y47" t="e">
        <f>VLOOKUP($C47,PANSS_full!$D$2:$AK$888,7,FALSE)</f>
        <v>#N/A</v>
      </c>
      <c r="Z47" t="e">
        <f>VLOOKUP($C47,PANSS_full!$D$2:$AK$888,8,FALSE)</f>
        <v>#N/A</v>
      </c>
      <c r="AA47" t="e">
        <f>VLOOKUP($C47,PANSS_full!$D$2:$AK$888,9,FALSE)</f>
        <v>#N/A</v>
      </c>
      <c r="AB47" t="e">
        <f>VLOOKUP($C47,PANSS_full!$D$2:$AK$888,10,FALSE)</f>
        <v>#N/A</v>
      </c>
      <c r="AC47" t="e">
        <f>VLOOKUP($C47,PANSS_full!$D$2:$AK$888,11,FALSE)</f>
        <v>#N/A</v>
      </c>
      <c r="AD47" t="e">
        <f>VLOOKUP($C47,PANSS_full!$D$2:$AK$888,12,FALSE)</f>
        <v>#N/A</v>
      </c>
      <c r="AE47" t="e">
        <f>VLOOKUP($C47,PANSS_full!$D$2:$AK$888,13,FALSE)</f>
        <v>#N/A</v>
      </c>
      <c r="AF47" t="e">
        <f>VLOOKUP($C47,PANSS_full!$D$2:$AK$888,14,FALSE)</f>
        <v>#N/A</v>
      </c>
      <c r="AG47" t="e">
        <f>VLOOKUP($C47,PANSS_full!$D$2:$AK$888,15,FALSE)</f>
        <v>#N/A</v>
      </c>
      <c r="AH47" t="e">
        <f>VLOOKUP($C47,PANSS_full!$D$2:$AK$888,16,FALSE)</f>
        <v>#N/A</v>
      </c>
      <c r="AI47" t="e">
        <f>VLOOKUP($C47,PANSS_full!$D$2:$AK$888,17,FALSE)</f>
        <v>#N/A</v>
      </c>
      <c r="AJ47" t="e">
        <f>VLOOKUP($C47,PANSS_full!$D$2:$AK$888,18,FALSE)</f>
        <v>#N/A</v>
      </c>
      <c r="AK47" t="e">
        <f>VLOOKUP($C47,PANSS_full!$D$2:$AK$888,19,FALSE)</f>
        <v>#N/A</v>
      </c>
      <c r="AL47" t="e">
        <f>VLOOKUP($C47,PANSS_full!$D$2:$AK$888,20,FALSE)</f>
        <v>#N/A</v>
      </c>
      <c r="AM47" t="e">
        <f>VLOOKUP($C47,PANSS_full!$D$2:$AK$888,21,FALSE)</f>
        <v>#N/A</v>
      </c>
      <c r="AN47" t="e">
        <f>VLOOKUP($C47,PANSS_full!$D$2:$AK$888,22,FALSE)</f>
        <v>#N/A</v>
      </c>
      <c r="AO47" t="e">
        <f>VLOOKUP($C47,PANSS_full!$D$2:$AK$888,23,FALSE)</f>
        <v>#N/A</v>
      </c>
      <c r="AP47" t="e">
        <f>VLOOKUP($C47,PANSS_full!$D$2:$AK$888,24,FALSE)</f>
        <v>#N/A</v>
      </c>
      <c r="AQ47" t="e">
        <f>VLOOKUP($C47,PANSS_full!$D$2:$AK$888,25,FALSE)</f>
        <v>#N/A</v>
      </c>
      <c r="AR47" t="e">
        <f>VLOOKUP($C47,PANSS_full!$D$2:$AK$888,26,FALSE)</f>
        <v>#N/A</v>
      </c>
      <c r="AS47" t="e">
        <f>VLOOKUP($C47,PANSS_full!$D$2:$AK$888,27,FALSE)</f>
        <v>#N/A</v>
      </c>
      <c r="AT47" t="e">
        <f>VLOOKUP($C47,PANSS_full!$D$2:$AK$888,28,FALSE)</f>
        <v>#N/A</v>
      </c>
      <c r="AU47" t="e">
        <f>VLOOKUP($C47,PANSS_full!$D$2:$AK$888,29,FALSE)</f>
        <v>#N/A</v>
      </c>
      <c r="AV47" t="e">
        <f>VLOOKUP($C47,PANSS_full!$D$2:$AK$888,30,FALSE)</f>
        <v>#N/A</v>
      </c>
      <c r="AW47" t="e">
        <f>VLOOKUP($C47,PANSS_full!$D$2:$AK$888,31,FALSE)</f>
        <v>#N/A</v>
      </c>
      <c r="AX47" t="e">
        <f>VLOOKUP($C47,PANSS_full!$D$2:$AK$888,32,FALSE)</f>
        <v>#N/A</v>
      </c>
      <c r="AY47" t="e">
        <f>VLOOKUP($C47,PANSS_full!$D$2:$AK$888,33,FALSE)</f>
        <v>#N/A</v>
      </c>
      <c r="AZ47" t="e">
        <f>VLOOKUP($C47,PANSS_full!$D$2:$AK$888,34,FALSE)</f>
        <v>#N/A</v>
      </c>
    </row>
    <row r="48" spans="1:52">
      <c r="A48">
        <v>47</v>
      </c>
      <c r="B48" s="2" t="s">
        <v>99</v>
      </c>
      <c r="C48" s="2" t="str">
        <f t="shared" si="0"/>
        <v>NC_01_0047</v>
      </c>
      <c r="E48" s="2">
        <v>21.0833333333333</v>
      </c>
      <c r="F48" s="2" t="s">
        <v>52</v>
      </c>
      <c r="G48" s="2" t="s">
        <v>53</v>
      </c>
      <c r="H48" s="2">
        <v>1</v>
      </c>
      <c r="I48" s="2">
        <v>1</v>
      </c>
      <c r="J48" s="2">
        <v>17</v>
      </c>
      <c r="K48" s="2">
        <v>1</v>
      </c>
      <c r="L48" s="2">
        <v>1</v>
      </c>
      <c r="S48" t="e">
        <f>VLOOKUP($C48,PANSS_full!$D$2:$AK$888,1,FALSE)</f>
        <v>#N/A</v>
      </c>
      <c r="T48" t="e">
        <f>VLOOKUP($C48,PANSS_full!$D$2:$AK$888,2,FALSE)</f>
        <v>#N/A</v>
      </c>
      <c r="U48" t="e">
        <f>VLOOKUP($C48,PANSS_full!$D$2:$AK$888,3,FALSE)</f>
        <v>#N/A</v>
      </c>
      <c r="V48" t="e">
        <f>VLOOKUP($C48,PANSS_full!$D$2:$AK$888,4,FALSE)</f>
        <v>#N/A</v>
      </c>
      <c r="W48" t="e">
        <f>VLOOKUP($C48,PANSS_full!$D$2:$AK$888,5,FALSE)</f>
        <v>#N/A</v>
      </c>
      <c r="X48" t="e">
        <f>VLOOKUP($C48,PANSS_full!$D$2:$AK$888,6,FALSE)</f>
        <v>#N/A</v>
      </c>
      <c r="Y48" t="e">
        <f>VLOOKUP($C48,PANSS_full!$D$2:$AK$888,7,FALSE)</f>
        <v>#N/A</v>
      </c>
      <c r="Z48" t="e">
        <f>VLOOKUP($C48,PANSS_full!$D$2:$AK$888,8,FALSE)</f>
        <v>#N/A</v>
      </c>
      <c r="AA48" t="e">
        <f>VLOOKUP($C48,PANSS_full!$D$2:$AK$888,9,FALSE)</f>
        <v>#N/A</v>
      </c>
      <c r="AB48" t="e">
        <f>VLOOKUP($C48,PANSS_full!$D$2:$AK$888,10,FALSE)</f>
        <v>#N/A</v>
      </c>
      <c r="AC48" t="e">
        <f>VLOOKUP($C48,PANSS_full!$D$2:$AK$888,11,FALSE)</f>
        <v>#N/A</v>
      </c>
      <c r="AD48" t="e">
        <f>VLOOKUP($C48,PANSS_full!$D$2:$AK$888,12,FALSE)</f>
        <v>#N/A</v>
      </c>
      <c r="AE48" t="e">
        <f>VLOOKUP($C48,PANSS_full!$D$2:$AK$888,13,FALSE)</f>
        <v>#N/A</v>
      </c>
      <c r="AF48" t="e">
        <f>VLOOKUP($C48,PANSS_full!$D$2:$AK$888,14,FALSE)</f>
        <v>#N/A</v>
      </c>
      <c r="AG48" t="e">
        <f>VLOOKUP($C48,PANSS_full!$D$2:$AK$888,15,FALSE)</f>
        <v>#N/A</v>
      </c>
      <c r="AH48" t="e">
        <f>VLOOKUP($C48,PANSS_full!$D$2:$AK$888,16,FALSE)</f>
        <v>#N/A</v>
      </c>
      <c r="AI48" t="e">
        <f>VLOOKUP($C48,PANSS_full!$D$2:$AK$888,17,FALSE)</f>
        <v>#N/A</v>
      </c>
      <c r="AJ48" t="e">
        <f>VLOOKUP($C48,PANSS_full!$D$2:$AK$888,18,FALSE)</f>
        <v>#N/A</v>
      </c>
      <c r="AK48" t="e">
        <f>VLOOKUP($C48,PANSS_full!$D$2:$AK$888,19,FALSE)</f>
        <v>#N/A</v>
      </c>
      <c r="AL48" t="e">
        <f>VLOOKUP($C48,PANSS_full!$D$2:$AK$888,20,FALSE)</f>
        <v>#N/A</v>
      </c>
      <c r="AM48" t="e">
        <f>VLOOKUP($C48,PANSS_full!$D$2:$AK$888,21,FALSE)</f>
        <v>#N/A</v>
      </c>
      <c r="AN48" t="e">
        <f>VLOOKUP($C48,PANSS_full!$D$2:$AK$888,22,FALSE)</f>
        <v>#N/A</v>
      </c>
      <c r="AO48" t="e">
        <f>VLOOKUP($C48,PANSS_full!$D$2:$AK$888,23,FALSE)</f>
        <v>#N/A</v>
      </c>
      <c r="AP48" t="e">
        <f>VLOOKUP($C48,PANSS_full!$D$2:$AK$888,24,FALSE)</f>
        <v>#N/A</v>
      </c>
      <c r="AQ48" t="e">
        <f>VLOOKUP($C48,PANSS_full!$D$2:$AK$888,25,FALSE)</f>
        <v>#N/A</v>
      </c>
      <c r="AR48" t="e">
        <f>VLOOKUP($C48,PANSS_full!$D$2:$AK$888,26,FALSE)</f>
        <v>#N/A</v>
      </c>
      <c r="AS48" t="e">
        <f>VLOOKUP($C48,PANSS_full!$D$2:$AK$888,27,FALSE)</f>
        <v>#N/A</v>
      </c>
      <c r="AT48" t="e">
        <f>VLOOKUP($C48,PANSS_full!$D$2:$AK$888,28,FALSE)</f>
        <v>#N/A</v>
      </c>
      <c r="AU48" t="e">
        <f>VLOOKUP($C48,PANSS_full!$D$2:$AK$888,29,FALSE)</f>
        <v>#N/A</v>
      </c>
      <c r="AV48" t="e">
        <f>VLOOKUP($C48,PANSS_full!$D$2:$AK$888,30,FALSE)</f>
        <v>#N/A</v>
      </c>
      <c r="AW48" t="e">
        <f>VLOOKUP($C48,PANSS_full!$D$2:$AK$888,31,FALSE)</f>
        <v>#N/A</v>
      </c>
      <c r="AX48" t="e">
        <f>VLOOKUP($C48,PANSS_full!$D$2:$AK$888,32,FALSE)</f>
        <v>#N/A</v>
      </c>
      <c r="AY48" t="e">
        <f>VLOOKUP($C48,PANSS_full!$D$2:$AK$888,33,FALSE)</f>
        <v>#N/A</v>
      </c>
      <c r="AZ48" t="e">
        <f>VLOOKUP($C48,PANSS_full!$D$2:$AK$888,34,FALSE)</f>
        <v>#N/A</v>
      </c>
    </row>
    <row r="49" spans="1:52">
      <c r="A49">
        <v>48</v>
      </c>
      <c r="B49" s="2" t="s">
        <v>100</v>
      </c>
      <c r="C49" s="2" t="str">
        <f t="shared" si="0"/>
        <v>NC_01_0048</v>
      </c>
      <c r="E49" s="2">
        <v>26.9166666666665</v>
      </c>
      <c r="F49" s="2" t="s">
        <v>52</v>
      </c>
      <c r="G49" s="2" t="s">
        <v>53</v>
      </c>
      <c r="H49" s="2">
        <v>1</v>
      </c>
      <c r="I49" s="2">
        <v>1</v>
      </c>
      <c r="J49" s="2">
        <v>15</v>
      </c>
      <c r="K49" s="2">
        <v>1</v>
      </c>
      <c r="L49" s="2">
        <v>1</v>
      </c>
      <c r="S49" t="e">
        <f>VLOOKUP($C49,PANSS_full!$D$2:$AK$888,1,FALSE)</f>
        <v>#N/A</v>
      </c>
      <c r="T49" t="e">
        <f>VLOOKUP($C49,PANSS_full!$D$2:$AK$888,2,FALSE)</f>
        <v>#N/A</v>
      </c>
      <c r="U49" t="e">
        <f>VLOOKUP($C49,PANSS_full!$D$2:$AK$888,3,FALSE)</f>
        <v>#N/A</v>
      </c>
      <c r="V49" t="e">
        <f>VLOOKUP($C49,PANSS_full!$D$2:$AK$888,4,FALSE)</f>
        <v>#N/A</v>
      </c>
      <c r="W49" t="e">
        <f>VLOOKUP($C49,PANSS_full!$D$2:$AK$888,5,FALSE)</f>
        <v>#N/A</v>
      </c>
      <c r="X49" t="e">
        <f>VLOOKUP($C49,PANSS_full!$D$2:$AK$888,6,FALSE)</f>
        <v>#N/A</v>
      </c>
      <c r="Y49" t="e">
        <f>VLOOKUP($C49,PANSS_full!$D$2:$AK$888,7,FALSE)</f>
        <v>#N/A</v>
      </c>
      <c r="Z49" t="e">
        <f>VLOOKUP($C49,PANSS_full!$D$2:$AK$888,8,FALSE)</f>
        <v>#N/A</v>
      </c>
      <c r="AA49" t="e">
        <f>VLOOKUP($C49,PANSS_full!$D$2:$AK$888,9,FALSE)</f>
        <v>#N/A</v>
      </c>
      <c r="AB49" t="e">
        <f>VLOOKUP($C49,PANSS_full!$D$2:$AK$888,10,FALSE)</f>
        <v>#N/A</v>
      </c>
      <c r="AC49" t="e">
        <f>VLOOKUP($C49,PANSS_full!$D$2:$AK$888,11,FALSE)</f>
        <v>#N/A</v>
      </c>
      <c r="AD49" t="e">
        <f>VLOOKUP($C49,PANSS_full!$D$2:$AK$888,12,FALSE)</f>
        <v>#N/A</v>
      </c>
      <c r="AE49" t="e">
        <f>VLOOKUP($C49,PANSS_full!$D$2:$AK$888,13,FALSE)</f>
        <v>#N/A</v>
      </c>
      <c r="AF49" t="e">
        <f>VLOOKUP($C49,PANSS_full!$D$2:$AK$888,14,FALSE)</f>
        <v>#N/A</v>
      </c>
      <c r="AG49" t="e">
        <f>VLOOKUP($C49,PANSS_full!$D$2:$AK$888,15,FALSE)</f>
        <v>#N/A</v>
      </c>
      <c r="AH49" t="e">
        <f>VLOOKUP($C49,PANSS_full!$D$2:$AK$888,16,FALSE)</f>
        <v>#N/A</v>
      </c>
      <c r="AI49" t="e">
        <f>VLOOKUP($C49,PANSS_full!$D$2:$AK$888,17,FALSE)</f>
        <v>#N/A</v>
      </c>
      <c r="AJ49" t="e">
        <f>VLOOKUP($C49,PANSS_full!$D$2:$AK$888,18,FALSE)</f>
        <v>#N/A</v>
      </c>
      <c r="AK49" t="e">
        <f>VLOOKUP($C49,PANSS_full!$D$2:$AK$888,19,FALSE)</f>
        <v>#N/A</v>
      </c>
      <c r="AL49" t="e">
        <f>VLOOKUP($C49,PANSS_full!$D$2:$AK$888,20,FALSE)</f>
        <v>#N/A</v>
      </c>
      <c r="AM49" t="e">
        <f>VLOOKUP($C49,PANSS_full!$D$2:$AK$888,21,FALSE)</f>
        <v>#N/A</v>
      </c>
      <c r="AN49" t="e">
        <f>VLOOKUP($C49,PANSS_full!$D$2:$AK$888,22,FALSE)</f>
        <v>#N/A</v>
      </c>
      <c r="AO49" t="e">
        <f>VLOOKUP($C49,PANSS_full!$D$2:$AK$888,23,FALSE)</f>
        <v>#N/A</v>
      </c>
      <c r="AP49" t="e">
        <f>VLOOKUP($C49,PANSS_full!$D$2:$AK$888,24,FALSE)</f>
        <v>#N/A</v>
      </c>
      <c r="AQ49" t="e">
        <f>VLOOKUP($C49,PANSS_full!$D$2:$AK$888,25,FALSE)</f>
        <v>#N/A</v>
      </c>
      <c r="AR49" t="e">
        <f>VLOOKUP($C49,PANSS_full!$D$2:$AK$888,26,FALSE)</f>
        <v>#N/A</v>
      </c>
      <c r="AS49" t="e">
        <f>VLOOKUP($C49,PANSS_full!$D$2:$AK$888,27,FALSE)</f>
        <v>#N/A</v>
      </c>
      <c r="AT49" t="e">
        <f>VLOOKUP($C49,PANSS_full!$D$2:$AK$888,28,FALSE)</f>
        <v>#N/A</v>
      </c>
      <c r="AU49" t="e">
        <f>VLOOKUP($C49,PANSS_full!$D$2:$AK$888,29,FALSE)</f>
        <v>#N/A</v>
      </c>
      <c r="AV49" t="e">
        <f>VLOOKUP($C49,PANSS_full!$D$2:$AK$888,30,FALSE)</f>
        <v>#N/A</v>
      </c>
      <c r="AW49" t="e">
        <f>VLOOKUP($C49,PANSS_full!$D$2:$AK$888,31,FALSE)</f>
        <v>#N/A</v>
      </c>
      <c r="AX49" t="e">
        <f>VLOOKUP($C49,PANSS_full!$D$2:$AK$888,32,FALSE)</f>
        <v>#N/A</v>
      </c>
      <c r="AY49" t="e">
        <f>VLOOKUP($C49,PANSS_full!$D$2:$AK$888,33,FALSE)</f>
        <v>#N/A</v>
      </c>
      <c r="AZ49" t="e">
        <f>VLOOKUP($C49,PANSS_full!$D$2:$AK$888,34,FALSE)</f>
        <v>#N/A</v>
      </c>
    </row>
    <row r="50" spans="1:52">
      <c r="A50">
        <v>49</v>
      </c>
      <c r="B50" s="2" t="s">
        <v>101</v>
      </c>
      <c r="C50" s="2" t="str">
        <f t="shared" si="0"/>
        <v>NC_01_0049</v>
      </c>
      <c r="E50" s="2">
        <v>28.9166666666665</v>
      </c>
      <c r="F50" s="2" t="s">
        <v>52</v>
      </c>
      <c r="G50" s="2" t="s">
        <v>53</v>
      </c>
      <c r="H50" s="2">
        <v>1</v>
      </c>
      <c r="I50" s="2">
        <v>2</v>
      </c>
      <c r="J50" s="2">
        <v>16</v>
      </c>
      <c r="K50" s="2">
        <v>1</v>
      </c>
      <c r="L50" s="2">
        <v>1</v>
      </c>
      <c r="S50" t="e">
        <f>VLOOKUP($C50,PANSS_full!$D$2:$AK$888,1,FALSE)</f>
        <v>#N/A</v>
      </c>
      <c r="T50" t="e">
        <f>VLOOKUP($C50,PANSS_full!$D$2:$AK$888,2,FALSE)</f>
        <v>#N/A</v>
      </c>
      <c r="U50" t="e">
        <f>VLOOKUP($C50,PANSS_full!$D$2:$AK$888,3,FALSE)</f>
        <v>#N/A</v>
      </c>
      <c r="V50" t="e">
        <f>VLOOKUP($C50,PANSS_full!$D$2:$AK$888,4,FALSE)</f>
        <v>#N/A</v>
      </c>
      <c r="W50" t="e">
        <f>VLOOKUP($C50,PANSS_full!$D$2:$AK$888,5,FALSE)</f>
        <v>#N/A</v>
      </c>
      <c r="X50" t="e">
        <f>VLOOKUP($C50,PANSS_full!$D$2:$AK$888,6,FALSE)</f>
        <v>#N/A</v>
      </c>
      <c r="Y50" t="e">
        <f>VLOOKUP($C50,PANSS_full!$D$2:$AK$888,7,FALSE)</f>
        <v>#N/A</v>
      </c>
      <c r="Z50" t="e">
        <f>VLOOKUP($C50,PANSS_full!$D$2:$AK$888,8,FALSE)</f>
        <v>#N/A</v>
      </c>
      <c r="AA50" t="e">
        <f>VLOOKUP($C50,PANSS_full!$D$2:$AK$888,9,FALSE)</f>
        <v>#N/A</v>
      </c>
      <c r="AB50" t="e">
        <f>VLOOKUP($C50,PANSS_full!$D$2:$AK$888,10,FALSE)</f>
        <v>#N/A</v>
      </c>
      <c r="AC50" t="e">
        <f>VLOOKUP($C50,PANSS_full!$D$2:$AK$888,11,FALSE)</f>
        <v>#N/A</v>
      </c>
      <c r="AD50" t="e">
        <f>VLOOKUP($C50,PANSS_full!$D$2:$AK$888,12,FALSE)</f>
        <v>#N/A</v>
      </c>
      <c r="AE50" t="e">
        <f>VLOOKUP($C50,PANSS_full!$D$2:$AK$888,13,FALSE)</f>
        <v>#N/A</v>
      </c>
      <c r="AF50" t="e">
        <f>VLOOKUP($C50,PANSS_full!$D$2:$AK$888,14,FALSE)</f>
        <v>#N/A</v>
      </c>
      <c r="AG50" t="e">
        <f>VLOOKUP($C50,PANSS_full!$D$2:$AK$888,15,FALSE)</f>
        <v>#N/A</v>
      </c>
      <c r="AH50" t="e">
        <f>VLOOKUP($C50,PANSS_full!$D$2:$AK$888,16,FALSE)</f>
        <v>#N/A</v>
      </c>
      <c r="AI50" t="e">
        <f>VLOOKUP($C50,PANSS_full!$D$2:$AK$888,17,FALSE)</f>
        <v>#N/A</v>
      </c>
      <c r="AJ50" t="e">
        <f>VLOOKUP($C50,PANSS_full!$D$2:$AK$888,18,FALSE)</f>
        <v>#N/A</v>
      </c>
      <c r="AK50" t="e">
        <f>VLOOKUP($C50,PANSS_full!$D$2:$AK$888,19,FALSE)</f>
        <v>#N/A</v>
      </c>
      <c r="AL50" t="e">
        <f>VLOOKUP($C50,PANSS_full!$D$2:$AK$888,20,FALSE)</f>
        <v>#N/A</v>
      </c>
      <c r="AM50" t="e">
        <f>VLOOKUP($C50,PANSS_full!$D$2:$AK$888,21,FALSE)</f>
        <v>#N/A</v>
      </c>
      <c r="AN50" t="e">
        <f>VLOOKUP($C50,PANSS_full!$D$2:$AK$888,22,FALSE)</f>
        <v>#N/A</v>
      </c>
      <c r="AO50" t="e">
        <f>VLOOKUP($C50,PANSS_full!$D$2:$AK$888,23,FALSE)</f>
        <v>#N/A</v>
      </c>
      <c r="AP50" t="e">
        <f>VLOOKUP($C50,PANSS_full!$D$2:$AK$888,24,FALSE)</f>
        <v>#N/A</v>
      </c>
      <c r="AQ50" t="e">
        <f>VLOOKUP($C50,PANSS_full!$D$2:$AK$888,25,FALSE)</f>
        <v>#N/A</v>
      </c>
      <c r="AR50" t="e">
        <f>VLOOKUP($C50,PANSS_full!$D$2:$AK$888,26,FALSE)</f>
        <v>#N/A</v>
      </c>
      <c r="AS50" t="e">
        <f>VLOOKUP($C50,PANSS_full!$D$2:$AK$888,27,FALSE)</f>
        <v>#N/A</v>
      </c>
      <c r="AT50" t="e">
        <f>VLOOKUP($C50,PANSS_full!$D$2:$AK$888,28,FALSE)</f>
        <v>#N/A</v>
      </c>
      <c r="AU50" t="e">
        <f>VLOOKUP($C50,PANSS_full!$D$2:$AK$888,29,FALSE)</f>
        <v>#N/A</v>
      </c>
      <c r="AV50" t="e">
        <f>VLOOKUP($C50,PANSS_full!$D$2:$AK$888,30,FALSE)</f>
        <v>#N/A</v>
      </c>
      <c r="AW50" t="e">
        <f>VLOOKUP($C50,PANSS_full!$D$2:$AK$888,31,FALSE)</f>
        <v>#N/A</v>
      </c>
      <c r="AX50" t="e">
        <f>VLOOKUP($C50,PANSS_full!$D$2:$AK$888,32,FALSE)</f>
        <v>#N/A</v>
      </c>
      <c r="AY50" t="e">
        <f>VLOOKUP($C50,PANSS_full!$D$2:$AK$888,33,FALSE)</f>
        <v>#N/A</v>
      </c>
      <c r="AZ50" t="e">
        <f>VLOOKUP($C50,PANSS_full!$D$2:$AK$888,34,FALSE)</f>
        <v>#N/A</v>
      </c>
    </row>
    <row r="51" spans="1:52">
      <c r="A51">
        <v>50</v>
      </c>
      <c r="B51" s="2" t="s">
        <v>102</v>
      </c>
      <c r="C51" s="2" t="str">
        <f t="shared" si="0"/>
        <v>NC_01_0050</v>
      </c>
      <c r="E51" s="2">
        <v>27.9166666666665</v>
      </c>
      <c r="F51" s="2" t="s">
        <v>52</v>
      </c>
      <c r="G51" s="2" t="s">
        <v>53</v>
      </c>
      <c r="H51" s="2">
        <v>1</v>
      </c>
      <c r="I51" s="2">
        <v>2</v>
      </c>
      <c r="J51" s="2">
        <v>16</v>
      </c>
      <c r="K51" s="2">
        <v>1</v>
      </c>
      <c r="L51" s="2">
        <v>1</v>
      </c>
      <c r="S51" t="e">
        <f>VLOOKUP($C51,PANSS_full!$D$2:$AK$888,1,FALSE)</f>
        <v>#N/A</v>
      </c>
      <c r="T51" t="e">
        <f>VLOOKUP($C51,PANSS_full!$D$2:$AK$888,2,FALSE)</f>
        <v>#N/A</v>
      </c>
      <c r="U51" t="e">
        <f>VLOOKUP($C51,PANSS_full!$D$2:$AK$888,3,FALSE)</f>
        <v>#N/A</v>
      </c>
      <c r="V51" t="e">
        <f>VLOOKUP($C51,PANSS_full!$D$2:$AK$888,4,FALSE)</f>
        <v>#N/A</v>
      </c>
      <c r="W51" t="e">
        <f>VLOOKUP($C51,PANSS_full!$D$2:$AK$888,5,FALSE)</f>
        <v>#N/A</v>
      </c>
      <c r="X51" t="e">
        <f>VLOOKUP($C51,PANSS_full!$D$2:$AK$888,6,FALSE)</f>
        <v>#N/A</v>
      </c>
      <c r="Y51" t="e">
        <f>VLOOKUP($C51,PANSS_full!$D$2:$AK$888,7,FALSE)</f>
        <v>#N/A</v>
      </c>
      <c r="Z51" t="e">
        <f>VLOOKUP($C51,PANSS_full!$D$2:$AK$888,8,FALSE)</f>
        <v>#N/A</v>
      </c>
      <c r="AA51" t="e">
        <f>VLOOKUP($C51,PANSS_full!$D$2:$AK$888,9,FALSE)</f>
        <v>#N/A</v>
      </c>
      <c r="AB51" t="e">
        <f>VLOOKUP($C51,PANSS_full!$D$2:$AK$888,10,FALSE)</f>
        <v>#N/A</v>
      </c>
      <c r="AC51" t="e">
        <f>VLOOKUP($C51,PANSS_full!$D$2:$AK$888,11,FALSE)</f>
        <v>#N/A</v>
      </c>
      <c r="AD51" t="e">
        <f>VLOOKUP($C51,PANSS_full!$D$2:$AK$888,12,FALSE)</f>
        <v>#N/A</v>
      </c>
      <c r="AE51" t="e">
        <f>VLOOKUP($C51,PANSS_full!$D$2:$AK$888,13,FALSE)</f>
        <v>#N/A</v>
      </c>
      <c r="AF51" t="e">
        <f>VLOOKUP($C51,PANSS_full!$D$2:$AK$888,14,FALSE)</f>
        <v>#N/A</v>
      </c>
      <c r="AG51" t="e">
        <f>VLOOKUP($C51,PANSS_full!$D$2:$AK$888,15,FALSE)</f>
        <v>#N/A</v>
      </c>
      <c r="AH51" t="e">
        <f>VLOOKUP($C51,PANSS_full!$D$2:$AK$888,16,FALSE)</f>
        <v>#N/A</v>
      </c>
      <c r="AI51" t="e">
        <f>VLOOKUP($C51,PANSS_full!$D$2:$AK$888,17,FALSE)</f>
        <v>#N/A</v>
      </c>
      <c r="AJ51" t="e">
        <f>VLOOKUP($C51,PANSS_full!$D$2:$AK$888,18,FALSE)</f>
        <v>#N/A</v>
      </c>
      <c r="AK51" t="e">
        <f>VLOOKUP($C51,PANSS_full!$D$2:$AK$888,19,FALSE)</f>
        <v>#N/A</v>
      </c>
      <c r="AL51" t="e">
        <f>VLOOKUP($C51,PANSS_full!$D$2:$AK$888,20,FALSE)</f>
        <v>#N/A</v>
      </c>
      <c r="AM51" t="e">
        <f>VLOOKUP($C51,PANSS_full!$D$2:$AK$888,21,FALSE)</f>
        <v>#N/A</v>
      </c>
      <c r="AN51" t="e">
        <f>VLOOKUP($C51,PANSS_full!$D$2:$AK$888,22,FALSE)</f>
        <v>#N/A</v>
      </c>
      <c r="AO51" t="e">
        <f>VLOOKUP($C51,PANSS_full!$D$2:$AK$888,23,FALSE)</f>
        <v>#N/A</v>
      </c>
      <c r="AP51" t="e">
        <f>VLOOKUP($C51,PANSS_full!$D$2:$AK$888,24,FALSE)</f>
        <v>#N/A</v>
      </c>
      <c r="AQ51" t="e">
        <f>VLOOKUP($C51,PANSS_full!$D$2:$AK$888,25,FALSE)</f>
        <v>#N/A</v>
      </c>
      <c r="AR51" t="e">
        <f>VLOOKUP($C51,PANSS_full!$D$2:$AK$888,26,FALSE)</f>
        <v>#N/A</v>
      </c>
      <c r="AS51" t="e">
        <f>VLOOKUP($C51,PANSS_full!$D$2:$AK$888,27,FALSE)</f>
        <v>#N/A</v>
      </c>
      <c r="AT51" t="e">
        <f>VLOOKUP($C51,PANSS_full!$D$2:$AK$888,28,FALSE)</f>
        <v>#N/A</v>
      </c>
      <c r="AU51" t="e">
        <f>VLOOKUP($C51,PANSS_full!$D$2:$AK$888,29,FALSE)</f>
        <v>#N/A</v>
      </c>
      <c r="AV51" t="e">
        <f>VLOOKUP($C51,PANSS_full!$D$2:$AK$888,30,FALSE)</f>
        <v>#N/A</v>
      </c>
      <c r="AW51" t="e">
        <f>VLOOKUP($C51,PANSS_full!$D$2:$AK$888,31,FALSE)</f>
        <v>#N/A</v>
      </c>
      <c r="AX51" t="e">
        <f>VLOOKUP($C51,PANSS_full!$D$2:$AK$888,32,FALSE)</f>
        <v>#N/A</v>
      </c>
      <c r="AY51" t="e">
        <f>VLOOKUP($C51,PANSS_full!$D$2:$AK$888,33,FALSE)</f>
        <v>#N/A</v>
      </c>
      <c r="AZ51" t="e">
        <f>VLOOKUP($C51,PANSS_full!$D$2:$AK$888,34,FALSE)</f>
        <v>#N/A</v>
      </c>
    </row>
    <row r="52" spans="1:52">
      <c r="A52">
        <v>51</v>
      </c>
      <c r="B52" s="2" t="s">
        <v>103</v>
      </c>
      <c r="C52" s="2" t="str">
        <f t="shared" si="0"/>
        <v>NC_01_0051</v>
      </c>
      <c r="E52" s="2">
        <v>27.9166666666667</v>
      </c>
      <c r="F52" s="2" t="s">
        <v>52</v>
      </c>
      <c r="G52" s="2" t="s">
        <v>53</v>
      </c>
      <c r="H52" s="2">
        <v>1</v>
      </c>
      <c r="I52" s="2">
        <v>2</v>
      </c>
      <c r="J52" s="2">
        <v>16</v>
      </c>
      <c r="K52" s="2">
        <v>1</v>
      </c>
      <c r="L52" s="2">
        <v>1</v>
      </c>
      <c r="S52" t="e">
        <f>VLOOKUP($C52,PANSS_full!$D$2:$AK$888,1,FALSE)</f>
        <v>#N/A</v>
      </c>
      <c r="T52" t="e">
        <f>VLOOKUP($C52,PANSS_full!$D$2:$AK$888,2,FALSE)</f>
        <v>#N/A</v>
      </c>
      <c r="U52" t="e">
        <f>VLOOKUP($C52,PANSS_full!$D$2:$AK$888,3,FALSE)</f>
        <v>#N/A</v>
      </c>
      <c r="V52" t="e">
        <f>VLOOKUP($C52,PANSS_full!$D$2:$AK$888,4,FALSE)</f>
        <v>#N/A</v>
      </c>
      <c r="W52" t="e">
        <f>VLOOKUP($C52,PANSS_full!$D$2:$AK$888,5,FALSE)</f>
        <v>#N/A</v>
      </c>
      <c r="X52" t="e">
        <f>VLOOKUP($C52,PANSS_full!$D$2:$AK$888,6,FALSE)</f>
        <v>#N/A</v>
      </c>
      <c r="Y52" t="e">
        <f>VLOOKUP($C52,PANSS_full!$D$2:$AK$888,7,FALSE)</f>
        <v>#N/A</v>
      </c>
      <c r="Z52" t="e">
        <f>VLOOKUP($C52,PANSS_full!$D$2:$AK$888,8,FALSE)</f>
        <v>#N/A</v>
      </c>
      <c r="AA52" t="e">
        <f>VLOOKUP($C52,PANSS_full!$D$2:$AK$888,9,FALSE)</f>
        <v>#N/A</v>
      </c>
      <c r="AB52" t="e">
        <f>VLOOKUP($C52,PANSS_full!$D$2:$AK$888,10,FALSE)</f>
        <v>#N/A</v>
      </c>
      <c r="AC52" t="e">
        <f>VLOOKUP($C52,PANSS_full!$D$2:$AK$888,11,FALSE)</f>
        <v>#N/A</v>
      </c>
      <c r="AD52" t="e">
        <f>VLOOKUP($C52,PANSS_full!$D$2:$AK$888,12,FALSE)</f>
        <v>#N/A</v>
      </c>
      <c r="AE52" t="e">
        <f>VLOOKUP($C52,PANSS_full!$D$2:$AK$888,13,FALSE)</f>
        <v>#N/A</v>
      </c>
      <c r="AF52" t="e">
        <f>VLOOKUP($C52,PANSS_full!$D$2:$AK$888,14,FALSE)</f>
        <v>#N/A</v>
      </c>
      <c r="AG52" t="e">
        <f>VLOOKUP($C52,PANSS_full!$D$2:$AK$888,15,FALSE)</f>
        <v>#N/A</v>
      </c>
      <c r="AH52" t="e">
        <f>VLOOKUP($C52,PANSS_full!$D$2:$AK$888,16,FALSE)</f>
        <v>#N/A</v>
      </c>
      <c r="AI52" t="e">
        <f>VLOOKUP($C52,PANSS_full!$D$2:$AK$888,17,FALSE)</f>
        <v>#N/A</v>
      </c>
      <c r="AJ52" t="e">
        <f>VLOOKUP($C52,PANSS_full!$D$2:$AK$888,18,FALSE)</f>
        <v>#N/A</v>
      </c>
      <c r="AK52" t="e">
        <f>VLOOKUP($C52,PANSS_full!$D$2:$AK$888,19,FALSE)</f>
        <v>#N/A</v>
      </c>
      <c r="AL52" t="e">
        <f>VLOOKUP($C52,PANSS_full!$D$2:$AK$888,20,FALSE)</f>
        <v>#N/A</v>
      </c>
      <c r="AM52" t="e">
        <f>VLOOKUP($C52,PANSS_full!$D$2:$AK$888,21,FALSE)</f>
        <v>#N/A</v>
      </c>
      <c r="AN52" t="e">
        <f>VLOOKUP($C52,PANSS_full!$D$2:$AK$888,22,FALSE)</f>
        <v>#N/A</v>
      </c>
      <c r="AO52" t="e">
        <f>VLOOKUP($C52,PANSS_full!$D$2:$AK$888,23,FALSE)</f>
        <v>#N/A</v>
      </c>
      <c r="AP52" t="e">
        <f>VLOOKUP($C52,PANSS_full!$D$2:$AK$888,24,FALSE)</f>
        <v>#N/A</v>
      </c>
      <c r="AQ52" t="e">
        <f>VLOOKUP($C52,PANSS_full!$D$2:$AK$888,25,FALSE)</f>
        <v>#N/A</v>
      </c>
      <c r="AR52" t="e">
        <f>VLOOKUP($C52,PANSS_full!$D$2:$AK$888,26,FALSE)</f>
        <v>#N/A</v>
      </c>
      <c r="AS52" t="e">
        <f>VLOOKUP($C52,PANSS_full!$D$2:$AK$888,27,FALSE)</f>
        <v>#N/A</v>
      </c>
      <c r="AT52" t="e">
        <f>VLOOKUP($C52,PANSS_full!$D$2:$AK$888,28,FALSE)</f>
        <v>#N/A</v>
      </c>
      <c r="AU52" t="e">
        <f>VLOOKUP($C52,PANSS_full!$D$2:$AK$888,29,FALSE)</f>
        <v>#N/A</v>
      </c>
      <c r="AV52" t="e">
        <f>VLOOKUP($C52,PANSS_full!$D$2:$AK$888,30,FALSE)</f>
        <v>#N/A</v>
      </c>
      <c r="AW52" t="e">
        <f>VLOOKUP($C52,PANSS_full!$D$2:$AK$888,31,FALSE)</f>
        <v>#N/A</v>
      </c>
      <c r="AX52" t="e">
        <f>VLOOKUP($C52,PANSS_full!$D$2:$AK$888,32,FALSE)</f>
        <v>#N/A</v>
      </c>
      <c r="AY52" t="e">
        <f>VLOOKUP($C52,PANSS_full!$D$2:$AK$888,33,FALSE)</f>
        <v>#N/A</v>
      </c>
      <c r="AZ52" t="e">
        <f>VLOOKUP($C52,PANSS_full!$D$2:$AK$888,34,FALSE)</f>
        <v>#N/A</v>
      </c>
    </row>
    <row r="53" spans="1:52">
      <c r="A53">
        <v>52</v>
      </c>
      <c r="B53" s="2" t="s">
        <v>104</v>
      </c>
      <c r="C53" s="2" t="str">
        <f t="shared" si="0"/>
        <v>NC_01_0052</v>
      </c>
      <c r="E53" s="2">
        <v>29.4166666666667</v>
      </c>
      <c r="F53" s="2" t="s">
        <v>52</v>
      </c>
      <c r="G53" s="2" t="s">
        <v>53</v>
      </c>
      <c r="H53" s="2">
        <v>1</v>
      </c>
      <c r="I53" s="2">
        <v>1</v>
      </c>
      <c r="J53" s="2">
        <v>15</v>
      </c>
      <c r="K53" s="2">
        <v>1</v>
      </c>
      <c r="L53" s="2">
        <v>1</v>
      </c>
      <c r="S53" t="e">
        <f>VLOOKUP($C53,PANSS_full!$D$2:$AK$888,1,FALSE)</f>
        <v>#N/A</v>
      </c>
      <c r="T53" t="e">
        <f>VLOOKUP($C53,PANSS_full!$D$2:$AK$888,2,FALSE)</f>
        <v>#N/A</v>
      </c>
      <c r="U53" t="e">
        <f>VLOOKUP($C53,PANSS_full!$D$2:$AK$888,3,FALSE)</f>
        <v>#N/A</v>
      </c>
      <c r="V53" t="e">
        <f>VLOOKUP($C53,PANSS_full!$D$2:$AK$888,4,FALSE)</f>
        <v>#N/A</v>
      </c>
      <c r="W53" t="e">
        <f>VLOOKUP($C53,PANSS_full!$D$2:$AK$888,5,FALSE)</f>
        <v>#N/A</v>
      </c>
      <c r="X53" t="e">
        <f>VLOOKUP($C53,PANSS_full!$D$2:$AK$888,6,FALSE)</f>
        <v>#N/A</v>
      </c>
      <c r="Y53" t="e">
        <f>VLOOKUP($C53,PANSS_full!$D$2:$AK$888,7,FALSE)</f>
        <v>#N/A</v>
      </c>
      <c r="Z53" t="e">
        <f>VLOOKUP($C53,PANSS_full!$D$2:$AK$888,8,FALSE)</f>
        <v>#N/A</v>
      </c>
      <c r="AA53" t="e">
        <f>VLOOKUP($C53,PANSS_full!$D$2:$AK$888,9,FALSE)</f>
        <v>#N/A</v>
      </c>
      <c r="AB53" t="e">
        <f>VLOOKUP($C53,PANSS_full!$D$2:$AK$888,10,FALSE)</f>
        <v>#N/A</v>
      </c>
      <c r="AC53" t="e">
        <f>VLOOKUP($C53,PANSS_full!$D$2:$AK$888,11,FALSE)</f>
        <v>#N/A</v>
      </c>
      <c r="AD53" t="e">
        <f>VLOOKUP($C53,PANSS_full!$D$2:$AK$888,12,FALSE)</f>
        <v>#N/A</v>
      </c>
      <c r="AE53" t="e">
        <f>VLOOKUP($C53,PANSS_full!$D$2:$AK$888,13,FALSE)</f>
        <v>#N/A</v>
      </c>
      <c r="AF53" t="e">
        <f>VLOOKUP($C53,PANSS_full!$D$2:$AK$888,14,FALSE)</f>
        <v>#N/A</v>
      </c>
      <c r="AG53" t="e">
        <f>VLOOKUP($C53,PANSS_full!$D$2:$AK$888,15,FALSE)</f>
        <v>#N/A</v>
      </c>
      <c r="AH53" t="e">
        <f>VLOOKUP($C53,PANSS_full!$D$2:$AK$888,16,FALSE)</f>
        <v>#N/A</v>
      </c>
      <c r="AI53" t="e">
        <f>VLOOKUP($C53,PANSS_full!$D$2:$AK$888,17,FALSE)</f>
        <v>#N/A</v>
      </c>
      <c r="AJ53" t="e">
        <f>VLOOKUP($C53,PANSS_full!$D$2:$AK$888,18,FALSE)</f>
        <v>#N/A</v>
      </c>
      <c r="AK53" t="e">
        <f>VLOOKUP($C53,PANSS_full!$D$2:$AK$888,19,FALSE)</f>
        <v>#N/A</v>
      </c>
      <c r="AL53" t="e">
        <f>VLOOKUP($C53,PANSS_full!$D$2:$AK$888,20,FALSE)</f>
        <v>#N/A</v>
      </c>
      <c r="AM53" t="e">
        <f>VLOOKUP($C53,PANSS_full!$D$2:$AK$888,21,FALSE)</f>
        <v>#N/A</v>
      </c>
      <c r="AN53" t="e">
        <f>VLOOKUP($C53,PANSS_full!$D$2:$AK$888,22,FALSE)</f>
        <v>#N/A</v>
      </c>
      <c r="AO53" t="e">
        <f>VLOOKUP($C53,PANSS_full!$D$2:$AK$888,23,FALSE)</f>
        <v>#N/A</v>
      </c>
      <c r="AP53" t="e">
        <f>VLOOKUP($C53,PANSS_full!$D$2:$AK$888,24,FALSE)</f>
        <v>#N/A</v>
      </c>
      <c r="AQ53" t="e">
        <f>VLOOKUP($C53,PANSS_full!$D$2:$AK$888,25,FALSE)</f>
        <v>#N/A</v>
      </c>
      <c r="AR53" t="e">
        <f>VLOOKUP($C53,PANSS_full!$D$2:$AK$888,26,FALSE)</f>
        <v>#N/A</v>
      </c>
      <c r="AS53" t="e">
        <f>VLOOKUP($C53,PANSS_full!$D$2:$AK$888,27,FALSE)</f>
        <v>#N/A</v>
      </c>
      <c r="AT53" t="e">
        <f>VLOOKUP($C53,PANSS_full!$D$2:$AK$888,28,FALSE)</f>
        <v>#N/A</v>
      </c>
      <c r="AU53" t="e">
        <f>VLOOKUP($C53,PANSS_full!$D$2:$AK$888,29,FALSE)</f>
        <v>#N/A</v>
      </c>
      <c r="AV53" t="e">
        <f>VLOOKUP($C53,PANSS_full!$D$2:$AK$888,30,FALSE)</f>
        <v>#N/A</v>
      </c>
      <c r="AW53" t="e">
        <f>VLOOKUP($C53,PANSS_full!$D$2:$AK$888,31,FALSE)</f>
        <v>#N/A</v>
      </c>
      <c r="AX53" t="e">
        <f>VLOOKUP($C53,PANSS_full!$D$2:$AK$888,32,FALSE)</f>
        <v>#N/A</v>
      </c>
      <c r="AY53" t="e">
        <f>VLOOKUP($C53,PANSS_full!$D$2:$AK$888,33,FALSE)</f>
        <v>#N/A</v>
      </c>
      <c r="AZ53" t="e">
        <f>VLOOKUP($C53,PANSS_full!$D$2:$AK$888,34,FALSE)</f>
        <v>#N/A</v>
      </c>
    </row>
    <row r="54" spans="1:52">
      <c r="A54">
        <v>53</v>
      </c>
      <c r="B54" s="2" t="s">
        <v>105</v>
      </c>
      <c r="C54" s="2" t="str">
        <f t="shared" si="0"/>
        <v>NC_01_0053</v>
      </c>
      <c r="E54" s="2">
        <v>23.6666666666667</v>
      </c>
      <c r="F54" s="2" t="s">
        <v>52</v>
      </c>
      <c r="G54" s="2" t="s">
        <v>53</v>
      </c>
      <c r="H54" s="2">
        <v>1</v>
      </c>
      <c r="I54" s="2">
        <v>1</v>
      </c>
      <c r="J54" s="2">
        <v>16</v>
      </c>
      <c r="K54" s="2">
        <v>1</v>
      </c>
      <c r="L54" s="2">
        <v>1</v>
      </c>
      <c r="S54" t="e">
        <f>VLOOKUP($C54,PANSS_full!$D$2:$AK$888,1,FALSE)</f>
        <v>#N/A</v>
      </c>
      <c r="T54" t="e">
        <f>VLOOKUP($C54,PANSS_full!$D$2:$AK$888,2,FALSE)</f>
        <v>#N/A</v>
      </c>
      <c r="U54" t="e">
        <f>VLOOKUP($C54,PANSS_full!$D$2:$AK$888,3,FALSE)</f>
        <v>#N/A</v>
      </c>
      <c r="V54" t="e">
        <f>VLOOKUP($C54,PANSS_full!$D$2:$AK$888,4,FALSE)</f>
        <v>#N/A</v>
      </c>
      <c r="W54" t="e">
        <f>VLOOKUP($C54,PANSS_full!$D$2:$AK$888,5,FALSE)</f>
        <v>#N/A</v>
      </c>
      <c r="X54" t="e">
        <f>VLOOKUP($C54,PANSS_full!$D$2:$AK$888,6,FALSE)</f>
        <v>#N/A</v>
      </c>
      <c r="Y54" t="e">
        <f>VLOOKUP($C54,PANSS_full!$D$2:$AK$888,7,FALSE)</f>
        <v>#N/A</v>
      </c>
      <c r="Z54" t="e">
        <f>VLOOKUP($C54,PANSS_full!$D$2:$AK$888,8,FALSE)</f>
        <v>#N/A</v>
      </c>
      <c r="AA54" t="e">
        <f>VLOOKUP($C54,PANSS_full!$D$2:$AK$888,9,FALSE)</f>
        <v>#N/A</v>
      </c>
      <c r="AB54" t="e">
        <f>VLOOKUP($C54,PANSS_full!$D$2:$AK$888,10,FALSE)</f>
        <v>#N/A</v>
      </c>
      <c r="AC54" t="e">
        <f>VLOOKUP($C54,PANSS_full!$D$2:$AK$888,11,FALSE)</f>
        <v>#N/A</v>
      </c>
      <c r="AD54" t="e">
        <f>VLOOKUP($C54,PANSS_full!$D$2:$AK$888,12,FALSE)</f>
        <v>#N/A</v>
      </c>
      <c r="AE54" t="e">
        <f>VLOOKUP($C54,PANSS_full!$D$2:$AK$888,13,FALSE)</f>
        <v>#N/A</v>
      </c>
      <c r="AF54" t="e">
        <f>VLOOKUP($C54,PANSS_full!$D$2:$AK$888,14,FALSE)</f>
        <v>#N/A</v>
      </c>
      <c r="AG54" t="e">
        <f>VLOOKUP($C54,PANSS_full!$D$2:$AK$888,15,FALSE)</f>
        <v>#N/A</v>
      </c>
      <c r="AH54" t="e">
        <f>VLOOKUP($C54,PANSS_full!$D$2:$AK$888,16,FALSE)</f>
        <v>#N/A</v>
      </c>
      <c r="AI54" t="e">
        <f>VLOOKUP($C54,PANSS_full!$D$2:$AK$888,17,FALSE)</f>
        <v>#N/A</v>
      </c>
      <c r="AJ54" t="e">
        <f>VLOOKUP($C54,PANSS_full!$D$2:$AK$888,18,FALSE)</f>
        <v>#N/A</v>
      </c>
      <c r="AK54" t="e">
        <f>VLOOKUP($C54,PANSS_full!$D$2:$AK$888,19,FALSE)</f>
        <v>#N/A</v>
      </c>
      <c r="AL54" t="e">
        <f>VLOOKUP($C54,PANSS_full!$D$2:$AK$888,20,FALSE)</f>
        <v>#N/A</v>
      </c>
      <c r="AM54" t="e">
        <f>VLOOKUP($C54,PANSS_full!$D$2:$AK$888,21,FALSE)</f>
        <v>#N/A</v>
      </c>
      <c r="AN54" t="e">
        <f>VLOOKUP($C54,PANSS_full!$D$2:$AK$888,22,FALSE)</f>
        <v>#N/A</v>
      </c>
      <c r="AO54" t="e">
        <f>VLOOKUP($C54,PANSS_full!$D$2:$AK$888,23,FALSE)</f>
        <v>#N/A</v>
      </c>
      <c r="AP54" t="e">
        <f>VLOOKUP($C54,PANSS_full!$D$2:$AK$888,24,FALSE)</f>
        <v>#N/A</v>
      </c>
      <c r="AQ54" t="e">
        <f>VLOOKUP($C54,PANSS_full!$D$2:$AK$888,25,FALSE)</f>
        <v>#N/A</v>
      </c>
      <c r="AR54" t="e">
        <f>VLOOKUP($C54,PANSS_full!$D$2:$AK$888,26,FALSE)</f>
        <v>#N/A</v>
      </c>
      <c r="AS54" t="e">
        <f>VLOOKUP($C54,PANSS_full!$D$2:$AK$888,27,FALSE)</f>
        <v>#N/A</v>
      </c>
      <c r="AT54" t="e">
        <f>VLOOKUP($C54,PANSS_full!$D$2:$AK$888,28,FALSE)</f>
        <v>#N/A</v>
      </c>
      <c r="AU54" t="e">
        <f>VLOOKUP($C54,PANSS_full!$D$2:$AK$888,29,FALSE)</f>
        <v>#N/A</v>
      </c>
      <c r="AV54" t="e">
        <f>VLOOKUP($C54,PANSS_full!$D$2:$AK$888,30,FALSE)</f>
        <v>#N/A</v>
      </c>
      <c r="AW54" t="e">
        <f>VLOOKUP($C54,PANSS_full!$D$2:$AK$888,31,FALSE)</f>
        <v>#N/A</v>
      </c>
      <c r="AX54" t="e">
        <f>VLOOKUP($C54,PANSS_full!$D$2:$AK$888,32,FALSE)</f>
        <v>#N/A</v>
      </c>
      <c r="AY54" t="e">
        <f>VLOOKUP($C54,PANSS_full!$D$2:$AK$888,33,FALSE)</f>
        <v>#N/A</v>
      </c>
      <c r="AZ54" t="e">
        <f>VLOOKUP($C54,PANSS_full!$D$2:$AK$888,34,FALSE)</f>
        <v>#N/A</v>
      </c>
    </row>
    <row r="55" spans="1:52">
      <c r="A55">
        <v>54</v>
      </c>
      <c r="B55" s="2" t="s">
        <v>106</v>
      </c>
      <c r="C55" s="2" t="str">
        <f t="shared" si="0"/>
        <v>NC_01_0054</v>
      </c>
      <c r="E55" s="2">
        <v>25.25</v>
      </c>
      <c r="F55" s="2" t="s">
        <v>52</v>
      </c>
      <c r="G55" s="2" t="s">
        <v>53</v>
      </c>
      <c r="H55" s="2">
        <v>1</v>
      </c>
      <c r="I55" s="2">
        <v>1</v>
      </c>
      <c r="J55" s="2">
        <v>17</v>
      </c>
      <c r="K55" s="2">
        <v>1</v>
      </c>
      <c r="L55" s="2">
        <v>1</v>
      </c>
      <c r="S55" t="e">
        <f>VLOOKUP($C55,PANSS_full!$D$2:$AK$888,1,FALSE)</f>
        <v>#N/A</v>
      </c>
      <c r="T55" t="e">
        <f>VLOOKUP($C55,PANSS_full!$D$2:$AK$888,2,FALSE)</f>
        <v>#N/A</v>
      </c>
      <c r="U55" t="e">
        <f>VLOOKUP($C55,PANSS_full!$D$2:$AK$888,3,FALSE)</f>
        <v>#N/A</v>
      </c>
      <c r="V55" t="e">
        <f>VLOOKUP($C55,PANSS_full!$D$2:$AK$888,4,FALSE)</f>
        <v>#N/A</v>
      </c>
      <c r="W55" t="e">
        <f>VLOOKUP($C55,PANSS_full!$D$2:$AK$888,5,FALSE)</f>
        <v>#N/A</v>
      </c>
      <c r="X55" t="e">
        <f>VLOOKUP($C55,PANSS_full!$D$2:$AK$888,6,FALSE)</f>
        <v>#N/A</v>
      </c>
      <c r="Y55" t="e">
        <f>VLOOKUP($C55,PANSS_full!$D$2:$AK$888,7,FALSE)</f>
        <v>#N/A</v>
      </c>
      <c r="Z55" t="e">
        <f>VLOOKUP($C55,PANSS_full!$D$2:$AK$888,8,FALSE)</f>
        <v>#N/A</v>
      </c>
      <c r="AA55" t="e">
        <f>VLOOKUP($C55,PANSS_full!$D$2:$AK$888,9,FALSE)</f>
        <v>#N/A</v>
      </c>
      <c r="AB55" t="e">
        <f>VLOOKUP($C55,PANSS_full!$D$2:$AK$888,10,FALSE)</f>
        <v>#N/A</v>
      </c>
      <c r="AC55" t="e">
        <f>VLOOKUP($C55,PANSS_full!$D$2:$AK$888,11,FALSE)</f>
        <v>#N/A</v>
      </c>
      <c r="AD55" t="e">
        <f>VLOOKUP($C55,PANSS_full!$D$2:$AK$888,12,FALSE)</f>
        <v>#N/A</v>
      </c>
      <c r="AE55" t="e">
        <f>VLOOKUP($C55,PANSS_full!$D$2:$AK$888,13,FALSE)</f>
        <v>#N/A</v>
      </c>
      <c r="AF55" t="e">
        <f>VLOOKUP($C55,PANSS_full!$D$2:$AK$888,14,FALSE)</f>
        <v>#N/A</v>
      </c>
      <c r="AG55" t="e">
        <f>VLOOKUP($C55,PANSS_full!$D$2:$AK$888,15,FALSE)</f>
        <v>#N/A</v>
      </c>
      <c r="AH55" t="e">
        <f>VLOOKUP($C55,PANSS_full!$D$2:$AK$888,16,FALSE)</f>
        <v>#N/A</v>
      </c>
      <c r="AI55" t="e">
        <f>VLOOKUP($C55,PANSS_full!$D$2:$AK$888,17,FALSE)</f>
        <v>#N/A</v>
      </c>
      <c r="AJ55" t="e">
        <f>VLOOKUP($C55,PANSS_full!$D$2:$AK$888,18,FALSE)</f>
        <v>#N/A</v>
      </c>
      <c r="AK55" t="e">
        <f>VLOOKUP($C55,PANSS_full!$D$2:$AK$888,19,FALSE)</f>
        <v>#N/A</v>
      </c>
      <c r="AL55" t="e">
        <f>VLOOKUP($C55,PANSS_full!$D$2:$AK$888,20,FALSE)</f>
        <v>#N/A</v>
      </c>
      <c r="AM55" t="e">
        <f>VLOOKUP($C55,PANSS_full!$D$2:$AK$888,21,FALSE)</f>
        <v>#N/A</v>
      </c>
      <c r="AN55" t="e">
        <f>VLOOKUP($C55,PANSS_full!$D$2:$AK$888,22,FALSE)</f>
        <v>#N/A</v>
      </c>
      <c r="AO55" t="e">
        <f>VLOOKUP($C55,PANSS_full!$D$2:$AK$888,23,FALSE)</f>
        <v>#N/A</v>
      </c>
      <c r="AP55" t="e">
        <f>VLOOKUP($C55,PANSS_full!$D$2:$AK$888,24,FALSE)</f>
        <v>#N/A</v>
      </c>
      <c r="AQ55" t="e">
        <f>VLOOKUP($C55,PANSS_full!$D$2:$AK$888,25,FALSE)</f>
        <v>#N/A</v>
      </c>
      <c r="AR55" t="e">
        <f>VLOOKUP($C55,PANSS_full!$D$2:$AK$888,26,FALSE)</f>
        <v>#N/A</v>
      </c>
      <c r="AS55" t="e">
        <f>VLOOKUP($C55,PANSS_full!$D$2:$AK$888,27,FALSE)</f>
        <v>#N/A</v>
      </c>
      <c r="AT55" t="e">
        <f>VLOOKUP($C55,PANSS_full!$D$2:$AK$888,28,FALSE)</f>
        <v>#N/A</v>
      </c>
      <c r="AU55" t="e">
        <f>VLOOKUP($C55,PANSS_full!$D$2:$AK$888,29,FALSE)</f>
        <v>#N/A</v>
      </c>
      <c r="AV55" t="e">
        <f>VLOOKUP($C55,PANSS_full!$D$2:$AK$888,30,FALSE)</f>
        <v>#N/A</v>
      </c>
      <c r="AW55" t="e">
        <f>VLOOKUP($C55,PANSS_full!$D$2:$AK$888,31,FALSE)</f>
        <v>#N/A</v>
      </c>
      <c r="AX55" t="e">
        <f>VLOOKUP($C55,PANSS_full!$D$2:$AK$888,32,FALSE)</f>
        <v>#N/A</v>
      </c>
      <c r="AY55" t="e">
        <f>VLOOKUP($C55,PANSS_full!$D$2:$AK$888,33,FALSE)</f>
        <v>#N/A</v>
      </c>
      <c r="AZ55" t="e">
        <f>VLOOKUP($C55,PANSS_full!$D$2:$AK$888,34,FALSE)</f>
        <v>#N/A</v>
      </c>
    </row>
    <row r="56" spans="1:52">
      <c r="A56">
        <v>55</v>
      </c>
      <c r="B56" s="2" t="s">
        <v>107</v>
      </c>
      <c r="C56" s="2" t="str">
        <f t="shared" si="0"/>
        <v>NC_01_0055</v>
      </c>
      <c r="E56" s="2">
        <v>22.5833333333335</v>
      </c>
      <c r="F56" s="2" t="s">
        <v>52</v>
      </c>
      <c r="G56" s="2" t="s">
        <v>53</v>
      </c>
      <c r="H56" s="2">
        <v>1</v>
      </c>
      <c r="I56" s="2">
        <v>1</v>
      </c>
      <c r="J56" s="2">
        <v>16</v>
      </c>
      <c r="K56" s="2">
        <v>1</v>
      </c>
      <c r="L56" s="2">
        <v>1</v>
      </c>
      <c r="S56" t="e">
        <f>VLOOKUP($C56,PANSS_full!$D$2:$AK$888,1,FALSE)</f>
        <v>#N/A</v>
      </c>
      <c r="T56" t="e">
        <f>VLOOKUP($C56,PANSS_full!$D$2:$AK$888,2,FALSE)</f>
        <v>#N/A</v>
      </c>
      <c r="U56" t="e">
        <f>VLOOKUP($C56,PANSS_full!$D$2:$AK$888,3,FALSE)</f>
        <v>#N/A</v>
      </c>
      <c r="V56" t="e">
        <f>VLOOKUP($C56,PANSS_full!$D$2:$AK$888,4,FALSE)</f>
        <v>#N/A</v>
      </c>
      <c r="W56" t="e">
        <f>VLOOKUP($C56,PANSS_full!$D$2:$AK$888,5,FALSE)</f>
        <v>#N/A</v>
      </c>
      <c r="X56" t="e">
        <f>VLOOKUP($C56,PANSS_full!$D$2:$AK$888,6,FALSE)</f>
        <v>#N/A</v>
      </c>
      <c r="Y56" t="e">
        <f>VLOOKUP($C56,PANSS_full!$D$2:$AK$888,7,FALSE)</f>
        <v>#N/A</v>
      </c>
      <c r="Z56" t="e">
        <f>VLOOKUP($C56,PANSS_full!$D$2:$AK$888,8,FALSE)</f>
        <v>#N/A</v>
      </c>
      <c r="AA56" t="e">
        <f>VLOOKUP($C56,PANSS_full!$D$2:$AK$888,9,FALSE)</f>
        <v>#N/A</v>
      </c>
      <c r="AB56" t="e">
        <f>VLOOKUP($C56,PANSS_full!$D$2:$AK$888,10,FALSE)</f>
        <v>#N/A</v>
      </c>
      <c r="AC56" t="e">
        <f>VLOOKUP($C56,PANSS_full!$D$2:$AK$888,11,FALSE)</f>
        <v>#N/A</v>
      </c>
      <c r="AD56" t="e">
        <f>VLOOKUP($C56,PANSS_full!$D$2:$AK$888,12,FALSE)</f>
        <v>#N/A</v>
      </c>
      <c r="AE56" t="e">
        <f>VLOOKUP($C56,PANSS_full!$D$2:$AK$888,13,FALSE)</f>
        <v>#N/A</v>
      </c>
      <c r="AF56" t="e">
        <f>VLOOKUP($C56,PANSS_full!$D$2:$AK$888,14,FALSE)</f>
        <v>#N/A</v>
      </c>
      <c r="AG56" t="e">
        <f>VLOOKUP($C56,PANSS_full!$D$2:$AK$888,15,FALSE)</f>
        <v>#N/A</v>
      </c>
      <c r="AH56" t="e">
        <f>VLOOKUP($C56,PANSS_full!$D$2:$AK$888,16,FALSE)</f>
        <v>#N/A</v>
      </c>
      <c r="AI56" t="e">
        <f>VLOOKUP($C56,PANSS_full!$D$2:$AK$888,17,FALSE)</f>
        <v>#N/A</v>
      </c>
      <c r="AJ56" t="e">
        <f>VLOOKUP($C56,PANSS_full!$D$2:$AK$888,18,FALSE)</f>
        <v>#N/A</v>
      </c>
      <c r="AK56" t="e">
        <f>VLOOKUP($C56,PANSS_full!$D$2:$AK$888,19,FALSE)</f>
        <v>#N/A</v>
      </c>
      <c r="AL56" t="e">
        <f>VLOOKUP($C56,PANSS_full!$D$2:$AK$888,20,FALSE)</f>
        <v>#N/A</v>
      </c>
      <c r="AM56" t="e">
        <f>VLOOKUP($C56,PANSS_full!$D$2:$AK$888,21,FALSE)</f>
        <v>#N/A</v>
      </c>
      <c r="AN56" t="e">
        <f>VLOOKUP($C56,PANSS_full!$D$2:$AK$888,22,FALSE)</f>
        <v>#N/A</v>
      </c>
      <c r="AO56" t="e">
        <f>VLOOKUP($C56,PANSS_full!$D$2:$AK$888,23,FALSE)</f>
        <v>#N/A</v>
      </c>
      <c r="AP56" t="e">
        <f>VLOOKUP($C56,PANSS_full!$D$2:$AK$888,24,FALSE)</f>
        <v>#N/A</v>
      </c>
      <c r="AQ56" t="e">
        <f>VLOOKUP($C56,PANSS_full!$D$2:$AK$888,25,FALSE)</f>
        <v>#N/A</v>
      </c>
      <c r="AR56" t="e">
        <f>VLOOKUP($C56,PANSS_full!$D$2:$AK$888,26,FALSE)</f>
        <v>#N/A</v>
      </c>
      <c r="AS56" t="e">
        <f>VLOOKUP($C56,PANSS_full!$D$2:$AK$888,27,FALSE)</f>
        <v>#N/A</v>
      </c>
      <c r="AT56" t="e">
        <f>VLOOKUP($C56,PANSS_full!$D$2:$AK$888,28,FALSE)</f>
        <v>#N/A</v>
      </c>
      <c r="AU56" t="e">
        <f>VLOOKUP($C56,PANSS_full!$D$2:$AK$888,29,FALSE)</f>
        <v>#N/A</v>
      </c>
      <c r="AV56" t="e">
        <f>VLOOKUP($C56,PANSS_full!$D$2:$AK$888,30,FALSE)</f>
        <v>#N/A</v>
      </c>
      <c r="AW56" t="e">
        <f>VLOOKUP($C56,PANSS_full!$D$2:$AK$888,31,FALSE)</f>
        <v>#N/A</v>
      </c>
      <c r="AX56" t="e">
        <f>VLOOKUP($C56,PANSS_full!$D$2:$AK$888,32,FALSE)</f>
        <v>#N/A</v>
      </c>
      <c r="AY56" t="e">
        <f>VLOOKUP($C56,PANSS_full!$D$2:$AK$888,33,FALSE)</f>
        <v>#N/A</v>
      </c>
      <c r="AZ56" t="e">
        <f>VLOOKUP($C56,PANSS_full!$D$2:$AK$888,34,FALSE)</f>
        <v>#N/A</v>
      </c>
    </row>
    <row r="57" spans="1:52">
      <c r="A57">
        <v>56</v>
      </c>
      <c r="B57" s="2" t="s">
        <v>108</v>
      </c>
      <c r="C57" s="2" t="str">
        <f t="shared" si="0"/>
        <v>NC_01_0056</v>
      </c>
      <c r="E57" s="2">
        <v>23.6666666666667</v>
      </c>
      <c r="F57" s="2" t="s">
        <v>52</v>
      </c>
      <c r="G57" s="2" t="s">
        <v>53</v>
      </c>
      <c r="H57" s="2">
        <v>1</v>
      </c>
      <c r="I57" s="2">
        <v>2</v>
      </c>
      <c r="J57" s="2">
        <v>16</v>
      </c>
      <c r="K57" s="2">
        <v>1</v>
      </c>
      <c r="L57" s="2">
        <v>1</v>
      </c>
      <c r="S57" t="e">
        <f>VLOOKUP($C57,PANSS_full!$D$2:$AK$888,1,FALSE)</f>
        <v>#N/A</v>
      </c>
      <c r="T57" t="e">
        <f>VLOOKUP($C57,PANSS_full!$D$2:$AK$888,2,FALSE)</f>
        <v>#N/A</v>
      </c>
      <c r="U57" t="e">
        <f>VLOOKUP($C57,PANSS_full!$D$2:$AK$888,3,FALSE)</f>
        <v>#N/A</v>
      </c>
      <c r="V57" t="e">
        <f>VLOOKUP($C57,PANSS_full!$D$2:$AK$888,4,FALSE)</f>
        <v>#N/A</v>
      </c>
      <c r="W57" t="e">
        <f>VLOOKUP($C57,PANSS_full!$D$2:$AK$888,5,FALSE)</f>
        <v>#N/A</v>
      </c>
      <c r="X57" t="e">
        <f>VLOOKUP($C57,PANSS_full!$D$2:$AK$888,6,FALSE)</f>
        <v>#N/A</v>
      </c>
      <c r="Y57" t="e">
        <f>VLOOKUP($C57,PANSS_full!$D$2:$AK$888,7,FALSE)</f>
        <v>#N/A</v>
      </c>
      <c r="Z57" t="e">
        <f>VLOOKUP($C57,PANSS_full!$D$2:$AK$888,8,FALSE)</f>
        <v>#N/A</v>
      </c>
      <c r="AA57" t="e">
        <f>VLOOKUP($C57,PANSS_full!$D$2:$AK$888,9,FALSE)</f>
        <v>#N/A</v>
      </c>
      <c r="AB57" t="e">
        <f>VLOOKUP($C57,PANSS_full!$D$2:$AK$888,10,FALSE)</f>
        <v>#N/A</v>
      </c>
      <c r="AC57" t="e">
        <f>VLOOKUP($C57,PANSS_full!$D$2:$AK$888,11,FALSE)</f>
        <v>#N/A</v>
      </c>
      <c r="AD57" t="e">
        <f>VLOOKUP($C57,PANSS_full!$D$2:$AK$888,12,FALSE)</f>
        <v>#N/A</v>
      </c>
      <c r="AE57" t="e">
        <f>VLOOKUP($C57,PANSS_full!$D$2:$AK$888,13,FALSE)</f>
        <v>#N/A</v>
      </c>
      <c r="AF57" t="e">
        <f>VLOOKUP($C57,PANSS_full!$D$2:$AK$888,14,FALSE)</f>
        <v>#N/A</v>
      </c>
      <c r="AG57" t="e">
        <f>VLOOKUP($C57,PANSS_full!$D$2:$AK$888,15,FALSE)</f>
        <v>#N/A</v>
      </c>
      <c r="AH57" t="e">
        <f>VLOOKUP($C57,PANSS_full!$D$2:$AK$888,16,FALSE)</f>
        <v>#N/A</v>
      </c>
      <c r="AI57" t="e">
        <f>VLOOKUP($C57,PANSS_full!$D$2:$AK$888,17,FALSE)</f>
        <v>#N/A</v>
      </c>
      <c r="AJ57" t="e">
        <f>VLOOKUP($C57,PANSS_full!$D$2:$AK$888,18,FALSE)</f>
        <v>#N/A</v>
      </c>
      <c r="AK57" t="e">
        <f>VLOOKUP($C57,PANSS_full!$D$2:$AK$888,19,FALSE)</f>
        <v>#N/A</v>
      </c>
      <c r="AL57" t="e">
        <f>VLOOKUP($C57,PANSS_full!$D$2:$AK$888,20,FALSE)</f>
        <v>#N/A</v>
      </c>
      <c r="AM57" t="e">
        <f>VLOOKUP($C57,PANSS_full!$D$2:$AK$888,21,FALSE)</f>
        <v>#N/A</v>
      </c>
      <c r="AN57" t="e">
        <f>VLOOKUP($C57,PANSS_full!$D$2:$AK$888,22,FALSE)</f>
        <v>#N/A</v>
      </c>
      <c r="AO57" t="e">
        <f>VLOOKUP($C57,PANSS_full!$D$2:$AK$888,23,FALSE)</f>
        <v>#N/A</v>
      </c>
      <c r="AP57" t="e">
        <f>VLOOKUP($C57,PANSS_full!$D$2:$AK$888,24,FALSE)</f>
        <v>#N/A</v>
      </c>
      <c r="AQ57" t="e">
        <f>VLOOKUP($C57,PANSS_full!$D$2:$AK$888,25,FALSE)</f>
        <v>#N/A</v>
      </c>
      <c r="AR57" t="e">
        <f>VLOOKUP($C57,PANSS_full!$D$2:$AK$888,26,FALSE)</f>
        <v>#N/A</v>
      </c>
      <c r="AS57" t="e">
        <f>VLOOKUP($C57,PANSS_full!$D$2:$AK$888,27,FALSE)</f>
        <v>#N/A</v>
      </c>
      <c r="AT57" t="e">
        <f>VLOOKUP($C57,PANSS_full!$D$2:$AK$888,28,FALSE)</f>
        <v>#N/A</v>
      </c>
      <c r="AU57" t="e">
        <f>VLOOKUP($C57,PANSS_full!$D$2:$AK$888,29,FALSE)</f>
        <v>#N/A</v>
      </c>
      <c r="AV57" t="e">
        <f>VLOOKUP($C57,PANSS_full!$D$2:$AK$888,30,FALSE)</f>
        <v>#N/A</v>
      </c>
      <c r="AW57" t="e">
        <f>VLOOKUP($C57,PANSS_full!$D$2:$AK$888,31,FALSE)</f>
        <v>#N/A</v>
      </c>
      <c r="AX57" t="e">
        <f>VLOOKUP($C57,PANSS_full!$D$2:$AK$888,32,FALSE)</f>
        <v>#N/A</v>
      </c>
      <c r="AY57" t="e">
        <f>VLOOKUP($C57,PANSS_full!$D$2:$AK$888,33,FALSE)</f>
        <v>#N/A</v>
      </c>
      <c r="AZ57" t="e">
        <f>VLOOKUP($C57,PANSS_full!$D$2:$AK$888,34,FALSE)</f>
        <v>#N/A</v>
      </c>
    </row>
    <row r="58" spans="1:52">
      <c r="A58">
        <v>57</v>
      </c>
      <c r="B58" s="2" t="s">
        <v>109</v>
      </c>
      <c r="C58" s="2" t="str">
        <f t="shared" si="0"/>
        <v>NC_01_0057</v>
      </c>
      <c r="E58" s="2">
        <v>23.5833333333335</v>
      </c>
      <c r="F58" s="2" t="s">
        <v>52</v>
      </c>
      <c r="G58" s="2" t="s">
        <v>53</v>
      </c>
      <c r="H58" s="2">
        <v>1</v>
      </c>
      <c r="I58" s="2">
        <v>2</v>
      </c>
      <c r="J58" s="2">
        <v>16</v>
      </c>
      <c r="K58" s="2">
        <v>1</v>
      </c>
      <c r="L58" s="2">
        <v>2</v>
      </c>
      <c r="S58" t="e">
        <f>VLOOKUP($C58,PANSS_full!$D$2:$AK$888,1,FALSE)</f>
        <v>#N/A</v>
      </c>
      <c r="T58" t="e">
        <f>VLOOKUP($C58,PANSS_full!$D$2:$AK$888,2,FALSE)</f>
        <v>#N/A</v>
      </c>
      <c r="U58" t="e">
        <f>VLOOKUP($C58,PANSS_full!$D$2:$AK$888,3,FALSE)</f>
        <v>#N/A</v>
      </c>
      <c r="V58" t="e">
        <f>VLOOKUP($C58,PANSS_full!$D$2:$AK$888,4,FALSE)</f>
        <v>#N/A</v>
      </c>
      <c r="W58" t="e">
        <f>VLOOKUP($C58,PANSS_full!$D$2:$AK$888,5,FALSE)</f>
        <v>#N/A</v>
      </c>
      <c r="X58" t="e">
        <f>VLOOKUP($C58,PANSS_full!$D$2:$AK$888,6,FALSE)</f>
        <v>#N/A</v>
      </c>
      <c r="Y58" t="e">
        <f>VLOOKUP($C58,PANSS_full!$D$2:$AK$888,7,FALSE)</f>
        <v>#N/A</v>
      </c>
      <c r="Z58" t="e">
        <f>VLOOKUP($C58,PANSS_full!$D$2:$AK$888,8,FALSE)</f>
        <v>#N/A</v>
      </c>
      <c r="AA58" t="e">
        <f>VLOOKUP($C58,PANSS_full!$D$2:$AK$888,9,FALSE)</f>
        <v>#N/A</v>
      </c>
      <c r="AB58" t="e">
        <f>VLOOKUP($C58,PANSS_full!$D$2:$AK$888,10,FALSE)</f>
        <v>#N/A</v>
      </c>
      <c r="AC58" t="e">
        <f>VLOOKUP($C58,PANSS_full!$D$2:$AK$888,11,FALSE)</f>
        <v>#N/A</v>
      </c>
      <c r="AD58" t="e">
        <f>VLOOKUP($C58,PANSS_full!$D$2:$AK$888,12,FALSE)</f>
        <v>#N/A</v>
      </c>
      <c r="AE58" t="e">
        <f>VLOOKUP($C58,PANSS_full!$D$2:$AK$888,13,FALSE)</f>
        <v>#N/A</v>
      </c>
      <c r="AF58" t="e">
        <f>VLOOKUP($C58,PANSS_full!$D$2:$AK$888,14,FALSE)</f>
        <v>#N/A</v>
      </c>
      <c r="AG58" t="e">
        <f>VLOOKUP($C58,PANSS_full!$D$2:$AK$888,15,FALSE)</f>
        <v>#N/A</v>
      </c>
      <c r="AH58" t="e">
        <f>VLOOKUP($C58,PANSS_full!$D$2:$AK$888,16,FALSE)</f>
        <v>#N/A</v>
      </c>
      <c r="AI58" t="e">
        <f>VLOOKUP($C58,PANSS_full!$D$2:$AK$888,17,FALSE)</f>
        <v>#N/A</v>
      </c>
      <c r="AJ58" t="e">
        <f>VLOOKUP($C58,PANSS_full!$D$2:$AK$888,18,FALSE)</f>
        <v>#N/A</v>
      </c>
      <c r="AK58" t="e">
        <f>VLOOKUP($C58,PANSS_full!$D$2:$AK$888,19,FALSE)</f>
        <v>#N/A</v>
      </c>
      <c r="AL58" t="e">
        <f>VLOOKUP($C58,PANSS_full!$D$2:$AK$888,20,FALSE)</f>
        <v>#N/A</v>
      </c>
      <c r="AM58" t="e">
        <f>VLOOKUP($C58,PANSS_full!$D$2:$AK$888,21,FALSE)</f>
        <v>#N/A</v>
      </c>
      <c r="AN58" t="e">
        <f>VLOOKUP($C58,PANSS_full!$D$2:$AK$888,22,FALSE)</f>
        <v>#N/A</v>
      </c>
      <c r="AO58" t="e">
        <f>VLOOKUP($C58,PANSS_full!$D$2:$AK$888,23,FALSE)</f>
        <v>#N/A</v>
      </c>
      <c r="AP58" t="e">
        <f>VLOOKUP($C58,PANSS_full!$D$2:$AK$888,24,FALSE)</f>
        <v>#N/A</v>
      </c>
      <c r="AQ58" t="e">
        <f>VLOOKUP($C58,PANSS_full!$D$2:$AK$888,25,FALSE)</f>
        <v>#N/A</v>
      </c>
      <c r="AR58" t="e">
        <f>VLOOKUP($C58,PANSS_full!$D$2:$AK$888,26,FALSE)</f>
        <v>#N/A</v>
      </c>
      <c r="AS58" t="e">
        <f>VLOOKUP($C58,PANSS_full!$D$2:$AK$888,27,FALSE)</f>
        <v>#N/A</v>
      </c>
      <c r="AT58" t="e">
        <f>VLOOKUP($C58,PANSS_full!$D$2:$AK$888,28,FALSE)</f>
        <v>#N/A</v>
      </c>
      <c r="AU58" t="e">
        <f>VLOOKUP($C58,PANSS_full!$D$2:$AK$888,29,FALSE)</f>
        <v>#N/A</v>
      </c>
      <c r="AV58" t="e">
        <f>VLOOKUP($C58,PANSS_full!$D$2:$AK$888,30,FALSE)</f>
        <v>#N/A</v>
      </c>
      <c r="AW58" t="e">
        <f>VLOOKUP($C58,PANSS_full!$D$2:$AK$888,31,FALSE)</f>
        <v>#N/A</v>
      </c>
      <c r="AX58" t="e">
        <f>VLOOKUP($C58,PANSS_full!$D$2:$AK$888,32,FALSE)</f>
        <v>#N/A</v>
      </c>
      <c r="AY58" t="e">
        <f>VLOOKUP($C58,PANSS_full!$D$2:$AK$888,33,FALSE)</f>
        <v>#N/A</v>
      </c>
      <c r="AZ58" t="e">
        <f>VLOOKUP($C58,PANSS_full!$D$2:$AK$888,34,FALSE)</f>
        <v>#N/A</v>
      </c>
    </row>
    <row r="59" spans="1:52">
      <c r="A59">
        <v>58</v>
      </c>
      <c r="B59" s="2" t="s">
        <v>110</v>
      </c>
      <c r="C59" s="2" t="str">
        <f t="shared" si="0"/>
        <v>NC_01_0058</v>
      </c>
      <c r="E59" s="2">
        <v>27.3333333333333</v>
      </c>
      <c r="F59" s="2" t="s">
        <v>52</v>
      </c>
      <c r="G59" s="2" t="s">
        <v>53</v>
      </c>
      <c r="H59" s="2">
        <v>1</v>
      </c>
      <c r="I59" s="2">
        <v>2</v>
      </c>
      <c r="J59" s="2">
        <v>9</v>
      </c>
      <c r="K59" s="2">
        <v>1</v>
      </c>
      <c r="L59" s="2">
        <v>1</v>
      </c>
      <c r="S59" t="e">
        <f>VLOOKUP($C59,PANSS_full!$D$2:$AK$888,1,FALSE)</f>
        <v>#N/A</v>
      </c>
      <c r="T59" t="e">
        <f>VLOOKUP($C59,PANSS_full!$D$2:$AK$888,2,FALSE)</f>
        <v>#N/A</v>
      </c>
      <c r="U59" t="e">
        <f>VLOOKUP($C59,PANSS_full!$D$2:$AK$888,3,FALSE)</f>
        <v>#N/A</v>
      </c>
      <c r="V59" t="e">
        <f>VLOOKUP($C59,PANSS_full!$D$2:$AK$888,4,FALSE)</f>
        <v>#N/A</v>
      </c>
      <c r="W59" t="e">
        <f>VLOOKUP($C59,PANSS_full!$D$2:$AK$888,5,FALSE)</f>
        <v>#N/A</v>
      </c>
      <c r="X59" t="e">
        <f>VLOOKUP($C59,PANSS_full!$D$2:$AK$888,6,FALSE)</f>
        <v>#N/A</v>
      </c>
      <c r="Y59" t="e">
        <f>VLOOKUP($C59,PANSS_full!$D$2:$AK$888,7,FALSE)</f>
        <v>#N/A</v>
      </c>
      <c r="Z59" t="e">
        <f>VLOOKUP($C59,PANSS_full!$D$2:$AK$888,8,FALSE)</f>
        <v>#N/A</v>
      </c>
      <c r="AA59" t="e">
        <f>VLOOKUP($C59,PANSS_full!$D$2:$AK$888,9,FALSE)</f>
        <v>#N/A</v>
      </c>
      <c r="AB59" t="e">
        <f>VLOOKUP($C59,PANSS_full!$D$2:$AK$888,10,FALSE)</f>
        <v>#N/A</v>
      </c>
      <c r="AC59" t="e">
        <f>VLOOKUP($C59,PANSS_full!$D$2:$AK$888,11,FALSE)</f>
        <v>#N/A</v>
      </c>
      <c r="AD59" t="e">
        <f>VLOOKUP($C59,PANSS_full!$D$2:$AK$888,12,FALSE)</f>
        <v>#N/A</v>
      </c>
      <c r="AE59" t="e">
        <f>VLOOKUP($C59,PANSS_full!$D$2:$AK$888,13,FALSE)</f>
        <v>#N/A</v>
      </c>
      <c r="AF59" t="e">
        <f>VLOOKUP($C59,PANSS_full!$D$2:$AK$888,14,FALSE)</f>
        <v>#N/A</v>
      </c>
      <c r="AG59" t="e">
        <f>VLOOKUP($C59,PANSS_full!$D$2:$AK$888,15,FALSE)</f>
        <v>#N/A</v>
      </c>
      <c r="AH59" t="e">
        <f>VLOOKUP($C59,PANSS_full!$D$2:$AK$888,16,FALSE)</f>
        <v>#N/A</v>
      </c>
      <c r="AI59" t="e">
        <f>VLOOKUP($C59,PANSS_full!$D$2:$AK$888,17,FALSE)</f>
        <v>#N/A</v>
      </c>
      <c r="AJ59" t="e">
        <f>VLOOKUP($C59,PANSS_full!$D$2:$AK$888,18,FALSE)</f>
        <v>#N/A</v>
      </c>
      <c r="AK59" t="e">
        <f>VLOOKUP($C59,PANSS_full!$D$2:$AK$888,19,FALSE)</f>
        <v>#N/A</v>
      </c>
      <c r="AL59" t="e">
        <f>VLOOKUP($C59,PANSS_full!$D$2:$AK$888,20,FALSE)</f>
        <v>#N/A</v>
      </c>
      <c r="AM59" t="e">
        <f>VLOOKUP($C59,PANSS_full!$D$2:$AK$888,21,FALSE)</f>
        <v>#N/A</v>
      </c>
      <c r="AN59" t="e">
        <f>VLOOKUP($C59,PANSS_full!$D$2:$AK$888,22,FALSE)</f>
        <v>#N/A</v>
      </c>
      <c r="AO59" t="e">
        <f>VLOOKUP($C59,PANSS_full!$D$2:$AK$888,23,FALSE)</f>
        <v>#N/A</v>
      </c>
      <c r="AP59" t="e">
        <f>VLOOKUP($C59,PANSS_full!$D$2:$AK$888,24,FALSE)</f>
        <v>#N/A</v>
      </c>
      <c r="AQ59" t="e">
        <f>VLOOKUP($C59,PANSS_full!$D$2:$AK$888,25,FALSE)</f>
        <v>#N/A</v>
      </c>
      <c r="AR59" t="e">
        <f>VLOOKUP($C59,PANSS_full!$D$2:$AK$888,26,FALSE)</f>
        <v>#N/A</v>
      </c>
      <c r="AS59" t="e">
        <f>VLOOKUP($C59,PANSS_full!$D$2:$AK$888,27,FALSE)</f>
        <v>#N/A</v>
      </c>
      <c r="AT59" t="e">
        <f>VLOOKUP($C59,PANSS_full!$D$2:$AK$888,28,FALSE)</f>
        <v>#N/A</v>
      </c>
      <c r="AU59" t="e">
        <f>VLOOKUP($C59,PANSS_full!$D$2:$AK$888,29,FALSE)</f>
        <v>#N/A</v>
      </c>
      <c r="AV59" t="e">
        <f>VLOOKUP($C59,PANSS_full!$D$2:$AK$888,30,FALSE)</f>
        <v>#N/A</v>
      </c>
      <c r="AW59" t="e">
        <f>VLOOKUP($C59,PANSS_full!$D$2:$AK$888,31,FALSE)</f>
        <v>#N/A</v>
      </c>
      <c r="AX59" t="e">
        <f>VLOOKUP($C59,PANSS_full!$D$2:$AK$888,32,FALSE)</f>
        <v>#N/A</v>
      </c>
      <c r="AY59" t="e">
        <f>VLOOKUP($C59,PANSS_full!$D$2:$AK$888,33,FALSE)</f>
        <v>#N/A</v>
      </c>
      <c r="AZ59" t="e">
        <f>VLOOKUP($C59,PANSS_full!$D$2:$AK$888,34,FALSE)</f>
        <v>#N/A</v>
      </c>
    </row>
    <row r="60" spans="1:52">
      <c r="A60">
        <v>59</v>
      </c>
      <c r="B60" s="2" t="s">
        <v>111</v>
      </c>
      <c r="C60" s="2" t="str">
        <f t="shared" si="0"/>
        <v>NC_01_0059</v>
      </c>
      <c r="E60" s="2">
        <v>28.75</v>
      </c>
      <c r="F60" s="2" t="s">
        <v>52</v>
      </c>
      <c r="G60" s="2" t="s">
        <v>53</v>
      </c>
      <c r="H60" s="2">
        <v>1</v>
      </c>
      <c r="I60" s="2">
        <v>2</v>
      </c>
      <c r="J60" s="2">
        <v>8</v>
      </c>
      <c r="K60" s="2">
        <v>1</v>
      </c>
      <c r="L60" s="2">
        <v>2</v>
      </c>
      <c r="S60" t="e">
        <f>VLOOKUP($C60,PANSS_full!$D$2:$AK$888,1,FALSE)</f>
        <v>#N/A</v>
      </c>
      <c r="T60" t="e">
        <f>VLOOKUP($C60,PANSS_full!$D$2:$AK$888,2,FALSE)</f>
        <v>#N/A</v>
      </c>
      <c r="U60" t="e">
        <f>VLOOKUP($C60,PANSS_full!$D$2:$AK$888,3,FALSE)</f>
        <v>#N/A</v>
      </c>
      <c r="V60" t="e">
        <f>VLOOKUP($C60,PANSS_full!$D$2:$AK$888,4,FALSE)</f>
        <v>#N/A</v>
      </c>
      <c r="W60" t="e">
        <f>VLOOKUP($C60,PANSS_full!$D$2:$AK$888,5,FALSE)</f>
        <v>#N/A</v>
      </c>
      <c r="X60" t="e">
        <f>VLOOKUP($C60,PANSS_full!$D$2:$AK$888,6,FALSE)</f>
        <v>#N/A</v>
      </c>
      <c r="Y60" t="e">
        <f>VLOOKUP($C60,PANSS_full!$D$2:$AK$888,7,FALSE)</f>
        <v>#N/A</v>
      </c>
      <c r="Z60" t="e">
        <f>VLOOKUP($C60,PANSS_full!$D$2:$AK$888,8,FALSE)</f>
        <v>#N/A</v>
      </c>
      <c r="AA60" t="e">
        <f>VLOOKUP($C60,PANSS_full!$D$2:$AK$888,9,FALSE)</f>
        <v>#N/A</v>
      </c>
      <c r="AB60" t="e">
        <f>VLOOKUP($C60,PANSS_full!$D$2:$AK$888,10,FALSE)</f>
        <v>#N/A</v>
      </c>
      <c r="AC60" t="e">
        <f>VLOOKUP($C60,PANSS_full!$D$2:$AK$888,11,FALSE)</f>
        <v>#N/A</v>
      </c>
      <c r="AD60" t="e">
        <f>VLOOKUP($C60,PANSS_full!$D$2:$AK$888,12,FALSE)</f>
        <v>#N/A</v>
      </c>
      <c r="AE60" t="e">
        <f>VLOOKUP($C60,PANSS_full!$D$2:$AK$888,13,FALSE)</f>
        <v>#N/A</v>
      </c>
      <c r="AF60" t="e">
        <f>VLOOKUP($C60,PANSS_full!$D$2:$AK$888,14,FALSE)</f>
        <v>#N/A</v>
      </c>
      <c r="AG60" t="e">
        <f>VLOOKUP($C60,PANSS_full!$D$2:$AK$888,15,FALSE)</f>
        <v>#N/A</v>
      </c>
      <c r="AH60" t="e">
        <f>VLOOKUP($C60,PANSS_full!$D$2:$AK$888,16,FALSE)</f>
        <v>#N/A</v>
      </c>
      <c r="AI60" t="e">
        <f>VLOOKUP($C60,PANSS_full!$D$2:$AK$888,17,FALSE)</f>
        <v>#N/A</v>
      </c>
      <c r="AJ60" t="e">
        <f>VLOOKUP($C60,PANSS_full!$D$2:$AK$888,18,FALSE)</f>
        <v>#N/A</v>
      </c>
      <c r="AK60" t="e">
        <f>VLOOKUP($C60,PANSS_full!$D$2:$AK$888,19,FALSE)</f>
        <v>#N/A</v>
      </c>
      <c r="AL60" t="e">
        <f>VLOOKUP($C60,PANSS_full!$D$2:$AK$888,20,FALSE)</f>
        <v>#N/A</v>
      </c>
      <c r="AM60" t="e">
        <f>VLOOKUP($C60,PANSS_full!$D$2:$AK$888,21,FALSE)</f>
        <v>#N/A</v>
      </c>
      <c r="AN60" t="e">
        <f>VLOOKUP($C60,PANSS_full!$D$2:$AK$888,22,FALSE)</f>
        <v>#N/A</v>
      </c>
      <c r="AO60" t="e">
        <f>VLOOKUP($C60,PANSS_full!$D$2:$AK$888,23,FALSE)</f>
        <v>#N/A</v>
      </c>
      <c r="AP60" t="e">
        <f>VLOOKUP($C60,PANSS_full!$D$2:$AK$888,24,FALSE)</f>
        <v>#N/A</v>
      </c>
      <c r="AQ60" t="e">
        <f>VLOOKUP($C60,PANSS_full!$D$2:$AK$888,25,FALSE)</f>
        <v>#N/A</v>
      </c>
      <c r="AR60" t="e">
        <f>VLOOKUP($C60,PANSS_full!$D$2:$AK$888,26,FALSE)</f>
        <v>#N/A</v>
      </c>
      <c r="AS60" t="e">
        <f>VLOOKUP($C60,PANSS_full!$D$2:$AK$888,27,FALSE)</f>
        <v>#N/A</v>
      </c>
      <c r="AT60" t="e">
        <f>VLOOKUP($C60,PANSS_full!$D$2:$AK$888,28,FALSE)</f>
        <v>#N/A</v>
      </c>
      <c r="AU60" t="e">
        <f>VLOOKUP($C60,PANSS_full!$D$2:$AK$888,29,FALSE)</f>
        <v>#N/A</v>
      </c>
      <c r="AV60" t="e">
        <f>VLOOKUP($C60,PANSS_full!$D$2:$AK$888,30,FALSE)</f>
        <v>#N/A</v>
      </c>
      <c r="AW60" t="e">
        <f>VLOOKUP($C60,PANSS_full!$D$2:$AK$888,31,FALSE)</f>
        <v>#N/A</v>
      </c>
      <c r="AX60" t="e">
        <f>VLOOKUP($C60,PANSS_full!$D$2:$AK$888,32,FALSE)</f>
        <v>#N/A</v>
      </c>
      <c r="AY60" t="e">
        <f>VLOOKUP($C60,PANSS_full!$D$2:$AK$888,33,FALSE)</f>
        <v>#N/A</v>
      </c>
      <c r="AZ60" t="e">
        <f>VLOOKUP($C60,PANSS_full!$D$2:$AK$888,34,FALSE)</f>
        <v>#N/A</v>
      </c>
    </row>
    <row r="61" spans="1:52">
      <c r="A61">
        <v>60</v>
      </c>
      <c r="B61" s="2" t="s">
        <v>112</v>
      </c>
      <c r="C61" s="2" t="str">
        <f t="shared" si="0"/>
        <v>NC_01_0060</v>
      </c>
      <c r="E61" s="2">
        <v>37.5833333333333</v>
      </c>
      <c r="F61" s="2" t="s">
        <v>52</v>
      </c>
      <c r="G61" s="2" t="s">
        <v>53</v>
      </c>
      <c r="H61" s="2">
        <v>1</v>
      </c>
      <c r="I61" s="2">
        <v>1</v>
      </c>
      <c r="J61" s="2">
        <v>12</v>
      </c>
      <c r="K61" s="2">
        <v>1</v>
      </c>
      <c r="L61" s="2">
        <v>1</v>
      </c>
      <c r="S61" t="e">
        <f>VLOOKUP($C61,PANSS_full!$D$2:$AK$888,1,FALSE)</f>
        <v>#N/A</v>
      </c>
      <c r="T61" t="e">
        <f>VLOOKUP($C61,PANSS_full!$D$2:$AK$888,2,FALSE)</f>
        <v>#N/A</v>
      </c>
      <c r="U61" t="e">
        <f>VLOOKUP($C61,PANSS_full!$D$2:$AK$888,3,FALSE)</f>
        <v>#N/A</v>
      </c>
      <c r="V61" t="e">
        <f>VLOOKUP($C61,PANSS_full!$D$2:$AK$888,4,FALSE)</f>
        <v>#N/A</v>
      </c>
      <c r="W61" t="e">
        <f>VLOOKUP($C61,PANSS_full!$D$2:$AK$888,5,FALSE)</f>
        <v>#N/A</v>
      </c>
      <c r="X61" t="e">
        <f>VLOOKUP($C61,PANSS_full!$D$2:$AK$888,6,FALSE)</f>
        <v>#N/A</v>
      </c>
      <c r="Y61" t="e">
        <f>VLOOKUP($C61,PANSS_full!$D$2:$AK$888,7,FALSE)</f>
        <v>#N/A</v>
      </c>
      <c r="Z61" t="e">
        <f>VLOOKUP($C61,PANSS_full!$D$2:$AK$888,8,FALSE)</f>
        <v>#N/A</v>
      </c>
      <c r="AA61" t="e">
        <f>VLOOKUP($C61,PANSS_full!$D$2:$AK$888,9,FALSE)</f>
        <v>#N/A</v>
      </c>
      <c r="AB61" t="e">
        <f>VLOOKUP($C61,PANSS_full!$D$2:$AK$888,10,FALSE)</f>
        <v>#N/A</v>
      </c>
      <c r="AC61" t="e">
        <f>VLOOKUP($C61,PANSS_full!$D$2:$AK$888,11,FALSE)</f>
        <v>#N/A</v>
      </c>
      <c r="AD61" t="e">
        <f>VLOOKUP($C61,PANSS_full!$D$2:$AK$888,12,FALSE)</f>
        <v>#N/A</v>
      </c>
      <c r="AE61" t="e">
        <f>VLOOKUP($C61,PANSS_full!$D$2:$AK$888,13,FALSE)</f>
        <v>#N/A</v>
      </c>
      <c r="AF61" t="e">
        <f>VLOOKUP($C61,PANSS_full!$D$2:$AK$888,14,FALSE)</f>
        <v>#N/A</v>
      </c>
      <c r="AG61" t="e">
        <f>VLOOKUP($C61,PANSS_full!$D$2:$AK$888,15,FALSE)</f>
        <v>#N/A</v>
      </c>
      <c r="AH61" t="e">
        <f>VLOOKUP($C61,PANSS_full!$D$2:$AK$888,16,FALSE)</f>
        <v>#N/A</v>
      </c>
      <c r="AI61" t="e">
        <f>VLOOKUP($C61,PANSS_full!$D$2:$AK$888,17,FALSE)</f>
        <v>#N/A</v>
      </c>
      <c r="AJ61" t="e">
        <f>VLOOKUP($C61,PANSS_full!$D$2:$AK$888,18,FALSE)</f>
        <v>#N/A</v>
      </c>
      <c r="AK61" t="e">
        <f>VLOOKUP($C61,PANSS_full!$D$2:$AK$888,19,FALSE)</f>
        <v>#N/A</v>
      </c>
      <c r="AL61" t="e">
        <f>VLOOKUP($C61,PANSS_full!$D$2:$AK$888,20,FALSE)</f>
        <v>#N/A</v>
      </c>
      <c r="AM61" t="e">
        <f>VLOOKUP($C61,PANSS_full!$D$2:$AK$888,21,FALSE)</f>
        <v>#N/A</v>
      </c>
      <c r="AN61" t="e">
        <f>VLOOKUP($C61,PANSS_full!$D$2:$AK$888,22,FALSE)</f>
        <v>#N/A</v>
      </c>
      <c r="AO61" t="e">
        <f>VLOOKUP($C61,PANSS_full!$D$2:$AK$888,23,FALSE)</f>
        <v>#N/A</v>
      </c>
      <c r="AP61" t="e">
        <f>VLOOKUP($C61,PANSS_full!$D$2:$AK$888,24,FALSE)</f>
        <v>#N/A</v>
      </c>
      <c r="AQ61" t="e">
        <f>VLOOKUP($C61,PANSS_full!$D$2:$AK$888,25,FALSE)</f>
        <v>#N/A</v>
      </c>
      <c r="AR61" t="e">
        <f>VLOOKUP($C61,PANSS_full!$D$2:$AK$888,26,FALSE)</f>
        <v>#N/A</v>
      </c>
      <c r="AS61" t="e">
        <f>VLOOKUP($C61,PANSS_full!$D$2:$AK$888,27,FALSE)</f>
        <v>#N/A</v>
      </c>
      <c r="AT61" t="e">
        <f>VLOOKUP($C61,PANSS_full!$D$2:$AK$888,28,FALSE)</f>
        <v>#N/A</v>
      </c>
      <c r="AU61" t="e">
        <f>VLOOKUP($C61,PANSS_full!$D$2:$AK$888,29,FALSE)</f>
        <v>#N/A</v>
      </c>
      <c r="AV61" t="e">
        <f>VLOOKUP($C61,PANSS_full!$D$2:$AK$888,30,FALSE)</f>
        <v>#N/A</v>
      </c>
      <c r="AW61" t="e">
        <f>VLOOKUP($C61,PANSS_full!$D$2:$AK$888,31,FALSE)</f>
        <v>#N/A</v>
      </c>
      <c r="AX61" t="e">
        <f>VLOOKUP($C61,PANSS_full!$D$2:$AK$888,32,FALSE)</f>
        <v>#N/A</v>
      </c>
      <c r="AY61" t="e">
        <f>VLOOKUP($C61,PANSS_full!$D$2:$AK$888,33,FALSE)</f>
        <v>#N/A</v>
      </c>
      <c r="AZ61" t="e">
        <f>VLOOKUP($C61,PANSS_full!$D$2:$AK$888,34,FALSE)</f>
        <v>#N/A</v>
      </c>
    </row>
    <row r="62" spans="1:52">
      <c r="A62">
        <v>61</v>
      </c>
      <c r="B62" s="2" t="s">
        <v>113</v>
      </c>
      <c r="C62" s="2" t="str">
        <f t="shared" si="0"/>
        <v>NC_01_0061</v>
      </c>
      <c r="E62" s="2">
        <v>37.0833333333333</v>
      </c>
      <c r="F62" s="2" t="s">
        <v>52</v>
      </c>
      <c r="G62" s="2" t="s">
        <v>53</v>
      </c>
      <c r="H62" s="2">
        <v>1</v>
      </c>
      <c r="I62" s="2">
        <v>2</v>
      </c>
      <c r="J62" s="2">
        <v>9</v>
      </c>
      <c r="K62" s="2">
        <v>1</v>
      </c>
      <c r="L62" s="2">
        <v>1</v>
      </c>
      <c r="S62" t="e">
        <f>VLOOKUP($C62,PANSS_full!$D$2:$AK$888,1,FALSE)</f>
        <v>#N/A</v>
      </c>
      <c r="T62" t="e">
        <f>VLOOKUP($C62,PANSS_full!$D$2:$AK$888,2,FALSE)</f>
        <v>#N/A</v>
      </c>
      <c r="U62" t="e">
        <f>VLOOKUP($C62,PANSS_full!$D$2:$AK$888,3,FALSE)</f>
        <v>#N/A</v>
      </c>
      <c r="V62" t="e">
        <f>VLOOKUP($C62,PANSS_full!$D$2:$AK$888,4,FALSE)</f>
        <v>#N/A</v>
      </c>
      <c r="W62" t="e">
        <f>VLOOKUP($C62,PANSS_full!$D$2:$AK$888,5,FALSE)</f>
        <v>#N/A</v>
      </c>
      <c r="X62" t="e">
        <f>VLOOKUP($C62,PANSS_full!$D$2:$AK$888,6,FALSE)</f>
        <v>#N/A</v>
      </c>
      <c r="Y62" t="e">
        <f>VLOOKUP($C62,PANSS_full!$D$2:$AK$888,7,FALSE)</f>
        <v>#N/A</v>
      </c>
      <c r="Z62" t="e">
        <f>VLOOKUP($C62,PANSS_full!$D$2:$AK$888,8,FALSE)</f>
        <v>#N/A</v>
      </c>
      <c r="AA62" t="e">
        <f>VLOOKUP($C62,PANSS_full!$D$2:$AK$888,9,FALSE)</f>
        <v>#N/A</v>
      </c>
      <c r="AB62" t="e">
        <f>VLOOKUP($C62,PANSS_full!$D$2:$AK$888,10,FALSE)</f>
        <v>#N/A</v>
      </c>
      <c r="AC62" t="e">
        <f>VLOOKUP($C62,PANSS_full!$D$2:$AK$888,11,FALSE)</f>
        <v>#N/A</v>
      </c>
      <c r="AD62" t="e">
        <f>VLOOKUP($C62,PANSS_full!$D$2:$AK$888,12,FALSE)</f>
        <v>#N/A</v>
      </c>
      <c r="AE62" t="e">
        <f>VLOOKUP($C62,PANSS_full!$D$2:$AK$888,13,FALSE)</f>
        <v>#N/A</v>
      </c>
      <c r="AF62" t="e">
        <f>VLOOKUP($C62,PANSS_full!$D$2:$AK$888,14,FALSE)</f>
        <v>#N/A</v>
      </c>
      <c r="AG62" t="e">
        <f>VLOOKUP($C62,PANSS_full!$D$2:$AK$888,15,FALSE)</f>
        <v>#N/A</v>
      </c>
      <c r="AH62" t="e">
        <f>VLOOKUP($C62,PANSS_full!$D$2:$AK$888,16,FALSE)</f>
        <v>#N/A</v>
      </c>
      <c r="AI62" t="e">
        <f>VLOOKUP($C62,PANSS_full!$D$2:$AK$888,17,FALSE)</f>
        <v>#N/A</v>
      </c>
      <c r="AJ62" t="e">
        <f>VLOOKUP($C62,PANSS_full!$D$2:$AK$888,18,FALSE)</f>
        <v>#N/A</v>
      </c>
      <c r="AK62" t="e">
        <f>VLOOKUP($C62,PANSS_full!$D$2:$AK$888,19,FALSE)</f>
        <v>#N/A</v>
      </c>
      <c r="AL62" t="e">
        <f>VLOOKUP($C62,PANSS_full!$D$2:$AK$888,20,FALSE)</f>
        <v>#N/A</v>
      </c>
      <c r="AM62" t="e">
        <f>VLOOKUP($C62,PANSS_full!$D$2:$AK$888,21,FALSE)</f>
        <v>#N/A</v>
      </c>
      <c r="AN62" t="e">
        <f>VLOOKUP($C62,PANSS_full!$D$2:$AK$888,22,FALSE)</f>
        <v>#N/A</v>
      </c>
      <c r="AO62" t="e">
        <f>VLOOKUP($C62,PANSS_full!$D$2:$AK$888,23,FALSE)</f>
        <v>#N/A</v>
      </c>
      <c r="AP62" t="e">
        <f>VLOOKUP($C62,PANSS_full!$D$2:$AK$888,24,FALSE)</f>
        <v>#N/A</v>
      </c>
      <c r="AQ62" t="e">
        <f>VLOOKUP($C62,PANSS_full!$D$2:$AK$888,25,FALSE)</f>
        <v>#N/A</v>
      </c>
      <c r="AR62" t="e">
        <f>VLOOKUP($C62,PANSS_full!$D$2:$AK$888,26,FALSE)</f>
        <v>#N/A</v>
      </c>
      <c r="AS62" t="e">
        <f>VLOOKUP($C62,PANSS_full!$D$2:$AK$888,27,FALSE)</f>
        <v>#N/A</v>
      </c>
      <c r="AT62" t="e">
        <f>VLOOKUP($C62,PANSS_full!$D$2:$AK$888,28,FALSE)</f>
        <v>#N/A</v>
      </c>
      <c r="AU62" t="e">
        <f>VLOOKUP($C62,PANSS_full!$D$2:$AK$888,29,FALSE)</f>
        <v>#N/A</v>
      </c>
      <c r="AV62" t="e">
        <f>VLOOKUP($C62,PANSS_full!$D$2:$AK$888,30,FALSE)</f>
        <v>#N/A</v>
      </c>
      <c r="AW62" t="e">
        <f>VLOOKUP($C62,PANSS_full!$D$2:$AK$888,31,FALSE)</f>
        <v>#N/A</v>
      </c>
      <c r="AX62" t="e">
        <f>VLOOKUP($C62,PANSS_full!$D$2:$AK$888,32,FALSE)</f>
        <v>#N/A</v>
      </c>
      <c r="AY62" t="e">
        <f>VLOOKUP($C62,PANSS_full!$D$2:$AK$888,33,FALSE)</f>
        <v>#N/A</v>
      </c>
      <c r="AZ62" t="e">
        <f>VLOOKUP($C62,PANSS_full!$D$2:$AK$888,34,FALSE)</f>
        <v>#N/A</v>
      </c>
    </row>
    <row r="63" spans="1:52">
      <c r="A63">
        <v>62</v>
      </c>
      <c r="B63" s="2" t="s">
        <v>114</v>
      </c>
      <c r="C63" s="2" t="str">
        <f t="shared" si="0"/>
        <v>NC_01_0062</v>
      </c>
      <c r="E63" s="2">
        <v>33.8333333333335</v>
      </c>
      <c r="F63" s="2" t="s">
        <v>52</v>
      </c>
      <c r="G63" s="2" t="s">
        <v>53</v>
      </c>
      <c r="H63" s="2">
        <v>1</v>
      </c>
      <c r="I63" s="2">
        <v>2</v>
      </c>
      <c r="J63" s="2">
        <v>9</v>
      </c>
      <c r="K63" s="2">
        <v>1</v>
      </c>
      <c r="L63" s="2">
        <v>1</v>
      </c>
      <c r="S63" t="e">
        <f>VLOOKUP($C63,PANSS_full!$D$2:$AK$888,1,FALSE)</f>
        <v>#N/A</v>
      </c>
      <c r="T63" t="e">
        <f>VLOOKUP($C63,PANSS_full!$D$2:$AK$888,2,FALSE)</f>
        <v>#N/A</v>
      </c>
      <c r="U63" t="e">
        <f>VLOOKUP($C63,PANSS_full!$D$2:$AK$888,3,FALSE)</f>
        <v>#N/A</v>
      </c>
      <c r="V63" t="e">
        <f>VLOOKUP($C63,PANSS_full!$D$2:$AK$888,4,FALSE)</f>
        <v>#N/A</v>
      </c>
      <c r="W63" t="e">
        <f>VLOOKUP($C63,PANSS_full!$D$2:$AK$888,5,FALSE)</f>
        <v>#N/A</v>
      </c>
      <c r="X63" t="e">
        <f>VLOOKUP($C63,PANSS_full!$D$2:$AK$888,6,FALSE)</f>
        <v>#N/A</v>
      </c>
      <c r="Y63" t="e">
        <f>VLOOKUP($C63,PANSS_full!$D$2:$AK$888,7,FALSE)</f>
        <v>#N/A</v>
      </c>
      <c r="Z63" t="e">
        <f>VLOOKUP($C63,PANSS_full!$D$2:$AK$888,8,FALSE)</f>
        <v>#N/A</v>
      </c>
      <c r="AA63" t="e">
        <f>VLOOKUP($C63,PANSS_full!$D$2:$AK$888,9,FALSE)</f>
        <v>#N/A</v>
      </c>
      <c r="AB63" t="e">
        <f>VLOOKUP($C63,PANSS_full!$D$2:$AK$888,10,FALSE)</f>
        <v>#N/A</v>
      </c>
      <c r="AC63" t="e">
        <f>VLOOKUP($C63,PANSS_full!$D$2:$AK$888,11,FALSE)</f>
        <v>#N/A</v>
      </c>
      <c r="AD63" t="e">
        <f>VLOOKUP($C63,PANSS_full!$D$2:$AK$888,12,FALSE)</f>
        <v>#N/A</v>
      </c>
      <c r="AE63" t="e">
        <f>VLOOKUP($C63,PANSS_full!$D$2:$AK$888,13,FALSE)</f>
        <v>#N/A</v>
      </c>
      <c r="AF63" t="e">
        <f>VLOOKUP($C63,PANSS_full!$D$2:$AK$888,14,FALSE)</f>
        <v>#N/A</v>
      </c>
      <c r="AG63" t="e">
        <f>VLOOKUP($C63,PANSS_full!$D$2:$AK$888,15,FALSE)</f>
        <v>#N/A</v>
      </c>
      <c r="AH63" t="e">
        <f>VLOOKUP($C63,PANSS_full!$D$2:$AK$888,16,FALSE)</f>
        <v>#N/A</v>
      </c>
      <c r="AI63" t="e">
        <f>VLOOKUP($C63,PANSS_full!$D$2:$AK$888,17,FALSE)</f>
        <v>#N/A</v>
      </c>
      <c r="AJ63" t="e">
        <f>VLOOKUP($C63,PANSS_full!$D$2:$AK$888,18,FALSE)</f>
        <v>#N/A</v>
      </c>
      <c r="AK63" t="e">
        <f>VLOOKUP($C63,PANSS_full!$D$2:$AK$888,19,FALSE)</f>
        <v>#N/A</v>
      </c>
      <c r="AL63" t="e">
        <f>VLOOKUP($C63,PANSS_full!$D$2:$AK$888,20,FALSE)</f>
        <v>#N/A</v>
      </c>
      <c r="AM63" t="e">
        <f>VLOOKUP($C63,PANSS_full!$D$2:$AK$888,21,FALSE)</f>
        <v>#N/A</v>
      </c>
      <c r="AN63" t="e">
        <f>VLOOKUP($C63,PANSS_full!$D$2:$AK$888,22,FALSE)</f>
        <v>#N/A</v>
      </c>
      <c r="AO63" t="e">
        <f>VLOOKUP($C63,PANSS_full!$D$2:$AK$888,23,FALSE)</f>
        <v>#N/A</v>
      </c>
      <c r="AP63" t="e">
        <f>VLOOKUP($C63,PANSS_full!$D$2:$AK$888,24,FALSE)</f>
        <v>#N/A</v>
      </c>
      <c r="AQ63" t="e">
        <f>VLOOKUP($C63,PANSS_full!$D$2:$AK$888,25,FALSE)</f>
        <v>#N/A</v>
      </c>
      <c r="AR63" t="e">
        <f>VLOOKUP($C63,PANSS_full!$D$2:$AK$888,26,FALSE)</f>
        <v>#N/A</v>
      </c>
      <c r="AS63" t="e">
        <f>VLOOKUP($C63,PANSS_full!$D$2:$AK$888,27,FALSE)</f>
        <v>#N/A</v>
      </c>
      <c r="AT63" t="e">
        <f>VLOOKUP($C63,PANSS_full!$D$2:$AK$888,28,FALSE)</f>
        <v>#N/A</v>
      </c>
      <c r="AU63" t="e">
        <f>VLOOKUP($C63,PANSS_full!$D$2:$AK$888,29,FALSE)</f>
        <v>#N/A</v>
      </c>
      <c r="AV63" t="e">
        <f>VLOOKUP($C63,PANSS_full!$D$2:$AK$888,30,FALSE)</f>
        <v>#N/A</v>
      </c>
      <c r="AW63" t="e">
        <f>VLOOKUP($C63,PANSS_full!$D$2:$AK$888,31,FALSE)</f>
        <v>#N/A</v>
      </c>
      <c r="AX63" t="e">
        <f>VLOOKUP($C63,PANSS_full!$D$2:$AK$888,32,FALSE)</f>
        <v>#N/A</v>
      </c>
      <c r="AY63" t="e">
        <f>VLOOKUP($C63,PANSS_full!$D$2:$AK$888,33,FALSE)</f>
        <v>#N/A</v>
      </c>
      <c r="AZ63" t="e">
        <f>VLOOKUP($C63,PANSS_full!$D$2:$AK$888,34,FALSE)</f>
        <v>#N/A</v>
      </c>
    </row>
    <row r="64" spans="1:52">
      <c r="A64">
        <v>63</v>
      </c>
      <c r="B64" s="2" t="s">
        <v>115</v>
      </c>
      <c r="C64" s="2" t="str">
        <f t="shared" si="0"/>
        <v>NC_01_0063</v>
      </c>
      <c r="E64" s="2">
        <v>38.8333333333335</v>
      </c>
      <c r="F64" s="2" t="s">
        <v>52</v>
      </c>
      <c r="G64" s="2" t="s">
        <v>53</v>
      </c>
      <c r="H64" s="2">
        <v>1</v>
      </c>
      <c r="I64" s="2">
        <v>1</v>
      </c>
      <c r="J64" s="2">
        <v>8</v>
      </c>
      <c r="K64" s="2">
        <v>1</v>
      </c>
      <c r="L64" s="2">
        <v>1</v>
      </c>
      <c r="S64" t="e">
        <f>VLOOKUP($C64,PANSS_full!$D$2:$AK$888,1,FALSE)</f>
        <v>#N/A</v>
      </c>
      <c r="T64" t="e">
        <f>VLOOKUP($C64,PANSS_full!$D$2:$AK$888,2,FALSE)</f>
        <v>#N/A</v>
      </c>
      <c r="U64" t="e">
        <f>VLOOKUP($C64,PANSS_full!$D$2:$AK$888,3,FALSE)</f>
        <v>#N/A</v>
      </c>
      <c r="V64" t="e">
        <f>VLOOKUP($C64,PANSS_full!$D$2:$AK$888,4,FALSE)</f>
        <v>#N/A</v>
      </c>
      <c r="W64" t="e">
        <f>VLOOKUP($C64,PANSS_full!$D$2:$AK$888,5,FALSE)</f>
        <v>#N/A</v>
      </c>
      <c r="X64" t="e">
        <f>VLOOKUP($C64,PANSS_full!$D$2:$AK$888,6,FALSE)</f>
        <v>#N/A</v>
      </c>
      <c r="Y64" t="e">
        <f>VLOOKUP($C64,PANSS_full!$D$2:$AK$888,7,FALSE)</f>
        <v>#N/A</v>
      </c>
      <c r="Z64" t="e">
        <f>VLOOKUP($C64,PANSS_full!$D$2:$AK$888,8,FALSE)</f>
        <v>#N/A</v>
      </c>
      <c r="AA64" t="e">
        <f>VLOOKUP($C64,PANSS_full!$D$2:$AK$888,9,FALSE)</f>
        <v>#N/A</v>
      </c>
      <c r="AB64" t="e">
        <f>VLOOKUP($C64,PANSS_full!$D$2:$AK$888,10,FALSE)</f>
        <v>#N/A</v>
      </c>
      <c r="AC64" t="e">
        <f>VLOOKUP($C64,PANSS_full!$D$2:$AK$888,11,FALSE)</f>
        <v>#N/A</v>
      </c>
      <c r="AD64" t="e">
        <f>VLOOKUP($C64,PANSS_full!$D$2:$AK$888,12,FALSE)</f>
        <v>#N/A</v>
      </c>
      <c r="AE64" t="e">
        <f>VLOOKUP($C64,PANSS_full!$D$2:$AK$888,13,FALSE)</f>
        <v>#N/A</v>
      </c>
      <c r="AF64" t="e">
        <f>VLOOKUP($C64,PANSS_full!$D$2:$AK$888,14,FALSE)</f>
        <v>#N/A</v>
      </c>
      <c r="AG64" t="e">
        <f>VLOOKUP($C64,PANSS_full!$D$2:$AK$888,15,FALSE)</f>
        <v>#N/A</v>
      </c>
      <c r="AH64" t="e">
        <f>VLOOKUP($C64,PANSS_full!$D$2:$AK$888,16,FALSE)</f>
        <v>#N/A</v>
      </c>
      <c r="AI64" t="e">
        <f>VLOOKUP($C64,PANSS_full!$D$2:$AK$888,17,FALSE)</f>
        <v>#N/A</v>
      </c>
      <c r="AJ64" t="e">
        <f>VLOOKUP($C64,PANSS_full!$D$2:$AK$888,18,FALSE)</f>
        <v>#N/A</v>
      </c>
      <c r="AK64" t="e">
        <f>VLOOKUP($C64,PANSS_full!$D$2:$AK$888,19,FALSE)</f>
        <v>#N/A</v>
      </c>
      <c r="AL64" t="e">
        <f>VLOOKUP($C64,PANSS_full!$D$2:$AK$888,20,FALSE)</f>
        <v>#N/A</v>
      </c>
      <c r="AM64" t="e">
        <f>VLOOKUP($C64,PANSS_full!$D$2:$AK$888,21,FALSE)</f>
        <v>#N/A</v>
      </c>
      <c r="AN64" t="e">
        <f>VLOOKUP($C64,PANSS_full!$D$2:$AK$888,22,FALSE)</f>
        <v>#N/A</v>
      </c>
      <c r="AO64" t="e">
        <f>VLOOKUP($C64,PANSS_full!$D$2:$AK$888,23,FALSE)</f>
        <v>#N/A</v>
      </c>
      <c r="AP64" t="e">
        <f>VLOOKUP($C64,PANSS_full!$D$2:$AK$888,24,FALSE)</f>
        <v>#N/A</v>
      </c>
      <c r="AQ64" t="e">
        <f>VLOOKUP($C64,PANSS_full!$D$2:$AK$888,25,FALSE)</f>
        <v>#N/A</v>
      </c>
      <c r="AR64" t="e">
        <f>VLOOKUP($C64,PANSS_full!$D$2:$AK$888,26,FALSE)</f>
        <v>#N/A</v>
      </c>
      <c r="AS64" t="e">
        <f>VLOOKUP($C64,PANSS_full!$D$2:$AK$888,27,FALSE)</f>
        <v>#N/A</v>
      </c>
      <c r="AT64" t="e">
        <f>VLOOKUP($C64,PANSS_full!$D$2:$AK$888,28,FALSE)</f>
        <v>#N/A</v>
      </c>
      <c r="AU64" t="e">
        <f>VLOOKUP($C64,PANSS_full!$D$2:$AK$888,29,FALSE)</f>
        <v>#N/A</v>
      </c>
      <c r="AV64" t="e">
        <f>VLOOKUP($C64,PANSS_full!$D$2:$AK$888,30,FALSE)</f>
        <v>#N/A</v>
      </c>
      <c r="AW64" t="e">
        <f>VLOOKUP($C64,PANSS_full!$D$2:$AK$888,31,FALSE)</f>
        <v>#N/A</v>
      </c>
      <c r="AX64" t="e">
        <f>VLOOKUP($C64,PANSS_full!$D$2:$AK$888,32,FALSE)</f>
        <v>#N/A</v>
      </c>
      <c r="AY64" t="e">
        <f>VLOOKUP($C64,PANSS_full!$D$2:$AK$888,33,FALSE)</f>
        <v>#N/A</v>
      </c>
      <c r="AZ64" t="e">
        <f>VLOOKUP($C64,PANSS_full!$D$2:$AK$888,34,FALSE)</f>
        <v>#N/A</v>
      </c>
    </row>
    <row r="65" spans="1:52">
      <c r="A65">
        <v>64</v>
      </c>
      <c r="B65" s="2" t="s">
        <v>116</v>
      </c>
      <c r="C65" s="2" t="str">
        <f t="shared" si="0"/>
        <v>NC_01_0064</v>
      </c>
      <c r="E65" s="2">
        <v>26.5</v>
      </c>
      <c r="F65" s="2" t="s">
        <v>52</v>
      </c>
      <c r="G65" s="2" t="s">
        <v>53</v>
      </c>
      <c r="H65" s="2">
        <v>1</v>
      </c>
      <c r="I65" s="2">
        <v>2</v>
      </c>
      <c r="J65" s="2">
        <v>3</v>
      </c>
      <c r="K65" s="2">
        <v>1</v>
      </c>
      <c r="L65" s="2">
        <v>1</v>
      </c>
      <c r="S65" t="e">
        <f>VLOOKUP($C65,PANSS_full!$D$2:$AK$888,1,FALSE)</f>
        <v>#N/A</v>
      </c>
      <c r="T65" t="e">
        <f>VLOOKUP($C65,PANSS_full!$D$2:$AK$888,2,FALSE)</f>
        <v>#N/A</v>
      </c>
      <c r="U65" t="e">
        <f>VLOOKUP($C65,PANSS_full!$D$2:$AK$888,3,FALSE)</f>
        <v>#N/A</v>
      </c>
      <c r="V65" t="e">
        <f>VLOOKUP($C65,PANSS_full!$D$2:$AK$888,4,FALSE)</f>
        <v>#N/A</v>
      </c>
      <c r="W65" t="e">
        <f>VLOOKUP($C65,PANSS_full!$D$2:$AK$888,5,FALSE)</f>
        <v>#N/A</v>
      </c>
      <c r="X65" t="e">
        <f>VLOOKUP($C65,PANSS_full!$D$2:$AK$888,6,FALSE)</f>
        <v>#N/A</v>
      </c>
      <c r="Y65" t="e">
        <f>VLOOKUP($C65,PANSS_full!$D$2:$AK$888,7,FALSE)</f>
        <v>#N/A</v>
      </c>
      <c r="Z65" t="e">
        <f>VLOOKUP($C65,PANSS_full!$D$2:$AK$888,8,FALSE)</f>
        <v>#N/A</v>
      </c>
      <c r="AA65" t="e">
        <f>VLOOKUP($C65,PANSS_full!$D$2:$AK$888,9,FALSE)</f>
        <v>#N/A</v>
      </c>
      <c r="AB65" t="e">
        <f>VLOOKUP($C65,PANSS_full!$D$2:$AK$888,10,FALSE)</f>
        <v>#N/A</v>
      </c>
      <c r="AC65" t="e">
        <f>VLOOKUP($C65,PANSS_full!$D$2:$AK$888,11,FALSE)</f>
        <v>#N/A</v>
      </c>
      <c r="AD65" t="e">
        <f>VLOOKUP($C65,PANSS_full!$D$2:$AK$888,12,FALSE)</f>
        <v>#N/A</v>
      </c>
      <c r="AE65" t="e">
        <f>VLOOKUP($C65,PANSS_full!$D$2:$AK$888,13,FALSE)</f>
        <v>#N/A</v>
      </c>
      <c r="AF65" t="e">
        <f>VLOOKUP($C65,PANSS_full!$D$2:$AK$888,14,FALSE)</f>
        <v>#N/A</v>
      </c>
      <c r="AG65" t="e">
        <f>VLOOKUP($C65,PANSS_full!$D$2:$AK$888,15,FALSE)</f>
        <v>#N/A</v>
      </c>
      <c r="AH65" t="e">
        <f>VLOOKUP($C65,PANSS_full!$D$2:$AK$888,16,FALSE)</f>
        <v>#N/A</v>
      </c>
      <c r="AI65" t="e">
        <f>VLOOKUP($C65,PANSS_full!$D$2:$AK$888,17,FALSE)</f>
        <v>#N/A</v>
      </c>
      <c r="AJ65" t="e">
        <f>VLOOKUP($C65,PANSS_full!$D$2:$AK$888,18,FALSE)</f>
        <v>#N/A</v>
      </c>
      <c r="AK65" t="e">
        <f>VLOOKUP($C65,PANSS_full!$D$2:$AK$888,19,FALSE)</f>
        <v>#N/A</v>
      </c>
      <c r="AL65" t="e">
        <f>VLOOKUP($C65,PANSS_full!$D$2:$AK$888,20,FALSE)</f>
        <v>#N/A</v>
      </c>
      <c r="AM65" t="e">
        <f>VLOOKUP($C65,PANSS_full!$D$2:$AK$888,21,FALSE)</f>
        <v>#N/A</v>
      </c>
      <c r="AN65" t="e">
        <f>VLOOKUP($C65,PANSS_full!$D$2:$AK$888,22,FALSE)</f>
        <v>#N/A</v>
      </c>
      <c r="AO65" t="e">
        <f>VLOOKUP($C65,PANSS_full!$D$2:$AK$888,23,FALSE)</f>
        <v>#N/A</v>
      </c>
      <c r="AP65" t="e">
        <f>VLOOKUP($C65,PANSS_full!$D$2:$AK$888,24,FALSE)</f>
        <v>#N/A</v>
      </c>
      <c r="AQ65" t="e">
        <f>VLOOKUP($C65,PANSS_full!$D$2:$AK$888,25,FALSE)</f>
        <v>#N/A</v>
      </c>
      <c r="AR65" t="e">
        <f>VLOOKUP($C65,PANSS_full!$D$2:$AK$888,26,FALSE)</f>
        <v>#N/A</v>
      </c>
      <c r="AS65" t="e">
        <f>VLOOKUP($C65,PANSS_full!$D$2:$AK$888,27,FALSE)</f>
        <v>#N/A</v>
      </c>
      <c r="AT65" t="e">
        <f>VLOOKUP($C65,PANSS_full!$D$2:$AK$888,28,FALSE)</f>
        <v>#N/A</v>
      </c>
      <c r="AU65" t="e">
        <f>VLOOKUP($C65,PANSS_full!$D$2:$AK$888,29,FALSE)</f>
        <v>#N/A</v>
      </c>
      <c r="AV65" t="e">
        <f>VLOOKUP($C65,PANSS_full!$D$2:$AK$888,30,FALSE)</f>
        <v>#N/A</v>
      </c>
      <c r="AW65" t="e">
        <f>VLOOKUP($C65,PANSS_full!$D$2:$AK$888,31,FALSE)</f>
        <v>#N/A</v>
      </c>
      <c r="AX65" t="e">
        <f>VLOOKUP($C65,PANSS_full!$D$2:$AK$888,32,FALSE)</f>
        <v>#N/A</v>
      </c>
      <c r="AY65" t="e">
        <f>VLOOKUP($C65,PANSS_full!$D$2:$AK$888,33,FALSE)</f>
        <v>#N/A</v>
      </c>
      <c r="AZ65" t="e">
        <f>VLOOKUP($C65,PANSS_full!$D$2:$AK$888,34,FALSE)</f>
        <v>#N/A</v>
      </c>
    </row>
    <row r="66" spans="1:52">
      <c r="A66">
        <v>65</v>
      </c>
      <c r="B66" s="2" t="s">
        <v>117</v>
      </c>
      <c r="C66" s="2" t="str">
        <f t="shared" si="0"/>
        <v>NC_01_0065</v>
      </c>
      <c r="E66" s="2">
        <v>27.25</v>
      </c>
      <c r="F66" s="2" t="s">
        <v>52</v>
      </c>
      <c r="G66" s="2" t="s">
        <v>53</v>
      </c>
      <c r="H66" s="2">
        <v>1</v>
      </c>
      <c r="I66" s="2">
        <v>2</v>
      </c>
      <c r="J66" s="2">
        <v>2</v>
      </c>
      <c r="K66" s="2">
        <v>1</v>
      </c>
      <c r="L66" s="2">
        <v>1</v>
      </c>
      <c r="S66" t="e">
        <f>VLOOKUP($C66,PANSS_full!$D$2:$AK$888,1,FALSE)</f>
        <v>#N/A</v>
      </c>
      <c r="T66" t="e">
        <f>VLOOKUP($C66,PANSS_full!$D$2:$AK$888,2,FALSE)</f>
        <v>#N/A</v>
      </c>
      <c r="U66" t="e">
        <f>VLOOKUP($C66,PANSS_full!$D$2:$AK$888,3,FALSE)</f>
        <v>#N/A</v>
      </c>
      <c r="V66" t="e">
        <f>VLOOKUP($C66,PANSS_full!$D$2:$AK$888,4,FALSE)</f>
        <v>#N/A</v>
      </c>
      <c r="W66" t="e">
        <f>VLOOKUP($C66,PANSS_full!$D$2:$AK$888,5,FALSE)</f>
        <v>#N/A</v>
      </c>
      <c r="X66" t="e">
        <f>VLOOKUP($C66,PANSS_full!$D$2:$AK$888,6,FALSE)</f>
        <v>#N/A</v>
      </c>
      <c r="Y66" t="e">
        <f>VLOOKUP($C66,PANSS_full!$D$2:$AK$888,7,FALSE)</f>
        <v>#N/A</v>
      </c>
      <c r="Z66" t="e">
        <f>VLOOKUP($C66,PANSS_full!$D$2:$AK$888,8,FALSE)</f>
        <v>#N/A</v>
      </c>
      <c r="AA66" t="e">
        <f>VLOOKUP($C66,PANSS_full!$D$2:$AK$888,9,FALSE)</f>
        <v>#N/A</v>
      </c>
      <c r="AB66" t="e">
        <f>VLOOKUP($C66,PANSS_full!$D$2:$AK$888,10,FALSE)</f>
        <v>#N/A</v>
      </c>
      <c r="AC66" t="e">
        <f>VLOOKUP($C66,PANSS_full!$D$2:$AK$888,11,FALSE)</f>
        <v>#N/A</v>
      </c>
      <c r="AD66" t="e">
        <f>VLOOKUP($C66,PANSS_full!$D$2:$AK$888,12,FALSE)</f>
        <v>#N/A</v>
      </c>
      <c r="AE66" t="e">
        <f>VLOOKUP($C66,PANSS_full!$D$2:$AK$888,13,FALSE)</f>
        <v>#N/A</v>
      </c>
      <c r="AF66" t="e">
        <f>VLOOKUP($C66,PANSS_full!$D$2:$AK$888,14,FALSE)</f>
        <v>#N/A</v>
      </c>
      <c r="AG66" t="e">
        <f>VLOOKUP($C66,PANSS_full!$D$2:$AK$888,15,FALSE)</f>
        <v>#N/A</v>
      </c>
      <c r="AH66" t="e">
        <f>VLOOKUP($C66,PANSS_full!$D$2:$AK$888,16,FALSE)</f>
        <v>#N/A</v>
      </c>
      <c r="AI66" t="e">
        <f>VLOOKUP($C66,PANSS_full!$D$2:$AK$888,17,FALSE)</f>
        <v>#N/A</v>
      </c>
      <c r="AJ66" t="e">
        <f>VLOOKUP($C66,PANSS_full!$D$2:$AK$888,18,FALSE)</f>
        <v>#N/A</v>
      </c>
      <c r="AK66" t="e">
        <f>VLOOKUP($C66,PANSS_full!$D$2:$AK$888,19,FALSE)</f>
        <v>#N/A</v>
      </c>
      <c r="AL66" t="e">
        <f>VLOOKUP($C66,PANSS_full!$D$2:$AK$888,20,FALSE)</f>
        <v>#N/A</v>
      </c>
      <c r="AM66" t="e">
        <f>VLOOKUP($C66,PANSS_full!$D$2:$AK$888,21,FALSE)</f>
        <v>#N/A</v>
      </c>
      <c r="AN66" t="e">
        <f>VLOOKUP($C66,PANSS_full!$D$2:$AK$888,22,FALSE)</f>
        <v>#N/A</v>
      </c>
      <c r="AO66" t="e">
        <f>VLOOKUP($C66,PANSS_full!$D$2:$AK$888,23,FALSE)</f>
        <v>#N/A</v>
      </c>
      <c r="AP66" t="e">
        <f>VLOOKUP($C66,PANSS_full!$D$2:$AK$888,24,FALSE)</f>
        <v>#N/A</v>
      </c>
      <c r="AQ66" t="e">
        <f>VLOOKUP($C66,PANSS_full!$D$2:$AK$888,25,FALSE)</f>
        <v>#N/A</v>
      </c>
      <c r="AR66" t="e">
        <f>VLOOKUP($C66,PANSS_full!$D$2:$AK$888,26,FALSE)</f>
        <v>#N/A</v>
      </c>
      <c r="AS66" t="e">
        <f>VLOOKUP($C66,PANSS_full!$D$2:$AK$888,27,FALSE)</f>
        <v>#N/A</v>
      </c>
      <c r="AT66" t="e">
        <f>VLOOKUP($C66,PANSS_full!$D$2:$AK$888,28,FALSE)</f>
        <v>#N/A</v>
      </c>
      <c r="AU66" t="e">
        <f>VLOOKUP($C66,PANSS_full!$D$2:$AK$888,29,FALSE)</f>
        <v>#N/A</v>
      </c>
      <c r="AV66" t="e">
        <f>VLOOKUP($C66,PANSS_full!$D$2:$AK$888,30,FALSE)</f>
        <v>#N/A</v>
      </c>
      <c r="AW66" t="e">
        <f>VLOOKUP($C66,PANSS_full!$D$2:$AK$888,31,FALSE)</f>
        <v>#N/A</v>
      </c>
      <c r="AX66" t="e">
        <f>VLOOKUP($C66,PANSS_full!$D$2:$AK$888,32,FALSE)</f>
        <v>#N/A</v>
      </c>
      <c r="AY66" t="e">
        <f>VLOOKUP($C66,PANSS_full!$D$2:$AK$888,33,FALSE)</f>
        <v>#N/A</v>
      </c>
      <c r="AZ66" t="e">
        <f>VLOOKUP($C66,PANSS_full!$D$2:$AK$888,34,FALSE)</f>
        <v>#N/A</v>
      </c>
    </row>
    <row r="67" spans="1:52">
      <c r="A67">
        <v>66</v>
      </c>
      <c r="B67" s="2" t="s">
        <v>118</v>
      </c>
      <c r="C67" s="2" t="str">
        <f t="shared" ref="C67:C130" si="1">LEFT(B67,10)</f>
        <v>NC_01_0066</v>
      </c>
      <c r="E67" s="2">
        <v>32.0833333333335</v>
      </c>
      <c r="F67" s="2" t="s">
        <v>52</v>
      </c>
      <c r="G67" s="2" t="s">
        <v>53</v>
      </c>
      <c r="H67" s="2">
        <v>1</v>
      </c>
      <c r="I67" s="2">
        <v>1</v>
      </c>
      <c r="J67" s="2">
        <v>11</v>
      </c>
      <c r="K67" s="2">
        <v>1</v>
      </c>
      <c r="L67" s="2">
        <v>1</v>
      </c>
      <c r="S67" t="e">
        <f>VLOOKUP($C67,PANSS_full!$D$2:$AK$888,1,FALSE)</f>
        <v>#N/A</v>
      </c>
      <c r="T67" t="e">
        <f>VLOOKUP($C67,PANSS_full!$D$2:$AK$888,2,FALSE)</f>
        <v>#N/A</v>
      </c>
      <c r="U67" t="e">
        <f>VLOOKUP($C67,PANSS_full!$D$2:$AK$888,3,FALSE)</f>
        <v>#N/A</v>
      </c>
      <c r="V67" t="e">
        <f>VLOOKUP($C67,PANSS_full!$D$2:$AK$888,4,FALSE)</f>
        <v>#N/A</v>
      </c>
      <c r="W67" t="e">
        <f>VLOOKUP($C67,PANSS_full!$D$2:$AK$888,5,FALSE)</f>
        <v>#N/A</v>
      </c>
      <c r="X67" t="e">
        <f>VLOOKUP($C67,PANSS_full!$D$2:$AK$888,6,FALSE)</f>
        <v>#N/A</v>
      </c>
      <c r="Y67" t="e">
        <f>VLOOKUP($C67,PANSS_full!$D$2:$AK$888,7,FALSE)</f>
        <v>#N/A</v>
      </c>
      <c r="Z67" t="e">
        <f>VLOOKUP($C67,PANSS_full!$D$2:$AK$888,8,FALSE)</f>
        <v>#N/A</v>
      </c>
      <c r="AA67" t="e">
        <f>VLOOKUP($C67,PANSS_full!$D$2:$AK$888,9,FALSE)</f>
        <v>#N/A</v>
      </c>
      <c r="AB67" t="e">
        <f>VLOOKUP($C67,PANSS_full!$D$2:$AK$888,10,FALSE)</f>
        <v>#N/A</v>
      </c>
      <c r="AC67" t="e">
        <f>VLOOKUP($C67,PANSS_full!$D$2:$AK$888,11,FALSE)</f>
        <v>#N/A</v>
      </c>
      <c r="AD67" t="e">
        <f>VLOOKUP($C67,PANSS_full!$D$2:$AK$888,12,FALSE)</f>
        <v>#N/A</v>
      </c>
      <c r="AE67" t="e">
        <f>VLOOKUP($C67,PANSS_full!$D$2:$AK$888,13,FALSE)</f>
        <v>#N/A</v>
      </c>
      <c r="AF67" t="e">
        <f>VLOOKUP($C67,PANSS_full!$D$2:$AK$888,14,FALSE)</f>
        <v>#N/A</v>
      </c>
      <c r="AG67" t="e">
        <f>VLOOKUP($C67,PANSS_full!$D$2:$AK$888,15,FALSE)</f>
        <v>#N/A</v>
      </c>
      <c r="AH67" t="e">
        <f>VLOOKUP($C67,PANSS_full!$D$2:$AK$888,16,FALSE)</f>
        <v>#N/A</v>
      </c>
      <c r="AI67" t="e">
        <f>VLOOKUP($C67,PANSS_full!$D$2:$AK$888,17,FALSE)</f>
        <v>#N/A</v>
      </c>
      <c r="AJ67" t="e">
        <f>VLOOKUP($C67,PANSS_full!$D$2:$AK$888,18,FALSE)</f>
        <v>#N/A</v>
      </c>
      <c r="AK67" t="e">
        <f>VLOOKUP($C67,PANSS_full!$D$2:$AK$888,19,FALSE)</f>
        <v>#N/A</v>
      </c>
      <c r="AL67" t="e">
        <f>VLOOKUP($C67,PANSS_full!$D$2:$AK$888,20,FALSE)</f>
        <v>#N/A</v>
      </c>
      <c r="AM67" t="e">
        <f>VLOOKUP($C67,PANSS_full!$D$2:$AK$888,21,FALSE)</f>
        <v>#N/A</v>
      </c>
      <c r="AN67" t="e">
        <f>VLOOKUP($C67,PANSS_full!$D$2:$AK$888,22,FALSE)</f>
        <v>#N/A</v>
      </c>
      <c r="AO67" t="e">
        <f>VLOOKUP($C67,PANSS_full!$D$2:$AK$888,23,FALSE)</f>
        <v>#N/A</v>
      </c>
      <c r="AP67" t="e">
        <f>VLOOKUP($C67,PANSS_full!$D$2:$AK$888,24,FALSE)</f>
        <v>#N/A</v>
      </c>
      <c r="AQ67" t="e">
        <f>VLOOKUP($C67,PANSS_full!$D$2:$AK$888,25,FALSE)</f>
        <v>#N/A</v>
      </c>
      <c r="AR67" t="e">
        <f>VLOOKUP($C67,PANSS_full!$D$2:$AK$888,26,FALSE)</f>
        <v>#N/A</v>
      </c>
      <c r="AS67" t="e">
        <f>VLOOKUP($C67,PANSS_full!$D$2:$AK$888,27,FALSE)</f>
        <v>#N/A</v>
      </c>
      <c r="AT67" t="e">
        <f>VLOOKUP($C67,PANSS_full!$D$2:$AK$888,28,FALSE)</f>
        <v>#N/A</v>
      </c>
      <c r="AU67" t="e">
        <f>VLOOKUP($C67,PANSS_full!$D$2:$AK$888,29,FALSE)</f>
        <v>#N/A</v>
      </c>
      <c r="AV67" t="e">
        <f>VLOOKUP($C67,PANSS_full!$D$2:$AK$888,30,FALSE)</f>
        <v>#N/A</v>
      </c>
      <c r="AW67" t="e">
        <f>VLOOKUP($C67,PANSS_full!$D$2:$AK$888,31,FALSE)</f>
        <v>#N/A</v>
      </c>
      <c r="AX67" t="e">
        <f>VLOOKUP($C67,PANSS_full!$D$2:$AK$888,32,FALSE)</f>
        <v>#N/A</v>
      </c>
      <c r="AY67" t="e">
        <f>VLOOKUP($C67,PANSS_full!$D$2:$AK$888,33,FALSE)</f>
        <v>#N/A</v>
      </c>
      <c r="AZ67" t="e">
        <f>VLOOKUP($C67,PANSS_full!$D$2:$AK$888,34,FALSE)</f>
        <v>#N/A</v>
      </c>
    </row>
    <row r="68" spans="1:52">
      <c r="A68">
        <v>67</v>
      </c>
      <c r="B68" s="2" t="s">
        <v>119</v>
      </c>
      <c r="C68" s="2" t="str">
        <f t="shared" si="1"/>
        <v>NC_01_0068</v>
      </c>
      <c r="E68" s="2">
        <v>41.6666666666667</v>
      </c>
      <c r="F68" s="2" t="s">
        <v>52</v>
      </c>
      <c r="G68" s="2" t="s">
        <v>53</v>
      </c>
      <c r="H68" s="2">
        <v>1</v>
      </c>
      <c r="I68" s="2">
        <v>1</v>
      </c>
      <c r="J68" s="2">
        <v>8</v>
      </c>
      <c r="K68" s="2">
        <v>1</v>
      </c>
      <c r="L68" s="2">
        <v>1</v>
      </c>
      <c r="S68" t="e">
        <f>VLOOKUP($C68,PANSS_full!$D$2:$AK$888,1,FALSE)</f>
        <v>#N/A</v>
      </c>
      <c r="T68" t="e">
        <f>VLOOKUP($C68,PANSS_full!$D$2:$AK$888,2,FALSE)</f>
        <v>#N/A</v>
      </c>
      <c r="U68" t="e">
        <f>VLOOKUP($C68,PANSS_full!$D$2:$AK$888,3,FALSE)</f>
        <v>#N/A</v>
      </c>
      <c r="V68" t="e">
        <f>VLOOKUP($C68,PANSS_full!$D$2:$AK$888,4,FALSE)</f>
        <v>#N/A</v>
      </c>
      <c r="W68" t="e">
        <f>VLOOKUP($C68,PANSS_full!$D$2:$AK$888,5,FALSE)</f>
        <v>#N/A</v>
      </c>
      <c r="X68" t="e">
        <f>VLOOKUP($C68,PANSS_full!$D$2:$AK$888,6,FALSE)</f>
        <v>#N/A</v>
      </c>
      <c r="Y68" t="e">
        <f>VLOOKUP($C68,PANSS_full!$D$2:$AK$888,7,FALSE)</f>
        <v>#N/A</v>
      </c>
      <c r="Z68" t="e">
        <f>VLOOKUP($C68,PANSS_full!$D$2:$AK$888,8,FALSE)</f>
        <v>#N/A</v>
      </c>
      <c r="AA68" t="e">
        <f>VLOOKUP($C68,PANSS_full!$D$2:$AK$888,9,FALSE)</f>
        <v>#N/A</v>
      </c>
      <c r="AB68" t="e">
        <f>VLOOKUP($C68,PANSS_full!$D$2:$AK$888,10,FALSE)</f>
        <v>#N/A</v>
      </c>
      <c r="AC68" t="e">
        <f>VLOOKUP($C68,PANSS_full!$D$2:$AK$888,11,FALSE)</f>
        <v>#N/A</v>
      </c>
      <c r="AD68" t="e">
        <f>VLOOKUP($C68,PANSS_full!$D$2:$AK$888,12,FALSE)</f>
        <v>#N/A</v>
      </c>
      <c r="AE68" t="e">
        <f>VLOOKUP($C68,PANSS_full!$D$2:$AK$888,13,FALSE)</f>
        <v>#N/A</v>
      </c>
      <c r="AF68" t="e">
        <f>VLOOKUP($C68,PANSS_full!$D$2:$AK$888,14,FALSE)</f>
        <v>#N/A</v>
      </c>
      <c r="AG68" t="e">
        <f>VLOOKUP($C68,PANSS_full!$D$2:$AK$888,15,FALSE)</f>
        <v>#N/A</v>
      </c>
      <c r="AH68" t="e">
        <f>VLOOKUP($C68,PANSS_full!$D$2:$AK$888,16,FALSE)</f>
        <v>#N/A</v>
      </c>
      <c r="AI68" t="e">
        <f>VLOOKUP($C68,PANSS_full!$D$2:$AK$888,17,FALSE)</f>
        <v>#N/A</v>
      </c>
      <c r="AJ68" t="e">
        <f>VLOOKUP($C68,PANSS_full!$D$2:$AK$888,18,FALSE)</f>
        <v>#N/A</v>
      </c>
      <c r="AK68" t="e">
        <f>VLOOKUP($C68,PANSS_full!$D$2:$AK$888,19,FALSE)</f>
        <v>#N/A</v>
      </c>
      <c r="AL68" t="e">
        <f>VLOOKUP($C68,PANSS_full!$D$2:$AK$888,20,FALSE)</f>
        <v>#N/A</v>
      </c>
      <c r="AM68" t="e">
        <f>VLOOKUP($C68,PANSS_full!$D$2:$AK$888,21,FALSE)</f>
        <v>#N/A</v>
      </c>
      <c r="AN68" t="e">
        <f>VLOOKUP($C68,PANSS_full!$D$2:$AK$888,22,FALSE)</f>
        <v>#N/A</v>
      </c>
      <c r="AO68" t="e">
        <f>VLOOKUP($C68,PANSS_full!$D$2:$AK$888,23,FALSE)</f>
        <v>#N/A</v>
      </c>
      <c r="AP68" t="e">
        <f>VLOOKUP($C68,PANSS_full!$D$2:$AK$888,24,FALSE)</f>
        <v>#N/A</v>
      </c>
      <c r="AQ68" t="e">
        <f>VLOOKUP($C68,PANSS_full!$D$2:$AK$888,25,FALSE)</f>
        <v>#N/A</v>
      </c>
      <c r="AR68" t="e">
        <f>VLOOKUP($C68,PANSS_full!$D$2:$AK$888,26,FALSE)</f>
        <v>#N/A</v>
      </c>
      <c r="AS68" t="e">
        <f>VLOOKUP($C68,PANSS_full!$D$2:$AK$888,27,FALSE)</f>
        <v>#N/A</v>
      </c>
      <c r="AT68" t="e">
        <f>VLOOKUP($C68,PANSS_full!$D$2:$AK$888,28,FALSE)</f>
        <v>#N/A</v>
      </c>
      <c r="AU68" t="e">
        <f>VLOOKUP($C68,PANSS_full!$D$2:$AK$888,29,FALSE)</f>
        <v>#N/A</v>
      </c>
      <c r="AV68" t="e">
        <f>VLOOKUP($C68,PANSS_full!$D$2:$AK$888,30,FALSE)</f>
        <v>#N/A</v>
      </c>
      <c r="AW68" t="e">
        <f>VLOOKUP($C68,PANSS_full!$D$2:$AK$888,31,FALSE)</f>
        <v>#N/A</v>
      </c>
      <c r="AX68" t="e">
        <f>VLOOKUP($C68,PANSS_full!$D$2:$AK$888,32,FALSE)</f>
        <v>#N/A</v>
      </c>
      <c r="AY68" t="e">
        <f>VLOOKUP($C68,PANSS_full!$D$2:$AK$888,33,FALSE)</f>
        <v>#N/A</v>
      </c>
      <c r="AZ68" t="e">
        <f>VLOOKUP($C68,PANSS_full!$D$2:$AK$888,34,FALSE)</f>
        <v>#N/A</v>
      </c>
    </row>
    <row r="69" spans="1:52">
      <c r="A69">
        <v>68</v>
      </c>
      <c r="B69" s="2" t="s">
        <v>120</v>
      </c>
      <c r="C69" s="2" t="str">
        <f t="shared" si="1"/>
        <v>NC_01_0069</v>
      </c>
      <c r="E69" s="2">
        <v>42.3333333333335</v>
      </c>
      <c r="F69" s="2" t="s">
        <v>52</v>
      </c>
      <c r="G69" s="2" t="s">
        <v>53</v>
      </c>
      <c r="H69" s="2">
        <v>1</v>
      </c>
      <c r="I69" s="2">
        <v>1</v>
      </c>
      <c r="J69" s="2">
        <v>12</v>
      </c>
      <c r="K69" s="2">
        <v>1</v>
      </c>
      <c r="L69" s="2">
        <v>1</v>
      </c>
      <c r="S69" t="e">
        <f>VLOOKUP($C69,PANSS_full!$D$2:$AK$888,1,FALSE)</f>
        <v>#N/A</v>
      </c>
      <c r="T69" t="e">
        <f>VLOOKUP($C69,PANSS_full!$D$2:$AK$888,2,FALSE)</f>
        <v>#N/A</v>
      </c>
      <c r="U69" t="e">
        <f>VLOOKUP($C69,PANSS_full!$D$2:$AK$888,3,FALSE)</f>
        <v>#N/A</v>
      </c>
      <c r="V69" t="e">
        <f>VLOOKUP($C69,PANSS_full!$D$2:$AK$888,4,FALSE)</f>
        <v>#N/A</v>
      </c>
      <c r="W69" t="e">
        <f>VLOOKUP($C69,PANSS_full!$D$2:$AK$888,5,FALSE)</f>
        <v>#N/A</v>
      </c>
      <c r="X69" t="e">
        <f>VLOOKUP($C69,PANSS_full!$D$2:$AK$888,6,FALSE)</f>
        <v>#N/A</v>
      </c>
      <c r="Y69" t="e">
        <f>VLOOKUP($C69,PANSS_full!$D$2:$AK$888,7,FALSE)</f>
        <v>#N/A</v>
      </c>
      <c r="Z69" t="e">
        <f>VLOOKUP($C69,PANSS_full!$D$2:$AK$888,8,FALSE)</f>
        <v>#N/A</v>
      </c>
      <c r="AA69" t="e">
        <f>VLOOKUP($C69,PANSS_full!$D$2:$AK$888,9,FALSE)</f>
        <v>#N/A</v>
      </c>
      <c r="AB69" t="e">
        <f>VLOOKUP($C69,PANSS_full!$D$2:$AK$888,10,FALSE)</f>
        <v>#N/A</v>
      </c>
      <c r="AC69" t="e">
        <f>VLOOKUP($C69,PANSS_full!$D$2:$AK$888,11,FALSE)</f>
        <v>#N/A</v>
      </c>
      <c r="AD69" t="e">
        <f>VLOOKUP($C69,PANSS_full!$D$2:$AK$888,12,FALSE)</f>
        <v>#N/A</v>
      </c>
      <c r="AE69" t="e">
        <f>VLOOKUP($C69,PANSS_full!$D$2:$AK$888,13,FALSE)</f>
        <v>#N/A</v>
      </c>
      <c r="AF69" t="e">
        <f>VLOOKUP($C69,PANSS_full!$D$2:$AK$888,14,FALSE)</f>
        <v>#N/A</v>
      </c>
      <c r="AG69" t="e">
        <f>VLOOKUP($C69,PANSS_full!$D$2:$AK$888,15,FALSE)</f>
        <v>#N/A</v>
      </c>
      <c r="AH69" t="e">
        <f>VLOOKUP($C69,PANSS_full!$D$2:$AK$888,16,FALSE)</f>
        <v>#N/A</v>
      </c>
      <c r="AI69" t="e">
        <f>VLOOKUP($C69,PANSS_full!$D$2:$AK$888,17,FALSE)</f>
        <v>#N/A</v>
      </c>
      <c r="AJ69" t="e">
        <f>VLOOKUP($C69,PANSS_full!$D$2:$AK$888,18,FALSE)</f>
        <v>#N/A</v>
      </c>
      <c r="AK69" t="e">
        <f>VLOOKUP($C69,PANSS_full!$D$2:$AK$888,19,FALSE)</f>
        <v>#N/A</v>
      </c>
      <c r="AL69" t="e">
        <f>VLOOKUP($C69,PANSS_full!$D$2:$AK$888,20,FALSE)</f>
        <v>#N/A</v>
      </c>
      <c r="AM69" t="e">
        <f>VLOOKUP($C69,PANSS_full!$D$2:$AK$888,21,FALSE)</f>
        <v>#N/A</v>
      </c>
      <c r="AN69" t="e">
        <f>VLOOKUP($C69,PANSS_full!$D$2:$AK$888,22,FALSE)</f>
        <v>#N/A</v>
      </c>
      <c r="AO69" t="e">
        <f>VLOOKUP($C69,PANSS_full!$D$2:$AK$888,23,FALSE)</f>
        <v>#N/A</v>
      </c>
      <c r="AP69" t="e">
        <f>VLOOKUP($C69,PANSS_full!$D$2:$AK$888,24,FALSE)</f>
        <v>#N/A</v>
      </c>
      <c r="AQ69" t="e">
        <f>VLOOKUP($C69,PANSS_full!$D$2:$AK$888,25,FALSE)</f>
        <v>#N/A</v>
      </c>
      <c r="AR69" t="e">
        <f>VLOOKUP($C69,PANSS_full!$D$2:$AK$888,26,FALSE)</f>
        <v>#N/A</v>
      </c>
      <c r="AS69" t="e">
        <f>VLOOKUP($C69,PANSS_full!$D$2:$AK$888,27,FALSE)</f>
        <v>#N/A</v>
      </c>
      <c r="AT69" t="e">
        <f>VLOOKUP($C69,PANSS_full!$D$2:$AK$888,28,FALSE)</f>
        <v>#N/A</v>
      </c>
      <c r="AU69" t="e">
        <f>VLOOKUP($C69,PANSS_full!$D$2:$AK$888,29,FALSE)</f>
        <v>#N/A</v>
      </c>
      <c r="AV69" t="e">
        <f>VLOOKUP($C69,PANSS_full!$D$2:$AK$888,30,FALSE)</f>
        <v>#N/A</v>
      </c>
      <c r="AW69" t="e">
        <f>VLOOKUP($C69,PANSS_full!$D$2:$AK$888,31,FALSE)</f>
        <v>#N/A</v>
      </c>
      <c r="AX69" t="e">
        <f>VLOOKUP($C69,PANSS_full!$D$2:$AK$888,32,FALSE)</f>
        <v>#N/A</v>
      </c>
      <c r="AY69" t="e">
        <f>VLOOKUP($C69,PANSS_full!$D$2:$AK$888,33,FALSE)</f>
        <v>#N/A</v>
      </c>
      <c r="AZ69" t="e">
        <f>VLOOKUP($C69,PANSS_full!$D$2:$AK$888,34,FALSE)</f>
        <v>#N/A</v>
      </c>
    </row>
    <row r="70" spans="1:52">
      <c r="A70">
        <v>69</v>
      </c>
      <c r="B70" s="2" t="s">
        <v>121</v>
      </c>
      <c r="C70" s="2" t="str">
        <f t="shared" si="1"/>
        <v>NC_01_0070</v>
      </c>
      <c r="E70" s="2">
        <v>40.6666666666667</v>
      </c>
      <c r="F70" s="2" t="s">
        <v>52</v>
      </c>
      <c r="G70" s="2" t="s">
        <v>53</v>
      </c>
      <c r="H70" s="2">
        <v>1</v>
      </c>
      <c r="I70" s="2">
        <v>2</v>
      </c>
      <c r="J70" s="2">
        <v>12</v>
      </c>
      <c r="K70" s="2">
        <v>1</v>
      </c>
      <c r="L70" s="2">
        <v>1</v>
      </c>
      <c r="S70" t="e">
        <f>VLOOKUP($C70,PANSS_full!$D$2:$AK$888,1,FALSE)</f>
        <v>#N/A</v>
      </c>
      <c r="T70" t="e">
        <f>VLOOKUP($C70,PANSS_full!$D$2:$AK$888,2,FALSE)</f>
        <v>#N/A</v>
      </c>
      <c r="U70" t="e">
        <f>VLOOKUP($C70,PANSS_full!$D$2:$AK$888,3,FALSE)</f>
        <v>#N/A</v>
      </c>
      <c r="V70" t="e">
        <f>VLOOKUP($C70,PANSS_full!$D$2:$AK$888,4,FALSE)</f>
        <v>#N/A</v>
      </c>
      <c r="W70" t="e">
        <f>VLOOKUP($C70,PANSS_full!$D$2:$AK$888,5,FALSE)</f>
        <v>#N/A</v>
      </c>
      <c r="X70" t="e">
        <f>VLOOKUP($C70,PANSS_full!$D$2:$AK$888,6,FALSE)</f>
        <v>#N/A</v>
      </c>
      <c r="Y70" t="e">
        <f>VLOOKUP($C70,PANSS_full!$D$2:$AK$888,7,FALSE)</f>
        <v>#N/A</v>
      </c>
      <c r="Z70" t="e">
        <f>VLOOKUP($C70,PANSS_full!$D$2:$AK$888,8,FALSE)</f>
        <v>#N/A</v>
      </c>
      <c r="AA70" t="e">
        <f>VLOOKUP($C70,PANSS_full!$D$2:$AK$888,9,FALSE)</f>
        <v>#N/A</v>
      </c>
      <c r="AB70" t="e">
        <f>VLOOKUP($C70,PANSS_full!$D$2:$AK$888,10,FALSE)</f>
        <v>#N/A</v>
      </c>
      <c r="AC70" t="e">
        <f>VLOOKUP($C70,PANSS_full!$D$2:$AK$888,11,FALSE)</f>
        <v>#N/A</v>
      </c>
      <c r="AD70" t="e">
        <f>VLOOKUP($C70,PANSS_full!$D$2:$AK$888,12,FALSE)</f>
        <v>#N/A</v>
      </c>
      <c r="AE70" t="e">
        <f>VLOOKUP($C70,PANSS_full!$D$2:$AK$888,13,FALSE)</f>
        <v>#N/A</v>
      </c>
      <c r="AF70" t="e">
        <f>VLOOKUP($C70,PANSS_full!$D$2:$AK$888,14,FALSE)</f>
        <v>#N/A</v>
      </c>
      <c r="AG70" t="e">
        <f>VLOOKUP($C70,PANSS_full!$D$2:$AK$888,15,FALSE)</f>
        <v>#N/A</v>
      </c>
      <c r="AH70" t="e">
        <f>VLOOKUP($C70,PANSS_full!$D$2:$AK$888,16,FALSE)</f>
        <v>#N/A</v>
      </c>
      <c r="AI70" t="e">
        <f>VLOOKUP($C70,PANSS_full!$D$2:$AK$888,17,FALSE)</f>
        <v>#N/A</v>
      </c>
      <c r="AJ70" t="e">
        <f>VLOOKUP($C70,PANSS_full!$D$2:$AK$888,18,FALSE)</f>
        <v>#N/A</v>
      </c>
      <c r="AK70" t="e">
        <f>VLOOKUP($C70,PANSS_full!$D$2:$AK$888,19,FALSE)</f>
        <v>#N/A</v>
      </c>
      <c r="AL70" t="e">
        <f>VLOOKUP($C70,PANSS_full!$D$2:$AK$888,20,FALSE)</f>
        <v>#N/A</v>
      </c>
      <c r="AM70" t="e">
        <f>VLOOKUP($C70,PANSS_full!$D$2:$AK$888,21,FALSE)</f>
        <v>#N/A</v>
      </c>
      <c r="AN70" t="e">
        <f>VLOOKUP($C70,PANSS_full!$D$2:$AK$888,22,FALSE)</f>
        <v>#N/A</v>
      </c>
      <c r="AO70" t="e">
        <f>VLOOKUP($C70,PANSS_full!$D$2:$AK$888,23,FALSE)</f>
        <v>#N/A</v>
      </c>
      <c r="AP70" t="e">
        <f>VLOOKUP($C70,PANSS_full!$D$2:$AK$888,24,FALSE)</f>
        <v>#N/A</v>
      </c>
      <c r="AQ70" t="e">
        <f>VLOOKUP($C70,PANSS_full!$D$2:$AK$888,25,FALSE)</f>
        <v>#N/A</v>
      </c>
      <c r="AR70" t="e">
        <f>VLOOKUP($C70,PANSS_full!$D$2:$AK$888,26,FALSE)</f>
        <v>#N/A</v>
      </c>
      <c r="AS70" t="e">
        <f>VLOOKUP($C70,PANSS_full!$D$2:$AK$888,27,FALSE)</f>
        <v>#N/A</v>
      </c>
      <c r="AT70" t="e">
        <f>VLOOKUP($C70,PANSS_full!$D$2:$AK$888,28,FALSE)</f>
        <v>#N/A</v>
      </c>
      <c r="AU70" t="e">
        <f>VLOOKUP($C70,PANSS_full!$D$2:$AK$888,29,FALSE)</f>
        <v>#N/A</v>
      </c>
      <c r="AV70" t="e">
        <f>VLOOKUP($C70,PANSS_full!$D$2:$AK$888,30,FALSE)</f>
        <v>#N/A</v>
      </c>
      <c r="AW70" t="e">
        <f>VLOOKUP($C70,PANSS_full!$D$2:$AK$888,31,FALSE)</f>
        <v>#N/A</v>
      </c>
      <c r="AX70" t="e">
        <f>VLOOKUP($C70,PANSS_full!$D$2:$AK$888,32,FALSE)</f>
        <v>#N/A</v>
      </c>
      <c r="AY70" t="e">
        <f>VLOOKUP($C70,PANSS_full!$D$2:$AK$888,33,FALSE)</f>
        <v>#N/A</v>
      </c>
      <c r="AZ70" t="e">
        <f>VLOOKUP($C70,PANSS_full!$D$2:$AK$888,34,FALSE)</f>
        <v>#N/A</v>
      </c>
    </row>
    <row r="71" spans="1:52">
      <c r="A71">
        <v>70</v>
      </c>
      <c r="B71" s="2" t="s">
        <v>122</v>
      </c>
      <c r="C71" s="2" t="str">
        <f t="shared" si="1"/>
        <v>NC_01_0072</v>
      </c>
      <c r="E71" s="2">
        <v>20.4166666666667</v>
      </c>
      <c r="F71" s="2" t="s">
        <v>52</v>
      </c>
      <c r="G71" s="2" t="s">
        <v>53</v>
      </c>
      <c r="H71" s="2">
        <v>1</v>
      </c>
      <c r="I71" s="2">
        <v>1</v>
      </c>
      <c r="J71" s="2">
        <v>14</v>
      </c>
      <c r="K71" s="2">
        <v>1</v>
      </c>
      <c r="L71" s="2">
        <v>1</v>
      </c>
      <c r="S71" t="e">
        <f>VLOOKUP($C71,PANSS_full!$D$2:$AK$888,1,FALSE)</f>
        <v>#N/A</v>
      </c>
      <c r="T71" t="e">
        <f>VLOOKUP($C71,PANSS_full!$D$2:$AK$888,2,FALSE)</f>
        <v>#N/A</v>
      </c>
      <c r="U71" t="e">
        <f>VLOOKUP($C71,PANSS_full!$D$2:$AK$888,3,FALSE)</f>
        <v>#N/A</v>
      </c>
      <c r="V71" t="e">
        <f>VLOOKUP($C71,PANSS_full!$D$2:$AK$888,4,FALSE)</f>
        <v>#N/A</v>
      </c>
      <c r="W71" t="e">
        <f>VLOOKUP($C71,PANSS_full!$D$2:$AK$888,5,FALSE)</f>
        <v>#N/A</v>
      </c>
      <c r="X71" t="e">
        <f>VLOOKUP($C71,PANSS_full!$D$2:$AK$888,6,FALSE)</f>
        <v>#N/A</v>
      </c>
      <c r="Y71" t="e">
        <f>VLOOKUP($C71,PANSS_full!$D$2:$AK$888,7,FALSE)</f>
        <v>#N/A</v>
      </c>
      <c r="Z71" t="e">
        <f>VLOOKUP($C71,PANSS_full!$D$2:$AK$888,8,FALSE)</f>
        <v>#N/A</v>
      </c>
      <c r="AA71" t="e">
        <f>VLOOKUP($C71,PANSS_full!$D$2:$AK$888,9,FALSE)</f>
        <v>#N/A</v>
      </c>
      <c r="AB71" t="e">
        <f>VLOOKUP($C71,PANSS_full!$D$2:$AK$888,10,FALSE)</f>
        <v>#N/A</v>
      </c>
      <c r="AC71" t="e">
        <f>VLOOKUP($C71,PANSS_full!$D$2:$AK$888,11,FALSE)</f>
        <v>#N/A</v>
      </c>
      <c r="AD71" t="e">
        <f>VLOOKUP($C71,PANSS_full!$D$2:$AK$888,12,FALSE)</f>
        <v>#N/A</v>
      </c>
      <c r="AE71" t="e">
        <f>VLOOKUP($C71,PANSS_full!$D$2:$AK$888,13,FALSE)</f>
        <v>#N/A</v>
      </c>
      <c r="AF71" t="e">
        <f>VLOOKUP($C71,PANSS_full!$D$2:$AK$888,14,FALSE)</f>
        <v>#N/A</v>
      </c>
      <c r="AG71" t="e">
        <f>VLOOKUP($C71,PANSS_full!$D$2:$AK$888,15,FALSE)</f>
        <v>#N/A</v>
      </c>
      <c r="AH71" t="e">
        <f>VLOOKUP($C71,PANSS_full!$D$2:$AK$888,16,FALSE)</f>
        <v>#N/A</v>
      </c>
      <c r="AI71" t="e">
        <f>VLOOKUP($C71,PANSS_full!$D$2:$AK$888,17,FALSE)</f>
        <v>#N/A</v>
      </c>
      <c r="AJ71" t="e">
        <f>VLOOKUP($C71,PANSS_full!$D$2:$AK$888,18,FALSE)</f>
        <v>#N/A</v>
      </c>
      <c r="AK71" t="e">
        <f>VLOOKUP($C71,PANSS_full!$D$2:$AK$888,19,FALSE)</f>
        <v>#N/A</v>
      </c>
      <c r="AL71" t="e">
        <f>VLOOKUP($C71,PANSS_full!$D$2:$AK$888,20,FALSE)</f>
        <v>#N/A</v>
      </c>
      <c r="AM71" t="e">
        <f>VLOOKUP($C71,PANSS_full!$D$2:$AK$888,21,FALSE)</f>
        <v>#N/A</v>
      </c>
      <c r="AN71" t="e">
        <f>VLOOKUP($C71,PANSS_full!$D$2:$AK$888,22,FALSE)</f>
        <v>#N/A</v>
      </c>
      <c r="AO71" t="e">
        <f>VLOOKUP($C71,PANSS_full!$D$2:$AK$888,23,FALSE)</f>
        <v>#N/A</v>
      </c>
      <c r="AP71" t="e">
        <f>VLOOKUP($C71,PANSS_full!$D$2:$AK$888,24,FALSE)</f>
        <v>#N/A</v>
      </c>
      <c r="AQ71" t="e">
        <f>VLOOKUP($C71,PANSS_full!$D$2:$AK$888,25,FALSE)</f>
        <v>#N/A</v>
      </c>
      <c r="AR71" t="e">
        <f>VLOOKUP($C71,PANSS_full!$D$2:$AK$888,26,FALSE)</f>
        <v>#N/A</v>
      </c>
      <c r="AS71" t="e">
        <f>VLOOKUP($C71,PANSS_full!$D$2:$AK$888,27,FALSE)</f>
        <v>#N/A</v>
      </c>
      <c r="AT71" t="e">
        <f>VLOOKUP($C71,PANSS_full!$D$2:$AK$888,28,FALSE)</f>
        <v>#N/A</v>
      </c>
      <c r="AU71" t="e">
        <f>VLOOKUP($C71,PANSS_full!$D$2:$AK$888,29,FALSE)</f>
        <v>#N/A</v>
      </c>
      <c r="AV71" t="e">
        <f>VLOOKUP($C71,PANSS_full!$D$2:$AK$888,30,FALSE)</f>
        <v>#N/A</v>
      </c>
      <c r="AW71" t="e">
        <f>VLOOKUP($C71,PANSS_full!$D$2:$AK$888,31,FALSE)</f>
        <v>#N/A</v>
      </c>
      <c r="AX71" t="e">
        <f>VLOOKUP($C71,PANSS_full!$D$2:$AK$888,32,FALSE)</f>
        <v>#N/A</v>
      </c>
      <c r="AY71" t="e">
        <f>VLOOKUP($C71,PANSS_full!$D$2:$AK$888,33,FALSE)</f>
        <v>#N/A</v>
      </c>
      <c r="AZ71" t="e">
        <f>VLOOKUP($C71,PANSS_full!$D$2:$AK$888,34,FALSE)</f>
        <v>#N/A</v>
      </c>
    </row>
    <row r="72" spans="1:52">
      <c r="A72">
        <v>71</v>
      </c>
      <c r="B72" s="2" t="s">
        <v>123</v>
      </c>
      <c r="C72" s="2" t="str">
        <f t="shared" si="1"/>
        <v>NC_01_0073</v>
      </c>
      <c r="E72" s="2">
        <v>24.9166666666667</v>
      </c>
      <c r="F72" s="2" t="s">
        <v>52</v>
      </c>
      <c r="G72" s="2" t="s">
        <v>53</v>
      </c>
      <c r="H72" s="2">
        <v>1</v>
      </c>
      <c r="I72" s="2">
        <v>2</v>
      </c>
      <c r="K72" s="2">
        <v>1</v>
      </c>
      <c r="L72" s="2">
        <v>1</v>
      </c>
      <c r="S72" t="e">
        <f>VLOOKUP($C72,PANSS_full!$D$2:$AK$888,1,FALSE)</f>
        <v>#N/A</v>
      </c>
      <c r="T72" t="e">
        <f>VLOOKUP($C72,PANSS_full!$D$2:$AK$888,2,FALSE)</f>
        <v>#N/A</v>
      </c>
      <c r="U72" t="e">
        <f>VLOOKUP($C72,PANSS_full!$D$2:$AK$888,3,FALSE)</f>
        <v>#N/A</v>
      </c>
      <c r="V72" t="e">
        <f>VLOOKUP($C72,PANSS_full!$D$2:$AK$888,4,FALSE)</f>
        <v>#N/A</v>
      </c>
      <c r="W72" t="e">
        <f>VLOOKUP($C72,PANSS_full!$D$2:$AK$888,5,FALSE)</f>
        <v>#N/A</v>
      </c>
      <c r="X72" t="e">
        <f>VLOOKUP($C72,PANSS_full!$D$2:$AK$888,6,FALSE)</f>
        <v>#N/A</v>
      </c>
      <c r="Y72" t="e">
        <f>VLOOKUP($C72,PANSS_full!$D$2:$AK$888,7,FALSE)</f>
        <v>#N/A</v>
      </c>
      <c r="Z72" t="e">
        <f>VLOOKUP($C72,PANSS_full!$D$2:$AK$888,8,FALSE)</f>
        <v>#N/A</v>
      </c>
      <c r="AA72" t="e">
        <f>VLOOKUP($C72,PANSS_full!$D$2:$AK$888,9,FALSE)</f>
        <v>#N/A</v>
      </c>
      <c r="AB72" t="e">
        <f>VLOOKUP($C72,PANSS_full!$D$2:$AK$888,10,FALSE)</f>
        <v>#N/A</v>
      </c>
      <c r="AC72" t="e">
        <f>VLOOKUP($C72,PANSS_full!$D$2:$AK$888,11,FALSE)</f>
        <v>#N/A</v>
      </c>
      <c r="AD72" t="e">
        <f>VLOOKUP($C72,PANSS_full!$D$2:$AK$888,12,FALSE)</f>
        <v>#N/A</v>
      </c>
      <c r="AE72" t="e">
        <f>VLOOKUP($C72,PANSS_full!$D$2:$AK$888,13,FALSE)</f>
        <v>#N/A</v>
      </c>
      <c r="AF72" t="e">
        <f>VLOOKUP($C72,PANSS_full!$D$2:$AK$888,14,FALSE)</f>
        <v>#N/A</v>
      </c>
      <c r="AG72" t="e">
        <f>VLOOKUP($C72,PANSS_full!$D$2:$AK$888,15,FALSE)</f>
        <v>#N/A</v>
      </c>
      <c r="AH72" t="e">
        <f>VLOOKUP($C72,PANSS_full!$D$2:$AK$888,16,FALSE)</f>
        <v>#N/A</v>
      </c>
      <c r="AI72" t="e">
        <f>VLOOKUP($C72,PANSS_full!$D$2:$AK$888,17,FALSE)</f>
        <v>#N/A</v>
      </c>
      <c r="AJ72" t="e">
        <f>VLOOKUP($C72,PANSS_full!$D$2:$AK$888,18,FALSE)</f>
        <v>#N/A</v>
      </c>
      <c r="AK72" t="e">
        <f>VLOOKUP($C72,PANSS_full!$D$2:$AK$888,19,FALSE)</f>
        <v>#N/A</v>
      </c>
      <c r="AL72" t="e">
        <f>VLOOKUP($C72,PANSS_full!$D$2:$AK$888,20,FALSE)</f>
        <v>#N/A</v>
      </c>
      <c r="AM72" t="e">
        <f>VLOOKUP($C72,PANSS_full!$D$2:$AK$888,21,FALSE)</f>
        <v>#N/A</v>
      </c>
      <c r="AN72" t="e">
        <f>VLOOKUP($C72,PANSS_full!$D$2:$AK$888,22,FALSE)</f>
        <v>#N/A</v>
      </c>
      <c r="AO72" t="e">
        <f>VLOOKUP($C72,PANSS_full!$D$2:$AK$888,23,FALSE)</f>
        <v>#N/A</v>
      </c>
      <c r="AP72" t="e">
        <f>VLOOKUP($C72,PANSS_full!$D$2:$AK$888,24,FALSE)</f>
        <v>#N/A</v>
      </c>
      <c r="AQ72" t="e">
        <f>VLOOKUP($C72,PANSS_full!$D$2:$AK$888,25,FALSE)</f>
        <v>#N/A</v>
      </c>
      <c r="AR72" t="e">
        <f>VLOOKUP($C72,PANSS_full!$D$2:$AK$888,26,FALSE)</f>
        <v>#N/A</v>
      </c>
      <c r="AS72" t="e">
        <f>VLOOKUP($C72,PANSS_full!$D$2:$AK$888,27,FALSE)</f>
        <v>#N/A</v>
      </c>
      <c r="AT72" t="e">
        <f>VLOOKUP($C72,PANSS_full!$D$2:$AK$888,28,FALSE)</f>
        <v>#N/A</v>
      </c>
      <c r="AU72" t="e">
        <f>VLOOKUP($C72,PANSS_full!$D$2:$AK$888,29,FALSE)</f>
        <v>#N/A</v>
      </c>
      <c r="AV72" t="e">
        <f>VLOOKUP($C72,PANSS_full!$D$2:$AK$888,30,FALSE)</f>
        <v>#N/A</v>
      </c>
      <c r="AW72" t="e">
        <f>VLOOKUP($C72,PANSS_full!$D$2:$AK$888,31,FALSE)</f>
        <v>#N/A</v>
      </c>
      <c r="AX72" t="e">
        <f>VLOOKUP($C72,PANSS_full!$D$2:$AK$888,32,FALSE)</f>
        <v>#N/A</v>
      </c>
      <c r="AY72" t="e">
        <f>VLOOKUP($C72,PANSS_full!$D$2:$AK$888,33,FALSE)</f>
        <v>#N/A</v>
      </c>
      <c r="AZ72" t="e">
        <f>VLOOKUP($C72,PANSS_full!$D$2:$AK$888,34,FALSE)</f>
        <v>#N/A</v>
      </c>
    </row>
    <row r="73" spans="1:52">
      <c r="A73">
        <v>72</v>
      </c>
      <c r="B73" s="2" t="s">
        <v>124</v>
      </c>
      <c r="C73" s="2" t="str">
        <f t="shared" si="1"/>
        <v>NC_01_0074</v>
      </c>
      <c r="E73" s="2">
        <v>21.8333333333333</v>
      </c>
      <c r="F73" s="2" t="s">
        <v>52</v>
      </c>
      <c r="G73" s="2" t="s">
        <v>53</v>
      </c>
      <c r="H73" s="2">
        <v>1</v>
      </c>
      <c r="I73" s="2">
        <v>2</v>
      </c>
      <c r="J73" s="2">
        <v>15</v>
      </c>
      <c r="K73" s="2">
        <v>1</v>
      </c>
      <c r="L73" s="2">
        <v>1</v>
      </c>
      <c r="S73" t="e">
        <f>VLOOKUP($C73,PANSS_full!$D$2:$AK$888,1,FALSE)</f>
        <v>#N/A</v>
      </c>
      <c r="T73" t="e">
        <f>VLOOKUP($C73,PANSS_full!$D$2:$AK$888,2,FALSE)</f>
        <v>#N/A</v>
      </c>
      <c r="U73" t="e">
        <f>VLOOKUP($C73,PANSS_full!$D$2:$AK$888,3,FALSE)</f>
        <v>#N/A</v>
      </c>
      <c r="V73" t="e">
        <f>VLOOKUP($C73,PANSS_full!$D$2:$AK$888,4,FALSE)</f>
        <v>#N/A</v>
      </c>
      <c r="W73" t="e">
        <f>VLOOKUP($C73,PANSS_full!$D$2:$AK$888,5,FALSE)</f>
        <v>#N/A</v>
      </c>
      <c r="X73" t="e">
        <f>VLOOKUP($C73,PANSS_full!$D$2:$AK$888,6,FALSE)</f>
        <v>#N/A</v>
      </c>
      <c r="Y73" t="e">
        <f>VLOOKUP($C73,PANSS_full!$D$2:$AK$888,7,FALSE)</f>
        <v>#N/A</v>
      </c>
      <c r="Z73" t="e">
        <f>VLOOKUP($C73,PANSS_full!$D$2:$AK$888,8,FALSE)</f>
        <v>#N/A</v>
      </c>
      <c r="AA73" t="e">
        <f>VLOOKUP($C73,PANSS_full!$D$2:$AK$888,9,FALSE)</f>
        <v>#N/A</v>
      </c>
      <c r="AB73" t="e">
        <f>VLOOKUP($C73,PANSS_full!$D$2:$AK$888,10,FALSE)</f>
        <v>#N/A</v>
      </c>
      <c r="AC73" t="e">
        <f>VLOOKUP($C73,PANSS_full!$D$2:$AK$888,11,FALSE)</f>
        <v>#N/A</v>
      </c>
      <c r="AD73" t="e">
        <f>VLOOKUP($C73,PANSS_full!$D$2:$AK$888,12,FALSE)</f>
        <v>#N/A</v>
      </c>
      <c r="AE73" t="e">
        <f>VLOOKUP($C73,PANSS_full!$D$2:$AK$888,13,FALSE)</f>
        <v>#N/A</v>
      </c>
      <c r="AF73" t="e">
        <f>VLOOKUP($C73,PANSS_full!$D$2:$AK$888,14,FALSE)</f>
        <v>#N/A</v>
      </c>
      <c r="AG73" t="e">
        <f>VLOOKUP($C73,PANSS_full!$D$2:$AK$888,15,FALSE)</f>
        <v>#N/A</v>
      </c>
      <c r="AH73" t="e">
        <f>VLOOKUP($C73,PANSS_full!$D$2:$AK$888,16,FALSE)</f>
        <v>#N/A</v>
      </c>
      <c r="AI73" t="e">
        <f>VLOOKUP($C73,PANSS_full!$D$2:$AK$888,17,FALSE)</f>
        <v>#N/A</v>
      </c>
      <c r="AJ73" t="e">
        <f>VLOOKUP($C73,PANSS_full!$D$2:$AK$888,18,FALSE)</f>
        <v>#N/A</v>
      </c>
      <c r="AK73" t="e">
        <f>VLOOKUP($C73,PANSS_full!$D$2:$AK$888,19,FALSE)</f>
        <v>#N/A</v>
      </c>
      <c r="AL73" t="e">
        <f>VLOOKUP($C73,PANSS_full!$D$2:$AK$888,20,FALSE)</f>
        <v>#N/A</v>
      </c>
      <c r="AM73" t="e">
        <f>VLOOKUP($C73,PANSS_full!$D$2:$AK$888,21,FALSE)</f>
        <v>#N/A</v>
      </c>
      <c r="AN73" t="e">
        <f>VLOOKUP($C73,PANSS_full!$D$2:$AK$888,22,FALSE)</f>
        <v>#N/A</v>
      </c>
      <c r="AO73" t="e">
        <f>VLOOKUP($C73,PANSS_full!$D$2:$AK$888,23,FALSE)</f>
        <v>#N/A</v>
      </c>
      <c r="AP73" t="e">
        <f>VLOOKUP($C73,PANSS_full!$D$2:$AK$888,24,FALSE)</f>
        <v>#N/A</v>
      </c>
      <c r="AQ73" t="e">
        <f>VLOOKUP($C73,PANSS_full!$D$2:$AK$888,25,FALSE)</f>
        <v>#N/A</v>
      </c>
      <c r="AR73" t="e">
        <f>VLOOKUP($C73,PANSS_full!$D$2:$AK$888,26,FALSE)</f>
        <v>#N/A</v>
      </c>
      <c r="AS73" t="e">
        <f>VLOOKUP($C73,PANSS_full!$D$2:$AK$888,27,FALSE)</f>
        <v>#N/A</v>
      </c>
      <c r="AT73" t="e">
        <f>VLOOKUP($C73,PANSS_full!$D$2:$AK$888,28,FALSE)</f>
        <v>#N/A</v>
      </c>
      <c r="AU73" t="e">
        <f>VLOOKUP($C73,PANSS_full!$D$2:$AK$888,29,FALSE)</f>
        <v>#N/A</v>
      </c>
      <c r="AV73" t="e">
        <f>VLOOKUP($C73,PANSS_full!$D$2:$AK$888,30,FALSE)</f>
        <v>#N/A</v>
      </c>
      <c r="AW73" t="e">
        <f>VLOOKUP($C73,PANSS_full!$D$2:$AK$888,31,FALSE)</f>
        <v>#N/A</v>
      </c>
      <c r="AX73" t="e">
        <f>VLOOKUP($C73,PANSS_full!$D$2:$AK$888,32,FALSE)</f>
        <v>#N/A</v>
      </c>
      <c r="AY73" t="e">
        <f>VLOOKUP($C73,PANSS_full!$D$2:$AK$888,33,FALSE)</f>
        <v>#N/A</v>
      </c>
      <c r="AZ73" t="e">
        <f>VLOOKUP($C73,PANSS_full!$D$2:$AK$888,34,FALSE)</f>
        <v>#N/A</v>
      </c>
    </row>
    <row r="74" spans="1:52">
      <c r="A74">
        <v>73</v>
      </c>
      <c r="B74" s="2" t="s">
        <v>125</v>
      </c>
      <c r="C74" s="2" t="str">
        <f t="shared" si="1"/>
        <v>NC_01_0075</v>
      </c>
      <c r="E74" s="2">
        <v>21.5</v>
      </c>
      <c r="F74" s="2" t="s">
        <v>52</v>
      </c>
      <c r="G74" s="2" t="s">
        <v>53</v>
      </c>
      <c r="H74" s="2">
        <v>1</v>
      </c>
      <c r="I74" s="2">
        <v>1</v>
      </c>
      <c r="J74" s="2">
        <v>15</v>
      </c>
      <c r="K74" s="2">
        <v>1</v>
      </c>
      <c r="L74" s="2">
        <v>1</v>
      </c>
      <c r="S74" t="e">
        <f>VLOOKUP($C74,PANSS_full!$D$2:$AK$888,1,FALSE)</f>
        <v>#N/A</v>
      </c>
      <c r="T74" t="e">
        <f>VLOOKUP($C74,PANSS_full!$D$2:$AK$888,2,FALSE)</f>
        <v>#N/A</v>
      </c>
      <c r="U74" t="e">
        <f>VLOOKUP($C74,PANSS_full!$D$2:$AK$888,3,FALSE)</f>
        <v>#N/A</v>
      </c>
      <c r="V74" t="e">
        <f>VLOOKUP($C74,PANSS_full!$D$2:$AK$888,4,FALSE)</f>
        <v>#N/A</v>
      </c>
      <c r="W74" t="e">
        <f>VLOOKUP($C74,PANSS_full!$D$2:$AK$888,5,FALSE)</f>
        <v>#N/A</v>
      </c>
      <c r="X74" t="e">
        <f>VLOOKUP($C74,PANSS_full!$D$2:$AK$888,6,FALSE)</f>
        <v>#N/A</v>
      </c>
      <c r="Y74" t="e">
        <f>VLOOKUP($C74,PANSS_full!$D$2:$AK$888,7,FALSE)</f>
        <v>#N/A</v>
      </c>
      <c r="Z74" t="e">
        <f>VLOOKUP($C74,PANSS_full!$D$2:$AK$888,8,FALSE)</f>
        <v>#N/A</v>
      </c>
      <c r="AA74" t="e">
        <f>VLOOKUP($C74,PANSS_full!$D$2:$AK$888,9,FALSE)</f>
        <v>#N/A</v>
      </c>
      <c r="AB74" t="e">
        <f>VLOOKUP($C74,PANSS_full!$D$2:$AK$888,10,FALSE)</f>
        <v>#N/A</v>
      </c>
      <c r="AC74" t="e">
        <f>VLOOKUP($C74,PANSS_full!$D$2:$AK$888,11,FALSE)</f>
        <v>#N/A</v>
      </c>
      <c r="AD74" t="e">
        <f>VLOOKUP($C74,PANSS_full!$D$2:$AK$888,12,FALSE)</f>
        <v>#N/A</v>
      </c>
      <c r="AE74" t="e">
        <f>VLOOKUP($C74,PANSS_full!$D$2:$AK$888,13,FALSE)</f>
        <v>#N/A</v>
      </c>
      <c r="AF74" t="e">
        <f>VLOOKUP($C74,PANSS_full!$D$2:$AK$888,14,FALSE)</f>
        <v>#N/A</v>
      </c>
      <c r="AG74" t="e">
        <f>VLOOKUP($C74,PANSS_full!$D$2:$AK$888,15,FALSE)</f>
        <v>#N/A</v>
      </c>
      <c r="AH74" t="e">
        <f>VLOOKUP($C74,PANSS_full!$D$2:$AK$888,16,FALSE)</f>
        <v>#N/A</v>
      </c>
      <c r="AI74" t="e">
        <f>VLOOKUP($C74,PANSS_full!$D$2:$AK$888,17,FALSE)</f>
        <v>#N/A</v>
      </c>
      <c r="AJ74" t="e">
        <f>VLOOKUP($C74,PANSS_full!$D$2:$AK$888,18,FALSE)</f>
        <v>#N/A</v>
      </c>
      <c r="AK74" t="e">
        <f>VLOOKUP($C74,PANSS_full!$D$2:$AK$888,19,FALSE)</f>
        <v>#N/A</v>
      </c>
      <c r="AL74" t="e">
        <f>VLOOKUP($C74,PANSS_full!$D$2:$AK$888,20,FALSE)</f>
        <v>#N/A</v>
      </c>
      <c r="AM74" t="e">
        <f>VLOOKUP($C74,PANSS_full!$D$2:$AK$888,21,FALSE)</f>
        <v>#N/A</v>
      </c>
      <c r="AN74" t="e">
        <f>VLOOKUP($C74,PANSS_full!$D$2:$AK$888,22,FALSE)</f>
        <v>#N/A</v>
      </c>
      <c r="AO74" t="e">
        <f>VLOOKUP($C74,PANSS_full!$D$2:$AK$888,23,FALSE)</f>
        <v>#N/A</v>
      </c>
      <c r="AP74" t="e">
        <f>VLOOKUP($C74,PANSS_full!$D$2:$AK$888,24,FALSE)</f>
        <v>#N/A</v>
      </c>
      <c r="AQ74" t="e">
        <f>VLOOKUP($C74,PANSS_full!$D$2:$AK$888,25,FALSE)</f>
        <v>#N/A</v>
      </c>
      <c r="AR74" t="e">
        <f>VLOOKUP($C74,PANSS_full!$D$2:$AK$888,26,FALSE)</f>
        <v>#N/A</v>
      </c>
      <c r="AS74" t="e">
        <f>VLOOKUP($C74,PANSS_full!$D$2:$AK$888,27,FALSE)</f>
        <v>#N/A</v>
      </c>
      <c r="AT74" t="e">
        <f>VLOOKUP($C74,PANSS_full!$D$2:$AK$888,28,FALSE)</f>
        <v>#N/A</v>
      </c>
      <c r="AU74" t="e">
        <f>VLOOKUP($C74,PANSS_full!$D$2:$AK$888,29,FALSE)</f>
        <v>#N/A</v>
      </c>
      <c r="AV74" t="e">
        <f>VLOOKUP($C74,PANSS_full!$D$2:$AK$888,30,FALSE)</f>
        <v>#N/A</v>
      </c>
      <c r="AW74" t="e">
        <f>VLOOKUP($C74,PANSS_full!$D$2:$AK$888,31,FALSE)</f>
        <v>#N/A</v>
      </c>
      <c r="AX74" t="e">
        <f>VLOOKUP($C74,PANSS_full!$D$2:$AK$888,32,FALSE)</f>
        <v>#N/A</v>
      </c>
      <c r="AY74" t="e">
        <f>VLOOKUP($C74,PANSS_full!$D$2:$AK$888,33,FALSE)</f>
        <v>#N/A</v>
      </c>
      <c r="AZ74" t="e">
        <f>VLOOKUP($C74,PANSS_full!$D$2:$AK$888,34,FALSE)</f>
        <v>#N/A</v>
      </c>
    </row>
    <row r="75" spans="1:52">
      <c r="A75">
        <v>74</v>
      </c>
      <c r="B75" s="2" t="s">
        <v>126</v>
      </c>
      <c r="C75" s="2" t="str">
        <f t="shared" si="1"/>
        <v>NC_01_0076</v>
      </c>
      <c r="E75" s="2">
        <v>21.4166666666667</v>
      </c>
      <c r="F75" s="2" t="s">
        <v>52</v>
      </c>
      <c r="G75" s="2" t="s">
        <v>53</v>
      </c>
      <c r="H75" s="2">
        <v>1</v>
      </c>
      <c r="I75" s="2">
        <v>2</v>
      </c>
      <c r="J75" s="2">
        <v>15</v>
      </c>
      <c r="K75" s="2">
        <v>1</v>
      </c>
      <c r="L75" s="2">
        <v>1</v>
      </c>
      <c r="S75" t="e">
        <f>VLOOKUP($C75,PANSS_full!$D$2:$AK$888,1,FALSE)</f>
        <v>#N/A</v>
      </c>
      <c r="T75" t="e">
        <f>VLOOKUP($C75,PANSS_full!$D$2:$AK$888,2,FALSE)</f>
        <v>#N/A</v>
      </c>
      <c r="U75" t="e">
        <f>VLOOKUP($C75,PANSS_full!$D$2:$AK$888,3,FALSE)</f>
        <v>#N/A</v>
      </c>
      <c r="V75" t="e">
        <f>VLOOKUP($C75,PANSS_full!$D$2:$AK$888,4,FALSE)</f>
        <v>#N/A</v>
      </c>
      <c r="W75" t="e">
        <f>VLOOKUP($C75,PANSS_full!$D$2:$AK$888,5,FALSE)</f>
        <v>#N/A</v>
      </c>
      <c r="X75" t="e">
        <f>VLOOKUP($C75,PANSS_full!$D$2:$AK$888,6,FALSE)</f>
        <v>#N/A</v>
      </c>
      <c r="Y75" t="e">
        <f>VLOOKUP($C75,PANSS_full!$D$2:$AK$888,7,FALSE)</f>
        <v>#N/A</v>
      </c>
      <c r="Z75" t="e">
        <f>VLOOKUP($C75,PANSS_full!$D$2:$AK$888,8,FALSE)</f>
        <v>#N/A</v>
      </c>
      <c r="AA75" t="e">
        <f>VLOOKUP($C75,PANSS_full!$D$2:$AK$888,9,FALSE)</f>
        <v>#N/A</v>
      </c>
      <c r="AB75" t="e">
        <f>VLOOKUP($C75,PANSS_full!$D$2:$AK$888,10,FALSE)</f>
        <v>#N/A</v>
      </c>
      <c r="AC75" t="e">
        <f>VLOOKUP($C75,PANSS_full!$D$2:$AK$888,11,FALSE)</f>
        <v>#N/A</v>
      </c>
      <c r="AD75" t="e">
        <f>VLOOKUP($C75,PANSS_full!$D$2:$AK$888,12,FALSE)</f>
        <v>#N/A</v>
      </c>
      <c r="AE75" t="e">
        <f>VLOOKUP($C75,PANSS_full!$D$2:$AK$888,13,FALSE)</f>
        <v>#N/A</v>
      </c>
      <c r="AF75" t="e">
        <f>VLOOKUP($C75,PANSS_full!$D$2:$AK$888,14,FALSE)</f>
        <v>#N/A</v>
      </c>
      <c r="AG75" t="e">
        <f>VLOOKUP($C75,PANSS_full!$D$2:$AK$888,15,FALSE)</f>
        <v>#N/A</v>
      </c>
      <c r="AH75" t="e">
        <f>VLOOKUP($C75,PANSS_full!$D$2:$AK$888,16,FALSE)</f>
        <v>#N/A</v>
      </c>
      <c r="AI75" t="e">
        <f>VLOOKUP($C75,PANSS_full!$D$2:$AK$888,17,FALSE)</f>
        <v>#N/A</v>
      </c>
      <c r="AJ75" t="e">
        <f>VLOOKUP($C75,PANSS_full!$D$2:$AK$888,18,FALSE)</f>
        <v>#N/A</v>
      </c>
      <c r="AK75" t="e">
        <f>VLOOKUP($C75,PANSS_full!$D$2:$AK$888,19,FALSE)</f>
        <v>#N/A</v>
      </c>
      <c r="AL75" t="e">
        <f>VLOOKUP($C75,PANSS_full!$D$2:$AK$888,20,FALSE)</f>
        <v>#N/A</v>
      </c>
      <c r="AM75" t="e">
        <f>VLOOKUP($C75,PANSS_full!$D$2:$AK$888,21,FALSE)</f>
        <v>#N/A</v>
      </c>
      <c r="AN75" t="e">
        <f>VLOOKUP($C75,PANSS_full!$D$2:$AK$888,22,FALSE)</f>
        <v>#N/A</v>
      </c>
      <c r="AO75" t="e">
        <f>VLOOKUP($C75,PANSS_full!$D$2:$AK$888,23,FALSE)</f>
        <v>#N/A</v>
      </c>
      <c r="AP75" t="e">
        <f>VLOOKUP($C75,PANSS_full!$D$2:$AK$888,24,FALSE)</f>
        <v>#N/A</v>
      </c>
      <c r="AQ75" t="e">
        <f>VLOOKUP($C75,PANSS_full!$D$2:$AK$888,25,FALSE)</f>
        <v>#N/A</v>
      </c>
      <c r="AR75" t="e">
        <f>VLOOKUP($C75,PANSS_full!$D$2:$AK$888,26,FALSE)</f>
        <v>#N/A</v>
      </c>
      <c r="AS75" t="e">
        <f>VLOOKUP($C75,PANSS_full!$D$2:$AK$888,27,FALSE)</f>
        <v>#N/A</v>
      </c>
      <c r="AT75" t="e">
        <f>VLOOKUP($C75,PANSS_full!$D$2:$AK$888,28,FALSE)</f>
        <v>#N/A</v>
      </c>
      <c r="AU75" t="e">
        <f>VLOOKUP($C75,PANSS_full!$D$2:$AK$888,29,FALSE)</f>
        <v>#N/A</v>
      </c>
      <c r="AV75" t="e">
        <f>VLOOKUP($C75,PANSS_full!$D$2:$AK$888,30,FALSE)</f>
        <v>#N/A</v>
      </c>
      <c r="AW75" t="e">
        <f>VLOOKUP($C75,PANSS_full!$D$2:$AK$888,31,FALSE)</f>
        <v>#N/A</v>
      </c>
      <c r="AX75" t="e">
        <f>VLOOKUP($C75,PANSS_full!$D$2:$AK$888,32,FALSE)</f>
        <v>#N/A</v>
      </c>
      <c r="AY75" t="e">
        <f>VLOOKUP($C75,PANSS_full!$D$2:$AK$888,33,FALSE)</f>
        <v>#N/A</v>
      </c>
      <c r="AZ75" t="e">
        <f>VLOOKUP($C75,PANSS_full!$D$2:$AK$888,34,FALSE)</f>
        <v>#N/A</v>
      </c>
    </row>
    <row r="76" spans="1:52">
      <c r="A76">
        <v>75</v>
      </c>
      <c r="B76" s="2" t="s">
        <v>127</v>
      </c>
      <c r="C76" s="2" t="str">
        <f t="shared" si="1"/>
        <v>NC_01_0077</v>
      </c>
      <c r="E76" s="2">
        <v>25.5833333333333</v>
      </c>
      <c r="F76" s="2" t="s">
        <v>52</v>
      </c>
      <c r="G76" s="2" t="s">
        <v>53</v>
      </c>
      <c r="H76" s="2">
        <v>1</v>
      </c>
      <c r="I76" s="2">
        <v>1</v>
      </c>
      <c r="J76" s="2">
        <v>12</v>
      </c>
      <c r="K76" s="2">
        <v>1</v>
      </c>
      <c r="L76" s="2">
        <v>1</v>
      </c>
      <c r="S76" t="e">
        <f>VLOOKUP($C76,PANSS_full!$D$2:$AK$888,1,FALSE)</f>
        <v>#N/A</v>
      </c>
      <c r="T76" t="e">
        <f>VLOOKUP($C76,PANSS_full!$D$2:$AK$888,2,FALSE)</f>
        <v>#N/A</v>
      </c>
      <c r="U76" t="e">
        <f>VLOOKUP($C76,PANSS_full!$D$2:$AK$888,3,FALSE)</f>
        <v>#N/A</v>
      </c>
      <c r="V76" t="e">
        <f>VLOOKUP($C76,PANSS_full!$D$2:$AK$888,4,FALSE)</f>
        <v>#N/A</v>
      </c>
      <c r="W76" t="e">
        <f>VLOOKUP($C76,PANSS_full!$D$2:$AK$888,5,FALSE)</f>
        <v>#N/A</v>
      </c>
      <c r="X76" t="e">
        <f>VLOOKUP($C76,PANSS_full!$D$2:$AK$888,6,FALSE)</f>
        <v>#N/A</v>
      </c>
      <c r="Y76" t="e">
        <f>VLOOKUP($C76,PANSS_full!$D$2:$AK$888,7,FALSE)</f>
        <v>#N/A</v>
      </c>
      <c r="Z76" t="e">
        <f>VLOOKUP($C76,PANSS_full!$D$2:$AK$888,8,FALSE)</f>
        <v>#N/A</v>
      </c>
      <c r="AA76" t="e">
        <f>VLOOKUP($C76,PANSS_full!$D$2:$AK$888,9,FALSE)</f>
        <v>#N/A</v>
      </c>
      <c r="AB76" t="e">
        <f>VLOOKUP($C76,PANSS_full!$D$2:$AK$888,10,FALSE)</f>
        <v>#N/A</v>
      </c>
      <c r="AC76" t="e">
        <f>VLOOKUP($C76,PANSS_full!$D$2:$AK$888,11,FALSE)</f>
        <v>#N/A</v>
      </c>
      <c r="AD76" t="e">
        <f>VLOOKUP($C76,PANSS_full!$D$2:$AK$888,12,FALSE)</f>
        <v>#N/A</v>
      </c>
      <c r="AE76" t="e">
        <f>VLOOKUP($C76,PANSS_full!$D$2:$AK$888,13,FALSE)</f>
        <v>#N/A</v>
      </c>
      <c r="AF76" t="e">
        <f>VLOOKUP($C76,PANSS_full!$D$2:$AK$888,14,FALSE)</f>
        <v>#N/A</v>
      </c>
      <c r="AG76" t="e">
        <f>VLOOKUP($C76,PANSS_full!$D$2:$AK$888,15,FALSE)</f>
        <v>#N/A</v>
      </c>
      <c r="AH76" t="e">
        <f>VLOOKUP($C76,PANSS_full!$D$2:$AK$888,16,FALSE)</f>
        <v>#N/A</v>
      </c>
      <c r="AI76" t="e">
        <f>VLOOKUP($C76,PANSS_full!$D$2:$AK$888,17,FALSE)</f>
        <v>#N/A</v>
      </c>
      <c r="AJ76" t="e">
        <f>VLOOKUP($C76,PANSS_full!$D$2:$AK$888,18,FALSE)</f>
        <v>#N/A</v>
      </c>
      <c r="AK76" t="e">
        <f>VLOOKUP($C76,PANSS_full!$D$2:$AK$888,19,FALSE)</f>
        <v>#N/A</v>
      </c>
      <c r="AL76" t="e">
        <f>VLOOKUP($C76,PANSS_full!$D$2:$AK$888,20,FALSE)</f>
        <v>#N/A</v>
      </c>
      <c r="AM76" t="e">
        <f>VLOOKUP($C76,PANSS_full!$D$2:$AK$888,21,FALSE)</f>
        <v>#N/A</v>
      </c>
      <c r="AN76" t="e">
        <f>VLOOKUP($C76,PANSS_full!$D$2:$AK$888,22,FALSE)</f>
        <v>#N/A</v>
      </c>
      <c r="AO76" t="e">
        <f>VLOOKUP($C76,PANSS_full!$D$2:$AK$888,23,FALSE)</f>
        <v>#N/A</v>
      </c>
      <c r="AP76" t="e">
        <f>VLOOKUP($C76,PANSS_full!$D$2:$AK$888,24,FALSE)</f>
        <v>#N/A</v>
      </c>
      <c r="AQ76" t="e">
        <f>VLOOKUP($C76,PANSS_full!$D$2:$AK$888,25,FALSE)</f>
        <v>#N/A</v>
      </c>
      <c r="AR76" t="e">
        <f>VLOOKUP($C76,PANSS_full!$D$2:$AK$888,26,FALSE)</f>
        <v>#N/A</v>
      </c>
      <c r="AS76" t="e">
        <f>VLOOKUP($C76,PANSS_full!$D$2:$AK$888,27,FALSE)</f>
        <v>#N/A</v>
      </c>
      <c r="AT76" t="e">
        <f>VLOOKUP($C76,PANSS_full!$D$2:$AK$888,28,FALSE)</f>
        <v>#N/A</v>
      </c>
      <c r="AU76" t="e">
        <f>VLOOKUP($C76,PANSS_full!$D$2:$AK$888,29,FALSE)</f>
        <v>#N/A</v>
      </c>
      <c r="AV76" t="e">
        <f>VLOOKUP($C76,PANSS_full!$D$2:$AK$888,30,FALSE)</f>
        <v>#N/A</v>
      </c>
      <c r="AW76" t="e">
        <f>VLOOKUP($C76,PANSS_full!$D$2:$AK$888,31,FALSE)</f>
        <v>#N/A</v>
      </c>
      <c r="AX76" t="e">
        <f>VLOOKUP($C76,PANSS_full!$D$2:$AK$888,32,FALSE)</f>
        <v>#N/A</v>
      </c>
      <c r="AY76" t="e">
        <f>VLOOKUP($C76,PANSS_full!$D$2:$AK$888,33,FALSE)</f>
        <v>#N/A</v>
      </c>
      <c r="AZ76" t="e">
        <f>VLOOKUP($C76,PANSS_full!$D$2:$AK$888,34,FALSE)</f>
        <v>#N/A</v>
      </c>
    </row>
    <row r="77" spans="1:52">
      <c r="A77">
        <v>76</v>
      </c>
      <c r="B77" s="2" t="s">
        <v>128</v>
      </c>
      <c r="C77" s="2" t="str">
        <f t="shared" si="1"/>
        <v>NC_01_0078</v>
      </c>
      <c r="E77" s="2">
        <v>21.0833333333333</v>
      </c>
      <c r="F77" s="2" t="s">
        <v>52</v>
      </c>
      <c r="G77" s="2" t="s">
        <v>53</v>
      </c>
      <c r="H77" s="2">
        <v>1</v>
      </c>
      <c r="I77" s="2">
        <v>1</v>
      </c>
      <c r="J77" s="2">
        <v>15</v>
      </c>
      <c r="K77" s="2">
        <v>1</v>
      </c>
      <c r="L77" s="2">
        <v>1</v>
      </c>
      <c r="S77" t="e">
        <f>VLOOKUP($C77,PANSS_full!$D$2:$AK$888,1,FALSE)</f>
        <v>#N/A</v>
      </c>
      <c r="T77" t="e">
        <f>VLOOKUP($C77,PANSS_full!$D$2:$AK$888,2,FALSE)</f>
        <v>#N/A</v>
      </c>
      <c r="U77" t="e">
        <f>VLOOKUP($C77,PANSS_full!$D$2:$AK$888,3,FALSE)</f>
        <v>#N/A</v>
      </c>
      <c r="V77" t="e">
        <f>VLOOKUP($C77,PANSS_full!$D$2:$AK$888,4,FALSE)</f>
        <v>#N/A</v>
      </c>
      <c r="W77" t="e">
        <f>VLOOKUP($C77,PANSS_full!$D$2:$AK$888,5,FALSE)</f>
        <v>#N/A</v>
      </c>
      <c r="X77" t="e">
        <f>VLOOKUP($C77,PANSS_full!$D$2:$AK$888,6,FALSE)</f>
        <v>#N/A</v>
      </c>
      <c r="Y77" t="e">
        <f>VLOOKUP($C77,PANSS_full!$D$2:$AK$888,7,FALSE)</f>
        <v>#N/A</v>
      </c>
      <c r="Z77" t="e">
        <f>VLOOKUP($C77,PANSS_full!$D$2:$AK$888,8,FALSE)</f>
        <v>#N/A</v>
      </c>
      <c r="AA77" t="e">
        <f>VLOOKUP($C77,PANSS_full!$D$2:$AK$888,9,FALSE)</f>
        <v>#N/A</v>
      </c>
      <c r="AB77" t="e">
        <f>VLOOKUP($C77,PANSS_full!$D$2:$AK$888,10,FALSE)</f>
        <v>#N/A</v>
      </c>
      <c r="AC77" t="e">
        <f>VLOOKUP($C77,PANSS_full!$D$2:$AK$888,11,FALSE)</f>
        <v>#N/A</v>
      </c>
      <c r="AD77" t="e">
        <f>VLOOKUP($C77,PANSS_full!$D$2:$AK$888,12,FALSE)</f>
        <v>#N/A</v>
      </c>
      <c r="AE77" t="e">
        <f>VLOOKUP($C77,PANSS_full!$D$2:$AK$888,13,FALSE)</f>
        <v>#N/A</v>
      </c>
      <c r="AF77" t="e">
        <f>VLOOKUP($C77,PANSS_full!$D$2:$AK$888,14,FALSE)</f>
        <v>#N/A</v>
      </c>
      <c r="AG77" t="e">
        <f>VLOOKUP($C77,PANSS_full!$D$2:$AK$888,15,FALSE)</f>
        <v>#N/A</v>
      </c>
      <c r="AH77" t="e">
        <f>VLOOKUP($C77,PANSS_full!$D$2:$AK$888,16,FALSE)</f>
        <v>#N/A</v>
      </c>
      <c r="AI77" t="e">
        <f>VLOOKUP($C77,PANSS_full!$D$2:$AK$888,17,FALSE)</f>
        <v>#N/A</v>
      </c>
      <c r="AJ77" t="e">
        <f>VLOOKUP($C77,PANSS_full!$D$2:$AK$888,18,FALSE)</f>
        <v>#N/A</v>
      </c>
      <c r="AK77" t="e">
        <f>VLOOKUP($C77,PANSS_full!$D$2:$AK$888,19,FALSE)</f>
        <v>#N/A</v>
      </c>
      <c r="AL77" t="e">
        <f>VLOOKUP($C77,PANSS_full!$D$2:$AK$888,20,FALSE)</f>
        <v>#N/A</v>
      </c>
      <c r="AM77" t="e">
        <f>VLOOKUP($C77,PANSS_full!$D$2:$AK$888,21,FALSE)</f>
        <v>#N/A</v>
      </c>
      <c r="AN77" t="e">
        <f>VLOOKUP($C77,PANSS_full!$D$2:$AK$888,22,FALSE)</f>
        <v>#N/A</v>
      </c>
      <c r="AO77" t="e">
        <f>VLOOKUP($C77,PANSS_full!$D$2:$AK$888,23,FALSE)</f>
        <v>#N/A</v>
      </c>
      <c r="AP77" t="e">
        <f>VLOOKUP($C77,PANSS_full!$D$2:$AK$888,24,FALSE)</f>
        <v>#N/A</v>
      </c>
      <c r="AQ77" t="e">
        <f>VLOOKUP($C77,PANSS_full!$D$2:$AK$888,25,FALSE)</f>
        <v>#N/A</v>
      </c>
      <c r="AR77" t="e">
        <f>VLOOKUP($C77,PANSS_full!$D$2:$AK$888,26,FALSE)</f>
        <v>#N/A</v>
      </c>
      <c r="AS77" t="e">
        <f>VLOOKUP($C77,PANSS_full!$D$2:$AK$888,27,FALSE)</f>
        <v>#N/A</v>
      </c>
      <c r="AT77" t="e">
        <f>VLOOKUP($C77,PANSS_full!$D$2:$AK$888,28,FALSE)</f>
        <v>#N/A</v>
      </c>
      <c r="AU77" t="e">
        <f>VLOOKUP($C77,PANSS_full!$D$2:$AK$888,29,FALSE)</f>
        <v>#N/A</v>
      </c>
      <c r="AV77" t="e">
        <f>VLOOKUP($C77,PANSS_full!$D$2:$AK$888,30,FALSE)</f>
        <v>#N/A</v>
      </c>
      <c r="AW77" t="e">
        <f>VLOOKUP($C77,PANSS_full!$D$2:$AK$888,31,FALSE)</f>
        <v>#N/A</v>
      </c>
      <c r="AX77" t="e">
        <f>VLOOKUP($C77,PANSS_full!$D$2:$AK$888,32,FALSE)</f>
        <v>#N/A</v>
      </c>
      <c r="AY77" t="e">
        <f>VLOOKUP($C77,PANSS_full!$D$2:$AK$888,33,FALSE)</f>
        <v>#N/A</v>
      </c>
      <c r="AZ77" t="e">
        <f>VLOOKUP($C77,PANSS_full!$D$2:$AK$888,34,FALSE)</f>
        <v>#N/A</v>
      </c>
    </row>
    <row r="78" spans="1:52">
      <c r="A78">
        <v>77</v>
      </c>
      <c r="B78" s="2" t="s">
        <v>129</v>
      </c>
      <c r="C78" s="2" t="str">
        <f t="shared" si="1"/>
        <v>NC_01_0079</v>
      </c>
      <c r="E78" s="2">
        <v>20.5</v>
      </c>
      <c r="F78" s="2" t="s">
        <v>52</v>
      </c>
      <c r="G78" s="2" t="s">
        <v>53</v>
      </c>
      <c r="H78" s="2">
        <v>1</v>
      </c>
      <c r="I78" s="2">
        <v>1</v>
      </c>
      <c r="J78" s="2">
        <v>15</v>
      </c>
      <c r="K78" s="2">
        <v>1</v>
      </c>
      <c r="L78" s="2">
        <v>2</v>
      </c>
      <c r="S78" t="e">
        <f>VLOOKUP($C78,PANSS_full!$D$2:$AK$888,1,FALSE)</f>
        <v>#N/A</v>
      </c>
      <c r="T78" t="e">
        <f>VLOOKUP($C78,PANSS_full!$D$2:$AK$888,2,FALSE)</f>
        <v>#N/A</v>
      </c>
      <c r="U78" t="e">
        <f>VLOOKUP($C78,PANSS_full!$D$2:$AK$888,3,FALSE)</f>
        <v>#N/A</v>
      </c>
      <c r="V78" t="e">
        <f>VLOOKUP($C78,PANSS_full!$D$2:$AK$888,4,FALSE)</f>
        <v>#N/A</v>
      </c>
      <c r="W78" t="e">
        <f>VLOOKUP($C78,PANSS_full!$D$2:$AK$888,5,FALSE)</f>
        <v>#N/A</v>
      </c>
      <c r="X78" t="e">
        <f>VLOOKUP($C78,PANSS_full!$D$2:$AK$888,6,FALSE)</f>
        <v>#N/A</v>
      </c>
      <c r="Y78" t="e">
        <f>VLOOKUP($C78,PANSS_full!$D$2:$AK$888,7,FALSE)</f>
        <v>#N/A</v>
      </c>
      <c r="Z78" t="e">
        <f>VLOOKUP($C78,PANSS_full!$D$2:$AK$888,8,FALSE)</f>
        <v>#N/A</v>
      </c>
      <c r="AA78" t="e">
        <f>VLOOKUP($C78,PANSS_full!$D$2:$AK$888,9,FALSE)</f>
        <v>#N/A</v>
      </c>
      <c r="AB78" t="e">
        <f>VLOOKUP($C78,PANSS_full!$D$2:$AK$888,10,FALSE)</f>
        <v>#N/A</v>
      </c>
      <c r="AC78" t="e">
        <f>VLOOKUP($C78,PANSS_full!$D$2:$AK$888,11,FALSE)</f>
        <v>#N/A</v>
      </c>
      <c r="AD78" t="e">
        <f>VLOOKUP($C78,PANSS_full!$D$2:$AK$888,12,FALSE)</f>
        <v>#N/A</v>
      </c>
      <c r="AE78" t="e">
        <f>VLOOKUP($C78,PANSS_full!$D$2:$AK$888,13,FALSE)</f>
        <v>#N/A</v>
      </c>
      <c r="AF78" t="e">
        <f>VLOOKUP($C78,PANSS_full!$D$2:$AK$888,14,FALSE)</f>
        <v>#N/A</v>
      </c>
      <c r="AG78" t="e">
        <f>VLOOKUP($C78,PANSS_full!$D$2:$AK$888,15,FALSE)</f>
        <v>#N/A</v>
      </c>
      <c r="AH78" t="e">
        <f>VLOOKUP($C78,PANSS_full!$D$2:$AK$888,16,FALSE)</f>
        <v>#N/A</v>
      </c>
      <c r="AI78" t="e">
        <f>VLOOKUP($C78,PANSS_full!$D$2:$AK$888,17,FALSE)</f>
        <v>#N/A</v>
      </c>
      <c r="AJ78" t="e">
        <f>VLOOKUP($C78,PANSS_full!$D$2:$AK$888,18,FALSE)</f>
        <v>#N/A</v>
      </c>
      <c r="AK78" t="e">
        <f>VLOOKUP($C78,PANSS_full!$D$2:$AK$888,19,FALSE)</f>
        <v>#N/A</v>
      </c>
      <c r="AL78" t="e">
        <f>VLOOKUP($C78,PANSS_full!$D$2:$AK$888,20,FALSE)</f>
        <v>#N/A</v>
      </c>
      <c r="AM78" t="e">
        <f>VLOOKUP($C78,PANSS_full!$D$2:$AK$888,21,FALSE)</f>
        <v>#N/A</v>
      </c>
      <c r="AN78" t="e">
        <f>VLOOKUP($C78,PANSS_full!$D$2:$AK$888,22,FALSE)</f>
        <v>#N/A</v>
      </c>
      <c r="AO78" t="e">
        <f>VLOOKUP($C78,PANSS_full!$D$2:$AK$888,23,FALSE)</f>
        <v>#N/A</v>
      </c>
      <c r="AP78" t="e">
        <f>VLOOKUP($C78,PANSS_full!$D$2:$AK$888,24,FALSE)</f>
        <v>#N/A</v>
      </c>
      <c r="AQ78" t="e">
        <f>VLOOKUP($C78,PANSS_full!$D$2:$AK$888,25,FALSE)</f>
        <v>#N/A</v>
      </c>
      <c r="AR78" t="e">
        <f>VLOOKUP($C78,PANSS_full!$D$2:$AK$888,26,FALSE)</f>
        <v>#N/A</v>
      </c>
      <c r="AS78" t="e">
        <f>VLOOKUP($C78,PANSS_full!$D$2:$AK$888,27,FALSE)</f>
        <v>#N/A</v>
      </c>
      <c r="AT78" t="e">
        <f>VLOOKUP($C78,PANSS_full!$D$2:$AK$888,28,FALSE)</f>
        <v>#N/A</v>
      </c>
      <c r="AU78" t="e">
        <f>VLOOKUP($C78,PANSS_full!$D$2:$AK$888,29,FALSE)</f>
        <v>#N/A</v>
      </c>
      <c r="AV78" t="e">
        <f>VLOOKUP($C78,PANSS_full!$D$2:$AK$888,30,FALSE)</f>
        <v>#N/A</v>
      </c>
      <c r="AW78" t="e">
        <f>VLOOKUP($C78,PANSS_full!$D$2:$AK$888,31,FALSE)</f>
        <v>#N/A</v>
      </c>
      <c r="AX78" t="e">
        <f>VLOOKUP($C78,PANSS_full!$D$2:$AK$888,32,FALSE)</f>
        <v>#N/A</v>
      </c>
      <c r="AY78" t="e">
        <f>VLOOKUP($C78,PANSS_full!$D$2:$AK$888,33,FALSE)</f>
        <v>#N/A</v>
      </c>
      <c r="AZ78" t="e">
        <f>VLOOKUP($C78,PANSS_full!$D$2:$AK$888,34,FALSE)</f>
        <v>#N/A</v>
      </c>
    </row>
    <row r="79" spans="1:52">
      <c r="A79">
        <v>78</v>
      </c>
      <c r="B79" s="2" t="s">
        <v>130</v>
      </c>
      <c r="C79" s="2" t="str">
        <f t="shared" si="1"/>
        <v>NC_01_0080</v>
      </c>
      <c r="E79" s="2">
        <v>19.6666666666667</v>
      </c>
      <c r="F79" s="2" t="s">
        <v>52</v>
      </c>
      <c r="G79" s="2" t="s">
        <v>53</v>
      </c>
      <c r="H79" s="2">
        <v>1</v>
      </c>
      <c r="I79" s="2">
        <v>2</v>
      </c>
      <c r="J79" s="2">
        <v>13</v>
      </c>
      <c r="K79" s="2">
        <v>1</v>
      </c>
      <c r="L79" s="2">
        <v>1</v>
      </c>
      <c r="S79" t="e">
        <f>VLOOKUP($C79,PANSS_full!$D$2:$AK$888,1,FALSE)</f>
        <v>#N/A</v>
      </c>
      <c r="T79" t="e">
        <f>VLOOKUP($C79,PANSS_full!$D$2:$AK$888,2,FALSE)</f>
        <v>#N/A</v>
      </c>
      <c r="U79" t="e">
        <f>VLOOKUP($C79,PANSS_full!$D$2:$AK$888,3,FALSE)</f>
        <v>#N/A</v>
      </c>
      <c r="V79" t="e">
        <f>VLOOKUP($C79,PANSS_full!$D$2:$AK$888,4,FALSE)</f>
        <v>#N/A</v>
      </c>
      <c r="W79" t="e">
        <f>VLOOKUP($C79,PANSS_full!$D$2:$AK$888,5,FALSE)</f>
        <v>#N/A</v>
      </c>
      <c r="X79" t="e">
        <f>VLOOKUP($C79,PANSS_full!$D$2:$AK$888,6,FALSE)</f>
        <v>#N/A</v>
      </c>
      <c r="Y79" t="e">
        <f>VLOOKUP($C79,PANSS_full!$D$2:$AK$888,7,FALSE)</f>
        <v>#N/A</v>
      </c>
      <c r="Z79" t="e">
        <f>VLOOKUP($C79,PANSS_full!$D$2:$AK$888,8,FALSE)</f>
        <v>#N/A</v>
      </c>
      <c r="AA79" t="e">
        <f>VLOOKUP($C79,PANSS_full!$D$2:$AK$888,9,FALSE)</f>
        <v>#N/A</v>
      </c>
      <c r="AB79" t="e">
        <f>VLOOKUP($C79,PANSS_full!$D$2:$AK$888,10,FALSE)</f>
        <v>#N/A</v>
      </c>
      <c r="AC79" t="e">
        <f>VLOOKUP($C79,PANSS_full!$D$2:$AK$888,11,FALSE)</f>
        <v>#N/A</v>
      </c>
      <c r="AD79" t="e">
        <f>VLOOKUP($C79,PANSS_full!$D$2:$AK$888,12,FALSE)</f>
        <v>#N/A</v>
      </c>
      <c r="AE79" t="e">
        <f>VLOOKUP($C79,PANSS_full!$D$2:$AK$888,13,FALSE)</f>
        <v>#N/A</v>
      </c>
      <c r="AF79" t="e">
        <f>VLOOKUP($C79,PANSS_full!$D$2:$AK$888,14,FALSE)</f>
        <v>#N/A</v>
      </c>
      <c r="AG79" t="e">
        <f>VLOOKUP($C79,PANSS_full!$D$2:$AK$888,15,FALSE)</f>
        <v>#N/A</v>
      </c>
      <c r="AH79" t="e">
        <f>VLOOKUP($C79,PANSS_full!$D$2:$AK$888,16,FALSE)</f>
        <v>#N/A</v>
      </c>
      <c r="AI79" t="e">
        <f>VLOOKUP($C79,PANSS_full!$D$2:$AK$888,17,FALSE)</f>
        <v>#N/A</v>
      </c>
      <c r="AJ79" t="e">
        <f>VLOOKUP($C79,PANSS_full!$D$2:$AK$888,18,FALSE)</f>
        <v>#N/A</v>
      </c>
      <c r="AK79" t="e">
        <f>VLOOKUP($C79,PANSS_full!$D$2:$AK$888,19,FALSE)</f>
        <v>#N/A</v>
      </c>
      <c r="AL79" t="e">
        <f>VLOOKUP($C79,PANSS_full!$D$2:$AK$888,20,FALSE)</f>
        <v>#N/A</v>
      </c>
      <c r="AM79" t="e">
        <f>VLOOKUP($C79,PANSS_full!$D$2:$AK$888,21,FALSE)</f>
        <v>#N/A</v>
      </c>
      <c r="AN79" t="e">
        <f>VLOOKUP($C79,PANSS_full!$D$2:$AK$888,22,FALSE)</f>
        <v>#N/A</v>
      </c>
      <c r="AO79" t="e">
        <f>VLOOKUP($C79,PANSS_full!$D$2:$AK$888,23,FALSE)</f>
        <v>#N/A</v>
      </c>
      <c r="AP79" t="e">
        <f>VLOOKUP($C79,PANSS_full!$D$2:$AK$888,24,FALSE)</f>
        <v>#N/A</v>
      </c>
      <c r="AQ79" t="e">
        <f>VLOOKUP($C79,PANSS_full!$D$2:$AK$888,25,FALSE)</f>
        <v>#N/A</v>
      </c>
      <c r="AR79" t="e">
        <f>VLOOKUP($C79,PANSS_full!$D$2:$AK$888,26,FALSE)</f>
        <v>#N/A</v>
      </c>
      <c r="AS79" t="e">
        <f>VLOOKUP($C79,PANSS_full!$D$2:$AK$888,27,FALSE)</f>
        <v>#N/A</v>
      </c>
      <c r="AT79" t="e">
        <f>VLOOKUP($C79,PANSS_full!$D$2:$AK$888,28,FALSE)</f>
        <v>#N/A</v>
      </c>
      <c r="AU79" t="e">
        <f>VLOOKUP($C79,PANSS_full!$D$2:$AK$888,29,FALSE)</f>
        <v>#N/A</v>
      </c>
      <c r="AV79" t="e">
        <f>VLOOKUP($C79,PANSS_full!$D$2:$AK$888,30,FALSE)</f>
        <v>#N/A</v>
      </c>
      <c r="AW79" t="e">
        <f>VLOOKUP($C79,PANSS_full!$D$2:$AK$888,31,FALSE)</f>
        <v>#N/A</v>
      </c>
      <c r="AX79" t="e">
        <f>VLOOKUP($C79,PANSS_full!$D$2:$AK$888,32,FALSE)</f>
        <v>#N/A</v>
      </c>
      <c r="AY79" t="e">
        <f>VLOOKUP($C79,PANSS_full!$D$2:$AK$888,33,FALSE)</f>
        <v>#N/A</v>
      </c>
      <c r="AZ79" t="e">
        <f>VLOOKUP($C79,PANSS_full!$D$2:$AK$888,34,FALSE)</f>
        <v>#N/A</v>
      </c>
    </row>
    <row r="80" spans="1:52">
      <c r="A80">
        <v>79</v>
      </c>
      <c r="B80" s="2" t="s">
        <v>131</v>
      </c>
      <c r="C80" s="2" t="str">
        <f t="shared" si="1"/>
        <v>NC_01_0081</v>
      </c>
      <c r="E80" s="2">
        <v>19.1666666666665</v>
      </c>
      <c r="F80" s="2" t="s">
        <v>52</v>
      </c>
      <c r="G80" s="2" t="s">
        <v>53</v>
      </c>
      <c r="H80" s="2">
        <v>1</v>
      </c>
      <c r="I80" s="2">
        <v>1</v>
      </c>
      <c r="J80" s="2">
        <v>14</v>
      </c>
      <c r="K80" s="2">
        <v>1</v>
      </c>
      <c r="L80" s="2">
        <v>1</v>
      </c>
      <c r="S80" t="e">
        <f>VLOOKUP($C80,PANSS_full!$D$2:$AK$888,1,FALSE)</f>
        <v>#N/A</v>
      </c>
      <c r="T80" t="e">
        <f>VLOOKUP($C80,PANSS_full!$D$2:$AK$888,2,FALSE)</f>
        <v>#N/A</v>
      </c>
      <c r="U80" t="e">
        <f>VLOOKUP($C80,PANSS_full!$D$2:$AK$888,3,FALSE)</f>
        <v>#N/A</v>
      </c>
      <c r="V80" t="e">
        <f>VLOOKUP($C80,PANSS_full!$D$2:$AK$888,4,FALSE)</f>
        <v>#N/A</v>
      </c>
      <c r="W80" t="e">
        <f>VLOOKUP($C80,PANSS_full!$D$2:$AK$888,5,FALSE)</f>
        <v>#N/A</v>
      </c>
      <c r="X80" t="e">
        <f>VLOOKUP($C80,PANSS_full!$D$2:$AK$888,6,FALSE)</f>
        <v>#N/A</v>
      </c>
      <c r="Y80" t="e">
        <f>VLOOKUP($C80,PANSS_full!$D$2:$AK$888,7,FALSE)</f>
        <v>#N/A</v>
      </c>
      <c r="Z80" t="e">
        <f>VLOOKUP($C80,PANSS_full!$D$2:$AK$888,8,FALSE)</f>
        <v>#N/A</v>
      </c>
      <c r="AA80" t="e">
        <f>VLOOKUP($C80,PANSS_full!$D$2:$AK$888,9,FALSE)</f>
        <v>#N/A</v>
      </c>
      <c r="AB80" t="e">
        <f>VLOOKUP($C80,PANSS_full!$D$2:$AK$888,10,FALSE)</f>
        <v>#N/A</v>
      </c>
      <c r="AC80" t="e">
        <f>VLOOKUP($C80,PANSS_full!$D$2:$AK$888,11,FALSE)</f>
        <v>#N/A</v>
      </c>
      <c r="AD80" t="e">
        <f>VLOOKUP($C80,PANSS_full!$D$2:$AK$888,12,FALSE)</f>
        <v>#N/A</v>
      </c>
      <c r="AE80" t="e">
        <f>VLOOKUP($C80,PANSS_full!$D$2:$AK$888,13,FALSE)</f>
        <v>#N/A</v>
      </c>
      <c r="AF80" t="e">
        <f>VLOOKUP($C80,PANSS_full!$D$2:$AK$888,14,FALSE)</f>
        <v>#N/A</v>
      </c>
      <c r="AG80" t="e">
        <f>VLOOKUP($C80,PANSS_full!$D$2:$AK$888,15,FALSE)</f>
        <v>#N/A</v>
      </c>
      <c r="AH80" t="e">
        <f>VLOOKUP($C80,PANSS_full!$D$2:$AK$888,16,FALSE)</f>
        <v>#N/A</v>
      </c>
      <c r="AI80" t="e">
        <f>VLOOKUP($C80,PANSS_full!$D$2:$AK$888,17,FALSE)</f>
        <v>#N/A</v>
      </c>
      <c r="AJ80" t="e">
        <f>VLOOKUP($C80,PANSS_full!$D$2:$AK$888,18,FALSE)</f>
        <v>#N/A</v>
      </c>
      <c r="AK80" t="e">
        <f>VLOOKUP($C80,PANSS_full!$D$2:$AK$888,19,FALSE)</f>
        <v>#N/A</v>
      </c>
      <c r="AL80" t="e">
        <f>VLOOKUP($C80,PANSS_full!$D$2:$AK$888,20,FALSE)</f>
        <v>#N/A</v>
      </c>
      <c r="AM80" t="e">
        <f>VLOOKUP($C80,PANSS_full!$D$2:$AK$888,21,FALSE)</f>
        <v>#N/A</v>
      </c>
      <c r="AN80" t="e">
        <f>VLOOKUP($C80,PANSS_full!$D$2:$AK$888,22,FALSE)</f>
        <v>#N/A</v>
      </c>
      <c r="AO80" t="e">
        <f>VLOOKUP($C80,PANSS_full!$D$2:$AK$888,23,FALSE)</f>
        <v>#N/A</v>
      </c>
      <c r="AP80" t="e">
        <f>VLOOKUP($C80,PANSS_full!$D$2:$AK$888,24,FALSE)</f>
        <v>#N/A</v>
      </c>
      <c r="AQ80" t="e">
        <f>VLOOKUP($C80,PANSS_full!$D$2:$AK$888,25,FALSE)</f>
        <v>#N/A</v>
      </c>
      <c r="AR80" t="e">
        <f>VLOOKUP($C80,PANSS_full!$D$2:$AK$888,26,FALSE)</f>
        <v>#N/A</v>
      </c>
      <c r="AS80" t="e">
        <f>VLOOKUP($C80,PANSS_full!$D$2:$AK$888,27,FALSE)</f>
        <v>#N/A</v>
      </c>
      <c r="AT80" t="e">
        <f>VLOOKUP($C80,PANSS_full!$D$2:$AK$888,28,FALSE)</f>
        <v>#N/A</v>
      </c>
      <c r="AU80" t="e">
        <f>VLOOKUP($C80,PANSS_full!$D$2:$AK$888,29,FALSE)</f>
        <v>#N/A</v>
      </c>
      <c r="AV80" t="e">
        <f>VLOOKUP($C80,PANSS_full!$D$2:$AK$888,30,FALSE)</f>
        <v>#N/A</v>
      </c>
      <c r="AW80" t="e">
        <f>VLOOKUP($C80,PANSS_full!$D$2:$AK$888,31,FALSE)</f>
        <v>#N/A</v>
      </c>
      <c r="AX80" t="e">
        <f>VLOOKUP($C80,PANSS_full!$D$2:$AK$888,32,FALSE)</f>
        <v>#N/A</v>
      </c>
      <c r="AY80" t="e">
        <f>VLOOKUP($C80,PANSS_full!$D$2:$AK$888,33,FALSE)</f>
        <v>#N/A</v>
      </c>
      <c r="AZ80" t="e">
        <f>VLOOKUP($C80,PANSS_full!$D$2:$AK$888,34,FALSE)</f>
        <v>#N/A</v>
      </c>
    </row>
    <row r="81" spans="1:52">
      <c r="A81">
        <v>80</v>
      </c>
      <c r="B81" s="2" t="s">
        <v>132</v>
      </c>
      <c r="C81" s="2" t="str">
        <f t="shared" si="1"/>
        <v>NC_01_0082</v>
      </c>
      <c r="E81" s="2">
        <v>20.5</v>
      </c>
      <c r="F81" s="2" t="s">
        <v>52</v>
      </c>
      <c r="G81" s="2" t="s">
        <v>53</v>
      </c>
      <c r="H81" s="2">
        <v>1</v>
      </c>
      <c r="I81" s="2">
        <v>1</v>
      </c>
      <c r="J81" s="2">
        <v>15</v>
      </c>
      <c r="K81" s="2">
        <v>1</v>
      </c>
      <c r="L81" s="2">
        <v>1</v>
      </c>
      <c r="S81" t="e">
        <f>VLOOKUP($C81,PANSS_full!$D$2:$AK$888,1,FALSE)</f>
        <v>#N/A</v>
      </c>
      <c r="T81" t="e">
        <f>VLOOKUP($C81,PANSS_full!$D$2:$AK$888,2,FALSE)</f>
        <v>#N/A</v>
      </c>
      <c r="U81" t="e">
        <f>VLOOKUP($C81,PANSS_full!$D$2:$AK$888,3,FALSE)</f>
        <v>#N/A</v>
      </c>
      <c r="V81" t="e">
        <f>VLOOKUP($C81,PANSS_full!$D$2:$AK$888,4,FALSE)</f>
        <v>#N/A</v>
      </c>
      <c r="W81" t="e">
        <f>VLOOKUP($C81,PANSS_full!$D$2:$AK$888,5,FALSE)</f>
        <v>#N/A</v>
      </c>
      <c r="X81" t="e">
        <f>VLOOKUP($C81,PANSS_full!$D$2:$AK$888,6,FALSE)</f>
        <v>#N/A</v>
      </c>
      <c r="Y81" t="e">
        <f>VLOOKUP($C81,PANSS_full!$D$2:$AK$888,7,FALSE)</f>
        <v>#N/A</v>
      </c>
      <c r="Z81" t="e">
        <f>VLOOKUP($C81,PANSS_full!$D$2:$AK$888,8,FALSE)</f>
        <v>#N/A</v>
      </c>
      <c r="AA81" t="e">
        <f>VLOOKUP($C81,PANSS_full!$D$2:$AK$888,9,FALSE)</f>
        <v>#N/A</v>
      </c>
      <c r="AB81" t="e">
        <f>VLOOKUP($C81,PANSS_full!$D$2:$AK$888,10,FALSE)</f>
        <v>#N/A</v>
      </c>
      <c r="AC81" t="e">
        <f>VLOOKUP($C81,PANSS_full!$D$2:$AK$888,11,FALSE)</f>
        <v>#N/A</v>
      </c>
      <c r="AD81" t="e">
        <f>VLOOKUP($C81,PANSS_full!$D$2:$AK$888,12,FALSE)</f>
        <v>#N/A</v>
      </c>
      <c r="AE81" t="e">
        <f>VLOOKUP($C81,PANSS_full!$D$2:$AK$888,13,FALSE)</f>
        <v>#N/A</v>
      </c>
      <c r="AF81" t="e">
        <f>VLOOKUP($C81,PANSS_full!$D$2:$AK$888,14,FALSE)</f>
        <v>#N/A</v>
      </c>
      <c r="AG81" t="e">
        <f>VLOOKUP($C81,PANSS_full!$D$2:$AK$888,15,FALSE)</f>
        <v>#N/A</v>
      </c>
      <c r="AH81" t="e">
        <f>VLOOKUP($C81,PANSS_full!$D$2:$AK$888,16,FALSE)</f>
        <v>#N/A</v>
      </c>
      <c r="AI81" t="e">
        <f>VLOOKUP($C81,PANSS_full!$D$2:$AK$888,17,FALSE)</f>
        <v>#N/A</v>
      </c>
      <c r="AJ81" t="e">
        <f>VLOOKUP($C81,PANSS_full!$D$2:$AK$888,18,FALSE)</f>
        <v>#N/A</v>
      </c>
      <c r="AK81" t="e">
        <f>VLOOKUP($C81,PANSS_full!$D$2:$AK$888,19,FALSE)</f>
        <v>#N/A</v>
      </c>
      <c r="AL81" t="e">
        <f>VLOOKUP($C81,PANSS_full!$D$2:$AK$888,20,FALSE)</f>
        <v>#N/A</v>
      </c>
      <c r="AM81" t="e">
        <f>VLOOKUP($C81,PANSS_full!$D$2:$AK$888,21,FALSE)</f>
        <v>#N/A</v>
      </c>
      <c r="AN81" t="e">
        <f>VLOOKUP($C81,PANSS_full!$D$2:$AK$888,22,FALSE)</f>
        <v>#N/A</v>
      </c>
      <c r="AO81" t="e">
        <f>VLOOKUP($C81,PANSS_full!$D$2:$AK$888,23,FALSE)</f>
        <v>#N/A</v>
      </c>
      <c r="AP81" t="e">
        <f>VLOOKUP($C81,PANSS_full!$D$2:$AK$888,24,FALSE)</f>
        <v>#N/A</v>
      </c>
      <c r="AQ81" t="e">
        <f>VLOOKUP($C81,PANSS_full!$D$2:$AK$888,25,FALSE)</f>
        <v>#N/A</v>
      </c>
      <c r="AR81" t="e">
        <f>VLOOKUP($C81,PANSS_full!$D$2:$AK$888,26,FALSE)</f>
        <v>#N/A</v>
      </c>
      <c r="AS81" t="e">
        <f>VLOOKUP($C81,PANSS_full!$D$2:$AK$888,27,FALSE)</f>
        <v>#N/A</v>
      </c>
      <c r="AT81" t="e">
        <f>VLOOKUP($C81,PANSS_full!$D$2:$AK$888,28,FALSE)</f>
        <v>#N/A</v>
      </c>
      <c r="AU81" t="e">
        <f>VLOOKUP($C81,PANSS_full!$D$2:$AK$888,29,FALSE)</f>
        <v>#N/A</v>
      </c>
      <c r="AV81" t="e">
        <f>VLOOKUP($C81,PANSS_full!$D$2:$AK$888,30,FALSE)</f>
        <v>#N/A</v>
      </c>
      <c r="AW81" t="e">
        <f>VLOOKUP($C81,PANSS_full!$D$2:$AK$888,31,FALSE)</f>
        <v>#N/A</v>
      </c>
      <c r="AX81" t="e">
        <f>VLOOKUP($C81,PANSS_full!$D$2:$AK$888,32,FALSE)</f>
        <v>#N/A</v>
      </c>
      <c r="AY81" t="e">
        <f>VLOOKUP($C81,PANSS_full!$D$2:$AK$888,33,FALSE)</f>
        <v>#N/A</v>
      </c>
      <c r="AZ81" t="e">
        <f>VLOOKUP($C81,PANSS_full!$D$2:$AK$888,34,FALSE)</f>
        <v>#N/A</v>
      </c>
    </row>
    <row r="82" spans="1:52">
      <c r="A82">
        <v>81</v>
      </c>
      <c r="B82" s="2" t="s">
        <v>133</v>
      </c>
      <c r="C82" s="2" t="str">
        <f t="shared" si="1"/>
        <v>NC_01_0083</v>
      </c>
      <c r="E82" s="2">
        <v>20.9166666666665</v>
      </c>
      <c r="F82" s="2" t="s">
        <v>52</v>
      </c>
      <c r="G82" s="2" t="s">
        <v>53</v>
      </c>
      <c r="H82" s="2">
        <v>1</v>
      </c>
      <c r="I82" s="2">
        <v>1</v>
      </c>
      <c r="J82" s="2">
        <v>16</v>
      </c>
      <c r="K82" s="2">
        <v>1</v>
      </c>
      <c r="L82" s="2">
        <v>1</v>
      </c>
      <c r="S82" t="e">
        <f>VLOOKUP($C82,PANSS_full!$D$2:$AK$888,1,FALSE)</f>
        <v>#N/A</v>
      </c>
      <c r="T82" t="e">
        <f>VLOOKUP($C82,PANSS_full!$D$2:$AK$888,2,FALSE)</f>
        <v>#N/A</v>
      </c>
      <c r="U82" t="e">
        <f>VLOOKUP($C82,PANSS_full!$D$2:$AK$888,3,FALSE)</f>
        <v>#N/A</v>
      </c>
      <c r="V82" t="e">
        <f>VLOOKUP($C82,PANSS_full!$D$2:$AK$888,4,FALSE)</f>
        <v>#N/A</v>
      </c>
      <c r="W82" t="e">
        <f>VLOOKUP($C82,PANSS_full!$D$2:$AK$888,5,FALSE)</f>
        <v>#N/A</v>
      </c>
      <c r="X82" t="e">
        <f>VLOOKUP($C82,PANSS_full!$D$2:$AK$888,6,FALSE)</f>
        <v>#N/A</v>
      </c>
      <c r="Y82" t="e">
        <f>VLOOKUP($C82,PANSS_full!$D$2:$AK$888,7,FALSE)</f>
        <v>#N/A</v>
      </c>
      <c r="Z82" t="e">
        <f>VLOOKUP($C82,PANSS_full!$D$2:$AK$888,8,FALSE)</f>
        <v>#N/A</v>
      </c>
      <c r="AA82" t="e">
        <f>VLOOKUP($C82,PANSS_full!$D$2:$AK$888,9,FALSE)</f>
        <v>#N/A</v>
      </c>
      <c r="AB82" t="e">
        <f>VLOOKUP($C82,PANSS_full!$D$2:$AK$888,10,FALSE)</f>
        <v>#N/A</v>
      </c>
      <c r="AC82" t="e">
        <f>VLOOKUP($C82,PANSS_full!$D$2:$AK$888,11,FALSE)</f>
        <v>#N/A</v>
      </c>
      <c r="AD82" t="e">
        <f>VLOOKUP($C82,PANSS_full!$D$2:$AK$888,12,FALSE)</f>
        <v>#N/A</v>
      </c>
      <c r="AE82" t="e">
        <f>VLOOKUP($C82,PANSS_full!$D$2:$AK$888,13,FALSE)</f>
        <v>#N/A</v>
      </c>
      <c r="AF82" t="e">
        <f>VLOOKUP($C82,PANSS_full!$D$2:$AK$888,14,FALSE)</f>
        <v>#N/A</v>
      </c>
      <c r="AG82" t="e">
        <f>VLOOKUP($C82,PANSS_full!$D$2:$AK$888,15,FALSE)</f>
        <v>#N/A</v>
      </c>
      <c r="AH82" t="e">
        <f>VLOOKUP($C82,PANSS_full!$D$2:$AK$888,16,FALSE)</f>
        <v>#N/A</v>
      </c>
      <c r="AI82" t="e">
        <f>VLOOKUP($C82,PANSS_full!$D$2:$AK$888,17,FALSE)</f>
        <v>#N/A</v>
      </c>
      <c r="AJ82" t="e">
        <f>VLOOKUP($C82,PANSS_full!$D$2:$AK$888,18,FALSE)</f>
        <v>#N/A</v>
      </c>
      <c r="AK82" t="e">
        <f>VLOOKUP($C82,PANSS_full!$D$2:$AK$888,19,FALSE)</f>
        <v>#N/A</v>
      </c>
      <c r="AL82" t="e">
        <f>VLOOKUP($C82,PANSS_full!$D$2:$AK$888,20,FALSE)</f>
        <v>#N/A</v>
      </c>
      <c r="AM82" t="e">
        <f>VLOOKUP($C82,PANSS_full!$D$2:$AK$888,21,FALSE)</f>
        <v>#N/A</v>
      </c>
      <c r="AN82" t="e">
        <f>VLOOKUP($C82,PANSS_full!$D$2:$AK$888,22,FALSE)</f>
        <v>#N/A</v>
      </c>
      <c r="AO82" t="e">
        <f>VLOOKUP($C82,PANSS_full!$D$2:$AK$888,23,FALSE)</f>
        <v>#N/A</v>
      </c>
      <c r="AP82" t="e">
        <f>VLOOKUP($C82,PANSS_full!$D$2:$AK$888,24,FALSE)</f>
        <v>#N/A</v>
      </c>
      <c r="AQ82" t="e">
        <f>VLOOKUP($C82,PANSS_full!$D$2:$AK$888,25,FALSE)</f>
        <v>#N/A</v>
      </c>
      <c r="AR82" t="e">
        <f>VLOOKUP($C82,PANSS_full!$D$2:$AK$888,26,FALSE)</f>
        <v>#N/A</v>
      </c>
      <c r="AS82" t="e">
        <f>VLOOKUP($C82,PANSS_full!$D$2:$AK$888,27,FALSE)</f>
        <v>#N/A</v>
      </c>
      <c r="AT82" t="e">
        <f>VLOOKUP($C82,PANSS_full!$D$2:$AK$888,28,FALSE)</f>
        <v>#N/A</v>
      </c>
      <c r="AU82" t="e">
        <f>VLOOKUP($C82,PANSS_full!$D$2:$AK$888,29,FALSE)</f>
        <v>#N/A</v>
      </c>
      <c r="AV82" t="e">
        <f>VLOOKUP($C82,PANSS_full!$D$2:$AK$888,30,FALSE)</f>
        <v>#N/A</v>
      </c>
      <c r="AW82" t="e">
        <f>VLOOKUP($C82,PANSS_full!$D$2:$AK$888,31,FALSE)</f>
        <v>#N/A</v>
      </c>
      <c r="AX82" t="e">
        <f>VLOOKUP($C82,PANSS_full!$D$2:$AK$888,32,FALSE)</f>
        <v>#N/A</v>
      </c>
      <c r="AY82" t="e">
        <f>VLOOKUP($C82,PANSS_full!$D$2:$AK$888,33,FALSE)</f>
        <v>#N/A</v>
      </c>
      <c r="AZ82" t="e">
        <f>VLOOKUP($C82,PANSS_full!$D$2:$AK$888,34,FALSE)</f>
        <v>#N/A</v>
      </c>
    </row>
    <row r="83" spans="1:52">
      <c r="A83">
        <v>82</v>
      </c>
      <c r="B83" s="2" t="s">
        <v>134</v>
      </c>
      <c r="C83" s="2" t="str">
        <f t="shared" si="1"/>
        <v>NC_01_0084</v>
      </c>
      <c r="E83" s="2">
        <v>20.3333333333333</v>
      </c>
      <c r="F83" s="2" t="s">
        <v>52</v>
      </c>
      <c r="G83" s="2" t="s">
        <v>53</v>
      </c>
      <c r="H83" s="2">
        <v>1</v>
      </c>
      <c r="I83" s="2">
        <v>1</v>
      </c>
      <c r="J83" s="2">
        <v>14</v>
      </c>
      <c r="K83" s="2">
        <v>1</v>
      </c>
      <c r="L83" s="2">
        <v>1</v>
      </c>
      <c r="S83" t="e">
        <f>VLOOKUP($C83,PANSS_full!$D$2:$AK$888,1,FALSE)</f>
        <v>#N/A</v>
      </c>
      <c r="T83" t="e">
        <f>VLOOKUP($C83,PANSS_full!$D$2:$AK$888,2,FALSE)</f>
        <v>#N/A</v>
      </c>
      <c r="U83" t="e">
        <f>VLOOKUP($C83,PANSS_full!$D$2:$AK$888,3,FALSE)</f>
        <v>#N/A</v>
      </c>
      <c r="V83" t="e">
        <f>VLOOKUP($C83,PANSS_full!$D$2:$AK$888,4,FALSE)</f>
        <v>#N/A</v>
      </c>
      <c r="W83" t="e">
        <f>VLOOKUP($C83,PANSS_full!$D$2:$AK$888,5,FALSE)</f>
        <v>#N/A</v>
      </c>
      <c r="X83" t="e">
        <f>VLOOKUP($C83,PANSS_full!$D$2:$AK$888,6,FALSE)</f>
        <v>#N/A</v>
      </c>
      <c r="Y83" t="e">
        <f>VLOOKUP($C83,PANSS_full!$D$2:$AK$888,7,FALSE)</f>
        <v>#N/A</v>
      </c>
      <c r="Z83" t="e">
        <f>VLOOKUP($C83,PANSS_full!$D$2:$AK$888,8,FALSE)</f>
        <v>#N/A</v>
      </c>
      <c r="AA83" t="e">
        <f>VLOOKUP($C83,PANSS_full!$D$2:$AK$888,9,FALSE)</f>
        <v>#N/A</v>
      </c>
      <c r="AB83" t="e">
        <f>VLOOKUP($C83,PANSS_full!$D$2:$AK$888,10,FALSE)</f>
        <v>#N/A</v>
      </c>
      <c r="AC83" t="e">
        <f>VLOOKUP($C83,PANSS_full!$D$2:$AK$888,11,FALSE)</f>
        <v>#N/A</v>
      </c>
      <c r="AD83" t="e">
        <f>VLOOKUP($C83,PANSS_full!$D$2:$AK$888,12,FALSE)</f>
        <v>#N/A</v>
      </c>
      <c r="AE83" t="e">
        <f>VLOOKUP($C83,PANSS_full!$D$2:$AK$888,13,FALSE)</f>
        <v>#N/A</v>
      </c>
      <c r="AF83" t="e">
        <f>VLOOKUP($C83,PANSS_full!$D$2:$AK$888,14,FALSE)</f>
        <v>#N/A</v>
      </c>
      <c r="AG83" t="e">
        <f>VLOOKUP($C83,PANSS_full!$D$2:$AK$888,15,FALSE)</f>
        <v>#N/A</v>
      </c>
      <c r="AH83" t="e">
        <f>VLOOKUP($C83,PANSS_full!$D$2:$AK$888,16,FALSE)</f>
        <v>#N/A</v>
      </c>
      <c r="AI83" t="e">
        <f>VLOOKUP($C83,PANSS_full!$D$2:$AK$888,17,FALSE)</f>
        <v>#N/A</v>
      </c>
      <c r="AJ83" t="e">
        <f>VLOOKUP($C83,PANSS_full!$D$2:$AK$888,18,FALSE)</f>
        <v>#N/A</v>
      </c>
      <c r="AK83" t="e">
        <f>VLOOKUP($C83,PANSS_full!$D$2:$AK$888,19,FALSE)</f>
        <v>#N/A</v>
      </c>
      <c r="AL83" t="e">
        <f>VLOOKUP($C83,PANSS_full!$D$2:$AK$888,20,FALSE)</f>
        <v>#N/A</v>
      </c>
      <c r="AM83" t="e">
        <f>VLOOKUP($C83,PANSS_full!$D$2:$AK$888,21,FALSE)</f>
        <v>#N/A</v>
      </c>
      <c r="AN83" t="e">
        <f>VLOOKUP($C83,PANSS_full!$D$2:$AK$888,22,FALSE)</f>
        <v>#N/A</v>
      </c>
      <c r="AO83" t="e">
        <f>VLOOKUP($C83,PANSS_full!$D$2:$AK$888,23,FALSE)</f>
        <v>#N/A</v>
      </c>
      <c r="AP83" t="e">
        <f>VLOOKUP($C83,PANSS_full!$D$2:$AK$888,24,FALSE)</f>
        <v>#N/A</v>
      </c>
      <c r="AQ83" t="e">
        <f>VLOOKUP($C83,PANSS_full!$D$2:$AK$888,25,FALSE)</f>
        <v>#N/A</v>
      </c>
      <c r="AR83" t="e">
        <f>VLOOKUP($C83,PANSS_full!$D$2:$AK$888,26,FALSE)</f>
        <v>#N/A</v>
      </c>
      <c r="AS83" t="e">
        <f>VLOOKUP($C83,PANSS_full!$D$2:$AK$888,27,FALSE)</f>
        <v>#N/A</v>
      </c>
      <c r="AT83" t="e">
        <f>VLOOKUP($C83,PANSS_full!$D$2:$AK$888,28,FALSE)</f>
        <v>#N/A</v>
      </c>
      <c r="AU83" t="e">
        <f>VLOOKUP($C83,PANSS_full!$D$2:$AK$888,29,FALSE)</f>
        <v>#N/A</v>
      </c>
      <c r="AV83" t="e">
        <f>VLOOKUP($C83,PANSS_full!$D$2:$AK$888,30,FALSE)</f>
        <v>#N/A</v>
      </c>
      <c r="AW83" t="e">
        <f>VLOOKUP($C83,PANSS_full!$D$2:$AK$888,31,FALSE)</f>
        <v>#N/A</v>
      </c>
      <c r="AX83" t="e">
        <f>VLOOKUP($C83,PANSS_full!$D$2:$AK$888,32,FALSE)</f>
        <v>#N/A</v>
      </c>
      <c r="AY83" t="e">
        <f>VLOOKUP($C83,PANSS_full!$D$2:$AK$888,33,FALSE)</f>
        <v>#N/A</v>
      </c>
      <c r="AZ83" t="e">
        <f>VLOOKUP($C83,PANSS_full!$D$2:$AK$888,34,FALSE)</f>
        <v>#N/A</v>
      </c>
    </row>
    <row r="84" spans="1:52">
      <c r="A84">
        <v>83</v>
      </c>
      <c r="B84" s="2" t="s">
        <v>135</v>
      </c>
      <c r="C84" s="2" t="str">
        <f t="shared" si="1"/>
        <v>NC_01_0085</v>
      </c>
      <c r="E84" s="2">
        <v>20.8333333333333</v>
      </c>
      <c r="F84" s="2" t="s">
        <v>52</v>
      </c>
      <c r="G84" s="2" t="s">
        <v>53</v>
      </c>
      <c r="H84" s="2">
        <v>1</v>
      </c>
      <c r="I84" s="2">
        <v>1</v>
      </c>
      <c r="J84" s="2">
        <v>15</v>
      </c>
      <c r="K84" s="2">
        <v>1</v>
      </c>
      <c r="L84" s="2">
        <v>1</v>
      </c>
      <c r="S84" t="e">
        <f>VLOOKUP($C84,PANSS_full!$D$2:$AK$888,1,FALSE)</f>
        <v>#N/A</v>
      </c>
      <c r="T84" t="e">
        <f>VLOOKUP($C84,PANSS_full!$D$2:$AK$888,2,FALSE)</f>
        <v>#N/A</v>
      </c>
      <c r="U84" t="e">
        <f>VLOOKUP($C84,PANSS_full!$D$2:$AK$888,3,FALSE)</f>
        <v>#N/A</v>
      </c>
      <c r="V84" t="e">
        <f>VLOOKUP($C84,PANSS_full!$D$2:$AK$888,4,FALSE)</f>
        <v>#N/A</v>
      </c>
      <c r="W84" t="e">
        <f>VLOOKUP($C84,PANSS_full!$D$2:$AK$888,5,FALSE)</f>
        <v>#N/A</v>
      </c>
      <c r="X84" t="e">
        <f>VLOOKUP($C84,PANSS_full!$D$2:$AK$888,6,FALSE)</f>
        <v>#N/A</v>
      </c>
      <c r="Y84" t="e">
        <f>VLOOKUP($C84,PANSS_full!$D$2:$AK$888,7,FALSE)</f>
        <v>#N/A</v>
      </c>
      <c r="Z84" t="e">
        <f>VLOOKUP($C84,PANSS_full!$D$2:$AK$888,8,FALSE)</f>
        <v>#N/A</v>
      </c>
      <c r="AA84" t="e">
        <f>VLOOKUP($C84,PANSS_full!$D$2:$AK$888,9,FALSE)</f>
        <v>#N/A</v>
      </c>
      <c r="AB84" t="e">
        <f>VLOOKUP($C84,PANSS_full!$D$2:$AK$888,10,FALSE)</f>
        <v>#N/A</v>
      </c>
      <c r="AC84" t="e">
        <f>VLOOKUP($C84,PANSS_full!$D$2:$AK$888,11,FALSE)</f>
        <v>#N/A</v>
      </c>
      <c r="AD84" t="e">
        <f>VLOOKUP($C84,PANSS_full!$D$2:$AK$888,12,FALSE)</f>
        <v>#N/A</v>
      </c>
      <c r="AE84" t="e">
        <f>VLOOKUP($C84,PANSS_full!$D$2:$AK$888,13,FALSE)</f>
        <v>#N/A</v>
      </c>
      <c r="AF84" t="e">
        <f>VLOOKUP($C84,PANSS_full!$D$2:$AK$888,14,FALSE)</f>
        <v>#N/A</v>
      </c>
      <c r="AG84" t="e">
        <f>VLOOKUP($C84,PANSS_full!$D$2:$AK$888,15,FALSE)</f>
        <v>#N/A</v>
      </c>
      <c r="AH84" t="e">
        <f>VLOOKUP($C84,PANSS_full!$D$2:$AK$888,16,FALSE)</f>
        <v>#N/A</v>
      </c>
      <c r="AI84" t="e">
        <f>VLOOKUP($C84,PANSS_full!$D$2:$AK$888,17,FALSE)</f>
        <v>#N/A</v>
      </c>
      <c r="AJ84" t="e">
        <f>VLOOKUP($C84,PANSS_full!$D$2:$AK$888,18,FALSE)</f>
        <v>#N/A</v>
      </c>
      <c r="AK84" t="e">
        <f>VLOOKUP($C84,PANSS_full!$D$2:$AK$888,19,FALSE)</f>
        <v>#N/A</v>
      </c>
      <c r="AL84" t="e">
        <f>VLOOKUP($C84,PANSS_full!$D$2:$AK$888,20,FALSE)</f>
        <v>#N/A</v>
      </c>
      <c r="AM84" t="e">
        <f>VLOOKUP($C84,PANSS_full!$D$2:$AK$888,21,FALSE)</f>
        <v>#N/A</v>
      </c>
      <c r="AN84" t="e">
        <f>VLOOKUP($C84,PANSS_full!$D$2:$AK$888,22,FALSE)</f>
        <v>#N/A</v>
      </c>
      <c r="AO84" t="e">
        <f>VLOOKUP($C84,PANSS_full!$D$2:$AK$888,23,FALSE)</f>
        <v>#N/A</v>
      </c>
      <c r="AP84" t="e">
        <f>VLOOKUP($C84,PANSS_full!$D$2:$AK$888,24,FALSE)</f>
        <v>#N/A</v>
      </c>
      <c r="AQ84" t="e">
        <f>VLOOKUP($C84,PANSS_full!$D$2:$AK$888,25,FALSE)</f>
        <v>#N/A</v>
      </c>
      <c r="AR84" t="e">
        <f>VLOOKUP($C84,PANSS_full!$D$2:$AK$888,26,FALSE)</f>
        <v>#N/A</v>
      </c>
      <c r="AS84" t="e">
        <f>VLOOKUP($C84,PANSS_full!$D$2:$AK$888,27,FALSE)</f>
        <v>#N/A</v>
      </c>
      <c r="AT84" t="e">
        <f>VLOOKUP($C84,PANSS_full!$D$2:$AK$888,28,FALSE)</f>
        <v>#N/A</v>
      </c>
      <c r="AU84" t="e">
        <f>VLOOKUP($C84,PANSS_full!$D$2:$AK$888,29,FALSE)</f>
        <v>#N/A</v>
      </c>
      <c r="AV84" t="e">
        <f>VLOOKUP($C84,PANSS_full!$D$2:$AK$888,30,FALSE)</f>
        <v>#N/A</v>
      </c>
      <c r="AW84" t="e">
        <f>VLOOKUP($C84,PANSS_full!$D$2:$AK$888,31,FALSE)</f>
        <v>#N/A</v>
      </c>
      <c r="AX84" t="e">
        <f>VLOOKUP($C84,PANSS_full!$D$2:$AK$888,32,FALSE)</f>
        <v>#N/A</v>
      </c>
      <c r="AY84" t="e">
        <f>VLOOKUP($C84,PANSS_full!$D$2:$AK$888,33,FALSE)</f>
        <v>#N/A</v>
      </c>
      <c r="AZ84" t="e">
        <f>VLOOKUP($C84,PANSS_full!$D$2:$AK$888,34,FALSE)</f>
        <v>#N/A</v>
      </c>
    </row>
    <row r="85" spans="1:52">
      <c r="A85">
        <v>84</v>
      </c>
      <c r="B85" s="2" t="s">
        <v>136</v>
      </c>
      <c r="C85" s="2" t="str">
        <f t="shared" si="1"/>
        <v>NC_01_0086</v>
      </c>
      <c r="E85" s="2">
        <v>40</v>
      </c>
      <c r="F85" s="2" t="s">
        <v>52</v>
      </c>
      <c r="G85" s="2" t="s">
        <v>53</v>
      </c>
      <c r="H85" s="2">
        <v>1</v>
      </c>
      <c r="I85" s="2">
        <v>2</v>
      </c>
      <c r="J85" s="2">
        <v>7</v>
      </c>
      <c r="K85" s="2">
        <v>1</v>
      </c>
      <c r="L85" s="2">
        <v>2</v>
      </c>
      <c r="S85" t="e">
        <f>VLOOKUP($C85,PANSS_full!$D$2:$AK$888,1,FALSE)</f>
        <v>#N/A</v>
      </c>
      <c r="T85" t="e">
        <f>VLOOKUP($C85,PANSS_full!$D$2:$AK$888,2,FALSE)</f>
        <v>#N/A</v>
      </c>
      <c r="U85" t="e">
        <f>VLOOKUP($C85,PANSS_full!$D$2:$AK$888,3,FALSE)</f>
        <v>#N/A</v>
      </c>
      <c r="V85" t="e">
        <f>VLOOKUP($C85,PANSS_full!$D$2:$AK$888,4,FALSE)</f>
        <v>#N/A</v>
      </c>
      <c r="W85" t="e">
        <f>VLOOKUP($C85,PANSS_full!$D$2:$AK$888,5,FALSE)</f>
        <v>#N/A</v>
      </c>
      <c r="X85" t="e">
        <f>VLOOKUP($C85,PANSS_full!$D$2:$AK$888,6,FALSE)</f>
        <v>#N/A</v>
      </c>
      <c r="Y85" t="e">
        <f>VLOOKUP($C85,PANSS_full!$D$2:$AK$888,7,FALSE)</f>
        <v>#N/A</v>
      </c>
      <c r="Z85" t="e">
        <f>VLOOKUP($C85,PANSS_full!$D$2:$AK$888,8,FALSE)</f>
        <v>#N/A</v>
      </c>
      <c r="AA85" t="e">
        <f>VLOOKUP($C85,PANSS_full!$D$2:$AK$888,9,FALSE)</f>
        <v>#N/A</v>
      </c>
      <c r="AB85" t="e">
        <f>VLOOKUP($C85,PANSS_full!$D$2:$AK$888,10,FALSE)</f>
        <v>#N/A</v>
      </c>
      <c r="AC85" t="e">
        <f>VLOOKUP($C85,PANSS_full!$D$2:$AK$888,11,FALSE)</f>
        <v>#N/A</v>
      </c>
      <c r="AD85" t="e">
        <f>VLOOKUP($C85,PANSS_full!$D$2:$AK$888,12,FALSE)</f>
        <v>#N/A</v>
      </c>
      <c r="AE85" t="e">
        <f>VLOOKUP($C85,PANSS_full!$D$2:$AK$888,13,FALSE)</f>
        <v>#N/A</v>
      </c>
      <c r="AF85" t="e">
        <f>VLOOKUP($C85,PANSS_full!$D$2:$AK$888,14,FALSE)</f>
        <v>#N/A</v>
      </c>
      <c r="AG85" t="e">
        <f>VLOOKUP($C85,PANSS_full!$D$2:$AK$888,15,FALSE)</f>
        <v>#N/A</v>
      </c>
      <c r="AH85" t="e">
        <f>VLOOKUP($C85,PANSS_full!$D$2:$AK$888,16,FALSE)</f>
        <v>#N/A</v>
      </c>
      <c r="AI85" t="e">
        <f>VLOOKUP($C85,PANSS_full!$D$2:$AK$888,17,FALSE)</f>
        <v>#N/A</v>
      </c>
      <c r="AJ85" t="e">
        <f>VLOOKUP($C85,PANSS_full!$D$2:$AK$888,18,FALSE)</f>
        <v>#N/A</v>
      </c>
      <c r="AK85" t="e">
        <f>VLOOKUP($C85,PANSS_full!$D$2:$AK$888,19,FALSE)</f>
        <v>#N/A</v>
      </c>
      <c r="AL85" t="e">
        <f>VLOOKUP($C85,PANSS_full!$D$2:$AK$888,20,FALSE)</f>
        <v>#N/A</v>
      </c>
      <c r="AM85" t="e">
        <f>VLOOKUP($C85,PANSS_full!$D$2:$AK$888,21,FALSE)</f>
        <v>#N/A</v>
      </c>
      <c r="AN85" t="e">
        <f>VLOOKUP($C85,PANSS_full!$D$2:$AK$888,22,FALSE)</f>
        <v>#N/A</v>
      </c>
      <c r="AO85" t="e">
        <f>VLOOKUP($C85,PANSS_full!$D$2:$AK$888,23,FALSE)</f>
        <v>#N/A</v>
      </c>
      <c r="AP85" t="e">
        <f>VLOOKUP($C85,PANSS_full!$D$2:$AK$888,24,FALSE)</f>
        <v>#N/A</v>
      </c>
      <c r="AQ85" t="e">
        <f>VLOOKUP($C85,PANSS_full!$D$2:$AK$888,25,FALSE)</f>
        <v>#N/A</v>
      </c>
      <c r="AR85" t="e">
        <f>VLOOKUP($C85,PANSS_full!$D$2:$AK$888,26,FALSE)</f>
        <v>#N/A</v>
      </c>
      <c r="AS85" t="e">
        <f>VLOOKUP($C85,PANSS_full!$D$2:$AK$888,27,FALSE)</f>
        <v>#N/A</v>
      </c>
      <c r="AT85" t="e">
        <f>VLOOKUP($C85,PANSS_full!$D$2:$AK$888,28,FALSE)</f>
        <v>#N/A</v>
      </c>
      <c r="AU85" t="e">
        <f>VLOOKUP($C85,PANSS_full!$D$2:$AK$888,29,FALSE)</f>
        <v>#N/A</v>
      </c>
      <c r="AV85" t="e">
        <f>VLOOKUP($C85,PANSS_full!$D$2:$AK$888,30,FALSE)</f>
        <v>#N/A</v>
      </c>
      <c r="AW85" t="e">
        <f>VLOOKUP($C85,PANSS_full!$D$2:$AK$888,31,FALSE)</f>
        <v>#N/A</v>
      </c>
      <c r="AX85" t="e">
        <f>VLOOKUP($C85,PANSS_full!$D$2:$AK$888,32,FALSE)</f>
        <v>#N/A</v>
      </c>
      <c r="AY85" t="e">
        <f>VLOOKUP($C85,PANSS_full!$D$2:$AK$888,33,FALSE)</f>
        <v>#N/A</v>
      </c>
      <c r="AZ85" t="e">
        <f>VLOOKUP($C85,PANSS_full!$D$2:$AK$888,34,FALSE)</f>
        <v>#N/A</v>
      </c>
    </row>
    <row r="86" spans="1:52">
      <c r="A86">
        <v>85</v>
      </c>
      <c r="B86" s="2" t="s">
        <v>137</v>
      </c>
      <c r="C86" s="2" t="str">
        <f t="shared" si="1"/>
        <v>NC_01_0087</v>
      </c>
      <c r="E86" s="2">
        <v>19.9166666666667</v>
      </c>
      <c r="F86" s="2" t="s">
        <v>52</v>
      </c>
      <c r="G86" s="2" t="s">
        <v>53</v>
      </c>
      <c r="H86" s="2">
        <v>1</v>
      </c>
      <c r="I86" s="2">
        <v>2</v>
      </c>
      <c r="J86" s="2">
        <v>15</v>
      </c>
      <c r="K86" s="2">
        <v>1</v>
      </c>
      <c r="L86" s="2">
        <v>1</v>
      </c>
      <c r="S86" t="e">
        <f>VLOOKUP($C86,PANSS_full!$D$2:$AK$888,1,FALSE)</f>
        <v>#N/A</v>
      </c>
      <c r="T86" t="e">
        <f>VLOOKUP($C86,PANSS_full!$D$2:$AK$888,2,FALSE)</f>
        <v>#N/A</v>
      </c>
      <c r="U86" t="e">
        <f>VLOOKUP($C86,PANSS_full!$D$2:$AK$888,3,FALSE)</f>
        <v>#N/A</v>
      </c>
      <c r="V86" t="e">
        <f>VLOOKUP($C86,PANSS_full!$D$2:$AK$888,4,FALSE)</f>
        <v>#N/A</v>
      </c>
      <c r="W86" t="e">
        <f>VLOOKUP($C86,PANSS_full!$D$2:$AK$888,5,FALSE)</f>
        <v>#N/A</v>
      </c>
      <c r="X86" t="e">
        <f>VLOOKUP($C86,PANSS_full!$D$2:$AK$888,6,FALSE)</f>
        <v>#N/A</v>
      </c>
      <c r="Y86" t="e">
        <f>VLOOKUP($C86,PANSS_full!$D$2:$AK$888,7,FALSE)</f>
        <v>#N/A</v>
      </c>
      <c r="Z86" t="e">
        <f>VLOOKUP($C86,PANSS_full!$D$2:$AK$888,8,FALSE)</f>
        <v>#N/A</v>
      </c>
      <c r="AA86" t="e">
        <f>VLOOKUP($C86,PANSS_full!$D$2:$AK$888,9,FALSE)</f>
        <v>#N/A</v>
      </c>
      <c r="AB86" t="e">
        <f>VLOOKUP($C86,PANSS_full!$D$2:$AK$888,10,FALSE)</f>
        <v>#N/A</v>
      </c>
      <c r="AC86" t="e">
        <f>VLOOKUP($C86,PANSS_full!$D$2:$AK$888,11,FALSE)</f>
        <v>#N/A</v>
      </c>
      <c r="AD86" t="e">
        <f>VLOOKUP($C86,PANSS_full!$D$2:$AK$888,12,FALSE)</f>
        <v>#N/A</v>
      </c>
      <c r="AE86" t="e">
        <f>VLOOKUP($C86,PANSS_full!$D$2:$AK$888,13,FALSE)</f>
        <v>#N/A</v>
      </c>
      <c r="AF86" t="e">
        <f>VLOOKUP($C86,PANSS_full!$D$2:$AK$888,14,FALSE)</f>
        <v>#N/A</v>
      </c>
      <c r="AG86" t="e">
        <f>VLOOKUP($C86,PANSS_full!$D$2:$AK$888,15,FALSE)</f>
        <v>#N/A</v>
      </c>
      <c r="AH86" t="e">
        <f>VLOOKUP($C86,PANSS_full!$D$2:$AK$888,16,FALSE)</f>
        <v>#N/A</v>
      </c>
      <c r="AI86" t="e">
        <f>VLOOKUP($C86,PANSS_full!$D$2:$AK$888,17,FALSE)</f>
        <v>#N/A</v>
      </c>
      <c r="AJ86" t="e">
        <f>VLOOKUP($C86,PANSS_full!$D$2:$AK$888,18,FALSE)</f>
        <v>#N/A</v>
      </c>
      <c r="AK86" t="e">
        <f>VLOOKUP($C86,PANSS_full!$D$2:$AK$888,19,FALSE)</f>
        <v>#N/A</v>
      </c>
      <c r="AL86" t="e">
        <f>VLOOKUP($C86,PANSS_full!$D$2:$AK$888,20,FALSE)</f>
        <v>#N/A</v>
      </c>
      <c r="AM86" t="e">
        <f>VLOOKUP($C86,PANSS_full!$D$2:$AK$888,21,FALSE)</f>
        <v>#N/A</v>
      </c>
      <c r="AN86" t="e">
        <f>VLOOKUP($C86,PANSS_full!$D$2:$AK$888,22,FALSE)</f>
        <v>#N/A</v>
      </c>
      <c r="AO86" t="e">
        <f>VLOOKUP($C86,PANSS_full!$D$2:$AK$888,23,FALSE)</f>
        <v>#N/A</v>
      </c>
      <c r="AP86" t="e">
        <f>VLOOKUP($C86,PANSS_full!$D$2:$AK$888,24,FALSE)</f>
        <v>#N/A</v>
      </c>
      <c r="AQ86" t="e">
        <f>VLOOKUP($C86,PANSS_full!$D$2:$AK$888,25,FALSE)</f>
        <v>#N/A</v>
      </c>
      <c r="AR86" t="e">
        <f>VLOOKUP($C86,PANSS_full!$D$2:$AK$888,26,FALSE)</f>
        <v>#N/A</v>
      </c>
      <c r="AS86" t="e">
        <f>VLOOKUP($C86,PANSS_full!$D$2:$AK$888,27,FALSE)</f>
        <v>#N/A</v>
      </c>
      <c r="AT86" t="e">
        <f>VLOOKUP($C86,PANSS_full!$D$2:$AK$888,28,FALSE)</f>
        <v>#N/A</v>
      </c>
      <c r="AU86" t="e">
        <f>VLOOKUP($C86,PANSS_full!$D$2:$AK$888,29,FALSE)</f>
        <v>#N/A</v>
      </c>
      <c r="AV86" t="e">
        <f>VLOOKUP($C86,PANSS_full!$D$2:$AK$888,30,FALSE)</f>
        <v>#N/A</v>
      </c>
      <c r="AW86" t="e">
        <f>VLOOKUP($C86,PANSS_full!$D$2:$AK$888,31,FALSE)</f>
        <v>#N/A</v>
      </c>
      <c r="AX86" t="e">
        <f>VLOOKUP($C86,PANSS_full!$D$2:$AK$888,32,FALSE)</f>
        <v>#N/A</v>
      </c>
      <c r="AY86" t="e">
        <f>VLOOKUP($C86,PANSS_full!$D$2:$AK$888,33,FALSE)</f>
        <v>#N/A</v>
      </c>
      <c r="AZ86" t="e">
        <f>VLOOKUP($C86,PANSS_full!$D$2:$AK$888,34,FALSE)</f>
        <v>#N/A</v>
      </c>
    </row>
    <row r="87" spans="1:52">
      <c r="A87">
        <v>86</v>
      </c>
      <c r="B87" s="2" t="s">
        <v>138</v>
      </c>
      <c r="C87" s="2" t="str">
        <f t="shared" si="1"/>
        <v>NC_01_0088</v>
      </c>
      <c r="E87" s="2">
        <v>20.75</v>
      </c>
      <c r="F87" s="2" t="s">
        <v>52</v>
      </c>
      <c r="G87" s="2" t="s">
        <v>53</v>
      </c>
      <c r="H87" s="2">
        <v>1</v>
      </c>
      <c r="I87" s="2">
        <v>2</v>
      </c>
      <c r="J87" s="2">
        <v>14</v>
      </c>
      <c r="K87" s="2">
        <v>1</v>
      </c>
      <c r="L87" s="2">
        <v>1</v>
      </c>
      <c r="S87" t="e">
        <f>VLOOKUP($C87,PANSS_full!$D$2:$AK$888,1,FALSE)</f>
        <v>#N/A</v>
      </c>
      <c r="T87" t="e">
        <f>VLOOKUP($C87,PANSS_full!$D$2:$AK$888,2,FALSE)</f>
        <v>#N/A</v>
      </c>
      <c r="U87" t="e">
        <f>VLOOKUP($C87,PANSS_full!$D$2:$AK$888,3,FALSE)</f>
        <v>#N/A</v>
      </c>
      <c r="V87" t="e">
        <f>VLOOKUP($C87,PANSS_full!$D$2:$AK$888,4,FALSE)</f>
        <v>#N/A</v>
      </c>
      <c r="W87" t="e">
        <f>VLOOKUP($C87,PANSS_full!$D$2:$AK$888,5,FALSE)</f>
        <v>#N/A</v>
      </c>
      <c r="X87" t="e">
        <f>VLOOKUP($C87,PANSS_full!$D$2:$AK$888,6,FALSE)</f>
        <v>#N/A</v>
      </c>
      <c r="Y87" t="e">
        <f>VLOOKUP($C87,PANSS_full!$D$2:$AK$888,7,FALSE)</f>
        <v>#N/A</v>
      </c>
      <c r="Z87" t="e">
        <f>VLOOKUP($C87,PANSS_full!$D$2:$AK$888,8,FALSE)</f>
        <v>#N/A</v>
      </c>
      <c r="AA87" t="e">
        <f>VLOOKUP($C87,PANSS_full!$D$2:$AK$888,9,FALSE)</f>
        <v>#N/A</v>
      </c>
      <c r="AB87" t="e">
        <f>VLOOKUP($C87,PANSS_full!$D$2:$AK$888,10,FALSE)</f>
        <v>#N/A</v>
      </c>
      <c r="AC87" t="e">
        <f>VLOOKUP($C87,PANSS_full!$D$2:$AK$888,11,FALSE)</f>
        <v>#N/A</v>
      </c>
      <c r="AD87" t="e">
        <f>VLOOKUP($C87,PANSS_full!$D$2:$AK$888,12,FALSE)</f>
        <v>#N/A</v>
      </c>
      <c r="AE87" t="e">
        <f>VLOOKUP($C87,PANSS_full!$D$2:$AK$888,13,FALSE)</f>
        <v>#N/A</v>
      </c>
      <c r="AF87" t="e">
        <f>VLOOKUP($C87,PANSS_full!$D$2:$AK$888,14,FALSE)</f>
        <v>#N/A</v>
      </c>
      <c r="AG87" t="e">
        <f>VLOOKUP($C87,PANSS_full!$D$2:$AK$888,15,FALSE)</f>
        <v>#N/A</v>
      </c>
      <c r="AH87" t="e">
        <f>VLOOKUP($C87,PANSS_full!$D$2:$AK$888,16,FALSE)</f>
        <v>#N/A</v>
      </c>
      <c r="AI87" t="e">
        <f>VLOOKUP($C87,PANSS_full!$D$2:$AK$888,17,FALSE)</f>
        <v>#N/A</v>
      </c>
      <c r="AJ87" t="e">
        <f>VLOOKUP($C87,PANSS_full!$D$2:$AK$888,18,FALSE)</f>
        <v>#N/A</v>
      </c>
      <c r="AK87" t="e">
        <f>VLOOKUP($C87,PANSS_full!$D$2:$AK$888,19,FALSE)</f>
        <v>#N/A</v>
      </c>
      <c r="AL87" t="e">
        <f>VLOOKUP($C87,PANSS_full!$D$2:$AK$888,20,FALSE)</f>
        <v>#N/A</v>
      </c>
      <c r="AM87" t="e">
        <f>VLOOKUP($C87,PANSS_full!$D$2:$AK$888,21,FALSE)</f>
        <v>#N/A</v>
      </c>
      <c r="AN87" t="e">
        <f>VLOOKUP($C87,PANSS_full!$D$2:$AK$888,22,FALSE)</f>
        <v>#N/A</v>
      </c>
      <c r="AO87" t="e">
        <f>VLOOKUP($C87,PANSS_full!$D$2:$AK$888,23,FALSE)</f>
        <v>#N/A</v>
      </c>
      <c r="AP87" t="e">
        <f>VLOOKUP($C87,PANSS_full!$D$2:$AK$888,24,FALSE)</f>
        <v>#N/A</v>
      </c>
      <c r="AQ87" t="e">
        <f>VLOOKUP($C87,PANSS_full!$D$2:$AK$888,25,FALSE)</f>
        <v>#N/A</v>
      </c>
      <c r="AR87" t="e">
        <f>VLOOKUP($C87,PANSS_full!$D$2:$AK$888,26,FALSE)</f>
        <v>#N/A</v>
      </c>
      <c r="AS87" t="e">
        <f>VLOOKUP($C87,PANSS_full!$D$2:$AK$888,27,FALSE)</f>
        <v>#N/A</v>
      </c>
      <c r="AT87" t="e">
        <f>VLOOKUP($C87,PANSS_full!$D$2:$AK$888,28,FALSE)</f>
        <v>#N/A</v>
      </c>
      <c r="AU87" t="e">
        <f>VLOOKUP($C87,PANSS_full!$D$2:$AK$888,29,FALSE)</f>
        <v>#N/A</v>
      </c>
      <c r="AV87" t="e">
        <f>VLOOKUP($C87,PANSS_full!$D$2:$AK$888,30,FALSE)</f>
        <v>#N/A</v>
      </c>
      <c r="AW87" t="e">
        <f>VLOOKUP($C87,PANSS_full!$D$2:$AK$888,31,FALSE)</f>
        <v>#N/A</v>
      </c>
      <c r="AX87" t="e">
        <f>VLOOKUP($C87,PANSS_full!$D$2:$AK$888,32,FALSE)</f>
        <v>#N/A</v>
      </c>
      <c r="AY87" t="e">
        <f>VLOOKUP($C87,PANSS_full!$D$2:$AK$888,33,FALSE)</f>
        <v>#N/A</v>
      </c>
      <c r="AZ87" t="e">
        <f>VLOOKUP($C87,PANSS_full!$D$2:$AK$888,34,FALSE)</f>
        <v>#N/A</v>
      </c>
    </row>
    <row r="88" spans="1:52">
      <c r="A88">
        <v>87</v>
      </c>
      <c r="B88" s="2" t="s">
        <v>139</v>
      </c>
      <c r="C88" s="2" t="str">
        <f t="shared" si="1"/>
        <v>NC_01_0089</v>
      </c>
      <c r="E88" s="2">
        <v>22.25</v>
      </c>
      <c r="F88" s="2" t="s">
        <v>52</v>
      </c>
      <c r="G88" s="2" t="s">
        <v>53</v>
      </c>
      <c r="H88" s="2">
        <v>1</v>
      </c>
      <c r="I88" s="2">
        <v>2</v>
      </c>
      <c r="J88" s="2">
        <v>16</v>
      </c>
      <c r="K88" s="2">
        <v>1</v>
      </c>
      <c r="L88" s="2">
        <v>1</v>
      </c>
      <c r="S88" t="e">
        <f>VLOOKUP($C88,PANSS_full!$D$2:$AK$888,1,FALSE)</f>
        <v>#N/A</v>
      </c>
      <c r="T88" t="e">
        <f>VLOOKUP($C88,PANSS_full!$D$2:$AK$888,2,FALSE)</f>
        <v>#N/A</v>
      </c>
      <c r="U88" t="e">
        <f>VLOOKUP($C88,PANSS_full!$D$2:$AK$888,3,FALSE)</f>
        <v>#N/A</v>
      </c>
      <c r="V88" t="e">
        <f>VLOOKUP($C88,PANSS_full!$D$2:$AK$888,4,FALSE)</f>
        <v>#N/A</v>
      </c>
      <c r="W88" t="e">
        <f>VLOOKUP($C88,PANSS_full!$D$2:$AK$888,5,FALSE)</f>
        <v>#N/A</v>
      </c>
      <c r="X88" t="e">
        <f>VLOOKUP($C88,PANSS_full!$D$2:$AK$888,6,FALSE)</f>
        <v>#N/A</v>
      </c>
      <c r="Y88" t="e">
        <f>VLOOKUP($C88,PANSS_full!$D$2:$AK$888,7,FALSE)</f>
        <v>#N/A</v>
      </c>
      <c r="Z88" t="e">
        <f>VLOOKUP($C88,PANSS_full!$D$2:$AK$888,8,FALSE)</f>
        <v>#N/A</v>
      </c>
      <c r="AA88" t="e">
        <f>VLOOKUP($C88,PANSS_full!$D$2:$AK$888,9,FALSE)</f>
        <v>#N/A</v>
      </c>
      <c r="AB88" t="e">
        <f>VLOOKUP($C88,PANSS_full!$D$2:$AK$888,10,FALSE)</f>
        <v>#N/A</v>
      </c>
      <c r="AC88" t="e">
        <f>VLOOKUP($C88,PANSS_full!$D$2:$AK$888,11,FALSE)</f>
        <v>#N/A</v>
      </c>
      <c r="AD88" t="e">
        <f>VLOOKUP($C88,PANSS_full!$D$2:$AK$888,12,FALSE)</f>
        <v>#N/A</v>
      </c>
      <c r="AE88" t="e">
        <f>VLOOKUP($C88,PANSS_full!$D$2:$AK$888,13,FALSE)</f>
        <v>#N/A</v>
      </c>
      <c r="AF88" t="e">
        <f>VLOOKUP($C88,PANSS_full!$D$2:$AK$888,14,FALSE)</f>
        <v>#N/A</v>
      </c>
      <c r="AG88" t="e">
        <f>VLOOKUP($C88,PANSS_full!$D$2:$AK$888,15,FALSE)</f>
        <v>#N/A</v>
      </c>
      <c r="AH88" t="e">
        <f>VLOOKUP($C88,PANSS_full!$D$2:$AK$888,16,FALSE)</f>
        <v>#N/A</v>
      </c>
      <c r="AI88" t="e">
        <f>VLOOKUP($C88,PANSS_full!$D$2:$AK$888,17,FALSE)</f>
        <v>#N/A</v>
      </c>
      <c r="AJ88" t="e">
        <f>VLOOKUP($C88,PANSS_full!$D$2:$AK$888,18,FALSE)</f>
        <v>#N/A</v>
      </c>
      <c r="AK88" t="e">
        <f>VLOOKUP($C88,PANSS_full!$D$2:$AK$888,19,FALSE)</f>
        <v>#N/A</v>
      </c>
      <c r="AL88" t="e">
        <f>VLOOKUP($C88,PANSS_full!$D$2:$AK$888,20,FALSE)</f>
        <v>#N/A</v>
      </c>
      <c r="AM88" t="e">
        <f>VLOOKUP($C88,PANSS_full!$D$2:$AK$888,21,FALSE)</f>
        <v>#N/A</v>
      </c>
      <c r="AN88" t="e">
        <f>VLOOKUP($C88,PANSS_full!$D$2:$AK$888,22,FALSE)</f>
        <v>#N/A</v>
      </c>
      <c r="AO88" t="e">
        <f>VLOOKUP($C88,PANSS_full!$D$2:$AK$888,23,FALSE)</f>
        <v>#N/A</v>
      </c>
      <c r="AP88" t="e">
        <f>VLOOKUP($C88,PANSS_full!$D$2:$AK$888,24,FALSE)</f>
        <v>#N/A</v>
      </c>
      <c r="AQ88" t="e">
        <f>VLOOKUP($C88,PANSS_full!$D$2:$AK$888,25,FALSE)</f>
        <v>#N/A</v>
      </c>
      <c r="AR88" t="e">
        <f>VLOOKUP($C88,PANSS_full!$D$2:$AK$888,26,FALSE)</f>
        <v>#N/A</v>
      </c>
      <c r="AS88" t="e">
        <f>VLOOKUP($C88,PANSS_full!$D$2:$AK$888,27,FALSE)</f>
        <v>#N/A</v>
      </c>
      <c r="AT88" t="e">
        <f>VLOOKUP($C88,PANSS_full!$D$2:$AK$888,28,FALSE)</f>
        <v>#N/A</v>
      </c>
      <c r="AU88" t="e">
        <f>VLOOKUP($C88,PANSS_full!$D$2:$AK$888,29,FALSE)</f>
        <v>#N/A</v>
      </c>
      <c r="AV88" t="e">
        <f>VLOOKUP($C88,PANSS_full!$D$2:$AK$888,30,FALSE)</f>
        <v>#N/A</v>
      </c>
      <c r="AW88" t="e">
        <f>VLOOKUP($C88,PANSS_full!$D$2:$AK$888,31,FALSE)</f>
        <v>#N/A</v>
      </c>
      <c r="AX88" t="e">
        <f>VLOOKUP($C88,PANSS_full!$D$2:$AK$888,32,FALSE)</f>
        <v>#N/A</v>
      </c>
      <c r="AY88" t="e">
        <f>VLOOKUP($C88,PANSS_full!$D$2:$AK$888,33,FALSE)</f>
        <v>#N/A</v>
      </c>
      <c r="AZ88" t="e">
        <f>VLOOKUP($C88,PANSS_full!$D$2:$AK$888,34,FALSE)</f>
        <v>#N/A</v>
      </c>
    </row>
    <row r="89" spans="1:52">
      <c r="A89">
        <v>88</v>
      </c>
      <c r="B89" s="2" t="s">
        <v>140</v>
      </c>
      <c r="C89" s="2" t="str">
        <f t="shared" si="1"/>
        <v>NC_01_0090</v>
      </c>
      <c r="E89" s="2">
        <v>21.5</v>
      </c>
      <c r="F89" s="2" t="s">
        <v>52</v>
      </c>
      <c r="G89" s="2" t="s">
        <v>53</v>
      </c>
      <c r="H89" s="2">
        <v>1</v>
      </c>
      <c r="I89" s="2">
        <v>2</v>
      </c>
      <c r="J89" s="2">
        <v>16</v>
      </c>
      <c r="K89" s="2">
        <v>1</v>
      </c>
      <c r="L89" s="2">
        <v>1</v>
      </c>
      <c r="S89" t="e">
        <f>VLOOKUP($C89,PANSS_full!$D$2:$AK$888,1,FALSE)</f>
        <v>#N/A</v>
      </c>
      <c r="T89" t="e">
        <f>VLOOKUP($C89,PANSS_full!$D$2:$AK$888,2,FALSE)</f>
        <v>#N/A</v>
      </c>
      <c r="U89" t="e">
        <f>VLOOKUP($C89,PANSS_full!$D$2:$AK$888,3,FALSE)</f>
        <v>#N/A</v>
      </c>
      <c r="V89" t="e">
        <f>VLOOKUP($C89,PANSS_full!$D$2:$AK$888,4,FALSE)</f>
        <v>#N/A</v>
      </c>
      <c r="W89" t="e">
        <f>VLOOKUP($C89,PANSS_full!$D$2:$AK$888,5,FALSE)</f>
        <v>#N/A</v>
      </c>
      <c r="X89" t="e">
        <f>VLOOKUP($C89,PANSS_full!$D$2:$AK$888,6,FALSE)</f>
        <v>#N/A</v>
      </c>
      <c r="Y89" t="e">
        <f>VLOOKUP($C89,PANSS_full!$D$2:$AK$888,7,FALSE)</f>
        <v>#N/A</v>
      </c>
      <c r="Z89" t="e">
        <f>VLOOKUP($C89,PANSS_full!$D$2:$AK$888,8,FALSE)</f>
        <v>#N/A</v>
      </c>
      <c r="AA89" t="e">
        <f>VLOOKUP($C89,PANSS_full!$D$2:$AK$888,9,FALSE)</f>
        <v>#N/A</v>
      </c>
      <c r="AB89" t="e">
        <f>VLOOKUP($C89,PANSS_full!$D$2:$AK$888,10,FALSE)</f>
        <v>#N/A</v>
      </c>
      <c r="AC89" t="e">
        <f>VLOOKUP($C89,PANSS_full!$D$2:$AK$888,11,FALSE)</f>
        <v>#N/A</v>
      </c>
      <c r="AD89" t="e">
        <f>VLOOKUP($C89,PANSS_full!$D$2:$AK$888,12,FALSE)</f>
        <v>#N/A</v>
      </c>
      <c r="AE89" t="e">
        <f>VLOOKUP($C89,PANSS_full!$D$2:$AK$888,13,FALSE)</f>
        <v>#N/A</v>
      </c>
      <c r="AF89" t="e">
        <f>VLOOKUP($C89,PANSS_full!$D$2:$AK$888,14,FALSE)</f>
        <v>#N/A</v>
      </c>
      <c r="AG89" t="e">
        <f>VLOOKUP($C89,PANSS_full!$D$2:$AK$888,15,FALSE)</f>
        <v>#N/A</v>
      </c>
      <c r="AH89" t="e">
        <f>VLOOKUP($C89,PANSS_full!$D$2:$AK$888,16,FALSE)</f>
        <v>#N/A</v>
      </c>
      <c r="AI89" t="e">
        <f>VLOOKUP($C89,PANSS_full!$D$2:$AK$888,17,FALSE)</f>
        <v>#N/A</v>
      </c>
      <c r="AJ89" t="e">
        <f>VLOOKUP($C89,PANSS_full!$D$2:$AK$888,18,FALSE)</f>
        <v>#N/A</v>
      </c>
      <c r="AK89" t="e">
        <f>VLOOKUP($C89,PANSS_full!$D$2:$AK$888,19,FALSE)</f>
        <v>#N/A</v>
      </c>
      <c r="AL89" t="e">
        <f>VLOOKUP($C89,PANSS_full!$D$2:$AK$888,20,FALSE)</f>
        <v>#N/A</v>
      </c>
      <c r="AM89" t="e">
        <f>VLOOKUP($C89,PANSS_full!$D$2:$AK$888,21,FALSE)</f>
        <v>#N/A</v>
      </c>
      <c r="AN89" t="e">
        <f>VLOOKUP($C89,PANSS_full!$D$2:$AK$888,22,FALSE)</f>
        <v>#N/A</v>
      </c>
      <c r="AO89" t="e">
        <f>VLOOKUP($C89,PANSS_full!$D$2:$AK$888,23,FALSE)</f>
        <v>#N/A</v>
      </c>
      <c r="AP89" t="e">
        <f>VLOOKUP($C89,PANSS_full!$D$2:$AK$888,24,FALSE)</f>
        <v>#N/A</v>
      </c>
      <c r="AQ89" t="e">
        <f>VLOOKUP($C89,PANSS_full!$D$2:$AK$888,25,FALSE)</f>
        <v>#N/A</v>
      </c>
      <c r="AR89" t="e">
        <f>VLOOKUP($C89,PANSS_full!$D$2:$AK$888,26,FALSE)</f>
        <v>#N/A</v>
      </c>
      <c r="AS89" t="e">
        <f>VLOOKUP($C89,PANSS_full!$D$2:$AK$888,27,FALSE)</f>
        <v>#N/A</v>
      </c>
      <c r="AT89" t="e">
        <f>VLOOKUP($C89,PANSS_full!$D$2:$AK$888,28,FALSE)</f>
        <v>#N/A</v>
      </c>
      <c r="AU89" t="e">
        <f>VLOOKUP($C89,PANSS_full!$D$2:$AK$888,29,FALSE)</f>
        <v>#N/A</v>
      </c>
      <c r="AV89" t="e">
        <f>VLOOKUP($C89,PANSS_full!$D$2:$AK$888,30,FALSE)</f>
        <v>#N/A</v>
      </c>
      <c r="AW89" t="e">
        <f>VLOOKUP($C89,PANSS_full!$D$2:$AK$888,31,FALSE)</f>
        <v>#N/A</v>
      </c>
      <c r="AX89" t="e">
        <f>VLOOKUP($C89,PANSS_full!$D$2:$AK$888,32,FALSE)</f>
        <v>#N/A</v>
      </c>
      <c r="AY89" t="e">
        <f>VLOOKUP($C89,PANSS_full!$D$2:$AK$888,33,FALSE)</f>
        <v>#N/A</v>
      </c>
      <c r="AZ89" t="e">
        <f>VLOOKUP($C89,PANSS_full!$D$2:$AK$888,34,FALSE)</f>
        <v>#N/A</v>
      </c>
    </row>
    <row r="90" spans="1:52">
      <c r="A90">
        <v>89</v>
      </c>
      <c r="B90" s="2" t="s">
        <v>141</v>
      </c>
      <c r="C90" s="2" t="str">
        <f t="shared" si="1"/>
        <v>NC_01_0091</v>
      </c>
      <c r="E90" s="2">
        <v>22.5833333333333</v>
      </c>
      <c r="F90" s="2" t="s">
        <v>52</v>
      </c>
      <c r="G90" s="2" t="s">
        <v>53</v>
      </c>
      <c r="H90" s="2">
        <v>1</v>
      </c>
      <c r="I90" s="2">
        <v>1</v>
      </c>
      <c r="J90" s="2">
        <v>16</v>
      </c>
      <c r="K90" s="2">
        <v>1</v>
      </c>
      <c r="L90" s="2">
        <v>1</v>
      </c>
      <c r="S90" t="e">
        <f>VLOOKUP($C90,PANSS_full!$D$2:$AK$888,1,FALSE)</f>
        <v>#N/A</v>
      </c>
      <c r="T90" t="e">
        <f>VLOOKUP($C90,PANSS_full!$D$2:$AK$888,2,FALSE)</f>
        <v>#N/A</v>
      </c>
      <c r="U90" t="e">
        <f>VLOOKUP($C90,PANSS_full!$D$2:$AK$888,3,FALSE)</f>
        <v>#N/A</v>
      </c>
      <c r="V90" t="e">
        <f>VLOOKUP($C90,PANSS_full!$D$2:$AK$888,4,FALSE)</f>
        <v>#N/A</v>
      </c>
      <c r="W90" t="e">
        <f>VLOOKUP($C90,PANSS_full!$D$2:$AK$888,5,FALSE)</f>
        <v>#N/A</v>
      </c>
      <c r="X90" t="e">
        <f>VLOOKUP($C90,PANSS_full!$D$2:$AK$888,6,FALSE)</f>
        <v>#N/A</v>
      </c>
      <c r="Y90" t="e">
        <f>VLOOKUP($C90,PANSS_full!$D$2:$AK$888,7,FALSE)</f>
        <v>#N/A</v>
      </c>
      <c r="Z90" t="e">
        <f>VLOOKUP($C90,PANSS_full!$D$2:$AK$888,8,FALSE)</f>
        <v>#N/A</v>
      </c>
      <c r="AA90" t="e">
        <f>VLOOKUP($C90,PANSS_full!$D$2:$AK$888,9,FALSE)</f>
        <v>#N/A</v>
      </c>
      <c r="AB90" t="e">
        <f>VLOOKUP($C90,PANSS_full!$D$2:$AK$888,10,FALSE)</f>
        <v>#N/A</v>
      </c>
      <c r="AC90" t="e">
        <f>VLOOKUP($C90,PANSS_full!$D$2:$AK$888,11,FALSE)</f>
        <v>#N/A</v>
      </c>
      <c r="AD90" t="e">
        <f>VLOOKUP($C90,PANSS_full!$D$2:$AK$888,12,FALSE)</f>
        <v>#N/A</v>
      </c>
      <c r="AE90" t="e">
        <f>VLOOKUP($C90,PANSS_full!$D$2:$AK$888,13,FALSE)</f>
        <v>#N/A</v>
      </c>
      <c r="AF90" t="e">
        <f>VLOOKUP($C90,PANSS_full!$D$2:$AK$888,14,FALSE)</f>
        <v>#N/A</v>
      </c>
      <c r="AG90" t="e">
        <f>VLOOKUP($C90,PANSS_full!$D$2:$AK$888,15,FALSE)</f>
        <v>#N/A</v>
      </c>
      <c r="AH90" t="e">
        <f>VLOOKUP($C90,PANSS_full!$D$2:$AK$888,16,FALSE)</f>
        <v>#N/A</v>
      </c>
      <c r="AI90" t="e">
        <f>VLOOKUP($C90,PANSS_full!$D$2:$AK$888,17,FALSE)</f>
        <v>#N/A</v>
      </c>
      <c r="AJ90" t="e">
        <f>VLOOKUP($C90,PANSS_full!$D$2:$AK$888,18,FALSE)</f>
        <v>#N/A</v>
      </c>
      <c r="AK90" t="e">
        <f>VLOOKUP($C90,PANSS_full!$D$2:$AK$888,19,FALSE)</f>
        <v>#N/A</v>
      </c>
      <c r="AL90" t="e">
        <f>VLOOKUP($C90,PANSS_full!$D$2:$AK$888,20,FALSE)</f>
        <v>#N/A</v>
      </c>
      <c r="AM90" t="e">
        <f>VLOOKUP($C90,PANSS_full!$D$2:$AK$888,21,FALSE)</f>
        <v>#N/A</v>
      </c>
      <c r="AN90" t="e">
        <f>VLOOKUP($C90,PANSS_full!$D$2:$AK$888,22,FALSE)</f>
        <v>#N/A</v>
      </c>
      <c r="AO90" t="e">
        <f>VLOOKUP($C90,PANSS_full!$D$2:$AK$888,23,FALSE)</f>
        <v>#N/A</v>
      </c>
      <c r="AP90" t="e">
        <f>VLOOKUP($C90,PANSS_full!$D$2:$AK$888,24,FALSE)</f>
        <v>#N/A</v>
      </c>
      <c r="AQ90" t="e">
        <f>VLOOKUP($C90,PANSS_full!$D$2:$AK$888,25,FALSE)</f>
        <v>#N/A</v>
      </c>
      <c r="AR90" t="e">
        <f>VLOOKUP($C90,PANSS_full!$D$2:$AK$888,26,FALSE)</f>
        <v>#N/A</v>
      </c>
      <c r="AS90" t="e">
        <f>VLOOKUP($C90,PANSS_full!$D$2:$AK$888,27,FALSE)</f>
        <v>#N/A</v>
      </c>
      <c r="AT90" t="e">
        <f>VLOOKUP($C90,PANSS_full!$D$2:$AK$888,28,FALSE)</f>
        <v>#N/A</v>
      </c>
      <c r="AU90" t="e">
        <f>VLOOKUP($C90,PANSS_full!$D$2:$AK$888,29,FALSE)</f>
        <v>#N/A</v>
      </c>
      <c r="AV90" t="e">
        <f>VLOOKUP($C90,PANSS_full!$D$2:$AK$888,30,FALSE)</f>
        <v>#N/A</v>
      </c>
      <c r="AW90" t="e">
        <f>VLOOKUP($C90,PANSS_full!$D$2:$AK$888,31,FALSE)</f>
        <v>#N/A</v>
      </c>
      <c r="AX90" t="e">
        <f>VLOOKUP($C90,PANSS_full!$D$2:$AK$888,32,FALSE)</f>
        <v>#N/A</v>
      </c>
      <c r="AY90" t="e">
        <f>VLOOKUP($C90,PANSS_full!$D$2:$AK$888,33,FALSE)</f>
        <v>#N/A</v>
      </c>
      <c r="AZ90" t="e">
        <f>VLOOKUP($C90,PANSS_full!$D$2:$AK$888,34,FALSE)</f>
        <v>#N/A</v>
      </c>
    </row>
    <row r="91" spans="1:52">
      <c r="A91">
        <v>90</v>
      </c>
      <c r="B91" s="2" t="s">
        <v>142</v>
      </c>
      <c r="C91" s="2" t="str">
        <f t="shared" si="1"/>
        <v>NC_01_0092</v>
      </c>
      <c r="E91" s="2">
        <v>21.75</v>
      </c>
      <c r="F91" s="2" t="s">
        <v>52</v>
      </c>
      <c r="G91" s="2" t="s">
        <v>53</v>
      </c>
      <c r="H91" s="2">
        <v>1</v>
      </c>
      <c r="I91" s="2">
        <v>1</v>
      </c>
      <c r="J91" s="2">
        <v>16</v>
      </c>
      <c r="K91" s="2">
        <v>1</v>
      </c>
      <c r="L91" s="2">
        <v>1</v>
      </c>
      <c r="S91" t="e">
        <f>VLOOKUP($C91,PANSS_full!$D$2:$AK$888,1,FALSE)</f>
        <v>#N/A</v>
      </c>
      <c r="T91" t="e">
        <f>VLOOKUP($C91,PANSS_full!$D$2:$AK$888,2,FALSE)</f>
        <v>#N/A</v>
      </c>
      <c r="U91" t="e">
        <f>VLOOKUP($C91,PANSS_full!$D$2:$AK$888,3,FALSE)</f>
        <v>#N/A</v>
      </c>
      <c r="V91" t="e">
        <f>VLOOKUP($C91,PANSS_full!$D$2:$AK$888,4,FALSE)</f>
        <v>#N/A</v>
      </c>
      <c r="W91" t="e">
        <f>VLOOKUP($C91,PANSS_full!$D$2:$AK$888,5,FALSE)</f>
        <v>#N/A</v>
      </c>
      <c r="X91" t="e">
        <f>VLOOKUP($C91,PANSS_full!$D$2:$AK$888,6,FALSE)</f>
        <v>#N/A</v>
      </c>
      <c r="Y91" t="e">
        <f>VLOOKUP($C91,PANSS_full!$D$2:$AK$888,7,FALSE)</f>
        <v>#N/A</v>
      </c>
      <c r="Z91" t="e">
        <f>VLOOKUP($C91,PANSS_full!$D$2:$AK$888,8,FALSE)</f>
        <v>#N/A</v>
      </c>
      <c r="AA91" t="e">
        <f>VLOOKUP($C91,PANSS_full!$D$2:$AK$888,9,FALSE)</f>
        <v>#N/A</v>
      </c>
      <c r="AB91" t="e">
        <f>VLOOKUP($C91,PANSS_full!$D$2:$AK$888,10,FALSE)</f>
        <v>#N/A</v>
      </c>
      <c r="AC91" t="e">
        <f>VLOOKUP($C91,PANSS_full!$D$2:$AK$888,11,FALSE)</f>
        <v>#N/A</v>
      </c>
      <c r="AD91" t="e">
        <f>VLOOKUP($C91,PANSS_full!$D$2:$AK$888,12,FALSE)</f>
        <v>#N/A</v>
      </c>
      <c r="AE91" t="e">
        <f>VLOOKUP($C91,PANSS_full!$D$2:$AK$888,13,FALSE)</f>
        <v>#N/A</v>
      </c>
      <c r="AF91" t="e">
        <f>VLOOKUP($C91,PANSS_full!$D$2:$AK$888,14,FALSE)</f>
        <v>#N/A</v>
      </c>
      <c r="AG91" t="e">
        <f>VLOOKUP($C91,PANSS_full!$D$2:$AK$888,15,FALSE)</f>
        <v>#N/A</v>
      </c>
      <c r="AH91" t="e">
        <f>VLOOKUP($C91,PANSS_full!$D$2:$AK$888,16,FALSE)</f>
        <v>#N/A</v>
      </c>
      <c r="AI91" t="e">
        <f>VLOOKUP($C91,PANSS_full!$D$2:$AK$888,17,FALSE)</f>
        <v>#N/A</v>
      </c>
      <c r="AJ91" t="e">
        <f>VLOOKUP($C91,PANSS_full!$D$2:$AK$888,18,FALSE)</f>
        <v>#N/A</v>
      </c>
      <c r="AK91" t="e">
        <f>VLOOKUP($C91,PANSS_full!$D$2:$AK$888,19,FALSE)</f>
        <v>#N/A</v>
      </c>
      <c r="AL91" t="e">
        <f>VLOOKUP($C91,PANSS_full!$D$2:$AK$888,20,FALSE)</f>
        <v>#N/A</v>
      </c>
      <c r="AM91" t="e">
        <f>VLOOKUP($C91,PANSS_full!$D$2:$AK$888,21,FALSE)</f>
        <v>#N/A</v>
      </c>
      <c r="AN91" t="e">
        <f>VLOOKUP($C91,PANSS_full!$D$2:$AK$888,22,FALSE)</f>
        <v>#N/A</v>
      </c>
      <c r="AO91" t="e">
        <f>VLOOKUP($C91,PANSS_full!$D$2:$AK$888,23,FALSE)</f>
        <v>#N/A</v>
      </c>
      <c r="AP91" t="e">
        <f>VLOOKUP($C91,PANSS_full!$D$2:$AK$888,24,FALSE)</f>
        <v>#N/A</v>
      </c>
      <c r="AQ91" t="e">
        <f>VLOOKUP($C91,PANSS_full!$D$2:$AK$888,25,FALSE)</f>
        <v>#N/A</v>
      </c>
      <c r="AR91" t="e">
        <f>VLOOKUP($C91,PANSS_full!$D$2:$AK$888,26,FALSE)</f>
        <v>#N/A</v>
      </c>
      <c r="AS91" t="e">
        <f>VLOOKUP($C91,PANSS_full!$D$2:$AK$888,27,FALSE)</f>
        <v>#N/A</v>
      </c>
      <c r="AT91" t="e">
        <f>VLOOKUP($C91,PANSS_full!$D$2:$AK$888,28,FALSE)</f>
        <v>#N/A</v>
      </c>
      <c r="AU91" t="e">
        <f>VLOOKUP($C91,PANSS_full!$D$2:$AK$888,29,FALSE)</f>
        <v>#N/A</v>
      </c>
      <c r="AV91" t="e">
        <f>VLOOKUP($C91,PANSS_full!$D$2:$AK$888,30,FALSE)</f>
        <v>#N/A</v>
      </c>
      <c r="AW91" t="e">
        <f>VLOOKUP($C91,PANSS_full!$D$2:$AK$888,31,FALSE)</f>
        <v>#N/A</v>
      </c>
      <c r="AX91" t="e">
        <f>VLOOKUP($C91,PANSS_full!$D$2:$AK$888,32,FALSE)</f>
        <v>#N/A</v>
      </c>
      <c r="AY91" t="e">
        <f>VLOOKUP($C91,PANSS_full!$D$2:$AK$888,33,FALSE)</f>
        <v>#N/A</v>
      </c>
      <c r="AZ91" t="e">
        <f>VLOOKUP($C91,PANSS_full!$D$2:$AK$888,34,FALSE)</f>
        <v>#N/A</v>
      </c>
    </row>
    <row r="92" spans="1:52">
      <c r="A92">
        <v>91</v>
      </c>
      <c r="B92" s="2" t="s">
        <v>143</v>
      </c>
      <c r="C92" s="2" t="str">
        <f t="shared" si="1"/>
        <v>NC_01_0093</v>
      </c>
      <c r="E92" s="2">
        <v>20.6666666666665</v>
      </c>
      <c r="F92" s="2" t="s">
        <v>52</v>
      </c>
      <c r="G92" s="2" t="s">
        <v>53</v>
      </c>
      <c r="H92" s="2">
        <v>1</v>
      </c>
      <c r="I92" s="2">
        <v>2</v>
      </c>
      <c r="J92" s="2">
        <v>16</v>
      </c>
      <c r="K92" s="2">
        <v>1</v>
      </c>
      <c r="L92" s="2">
        <v>1</v>
      </c>
      <c r="S92" t="e">
        <f>VLOOKUP($C92,PANSS_full!$D$2:$AK$888,1,FALSE)</f>
        <v>#N/A</v>
      </c>
      <c r="T92" t="e">
        <f>VLOOKUP($C92,PANSS_full!$D$2:$AK$888,2,FALSE)</f>
        <v>#N/A</v>
      </c>
      <c r="U92" t="e">
        <f>VLOOKUP($C92,PANSS_full!$D$2:$AK$888,3,FALSE)</f>
        <v>#N/A</v>
      </c>
      <c r="V92" t="e">
        <f>VLOOKUP($C92,PANSS_full!$D$2:$AK$888,4,FALSE)</f>
        <v>#N/A</v>
      </c>
      <c r="W92" t="e">
        <f>VLOOKUP($C92,PANSS_full!$D$2:$AK$888,5,FALSE)</f>
        <v>#N/A</v>
      </c>
      <c r="X92" t="e">
        <f>VLOOKUP($C92,PANSS_full!$D$2:$AK$888,6,FALSE)</f>
        <v>#N/A</v>
      </c>
      <c r="Y92" t="e">
        <f>VLOOKUP($C92,PANSS_full!$D$2:$AK$888,7,FALSE)</f>
        <v>#N/A</v>
      </c>
      <c r="Z92" t="e">
        <f>VLOOKUP($C92,PANSS_full!$D$2:$AK$888,8,FALSE)</f>
        <v>#N/A</v>
      </c>
      <c r="AA92" t="e">
        <f>VLOOKUP($C92,PANSS_full!$D$2:$AK$888,9,FALSE)</f>
        <v>#N/A</v>
      </c>
      <c r="AB92" t="e">
        <f>VLOOKUP($C92,PANSS_full!$D$2:$AK$888,10,FALSE)</f>
        <v>#N/A</v>
      </c>
      <c r="AC92" t="e">
        <f>VLOOKUP($C92,PANSS_full!$D$2:$AK$888,11,FALSE)</f>
        <v>#N/A</v>
      </c>
      <c r="AD92" t="e">
        <f>VLOOKUP($C92,PANSS_full!$D$2:$AK$888,12,FALSE)</f>
        <v>#N/A</v>
      </c>
      <c r="AE92" t="e">
        <f>VLOOKUP($C92,PANSS_full!$D$2:$AK$888,13,FALSE)</f>
        <v>#N/A</v>
      </c>
      <c r="AF92" t="e">
        <f>VLOOKUP($C92,PANSS_full!$D$2:$AK$888,14,FALSE)</f>
        <v>#N/A</v>
      </c>
      <c r="AG92" t="e">
        <f>VLOOKUP($C92,PANSS_full!$D$2:$AK$888,15,FALSE)</f>
        <v>#N/A</v>
      </c>
      <c r="AH92" t="e">
        <f>VLOOKUP($C92,PANSS_full!$D$2:$AK$888,16,FALSE)</f>
        <v>#N/A</v>
      </c>
      <c r="AI92" t="e">
        <f>VLOOKUP($C92,PANSS_full!$D$2:$AK$888,17,FALSE)</f>
        <v>#N/A</v>
      </c>
      <c r="AJ92" t="e">
        <f>VLOOKUP($C92,PANSS_full!$D$2:$AK$888,18,FALSE)</f>
        <v>#N/A</v>
      </c>
      <c r="AK92" t="e">
        <f>VLOOKUP($C92,PANSS_full!$D$2:$AK$888,19,FALSE)</f>
        <v>#N/A</v>
      </c>
      <c r="AL92" t="e">
        <f>VLOOKUP($C92,PANSS_full!$D$2:$AK$888,20,FALSE)</f>
        <v>#N/A</v>
      </c>
      <c r="AM92" t="e">
        <f>VLOOKUP($C92,PANSS_full!$D$2:$AK$888,21,FALSE)</f>
        <v>#N/A</v>
      </c>
      <c r="AN92" t="e">
        <f>VLOOKUP($C92,PANSS_full!$D$2:$AK$888,22,FALSE)</f>
        <v>#N/A</v>
      </c>
      <c r="AO92" t="e">
        <f>VLOOKUP($C92,PANSS_full!$D$2:$AK$888,23,FALSE)</f>
        <v>#N/A</v>
      </c>
      <c r="AP92" t="e">
        <f>VLOOKUP($C92,PANSS_full!$D$2:$AK$888,24,FALSE)</f>
        <v>#N/A</v>
      </c>
      <c r="AQ92" t="e">
        <f>VLOOKUP($C92,PANSS_full!$D$2:$AK$888,25,FALSE)</f>
        <v>#N/A</v>
      </c>
      <c r="AR92" t="e">
        <f>VLOOKUP($C92,PANSS_full!$D$2:$AK$888,26,FALSE)</f>
        <v>#N/A</v>
      </c>
      <c r="AS92" t="e">
        <f>VLOOKUP($C92,PANSS_full!$D$2:$AK$888,27,FALSE)</f>
        <v>#N/A</v>
      </c>
      <c r="AT92" t="e">
        <f>VLOOKUP($C92,PANSS_full!$D$2:$AK$888,28,FALSE)</f>
        <v>#N/A</v>
      </c>
      <c r="AU92" t="e">
        <f>VLOOKUP($C92,PANSS_full!$D$2:$AK$888,29,FALSE)</f>
        <v>#N/A</v>
      </c>
      <c r="AV92" t="e">
        <f>VLOOKUP($C92,PANSS_full!$D$2:$AK$888,30,FALSE)</f>
        <v>#N/A</v>
      </c>
      <c r="AW92" t="e">
        <f>VLOOKUP($C92,PANSS_full!$D$2:$AK$888,31,FALSE)</f>
        <v>#N/A</v>
      </c>
      <c r="AX92" t="e">
        <f>VLOOKUP($C92,PANSS_full!$D$2:$AK$888,32,FALSE)</f>
        <v>#N/A</v>
      </c>
      <c r="AY92" t="e">
        <f>VLOOKUP($C92,PANSS_full!$D$2:$AK$888,33,FALSE)</f>
        <v>#N/A</v>
      </c>
      <c r="AZ92" t="e">
        <f>VLOOKUP($C92,PANSS_full!$D$2:$AK$888,34,FALSE)</f>
        <v>#N/A</v>
      </c>
    </row>
    <row r="93" spans="1:52">
      <c r="A93">
        <v>92</v>
      </c>
      <c r="B93" s="2" t="s">
        <v>144</v>
      </c>
      <c r="C93" s="2" t="str">
        <f t="shared" si="1"/>
        <v>NC_01_0094</v>
      </c>
      <c r="E93" s="2">
        <v>22.5833333333333</v>
      </c>
      <c r="F93" s="2" t="s">
        <v>52</v>
      </c>
      <c r="G93" s="2" t="s">
        <v>53</v>
      </c>
      <c r="H93" s="2">
        <v>1</v>
      </c>
      <c r="I93" s="2">
        <v>2</v>
      </c>
      <c r="J93" s="2">
        <v>16</v>
      </c>
      <c r="K93" s="2">
        <v>1</v>
      </c>
      <c r="L93" s="2">
        <v>2</v>
      </c>
      <c r="S93" t="e">
        <f>VLOOKUP($C93,PANSS_full!$D$2:$AK$888,1,FALSE)</f>
        <v>#N/A</v>
      </c>
      <c r="T93" t="e">
        <f>VLOOKUP($C93,PANSS_full!$D$2:$AK$888,2,FALSE)</f>
        <v>#N/A</v>
      </c>
      <c r="U93" t="e">
        <f>VLOOKUP($C93,PANSS_full!$D$2:$AK$888,3,FALSE)</f>
        <v>#N/A</v>
      </c>
      <c r="V93" t="e">
        <f>VLOOKUP($C93,PANSS_full!$D$2:$AK$888,4,FALSE)</f>
        <v>#N/A</v>
      </c>
      <c r="W93" t="e">
        <f>VLOOKUP($C93,PANSS_full!$D$2:$AK$888,5,FALSE)</f>
        <v>#N/A</v>
      </c>
      <c r="X93" t="e">
        <f>VLOOKUP($C93,PANSS_full!$D$2:$AK$888,6,FALSE)</f>
        <v>#N/A</v>
      </c>
      <c r="Y93" t="e">
        <f>VLOOKUP($C93,PANSS_full!$D$2:$AK$888,7,FALSE)</f>
        <v>#N/A</v>
      </c>
      <c r="Z93" t="e">
        <f>VLOOKUP($C93,PANSS_full!$D$2:$AK$888,8,FALSE)</f>
        <v>#N/A</v>
      </c>
      <c r="AA93" t="e">
        <f>VLOOKUP($C93,PANSS_full!$D$2:$AK$888,9,FALSE)</f>
        <v>#N/A</v>
      </c>
      <c r="AB93" t="e">
        <f>VLOOKUP($C93,PANSS_full!$D$2:$AK$888,10,FALSE)</f>
        <v>#N/A</v>
      </c>
      <c r="AC93" t="e">
        <f>VLOOKUP($C93,PANSS_full!$D$2:$AK$888,11,FALSE)</f>
        <v>#N/A</v>
      </c>
      <c r="AD93" t="e">
        <f>VLOOKUP($C93,PANSS_full!$D$2:$AK$888,12,FALSE)</f>
        <v>#N/A</v>
      </c>
      <c r="AE93" t="e">
        <f>VLOOKUP($C93,PANSS_full!$D$2:$AK$888,13,FALSE)</f>
        <v>#N/A</v>
      </c>
      <c r="AF93" t="e">
        <f>VLOOKUP($C93,PANSS_full!$D$2:$AK$888,14,FALSE)</f>
        <v>#N/A</v>
      </c>
      <c r="AG93" t="e">
        <f>VLOOKUP($C93,PANSS_full!$D$2:$AK$888,15,FALSE)</f>
        <v>#N/A</v>
      </c>
      <c r="AH93" t="e">
        <f>VLOOKUP($C93,PANSS_full!$D$2:$AK$888,16,FALSE)</f>
        <v>#N/A</v>
      </c>
      <c r="AI93" t="e">
        <f>VLOOKUP($C93,PANSS_full!$D$2:$AK$888,17,FALSE)</f>
        <v>#N/A</v>
      </c>
      <c r="AJ93" t="e">
        <f>VLOOKUP($C93,PANSS_full!$D$2:$AK$888,18,FALSE)</f>
        <v>#N/A</v>
      </c>
      <c r="AK93" t="e">
        <f>VLOOKUP($C93,PANSS_full!$D$2:$AK$888,19,FALSE)</f>
        <v>#N/A</v>
      </c>
      <c r="AL93" t="e">
        <f>VLOOKUP($C93,PANSS_full!$D$2:$AK$888,20,FALSE)</f>
        <v>#N/A</v>
      </c>
      <c r="AM93" t="e">
        <f>VLOOKUP($C93,PANSS_full!$D$2:$AK$888,21,FALSE)</f>
        <v>#N/A</v>
      </c>
      <c r="AN93" t="e">
        <f>VLOOKUP($C93,PANSS_full!$D$2:$AK$888,22,FALSE)</f>
        <v>#N/A</v>
      </c>
      <c r="AO93" t="e">
        <f>VLOOKUP($C93,PANSS_full!$D$2:$AK$888,23,FALSE)</f>
        <v>#N/A</v>
      </c>
      <c r="AP93" t="e">
        <f>VLOOKUP($C93,PANSS_full!$D$2:$AK$888,24,FALSE)</f>
        <v>#N/A</v>
      </c>
      <c r="AQ93" t="e">
        <f>VLOOKUP($C93,PANSS_full!$D$2:$AK$888,25,FALSE)</f>
        <v>#N/A</v>
      </c>
      <c r="AR93" t="e">
        <f>VLOOKUP($C93,PANSS_full!$D$2:$AK$888,26,FALSE)</f>
        <v>#N/A</v>
      </c>
      <c r="AS93" t="e">
        <f>VLOOKUP($C93,PANSS_full!$D$2:$AK$888,27,FALSE)</f>
        <v>#N/A</v>
      </c>
      <c r="AT93" t="e">
        <f>VLOOKUP($C93,PANSS_full!$D$2:$AK$888,28,FALSE)</f>
        <v>#N/A</v>
      </c>
      <c r="AU93" t="e">
        <f>VLOOKUP($C93,PANSS_full!$D$2:$AK$888,29,FALSE)</f>
        <v>#N/A</v>
      </c>
      <c r="AV93" t="e">
        <f>VLOOKUP($C93,PANSS_full!$D$2:$AK$888,30,FALSE)</f>
        <v>#N/A</v>
      </c>
      <c r="AW93" t="e">
        <f>VLOOKUP($C93,PANSS_full!$D$2:$AK$888,31,FALSE)</f>
        <v>#N/A</v>
      </c>
      <c r="AX93" t="e">
        <f>VLOOKUP($C93,PANSS_full!$D$2:$AK$888,32,FALSE)</f>
        <v>#N/A</v>
      </c>
      <c r="AY93" t="e">
        <f>VLOOKUP($C93,PANSS_full!$D$2:$AK$888,33,FALSE)</f>
        <v>#N/A</v>
      </c>
      <c r="AZ93" t="e">
        <f>VLOOKUP($C93,PANSS_full!$D$2:$AK$888,34,FALSE)</f>
        <v>#N/A</v>
      </c>
    </row>
    <row r="94" spans="1:52">
      <c r="A94">
        <v>93</v>
      </c>
      <c r="B94" s="2" t="s">
        <v>145</v>
      </c>
      <c r="C94" s="2" t="str">
        <f t="shared" si="1"/>
        <v>NC_01_0095</v>
      </c>
      <c r="E94" s="2">
        <v>22.6666666666665</v>
      </c>
      <c r="F94" s="2" t="s">
        <v>52</v>
      </c>
      <c r="G94" s="2" t="s">
        <v>53</v>
      </c>
      <c r="H94" s="2">
        <v>1</v>
      </c>
      <c r="I94" s="2">
        <v>2</v>
      </c>
      <c r="J94" s="2">
        <v>18</v>
      </c>
      <c r="K94" s="2">
        <v>1</v>
      </c>
      <c r="L94" s="2">
        <v>1</v>
      </c>
      <c r="S94" t="e">
        <f>VLOOKUP($C94,PANSS_full!$D$2:$AK$888,1,FALSE)</f>
        <v>#N/A</v>
      </c>
      <c r="T94" t="e">
        <f>VLOOKUP($C94,PANSS_full!$D$2:$AK$888,2,FALSE)</f>
        <v>#N/A</v>
      </c>
      <c r="U94" t="e">
        <f>VLOOKUP($C94,PANSS_full!$D$2:$AK$888,3,FALSE)</f>
        <v>#N/A</v>
      </c>
      <c r="V94" t="e">
        <f>VLOOKUP($C94,PANSS_full!$D$2:$AK$888,4,FALSE)</f>
        <v>#N/A</v>
      </c>
      <c r="W94" t="e">
        <f>VLOOKUP($C94,PANSS_full!$D$2:$AK$888,5,FALSE)</f>
        <v>#N/A</v>
      </c>
      <c r="X94" t="e">
        <f>VLOOKUP($C94,PANSS_full!$D$2:$AK$888,6,FALSE)</f>
        <v>#N/A</v>
      </c>
      <c r="Y94" t="e">
        <f>VLOOKUP($C94,PANSS_full!$D$2:$AK$888,7,FALSE)</f>
        <v>#N/A</v>
      </c>
      <c r="Z94" t="e">
        <f>VLOOKUP($C94,PANSS_full!$D$2:$AK$888,8,FALSE)</f>
        <v>#N/A</v>
      </c>
      <c r="AA94" t="e">
        <f>VLOOKUP($C94,PANSS_full!$D$2:$AK$888,9,FALSE)</f>
        <v>#N/A</v>
      </c>
      <c r="AB94" t="e">
        <f>VLOOKUP($C94,PANSS_full!$D$2:$AK$888,10,FALSE)</f>
        <v>#N/A</v>
      </c>
      <c r="AC94" t="e">
        <f>VLOOKUP($C94,PANSS_full!$D$2:$AK$888,11,FALSE)</f>
        <v>#N/A</v>
      </c>
      <c r="AD94" t="e">
        <f>VLOOKUP($C94,PANSS_full!$D$2:$AK$888,12,FALSE)</f>
        <v>#N/A</v>
      </c>
      <c r="AE94" t="e">
        <f>VLOOKUP($C94,PANSS_full!$D$2:$AK$888,13,FALSE)</f>
        <v>#N/A</v>
      </c>
      <c r="AF94" t="e">
        <f>VLOOKUP($C94,PANSS_full!$D$2:$AK$888,14,FALSE)</f>
        <v>#N/A</v>
      </c>
      <c r="AG94" t="e">
        <f>VLOOKUP($C94,PANSS_full!$D$2:$AK$888,15,FALSE)</f>
        <v>#N/A</v>
      </c>
      <c r="AH94" t="e">
        <f>VLOOKUP($C94,PANSS_full!$D$2:$AK$888,16,FALSE)</f>
        <v>#N/A</v>
      </c>
      <c r="AI94" t="e">
        <f>VLOOKUP($C94,PANSS_full!$D$2:$AK$888,17,FALSE)</f>
        <v>#N/A</v>
      </c>
      <c r="AJ94" t="e">
        <f>VLOOKUP($C94,PANSS_full!$D$2:$AK$888,18,FALSE)</f>
        <v>#N/A</v>
      </c>
      <c r="AK94" t="e">
        <f>VLOOKUP($C94,PANSS_full!$D$2:$AK$888,19,FALSE)</f>
        <v>#N/A</v>
      </c>
      <c r="AL94" t="e">
        <f>VLOOKUP($C94,PANSS_full!$D$2:$AK$888,20,FALSE)</f>
        <v>#N/A</v>
      </c>
      <c r="AM94" t="e">
        <f>VLOOKUP($C94,PANSS_full!$D$2:$AK$888,21,FALSE)</f>
        <v>#N/A</v>
      </c>
      <c r="AN94" t="e">
        <f>VLOOKUP($C94,PANSS_full!$D$2:$AK$888,22,FALSE)</f>
        <v>#N/A</v>
      </c>
      <c r="AO94" t="e">
        <f>VLOOKUP($C94,PANSS_full!$D$2:$AK$888,23,FALSE)</f>
        <v>#N/A</v>
      </c>
      <c r="AP94" t="e">
        <f>VLOOKUP($C94,PANSS_full!$D$2:$AK$888,24,FALSE)</f>
        <v>#N/A</v>
      </c>
      <c r="AQ94" t="e">
        <f>VLOOKUP($C94,PANSS_full!$D$2:$AK$888,25,FALSE)</f>
        <v>#N/A</v>
      </c>
      <c r="AR94" t="e">
        <f>VLOOKUP($C94,PANSS_full!$D$2:$AK$888,26,FALSE)</f>
        <v>#N/A</v>
      </c>
      <c r="AS94" t="e">
        <f>VLOOKUP($C94,PANSS_full!$D$2:$AK$888,27,FALSE)</f>
        <v>#N/A</v>
      </c>
      <c r="AT94" t="e">
        <f>VLOOKUP($C94,PANSS_full!$D$2:$AK$888,28,FALSE)</f>
        <v>#N/A</v>
      </c>
      <c r="AU94" t="e">
        <f>VLOOKUP($C94,PANSS_full!$D$2:$AK$888,29,FALSE)</f>
        <v>#N/A</v>
      </c>
      <c r="AV94" t="e">
        <f>VLOOKUP($C94,PANSS_full!$D$2:$AK$888,30,FALSE)</f>
        <v>#N/A</v>
      </c>
      <c r="AW94" t="e">
        <f>VLOOKUP($C94,PANSS_full!$D$2:$AK$888,31,FALSE)</f>
        <v>#N/A</v>
      </c>
      <c r="AX94" t="e">
        <f>VLOOKUP($C94,PANSS_full!$D$2:$AK$888,32,FALSE)</f>
        <v>#N/A</v>
      </c>
      <c r="AY94" t="e">
        <f>VLOOKUP($C94,PANSS_full!$D$2:$AK$888,33,FALSE)</f>
        <v>#N/A</v>
      </c>
      <c r="AZ94" t="e">
        <f>VLOOKUP($C94,PANSS_full!$D$2:$AK$888,34,FALSE)</f>
        <v>#N/A</v>
      </c>
    </row>
    <row r="95" spans="1:52">
      <c r="A95">
        <v>94</v>
      </c>
      <c r="B95" s="2" t="s">
        <v>146</v>
      </c>
      <c r="C95" s="2" t="str">
        <f t="shared" si="1"/>
        <v>NC_01_0096</v>
      </c>
      <c r="E95" s="2">
        <v>22.25</v>
      </c>
      <c r="F95" s="2" t="s">
        <v>52</v>
      </c>
      <c r="G95" s="2" t="s">
        <v>53</v>
      </c>
      <c r="H95" s="2">
        <v>1</v>
      </c>
      <c r="I95" s="2">
        <v>2</v>
      </c>
      <c r="J95" s="2">
        <v>16</v>
      </c>
      <c r="K95" s="2">
        <v>1</v>
      </c>
      <c r="L95" s="2">
        <v>1</v>
      </c>
      <c r="S95" t="e">
        <f>VLOOKUP($C95,PANSS_full!$D$2:$AK$888,1,FALSE)</f>
        <v>#N/A</v>
      </c>
      <c r="T95" t="e">
        <f>VLOOKUP($C95,PANSS_full!$D$2:$AK$888,2,FALSE)</f>
        <v>#N/A</v>
      </c>
      <c r="U95" t="e">
        <f>VLOOKUP($C95,PANSS_full!$D$2:$AK$888,3,FALSE)</f>
        <v>#N/A</v>
      </c>
      <c r="V95" t="e">
        <f>VLOOKUP($C95,PANSS_full!$D$2:$AK$888,4,FALSE)</f>
        <v>#N/A</v>
      </c>
      <c r="W95" t="e">
        <f>VLOOKUP($C95,PANSS_full!$D$2:$AK$888,5,FALSE)</f>
        <v>#N/A</v>
      </c>
      <c r="X95" t="e">
        <f>VLOOKUP($C95,PANSS_full!$D$2:$AK$888,6,FALSE)</f>
        <v>#N/A</v>
      </c>
      <c r="Y95" t="e">
        <f>VLOOKUP($C95,PANSS_full!$D$2:$AK$888,7,FALSE)</f>
        <v>#N/A</v>
      </c>
      <c r="Z95" t="e">
        <f>VLOOKUP($C95,PANSS_full!$D$2:$AK$888,8,FALSE)</f>
        <v>#N/A</v>
      </c>
      <c r="AA95" t="e">
        <f>VLOOKUP($C95,PANSS_full!$D$2:$AK$888,9,FALSE)</f>
        <v>#N/A</v>
      </c>
      <c r="AB95" t="e">
        <f>VLOOKUP($C95,PANSS_full!$D$2:$AK$888,10,FALSE)</f>
        <v>#N/A</v>
      </c>
      <c r="AC95" t="e">
        <f>VLOOKUP($C95,PANSS_full!$D$2:$AK$888,11,FALSE)</f>
        <v>#N/A</v>
      </c>
      <c r="AD95" t="e">
        <f>VLOOKUP($C95,PANSS_full!$D$2:$AK$888,12,FALSE)</f>
        <v>#N/A</v>
      </c>
      <c r="AE95" t="e">
        <f>VLOOKUP($C95,PANSS_full!$D$2:$AK$888,13,FALSE)</f>
        <v>#N/A</v>
      </c>
      <c r="AF95" t="e">
        <f>VLOOKUP($C95,PANSS_full!$D$2:$AK$888,14,FALSE)</f>
        <v>#N/A</v>
      </c>
      <c r="AG95" t="e">
        <f>VLOOKUP($C95,PANSS_full!$D$2:$AK$888,15,FALSE)</f>
        <v>#N/A</v>
      </c>
      <c r="AH95" t="e">
        <f>VLOOKUP($C95,PANSS_full!$D$2:$AK$888,16,FALSE)</f>
        <v>#N/A</v>
      </c>
      <c r="AI95" t="e">
        <f>VLOOKUP($C95,PANSS_full!$D$2:$AK$888,17,FALSE)</f>
        <v>#N/A</v>
      </c>
      <c r="AJ95" t="e">
        <f>VLOOKUP($C95,PANSS_full!$D$2:$AK$888,18,FALSE)</f>
        <v>#N/A</v>
      </c>
      <c r="AK95" t="e">
        <f>VLOOKUP($C95,PANSS_full!$D$2:$AK$888,19,FALSE)</f>
        <v>#N/A</v>
      </c>
      <c r="AL95" t="e">
        <f>VLOOKUP($C95,PANSS_full!$D$2:$AK$888,20,FALSE)</f>
        <v>#N/A</v>
      </c>
      <c r="AM95" t="e">
        <f>VLOOKUP($C95,PANSS_full!$D$2:$AK$888,21,FALSE)</f>
        <v>#N/A</v>
      </c>
      <c r="AN95" t="e">
        <f>VLOOKUP($C95,PANSS_full!$D$2:$AK$888,22,FALSE)</f>
        <v>#N/A</v>
      </c>
      <c r="AO95" t="e">
        <f>VLOOKUP($C95,PANSS_full!$D$2:$AK$888,23,FALSE)</f>
        <v>#N/A</v>
      </c>
      <c r="AP95" t="e">
        <f>VLOOKUP($C95,PANSS_full!$D$2:$AK$888,24,FALSE)</f>
        <v>#N/A</v>
      </c>
      <c r="AQ95" t="e">
        <f>VLOOKUP($C95,PANSS_full!$D$2:$AK$888,25,FALSE)</f>
        <v>#N/A</v>
      </c>
      <c r="AR95" t="e">
        <f>VLOOKUP($C95,PANSS_full!$D$2:$AK$888,26,FALSE)</f>
        <v>#N/A</v>
      </c>
      <c r="AS95" t="e">
        <f>VLOOKUP($C95,PANSS_full!$D$2:$AK$888,27,FALSE)</f>
        <v>#N/A</v>
      </c>
      <c r="AT95" t="e">
        <f>VLOOKUP($C95,PANSS_full!$D$2:$AK$888,28,FALSE)</f>
        <v>#N/A</v>
      </c>
      <c r="AU95" t="e">
        <f>VLOOKUP($C95,PANSS_full!$D$2:$AK$888,29,FALSE)</f>
        <v>#N/A</v>
      </c>
      <c r="AV95" t="e">
        <f>VLOOKUP($C95,PANSS_full!$D$2:$AK$888,30,FALSE)</f>
        <v>#N/A</v>
      </c>
      <c r="AW95" t="e">
        <f>VLOOKUP($C95,PANSS_full!$D$2:$AK$888,31,FALSE)</f>
        <v>#N/A</v>
      </c>
      <c r="AX95" t="e">
        <f>VLOOKUP($C95,PANSS_full!$D$2:$AK$888,32,FALSE)</f>
        <v>#N/A</v>
      </c>
      <c r="AY95" t="e">
        <f>VLOOKUP($C95,PANSS_full!$D$2:$AK$888,33,FALSE)</f>
        <v>#N/A</v>
      </c>
      <c r="AZ95" t="e">
        <f>VLOOKUP($C95,PANSS_full!$D$2:$AK$888,34,FALSE)</f>
        <v>#N/A</v>
      </c>
    </row>
    <row r="96" spans="1:52">
      <c r="A96">
        <v>95</v>
      </c>
      <c r="B96" s="2" t="s">
        <v>147</v>
      </c>
      <c r="C96" s="2" t="str">
        <f t="shared" si="1"/>
        <v>NC_01_0097</v>
      </c>
      <c r="E96" s="2">
        <v>21</v>
      </c>
      <c r="F96" s="2" t="s">
        <v>52</v>
      </c>
      <c r="G96" s="2" t="s">
        <v>53</v>
      </c>
      <c r="H96" s="2">
        <v>1</v>
      </c>
      <c r="I96" s="2">
        <v>1</v>
      </c>
      <c r="J96" s="2">
        <v>15</v>
      </c>
      <c r="K96" s="2">
        <v>1</v>
      </c>
      <c r="L96" s="2">
        <v>1</v>
      </c>
      <c r="S96" t="e">
        <f>VLOOKUP($C96,PANSS_full!$D$2:$AK$888,1,FALSE)</f>
        <v>#N/A</v>
      </c>
      <c r="T96" t="e">
        <f>VLOOKUP($C96,PANSS_full!$D$2:$AK$888,2,FALSE)</f>
        <v>#N/A</v>
      </c>
      <c r="U96" t="e">
        <f>VLOOKUP($C96,PANSS_full!$D$2:$AK$888,3,FALSE)</f>
        <v>#N/A</v>
      </c>
      <c r="V96" t="e">
        <f>VLOOKUP($C96,PANSS_full!$D$2:$AK$888,4,FALSE)</f>
        <v>#N/A</v>
      </c>
      <c r="W96" t="e">
        <f>VLOOKUP($C96,PANSS_full!$D$2:$AK$888,5,FALSE)</f>
        <v>#N/A</v>
      </c>
      <c r="X96" t="e">
        <f>VLOOKUP($C96,PANSS_full!$D$2:$AK$888,6,FALSE)</f>
        <v>#N/A</v>
      </c>
      <c r="Y96" t="e">
        <f>VLOOKUP($C96,PANSS_full!$D$2:$AK$888,7,FALSE)</f>
        <v>#N/A</v>
      </c>
      <c r="Z96" t="e">
        <f>VLOOKUP($C96,PANSS_full!$D$2:$AK$888,8,FALSE)</f>
        <v>#N/A</v>
      </c>
      <c r="AA96" t="e">
        <f>VLOOKUP($C96,PANSS_full!$D$2:$AK$888,9,FALSE)</f>
        <v>#N/A</v>
      </c>
      <c r="AB96" t="e">
        <f>VLOOKUP($C96,PANSS_full!$D$2:$AK$888,10,FALSE)</f>
        <v>#N/A</v>
      </c>
      <c r="AC96" t="e">
        <f>VLOOKUP($C96,PANSS_full!$D$2:$AK$888,11,FALSE)</f>
        <v>#N/A</v>
      </c>
      <c r="AD96" t="e">
        <f>VLOOKUP($C96,PANSS_full!$D$2:$AK$888,12,FALSE)</f>
        <v>#N/A</v>
      </c>
      <c r="AE96" t="e">
        <f>VLOOKUP($C96,PANSS_full!$D$2:$AK$888,13,FALSE)</f>
        <v>#N/A</v>
      </c>
      <c r="AF96" t="e">
        <f>VLOOKUP($C96,PANSS_full!$D$2:$AK$888,14,FALSE)</f>
        <v>#N/A</v>
      </c>
      <c r="AG96" t="e">
        <f>VLOOKUP($C96,PANSS_full!$D$2:$AK$888,15,FALSE)</f>
        <v>#N/A</v>
      </c>
      <c r="AH96" t="e">
        <f>VLOOKUP($C96,PANSS_full!$D$2:$AK$888,16,FALSE)</f>
        <v>#N/A</v>
      </c>
      <c r="AI96" t="e">
        <f>VLOOKUP($C96,PANSS_full!$D$2:$AK$888,17,FALSE)</f>
        <v>#N/A</v>
      </c>
      <c r="AJ96" t="e">
        <f>VLOOKUP($C96,PANSS_full!$D$2:$AK$888,18,FALSE)</f>
        <v>#N/A</v>
      </c>
      <c r="AK96" t="e">
        <f>VLOOKUP($C96,PANSS_full!$D$2:$AK$888,19,FALSE)</f>
        <v>#N/A</v>
      </c>
      <c r="AL96" t="e">
        <f>VLOOKUP($C96,PANSS_full!$D$2:$AK$888,20,FALSE)</f>
        <v>#N/A</v>
      </c>
      <c r="AM96" t="e">
        <f>VLOOKUP($C96,PANSS_full!$D$2:$AK$888,21,FALSE)</f>
        <v>#N/A</v>
      </c>
      <c r="AN96" t="e">
        <f>VLOOKUP($C96,PANSS_full!$D$2:$AK$888,22,FALSE)</f>
        <v>#N/A</v>
      </c>
      <c r="AO96" t="e">
        <f>VLOOKUP($C96,PANSS_full!$D$2:$AK$888,23,FALSE)</f>
        <v>#N/A</v>
      </c>
      <c r="AP96" t="e">
        <f>VLOOKUP($C96,PANSS_full!$D$2:$AK$888,24,FALSE)</f>
        <v>#N/A</v>
      </c>
      <c r="AQ96" t="e">
        <f>VLOOKUP($C96,PANSS_full!$D$2:$AK$888,25,FALSE)</f>
        <v>#N/A</v>
      </c>
      <c r="AR96" t="e">
        <f>VLOOKUP($C96,PANSS_full!$D$2:$AK$888,26,FALSE)</f>
        <v>#N/A</v>
      </c>
      <c r="AS96" t="e">
        <f>VLOOKUP($C96,PANSS_full!$D$2:$AK$888,27,FALSE)</f>
        <v>#N/A</v>
      </c>
      <c r="AT96" t="e">
        <f>VLOOKUP($C96,PANSS_full!$D$2:$AK$888,28,FALSE)</f>
        <v>#N/A</v>
      </c>
      <c r="AU96" t="e">
        <f>VLOOKUP($C96,PANSS_full!$D$2:$AK$888,29,FALSE)</f>
        <v>#N/A</v>
      </c>
      <c r="AV96" t="e">
        <f>VLOOKUP($C96,PANSS_full!$D$2:$AK$888,30,FALSE)</f>
        <v>#N/A</v>
      </c>
      <c r="AW96" t="e">
        <f>VLOOKUP($C96,PANSS_full!$D$2:$AK$888,31,FALSE)</f>
        <v>#N/A</v>
      </c>
      <c r="AX96" t="e">
        <f>VLOOKUP($C96,PANSS_full!$D$2:$AK$888,32,FALSE)</f>
        <v>#N/A</v>
      </c>
      <c r="AY96" t="e">
        <f>VLOOKUP($C96,PANSS_full!$D$2:$AK$888,33,FALSE)</f>
        <v>#N/A</v>
      </c>
      <c r="AZ96" t="e">
        <f>VLOOKUP($C96,PANSS_full!$D$2:$AK$888,34,FALSE)</f>
        <v>#N/A</v>
      </c>
    </row>
    <row r="97" spans="1:52">
      <c r="A97">
        <v>96</v>
      </c>
      <c r="B97" s="2" t="s">
        <v>148</v>
      </c>
      <c r="C97" s="2" t="str">
        <f t="shared" si="1"/>
        <v>NC_01_0098</v>
      </c>
      <c r="E97" s="2">
        <v>20.6666666666665</v>
      </c>
      <c r="F97" s="2" t="s">
        <v>52</v>
      </c>
      <c r="G97" s="2" t="s">
        <v>53</v>
      </c>
      <c r="H97" s="2">
        <v>1</v>
      </c>
      <c r="I97" s="2">
        <v>2</v>
      </c>
      <c r="J97" s="2">
        <v>15</v>
      </c>
      <c r="K97" s="2">
        <v>1</v>
      </c>
      <c r="L97" s="2">
        <v>1</v>
      </c>
      <c r="S97" t="e">
        <f>VLOOKUP($C97,PANSS_full!$D$2:$AK$888,1,FALSE)</f>
        <v>#N/A</v>
      </c>
      <c r="T97" t="e">
        <f>VLOOKUP($C97,PANSS_full!$D$2:$AK$888,2,FALSE)</f>
        <v>#N/A</v>
      </c>
      <c r="U97" t="e">
        <f>VLOOKUP($C97,PANSS_full!$D$2:$AK$888,3,FALSE)</f>
        <v>#N/A</v>
      </c>
      <c r="V97" t="e">
        <f>VLOOKUP($C97,PANSS_full!$D$2:$AK$888,4,FALSE)</f>
        <v>#N/A</v>
      </c>
      <c r="W97" t="e">
        <f>VLOOKUP($C97,PANSS_full!$D$2:$AK$888,5,FALSE)</f>
        <v>#N/A</v>
      </c>
      <c r="X97" t="e">
        <f>VLOOKUP($C97,PANSS_full!$D$2:$AK$888,6,FALSE)</f>
        <v>#N/A</v>
      </c>
      <c r="Y97" t="e">
        <f>VLOOKUP($C97,PANSS_full!$D$2:$AK$888,7,FALSE)</f>
        <v>#N/A</v>
      </c>
      <c r="Z97" t="e">
        <f>VLOOKUP($C97,PANSS_full!$D$2:$AK$888,8,FALSE)</f>
        <v>#N/A</v>
      </c>
      <c r="AA97" t="e">
        <f>VLOOKUP($C97,PANSS_full!$D$2:$AK$888,9,FALSE)</f>
        <v>#N/A</v>
      </c>
      <c r="AB97" t="e">
        <f>VLOOKUP($C97,PANSS_full!$D$2:$AK$888,10,FALSE)</f>
        <v>#N/A</v>
      </c>
      <c r="AC97" t="e">
        <f>VLOOKUP($C97,PANSS_full!$D$2:$AK$888,11,FALSE)</f>
        <v>#N/A</v>
      </c>
      <c r="AD97" t="e">
        <f>VLOOKUP($C97,PANSS_full!$D$2:$AK$888,12,FALSE)</f>
        <v>#N/A</v>
      </c>
      <c r="AE97" t="e">
        <f>VLOOKUP($C97,PANSS_full!$D$2:$AK$888,13,FALSE)</f>
        <v>#N/A</v>
      </c>
      <c r="AF97" t="e">
        <f>VLOOKUP($C97,PANSS_full!$D$2:$AK$888,14,FALSE)</f>
        <v>#N/A</v>
      </c>
      <c r="AG97" t="e">
        <f>VLOOKUP($C97,PANSS_full!$D$2:$AK$888,15,FALSE)</f>
        <v>#N/A</v>
      </c>
      <c r="AH97" t="e">
        <f>VLOOKUP($C97,PANSS_full!$D$2:$AK$888,16,FALSE)</f>
        <v>#N/A</v>
      </c>
      <c r="AI97" t="e">
        <f>VLOOKUP($C97,PANSS_full!$D$2:$AK$888,17,FALSE)</f>
        <v>#N/A</v>
      </c>
      <c r="AJ97" t="e">
        <f>VLOOKUP($C97,PANSS_full!$D$2:$AK$888,18,FALSE)</f>
        <v>#N/A</v>
      </c>
      <c r="AK97" t="e">
        <f>VLOOKUP($C97,PANSS_full!$D$2:$AK$888,19,FALSE)</f>
        <v>#N/A</v>
      </c>
      <c r="AL97" t="e">
        <f>VLOOKUP($C97,PANSS_full!$D$2:$AK$888,20,FALSE)</f>
        <v>#N/A</v>
      </c>
      <c r="AM97" t="e">
        <f>VLOOKUP($C97,PANSS_full!$D$2:$AK$888,21,FALSE)</f>
        <v>#N/A</v>
      </c>
      <c r="AN97" t="e">
        <f>VLOOKUP($C97,PANSS_full!$D$2:$AK$888,22,FALSE)</f>
        <v>#N/A</v>
      </c>
      <c r="AO97" t="e">
        <f>VLOOKUP($C97,PANSS_full!$D$2:$AK$888,23,FALSE)</f>
        <v>#N/A</v>
      </c>
      <c r="AP97" t="e">
        <f>VLOOKUP($C97,PANSS_full!$D$2:$AK$888,24,FALSE)</f>
        <v>#N/A</v>
      </c>
      <c r="AQ97" t="e">
        <f>VLOOKUP($C97,PANSS_full!$D$2:$AK$888,25,FALSE)</f>
        <v>#N/A</v>
      </c>
      <c r="AR97" t="e">
        <f>VLOOKUP($C97,PANSS_full!$D$2:$AK$888,26,FALSE)</f>
        <v>#N/A</v>
      </c>
      <c r="AS97" t="e">
        <f>VLOOKUP($C97,PANSS_full!$D$2:$AK$888,27,FALSE)</f>
        <v>#N/A</v>
      </c>
      <c r="AT97" t="e">
        <f>VLOOKUP($C97,PANSS_full!$D$2:$AK$888,28,FALSE)</f>
        <v>#N/A</v>
      </c>
      <c r="AU97" t="e">
        <f>VLOOKUP($C97,PANSS_full!$D$2:$AK$888,29,FALSE)</f>
        <v>#N/A</v>
      </c>
      <c r="AV97" t="e">
        <f>VLOOKUP($C97,PANSS_full!$D$2:$AK$888,30,FALSE)</f>
        <v>#N/A</v>
      </c>
      <c r="AW97" t="e">
        <f>VLOOKUP($C97,PANSS_full!$D$2:$AK$888,31,FALSE)</f>
        <v>#N/A</v>
      </c>
      <c r="AX97" t="e">
        <f>VLOOKUP($C97,PANSS_full!$D$2:$AK$888,32,FALSE)</f>
        <v>#N/A</v>
      </c>
      <c r="AY97" t="e">
        <f>VLOOKUP($C97,PANSS_full!$D$2:$AK$888,33,FALSE)</f>
        <v>#N/A</v>
      </c>
      <c r="AZ97" t="e">
        <f>VLOOKUP($C97,PANSS_full!$D$2:$AK$888,34,FALSE)</f>
        <v>#N/A</v>
      </c>
    </row>
    <row r="98" spans="1:52">
      <c r="A98">
        <v>97</v>
      </c>
      <c r="B98" s="2" t="s">
        <v>149</v>
      </c>
      <c r="C98" s="2" t="str">
        <f t="shared" si="1"/>
        <v>NC_01_0099</v>
      </c>
      <c r="E98" s="2">
        <v>26.9166666666665</v>
      </c>
      <c r="F98" s="2" t="s">
        <v>52</v>
      </c>
      <c r="G98" s="2" t="s">
        <v>53</v>
      </c>
      <c r="H98" s="2">
        <v>1</v>
      </c>
      <c r="I98" s="2">
        <v>1</v>
      </c>
      <c r="J98" s="2">
        <v>17</v>
      </c>
      <c r="K98" s="2">
        <v>1</v>
      </c>
      <c r="L98" s="2">
        <v>1</v>
      </c>
      <c r="S98" t="e">
        <f>VLOOKUP($C98,PANSS_full!$D$2:$AK$888,1,FALSE)</f>
        <v>#N/A</v>
      </c>
      <c r="T98" t="e">
        <f>VLOOKUP($C98,PANSS_full!$D$2:$AK$888,2,FALSE)</f>
        <v>#N/A</v>
      </c>
      <c r="U98" t="e">
        <f>VLOOKUP($C98,PANSS_full!$D$2:$AK$888,3,FALSE)</f>
        <v>#N/A</v>
      </c>
      <c r="V98" t="e">
        <f>VLOOKUP($C98,PANSS_full!$D$2:$AK$888,4,FALSE)</f>
        <v>#N/A</v>
      </c>
      <c r="W98" t="e">
        <f>VLOOKUP($C98,PANSS_full!$D$2:$AK$888,5,FALSE)</f>
        <v>#N/A</v>
      </c>
      <c r="X98" t="e">
        <f>VLOOKUP($C98,PANSS_full!$D$2:$AK$888,6,FALSE)</f>
        <v>#N/A</v>
      </c>
      <c r="Y98" t="e">
        <f>VLOOKUP($C98,PANSS_full!$D$2:$AK$888,7,FALSE)</f>
        <v>#N/A</v>
      </c>
      <c r="Z98" t="e">
        <f>VLOOKUP($C98,PANSS_full!$D$2:$AK$888,8,FALSE)</f>
        <v>#N/A</v>
      </c>
      <c r="AA98" t="e">
        <f>VLOOKUP($C98,PANSS_full!$D$2:$AK$888,9,FALSE)</f>
        <v>#N/A</v>
      </c>
      <c r="AB98" t="e">
        <f>VLOOKUP($C98,PANSS_full!$D$2:$AK$888,10,FALSE)</f>
        <v>#N/A</v>
      </c>
      <c r="AC98" t="e">
        <f>VLOOKUP($C98,PANSS_full!$D$2:$AK$888,11,FALSE)</f>
        <v>#N/A</v>
      </c>
      <c r="AD98" t="e">
        <f>VLOOKUP($C98,PANSS_full!$D$2:$AK$888,12,FALSE)</f>
        <v>#N/A</v>
      </c>
      <c r="AE98" t="e">
        <f>VLOOKUP($C98,PANSS_full!$D$2:$AK$888,13,FALSE)</f>
        <v>#N/A</v>
      </c>
      <c r="AF98" t="e">
        <f>VLOOKUP($C98,PANSS_full!$D$2:$AK$888,14,FALSE)</f>
        <v>#N/A</v>
      </c>
      <c r="AG98" t="e">
        <f>VLOOKUP($C98,PANSS_full!$D$2:$AK$888,15,FALSE)</f>
        <v>#N/A</v>
      </c>
      <c r="AH98" t="e">
        <f>VLOOKUP($C98,PANSS_full!$D$2:$AK$888,16,FALSE)</f>
        <v>#N/A</v>
      </c>
      <c r="AI98" t="e">
        <f>VLOOKUP($C98,PANSS_full!$D$2:$AK$888,17,FALSE)</f>
        <v>#N/A</v>
      </c>
      <c r="AJ98" t="e">
        <f>VLOOKUP($C98,PANSS_full!$D$2:$AK$888,18,FALSE)</f>
        <v>#N/A</v>
      </c>
      <c r="AK98" t="e">
        <f>VLOOKUP($C98,PANSS_full!$D$2:$AK$888,19,FALSE)</f>
        <v>#N/A</v>
      </c>
      <c r="AL98" t="e">
        <f>VLOOKUP($C98,PANSS_full!$D$2:$AK$888,20,FALSE)</f>
        <v>#N/A</v>
      </c>
      <c r="AM98" t="e">
        <f>VLOOKUP($C98,PANSS_full!$D$2:$AK$888,21,FALSE)</f>
        <v>#N/A</v>
      </c>
      <c r="AN98" t="e">
        <f>VLOOKUP($C98,PANSS_full!$D$2:$AK$888,22,FALSE)</f>
        <v>#N/A</v>
      </c>
      <c r="AO98" t="e">
        <f>VLOOKUP($C98,PANSS_full!$D$2:$AK$888,23,FALSE)</f>
        <v>#N/A</v>
      </c>
      <c r="AP98" t="e">
        <f>VLOOKUP($C98,PANSS_full!$D$2:$AK$888,24,FALSE)</f>
        <v>#N/A</v>
      </c>
      <c r="AQ98" t="e">
        <f>VLOOKUP($C98,PANSS_full!$D$2:$AK$888,25,FALSE)</f>
        <v>#N/A</v>
      </c>
      <c r="AR98" t="e">
        <f>VLOOKUP($C98,PANSS_full!$D$2:$AK$888,26,FALSE)</f>
        <v>#N/A</v>
      </c>
      <c r="AS98" t="e">
        <f>VLOOKUP($C98,PANSS_full!$D$2:$AK$888,27,FALSE)</f>
        <v>#N/A</v>
      </c>
      <c r="AT98" t="e">
        <f>VLOOKUP($C98,PANSS_full!$D$2:$AK$888,28,FALSE)</f>
        <v>#N/A</v>
      </c>
      <c r="AU98" t="e">
        <f>VLOOKUP($C98,PANSS_full!$D$2:$AK$888,29,FALSE)</f>
        <v>#N/A</v>
      </c>
      <c r="AV98" t="e">
        <f>VLOOKUP($C98,PANSS_full!$D$2:$AK$888,30,FALSE)</f>
        <v>#N/A</v>
      </c>
      <c r="AW98" t="e">
        <f>VLOOKUP($C98,PANSS_full!$D$2:$AK$888,31,FALSE)</f>
        <v>#N/A</v>
      </c>
      <c r="AX98" t="e">
        <f>VLOOKUP($C98,PANSS_full!$D$2:$AK$888,32,FALSE)</f>
        <v>#N/A</v>
      </c>
      <c r="AY98" t="e">
        <f>VLOOKUP($C98,PANSS_full!$D$2:$AK$888,33,FALSE)</f>
        <v>#N/A</v>
      </c>
      <c r="AZ98" t="e">
        <f>VLOOKUP($C98,PANSS_full!$D$2:$AK$888,34,FALSE)</f>
        <v>#N/A</v>
      </c>
    </row>
    <row r="99" spans="1:52">
      <c r="A99">
        <v>98</v>
      </c>
      <c r="B99" s="2" t="s">
        <v>150</v>
      </c>
      <c r="C99" s="2" t="str">
        <f t="shared" si="1"/>
        <v>NC_01_0100</v>
      </c>
      <c r="E99" s="2">
        <v>35</v>
      </c>
      <c r="F99" s="2" t="s">
        <v>52</v>
      </c>
      <c r="G99" s="2" t="s">
        <v>53</v>
      </c>
      <c r="H99" s="2">
        <v>1</v>
      </c>
      <c r="I99" s="2">
        <v>1</v>
      </c>
      <c r="J99" s="2">
        <v>12</v>
      </c>
      <c r="K99" s="2">
        <v>1</v>
      </c>
      <c r="L99" s="2">
        <v>2</v>
      </c>
      <c r="S99" t="e">
        <f>VLOOKUP($C99,PANSS_full!$D$2:$AK$888,1,FALSE)</f>
        <v>#N/A</v>
      </c>
      <c r="T99" t="e">
        <f>VLOOKUP($C99,PANSS_full!$D$2:$AK$888,2,FALSE)</f>
        <v>#N/A</v>
      </c>
      <c r="U99" t="e">
        <f>VLOOKUP($C99,PANSS_full!$D$2:$AK$888,3,FALSE)</f>
        <v>#N/A</v>
      </c>
      <c r="V99" t="e">
        <f>VLOOKUP($C99,PANSS_full!$D$2:$AK$888,4,FALSE)</f>
        <v>#N/A</v>
      </c>
      <c r="W99" t="e">
        <f>VLOOKUP($C99,PANSS_full!$D$2:$AK$888,5,FALSE)</f>
        <v>#N/A</v>
      </c>
      <c r="X99" t="e">
        <f>VLOOKUP($C99,PANSS_full!$D$2:$AK$888,6,FALSE)</f>
        <v>#N/A</v>
      </c>
      <c r="Y99" t="e">
        <f>VLOOKUP($C99,PANSS_full!$D$2:$AK$888,7,FALSE)</f>
        <v>#N/A</v>
      </c>
      <c r="Z99" t="e">
        <f>VLOOKUP($C99,PANSS_full!$D$2:$AK$888,8,FALSE)</f>
        <v>#N/A</v>
      </c>
      <c r="AA99" t="e">
        <f>VLOOKUP($C99,PANSS_full!$D$2:$AK$888,9,FALSE)</f>
        <v>#N/A</v>
      </c>
      <c r="AB99" t="e">
        <f>VLOOKUP($C99,PANSS_full!$D$2:$AK$888,10,FALSE)</f>
        <v>#N/A</v>
      </c>
      <c r="AC99" t="e">
        <f>VLOOKUP($C99,PANSS_full!$D$2:$AK$888,11,FALSE)</f>
        <v>#N/A</v>
      </c>
      <c r="AD99" t="e">
        <f>VLOOKUP($C99,PANSS_full!$D$2:$AK$888,12,FALSE)</f>
        <v>#N/A</v>
      </c>
      <c r="AE99" t="e">
        <f>VLOOKUP($C99,PANSS_full!$D$2:$AK$888,13,FALSE)</f>
        <v>#N/A</v>
      </c>
      <c r="AF99" t="e">
        <f>VLOOKUP($C99,PANSS_full!$D$2:$AK$888,14,FALSE)</f>
        <v>#N/A</v>
      </c>
      <c r="AG99" t="e">
        <f>VLOOKUP($C99,PANSS_full!$D$2:$AK$888,15,FALSE)</f>
        <v>#N/A</v>
      </c>
      <c r="AH99" t="e">
        <f>VLOOKUP($C99,PANSS_full!$D$2:$AK$888,16,FALSE)</f>
        <v>#N/A</v>
      </c>
      <c r="AI99" t="e">
        <f>VLOOKUP($C99,PANSS_full!$D$2:$AK$888,17,FALSE)</f>
        <v>#N/A</v>
      </c>
      <c r="AJ99" t="e">
        <f>VLOOKUP($C99,PANSS_full!$D$2:$AK$888,18,FALSE)</f>
        <v>#N/A</v>
      </c>
      <c r="AK99" t="e">
        <f>VLOOKUP($C99,PANSS_full!$D$2:$AK$888,19,FALSE)</f>
        <v>#N/A</v>
      </c>
      <c r="AL99" t="e">
        <f>VLOOKUP($C99,PANSS_full!$D$2:$AK$888,20,FALSE)</f>
        <v>#N/A</v>
      </c>
      <c r="AM99" t="e">
        <f>VLOOKUP($C99,PANSS_full!$D$2:$AK$888,21,FALSE)</f>
        <v>#N/A</v>
      </c>
      <c r="AN99" t="e">
        <f>VLOOKUP($C99,PANSS_full!$D$2:$AK$888,22,FALSE)</f>
        <v>#N/A</v>
      </c>
      <c r="AO99" t="e">
        <f>VLOOKUP($C99,PANSS_full!$D$2:$AK$888,23,FALSE)</f>
        <v>#N/A</v>
      </c>
      <c r="AP99" t="e">
        <f>VLOOKUP($C99,PANSS_full!$D$2:$AK$888,24,FALSE)</f>
        <v>#N/A</v>
      </c>
      <c r="AQ99" t="e">
        <f>VLOOKUP($C99,PANSS_full!$D$2:$AK$888,25,FALSE)</f>
        <v>#N/A</v>
      </c>
      <c r="AR99" t="e">
        <f>VLOOKUP($C99,PANSS_full!$D$2:$AK$888,26,FALSE)</f>
        <v>#N/A</v>
      </c>
      <c r="AS99" t="e">
        <f>VLOOKUP($C99,PANSS_full!$D$2:$AK$888,27,FALSE)</f>
        <v>#N/A</v>
      </c>
      <c r="AT99" t="e">
        <f>VLOOKUP($C99,PANSS_full!$D$2:$AK$888,28,FALSE)</f>
        <v>#N/A</v>
      </c>
      <c r="AU99" t="e">
        <f>VLOOKUP($C99,PANSS_full!$D$2:$AK$888,29,FALSE)</f>
        <v>#N/A</v>
      </c>
      <c r="AV99" t="e">
        <f>VLOOKUP($C99,PANSS_full!$D$2:$AK$888,30,FALSE)</f>
        <v>#N/A</v>
      </c>
      <c r="AW99" t="e">
        <f>VLOOKUP($C99,PANSS_full!$D$2:$AK$888,31,FALSE)</f>
        <v>#N/A</v>
      </c>
      <c r="AX99" t="e">
        <f>VLOOKUP($C99,PANSS_full!$D$2:$AK$888,32,FALSE)</f>
        <v>#N/A</v>
      </c>
      <c r="AY99" t="e">
        <f>VLOOKUP($C99,PANSS_full!$D$2:$AK$888,33,FALSE)</f>
        <v>#N/A</v>
      </c>
      <c r="AZ99" t="e">
        <f>VLOOKUP($C99,PANSS_full!$D$2:$AK$888,34,FALSE)</f>
        <v>#N/A</v>
      </c>
    </row>
    <row r="100" spans="1:52">
      <c r="A100">
        <v>99</v>
      </c>
      <c r="B100" s="2" t="s">
        <v>151</v>
      </c>
      <c r="C100" s="2" t="str">
        <f t="shared" si="1"/>
        <v>NC_02_0002</v>
      </c>
      <c r="E100" s="2">
        <v>27.08333333</v>
      </c>
      <c r="F100" s="2" t="s">
        <v>52</v>
      </c>
      <c r="G100" s="2" t="s">
        <v>152</v>
      </c>
      <c r="H100" s="2">
        <v>2</v>
      </c>
      <c r="I100" s="2">
        <v>1</v>
      </c>
      <c r="J100" s="2">
        <v>16</v>
      </c>
      <c r="K100" s="2">
        <v>1</v>
      </c>
      <c r="L100" s="2">
        <v>1</v>
      </c>
      <c r="S100" t="e">
        <f>VLOOKUP($C100,PANSS_full!$D$2:$AK$888,1,FALSE)</f>
        <v>#N/A</v>
      </c>
      <c r="T100" t="e">
        <f>VLOOKUP($C100,PANSS_full!$D$2:$AK$888,2,FALSE)</f>
        <v>#N/A</v>
      </c>
      <c r="U100" t="e">
        <f>VLOOKUP($C100,PANSS_full!$D$2:$AK$888,3,FALSE)</f>
        <v>#N/A</v>
      </c>
      <c r="V100" t="e">
        <f>VLOOKUP($C100,PANSS_full!$D$2:$AK$888,4,FALSE)</f>
        <v>#N/A</v>
      </c>
      <c r="W100" t="e">
        <f>VLOOKUP($C100,PANSS_full!$D$2:$AK$888,5,FALSE)</f>
        <v>#N/A</v>
      </c>
      <c r="X100" t="e">
        <f>VLOOKUP($C100,PANSS_full!$D$2:$AK$888,6,FALSE)</f>
        <v>#N/A</v>
      </c>
      <c r="Y100" t="e">
        <f>VLOOKUP($C100,PANSS_full!$D$2:$AK$888,7,FALSE)</f>
        <v>#N/A</v>
      </c>
      <c r="Z100" t="e">
        <f>VLOOKUP($C100,PANSS_full!$D$2:$AK$888,8,FALSE)</f>
        <v>#N/A</v>
      </c>
      <c r="AA100" t="e">
        <f>VLOOKUP($C100,PANSS_full!$D$2:$AK$888,9,FALSE)</f>
        <v>#N/A</v>
      </c>
      <c r="AB100" t="e">
        <f>VLOOKUP($C100,PANSS_full!$D$2:$AK$888,10,FALSE)</f>
        <v>#N/A</v>
      </c>
      <c r="AC100" t="e">
        <f>VLOOKUP($C100,PANSS_full!$D$2:$AK$888,11,FALSE)</f>
        <v>#N/A</v>
      </c>
      <c r="AD100" t="e">
        <f>VLOOKUP($C100,PANSS_full!$D$2:$AK$888,12,FALSE)</f>
        <v>#N/A</v>
      </c>
      <c r="AE100" t="e">
        <f>VLOOKUP($C100,PANSS_full!$D$2:$AK$888,13,FALSE)</f>
        <v>#N/A</v>
      </c>
      <c r="AF100" t="e">
        <f>VLOOKUP($C100,PANSS_full!$D$2:$AK$888,14,FALSE)</f>
        <v>#N/A</v>
      </c>
      <c r="AG100" t="e">
        <f>VLOOKUP($C100,PANSS_full!$D$2:$AK$888,15,FALSE)</f>
        <v>#N/A</v>
      </c>
      <c r="AH100" t="e">
        <f>VLOOKUP($C100,PANSS_full!$D$2:$AK$888,16,FALSE)</f>
        <v>#N/A</v>
      </c>
      <c r="AI100" t="e">
        <f>VLOOKUP($C100,PANSS_full!$D$2:$AK$888,17,FALSE)</f>
        <v>#N/A</v>
      </c>
      <c r="AJ100" t="e">
        <f>VLOOKUP($C100,PANSS_full!$D$2:$AK$888,18,FALSE)</f>
        <v>#N/A</v>
      </c>
      <c r="AK100" t="e">
        <f>VLOOKUP($C100,PANSS_full!$D$2:$AK$888,19,FALSE)</f>
        <v>#N/A</v>
      </c>
      <c r="AL100" t="e">
        <f>VLOOKUP($C100,PANSS_full!$D$2:$AK$888,20,FALSE)</f>
        <v>#N/A</v>
      </c>
      <c r="AM100" t="e">
        <f>VLOOKUP($C100,PANSS_full!$D$2:$AK$888,21,FALSE)</f>
        <v>#N/A</v>
      </c>
      <c r="AN100" t="e">
        <f>VLOOKUP($C100,PANSS_full!$D$2:$AK$888,22,FALSE)</f>
        <v>#N/A</v>
      </c>
      <c r="AO100" t="e">
        <f>VLOOKUP($C100,PANSS_full!$D$2:$AK$888,23,FALSE)</f>
        <v>#N/A</v>
      </c>
      <c r="AP100" t="e">
        <f>VLOOKUP($C100,PANSS_full!$D$2:$AK$888,24,FALSE)</f>
        <v>#N/A</v>
      </c>
      <c r="AQ100" t="e">
        <f>VLOOKUP($C100,PANSS_full!$D$2:$AK$888,25,FALSE)</f>
        <v>#N/A</v>
      </c>
      <c r="AR100" t="e">
        <f>VLOOKUP($C100,PANSS_full!$D$2:$AK$888,26,FALSE)</f>
        <v>#N/A</v>
      </c>
      <c r="AS100" t="e">
        <f>VLOOKUP($C100,PANSS_full!$D$2:$AK$888,27,FALSE)</f>
        <v>#N/A</v>
      </c>
      <c r="AT100" t="e">
        <f>VLOOKUP($C100,PANSS_full!$D$2:$AK$888,28,FALSE)</f>
        <v>#N/A</v>
      </c>
      <c r="AU100" t="e">
        <f>VLOOKUP($C100,PANSS_full!$D$2:$AK$888,29,FALSE)</f>
        <v>#N/A</v>
      </c>
      <c r="AV100" t="e">
        <f>VLOOKUP($C100,PANSS_full!$D$2:$AK$888,30,FALSE)</f>
        <v>#N/A</v>
      </c>
      <c r="AW100" t="e">
        <f>VLOOKUP($C100,PANSS_full!$D$2:$AK$888,31,FALSE)</f>
        <v>#N/A</v>
      </c>
      <c r="AX100" t="e">
        <f>VLOOKUP($C100,PANSS_full!$D$2:$AK$888,32,FALSE)</f>
        <v>#N/A</v>
      </c>
      <c r="AY100" t="e">
        <f>VLOOKUP($C100,PANSS_full!$D$2:$AK$888,33,FALSE)</f>
        <v>#N/A</v>
      </c>
      <c r="AZ100" t="e">
        <f>VLOOKUP($C100,PANSS_full!$D$2:$AK$888,34,FALSE)</f>
        <v>#N/A</v>
      </c>
    </row>
    <row r="101" spans="1:52">
      <c r="A101">
        <v>100</v>
      </c>
      <c r="B101" s="2" t="s">
        <v>153</v>
      </c>
      <c r="C101" s="2" t="str">
        <f t="shared" si="1"/>
        <v>NC_02_0003</v>
      </c>
      <c r="E101" s="2">
        <v>35.16666667</v>
      </c>
      <c r="F101" s="2" t="s">
        <v>52</v>
      </c>
      <c r="G101" s="2" t="s">
        <v>152</v>
      </c>
      <c r="H101" s="2">
        <v>2</v>
      </c>
      <c r="I101" s="2">
        <v>1</v>
      </c>
      <c r="J101" s="2">
        <v>8</v>
      </c>
      <c r="K101" s="2">
        <v>1</v>
      </c>
      <c r="L101" s="2">
        <v>1</v>
      </c>
      <c r="S101" t="e">
        <f>VLOOKUP($C101,PANSS_full!$D$2:$AK$888,1,FALSE)</f>
        <v>#N/A</v>
      </c>
      <c r="T101" t="e">
        <f>VLOOKUP($C101,PANSS_full!$D$2:$AK$888,2,FALSE)</f>
        <v>#N/A</v>
      </c>
      <c r="U101" t="e">
        <f>VLOOKUP($C101,PANSS_full!$D$2:$AK$888,3,FALSE)</f>
        <v>#N/A</v>
      </c>
      <c r="V101" t="e">
        <f>VLOOKUP($C101,PANSS_full!$D$2:$AK$888,4,FALSE)</f>
        <v>#N/A</v>
      </c>
      <c r="W101" t="e">
        <f>VLOOKUP($C101,PANSS_full!$D$2:$AK$888,5,FALSE)</f>
        <v>#N/A</v>
      </c>
      <c r="X101" t="e">
        <f>VLOOKUP($C101,PANSS_full!$D$2:$AK$888,6,FALSE)</f>
        <v>#N/A</v>
      </c>
      <c r="Y101" t="e">
        <f>VLOOKUP($C101,PANSS_full!$D$2:$AK$888,7,FALSE)</f>
        <v>#N/A</v>
      </c>
      <c r="Z101" t="e">
        <f>VLOOKUP($C101,PANSS_full!$D$2:$AK$888,8,FALSE)</f>
        <v>#N/A</v>
      </c>
      <c r="AA101" t="e">
        <f>VLOOKUP($C101,PANSS_full!$D$2:$AK$888,9,FALSE)</f>
        <v>#N/A</v>
      </c>
      <c r="AB101" t="e">
        <f>VLOOKUP($C101,PANSS_full!$D$2:$AK$888,10,FALSE)</f>
        <v>#N/A</v>
      </c>
      <c r="AC101" t="e">
        <f>VLOOKUP($C101,PANSS_full!$D$2:$AK$888,11,FALSE)</f>
        <v>#N/A</v>
      </c>
      <c r="AD101" t="e">
        <f>VLOOKUP($C101,PANSS_full!$D$2:$AK$888,12,FALSE)</f>
        <v>#N/A</v>
      </c>
      <c r="AE101" t="e">
        <f>VLOOKUP($C101,PANSS_full!$D$2:$AK$888,13,FALSE)</f>
        <v>#N/A</v>
      </c>
      <c r="AF101" t="e">
        <f>VLOOKUP($C101,PANSS_full!$D$2:$AK$888,14,FALSE)</f>
        <v>#N/A</v>
      </c>
      <c r="AG101" t="e">
        <f>VLOOKUP($C101,PANSS_full!$D$2:$AK$888,15,FALSE)</f>
        <v>#N/A</v>
      </c>
      <c r="AH101" t="e">
        <f>VLOOKUP($C101,PANSS_full!$D$2:$AK$888,16,FALSE)</f>
        <v>#N/A</v>
      </c>
      <c r="AI101" t="e">
        <f>VLOOKUP($C101,PANSS_full!$D$2:$AK$888,17,FALSE)</f>
        <v>#N/A</v>
      </c>
      <c r="AJ101" t="e">
        <f>VLOOKUP($C101,PANSS_full!$D$2:$AK$888,18,FALSE)</f>
        <v>#N/A</v>
      </c>
      <c r="AK101" t="e">
        <f>VLOOKUP($C101,PANSS_full!$D$2:$AK$888,19,FALSE)</f>
        <v>#N/A</v>
      </c>
      <c r="AL101" t="e">
        <f>VLOOKUP($C101,PANSS_full!$D$2:$AK$888,20,FALSE)</f>
        <v>#N/A</v>
      </c>
      <c r="AM101" t="e">
        <f>VLOOKUP($C101,PANSS_full!$D$2:$AK$888,21,FALSE)</f>
        <v>#N/A</v>
      </c>
      <c r="AN101" t="e">
        <f>VLOOKUP($C101,PANSS_full!$D$2:$AK$888,22,FALSE)</f>
        <v>#N/A</v>
      </c>
      <c r="AO101" t="e">
        <f>VLOOKUP($C101,PANSS_full!$D$2:$AK$888,23,FALSE)</f>
        <v>#N/A</v>
      </c>
      <c r="AP101" t="e">
        <f>VLOOKUP($C101,PANSS_full!$D$2:$AK$888,24,FALSE)</f>
        <v>#N/A</v>
      </c>
      <c r="AQ101" t="e">
        <f>VLOOKUP($C101,PANSS_full!$D$2:$AK$888,25,FALSE)</f>
        <v>#N/A</v>
      </c>
      <c r="AR101" t="e">
        <f>VLOOKUP($C101,PANSS_full!$D$2:$AK$888,26,FALSE)</f>
        <v>#N/A</v>
      </c>
      <c r="AS101" t="e">
        <f>VLOOKUP($C101,PANSS_full!$D$2:$AK$888,27,FALSE)</f>
        <v>#N/A</v>
      </c>
      <c r="AT101" t="e">
        <f>VLOOKUP($C101,PANSS_full!$D$2:$AK$888,28,FALSE)</f>
        <v>#N/A</v>
      </c>
      <c r="AU101" t="e">
        <f>VLOOKUP($C101,PANSS_full!$D$2:$AK$888,29,FALSE)</f>
        <v>#N/A</v>
      </c>
      <c r="AV101" t="e">
        <f>VLOOKUP($C101,PANSS_full!$D$2:$AK$888,30,FALSE)</f>
        <v>#N/A</v>
      </c>
      <c r="AW101" t="e">
        <f>VLOOKUP($C101,PANSS_full!$D$2:$AK$888,31,FALSE)</f>
        <v>#N/A</v>
      </c>
      <c r="AX101" t="e">
        <f>VLOOKUP($C101,PANSS_full!$D$2:$AK$888,32,FALSE)</f>
        <v>#N/A</v>
      </c>
      <c r="AY101" t="e">
        <f>VLOOKUP($C101,PANSS_full!$D$2:$AK$888,33,FALSE)</f>
        <v>#N/A</v>
      </c>
      <c r="AZ101" t="e">
        <f>VLOOKUP($C101,PANSS_full!$D$2:$AK$888,34,FALSE)</f>
        <v>#N/A</v>
      </c>
    </row>
    <row r="102" spans="1:52">
      <c r="A102">
        <v>101</v>
      </c>
      <c r="B102" s="2" t="s">
        <v>154</v>
      </c>
      <c r="C102" s="2" t="str">
        <f t="shared" si="1"/>
        <v>NC_02_0004</v>
      </c>
      <c r="E102" s="2">
        <v>36.58333333</v>
      </c>
      <c r="F102" s="2" t="s">
        <v>52</v>
      </c>
      <c r="G102" s="2" t="s">
        <v>152</v>
      </c>
      <c r="H102" s="2">
        <v>2</v>
      </c>
      <c r="I102" s="2">
        <v>2</v>
      </c>
      <c r="J102" s="2">
        <v>11</v>
      </c>
      <c r="K102" s="2">
        <v>1</v>
      </c>
      <c r="L102" s="2">
        <v>1</v>
      </c>
      <c r="S102" t="e">
        <f>VLOOKUP($C102,PANSS_full!$D$2:$AK$888,1,FALSE)</f>
        <v>#N/A</v>
      </c>
      <c r="T102" t="e">
        <f>VLOOKUP($C102,PANSS_full!$D$2:$AK$888,2,FALSE)</f>
        <v>#N/A</v>
      </c>
      <c r="U102" t="e">
        <f>VLOOKUP($C102,PANSS_full!$D$2:$AK$888,3,FALSE)</f>
        <v>#N/A</v>
      </c>
      <c r="V102" t="e">
        <f>VLOOKUP($C102,PANSS_full!$D$2:$AK$888,4,FALSE)</f>
        <v>#N/A</v>
      </c>
      <c r="W102" t="e">
        <f>VLOOKUP($C102,PANSS_full!$D$2:$AK$888,5,FALSE)</f>
        <v>#N/A</v>
      </c>
      <c r="X102" t="e">
        <f>VLOOKUP($C102,PANSS_full!$D$2:$AK$888,6,FALSE)</f>
        <v>#N/A</v>
      </c>
      <c r="Y102" t="e">
        <f>VLOOKUP($C102,PANSS_full!$D$2:$AK$888,7,FALSE)</f>
        <v>#N/A</v>
      </c>
      <c r="Z102" t="e">
        <f>VLOOKUP($C102,PANSS_full!$D$2:$AK$888,8,FALSE)</f>
        <v>#N/A</v>
      </c>
      <c r="AA102" t="e">
        <f>VLOOKUP($C102,PANSS_full!$D$2:$AK$888,9,FALSE)</f>
        <v>#N/A</v>
      </c>
      <c r="AB102" t="e">
        <f>VLOOKUP($C102,PANSS_full!$D$2:$AK$888,10,FALSE)</f>
        <v>#N/A</v>
      </c>
      <c r="AC102" t="e">
        <f>VLOOKUP($C102,PANSS_full!$D$2:$AK$888,11,FALSE)</f>
        <v>#N/A</v>
      </c>
      <c r="AD102" t="e">
        <f>VLOOKUP($C102,PANSS_full!$D$2:$AK$888,12,FALSE)</f>
        <v>#N/A</v>
      </c>
      <c r="AE102" t="e">
        <f>VLOOKUP($C102,PANSS_full!$D$2:$AK$888,13,FALSE)</f>
        <v>#N/A</v>
      </c>
      <c r="AF102" t="e">
        <f>VLOOKUP($C102,PANSS_full!$D$2:$AK$888,14,FALSE)</f>
        <v>#N/A</v>
      </c>
      <c r="AG102" t="e">
        <f>VLOOKUP($C102,PANSS_full!$D$2:$AK$888,15,FALSE)</f>
        <v>#N/A</v>
      </c>
      <c r="AH102" t="e">
        <f>VLOOKUP($C102,PANSS_full!$D$2:$AK$888,16,FALSE)</f>
        <v>#N/A</v>
      </c>
      <c r="AI102" t="e">
        <f>VLOOKUP($C102,PANSS_full!$D$2:$AK$888,17,FALSE)</f>
        <v>#N/A</v>
      </c>
      <c r="AJ102" t="e">
        <f>VLOOKUP($C102,PANSS_full!$D$2:$AK$888,18,FALSE)</f>
        <v>#N/A</v>
      </c>
      <c r="AK102" t="e">
        <f>VLOOKUP($C102,PANSS_full!$D$2:$AK$888,19,FALSE)</f>
        <v>#N/A</v>
      </c>
      <c r="AL102" t="e">
        <f>VLOOKUP($C102,PANSS_full!$D$2:$AK$888,20,FALSE)</f>
        <v>#N/A</v>
      </c>
      <c r="AM102" t="e">
        <f>VLOOKUP($C102,PANSS_full!$D$2:$AK$888,21,FALSE)</f>
        <v>#N/A</v>
      </c>
      <c r="AN102" t="e">
        <f>VLOOKUP($C102,PANSS_full!$D$2:$AK$888,22,FALSE)</f>
        <v>#N/A</v>
      </c>
      <c r="AO102" t="e">
        <f>VLOOKUP($C102,PANSS_full!$D$2:$AK$888,23,FALSE)</f>
        <v>#N/A</v>
      </c>
      <c r="AP102" t="e">
        <f>VLOOKUP($C102,PANSS_full!$D$2:$AK$888,24,FALSE)</f>
        <v>#N/A</v>
      </c>
      <c r="AQ102" t="e">
        <f>VLOOKUP($C102,PANSS_full!$D$2:$AK$888,25,FALSE)</f>
        <v>#N/A</v>
      </c>
      <c r="AR102" t="e">
        <f>VLOOKUP($C102,PANSS_full!$D$2:$AK$888,26,FALSE)</f>
        <v>#N/A</v>
      </c>
      <c r="AS102" t="e">
        <f>VLOOKUP($C102,PANSS_full!$D$2:$AK$888,27,FALSE)</f>
        <v>#N/A</v>
      </c>
      <c r="AT102" t="e">
        <f>VLOOKUP($C102,PANSS_full!$D$2:$AK$888,28,FALSE)</f>
        <v>#N/A</v>
      </c>
      <c r="AU102" t="e">
        <f>VLOOKUP($C102,PANSS_full!$D$2:$AK$888,29,FALSE)</f>
        <v>#N/A</v>
      </c>
      <c r="AV102" t="e">
        <f>VLOOKUP($C102,PANSS_full!$D$2:$AK$888,30,FALSE)</f>
        <v>#N/A</v>
      </c>
      <c r="AW102" t="e">
        <f>VLOOKUP($C102,PANSS_full!$D$2:$AK$888,31,FALSE)</f>
        <v>#N/A</v>
      </c>
      <c r="AX102" t="e">
        <f>VLOOKUP($C102,PANSS_full!$D$2:$AK$888,32,FALSE)</f>
        <v>#N/A</v>
      </c>
      <c r="AY102" t="e">
        <f>VLOOKUP($C102,PANSS_full!$D$2:$AK$888,33,FALSE)</f>
        <v>#N/A</v>
      </c>
      <c r="AZ102" t="e">
        <f>VLOOKUP($C102,PANSS_full!$D$2:$AK$888,34,FALSE)</f>
        <v>#N/A</v>
      </c>
    </row>
    <row r="103" spans="1:52">
      <c r="A103">
        <v>102</v>
      </c>
      <c r="B103" s="2" t="s">
        <v>155</v>
      </c>
      <c r="C103" s="2" t="str">
        <f t="shared" si="1"/>
        <v>NC_02_0005</v>
      </c>
      <c r="E103" s="2">
        <v>38.91666667</v>
      </c>
      <c r="F103" s="2" t="s">
        <v>52</v>
      </c>
      <c r="G103" s="2" t="s">
        <v>152</v>
      </c>
      <c r="H103" s="2">
        <v>2</v>
      </c>
      <c r="I103" s="2">
        <v>2</v>
      </c>
      <c r="J103" s="2">
        <v>8</v>
      </c>
      <c r="K103" s="2">
        <v>1</v>
      </c>
      <c r="L103" s="2">
        <v>1</v>
      </c>
      <c r="S103" t="e">
        <f>VLOOKUP($C103,PANSS_full!$D$2:$AK$888,1,FALSE)</f>
        <v>#N/A</v>
      </c>
      <c r="T103" t="e">
        <f>VLOOKUP($C103,PANSS_full!$D$2:$AK$888,2,FALSE)</f>
        <v>#N/A</v>
      </c>
      <c r="U103" t="e">
        <f>VLOOKUP($C103,PANSS_full!$D$2:$AK$888,3,FALSE)</f>
        <v>#N/A</v>
      </c>
      <c r="V103" t="e">
        <f>VLOOKUP($C103,PANSS_full!$D$2:$AK$888,4,FALSE)</f>
        <v>#N/A</v>
      </c>
      <c r="W103" t="e">
        <f>VLOOKUP($C103,PANSS_full!$D$2:$AK$888,5,FALSE)</f>
        <v>#N/A</v>
      </c>
      <c r="X103" t="e">
        <f>VLOOKUP($C103,PANSS_full!$D$2:$AK$888,6,FALSE)</f>
        <v>#N/A</v>
      </c>
      <c r="Y103" t="e">
        <f>VLOOKUP($C103,PANSS_full!$D$2:$AK$888,7,FALSE)</f>
        <v>#N/A</v>
      </c>
      <c r="Z103" t="e">
        <f>VLOOKUP($C103,PANSS_full!$D$2:$AK$888,8,FALSE)</f>
        <v>#N/A</v>
      </c>
      <c r="AA103" t="e">
        <f>VLOOKUP($C103,PANSS_full!$D$2:$AK$888,9,FALSE)</f>
        <v>#N/A</v>
      </c>
      <c r="AB103" t="e">
        <f>VLOOKUP($C103,PANSS_full!$D$2:$AK$888,10,FALSE)</f>
        <v>#N/A</v>
      </c>
      <c r="AC103" t="e">
        <f>VLOOKUP($C103,PANSS_full!$D$2:$AK$888,11,FALSE)</f>
        <v>#N/A</v>
      </c>
      <c r="AD103" t="e">
        <f>VLOOKUP($C103,PANSS_full!$D$2:$AK$888,12,FALSE)</f>
        <v>#N/A</v>
      </c>
      <c r="AE103" t="e">
        <f>VLOOKUP($C103,PANSS_full!$D$2:$AK$888,13,FALSE)</f>
        <v>#N/A</v>
      </c>
      <c r="AF103" t="e">
        <f>VLOOKUP($C103,PANSS_full!$D$2:$AK$888,14,FALSE)</f>
        <v>#N/A</v>
      </c>
      <c r="AG103" t="e">
        <f>VLOOKUP($C103,PANSS_full!$D$2:$AK$888,15,FALSE)</f>
        <v>#N/A</v>
      </c>
      <c r="AH103" t="e">
        <f>VLOOKUP($C103,PANSS_full!$D$2:$AK$888,16,FALSE)</f>
        <v>#N/A</v>
      </c>
      <c r="AI103" t="e">
        <f>VLOOKUP($C103,PANSS_full!$D$2:$AK$888,17,FALSE)</f>
        <v>#N/A</v>
      </c>
      <c r="AJ103" t="e">
        <f>VLOOKUP($C103,PANSS_full!$D$2:$AK$888,18,FALSE)</f>
        <v>#N/A</v>
      </c>
      <c r="AK103" t="e">
        <f>VLOOKUP($C103,PANSS_full!$D$2:$AK$888,19,FALSE)</f>
        <v>#N/A</v>
      </c>
      <c r="AL103" t="e">
        <f>VLOOKUP($C103,PANSS_full!$D$2:$AK$888,20,FALSE)</f>
        <v>#N/A</v>
      </c>
      <c r="AM103" t="e">
        <f>VLOOKUP($C103,PANSS_full!$D$2:$AK$888,21,FALSE)</f>
        <v>#N/A</v>
      </c>
      <c r="AN103" t="e">
        <f>VLOOKUP($C103,PANSS_full!$D$2:$AK$888,22,FALSE)</f>
        <v>#N/A</v>
      </c>
      <c r="AO103" t="e">
        <f>VLOOKUP($C103,PANSS_full!$D$2:$AK$888,23,FALSE)</f>
        <v>#N/A</v>
      </c>
      <c r="AP103" t="e">
        <f>VLOOKUP($C103,PANSS_full!$D$2:$AK$888,24,FALSE)</f>
        <v>#N/A</v>
      </c>
      <c r="AQ103" t="e">
        <f>VLOOKUP($C103,PANSS_full!$D$2:$AK$888,25,FALSE)</f>
        <v>#N/A</v>
      </c>
      <c r="AR103" t="e">
        <f>VLOOKUP($C103,PANSS_full!$D$2:$AK$888,26,FALSE)</f>
        <v>#N/A</v>
      </c>
      <c r="AS103" t="e">
        <f>VLOOKUP($C103,PANSS_full!$D$2:$AK$888,27,FALSE)</f>
        <v>#N/A</v>
      </c>
      <c r="AT103" t="e">
        <f>VLOOKUP($C103,PANSS_full!$D$2:$AK$888,28,FALSE)</f>
        <v>#N/A</v>
      </c>
      <c r="AU103" t="e">
        <f>VLOOKUP($C103,PANSS_full!$D$2:$AK$888,29,FALSE)</f>
        <v>#N/A</v>
      </c>
      <c r="AV103" t="e">
        <f>VLOOKUP($C103,PANSS_full!$D$2:$AK$888,30,FALSE)</f>
        <v>#N/A</v>
      </c>
      <c r="AW103" t="e">
        <f>VLOOKUP($C103,PANSS_full!$D$2:$AK$888,31,FALSE)</f>
        <v>#N/A</v>
      </c>
      <c r="AX103" t="e">
        <f>VLOOKUP($C103,PANSS_full!$D$2:$AK$888,32,FALSE)</f>
        <v>#N/A</v>
      </c>
      <c r="AY103" t="e">
        <f>VLOOKUP($C103,PANSS_full!$D$2:$AK$888,33,FALSE)</f>
        <v>#N/A</v>
      </c>
      <c r="AZ103" t="e">
        <f>VLOOKUP($C103,PANSS_full!$D$2:$AK$888,34,FALSE)</f>
        <v>#N/A</v>
      </c>
    </row>
    <row r="104" spans="1:52">
      <c r="A104">
        <v>103</v>
      </c>
      <c r="B104" s="2" t="s">
        <v>156</v>
      </c>
      <c r="C104" s="2" t="str">
        <f t="shared" si="1"/>
        <v>NC_02_0006</v>
      </c>
      <c r="E104" s="2">
        <v>29.75</v>
      </c>
      <c r="F104" s="2" t="s">
        <v>52</v>
      </c>
      <c r="G104" s="2" t="s">
        <v>152</v>
      </c>
      <c r="H104" s="2">
        <v>2</v>
      </c>
      <c r="I104" s="2">
        <v>2</v>
      </c>
      <c r="J104" s="2">
        <v>8</v>
      </c>
      <c r="K104" s="2">
        <v>1</v>
      </c>
      <c r="L104" s="2">
        <v>1</v>
      </c>
      <c r="S104" t="e">
        <f>VLOOKUP($C104,PANSS_full!$D$2:$AK$888,1,FALSE)</f>
        <v>#N/A</v>
      </c>
      <c r="T104" t="e">
        <f>VLOOKUP($C104,PANSS_full!$D$2:$AK$888,2,FALSE)</f>
        <v>#N/A</v>
      </c>
      <c r="U104" t="e">
        <f>VLOOKUP($C104,PANSS_full!$D$2:$AK$888,3,FALSE)</f>
        <v>#N/A</v>
      </c>
      <c r="V104" t="e">
        <f>VLOOKUP($C104,PANSS_full!$D$2:$AK$888,4,FALSE)</f>
        <v>#N/A</v>
      </c>
      <c r="W104" t="e">
        <f>VLOOKUP($C104,PANSS_full!$D$2:$AK$888,5,FALSE)</f>
        <v>#N/A</v>
      </c>
      <c r="X104" t="e">
        <f>VLOOKUP($C104,PANSS_full!$D$2:$AK$888,6,FALSE)</f>
        <v>#N/A</v>
      </c>
      <c r="Y104" t="e">
        <f>VLOOKUP($C104,PANSS_full!$D$2:$AK$888,7,FALSE)</f>
        <v>#N/A</v>
      </c>
      <c r="Z104" t="e">
        <f>VLOOKUP($C104,PANSS_full!$D$2:$AK$888,8,FALSE)</f>
        <v>#N/A</v>
      </c>
      <c r="AA104" t="e">
        <f>VLOOKUP($C104,PANSS_full!$D$2:$AK$888,9,FALSE)</f>
        <v>#N/A</v>
      </c>
      <c r="AB104" t="e">
        <f>VLOOKUP($C104,PANSS_full!$D$2:$AK$888,10,FALSE)</f>
        <v>#N/A</v>
      </c>
      <c r="AC104" t="e">
        <f>VLOOKUP($C104,PANSS_full!$D$2:$AK$888,11,FALSE)</f>
        <v>#N/A</v>
      </c>
      <c r="AD104" t="e">
        <f>VLOOKUP($C104,PANSS_full!$D$2:$AK$888,12,FALSE)</f>
        <v>#N/A</v>
      </c>
      <c r="AE104" t="e">
        <f>VLOOKUP($C104,PANSS_full!$D$2:$AK$888,13,FALSE)</f>
        <v>#N/A</v>
      </c>
      <c r="AF104" t="e">
        <f>VLOOKUP($C104,PANSS_full!$D$2:$AK$888,14,FALSE)</f>
        <v>#N/A</v>
      </c>
      <c r="AG104" t="e">
        <f>VLOOKUP($C104,PANSS_full!$D$2:$AK$888,15,FALSE)</f>
        <v>#N/A</v>
      </c>
      <c r="AH104" t="e">
        <f>VLOOKUP($C104,PANSS_full!$D$2:$AK$888,16,FALSE)</f>
        <v>#N/A</v>
      </c>
      <c r="AI104" t="e">
        <f>VLOOKUP($C104,PANSS_full!$D$2:$AK$888,17,FALSE)</f>
        <v>#N/A</v>
      </c>
      <c r="AJ104" t="e">
        <f>VLOOKUP($C104,PANSS_full!$D$2:$AK$888,18,FALSE)</f>
        <v>#N/A</v>
      </c>
      <c r="AK104" t="e">
        <f>VLOOKUP($C104,PANSS_full!$D$2:$AK$888,19,FALSE)</f>
        <v>#N/A</v>
      </c>
      <c r="AL104" t="e">
        <f>VLOOKUP($C104,PANSS_full!$D$2:$AK$888,20,FALSE)</f>
        <v>#N/A</v>
      </c>
      <c r="AM104" t="e">
        <f>VLOOKUP($C104,PANSS_full!$D$2:$AK$888,21,FALSE)</f>
        <v>#N/A</v>
      </c>
      <c r="AN104" t="e">
        <f>VLOOKUP($C104,PANSS_full!$D$2:$AK$888,22,FALSE)</f>
        <v>#N/A</v>
      </c>
      <c r="AO104" t="e">
        <f>VLOOKUP($C104,PANSS_full!$D$2:$AK$888,23,FALSE)</f>
        <v>#N/A</v>
      </c>
      <c r="AP104" t="e">
        <f>VLOOKUP($C104,PANSS_full!$D$2:$AK$888,24,FALSE)</f>
        <v>#N/A</v>
      </c>
      <c r="AQ104" t="e">
        <f>VLOOKUP($C104,PANSS_full!$D$2:$AK$888,25,FALSE)</f>
        <v>#N/A</v>
      </c>
      <c r="AR104" t="e">
        <f>VLOOKUP($C104,PANSS_full!$D$2:$AK$888,26,FALSE)</f>
        <v>#N/A</v>
      </c>
      <c r="AS104" t="e">
        <f>VLOOKUP($C104,PANSS_full!$D$2:$AK$888,27,FALSE)</f>
        <v>#N/A</v>
      </c>
      <c r="AT104" t="e">
        <f>VLOOKUP($C104,PANSS_full!$D$2:$AK$888,28,FALSE)</f>
        <v>#N/A</v>
      </c>
      <c r="AU104" t="e">
        <f>VLOOKUP($C104,PANSS_full!$D$2:$AK$888,29,FALSE)</f>
        <v>#N/A</v>
      </c>
      <c r="AV104" t="e">
        <f>VLOOKUP($C104,PANSS_full!$D$2:$AK$888,30,FALSE)</f>
        <v>#N/A</v>
      </c>
      <c r="AW104" t="e">
        <f>VLOOKUP($C104,PANSS_full!$D$2:$AK$888,31,FALSE)</f>
        <v>#N/A</v>
      </c>
      <c r="AX104" t="e">
        <f>VLOOKUP($C104,PANSS_full!$D$2:$AK$888,32,FALSE)</f>
        <v>#N/A</v>
      </c>
      <c r="AY104" t="e">
        <f>VLOOKUP($C104,PANSS_full!$D$2:$AK$888,33,FALSE)</f>
        <v>#N/A</v>
      </c>
      <c r="AZ104" t="e">
        <f>VLOOKUP($C104,PANSS_full!$D$2:$AK$888,34,FALSE)</f>
        <v>#N/A</v>
      </c>
    </row>
    <row r="105" spans="1:52">
      <c r="A105">
        <v>104</v>
      </c>
      <c r="B105" s="2" t="s">
        <v>157</v>
      </c>
      <c r="C105" s="2" t="str">
        <f t="shared" si="1"/>
        <v>NC_02_0007</v>
      </c>
      <c r="E105" s="2">
        <v>37.08333333</v>
      </c>
      <c r="F105" s="2" t="s">
        <v>52</v>
      </c>
      <c r="G105" s="2" t="s">
        <v>152</v>
      </c>
      <c r="H105" s="2">
        <v>2</v>
      </c>
      <c r="I105" s="2">
        <v>1</v>
      </c>
      <c r="J105" s="2">
        <v>8</v>
      </c>
      <c r="K105" s="2">
        <v>1</v>
      </c>
      <c r="L105" s="2">
        <v>1</v>
      </c>
      <c r="S105" t="e">
        <f>VLOOKUP($C105,PANSS_full!$D$2:$AK$888,1,FALSE)</f>
        <v>#N/A</v>
      </c>
      <c r="T105" t="e">
        <f>VLOOKUP($C105,PANSS_full!$D$2:$AK$888,2,FALSE)</f>
        <v>#N/A</v>
      </c>
      <c r="U105" t="e">
        <f>VLOOKUP($C105,PANSS_full!$D$2:$AK$888,3,FALSE)</f>
        <v>#N/A</v>
      </c>
      <c r="V105" t="e">
        <f>VLOOKUP($C105,PANSS_full!$D$2:$AK$888,4,FALSE)</f>
        <v>#N/A</v>
      </c>
      <c r="W105" t="e">
        <f>VLOOKUP($C105,PANSS_full!$D$2:$AK$888,5,FALSE)</f>
        <v>#N/A</v>
      </c>
      <c r="X105" t="e">
        <f>VLOOKUP($C105,PANSS_full!$D$2:$AK$888,6,FALSE)</f>
        <v>#N/A</v>
      </c>
      <c r="Y105" t="e">
        <f>VLOOKUP($C105,PANSS_full!$D$2:$AK$888,7,FALSE)</f>
        <v>#N/A</v>
      </c>
      <c r="Z105" t="e">
        <f>VLOOKUP($C105,PANSS_full!$D$2:$AK$888,8,FALSE)</f>
        <v>#N/A</v>
      </c>
      <c r="AA105" t="e">
        <f>VLOOKUP($C105,PANSS_full!$D$2:$AK$888,9,FALSE)</f>
        <v>#N/A</v>
      </c>
      <c r="AB105" t="e">
        <f>VLOOKUP($C105,PANSS_full!$D$2:$AK$888,10,FALSE)</f>
        <v>#N/A</v>
      </c>
      <c r="AC105" t="e">
        <f>VLOOKUP($C105,PANSS_full!$D$2:$AK$888,11,FALSE)</f>
        <v>#N/A</v>
      </c>
      <c r="AD105" t="e">
        <f>VLOOKUP($C105,PANSS_full!$D$2:$AK$888,12,FALSE)</f>
        <v>#N/A</v>
      </c>
      <c r="AE105" t="e">
        <f>VLOOKUP($C105,PANSS_full!$D$2:$AK$888,13,FALSE)</f>
        <v>#N/A</v>
      </c>
      <c r="AF105" t="e">
        <f>VLOOKUP($C105,PANSS_full!$D$2:$AK$888,14,FALSE)</f>
        <v>#N/A</v>
      </c>
      <c r="AG105" t="e">
        <f>VLOOKUP($C105,PANSS_full!$D$2:$AK$888,15,FALSE)</f>
        <v>#N/A</v>
      </c>
      <c r="AH105" t="e">
        <f>VLOOKUP($C105,PANSS_full!$D$2:$AK$888,16,FALSE)</f>
        <v>#N/A</v>
      </c>
      <c r="AI105" t="e">
        <f>VLOOKUP($C105,PANSS_full!$D$2:$AK$888,17,FALSE)</f>
        <v>#N/A</v>
      </c>
      <c r="AJ105" t="e">
        <f>VLOOKUP($C105,PANSS_full!$D$2:$AK$888,18,FALSE)</f>
        <v>#N/A</v>
      </c>
      <c r="AK105" t="e">
        <f>VLOOKUP($C105,PANSS_full!$D$2:$AK$888,19,FALSE)</f>
        <v>#N/A</v>
      </c>
      <c r="AL105" t="e">
        <f>VLOOKUP($C105,PANSS_full!$D$2:$AK$888,20,FALSE)</f>
        <v>#N/A</v>
      </c>
      <c r="AM105" t="e">
        <f>VLOOKUP($C105,PANSS_full!$D$2:$AK$888,21,FALSE)</f>
        <v>#N/A</v>
      </c>
      <c r="AN105" t="e">
        <f>VLOOKUP($C105,PANSS_full!$D$2:$AK$888,22,FALSE)</f>
        <v>#N/A</v>
      </c>
      <c r="AO105" t="e">
        <f>VLOOKUP($C105,PANSS_full!$D$2:$AK$888,23,FALSE)</f>
        <v>#N/A</v>
      </c>
      <c r="AP105" t="e">
        <f>VLOOKUP($C105,PANSS_full!$D$2:$AK$888,24,FALSE)</f>
        <v>#N/A</v>
      </c>
      <c r="AQ105" t="e">
        <f>VLOOKUP($C105,PANSS_full!$D$2:$AK$888,25,FALSE)</f>
        <v>#N/A</v>
      </c>
      <c r="AR105" t="e">
        <f>VLOOKUP($C105,PANSS_full!$D$2:$AK$888,26,FALSE)</f>
        <v>#N/A</v>
      </c>
      <c r="AS105" t="e">
        <f>VLOOKUP($C105,PANSS_full!$D$2:$AK$888,27,FALSE)</f>
        <v>#N/A</v>
      </c>
      <c r="AT105" t="e">
        <f>VLOOKUP($C105,PANSS_full!$D$2:$AK$888,28,FALSE)</f>
        <v>#N/A</v>
      </c>
      <c r="AU105" t="e">
        <f>VLOOKUP($C105,PANSS_full!$D$2:$AK$888,29,FALSE)</f>
        <v>#N/A</v>
      </c>
      <c r="AV105" t="e">
        <f>VLOOKUP($C105,PANSS_full!$D$2:$AK$888,30,FALSE)</f>
        <v>#N/A</v>
      </c>
      <c r="AW105" t="e">
        <f>VLOOKUP($C105,PANSS_full!$D$2:$AK$888,31,FALSE)</f>
        <v>#N/A</v>
      </c>
      <c r="AX105" t="e">
        <f>VLOOKUP($C105,PANSS_full!$D$2:$AK$888,32,FALSE)</f>
        <v>#N/A</v>
      </c>
      <c r="AY105" t="e">
        <f>VLOOKUP($C105,PANSS_full!$D$2:$AK$888,33,FALSE)</f>
        <v>#N/A</v>
      </c>
      <c r="AZ105" t="e">
        <f>VLOOKUP($C105,PANSS_full!$D$2:$AK$888,34,FALSE)</f>
        <v>#N/A</v>
      </c>
    </row>
    <row r="106" spans="1:52">
      <c r="A106">
        <v>105</v>
      </c>
      <c r="B106" s="2" t="s">
        <v>158</v>
      </c>
      <c r="C106" s="2" t="str">
        <f t="shared" si="1"/>
        <v>NC_02_0008</v>
      </c>
      <c r="E106" s="2">
        <v>37.66666667</v>
      </c>
      <c r="F106" s="2" t="s">
        <v>52</v>
      </c>
      <c r="G106" s="2" t="s">
        <v>152</v>
      </c>
      <c r="H106" s="2">
        <v>2</v>
      </c>
      <c r="I106" s="2">
        <v>2</v>
      </c>
      <c r="J106" s="2">
        <v>7</v>
      </c>
      <c r="K106" s="2">
        <v>1</v>
      </c>
      <c r="L106" s="2">
        <v>1</v>
      </c>
      <c r="S106" t="e">
        <f>VLOOKUP($C106,PANSS_full!$D$2:$AK$888,1,FALSE)</f>
        <v>#N/A</v>
      </c>
      <c r="T106" t="e">
        <f>VLOOKUP($C106,PANSS_full!$D$2:$AK$888,2,FALSE)</f>
        <v>#N/A</v>
      </c>
      <c r="U106" t="e">
        <f>VLOOKUP($C106,PANSS_full!$D$2:$AK$888,3,FALSE)</f>
        <v>#N/A</v>
      </c>
      <c r="V106" t="e">
        <f>VLOOKUP($C106,PANSS_full!$D$2:$AK$888,4,FALSE)</f>
        <v>#N/A</v>
      </c>
      <c r="W106" t="e">
        <f>VLOOKUP($C106,PANSS_full!$D$2:$AK$888,5,FALSE)</f>
        <v>#N/A</v>
      </c>
      <c r="X106" t="e">
        <f>VLOOKUP($C106,PANSS_full!$D$2:$AK$888,6,FALSE)</f>
        <v>#N/A</v>
      </c>
      <c r="Y106" t="e">
        <f>VLOOKUP($C106,PANSS_full!$D$2:$AK$888,7,FALSE)</f>
        <v>#N/A</v>
      </c>
      <c r="Z106" t="e">
        <f>VLOOKUP($C106,PANSS_full!$D$2:$AK$888,8,FALSE)</f>
        <v>#N/A</v>
      </c>
      <c r="AA106" t="e">
        <f>VLOOKUP($C106,PANSS_full!$D$2:$AK$888,9,FALSE)</f>
        <v>#N/A</v>
      </c>
      <c r="AB106" t="e">
        <f>VLOOKUP($C106,PANSS_full!$D$2:$AK$888,10,FALSE)</f>
        <v>#N/A</v>
      </c>
      <c r="AC106" t="e">
        <f>VLOOKUP($C106,PANSS_full!$D$2:$AK$888,11,FALSE)</f>
        <v>#N/A</v>
      </c>
      <c r="AD106" t="e">
        <f>VLOOKUP($C106,PANSS_full!$D$2:$AK$888,12,FALSE)</f>
        <v>#N/A</v>
      </c>
      <c r="AE106" t="e">
        <f>VLOOKUP($C106,PANSS_full!$D$2:$AK$888,13,FALSE)</f>
        <v>#N/A</v>
      </c>
      <c r="AF106" t="e">
        <f>VLOOKUP($C106,PANSS_full!$D$2:$AK$888,14,FALSE)</f>
        <v>#N/A</v>
      </c>
      <c r="AG106" t="e">
        <f>VLOOKUP($C106,PANSS_full!$D$2:$AK$888,15,FALSE)</f>
        <v>#N/A</v>
      </c>
      <c r="AH106" t="e">
        <f>VLOOKUP($C106,PANSS_full!$D$2:$AK$888,16,FALSE)</f>
        <v>#N/A</v>
      </c>
      <c r="AI106" t="e">
        <f>VLOOKUP($C106,PANSS_full!$D$2:$AK$888,17,FALSE)</f>
        <v>#N/A</v>
      </c>
      <c r="AJ106" t="e">
        <f>VLOOKUP($C106,PANSS_full!$D$2:$AK$888,18,FALSE)</f>
        <v>#N/A</v>
      </c>
      <c r="AK106" t="e">
        <f>VLOOKUP($C106,PANSS_full!$D$2:$AK$888,19,FALSE)</f>
        <v>#N/A</v>
      </c>
      <c r="AL106" t="e">
        <f>VLOOKUP($C106,PANSS_full!$D$2:$AK$888,20,FALSE)</f>
        <v>#N/A</v>
      </c>
      <c r="AM106" t="e">
        <f>VLOOKUP($C106,PANSS_full!$D$2:$AK$888,21,FALSE)</f>
        <v>#N/A</v>
      </c>
      <c r="AN106" t="e">
        <f>VLOOKUP($C106,PANSS_full!$D$2:$AK$888,22,FALSE)</f>
        <v>#N/A</v>
      </c>
      <c r="AO106" t="e">
        <f>VLOOKUP($C106,PANSS_full!$D$2:$AK$888,23,FALSE)</f>
        <v>#N/A</v>
      </c>
      <c r="AP106" t="e">
        <f>VLOOKUP($C106,PANSS_full!$D$2:$AK$888,24,FALSE)</f>
        <v>#N/A</v>
      </c>
      <c r="AQ106" t="e">
        <f>VLOOKUP($C106,PANSS_full!$D$2:$AK$888,25,FALSE)</f>
        <v>#N/A</v>
      </c>
      <c r="AR106" t="e">
        <f>VLOOKUP($C106,PANSS_full!$D$2:$AK$888,26,FALSE)</f>
        <v>#N/A</v>
      </c>
      <c r="AS106" t="e">
        <f>VLOOKUP($C106,PANSS_full!$D$2:$AK$888,27,FALSE)</f>
        <v>#N/A</v>
      </c>
      <c r="AT106" t="e">
        <f>VLOOKUP($C106,PANSS_full!$D$2:$AK$888,28,FALSE)</f>
        <v>#N/A</v>
      </c>
      <c r="AU106" t="e">
        <f>VLOOKUP($C106,PANSS_full!$D$2:$AK$888,29,FALSE)</f>
        <v>#N/A</v>
      </c>
      <c r="AV106" t="e">
        <f>VLOOKUP($C106,PANSS_full!$D$2:$AK$888,30,FALSE)</f>
        <v>#N/A</v>
      </c>
      <c r="AW106" t="e">
        <f>VLOOKUP($C106,PANSS_full!$D$2:$AK$888,31,FALSE)</f>
        <v>#N/A</v>
      </c>
      <c r="AX106" t="e">
        <f>VLOOKUP($C106,PANSS_full!$D$2:$AK$888,32,FALSE)</f>
        <v>#N/A</v>
      </c>
      <c r="AY106" t="e">
        <f>VLOOKUP($C106,PANSS_full!$D$2:$AK$888,33,FALSE)</f>
        <v>#N/A</v>
      </c>
      <c r="AZ106" t="e">
        <f>VLOOKUP($C106,PANSS_full!$D$2:$AK$888,34,FALSE)</f>
        <v>#N/A</v>
      </c>
    </row>
    <row r="107" spans="1:52">
      <c r="A107">
        <v>106</v>
      </c>
      <c r="B107" s="2" t="s">
        <v>159</v>
      </c>
      <c r="C107" s="2" t="str">
        <f t="shared" si="1"/>
        <v>NC_02_0009</v>
      </c>
      <c r="E107" s="2">
        <v>24.16666667</v>
      </c>
      <c r="F107" s="2" t="s">
        <v>52</v>
      </c>
      <c r="G107" s="2" t="s">
        <v>152</v>
      </c>
      <c r="H107" s="2">
        <v>2</v>
      </c>
      <c r="I107" s="2">
        <v>1</v>
      </c>
      <c r="J107" s="2">
        <v>15</v>
      </c>
      <c r="K107" s="2">
        <v>1</v>
      </c>
      <c r="L107" s="2">
        <v>2</v>
      </c>
      <c r="S107" t="e">
        <f>VLOOKUP($C107,PANSS_full!$D$2:$AK$888,1,FALSE)</f>
        <v>#N/A</v>
      </c>
      <c r="T107" t="e">
        <f>VLOOKUP($C107,PANSS_full!$D$2:$AK$888,2,FALSE)</f>
        <v>#N/A</v>
      </c>
      <c r="U107" t="e">
        <f>VLOOKUP($C107,PANSS_full!$D$2:$AK$888,3,FALSE)</f>
        <v>#N/A</v>
      </c>
      <c r="V107" t="e">
        <f>VLOOKUP($C107,PANSS_full!$D$2:$AK$888,4,FALSE)</f>
        <v>#N/A</v>
      </c>
      <c r="W107" t="e">
        <f>VLOOKUP($C107,PANSS_full!$D$2:$AK$888,5,FALSE)</f>
        <v>#N/A</v>
      </c>
      <c r="X107" t="e">
        <f>VLOOKUP($C107,PANSS_full!$D$2:$AK$888,6,FALSE)</f>
        <v>#N/A</v>
      </c>
      <c r="Y107" t="e">
        <f>VLOOKUP($C107,PANSS_full!$D$2:$AK$888,7,FALSE)</f>
        <v>#N/A</v>
      </c>
      <c r="Z107" t="e">
        <f>VLOOKUP($C107,PANSS_full!$D$2:$AK$888,8,FALSE)</f>
        <v>#N/A</v>
      </c>
      <c r="AA107" t="e">
        <f>VLOOKUP($C107,PANSS_full!$D$2:$AK$888,9,FALSE)</f>
        <v>#N/A</v>
      </c>
      <c r="AB107" t="e">
        <f>VLOOKUP($C107,PANSS_full!$D$2:$AK$888,10,FALSE)</f>
        <v>#N/A</v>
      </c>
      <c r="AC107" t="e">
        <f>VLOOKUP($C107,PANSS_full!$D$2:$AK$888,11,FALSE)</f>
        <v>#N/A</v>
      </c>
      <c r="AD107" t="e">
        <f>VLOOKUP($C107,PANSS_full!$D$2:$AK$888,12,FALSE)</f>
        <v>#N/A</v>
      </c>
      <c r="AE107" t="e">
        <f>VLOOKUP($C107,PANSS_full!$D$2:$AK$888,13,FALSE)</f>
        <v>#N/A</v>
      </c>
      <c r="AF107" t="e">
        <f>VLOOKUP($C107,PANSS_full!$D$2:$AK$888,14,FALSE)</f>
        <v>#N/A</v>
      </c>
      <c r="AG107" t="e">
        <f>VLOOKUP($C107,PANSS_full!$D$2:$AK$888,15,FALSE)</f>
        <v>#N/A</v>
      </c>
      <c r="AH107" t="e">
        <f>VLOOKUP($C107,PANSS_full!$D$2:$AK$888,16,FALSE)</f>
        <v>#N/A</v>
      </c>
      <c r="AI107" t="e">
        <f>VLOOKUP($C107,PANSS_full!$D$2:$AK$888,17,FALSE)</f>
        <v>#N/A</v>
      </c>
      <c r="AJ107" t="e">
        <f>VLOOKUP($C107,PANSS_full!$D$2:$AK$888,18,FALSE)</f>
        <v>#N/A</v>
      </c>
      <c r="AK107" t="e">
        <f>VLOOKUP($C107,PANSS_full!$D$2:$AK$888,19,FALSE)</f>
        <v>#N/A</v>
      </c>
      <c r="AL107" t="e">
        <f>VLOOKUP($C107,PANSS_full!$D$2:$AK$888,20,FALSE)</f>
        <v>#N/A</v>
      </c>
      <c r="AM107" t="e">
        <f>VLOOKUP($C107,PANSS_full!$D$2:$AK$888,21,FALSE)</f>
        <v>#N/A</v>
      </c>
      <c r="AN107" t="e">
        <f>VLOOKUP($C107,PANSS_full!$D$2:$AK$888,22,FALSE)</f>
        <v>#N/A</v>
      </c>
      <c r="AO107" t="e">
        <f>VLOOKUP($C107,PANSS_full!$D$2:$AK$888,23,FALSE)</f>
        <v>#N/A</v>
      </c>
      <c r="AP107" t="e">
        <f>VLOOKUP($C107,PANSS_full!$D$2:$AK$888,24,FALSE)</f>
        <v>#N/A</v>
      </c>
      <c r="AQ107" t="e">
        <f>VLOOKUP($C107,PANSS_full!$D$2:$AK$888,25,FALSE)</f>
        <v>#N/A</v>
      </c>
      <c r="AR107" t="e">
        <f>VLOOKUP($C107,PANSS_full!$D$2:$AK$888,26,FALSE)</f>
        <v>#N/A</v>
      </c>
      <c r="AS107" t="e">
        <f>VLOOKUP($C107,PANSS_full!$D$2:$AK$888,27,FALSE)</f>
        <v>#N/A</v>
      </c>
      <c r="AT107" t="e">
        <f>VLOOKUP($C107,PANSS_full!$D$2:$AK$888,28,FALSE)</f>
        <v>#N/A</v>
      </c>
      <c r="AU107" t="e">
        <f>VLOOKUP($C107,PANSS_full!$D$2:$AK$888,29,FALSE)</f>
        <v>#N/A</v>
      </c>
      <c r="AV107" t="e">
        <f>VLOOKUP($C107,PANSS_full!$D$2:$AK$888,30,FALSE)</f>
        <v>#N/A</v>
      </c>
      <c r="AW107" t="e">
        <f>VLOOKUP($C107,PANSS_full!$D$2:$AK$888,31,FALSE)</f>
        <v>#N/A</v>
      </c>
      <c r="AX107" t="e">
        <f>VLOOKUP($C107,PANSS_full!$D$2:$AK$888,32,FALSE)</f>
        <v>#N/A</v>
      </c>
      <c r="AY107" t="e">
        <f>VLOOKUP($C107,PANSS_full!$D$2:$AK$888,33,FALSE)</f>
        <v>#N/A</v>
      </c>
      <c r="AZ107" t="e">
        <f>VLOOKUP($C107,PANSS_full!$D$2:$AK$888,34,FALSE)</f>
        <v>#N/A</v>
      </c>
    </row>
    <row r="108" spans="1:52">
      <c r="A108">
        <v>107</v>
      </c>
      <c r="B108" s="2" t="s">
        <v>160</v>
      </c>
      <c r="C108" s="2" t="str">
        <f t="shared" si="1"/>
        <v>NC_02_0010</v>
      </c>
      <c r="E108" s="2">
        <v>24</v>
      </c>
      <c r="F108" s="2" t="s">
        <v>52</v>
      </c>
      <c r="G108" s="2" t="s">
        <v>152</v>
      </c>
      <c r="H108" s="2">
        <v>2</v>
      </c>
      <c r="I108" s="2">
        <v>1</v>
      </c>
      <c r="J108" s="2">
        <v>15</v>
      </c>
      <c r="K108" s="2">
        <v>1</v>
      </c>
      <c r="L108" s="2">
        <v>1</v>
      </c>
      <c r="S108" t="e">
        <f>VLOOKUP($C108,PANSS_full!$D$2:$AK$888,1,FALSE)</f>
        <v>#N/A</v>
      </c>
      <c r="T108" t="e">
        <f>VLOOKUP($C108,PANSS_full!$D$2:$AK$888,2,FALSE)</f>
        <v>#N/A</v>
      </c>
      <c r="U108" t="e">
        <f>VLOOKUP($C108,PANSS_full!$D$2:$AK$888,3,FALSE)</f>
        <v>#N/A</v>
      </c>
      <c r="V108" t="e">
        <f>VLOOKUP($C108,PANSS_full!$D$2:$AK$888,4,FALSE)</f>
        <v>#N/A</v>
      </c>
      <c r="W108" t="e">
        <f>VLOOKUP($C108,PANSS_full!$D$2:$AK$888,5,FALSE)</f>
        <v>#N/A</v>
      </c>
      <c r="X108" t="e">
        <f>VLOOKUP($C108,PANSS_full!$D$2:$AK$888,6,FALSE)</f>
        <v>#N/A</v>
      </c>
      <c r="Y108" t="e">
        <f>VLOOKUP($C108,PANSS_full!$D$2:$AK$888,7,FALSE)</f>
        <v>#N/A</v>
      </c>
      <c r="Z108" t="e">
        <f>VLOOKUP($C108,PANSS_full!$D$2:$AK$888,8,FALSE)</f>
        <v>#N/A</v>
      </c>
      <c r="AA108" t="e">
        <f>VLOOKUP($C108,PANSS_full!$D$2:$AK$888,9,FALSE)</f>
        <v>#N/A</v>
      </c>
      <c r="AB108" t="e">
        <f>VLOOKUP($C108,PANSS_full!$D$2:$AK$888,10,FALSE)</f>
        <v>#N/A</v>
      </c>
      <c r="AC108" t="e">
        <f>VLOOKUP($C108,PANSS_full!$D$2:$AK$888,11,FALSE)</f>
        <v>#N/A</v>
      </c>
      <c r="AD108" t="e">
        <f>VLOOKUP($C108,PANSS_full!$D$2:$AK$888,12,FALSE)</f>
        <v>#N/A</v>
      </c>
      <c r="AE108" t="e">
        <f>VLOOKUP($C108,PANSS_full!$D$2:$AK$888,13,FALSE)</f>
        <v>#N/A</v>
      </c>
      <c r="AF108" t="e">
        <f>VLOOKUP($C108,PANSS_full!$D$2:$AK$888,14,FALSE)</f>
        <v>#N/A</v>
      </c>
      <c r="AG108" t="e">
        <f>VLOOKUP($C108,PANSS_full!$D$2:$AK$888,15,FALSE)</f>
        <v>#N/A</v>
      </c>
      <c r="AH108" t="e">
        <f>VLOOKUP($C108,PANSS_full!$D$2:$AK$888,16,FALSE)</f>
        <v>#N/A</v>
      </c>
      <c r="AI108" t="e">
        <f>VLOOKUP($C108,PANSS_full!$D$2:$AK$888,17,FALSE)</f>
        <v>#N/A</v>
      </c>
      <c r="AJ108" t="e">
        <f>VLOOKUP($C108,PANSS_full!$D$2:$AK$888,18,FALSE)</f>
        <v>#N/A</v>
      </c>
      <c r="AK108" t="e">
        <f>VLOOKUP($C108,PANSS_full!$D$2:$AK$888,19,FALSE)</f>
        <v>#N/A</v>
      </c>
      <c r="AL108" t="e">
        <f>VLOOKUP($C108,PANSS_full!$D$2:$AK$888,20,FALSE)</f>
        <v>#N/A</v>
      </c>
      <c r="AM108" t="e">
        <f>VLOOKUP($C108,PANSS_full!$D$2:$AK$888,21,FALSE)</f>
        <v>#N/A</v>
      </c>
      <c r="AN108" t="e">
        <f>VLOOKUP($C108,PANSS_full!$D$2:$AK$888,22,FALSE)</f>
        <v>#N/A</v>
      </c>
      <c r="AO108" t="e">
        <f>VLOOKUP($C108,PANSS_full!$D$2:$AK$888,23,FALSE)</f>
        <v>#N/A</v>
      </c>
      <c r="AP108" t="e">
        <f>VLOOKUP($C108,PANSS_full!$D$2:$AK$888,24,FALSE)</f>
        <v>#N/A</v>
      </c>
      <c r="AQ108" t="e">
        <f>VLOOKUP($C108,PANSS_full!$D$2:$AK$888,25,FALSE)</f>
        <v>#N/A</v>
      </c>
      <c r="AR108" t="e">
        <f>VLOOKUP($C108,PANSS_full!$D$2:$AK$888,26,FALSE)</f>
        <v>#N/A</v>
      </c>
      <c r="AS108" t="e">
        <f>VLOOKUP($C108,PANSS_full!$D$2:$AK$888,27,FALSE)</f>
        <v>#N/A</v>
      </c>
      <c r="AT108" t="e">
        <f>VLOOKUP($C108,PANSS_full!$D$2:$AK$888,28,FALSE)</f>
        <v>#N/A</v>
      </c>
      <c r="AU108" t="e">
        <f>VLOOKUP($C108,PANSS_full!$D$2:$AK$888,29,FALSE)</f>
        <v>#N/A</v>
      </c>
      <c r="AV108" t="e">
        <f>VLOOKUP($C108,PANSS_full!$D$2:$AK$888,30,FALSE)</f>
        <v>#N/A</v>
      </c>
      <c r="AW108" t="e">
        <f>VLOOKUP($C108,PANSS_full!$D$2:$AK$888,31,FALSE)</f>
        <v>#N/A</v>
      </c>
      <c r="AX108" t="e">
        <f>VLOOKUP($C108,PANSS_full!$D$2:$AK$888,32,FALSE)</f>
        <v>#N/A</v>
      </c>
      <c r="AY108" t="e">
        <f>VLOOKUP($C108,PANSS_full!$D$2:$AK$888,33,FALSE)</f>
        <v>#N/A</v>
      </c>
      <c r="AZ108" t="e">
        <f>VLOOKUP($C108,PANSS_full!$D$2:$AK$888,34,FALSE)</f>
        <v>#N/A</v>
      </c>
    </row>
    <row r="109" spans="1:52">
      <c r="A109">
        <v>108</v>
      </c>
      <c r="B109" s="2" t="s">
        <v>161</v>
      </c>
      <c r="C109" s="2" t="str">
        <f t="shared" si="1"/>
        <v>NC_02_0011</v>
      </c>
      <c r="E109" s="2">
        <v>24.16666667</v>
      </c>
      <c r="F109" s="2" t="s">
        <v>52</v>
      </c>
      <c r="G109" s="2" t="s">
        <v>152</v>
      </c>
      <c r="H109" s="2">
        <v>2</v>
      </c>
      <c r="I109" s="2">
        <v>1</v>
      </c>
      <c r="J109" s="2">
        <v>15</v>
      </c>
      <c r="K109" s="2">
        <v>1</v>
      </c>
      <c r="L109" s="2">
        <v>1</v>
      </c>
      <c r="S109" t="e">
        <f>VLOOKUP($C109,PANSS_full!$D$2:$AK$888,1,FALSE)</f>
        <v>#N/A</v>
      </c>
      <c r="T109" t="e">
        <f>VLOOKUP($C109,PANSS_full!$D$2:$AK$888,2,FALSE)</f>
        <v>#N/A</v>
      </c>
      <c r="U109" t="e">
        <f>VLOOKUP($C109,PANSS_full!$D$2:$AK$888,3,FALSE)</f>
        <v>#N/A</v>
      </c>
      <c r="V109" t="e">
        <f>VLOOKUP($C109,PANSS_full!$D$2:$AK$888,4,FALSE)</f>
        <v>#N/A</v>
      </c>
      <c r="W109" t="e">
        <f>VLOOKUP($C109,PANSS_full!$D$2:$AK$888,5,FALSE)</f>
        <v>#N/A</v>
      </c>
      <c r="X109" t="e">
        <f>VLOOKUP($C109,PANSS_full!$D$2:$AK$888,6,FALSE)</f>
        <v>#N/A</v>
      </c>
      <c r="Y109" t="e">
        <f>VLOOKUP($C109,PANSS_full!$D$2:$AK$888,7,FALSE)</f>
        <v>#N/A</v>
      </c>
      <c r="Z109" t="e">
        <f>VLOOKUP($C109,PANSS_full!$D$2:$AK$888,8,FALSE)</f>
        <v>#N/A</v>
      </c>
      <c r="AA109" t="e">
        <f>VLOOKUP($C109,PANSS_full!$D$2:$AK$888,9,FALSE)</f>
        <v>#N/A</v>
      </c>
      <c r="AB109" t="e">
        <f>VLOOKUP($C109,PANSS_full!$D$2:$AK$888,10,FALSE)</f>
        <v>#N/A</v>
      </c>
      <c r="AC109" t="e">
        <f>VLOOKUP($C109,PANSS_full!$D$2:$AK$888,11,FALSE)</f>
        <v>#N/A</v>
      </c>
      <c r="AD109" t="e">
        <f>VLOOKUP($C109,PANSS_full!$D$2:$AK$888,12,FALSE)</f>
        <v>#N/A</v>
      </c>
      <c r="AE109" t="e">
        <f>VLOOKUP($C109,PANSS_full!$D$2:$AK$888,13,FALSE)</f>
        <v>#N/A</v>
      </c>
      <c r="AF109" t="e">
        <f>VLOOKUP($C109,PANSS_full!$D$2:$AK$888,14,FALSE)</f>
        <v>#N/A</v>
      </c>
      <c r="AG109" t="e">
        <f>VLOOKUP($C109,PANSS_full!$D$2:$AK$888,15,FALSE)</f>
        <v>#N/A</v>
      </c>
      <c r="AH109" t="e">
        <f>VLOOKUP($C109,PANSS_full!$D$2:$AK$888,16,FALSE)</f>
        <v>#N/A</v>
      </c>
      <c r="AI109" t="e">
        <f>VLOOKUP($C109,PANSS_full!$D$2:$AK$888,17,FALSE)</f>
        <v>#N/A</v>
      </c>
      <c r="AJ109" t="e">
        <f>VLOOKUP($C109,PANSS_full!$D$2:$AK$888,18,FALSE)</f>
        <v>#N/A</v>
      </c>
      <c r="AK109" t="e">
        <f>VLOOKUP($C109,PANSS_full!$D$2:$AK$888,19,FALSE)</f>
        <v>#N/A</v>
      </c>
      <c r="AL109" t="e">
        <f>VLOOKUP($C109,PANSS_full!$D$2:$AK$888,20,FALSE)</f>
        <v>#N/A</v>
      </c>
      <c r="AM109" t="e">
        <f>VLOOKUP($C109,PANSS_full!$D$2:$AK$888,21,FALSE)</f>
        <v>#N/A</v>
      </c>
      <c r="AN109" t="e">
        <f>VLOOKUP($C109,PANSS_full!$D$2:$AK$888,22,FALSE)</f>
        <v>#N/A</v>
      </c>
      <c r="AO109" t="e">
        <f>VLOOKUP($C109,PANSS_full!$D$2:$AK$888,23,FALSE)</f>
        <v>#N/A</v>
      </c>
      <c r="AP109" t="e">
        <f>VLOOKUP($C109,PANSS_full!$D$2:$AK$888,24,FALSE)</f>
        <v>#N/A</v>
      </c>
      <c r="AQ109" t="e">
        <f>VLOOKUP($C109,PANSS_full!$D$2:$AK$888,25,FALSE)</f>
        <v>#N/A</v>
      </c>
      <c r="AR109" t="e">
        <f>VLOOKUP($C109,PANSS_full!$D$2:$AK$888,26,FALSE)</f>
        <v>#N/A</v>
      </c>
      <c r="AS109" t="e">
        <f>VLOOKUP($C109,PANSS_full!$D$2:$AK$888,27,FALSE)</f>
        <v>#N/A</v>
      </c>
      <c r="AT109" t="e">
        <f>VLOOKUP($C109,PANSS_full!$D$2:$AK$888,28,FALSE)</f>
        <v>#N/A</v>
      </c>
      <c r="AU109" t="e">
        <f>VLOOKUP($C109,PANSS_full!$D$2:$AK$888,29,FALSE)</f>
        <v>#N/A</v>
      </c>
      <c r="AV109" t="e">
        <f>VLOOKUP($C109,PANSS_full!$D$2:$AK$888,30,FALSE)</f>
        <v>#N/A</v>
      </c>
      <c r="AW109" t="e">
        <f>VLOOKUP($C109,PANSS_full!$D$2:$AK$888,31,FALSE)</f>
        <v>#N/A</v>
      </c>
      <c r="AX109" t="e">
        <f>VLOOKUP($C109,PANSS_full!$D$2:$AK$888,32,FALSE)</f>
        <v>#N/A</v>
      </c>
      <c r="AY109" t="e">
        <f>VLOOKUP($C109,PANSS_full!$D$2:$AK$888,33,FALSE)</f>
        <v>#N/A</v>
      </c>
      <c r="AZ109" t="e">
        <f>VLOOKUP($C109,PANSS_full!$D$2:$AK$888,34,FALSE)</f>
        <v>#N/A</v>
      </c>
    </row>
    <row r="110" spans="1:52">
      <c r="A110">
        <v>109</v>
      </c>
      <c r="B110" s="2" t="s">
        <v>162</v>
      </c>
      <c r="C110" s="2" t="str">
        <f t="shared" si="1"/>
        <v>NC_02_0013</v>
      </c>
      <c r="E110" s="2">
        <v>24.25</v>
      </c>
      <c r="F110" s="2" t="s">
        <v>52</v>
      </c>
      <c r="G110" s="2" t="s">
        <v>152</v>
      </c>
      <c r="H110" s="2">
        <v>2</v>
      </c>
      <c r="I110" s="2">
        <v>1</v>
      </c>
      <c r="J110" s="2">
        <v>15</v>
      </c>
      <c r="K110" s="2">
        <v>1</v>
      </c>
      <c r="L110" s="2">
        <v>1</v>
      </c>
      <c r="S110" t="e">
        <f>VLOOKUP($C110,PANSS_full!$D$2:$AK$888,1,FALSE)</f>
        <v>#N/A</v>
      </c>
      <c r="T110" t="e">
        <f>VLOOKUP($C110,PANSS_full!$D$2:$AK$888,2,FALSE)</f>
        <v>#N/A</v>
      </c>
      <c r="U110" t="e">
        <f>VLOOKUP($C110,PANSS_full!$D$2:$AK$888,3,FALSE)</f>
        <v>#N/A</v>
      </c>
      <c r="V110" t="e">
        <f>VLOOKUP($C110,PANSS_full!$D$2:$AK$888,4,FALSE)</f>
        <v>#N/A</v>
      </c>
      <c r="W110" t="e">
        <f>VLOOKUP($C110,PANSS_full!$D$2:$AK$888,5,FALSE)</f>
        <v>#N/A</v>
      </c>
      <c r="X110" t="e">
        <f>VLOOKUP($C110,PANSS_full!$D$2:$AK$888,6,FALSE)</f>
        <v>#N/A</v>
      </c>
      <c r="Y110" t="e">
        <f>VLOOKUP($C110,PANSS_full!$D$2:$AK$888,7,FALSE)</f>
        <v>#N/A</v>
      </c>
      <c r="Z110" t="e">
        <f>VLOOKUP($C110,PANSS_full!$D$2:$AK$888,8,FALSE)</f>
        <v>#N/A</v>
      </c>
      <c r="AA110" t="e">
        <f>VLOOKUP($C110,PANSS_full!$D$2:$AK$888,9,FALSE)</f>
        <v>#N/A</v>
      </c>
      <c r="AB110" t="e">
        <f>VLOOKUP($C110,PANSS_full!$D$2:$AK$888,10,FALSE)</f>
        <v>#N/A</v>
      </c>
      <c r="AC110" t="e">
        <f>VLOOKUP($C110,PANSS_full!$D$2:$AK$888,11,FALSE)</f>
        <v>#N/A</v>
      </c>
      <c r="AD110" t="e">
        <f>VLOOKUP($C110,PANSS_full!$D$2:$AK$888,12,FALSE)</f>
        <v>#N/A</v>
      </c>
      <c r="AE110" t="e">
        <f>VLOOKUP($C110,PANSS_full!$D$2:$AK$888,13,FALSE)</f>
        <v>#N/A</v>
      </c>
      <c r="AF110" t="e">
        <f>VLOOKUP($C110,PANSS_full!$D$2:$AK$888,14,FALSE)</f>
        <v>#N/A</v>
      </c>
      <c r="AG110" t="e">
        <f>VLOOKUP($C110,PANSS_full!$D$2:$AK$888,15,FALSE)</f>
        <v>#N/A</v>
      </c>
      <c r="AH110" t="e">
        <f>VLOOKUP($C110,PANSS_full!$D$2:$AK$888,16,FALSE)</f>
        <v>#N/A</v>
      </c>
      <c r="AI110" t="e">
        <f>VLOOKUP($C110,PANSS_full!$D$2:$AK$888,17,FALSE)</f>
        <v>#N/A</v>
      </c>
      <c r="AJ110" t="e">
        <f>VLOOKUP($C110,PANSS_full!$D$2:$AK$888,18,FALSE)</f>
        <v>#N/A</v>
      </c>
      <c r="AK110" t="e">
        <f>VLOOKUP($C110,PANSS_full!$D$2:$AK$888,19,FALSE)</f>
        <v>#N/A</v>
      </c>
      <c r="AL110" t="e">
        <f>VLOOKUP($C110,PANSS_full!$D$2:$AK$888,20,FALSE)</f>
        <v>#N/A</v>
      </c>
      <c r="AM110" t="e">
        <f>VLOOKUP($C110,PANSS_full!$D$2:$AK$888,21,FALSE)</f>
        <v>#N/A</v>
      </c>
      <c r="AN110" t="e">
        <f>VLOOKUP($C110,PANSS_full!$D$2:$AK$888,22,FALSE)</f>
        <v>#N/A</v>
      </c>
      <c r="AO110" t="e">
        <f>VLOOKUP($C110,PANSS_full!$D$2:$AK$888,23,FALSE)</f>
        <v>#N/A</v>
      </c>
      <c r="AP110" t="e">
        <f>VLOOKUP($C110,PANSS_full!$D$2:$AK$888,24,FALSE)</f>
        <v>#N/A</v>
      </c>
      <c r="AQ110" t="e">
        <f>VLOOKUP($C110,PANSS_full!$D$2:$AK$888,25,FALSE)</f>
        <v>#N/A</v>
      </c>
      <c r="AR110" t="e">
        <f>VLOOKUP($C110,PANSS_full!$D$2:$AK$888,26,FALSE)</f>
        <v>#N/A</v>
      </c>
      <c r="AS110" t="e">
        <f>VLOOKUP($C110,PANSS_full!$D$2:$AK$888,27,FALSE)</f>
        <v>#N/A</v>
      </c>
      <c r="AT110" t="e">
        <f>VLOOKUP($C110,PANSS_full!$D$2:$AK$888,28,FALSE)</f>
        <v>#N/A</v>
      </c>
      <c r="AU110" t="e">
        <f>VLOOKUP($C110,PANSS_full!$D$2:$AK$888,29,FALSE)</f>
        <v>#N/A</v>
      </c>
      <c r="AV110" t="e">
        <f>VLOOKUP($C110,PANSS_full!$D$2:$AK$888,30,FALSE)</f>
        <v>#N/A</v>
      </c>
      <c r="AW110" t="e">
        <f>VLOOKUP($C110,PANSS_full!$D$2:$AK$888,31,FALSE)</f>
        <v>#N/A</v>
      </c>
      <c r="AX110" t="e">
        <f>VLOOKUP($C110,PANSS_full!$D$2:$AK$888,32,FALSE)</f>
        <v>#N/A</v>
      </c>
      <c r="AY110" t="e">
        <f>VLOOKUP($C110,PANSS_full!$D$2:$AK$888,33,FALSE)</f>
        <v>#N/A</v>
      </c>
      <c r="AZ110" t="e">
        <f>VLOOKUP($C110,PANSS_full!$D$2:$AK$888,34,FALSE)</f>
        <v>#N/A</v>
      </c>
    </row>
    <row r="111" spans="1:52">
      <c r="A111">
        <v>110</v>
      </c>
      <c r="B111" s="2" t="s">
        <v>163</v>
      </c>
      <c r="C111" s="2" t="str">
        <f t="shared" si="1"/>
        <v>NC_02_0014</v>
      </c>
      <c r="E111" s="2">
        <v>23.33333333</v>
      </c>
      <c r="F111" s="2" t="s">
        <v>52</v>
      </c>
      <c r="G111" s="2" t="s">
        <v>152</v>
      </c>
      <c r="H111" s="2">
        <v>2</v>
      </c>
      <c r="I111" s="2">
        <v>2</v>
      </c>
      <c r="J111" s="2">
        <v>15</v>
      </c>
      <c r="K111" s="2">
        <v>1</v>
      </c>
      <c r="L111" s="2">
        <v>1</v>
      </c>
      <c r="S111" t="e">
        <f>VLOOKUP($C111,PANSS_full!$D$2:$AK$888,1,FALSE)</f>
        <v>#N/A</v>
      </c>
      <c r="T111" t="e">
        <f>VLOOKUP($C111,PANSS_full!$D$2:$AK$888,2,FALSE)</f>
        <v>#N/A</v>
      </c>
      <c r="U111" t="e">
        <f>VLOOKUP($C111,PANSS_full!$D$2:$AK$888,3,FALSE)</f>
        <v>#N/A</v>
      </c>
      <c r="V111" t="e">
        <f>VLOOKUP($C111,PANSS_full!$D$2:$AK$888,4,FALSE)</f>
        <v>#N/A</v>
      </c>
      <c r="W111" t="e">
        <f>VLOOKUP($C111,PANSS_full!$D$2:$AK$888,5,FALSE)</f>
        <v>#N/A</v>
      </c>
      <c r="X111" t="e">
        <f>VLOOKUP($C111,PANSS_full!$D$2:$AK$888,6,FALSE)</f>
        <v>#N/A</v>
      </c>
      <c r="Y111" t="e">
        <f>VLOOKUP($C111,PANSS_full!$D$2:$AK$888,7,FALSE)</f>
        <v>#N/A</v>
      </c>
      <c r="Z111" t="e">
        <f>VLOOKUP($C111,PANSS_full!$D$2:$AK$888,8,FALSE)</f>
        <v>#N/A</v>
      </c>
      <c r="AA111" t="e">
        <f>VLOOKUP($C111,PANSS_full!$D$2:$AK$888,9,FALSE)</f>
        <v>#N/A</v>
      </c>
      <c r="AB111" t="e">
        <f>VLOOKUP($C111,PANSS_full!$D$2:$AK$888,10,FALSE)</f>
        <v>#N/A</v>
      </c>
      <c r="AC111" t="e">
        <f>VLOOKUP($C111,PANSS_full!$D$2:$AK$888,11,FALSE)</f>
        <v>#N/A</v>
      </c>
      <c r="AD111" t="e">
        <f>VLOOKUP($C111,PANSS_full!$D$2:$AK$888,12,FALSE)</f>
        <v>#N/A</v>
      </c>
      <c r="AE111" t="e">
        <f>VLOOKUP($C111,PANSS_full!$D$2:$AK$888,13,FALSE)</f>
        <v>#N/A</v>
      </c>
      <c r="AF111" t="e">
        <f>VLOOKUP($C111,PANSS_full!$D$2:$AK$888,14,FALSE)</f>
        <v>#N/A</v>
      </c>
      <c r="AG111" t="e">
        <f>VLOOKUP($C111,PANSS_full!$D$2:$AK$888,15,FALSE)</f>
        <v>#N/A</v>
      </c>
      <c r="AH111" t="e">
        <f>VLOOKUP($C111,PANSS_full!$D$2:$AK$888,16,FALSE)</f>
        <v>#N/A</v>
      </c>
      <c r="AI111" t="e">
        <f>VLOOKUP($C111,PANSS_full!$D$2:$AK$888,17,FALSE)</f>
        <v>#N/A</v>
      </c>
      <c r="AJ111" t="e">
        <f>VLOOKUP($C111,PANSS_full!$D$2:$AK$888,18,FALSE)</f>
        <v>#N/A</v>
      </c>
      <c r="AK111" t="e">
        <f>VLOOKUP($C111,PANSS_full!$D$2:$AK$888,19,FALSE)</f>
        <v>#N/A</v>
      </c>
      <c r="AL111" t="e">
        <f>VLOOKUP($C111,PANSS_full!$D$2:$AK$888,20,FALSE)</f>
        <v>#N/A</v>
      </c>
      <c r="AM111" t="e">
        <f>VLOOKUP($C111,PANSS_full!$D$2:$AK$888,21,FALSE)</f>
        <v>#N/A</v>
      </c>
      <c r="AN111" t="e">
        <f>VLOOKUP($C111,PANSS_full!$D$2:$AK$888,22,FALSE)</f>
        <v>#N/A</v>
      </c>
      <c r="AO111" t="e">
        <f>VLOOKUP($C111,PANSS_full!$D$2:$AK$888,23,FALSE)</f>
        <v>#N/A</v>
      </c>
      <c r="AP111" t="e">
        <f>VLOOKUP($C111,PANSS_full!$D$2:$AK$888,24,FALSE)</f>
        <v>#N/A</v>
      </c>
      <c r="AQ111" t="e">
        <f>VLOOKUP($C111,PANSS_full!$D$2:$AK$888,25,FALSE)</f>
        <v>#N/A</v>
      </c>
      <c r="AR111" t="e">
        <f>VLOOKUP($C111,PANSS_full!$D$2:$AK$888,26,FALSE)</f>
        <v>#N/A</v>
      </c>
      <c r="AS111" t="e">
        <f>VLOOKUP($C111,PANSS_full!$D$2:$AK$888,27,FALSE)</f>
        <v>#N/A</v>
      </c>
      <c r="AT111" t="e">
        <f>VLOOKUP($C111,PANSS_full!$D$2:$AK$888,28,FALSE)</f>
        <v>#N/A</v>
      </c>
      <c r="AU111" t="e">
        <f>VLOOKUP($C111,PANSS_full!$D$2:$AK$888,29,FALSE)</f>
        <v>#N/A</v>
      </c>
      <c r="AV111" t="e">
        <f>VLOOKUP($C111,PANSS_full!$D$2:$AK$888,30,FALSE)</f>
        <v>#N/A</v>
      </c>
      <c r="AW111" t="e">
        <f>VLOOKUP($C111,PANSS_full!$D$2:$AK$888,31,FALSE)</f>
        <v>#N/A</v>
      </c>
      <c r="AX111" t="e">
        <f>VLOOKUP($C111,PANSS_full!$D$2:$AK$888,32,FALSE)</f>
        <v>#N/A</v>
      </c>
      <c r="AY111" t="e">
        <f>VLOOKUP($C111,PANSS_full!$D$2:$AK$888,33,FALSE)</f>
        <v>#N/A</v>
      </c>
      <c r="AZ111" t="e">
        <f>VLOOKUP($C111,PANSS_full!$D$2:$AK$888,34,FALSE)</f>
        <v>#N/A</v>
      </c>
    </row>
    <row r="112" spans="1:52">
      <c r="A112">
        <v>111</v>
      </c>
      <c r="B112" s="2" t="s">
        <v>164</v>
      </c>
      <c r="C112" s="2" t="str">
        <f t="shared" si="1"/>
        <v>NC_02_0015</v>
      </c>
      <c r="E112" s="2">
        <v>29.08333333</v>
      </c>
      <c r="F112" s="2" t="s">
        <v>52</v>
      </c>
      <c r="G112" s="2" t="s">
        <v>152</v>
      </c>
      <c r="H112" s="2">
        <v>2</v>
      </c>
      <c r="I112" s="2">
        <v>1</v>
      </c>
      <c r="J112" s="2">
        <v>16</v>
      </c>
      <c r="K112" s="2">
        <v>1</v>
      </c>
      <c r="L112" s="2">
        <v>1</v>
      </c>
      <c r="S112" t="e">
        <f>VLOOKUP($C112,PANSS_full!$D$2:$AK$888,1,FALSE)</f>
        <v>#N/A</v>
      </c>
      <c r="T112" t="e">
        <f>VLOOKUP($C112,PANSS_full!$D$2:$AK$888,2,FALSE)</f>
        <v>#N/A</v>
      </c>
      <c r="U112" t="e">
        <f>VLOOKUP($C112,PANSS_full!$D$2:$AK$888,3,FALSE)</f>
        <v>#N/A</v>
      </c>
      <c r="V112" t="e">
        <f>VLOOKUP($C112,PANSS_full!$D$2:$AK$888,4,FALSE)</f>
        <v>#N/A</v>
      </c>
      <c r="W112" t="e">
        <f>VLOOKUP($C112,PANSS_full!$D$2:$AK$888,5,FALSE)</f>
        <v>#N/A</v>
      </c>
      <c r="X112" t="e">
        <f>VLOOKUP($C112,PANSS_full!$D$2:$AK$888,6,FALSE)</f>
        <v>#N/A</v>
      </c>
      <c r="Y112" t="e">
        <f>VLOOKUP($C112,PANSS_full!$D$2:$AK$888,7,FALSE)</f>
        <v>#N/A</v>
      </c>
      <c r="Z112" t="e">
        <f>VLOOKUP($C112,PANSS_full!$D$2:$AK$888,8,FALSE)</f>
        <v>#N/A</v>
      </c>
      <c r="AA112" t="e">
        <f>VLOOKUP($C112,PANSS_full!$D$2:$AK$888,9,FALSE)</f>
        <v>#N/A</v>
      </c>
      <c r="AB112" t="e">
        <f>VLOOKUP($C112,PANSS_full!$D$2:$AK$888,10,FALSE)</f>
        <v>#N/A</v>
      </c>
      <c r="AC112" t="e">
        <f>VLOOKUP($C112,PANSS_full!$D$2:$AK$888,11,FALSE)</f>
        <v>#N/A</v>
      </c>
      <c r="AD112" t="e">
        <f>VLOOKUP($C112,PANSS_full!$D$2:$AK$888,12,FALSE)</f>
        <v>#N/A</v>
      </c>
      <c r="AE112" t="e">
        <f>VLOOKUP($C112,PANSS_full!$D$2:$AK$888,13,FALSE)</f>
        <v>#N/A</v>
      </c>
      <c r="AF112" t="e">
        <f>VLOOKUP($C112,PANSS_full!$D$2:$AK$888,14,FALSE)</f>
        <v>#N/A</v>
      </c>
      <c r="AG112" t="e">
        <f>VLOOKUP($C112,PANSS_full!$D$2:$AK$888,15,FALSE)</f>
        <v>#N/A</v>
      </c>
      <c r="AH112" t="e">
        <f>VLOOKUP($C112,PANSS_full!$D$2:$AK$888,16,FALSE)</f>
        <v>#N/A</v>
      </c>
      <c r="AI112" t="e">
        <f>VLOOKUP($C112,PANSS_full!$D$2:$AK$888,17,FALSE)</f>
        <v>#N/A</v>
      </c>
      <c r="AJ112" t="e">
        <f>VLOOKUP($C112,PANSS_full!$D$2:$AK$888,18,FALSE)</f>
        <v>#N/A</v>
      </c>
      <c r="AK112" t="e">
        <f>VLOOKUP($C112,PANSS_full!$D$2:$AK$888,19,FALSE)</f>
        <v>#N/A</v>
      </c>
      <c r="AL112" t="e">
        <f>VLOOKUP($C112,PANSS_full!$D$2:$AK$888,20,FALSE)</f>
        <v>#N/A</v>
      </c>
      <c r="AM112" t="e">
        <f>VLOOKUP($C112,PANSS_full!$D$2:$AK$888,21,FALSE)</f>
        <v>#N/A</v>
      </c>
      <c r="AN112" t="e">
        <f>VLOOKUP($C112,PANSS_full!$D$2:$AK$888,22,FALSE)</f>
        <v>#N/A</v>
      </c>
      <c r="AO112" t="e">
        <f>VLOOKUP($C112,PANSS_full!$D$2:$AK$888,23,FALSE)</f>
        <v>#N/A</v>
      </c>
      <c r="AP112" t="e">
        <f>VLOOKUP($C112,PANSS_full!$D$2:$AK$888,24,FALSE)</f>
        <v>#N/A</v>
      </c>
      <c r="AQ112" t="e">
        <f>VLOOKUP($C112,PANSS_full!$D$2:$AK$888,25,FALSE)</f>
        <v>#N/A</v>
      </c>
      <c r="AR112" t="e">
        <f>VLOOKUP($C112,PANSS_full!$D$2:$AK$888,26,FALSE)</f>
        <v>#N/A</v>
      </c>
      <c r="AS112" t="e">
        <f>VLOOKUP($C112,PANSS_full!$D$2:$AK$888,27,FALSE)</f>
        <v>#N/A</v>
      </c>
      <c r="AT112" t="e">
        <f>VLOOKUP($C112,PANSS_full!$D$2:$AK$888,28,FALSE)</f>
        <v>#N/A</v>
      </c>
      <c r="AU112" t="e">
        <f>VLOOKUP($C112,PANSS_full!$D$2:$AK$888,29,FALSE)</f>
        <v>#N/A</v>
      </c>
      <c r="AV112" t="e">
        <f>VLOOKUP($C112,PANSS_full!$D$2:$AK$888,30,FALSE)</f>
        <v>#N/A</v>
      </c>
      <c r="AW112" t="e">
        <f>VLOOKUP($C112,PANSS_full!$D$2:$AK$888,31,FALSE)</f>
        <v>#N/A</v>
      </c>
      <c r="AX112" t="e">
        <f>VLOOKUP($C112,PANSS_full!$D$2:$AK$888,32,FALSE)</f>
        <v>#N/A</v>
      </c>
      <c r="AY112" t="e">
        <f>VLOOKUP($C112,PANSS_full!$D$2:$AK$888,33,FALSE)</f>
        <v>#N/A</v>
      </c>
      <c r="AZ112" t="e">
        <f>VLOOKUP($C112,PANSS_full!$D$2:$AK$888,34,FALSE)</f>
        <v>#N/A</v>
      </c>
    </row>
    <row r="113" spans="1:52">
      <c r="A113">
        <v>112</v>
      </c>
      <c r="B113" s="2" t="s">
        <v>165</v>
      </c>
      <c r="C113" s="2" t="str">
        <f t="shared" si="1"/>
        <v>NC_02_0016</v>
      </c>
      <c r="E113" s="2">
        <v>18.5</v>
      </c>
      <c r="F113" s="2" t="s">
        <v>52</v>
      </c>
      <c r="G113" s="2" t="s">
        <v>152</v>
      </c>
      <c r="H113" s="2">
        <v>2</v>
      </c>
      <c r="I113" s="2">
        <v>1</v>
      </c>
      <c r="J113" s="2">
        <v>10</v>
      </c>
      <c r="K113" s="2">
        <v>1</v>
      </c>
      <c r="L113" s="2">
        <v>1</v>
      </c>
      <c r="S113" t="e">
        <f>VLOOKUP($C113,PANSS_full!$D$2:$AK$888,1,FALSE)</f>
        <v>#N/A</v>
      </c>
      <c r="T113" t="e">
        <f>VLOOKUP($C113,PANSS_full!$D$2:$AK$888,2,FALSE)</f>
        <v>#N/A</v>
      </c>
      <c r="U113" t="e">
        <f>VLOOKUP($C113,PANSS_full!$D$2:$AK$888,3,FALSE)</f>
        <v>#N/A</v>
      </c>
      <c r="V113" t="e">
        <f>VLOOKUP($C113,PANSS_full!$D$2:$AK$888,4,FALSE)</f>
        <v>#N/A</v>
      </c>
      <c r="W113" t="e">
        <f>VLOOKUP($C113,PANSS_full!$D$2:$AK$888,5,FALSE)</f>
        <v>#N/A</v>
      </c>
      <c r="X113" t="e">
        <f>VLOOKUP($C113,PANSS_full!$D$2:$AK$888,6,FALSE)</f>
        <v>#N/A</v>
      </c>
      <c r="Y113" t="e">
        <f>VLOOKUP($C113,PANSS_full!$D$2:$AK$888,7,FALSE)</f>
        <v>#N/A</v>
      </c>
      <c r="Z113" t="e">
        <f>VLOOKUP($C113,PANSS_full!$D$2:$AK$888,8,FALSE)</f>
        <v>#N/A</v>
      </c>
      <c r="AA113" t="e">
        <f>VLOOKUP($C113,PANSS_full!$D$2:$AK$888,9,FALSE)</f>
        <v>#N/A</v>
      </c>
      <c r="AB113" t="e">
        <f>VLOOKUP($C113,PANSS_full!$D$2:$AK$888,10,FALSE)</f>
        <v>#N/A</v>
      </c>
      <c r="AC113" t="e">
        <f>VLOOKUP($C113,PANSS_full!$D$2:$AK$888,11,FALSE)</f>
        <v>#N/A</v>
      </c>
      <c r="AD113" t="e">
        <f>VLOOKUP($C113,PANSS_full!$D$2:$AK$888,12,FALSE)</f>
        <v>#N/A</v>
      </c>
      <c r="AE113" t="e">
        <f>VLOOKUP($C113,PANSS_full!$D$2:$AK$888,13,FALSE)</f>
        <v>#N/A</v>
      </c>
      <c r="AF113" t="e">
        <f>VLOOKUP($C113,PANSS_full!$D$2:$AK$888,14,FALSE)</f>
        <v>#N/A</v>
      </c>
      <c r="AG113" t="e">
        <f>VLOOKUP($C113,PANSS_full!$D$2:$AK$888,15,FALSE)</f>
        <v>#N/A</v>
      </c>
      <c r="AH113" t="e">
        <f>VLOOKUP($C113,PANSS_full!$D$2:$AK$888,16,FALSE)</f>
        <v>#N/A</v>
      </c>
      <c r="AI113" t="e">
        <f>VLOOKUP($C113,PANSS_full!$D$2:$AK$888,17,FALSE)</f>
        <v>#N/A</v>
      </c>
      <c r="AJ113" t="e">
        <f>VLOOKUP($C113,PANSS_full!$D$2:$AK$888,18,FALSE)</f>
        <v>#N/A</v>
      </c>
      <c r="AK113" t="e">
        <f>VLOOKUP($C113,PANSS_full!$D$2:$AK$888,19,FALSE)</f>
        <v>#N/A</v>
      </c>
      <c r="AL113" t="e">
        <f>VLOOKUP($C113,PANSS_full!$D$2:$AK$888,20,FALSE)</f>
        <v>#N/A</v>
      </c>
      <c r="AM113" t="e">
        <f>VLOOKUP($C113,PANSS_full!$D$2:$AK$888,21,FALSE)</f>
        <v>#N/A</v>
      </c>
      <c r="AN113" t="e">
        <f>VLOOKUP($C113,PANSS_full!$D$2:$AK$888,22,FALSE)</f>
        <v>#N/A</v>
      </c>
      <c r="AO113" t="e">
        <f>VLOOKUP($C113,PANSS_full!$D$2:$AK$888,23,FALSE)</f>
        <v>#N/A</v>
      </c>
      <c r="AP113" t="e">
        <f>VLOOKUP($C113,PANSS_full!$D$2:$AK$888,24,FALSE)</f>
        <v>#N/A</v>
      </c>
      <c r="AQ113" t="e">
        <f>VLOOKUP($C113,PANSS_full!$D$2:$AK$888,25,FALSE)</f>
        <v>#N/A</v>
      </c>
      <c r="AR113" t="e">
        <f>VLOOKUP($C113,PANSS_full!$D$2:$AK$888,26,FALSE)</f>
        <v>#N/A</v>
      </c>
      <c r="AS113" t="e">
        <f>VLOOKUP($C113,PANSS_full!$D$2:$AK$888,27,FALSE)</f>
        <v>#N/A</v>
      </c>
      <c r="AT113" t="e">
        <f>VLOOKUP($C113,PANSS_full!$D$2:$AK$888,28,FALSE)</f>
        <v>#N/A</v>
      </c>
      <c r="AU113" t="e">
        <f>VLOOKUP($C113,PANSS_full!$D$2:$AK$888,29,FALSE)</f>
        <v>#N/A</v>
      </c>
      <c r="AV113" t="e">
        <f>VLOOKUP($C113,PANSS_full!$D$2:$AK$888,30,FALSE)</f>
        <v>#N/A</v>
      </c>
      <c r="AW113" t="e">
        <f>VLOOKUP($C113,PANSS_full!$D$2:$AK$888,31,FALSE)</f>
        <v>#N/A</v>
      </c>
      <c r="AX113" t="e">
        <f>VLOOKUP($C113,PANSS_full!$D$2:$AK$888,32,FALSE)</f>
        <v>#N/A</v>
      </c>
      <c r="AY113" t="e">
        <f>VLOOKUP($C113,PANSS_full!$D$2:$AK$888,33,FALSE)</f>
        <v>#N/A</v>
      </c>
      <c r="AZ113" t="e">
        <f>VLOOKUP($C113,PANSS_full!$D$2:$AK$888,34,FALSE)</f>
        <v>#N/A</v>
      </c>
    </row>
    <row r="114" spans="1:52">
      <c r="A114">
        <v>113</v>
      </c>
      <c r="B114" s="2" t="s">
        <v>166</v>
      </c>
      <c r="C114" s="2" t="str">
        <f t="shared" si="1"/>
        <v>NC_02_0017</v>
      </c>
      <c r="E114" s="2">
        <v>20.83333333</v>
      </c>
      <c r="F114" s="2" t="s">
        <v>52</v>
      </c>
      <c r="G114" s="2" t="s">
        <v>152</v>
      </c>
      <c r="H114" s="2">
        <v>2</v>
      </c>
      <c r="I114" s="2">
        <v>1</v>
      </c>
      <c r="J114" s="2">
        <v>9</v>
      </c>
      <c r="K114" s="2">
        <v>1</v>
      </c>
      <c r="L114" s="2">
        <v>1</v>
      </c>
      <c r="S114" t="e">
        <f>VLOOKUP($C114,PANSS_full!$D$2:$AK$888,1,FALSE)</f>
        <v>#N/A</v>
      </c>
      <c r="T114" t="e">
        <f>VLOOKUP($C114,PANSS_full!$D$2:$AK$888,2,FALSE)</f>
        <v>#N/A</v>
      </c>
      <c r="U114" t="e">
        <f>VLOOKUP($C114,PANSS_full!$D$2:$AK$888,3,FALSE)</f>
        <v>#N/A</v>
      </c>
      <c r="V114" t="e">
        <f>VLOOKUP($C114,PANSS_full!$D$2:$AK$888,4,FALSE)</f>
        <v>#N/A</v>
      </c>
      <c r="W114" t="e">
        <f>VLOOKUP($C114,PANSS_full!$D$2:$AK$888,5,FALSE)</f>
        <v>#N/A</v>
      </c>
      <c r="X114" t="e">
        <f>VLOOKUP($C114,PANSS_full!$D$2:$AK$888,6,FALSE)</f>
        <v>#N/A</v>
      </c>
      <c r="Y114" t="e">
        <f>VLOOKUP($C114,PANSS_full!$D$2:$AK$888,7,FALSE)</f>
        <v>#N/A</v>
      </c>
      <c r="Z114" t="e">
        <f>VLOOKUP($C114,PANSS_full!$D$2:$AK$888,8,FALSE)</f>
        <v>#N/A</v>
      </c>
      <c r="AA114" t="e">
        <f>VLOOKUP($C114,PANSS_full!$D$2:$AK$888,9,FALSE)</f>
        <v>#N/A</v>
      </c>
      <c r="AB114" t="e">
        <f>VLOOKUP($C114,PANSS_full!$D$2:$AK$888,10,FALSE)</f>
        <v>#N/A</v>
      </c>
      <c r="AC114" t="e">
        <f>VLOOKUP($C114,PANSS_full!$D$2:$AK$888,11,FALSE)</f>
        <v>#N/A</v>
      </c>
      <c r="AD114" t="e">
        <f>VLOOKUP($C114,PANSS_full!$D$2:$AK$888,12,FALSE)</f>
        <v>#N/A</v>
      </c>
      <c r="AE114" t="e">
        <f>VLOOKUP($C114,PANSS_full!$D$2:$AK$888,13,FALSE)</f>
        <v>#N/A</v>
      </c>
      <c r="AF114" t="e">
        <f>VLOOKUP($C114,PANSS_full!$D$2:$AK$888,14,FALSE)</f>
        <v>#N/A</v>
      </c>
      <c r="AG114" t="e">
        <f>VLOOKUP($C114,PANSS_full!$D$2:$AK$888,15,FALSE)</f>
        <v>#N/A</v>
      </c>
      <c r="AH114" t="e">
        <f>VLOOKUP($C114,PANSS_full!$D$2:$AK$888,16,FALSE)</f>
        <v>#N/A</v>
      </c>
      <c r="AI114" t="e">
        <f>VLOOKUP($C114,PANSS_full!$D$2:$AK$888,17,FALSE)</f>
        <v>#N/A</v>
      </c>
      <c r="AJ114" t="e">
        <f>VLOOKUP($C114,PANSS_full!$D$2:$AK$888,18,FALSE)</f>
        <v>#N/A</v>
      </c>
      <c r="AK114" t="e">
        <f>VLOOKUP($C114,PANSS_full!$D$2:$AK$888,19,FALSE)</f>
        <v>#N/A</v>
      </c>
      <c r="AL114" t="e">
        <f>VLOOKUP($C114,PANSS_full!$D$2:$AK$888,20,FALSE)</f>
        <v>#N/A</v>
      </c>
      <c r="AM114" t="e">
        <f>VLOOKUP($C114,PANSS_full!$D$2:$AK$888,21,FALSE)</f>
        <v>#N/A</v>
      </c>
      <c r="AN114" t="e">
        <f>VLOOKUP($C114,PANSS_full!$D$2:$AK$888,22,FALSE)</f>
        <v>#N/A</v>
      </c>
      <c r="AO114" t="e">
        <f>VLOOKUP($C114,PANSS_full!$D$2:$AK$888,23,FALSE)</f>
        <v>#N/A</v>
      </c>
      <c r="AP114" t="e">
        <f>VLOOKUP($C114,PANSS_full!$D$2:$AK$888,24,FALSE)</f>
        <v>#N/A</v>
      </c>
      <c r="AQ114" t="e">
        <f>VLOOKUP($C114,PANSS_full!$D$2:$AK$888,25,FALSE)</f>
        <v>#N/A</v>
      </c>
      <c r="AR114" t="e">
        <f>VLOOKUP($C114,PANSS_full!$D$2:$AK$888,26,FALSE)</f>
        <v>#N/A</v>
      </c>
      <c r="AS114" t="e">
        <f>VLOOKUP($C114,PANSS_full!$D$2:$AK$888,27,FALSE)</f>
        <v>#N/A</v>
      </c>
      <c r="AT114" t="e">
        <f>VLOOKUP($C114,PANSS_full!$D$2:$AK$888,28,FALSE)</f>
        <v>#N/A</v>
      </c>
      <c r="AU114" t="e">
        <f>VLOOKUP($C114,PANSS_full!$D$2:$AK$888,29,FALSE)</f>
        <v>#N/A</v>
      </c>
      <c r="AV114" t="e">
        <f>VLOOKUP($C114,PANSS_full!$D$2:$AK$888,30,FALSE)</f>
        <v>#N/A</v>
      </c>
      <c r="AW114" t="e">
        <f>VLOOKUP($C114,PANSS_full!$D$2:$AK$888,31,FALSE)</f>
        <v>#N/A</v>
      </c>
      <c r="AX114" t="e">
        <f>VLOOKUP($C114,PANSS_full!$D$2:$AK$888,32,FALSE)</f>
        <v>#N/A</v>
      </c>
      <c r="AY114" t="e">
        <f>VLOOKUP($C114,PANSS_full!$D$2:$AK$888,33,FALSE)</f>
        <v>#N/A</v>
      </c>
      <c r="AZ114" t="e">
        <f>VLOOKUP($C114,PANSS_full!$D$2:$AK$888,34,FALSE)</f>
        <v>#N/A</v>
      </c>
    </row>
    <row r="115" spans="1:52">
      <c r="A115">
        <v>114</v>
      </c>
      <c r="B115" s="2" t="s">
        <v>167</v>
      </c>
      <c r="C115" s="2" t="str">
        <f t="shared" si="1"/>
        <v>NC_02_0018</v>
      </c>
      <c r="E115" s="2">
        <v>20.08333333</v>
      </c>
      <c r="F115" s="2" t="s">
        <v>52</v>
      </c>
      <c r="G115" s="2" t="s">
        <v>152</v>
      </c>
      <c r="H115" s="2">
        <v>2</v>
      </c>
      <c r="I115" s="2">
        <v>1</v>
      </c>
      <c r="J115" s="2">
        <v>8</v>
      </c>
      <c r="K115" s="2">
        <v>1</v>
      </c>
      <c r="L115" s="2">
        <v>1</v>
      </c>
      <c r="S115" t="e">
        <f>VLOOKUP($C115,PANSS_full!$D$2:$AK$888,1,FALSE)</f>
        <v>#N/A</v>
      </c>
      <c r="T115" t="e">
        <f>VLOOKUP($C115,PANSS_full!$D$2:$AK$888,2,FALSE)</f>
        <v>#N/A</v>
      </c>
      <c r="U115" t="e">
        <f>VLOOKUP($C115,PANSS_full!$D$2:$AK$888,3,FALSE)</f>
        <v>#N/A</v>
      </c>
      <c r="V115" t="e">
        <f>VLOOKUP($C115,PANSS_full!$D$2:$AK$888,4,FALSE)</f>
        <v>#N/A</v>
      </c>
      <c r="W115" t="e">
        <f>VLOOKUP($C115,PANSS_full!$D$2:$AK$888,5,FALSE)</f>
        <v>#N/A</v>
      </c>
      <c r="X115" t="e">
        <f>VLOOKUP($C115,PANSS_full!$D$2:$AK$888,6,FALSE)</f>
        <v>#N/A</v>
      </c>
      <c r="Y115" t="e">
        <f>VLOOKUP($C115,PANSS_full!$D$2:$AK$888,7,FALSE)</f>
        <v>#N/A</v>
      </c>
      <c r="Z115" t="e">
        <f>VLOOKUP($C115,PANSS_full!$D$2:$AK$888,8,FALSE)</f>
        <v>#N/A</v>
      </c>
      <c r="AA115" t="e">
        <f>VLOOKUP($C115,PANSS_full!$D$2:$AK$888,9,FALSE)</f>
        <v>#N/A</v>
      </c>
      <c r="AB115" t="e">
        <f>VLOOKUP($C115,PANSS_full!$D$2:$AK$888,10,FALSE)</f>
        <v>#N/A</v>
      </c>
      <c r="AC115" t="e">
        <f>VLOOKUP($C115,PANSS_full!$D$2:$AK$888,11,FALSE)</f>
        <v>#N/A</v>
      </c>
      <c r="AD115" t="e">
        <f>VLOOKUP($C115,PANSS_full!$D$2:$AK$888,12,FALSE)</f>
        <v>#N/A</v>
      </c>
      <c r="AE115" t="e">
        <f>VLOOKUP($C115,PANSS_full!$D$2:$AK$888,13,FALSE)</f>
        <v>#N/A</v>
      </c>
      <c r="AF115" t="e">
        <f>VLOOKUP($C115,PANSS_full!$D$2:$AK$888,14,FALSE)</f>
        <v>#N/A</v>
      </c>
      <c r="AG115" t="e">
        <f>VLOOKUP($C115,PANSS_full!$D$2:$AK$888,15,FALSE)</f>
        <v>#N/A</v>
      </c>
      <c r="AH115" t="e">
        <f>VLOOKUP($C115,PANSS_full!$D$2:$AK$888,16,FALSE)</f>
        <v>#N/A</v>
      </c>
      <c r="AI115" t="e">
        <f>VLOOKUP($C115,PANSS_full!$D$2:$AK$888,17,FALSE)</f>
        <v>#N/A</v>
      </c>
      <c r="AJ115" t="e">
        <f>VLOOKUP($C115,PANSS_full!$D$2:$AK$888,18,FALSE)</f>
        <v>#N/A</v>
      </c>
      <c r="AK115" t="e">
        <f>VLOOKUP($C115,PANSS_full!$D$2:$AK$888,19,FALSE)</f>
        <v>#N/A</v>
      </c>
      <c r="AL115" t="e">
        <f>VLOOKUP($C115,PANSS_full!$D$2:$AK$888,20,FALSE)</f>
        <v>#N/A</v>
      </c>
      <c r="AM115" t="e">
        <f>VLOOKUP($C115,PANSS_full!$D$2:$AK$888,21,FALSE)</f>
        <v>#N/A</v>
      </c>
      <c r="AN115" t="e">
        <f>VLOOKUP($C115,PANSS_full!$D$2:$AK$888,22,FALSE)</f>
        <v>#N/A</v>
      </c>
      <c r="AO115" t="e">
        <f>VLOOKUP($C115,PANSS_full!$D$2:$AK$888,23,FALSE)</f>
        <v>#N/A</v>
      </c>
      <c r="AP115" t="e">
        <f>VLOOKUP($C115,PANSS_full!$D$2:$AK$888,24,FALSE)</f>
        <v>#N/A</v>
      </c>
      <c r="AQ115" t="e">
        <f>VLOOKUP($C115,PANSS_full!$D$2:$AK$888,25,FALSE)</f>
        <v>#N/A</v>
      </c>
      <c r="AR115" t="e">
        <f>VLOOKUP($C115,PANSS_full!$D$2:$AK$888,26,FALSE)</f>
        <v>#N/A</v>
      </c>
      <c r="AS115" t="e">
        <f>VLOOKUP($C115,PANSS_full!$D$2:$AK$888,27,FALSE)</f>
        <v>#N/A</v>
      </c>
      <c r="AT115" t="e">
        <f>VLOOKUP($C115,PANSS_full!$D$2:$AK$888,28,FALSE)</f>
        <v>#N/A</v>
      </c>
      <c r="AU115" t="e">
        <f>VLOOKUP($C115,PANSS_full!$D$2:$AK$888,29,FALSE)</f>
        <v>#N/A</v>
      </c>
      <c r="AV115" t="e">
        <f>VLOOKUP($C115,PANSS_full!$D$2:$AK$888,30,FALSE)</f>
        <v>#N/A</v>
      </c>
      <c r="AW115" t="e">
        <f>VLOOKUP($C115,PANSS_full!$D$2:$AK$888,31,FALSE)</f>
        <v>#N/A</v>
      </c>
      <c r="AX115" t="e">
        <f>VLOOKUP($C115,PANSS_full!$D$2:$AK$888,32,FALSE)</f>
        <v>#N/A</v>
      </c>
      <c r="AY115" t="e">
        <f>VLOOKUP($C115,PANSS_full!$D$2:$AK$888,33,FALSE)</f>
        <v>#N/A</v>
      </c>
      <c r="AZ115" t="e">
        <f>VLOOKUP($C115,PANSS_full!$D$2:$AK$888,34,FALSE)</f>
        <v>#N/A</v>
      </c>
    </row>
    <row r="116" spans="1:52">
      <c r="A116">
        <v>115</v>
      </c>
      <c r="B116" s="2" t="s">
        <v>168</v>
      </c>
      <c r="C116" s="2" t="str">
        <f t="shared" si="1"/>
        <v>NC_02_0019</v>
      </c>
      <c r="E116" s="2">
        <v>21.83333333</v>
      </c>
      <c r="F116" s="2" t="s">
        <v>52</v>
      </c>
      <c r="G116" s="2" t="s">
        <v>152</v>
      </c>
      <c r="H116" s="2">
        <v>2</v>
      </c>
      <c r="I116" s="2">
        <v>1</v>
      </c>
      <c r="J116" s="2">
        <v>8</v>
      </c>
      <c r="K116" s="2">
        <v>1</v>
      </c>
      <c r="L116" s="2">
        <v>1</v>
      </c>
      <c r="S116" t="e">
        <f>VLOOKUP($C116,PANSS_full!$D$2:$AK$888,1,FALSE)</f>
        <v>#N/A</v>
      </c>
      <c r="T116" t="e">
        <f>VLOOKUP($C116,PANSS_full!$D$2:$AK$888,2,FALSE)</f>
        <v>#N/A</v>
      </c>
      <c r="U116" t="e">
        <f>VLOOKUP($C116,PANSS_full!$D$2:$AK$888,3,FALSE)</f>
        <v>#N/A</v>
      </c>
      <c r="V116" t="e">
        <f>VLOOKUP($C116,PANSS_full!$D$2:$AK$888,4,FALSE)</f>
        <v>#N/A</v>
      </c>
      <c r="W116" t="e">
        <f>VLOOKUP($C116,PANSS_full!$D$2:$AK$888,5,FALSE)</f>
        <v>#N/A</v>
      </c>
      <c r="X116" t="e">
        <f>VLOOKUP($C116,PANSS_full!$D$2:$AK$888,6,FALSE)</f>
        <v>#N/A</v>
      </c>
      <c r="Y116" t="e">
        <f>VLOOKUP($C116,PANSS_full!$D$2:$AK$888,7,FALSE)</f>
        <v>#N/A</v>
      </c>
      <c r="Z116" t="e">
        <f>VLOOKUP($C116,PANSS_full!$D$2:$AK$888,8,FALSE)</f>
        <v>#N/A</v>
      </c>
      <c r="AA116" t="e">
        <f>VLOOKUP($C116,PANSS_full!$D$2:$AK$888,9,FALSE)</f>
        <v>#N/A</v>
      </c>
      <c r="AB116" t="e">
        <f>VLOOKUP($C116,PANSS_full!$D$2:$AK$888,10,FALSE)</f>
        <v>#N/A</v>
      </c>
      <c r="AC116" t="e">
        <f>VLOOKUP($C116,PANSS_full!$D$2:$AK$888,11,FALSE)</f>
        <v>#N/A</v>
      </c>
      <c r="AD116" t="e">
        <f>VLOOKUP($C116,PANSS_full!$D$2:$AK$888,12,FALSE)</f>
        <v>#N/A</v>
      </c>
      <c r="AE116" t="e">
        <f>VLOOKUP($C116,PANSS_full!$D$2:$AK$888,13,FALSE)</f>
        <v>#N/A</v>
      </c>
      <c r="AF116" t="e">
        <f>VLOOKUP($C116,PANSS_full!$D$2:$AK$888,14,FALSE)</f>
        <v>#N/A</v>
      </c>
      <c r="AG116" t="e">
        <f>VLOOKUP($C116,PANSS_full!$D$2:$AK$888,15,FALSE)</f>
        <v>#N/A</v>
      </c>
      <c r="AH116" t="e">
        <f>VLOOKUP($C116,PANSS_full!$D$2:$AK$888,16,FALSE)</f>
        <v>#N/A</v>
      </c>
      <c r="AI116" t="e">
        <f>VLOOKUP($C116,PANSS_full!$D$2:$AK$888,17,FALSE)</f>
        <v>#N/A</v>
      </c>
      <c r="AJ116" t="e">
        <f>VLOOKUP($C116,PANSS_full!$D$2:$AK$888,18,FALSE)</f>
        <v>#N/A</v>
      </c>
      <c r="AK116" t="e">
        <f>VLOOKUP($C116,PANSS_full!$D$2:$AK$888,19,FALSE)</f>
        <v>#N/A</v>
      </c>
      <c r="AL116" t="e">
        <f>VLOOKUP($C116,PANSS_full!$D$2:$AK$888,20,FALSE)</f>
        <v>#N/A</v>
      </c>
      <c r="AM116" t="e">
        <f>VLOOKUP($C116,PANSS_full!$D$2:$AK$888,21,FALSE)</f>
        <v>#N/A</v>
      </c>
      <c r="AN116" t="e">
        <f>VLOOKUP($C116,PANSS_full!$D$2:$AK$888,22,FALSE)</f>
        <v>#N/A</v>
      </c>
      <c r="AO116" t="e">
        <f>VLOOKUP($C116,PANSS_full!$D$2:$AK$888,23,FALSE)</f>
        <v>#N/A</v>
      </c>
      <c r="AP116" t="e">
        <f>VLOOKUP($C116,PANSS_full!$D$2:$AK$888,24,FALSE)</f>
        <v>#N/A</v>
      </c>
      <c r="AQ116" t="e">
        <f>VLOOKUP($C116,PANSS_full!$D$2:$AK$888,25,FALSE)</f>
        <v>#N/A</v>
      </c>
      <c r="AR116" t="e">
        <f>VLOOKUP($C116,PANSS_full!$D$2:$AK$888,26,FALSE)</f>
        <v>#N/A</v>
      </c>
      <c r="AS116" t="e">
        <f>VLOOKUP($C116,PANSS_full!$D$2:$AK$888,27,FALSE)</f>
        <v>#N/A</v>
      </c>
      <c r="AT116" t="e">
        <f>VLOOKUP($C116,PANSS_full!$D$2:$AK$888,28,FALSE)</f>
        <v>#N/A</v>
      </c>
      <c r="AU116" t="e">
        <f>VLOOKUP($C116,PANSS_full!$D$2:$AK$888,29,FALSE)</f>
        <v>#N/A</v>
      </c>
      <c r="AV116" t="e">
        <f>VLOOKUP($C116,PANSS_full!$D$2:$AK$888,30,FALSE)</f>
        <v>#N/A</v>
      </c>
      <c r="AW116" t="e">
        <f>VLOOKUP($C116,PANSS_full!$D$2:$AK$888,31,FALSE)</f>
        <v>#N/A</v>
      </c>
      <c r="AX116" t="e">
        <f>VLOOKUP($C116,PANSS_full!$D$2:$AK$888,32,FALSE)</f>
        <v>#N/A</v>
      </c>
      <c r="AY116" t="e">
        <f>VLOOKUP($C116,PANSS_full!$D$2:$AK$888,33,FALSE)</f>
        <v>#N/A</v>
      </c>
      <c r="AZ116" t="e">
        <f>VLOOKUP($C116,PANSS_full!$D$2:$AK$888,34,FALSE)</f>
        <v>#N/A</v>
      </c>
    </row>
    <row r="117" spans="1:52">
      <c r="A117">
        <v>116</v>
      </c>
      <c r="B117" s="2" t="s">
        <v>169</v>
      </c>
      <c r="C117" s="2" t="str">
        <f t="shared" si="1"/>
        <v>NC_02_0020</v>
      </c>
      <c r="E117" s="2">
        <v>17.83333333</v>
      </c>
      <c r="F117" s="2" t="s">
        <v>52</v>
      </c>
      <c r="G117" s="2" t="s">
        <v>152</v>
      </c>
      <c r="H117" s="2">
        <v>2</v>
      </c>
      <c r="I117" s="2">
        <v>1</v>
      </c>
      <c r="J117" s="2">
        <v>9</v>
      </c>
      <c r="K117" s="2">
        <v>1</v>
      </c>
      <c r="L117" s="2">
        <v>1</v>
      </c>
      <c r="S117" t="e">
        <f>VLOOKUP($C117,PANSS_full!$D$2:$AK$888,1,FALSE)</f>
        <v>#N/A</v>
      </c>
      <c r="T117" t="e">
        <f>VLOOKUP($C117,PANSS_full!$D$2:$AK$888,2,FALSE)</f>
        <v>#N/A</v>
      </c>
      <c r="U117" t="e">
        <f>VLOOKUP($C117,PANSS_full!$D$2:$AK$888,3,FALSE)</f>
        <v>#N/A</v>
      </c>
      <c r="V117" t="e">
        <f>VLOOKUP($C117,PANSS_full!$D$2:$AK$888,4,FALSE)</f>
        <v>#N/A</v>
      </c>
      <c r="W117" t="e">
        <f>VLOOKUP($C117,PANSS_full!$D$2:$AK$888,5,FALSE)</f>
        <v>#N/A</v>
      </c>
      <c r="X117" t="e">
        <f>VLOOKUP($C117,PANSS_full!$D$2:$AK$888,6,FALSE)</f>
        <v>#N/A</v>
      </c>
      <c r="Y117" t="e">
        <f>VLOOKUP($C117,PANSS_full!$D$2:$AK$888,7,FALSE)</f>
        <v>#N/A</v>
      </c>
      <c r="Z117" t="e">
        <f>VLOOKUP($C117,PANSS_full!$D$2:$AK$888,8,FALSE)</f>
        <v>#N/A</v>
      </c>
      <c r="AA117" t="e">
        <f>VLOOKUP($C117,PANSS_full!$D$2:$AK$888,9,FALSE)</f>
        <v>#N/A</v>
      </c>
      <c r="AB117" t="e">
        <f>VLOOKUP($C117,PANSS_full!$D$2:$AK$888,10,FALSE)</f>
        <v>#N/A</v>
      </c>
      <c r="AC117" t="e">
        <f>VLOOKUP($C117,PANSS_full!$D$2:$AK$888,11,FALSE)</f>
        <v>#N/A</v>
      </c>
      <c r="AD117" t="e">
        <f>VLOOKUP($C117,PANSS_full!$D$2:$AK$888,12,FALSE)</f>
        <v>#N/A</v>
      </c>
      <c r="AE117" t="e">
        <f>VLOOKUP($C117,PANSS_full!$D$2:$AK$888,13,FALSE)</f>
        <v>#N/A</v>
      </c>
      <c r="AF117" t="e">
        <f>VLOOKUP($C117,PANSS_full!$D$2:$AK$888,14,FALSE)</f>
        <v>#N/A</v>
      </c>
      <c r="AG117" t="e">
        <f>VLOOKUP($C117,PANSS_full!$D$2:$AK$888,15,FALSE)</f>
        <v>#N/A</v>
      </c>
      <c r="AH117" t="e">
        <f>VLOOKUP($C117,PANSS_full!$D$2:$AK$888,16,FALSE)</f>
        <v>#N/A</v>
      </c>
      <c r="AI117" t="e">
        <f>VLOOKUP($C117,PANSS_full!$D$2:$AK$888,17,FALSE)</f>
        <v>#N/A</v>
      </c>
      <c r="AJ117" t="e">
        <f>VLOOKUP($C117,PANSS_full!$D$2:$AK$888,18,FALSE)</f>
        <v>#N/A</v>
      </c>
      <c r="AK117" t="e">
        <f>VLOOKUP($C117,PANSS_full!$D$2:$AK$888,19,FALSE)</f>
        <v>#N/A</v>
      </c>
      <c r="AL117" t="e">
        <f>VLOOKUP($C117,PANSS_full!$D$2:$AK$888,20,FALSE)</f>
        <v>#N/A</v>
      </c>
      <c r="AM117" t="e">
        <f>VLOOKUP($C117,PANSS_full!$D$2:$AK$888,21,FALSE)</f>
        <v>#N/A</v>
      </c>
      <c r="AN117" t="e">
        <f>VLOOKUP($C117,PANSS_full!$D$2:$AK$888,22,FALSE)</f>
        <v>#N/A</v>
      </c>
      <c r="AO117" t="e">
        <f>VLOOKUP($C117,PANSS_full!$D$2:$AK$888,23,FALSE)</f>
        <v>#N/A</v>
      </c>
      <c r="AP117" t="e">
        <f>VLOOKUP($C117,PANSS_full!$D$2:$AK$888,24,FALSE)</f>
        <v>#N/A</v>
      </c>
      <c r="AQ117" t="e">
        <f>VLOOKUP($C117,PANSS_full!$D$2:$AK$888,25,FALSE)</f>
        <v>#N/A</v>
      </c>
      <c r="AR117" t="e">
        <f>VLOOKUP($C117,PANSS_full!$D$2:$AK$888,26,FALSE)</f>
        <v>#N/A</v>
      </c>
      <c r="AS117" t="e">
        <f>VLOOKUP($C117,PANSS_full!$D$2:$AK$888,27,FALSE)</f>
        <v>#N/A</v>
      </c>
      <c r="AT117" t="e">
        <f>VLOOKUP($C117,PANSS_full!$D$2:$AK$888,28,FALSE)</f>
        <v>#N/A</v>
      </c>
      <c r="AU117" t="e">
        <f>VLOOKUP($C117,PANSS_full!$D$2:$AK$888,29,FALSE)</f>
        <v>#N/A</v>
      </c>
      <c r="AV117" t="e">
        <f>VLOOKUP($C117,PANSS_full!$D$2:$AK$888,30,FALSE)</f>
        <v>#N/A</v>
      </c>
      <c r="AW117" t="e">
        <f>VLOOKUP($C117,PANSS_full!$D$2:$AK$888,31,FALSE)</f>
        <v>#N/A</v>
      </c>
      <c r="AX117" t="e">
        <f>VLOOKUP($C117,PANSS_full!$D$2:$AK$888,32,FALSE)</f>
        <v>#N/A</v>
      </c>
      <c r="AY117" t="e">
        <f>VLOOKUP($C117,PANSS_full!$D$2:$AK$888,33,FALSE)</f>
        <v>#N/A</v>
      </c>
      <c r="AZ117" t="e">
        <f>VLOOKUP($C117,PANSS_full!$D$2:$AK$888,34,FALSE)</f>
        <v>#N/A</v>
      </c>
    </row>
    <row r="118" spans="1:52">
      <c r="A118">
        <v>117</v>
      </c>
      <c r="B118" s="2" t="s">
        <v>170</v>
      </c>
      <c r="C118" s="2" t="str">
        <f t="shared" si="1"/>
        <v>NC_02_0023</v>
      </c>
      <c r="E118" s="2">
        <v>27.5</v>
      </c>
      <c r="F118" s="2" t="s">
        <v>52</v>
      </c>
      <c r="G118" s="2" t="s">
        <v>152</v>
      </c>
      <c r="H118" s="2">
        <v>2</v>
      </c>
      <c r="I118" s="2">
        <v>2</v>
      </c>
      <c r="J118" s="2">
        <v>15</v>
      </c>
      <c r="K118" s="2">
        <v>1</v>
      </c>
      <c r="L118" s="2">
        <v>1</v>
      </c>
      <c r="S118" t="e">
        <f>VLOOKUP($C118,PANSS_full!$D$2:$AK$888,1,FALSE)</f>
        <v>#N/A</v>
      </c>
      <c r="T118" t="e">
        <f>VLOOKUP($C118,PANSS_full!$D$2:$AK$888,2,FALSE)</f>
        <v>#N/A</v>
      </c>
      <c r="U118" t="e">
        <f>VLOOKUP($C118,PANSS_full!$D$2:$AK$888,3,FALSE)</f>
        <v>#N/A</v>
      </c>
      <c r="V118" t="e">
        <f>VLOOKUP($C118,PANSS_full!$D$2:$AK$888,4,FALSE)</f>
        <v>#N/A</v>
      </c>
      <c r="W118" t="e">
        <f>VLOOKUP($C118,PANSS_full!$D$2:$AK$888,5,FALSE)</f>
        <v>#N/A</v>
      </c>
      <c r="X118" t="e">
        <f>VLOOKUP($C118,PANSS_full!$D$2:$AK$888,6,FALSE)</f>
        <v>#N/A</v>
      </c>
      <c r="Y118" t="e">
        <f>VLOOKUP($C118,PANSS_full!$D$2:$AK$888,7,FALSE)</f>
        <v>#N/A</v>
      </c>
      <c r="Z118" t="e">
        <f>VLOOKUP($C118,PANSS_full!$D$2:$AK$888,8,FALSE)</f>
        <v>#N/A</v>
      </c>
      <c r="AA118" t="e">
        <f>VLOOKUP($C118,PANSS_full!$D$2:$AK$888,9,FALSE)</f>
        <v>#N/A</v>
      </c>
      <c r="AB118" t="e">
        <f>VLOOKUP($C118,PANSS_full!$D$2:$AK$888,10,FALSE)</f>
        <v>#N/A</v>
      </c>
      <c r="AC118" t="e">
        <f>VLOOKUP($C118,PANSS_full!$D$2:$AK$888,11,FALSE)</f>
        <v>#N/A</v>
      </c>
      <c r="AD118" t="e">
        <f>VLOOKUP($C118,PANSS_full!$D$2:$AK$888,12,FALSE)</f>
        <v>#N/A</v>
      </c>
      <c r="AE118" t="e">
        <f>VLOOKUP($C118,PANSS_full!$D$2:$AK$888,13,FALSE)</f>
        <v>#N/A</v>
      </c>
      <c r="AF118" t="e">
        <f>VLOOKUP($C118,PANSS_full!$D$2:$AK$888,14,FALSE)</f>
        <v>#N/A</v>
      </c>
      <c r="AG118" t="e">
        <f>VLOOKUP($C118,PANSS_full!$D$2:$AK$888,15,FALSE)</f>
        <v>#N/A</v>
      </c>
      <c r="AH118" t="e">
        <f>VLOOKUP($C118,PANSS_full!$D$2:$AK$888,16,FALSE)</f>
        <v>#N/A</v>
      </c>
      <c r="AI118" t="e">
        <f>VLOOKUP($C118,PANSS_full!$D$2:$AK$888,17,FALSE)</f>
        <v>#N/A</v>
      </c>
      <c r="AJ118" t="e">
        <f>VLOOKUP($C118,PANSS_full!$D$2:$AK$888,18,FALSE)</f>
        <v>#N/A</v>
      </c>
      <c r="AK118" t="e">
        <f>VLOOKUP($C118,PANSS_full!$D$2:$AK$888,19,FALSE)</f>
        <v>#N/A</v>
      </c>
      <c r="AL118" t="e">
        <f>VLOOKUP($C118,PANSS_full!$D$2:$AK$888,20,FALSE)</f>
        <v>#N/A</v>
      </c>
      <c r="AM118" t="e">
        <f>VLOOKUP($C118,PANSS_full!$D$2:$AK$888,21,FALSE)</f>
        <v>#N/A</v>
      </c>
      <c r="AN118" t="e">
        <f>VLOOKUP($C118,PANSS_full!$D$2:$AK$888,22,FALSE)</f>
        <v>#N/A</v>
      </c>
      <c r="AO118" t="e">
        <f>VLOOKUP($C118,PANSS_full!$D$2:$AK$888,23,FALSE)</f>
        <v>#N/A</v>
      </c>
      <c r="AP118" t="e">
        <f>VLOOKUP($C118,PANSS_full!$D$2:$AK$888,24,FALSE)</f>
        <v>#N/A</v>
      </c>
      <c r="AQ118" t="e">
        <f>VLOOKUP($C118,PANSS_full!$D$2:$AK$888,25,FALSE)</f>
        <v>#N/A</v>
      </c>
      <c r="AR118" t="e">
        <f>VLOOKUP($C118,PANSS_full!$D$2:$AK$888,26,FALSE)</f>
        <v>#N/A</v>
      </c>
      <c r="AS118" t="e">
        <f>VLOOKUP($C118,PANSS_full!$D$2:$AK$888,27,FALSE)</f>
        <v>#N/A</v>
      </c>
      <c r="AT118" t="e">
        <f>VLOOKUP($C118,PANSS_full!$D$2:$AK$888,28,FALSE)</f>
        <v>#N/A</v>
      </c>
      <c r="AU118" t="e">
        <f>VLOOKUP($C118,PANSS_full!$D$2:$AK$888,29,FALSE)</f>
        <v>#N/A</v>
      </c>
      <c r="AV118" t="e">
        <f>VLOOKUP($C118,PANSS_full!$D$2:$AK$888,30,FALSE)</f>
        <v>#N/A</v>
      </c>
      <c r="AW118" t="e">
        <f>VLOOKUP($C118,PANSS_full!$D$2:$AK$888,31,FALSE)</f>
        <v>#N/A</v>
      </c>
      <c r="AX118" t="e">
        <f>VLOOKUP($C118,PANSS_full!$D$2:$AK$888,32,FALSE)</f>
        <v>#N/A</v>
      </c>
      <c r="AY118" t="e">
        <f>VLOOKUP($C118,PANSS_full!$D$2:$AK$888,33,FALSE)</f>
        <v>#N/A</v>
      </c>
      <c r="AZ118" t="e">
        <f>VLOOKUP($C118,PANSS_full!$D$2:$AK$888,34,FALSE)</f>
        <v>#N/A</v>
      </c>
    </row>
    <row r="119" spans="1:52">
      <c r="A119">
        <v>118</v>
      </c>
      <c r="B119" s="2" t="s">
        <v>171</v>
      </c>
      <c r="C119" s="2" t="str">
        <f t="shared" si="1"/>
        <v>NC_02_0024</v>
      </c>
      <c r="E119" s="2">
        <v>16.91666667</v>
      </c>
      <c r="F119" s="2" t="s">
        <v>52</v>
      </c>
      <c r="G119" s="2" t="s">
        <v>152</v>
      </c>
      <c r="H119" s="2">
        <v>2</v>
      </c>
      <c r="I119" s="2">
        <v>1</v>
      </c>
      <c r="J119" s="2">
        <v>8</v>
      </c>
      <c r="K119" s="2">
        <v>1</v>
      </c>
      <c r="L119" s="2">
        <v>1</v>
      </c>
      <c r="S119" t="e">
        <f>VLOOKUP($C119,PANSS_full!$D$2:$AK$888,1,FALSE)</f>
        <v>#N/A</v>
      </c>
      <c r="T119" t="e">
        <f>VLOOKUP($C119,PANSS_full!$D$2:$AK$888,2,FALSE)</f>
        <v>#N/A</v>
      </c>
      <c r="U119" t="e">
        <f>VLOOKUP($C119,PANSS_full!$D$2:$AK$888,3,FALSE)</f>
        <v>#N/A</v>
      </c>
      <c r="V119" t="e">
        <f>VLOOKUP($C119,PANSS_full!$D$2:$AK$888,4,FALSE)</f>
        <v>#N/A</v>
      </c>
      <c r="W119" t="e">
        <f>VLOOKUP($C119,PANSS_full!$D$2:$AK$888,5,FALSE)</f>
        <v>#N/A</v>
      </c>
      <c r="X119" t="e">
        <f>VLOOKUP($C119,PANSS_full!$D$2:$AK$888,6,FALSE)</f>
        <v>#N/A</v>
      </c>
      <c r="Y119" t="e">
        <f>VLOOKUP($C119,PANSS_full!$D$2:$AK$888,7,FALSE)</f>
        <v>#N/A</v>
      </c>
      <c r="Z119" t="e">
        <f>VLOOKUP($C119,PANSS_full!$D$2:$AK$888,8,FALSE)</f>
        <v>#N/A</v>
      </c>
      <c r="AA119" t="e">
        <f>VLOOKUP($C119,PANSS_full!$D$2:$AK$888,9,FALSE)</f>
        <v>#N/A</v>
      </c>
      <c r="AB119" t="e">
        <f>VLOOKUP($C119,PANSS_full!$D$2:$AK$888,10,FALSE)</f>
        <v>#N/A</v>
      </c>
      <c r="AC119" t="e">
        <f>VLOOKUP($C119,PANSS_full!$D$2:$AK$888,11,FALSE)</f>
        <v>#N/A</v>
      </c>
      <c r="AD119" t="e">
        <f>VLOOKUP($C119,PANSS_full!$D$2:$AK$888,12,FALSE)</f>
        <v>#N/A</v>
      </c>
      <c r="AE119" t="e">
        <f>VLOOKUP($C119,PANSS_full!$D$2:$AK$888,13,FALSE)</f>
        <v>#N/A</v>
      </c>
      <c r="AF119" t="e">
        <f>VLOOKUP($C119,PANSS_full!$D$2:$AK$888,14,FALSE)</f>
        <v>#N/A</v>
      </c>
      <c r="AG119" t="e">
        <f>VLOOKUP($C119,PANSS_full!$D$2:$AK$888,15,FALSE)</f>
        <v>#N/A</v>
      </c>
      <c r="AH119" t="e">
        <f>VLOOKUP($C119,PANSS_full!$D$2:$AK$888,16,FALSE)</f>
        <v>#N/A</v>
      </c>
      <c r="AI119" t="e">
        <f>VLOOKUP($C119,PANSS_full!$D$2:$AK$888,17,FALSE)</f>
        <v>#N/A</v>
      </c>
      <c r="AJ119" t="e">
        <f>VLOOKUP($C119,PANSS_full!$D$2:$AK$888,18,FALSE)</f>
        <v>#N/A</v>
      </c>
      <c r="AK119" t="e">
        <f>VLOOKUP($C119,PANSS_full!$D$2:$AK$888,19,FALSE)</f>
        <v>#N/A</v>
      </c>
      <c r="AL119" t="e">
        <f>VLOOKUP($C119,PANSS_full!$D$2:$AK$888,20,FALSE)</f>
        <v>#N/A</v>
      </c>
      <c r="AM119" t="e">
        <f>VLOOKUP($C119,PANSS_full!$D$2:$AK$888,21,FALSE)</f>
        <v>#N/A</v>
      </c>
      <c r="AN119" t="e">
        <f>VLOOKUP($C119,PANSS_full!$D$2:$AK$888,22,FALSE)</f>
        <v>#N/A</v>
      </c>
      <c r="AO119" t="e">
        <f>VLOOKUP($C119,PANSS_full!$D$2:$AK$888,23,FALSE)</f>
        <v>#N/A</v>
      </c>
      <c r="AP119" t="e">
        <f>VLOOKUP($C119,PANSS_full!$D$2:$AK$888,24,FALSE)</f>
        <v>#N/A</v>
      </c>
      <c r="AQ119" t="e">
        <f>VLOOKUP($C119,PANSS_full!$D$2:$AK$888,25,FALSE)</f>
        <v>#N/A</v>
      </c>
      <c r="AR119" t="e">
        <f>VLOOKUP($C119,PANSS_full!$D$2:$AK$888,26,FALSE)</f>
        <v>#N/A</v>
      </c>
      <c r="AS119" t="e">
        <f>VLOOKUP($C119,PANSS_full!$D$2:$AK$888,27,FALSE)</f>
        <v>#N/A</v>
      </c>
      <c r="AT119" t="e">
        <f>VLOOKUP($C119,PANSS_full!$D$2:$AK$888,28,FALSE)</f>
        <v>#N/A</v>
      </c>
      <c r="AU119" t="e">
        <f>VLOOKUP($C119,PANSS_full!$D$2:$AK$888,29,FALSE)</f>
        <v>#N/A</v>
      </c>
      <c r="AV119" t="e">
        <f>VLOOKUP($C119,PANSS_full!$D$2:$AK$888,30,FALSE)</f>
        <v>#N/A</v>
      </c>
      <c r="AW119" t="e">
        <f>VLOOKUP($C119,PANSS_full!$D$2:$AK$888,31,FALSE)</f>
        <v>#N/A</v>
      </c>
      <c r="AX119" t="e">
        <f>VLOOKUP($C119,PANSS_full!$D$2:$AK$888,32,FALSE)</f>
        <v>#N/A</v>
      </c>
      <c r="AY119" t="e">
        <f>VLOOKUP($C119,PANSS_full!$D$2:$AK$888,33,FALSE)</f>
        <v>#N/A</v>
      </c>
      <c r="AZ119" t="e">
        <f>VLOOKUP($C119,PANSS_full!$D$2:$AK$888,34,FALSE)</f>
        <v>#N/A</v>
      </c>
    </row>
    <row r="120" spans="1:52">
      <c r="A120">
        <v>119</v>
      </c>
      <c r="B120" s="2" t="s">
        <v>172</v>
      </c>
      <c r="C120" s="2" t="str">
        <f t="shared" si="1"/>
        <v>NC_02_0025</v>
      </c>
      <c r="E120" s="2">
        <v>25.41666667</v>
      </c>
      <c r="F120" s="2" t="s">
        <v>52</v>
      </c>
      <c r="G120" s="2" t="s">
        <v>152</v>
      </c>
      <c r="H120" s="2">
        <v>2</v>
      </c>
      <c r="I120" s="2">
        <v>1</v>
      </c>
      <c r="J120" s="2">
        <v>9</v>
      </c>
      <c r="K120" s="2">
        <v>1</v>
      </c>
      <c r="L120" s="2">
        <v>1</v>
      </c>
      <c r="S120" t="e">
        <f>VLOOKUP($C120,PANSS_full!$D$2:$AK$888,1,FALSE)</f>
        <v>#N/A</v>
      </c>
      <c r="T120" t="e">
        <f>VLOOKUP($C120,PANSS_full!$D$2:$AK$888,2,FALSE)</f>
        <v>#N/A</v>
      </c>
      <c r="U120" t="e">
        <f>VLOOKUP($C120,PANSS_full!$D$2:$AK$888,3,FALSE)</f>
        <v>#N/A</v>
      </c>
      <c r="V120" t="e">
        <f>VLOOKUP($C120,PANSS_full!$D$2:$AK$888,4,FALSE)</f>
        <v>#N/A</v>
      </c>
      <c r="W120" t="e">
        <f>VLOOKUP($C120,PANSS_full!$D$2:$AK$888,5,FALSE)</f>
        <v>#N/A</v>
      </c>
      <c r="X120" t="e">
        <f>VLOOKUP($C120,PANSS_full!$D$2:$AK$888,6,FALSE)</f>
        <v>#N/A</v>
      </c>
      <c r="Y120" t="e">
        <f>VLOOKUP($C120,PANSS_full!$D$2:$AK$888,7,FALSE)</f>
        <v>#N/A</v>
      </c>
      <c r="Z120" t="e">
        <f>VLOOKUP($C120,PANSS_full!$D$2:$AK$888,8,FALSE)</f>
        <v>#N/A</v>
      </c>
      <c r="AA120" t="e">
        <f>VLOOKUP($C120,PANSS_full!$D$2:$AK$888,9,FALSE)</f>
        <v>#N/A</v>
      </c>
      <c r="AB120" t="e">
        <f>VLOOKUP($C120,PANSS_full!$D$2:$AK$888,10,FALSE)</f>
        <v>#N/A</v>
      </c>
      <c r="AC120" t="e">
        <f>VLOOKUP($C120,PANSS_full!$D$2:$AK$888,11,FALSE)</f>
        <v>#N/A</v>
      </c>
      <c r="AD120" t="e">
        <f>VLOOKUP($C120,PANSS_full!$D$2:$AK$888,12,FALSE)</f>
        <v>#N/A</v>
      </c>
      <c r="AE120" t="e">
        <f>VLOOKUP($C120,PANSS_full!$D$2:$AK$888,13,FALSE)</f>
        <v>#N/A</v>
      </c>
      <c r="AF120" t="e">
        <f>VLOOKUP($C120,PANSS_full!$D$2:$AK$888,14,FALSE)</f>
        <v>#N/A</v>
      </c>
      <c r="AG120" t="e">
        <f>VLOOKUP($C120,PANSS_full!$D$2:$AK$888,15,FALSE)</f>
        <v>#N/A</v>
      </c>
      <c r="AH120" t="e">
        <f>VLOOKUP($C120,PANSS_full!$D$2:$AK$888,16,FALSE)</f>
        <v>#N/A</v>
      </c>
      <c r="AI120" t="e">
        <f>VLOOKUP($C120,PANSS_full!$D$2:$AK$888,17,FALSE)</f>
        <v>#N/A</v>
      </c>
      <c r="AJ120" t="e">
        <f>VLOOKUP($C120,PANSS_full!$D$2:$AK$888,18,FALSE)</f>
        <v>#N/A</v>
      </c>
      <c r="AK120" t="e">
        <f>VLOOKUP($C120,PANSS_full!$D$2:$AK$888,19,FALSE)</f>
        <v>#N/A</v>
      </c>
      <c r="AL120" t="e">
        <f>VLOOKUP($C120,PANSS_full!$D$2:$AK$888,20,FALSE)</f>
        <v>#N/A</v>
      </c>
      <c r="AM120" t="e">
        <f>VLOOKUP($C120,PANSS_full!$D$2:$AK$888,21,FALSE)</f>
        <v>#N/A</v>
      </c>
      <c r="AN120" t="e">
        <f>VLOOKUP($C120,PANSS_full!$D$2:$AK$888,22,FALSE)</f>
        <v>#N/A</v>
      </c>
      <c r="AO120" t="e">
        <f>VLOOKUP($C120,PANSS_full!$D$2:$AK$888,23,FALSE)</f>
        <v>#N/A</v>
      </c>
      <c r="AP120" t="e">
        <f>VLOOKUP($C120,PANSS_full!$D$2:$AK$888,24,FALSE)</f>
        <v>#N/A</v>
      </c>
      <c r="AQ120" t="e">
        <f>VLOOKUP($C120,PANSS_full!$D$2:$AK$888,25,FALSE)</f>
        <v>#N/A</v>
      </c>
      <c r="AR120" t="e">
        <f>VLOOKUP($C120,PANSS_full!$D$2:$AK$888,26,FALSE)</f>
        <v>#N/A</v>
      </c>
      <c r="AS120" t="e">
        <f>VLOOKUP($C120,PANSS_full!$D$2:$AK$888,27,FALSE)</f>
        <v>#N/A</v>
      </c>
      <c r="AT120" t="e">
        <f>VLOOKUP($C120,PANSS_full!$D$2:$AK$888,28,FALSE)</f>
        <v>#N/A</v>
      </c>
      <c r="AU120" t="e">
        <f>VLOOKUP($C120,PANSS_full!$D$2:$AK$888,29,FALSE)</f>
        <v>#N/A</v>
      </c>
      <c r="AV120" t="e">
        <f>VLOOKUP($C120,PANSS_full!$D$2:$AK$888,30,FALSE)</f>
        <v>#N/A</v>
      </c>
      <c r="AW120" t="e">
        <f>VLOOKUP($C120,PANSS_full!$D$2:$AK$888,31,FALSE)</f>
        <v>#N/A</v>
      </c>
      <c r="AX120" t="e">
        <f>VLOOKUP($C120,PANSS_full!$D$2:$AK$888,32,FALSE)</f>
        <v>#N/A</v>
      </c>
      <c r="AY120" t="e">
        <f>VLOOKUP($C120,PANSS_full!$D$2:$AK$888,33,FALSE)</f>
        <v>#N/A</v>
      </c>
      <c r="AZ120" t="e">
        <f>VLOOKUP($C120,PANSS_full!$D$2:$AK$888,34,FALSE)</f>
        <v>#N/A</v>
      </c>
    </row>
    <row r="121" spans="1:52">
      <c r="A121">
        <v>120</v>
      </c>
      <c r="B121" s="2" t="s">
        <v>173</v>
      </c>
      <c r="C121" s="2" t="str">
        <f t="shared" si="1"/>
        <v>NC_02_0026</v>
      </c>
      <c r="E121" s="2">
        <v>18.91666667</v>
      </c>
      <c r="F121" s="2" t="s">
        <v>52</v>
      </c>
      <c r="G121" s="2" t="s">
        <v>152</v>
      </c>
      <c r="H121" s="2">
        <v>2</v>
      </c>
      <c r="I121" s="2">
        <v>1</v>
      </c>
      <c r="J121" s="2">
        <v>8</v>
      </c>
      <c r="K121" s="2">
        <v>1</v>
      </c>
      <c r="L121" s="2">
        <v>1</v>
      </c>
      <c r="S121" t="e">
        <f>VLOOKUP($C121,PANSS_full!$D$2:$AK$888,1,FALSE)</f>
        <v>#N/A</v>
      </c>
      <c r="T121" t="e">
        <f>VLOOKUP($C121,PANSS_full!$D$2:$AK$888,2,FALSE)</f>
        <v>#N/A</v>
      </c>
      <c r="U121" t="e">
        <f>VLOOKUP($C121,PANSS_full!$D$2:$AK$888,3,FALSE)</f>
        <v>#N/A</v>
      </c>
      <c r="V121" t="e">
        <f>VLOOKUP($C121,PANSS_full!$D$2:$AK$888,4,FALSE)</f>
        <v>#N/A</v>
      </c>
      <c r="W121" t="e">
        <f>VLOOKUP($C121,PANSS_full!$D$2:$AK$888,5,FALSE)</f>
        <v>#N/A</v>
      </c>
      <c r="X121" t="e">
        <f>VLOOKUP($C121,PANSS_full!$D$2:$AK$888,6,FALSE)</f>
        <v>#N/A</v>
      </c>
      <c r="Y121" t="e">
        <f>VLOOKUP($C121,PANSS_full!$D$2:$AK$888,7,FALSE)</f>
        <v>#N/A</v>
      </c>
      <c r="Z121" t="e">
        <f>VLOOKUP($C121,PANSS_full!$D$2:$AK$888,8,FALSE)</f>
        <v>#N/A</v>
      </c>
      <c r="AA121" t="e">
        <f>VLOOKUP($C121,PANSS_full!$D$2:$AK$888,9,FALSE)</f>
        <v>#N/A</v>
      </c>
      <c r="AB121" t="e">
        <f>VLOOKUP($C121,PANSS_full!$D$2:$AK$888,10,FALSE)</f>
        <v>#N/A</v>
      </c>
      <c r="AC121" t="e">
        <f>VLOOKUP($C121,PANSS_full!$D$2:$AK$888,11,FALSE)</f>
        <v>#N/A</v>
      </c>
      <c r="AD121" t="e">
        <f>VLOOKUP($C121,PANSS_full!$D$2:$AK$888,12,FALSE)</f>
        <v>#N/A</v>
      </c>
      <c r="AE121" t="e">
        <f>VLOOKUP($C121,PANSS_full!$D$2:$AK$888,13,FALSE)</f>
        <v>#N/A</v>
      </c>
      <c r="AF121" t="e">
        <f>VLOOKUP($C121,PANSS_full!$D$2:$AK$888,14,FALSE)</f>
        <v>#N/A</v>
      </c>
      <c r="AG121" t="e">
        <f>VLOOKUP($C121,PANSS_full!$D$2:$AK$888,15,FALSE)</f>
        <v>#N/A</v>
      </c>
      <c r="AH121" t="e">
        <f>VLOOKUP($C121,PANSS_full!$D$2:$AK$888,16,FALSE)</f>
        <v>#N/A</v>
      </c>
      <c r="AI121" t="e">
        <f>VLOOKUP($C121,PANSS_full!$D$2:$AK$888,17,FALSE)</f>
        <v>#N/A</v>
      </c>
      <c r="AJ121" t="e">
        <f>VLOOKUP($C121,PANSS_full!$D$2:$AK$888,18,FALSE)</f>
        <v>#N/A</v>
      </c>
      <c r="AK121" t="e">
        <f>VLOOKUP($C121,PANSS_full!$D$2:$AK$888,19,FALSE)</f>
        <v>#N/A</v>
      </c>
      <c r="AL121" t="e">
        <f>VLOOKUP($C121,PANSS_full!$D$2:$AK$888,20,FALSE)</f>
        <v>#N/A</v>
      </c>
      <c r="AM121" t="e">
        <f>VLOOKUP($C121,PANSS_full!$D$2:$AK$888,21,FALSE)</f>
        <v>#N/A</v>
      </c>
      <c r="AN121" t="e">
        <f>VLOOKUP($C121,PANSS_full!$D$2:$AK$888,22,FALSE)</f>
        <v>#N/A</v>
      </c>
      <c r="AO121" t="e">
        <f>VLOOKUP($C121,PANSS_full!$D$2:$AK$888,23,FALSE)</f>
        <v>#N/A</v>
      </c>
      <c r="AP121" t="e">
        <f>VLOOKUP($C121,PANSS_full!$D$2:$AK$888,24,FALSE)</f>
        <v>#N/A</v>
      </c>
      <c r="AQ121" t="e">
        <f>VLOOKUP($C121,PANSS_full!$D$2:$AK$888,25,FALSE)</f>
        <v>#N/A</v>
      </c>
      <c r="AR121" t="e">
        <f>VLOOKUP($C121,PANSS_full!$D$2:$AK$888,26,FALSE)</f>
        <v>#N/A</v>
      </c>
      <c r="AS121" t="e">
        <f>VLOOKUP($C121,PANSS_full!$D$2:$AK$888,27,FALSE)</f>
        <v>#N/A</v>
      </c>
      <c r="AT121" t="e">
        <f>VLOOKUP($C121,PANSS_full!$D$2:$AK$888,28,FALSE)</f>
        <v>#N/A</v>
      </c>
      <c r="AU121" t="e">
        <f>VLOOKUP($C121,PANSS_full!$D$2:$AK$888,29,FALSE)</f>
        <v>#N/A</v>
      </c>
      <c r="AV121" t="e">
        <f>VLOOKUP($C121,PANSS_full!$D$2:$AK$888,30,FALSE)</f>
        <v>#N/A</v>
      </c>
      <c r="AW121" t="e">
        <f>VLOOKUP($C121,PANSS_full!$D$2:$AK$888,31,FALSE)</f>
        <v>#N/A</v>
      </c>
      <c r="AX121" t="e">
        <f>VLOOKUP($C121,PANSS_full!$D$2:$AK$888,32,FALSE)</f>
        <v>#N/A</v>
      </c>
      <c r="AY121" t="e">
        <f>VLOOKUP($C121,PANSS_full!$D$2:$AK$888,33,FALSE)</f>
        <v>#N/A</v>
      </c>
      <c r="AZ121" t="e">
        <f>VLOOKUP($C121,PANSS_full!$D$2:$AK$888,34,FALSE)</f>
        <v>#N/A</v>
      </c>
    </row>
    <row r="122" spans="1:52">
      <c r="A122">
        <v>121</v>
      </c>
      <c r="B122" s="2" t="s">
        <v>174</v>
      </c>
      <c r="C122" s="2" t="str">
        <f t="shared" si="1"/>
        <v>NC_02_0027</v>
      </c>
      <c r="E122" s="2">
        <v>22.66666667</v>
      </c>
      <c r="F122" s="2" t="s">
        <v>52</v>
      </c>
      <c r="G122" s="2" t="s">
        <v>152</v>
      </c>
      <c r="H122" s="2">
        <v>2</v>
      </c>
      <c r="I122" s="2">
        <v>1</v>
      </c>
      <c r="K122" s="2">
        <v>1</v>
      </c>
      <c r="L122" s="2">
        <v>1</v>
      </c>
      <c r="S122" t="e">
        <f>VLOOKUP($C122,PANSS_full!$D$2:$AK$888,1,FALSE)</f>
        <v>#N/A</v>
      </c>
      <c r="T122" t="e">
        <f>VLOOKUP($C122,PANSS_full!$D$2:$AK$888,2,FALSE)</f>
        <v>#N/A</v>
      </c>
      <c r="U122" t="e">
        <f>VLOOKUP($C122,PANSS_full!$D$2:$AK$888,3,FALSE)</f>
        <v>#N/A</v>
      </c>
      <c r="V122" t="e">
        <f>VLOOKUP($C122,PANSS_full!$D$2:$AK$888,4,FALSE)</f>
        <v>#N/A</v>
      </c>
      <c r="W122" t="e">
        <f>VLOOKUP($C122,PANSS_full!$D$2:$AK$888,5,FALSE)</f>
        <v>#N/A</v>
      </c>
      <c r="X122" t="e">
        <f>VLOOKUP($C122,PANSS_full!$D$2:$AK$888,6,FALSE)</f>
        <v>#N/A</v>
      </c>
      <c r="Y122" t="e">
        <f>VLOOKUP($C122,PANSS_full!$D$2:$AK$888,7,FALSE)</f>
        <v>#N/A</v>
      </c>
      <c r="Z122" t="e">
        <f>VLOOKUP($C122,PANSS_full!$D$2:$AK$888,8,FALSE)</f>
        <v>#N/A</v>
      </c>
      <c r="AA122" t="e">
        <f>VLOOKUP($C122,PANSS_full!$D$2:$AK$888,9,FALSE)</f>
        <v>#N/A</v>
      </c>
      <c r="AB122" t="e">
        <f>VLOOKUP($C122,PANSS_full!$D$2:$AK$888,10,FALSE)</f>
        <v>#N/A</v>
      </c>
      <c r="AC122" t="e">
        <f>VLOOKUP($C122,PANSS_full!$D$2:$AK$888,11,FALSE)</f>
        <v>#N/A</v>
      </c>
      <c r="AD122" t="e">
        <f>VLOOKUP($C122,PANSS_full!$D$2:$AK$888,12,FALSE)</f>
        <v>#N/A</v>
      </c>
      <c r="AE122" t="e">
        <f>VLOOKUP($C122,PANSS_full!$D$2:$AK$888,13,FALSE)</f>
        <v>#N/A</v>
      </c>
      <c r="AF122" t="e">
        <f>VLOOKUP($C122,PANSS_full!$D$2:$AK$888,14,FALSE)</f>
        <v>#N/A</v>
      </c>
      <c r="AG122" t="e">
        <f>VLOOKUP($C122,PANSS_full!$D$2:$AK$888,15,FALSE)</f>
        <v>#N/A</v>
      </c>
      <c r="AH122" t="e">
        <f>VLOOKUP($C122,PANSS_full!$D$2:$AK$888,16,FALSE)</f>
        <v>#N/A</v>
      </c>
      <c r="AI122" t="e">
        <f>VLOOKUP($C122,PANSS_full!$D$2:$AK$888,17,FALSE)</f>
        <v>#N/A</v>
      </c>
      <c r="AJ122" t="e">
        <f>VLOOKUP($C122,PANSS_full!$D$2:$AK$888,18,FALSE)</f>
        <v>#N/A</v>
      </c>
      <c r="AK122" t="e">
        <f>VLOOKUP($C122,PANSS_full!$D$2:$AK$888,19,FALSE)</f>
        <v>#N/A</v>
      </c>
      <c r="AL122" t="e">
        <f>VLOOKUP($C122,PANSS_full!$D$2:$AK$888,20,FALSE)</f>
        <v>#N/A</v>
      </c>
      <c r="AM122" t="e">
        <f>VLOOKUP($C122,PANSS_full!$D$2:$AK$888,21,FALSE)</f>
        <v>#N/A</v>
      </c>
      <c r="AN122" t="e">
        <f>VLOOKUP($C122,PANSS_full!$D$2:$AK$888,22,FALSE)</f>
        <v>#N/A</v>
      </c>
      <c r="AO122" t="e">
        <f>VLOOKUP($C122,PANSS_full!$D$2:$AK$888,23,FALSE)</f>
        <v>#N/A</v>
      </c>
      <c r="AP122" t="e">
        <f>VLOOKUP($C122,PANSS_full!$D$2:$AK$888,24,FALSE)</f>
        <v>#N/A</v>
      </c>
      <c r="AQ122" t="e">
        <f>VLOOKUP($C122,PANSS_full!$D$2:$AK$888,25,FALSE)</f>
        <v>#N/A</v>
      </c>
      <c r="AR122" t="e">
        <f>VLOOKUP($C122,PANSS_full!$D$2:$AK$888,26,FALSE)</f>
        <v>#N/A</v>
      </c>
      <c r="AS122" t="e">
        <f>VLOOKUP($C122,PANSS_full!$D$2:$AK$888,27,FALSE)</f>
        <v>#N/A</v>
      </c>
      <c r="AT122" t="e">
        <f>VLOOKUP($C122,PANSS_full!$D$2:$AK$888,28,FALSE)</f>
        <v>#N/A</v>
      </c>
      <c r="AU122" t="e">
        <f>VLOOKUP($C122,PANSS_full!$D$2:$AK$888,29,FALSE)</f>
        <v>#N/A</v>
      </c>
      <c r="AV122" t="e">
        <f>VLOOKUP($C122,PANSS_full!$D$2:$AK$888,30,FALSE)</f>
        <v>#N/A</v>
      </c>
      <c r="AW122" t="e">
        <f>VLOOKUP($C122,PANSS_full!$D$2:$AK$888,31,FALSE)</f>
        <v>#N/A</v>
      </c>
      <c r="AX122" t="e">
        <f>VLOOKUP($C122,PANSS_full!$D$2:$AK$888,32,FALSE)</f>
        <v>#N/A</v>
      </c>
      <c r="AY122" t="e">
        <f>VLOOKUP($C122,PANSS_full!$D$2:$AK$888,33,FALSE)</f>
        <v>#N/A</v>
      </c>
      <c r="AZ122" t="e">
        <f>VLOOKUP($C122,PANSS_full!$D$2:$AK$888,34,FALSE)</f>
        <v>#N/A</v>
      </c>
    </row>
    <row r="123" spans="1:52">
      <c r="A123">
        <v>122</v>
      </c>
      <c r="B123" s="2" t="s">
        <v>175</v>
      </c>
      <c r="C123" s="2" t="str">
        <f t="shared" si="1"/>
        <v>NC_02_0028</v>
      </c>
      <c r="E123" s="2">
        <v>18.16666667</v>
      </c>
      <c r="F123" s="2" t="s">
        <v>52</v>
      </c>
      <c r="G123" s="2" t="s">
        <v>152</v>
      </c>
      <c r="H123" s="2">
        <v>2</v>
      </c>
      <c r="I123" s="2">
        <v>1</v>
      </c>
      <c r="J123" s="2">
        <v>7</v>
      </c>
      <c r="K123" s="2">
        <v>1</v>
      </c>
      <c r="L123" s="2">
        <v>1</v>
      </c>
      <c r="S123" t="e">
        <f>VLOOKUP($C123,PANSS_full!$D$2:$AK$888,1,FALSE)</f>
        <v>#N/A</v>
      </c>
      <c r="T123" t="e">
        <f>VLOOKUP($C123,PANSS_full!$D$2:$AK$888,2,FALSE)</f>
        <v>#N/A</v>
      </c>
      <c r="U123" t="e">
        <f>VLOOKUP($C123,PANSS_full!$D$2:$AK$888,3,FALSE)</f>
        <v>#N/A</v>
      </c>
      <c r="V123" t="e">
        <f>VLOOKUP($C123,PANSS_full!$D$2:$AK$888,4,FALSE)</f>
        <v>#N/A</v>
      </c>
      <c r="W123" t="e">
        <f>VLOOKUP($C123,PANSS_full!$D$2:$AK$888,5,FALSE)</f>
        <v>#N/A</v>
      </c>
      <c r="X123" t="e">
        <f>VLOOKUP($C123,PANSS_full!$D$2:$AK$888,6,FALSE)</f>
        <v>#N/A</v>
      </c>
      <c r="Y123" t="e">
        <f>VLOOKUP($C123,PANSS_full!$D$2:$AK$888,7,FALSE)</f>
        <v>#N/A</v>
      </c>
      <c r="Z123" t="e">
        <f>VLOOKUP($C123,PANSS_full!$D$2:$AK$888,8,FALSE)</f>
        <v>#N/A</v>
      </c>
      <c r="AA123" t="e">
        <f>VLOOKUP($C123,PANSS_full!$D$2:$AK$888,9,FALSE)</f>
        <v>#N/A</v>
      </c>
      <c r="AB123" t="e">
        <f>VLOOKUP($C123,PANSS_full!$D$2:$AK$888,10,FALSE)</f>
        <v>#N/A</v>
      </c>
      <c r="AC123" t="e">
        <f>VLOOKUP($C123,PANSS_full!$D$2:$AK$888,11,FALSE)</f>
        <v>#N/A</v>
      </c>
      <c r="AD123" t="e">
        <f>VLOOKUP($C123,PANSS_full!$D$2:$AK$888,12,FALSE)</f>
        <v>#N/A</v>
      </c>
      <c r="AE123" t="e">
        <f>VLOOKUP($C123,PANSS_full!$D$2:$AK$888,13,FALSE)</f>
        <v>#N/A</v>
      </c>
      <c r="AF123" t="e">
        <f>VLOOKUP($C123,PANSS_full!$D$2:$AK$888,14,FALSE)</f>
        <v>#N/A</v>
      </c>
      <c r="AG123" t="e">
        <f>VLOOKUP($C123,PANSS_full!$D$2:$AK$888,15,FALSE)</f>
        <v>#N/A</v>
      </c>
      <c r="AH123" t="e">
        <f>VLOOKUP($C123,PANSS_full!$D$2:$AK$888,16,FALSE)</f>
        <v>#N/A</v>
      </c>
      <c r="AI123" t="e">
        <f>VLOOKUP($C123,PANSS_full!$D$2:$AK$888,17,FALSE)</f>
        <v>#N/A</v>
      </c>
      <c r="AJ123" t="e">
        <f>VLOOKUP($C123,PANSS_full!$D$2:$AK$888,18,FALSE)</f>
        <v>#N/A</v>
      </c>
      <c r="AK123" t="e">
        <f>VLOOKUP($C123,PANSS_full!$D$2:$AK$888,19,FALSE)</f>
        <v>#N/A</v>
      </c>
      <c r="AL123" t="e">
        <f>VLOOKUP($C123,PANSS_full!$D$2:$AK$888,20,FALSE)</f>
        <v>#N/A</v>
      </c>
      <c r="AM123" t="e">
        <f>VLOOKUP($C123,PANSS_full!$D$2:$AK$888,21,FALSE)</f>
        <v>#N/A</v>
      </c>
      <c r="AN123" t="e">
        <f>VLOOKUP($C123,PANSS_full!$D$2:$AK$888,22,FALSE)</f>
        <v>#N/A</v>
      </c>
      <c r="AO123" t="e">
        <f>VLOOKUP($C123,PANSS_full!$D$2:$AK$888,23,FALSE)</f>
        <v>#N/A</v>
      </c>
      <c r="AP123" t="e">
        <f>VLOOKUP($C123,PANSS_full!$D$2:$AK$888,24,FALSE)</f>
        <v>#N/A</v>
      </c>
      <c r="AQ123" t="e">
        <f>VLOOKUP($C123,PANSS_full!$D$2:$AK$888,25,FALSE)</f>
        <v>#N/A</v>
      </c>
      <c r="AR123" t="e">
        <f>VLOOKUP($C123,PANSS_full!$D$2:$AK$888,26,FALSE)</f>
        <v>#N/A</v>
      </c>
      <c r="AS123" t="e">
        <f>VLOOKUP($C123,PANSS_full!$D$2:$AK$888,27,FALSE)</f>
        <v>#N/A</v>
      </c>
      <c r="AT123" t="e">
        <f>VLOOKUP($C123,PANSS_full!$D$2:$AK$888,28,FALSE)</f>
        <v>#N/A</v>
      </c>
      <c r="AU123" t="e">
        <f>VLOOKUP($C123,PANSS_full!$D$2:$AK$888,29,FALSE)</f>
        <v>#N/A</v>
      </c>
      <c r="AV123" t="e">
        <f>VLOOKUP($C123,PANSS_full!$D$2:$AK$888,30,FALSE)</f>
        <v>#N/A</v>
      </c>
      <c r="AW123" t="e">
        <f>VLOOKUP($C123,PANSS_full!$D$2:$AK$888,31,FALSE)</f>
        <v>#N/A</v>
      </c>
      <c r="AX123" t="e">
        <f>VLOOKUP($C123,PANSS_full!$D$2:$AK$888,32,FALSE)</f>
        <v>#N/A</v>
      </c>
      <c r="AY123" t="e">
        <f>VLOOKUP($C123,PANSS_full!$D$2:$AK$888,33,FALSE)</f>
        <v>#N/A</v>
      </c>
      <c r="AZ123" t="e">
        <f>VLOOKUP($C123,PANSS_full!$D$2:$AK$888,34,FALSE)</f>
        <v>#N/A</v>
      </c>
    </row>
    <row r="124" spans="1:52">
      <c r="A124">
        <v>123</v>
      </c>
      <c r="B124" s="2" t="s">
        <v>176</v>
      </c>
      <c r="C124" s="2" t="str">
        <f t="shared" si="1"/>
        <v>NC_02_0030</v>
      </c>
      <c r="E124" s="2">
        <v>19</v>
      </c>
      <c r="F124" s="2" t="s">
        <v>52</v>
      </c>
      <c r="G124" s="2" t="s">
        <v>152</v>
      </c>
      <c r="H124" s="2">
        <v>2</v>
      </c>
      <c r="I124" s="2">
        <v>1</v>
      </c>
      <c r="J124" s="2">
        <v>14</v>
      </c>
      <c r="K124" s="2">
        <v>1</v>
      </c>
      <c r="L124" s="2">
        <v>1</v>
      </c>
      <c r="S124" t="e">
        <f>VLOOKUP($C124,PANSS_full!$D$2:$AK$888,1,FALSE)</f>
        <v>#N/A</v>
      </c>
      <c r="T124" t="e">
        <f>VLOOKUP($C124,PANSS_full!$D$2:$AK$888,2,FALSE)</f>
        <v>#N/A</v>
      </c>
      <c r="U124" t="e">
        <f>VLOOKUP($C124,PANSS_full!$D$2:$AK$888,3,FALSE)</f>
        <v>#N/A</v>
      </c>
      <c r="V124" t="e">
        <f>VLOOKUP($C124,PANSS_full!$D$2:$AK$888,4,FALSE)</f>
        <v>#N/A</v>
      </c>
      <c r="W124" t="e">
        <f>VLOOKUP($C124,PANSS_full!$D$2:$AK$888,5,FALSE)</f>
        <v>#N/A</v>
      </c>
      <c r="X124" t="e">
        <f>VLOOKUP($C124,PANSS_full!$D$2:$AK$888,6,FALSE)</f>
        <v>#N/A</v>
      </c>
      <c r="Y124" t="e">
        <f>VLOOKUP($C124,PANSS_full!$D$2:$AK$888,7,FALSE)</f>
        <v>#N/A</v>
      </c>
      <c r="Z124" t="e">
        <f>VLOOKUP($C124,PANSS_full!$D$2:$AK$888,8,FALSE)</f>
        <v>#N/A</v>
      </c>
      <c r="AA124" t="e">
        <f>VLOOKUP($C124,PANSS_full!$D$2:$AK$888,9,FALSE)</f>
        <v>#N/A</v>
      </c>
      <c r="AB124" t="e">
        <f>VLOOKUP($C124,PANSS_full!$D$2:$AK$888,10,FALSE)</f>
        <v>#N/A</v>
      </c>
      <c r="AC124" t="e">
        <f>VLOOKUP($C124,PANSS_full!$D$2:$AK$888,11,FALSE)</f>
        <v>#N/A</v>
      </c>
      <c r="AD124" t="e">
        <f>VLOOKUP($C124,PANSS_full!$D$2:$AK$888,12,FALSE)</f>
        <v>#N/A</v>
      </c>
      <c r="AE124" t="e">
        <f>VLOOKUP($C124,PANSS_full!$D$2:$AK$888,13,FALSE)</f>
        <v>#N/A</v>
      </c>
      <c r="AF124" t="e">
        <f>VLOOKUP($C124,PANSS_full!$D$2:$AK$888,14,FALSE)</f>
        <v>#N/A</v>
      </c>
      <c r="AG124" t="e">
        <f>VLOOKUP($C124,PANSS_full!$D$2:$AK$888,15,FALSE)</f>
        <v>#N/A</v>
      </c>
      <c r="AH124" t="e">
        <f>VLOOKUP($C124,PANSS_full!$D$2:$AK$888,16,FALSE)</f>
        <v>#N/A</v>
      </c>
      <c r="AI124" t="e">
        <f>VLOOKUP($C124,PANSS_full!$D$2:$AK$888,17,FALSE)</f>
        <v>#N/A</v>
      </c>
      <c r="AJ124" t="e">
        <f>VLOOKUP($C124,PANSS_full!$D$2:$AK$888,18,FALSE)</f>
        <v>#N/A</v>
      </c>
      <c r="AK124" t="e">
        <f>VLOOKUP($C124,PANSS_full!$D$2:$AK$888,19,FALSE)</f>
        <v>#N/A</v>
      </c>
      <c r="AL124" t="e">
        <f>VLOOKUP($C124,PANSS_full!$D$2:$AK$888,20,FALSE)</f>
        <v>#N/A</v>
      </c>
      <c r="AM124" t="e">
        <f>VLOOKUP($C124,PANSS_full!$D$2:$AK$888,21,FALSE)</f>
        <v>#N/A</v>
      </c>
      <c r="AN124" t="e">
        <f>VLOOKUP($C124,PANSS_full!$D$2:$AK$888,22,FALSE)</f>
        <v>#N/A</v>
      </c>
      <c r="AO124" t="e">
        <f>VLOOKUP($C124,PANSS_full!$D$2:$AK$888,23,FALSE)</f>
        <v>#N/A</v>
      </c>
      <c r="AP124" t="e">
        <f>VLOOKUP($C124,PANSS_full!$D$2:$AK$888,24,FALSE)</f>
        <v>#N/A</v>
      </c>
      <c r="AQ124" t="e">
        <f>VLOOKUP($C124,PANSS_full!$D$2:$AK$888,25,FALSE)</f>
        <v>#N/A</v>
      </c>
      <c r="AR124" t="e">
        <f>VLOOKUP($C124,PANSS_full!$D$2:$AK$888,26,FALSE)</f>
        <v>#N/A</v>
      </c>
      <c r="AS124" t="e">
        <f>VLOOKUP($C124,PANSS_full!$D$2:$AK$888,27,FALSE)</f>
        <v>#N/A</v>
      </c>
      <c r="AT124" t="e">
        <f>VLOOKUP($C124,PANSS_full!$D$2:$AK$888,28,FALSE)</f>
        <v>#N/A</v>
      </c>
      <c r="AU124" t="e">
        <f>VLOOKUP($C124,PANSS_full!$D$2:$AK$888,29,FALSE)</f>
        <v>#N/A</v>
      </c>
      <c r="AV124" t="e">
        <f>VLOOKUP($C124,PANSS_full!$D$2:$AK$888,30,FALSE)</f>
        <v>#N/A</v>
      </c>
      <c r="AW124" t="e">
        <f>VLOOKUP($C124,PANSS_full!$D$2:$AK$888,31,FALSE)</f>
        <v>#N/A</v>
      </c>
      <c r="AX124" t="e">
        <f>VLOOKUP($C124,PANSS_full!$D$2:$AK$888,32,FALSE)</f>
        <v>#N/A</v>
      </c>
      <c r="AY124" t="e">
        <f>VLOOKUP($C124,PANSS_full!$D$2:$AK$888,33,FALSE)</f>
        <v>#N/A</v>
      </c>
      <c r="AZ124" t="e">
        <f>VLOOKUP($C124,PANSS_full!$D$2:$AK$888,34,FALSE)</f>
        <v>#N/A</v>
      </c>
    </row>
    <row r="125" spans="1:52">
      <c r="A125">
        <v>124</v>
      </c>
      <c r="B125" s="2" t="s">
        <v>177</v>
      </c>
      <c r="C125" s="2" t="str">
        <f t="shared" si="1"/>
        <v>NC_02_0031</v>
      </c>
      <c r="E125" s="2">
        <v>18.08333333</v>
      </c>
      <c r="F125" s="2" t="s">
        <v>52</v>
      </c>
      <c r="G125" s="2" t="s">
        <v>152</v>
      </c>
      <c r="H125" s="2">
        <v>2</v>
      </c>
      <c r="I125" s="2">
        <v>1</v>
      </c>
      <c r="J125" s="2">
        <v>9</v>
      </c>
      <c r="K125" s="2">
        <v>1</v>
      </c>
      <c r="L125" s="2">
        <v>1</v>
      </c>
      <c r="S125" t="e">
        <f>VLOOKUP($C125,PANSS_full!$D$2:$AK$888,1,FALSE)</f>
        <v>#N/A</v>
      </c>
      <c r="T125" t="e">
        <f>VLOOKUP($C125,PANSS_full!$D$2:$AK$888,2,FALSE)</f>
        <v>#N/A</v>
      </c>
      <c r="U125" t="e">
        <f>VLOOKUP($C125,PANSS_full!$D$2:$AK$888,3,FALSE)</f>
        <v>#N/A</v>
      </c>
      <c r="V125" t="e">
        <f>VLOOKUP($C125,PANSS_full!$D$2:$AK$888,4,FALSE)</f>
        <v>#N/A</v>
      </c>
      <c r="W125" t="e">
        <f>VLOOKUP($C125,PANSS_full!$D$2:$AK$888,5,FALSE)</f>
        <v>#N/A</v>
      </c>
      <c r="X125" t="e">
        <f>VLOOKUP($C125,PANSS_full!$D$2:$AK$888,6,FALSE)</f>
        <v>#N/A</v>
      </c>
      <c r="Y125" t="e">
        <f>VLOOKUP($C125,PANSS_full!$D$2:$AK$888,7,FALSE)</f>
        <v>#N/A</v>
      </c>
      <c r="Z125" t="e">
        <f>VLOOKUP($C125,PANSS_full!$D$2:$AK$888,8,FALSE)</f>
        <v>#N/A</v>
      </c>
      <c r="AA125" t="e">
        <f>VLOOKUP($C125,PANSS_full!$D$2:$AK$888,9,FALSE)</f>
        <v>#N/A</v>
      </c>
      <c r="AB125" t="e">
        <f>VLOOKUP($C125,PANSS_full!$D$2:$AK$888,10,FALSE)</f>
        <v>#N/A</v>
      </c>
      <c r="AC125" t="e">
        <f>VLOOKUP($C125,PANSS_full!$D$2:$AK$888,11,FALSE)</f>
        <v>#N/A</v>
      </c>
      <c r="AD125" t="e">
        <f>VLOOKUP($C125,PANSS_full!$D$2:$AK$888,12,FALSE)</f>
        <v>#N/A</v>
      </c>
      <c r="AE125" t="e">
        <f>VLOOKUP($C125,PANSS_full!$D$2:$AK$888,13,FALSE)</f>
        <v>#N/A</v>
      </c>
      <c r="AF125" t="e">
        <f>VLOOKUP($C125,PANSS_full!$D$2:$AK$888,14,FALSE)</f>
        <v>#N/A</v>
      </c>
      <c r="AG125" t="e">
        <f>VLOOKUP($C125,PANSS_full!$D$2:$AK$888,15,FALSE)</f>
        <v>#N/A</v>
      </c>
      <c r="AH125" t="e">
        <f>VLOOKUP($C125,PANSS_full!$D$2:$AK$888,16,FALSE)</f>
        <v>#N/A</v>
      </c>
      <c r="AI125" t="e">
        <f>VLOOKUP($C125,PANSS_full!$D$2:$AK$888,17,FALSE)</f>
        <v>#N/A</v>
      </c>
      <c r="AJ125" t="e">
        <f>VLOOKUP($C125,PANSS_full!$D$2:$AK$888,18,FALSE)</f>
        <v>#N/A</v>
      </c>
      <c r="AK125" t="e">
        <f>VLOOKUP($C125,PANSS_full!$D$2:$AK$888,19,FALSE)</f>
        <v>#N/A</v>
      </c>
      <c r="AL125" t="e">
        <f>VLOOKUP($C125,PANSS_full!$D$2:$AK$888,20,FALSE)</f>
        <v>#N/A</v>
      </c>
      <c r="AM125" t="e">
        <f>VLOOKUP($C125,PANSS_full!$D$2:$AK$888,21,FALSE)</f>
        <v>#N/A</v>
      </c>
      <c r="AN125" t="e">
        <f>VLOOKUP($C125,PANSS_full!$D$2:$AK$888,22,FALSE)</f>
        <v>#N/A</v>
      </c>
      <c r="AO125" t="e">
        <f>VLOOKUP($C125,PANSS_full!$D$2:$AK$888,23,FALSE)</f>
        <v>#N/A</v>
      </c>
      <c r="AP125" t="e">
        <f>VLOOKUP($C125,PANSS_full!$D$2:$AK$888,24,FALSE)</f>
        <v>#N/A</v>
      </c>
      <c r="AQ125" t="e">
        <f>VLOOKUP($C125,PANSS_full!$D$2:$AK$888,25,FALSE)</f>
        <v>#N/A</v>
      </c>
      <c r="AR125" t="e">
        <f>VLOOKUP($C125,PANSS_full!$D$2:$AK$888,26,FALSE)</f>
        <v>#N/A</v>
      </c>
      <c r="AS125" t="e">
        <f>VLOOKUP($C125,PANSS_full!$D$2:$AK$888,27,FALSE)</f>
        <v>#N/A</v>
      </c>
      <c r="AT125" t="e">
        <f>VLOOKUP($C125,PANSS_full!$D$2:$AK$888,28,FALSE)</f>
        <v>#N/A</v>
      </c>
      <c r="AU125" t="e">
        <f>VLOOKUP($C125,PANSS_full!$D$2:$AK$888,29,FALSE)</f>
        <v>#N/A</v>
      </c>
      <c r="AV125" t="e">
        <f>VLOOKUP($C125,PANSS_full!$D$2:$AK$888,30,FALSE)</f>
        <v>#N/A</v>
      </c>
      <c r="AW125" t="e">
        <f>VLOOKUP($C125,PANSS_full!$D$2:$AK$888,31,FALSE)</f>
        <v>#N/A</v>
      </c>
      <c r="AX125" t="e">
        <f>VLOOKUP($C125,PANSS_full!$D$2:$AK$888,32,FALSE)</f>
        <v>#N/A</v>
      </c>
      <c r="AY125" t="e">
        <f>VLOOKUP($C125,PANSS_full!$D$2:$AK$888,33,FALSE)</f>
        <v>#N/A</v>
      </c>
      <c r="AZ125" t="e">
        <f>VLOOKUP($C125,PANSS_full!$D$2:$AK$888,34,FALSE)</f>
        <v>#N/A</v>
      </c>
    </row>
    <row r="126" spans="1:52">
      <c r="A126">
        <v>125</v>
      </c>
      <c r="B126" s="2" t="s">
        <v>178</v>
      </c>
      <c r="C126" s="2" t="str">
        <f t="shared" si="1"/>
        <v>NC_02_0034</v>
      </c>
      <c r="E126" s="2">
        <v>27.5</v>
      </c>
      <c r="F126" s="2" t="s">
        <v>52</v>
      </c>
      <c r="G126" s="2" t="s">
        <v>152</v>
      </c>
      <c r="H126" s="2">
        <v>2</v>
      </c>
      <c r="I126" s="2">
        <v>1</v>
      </c>
      <c r="J126" s="2">
        <v>17</v>
      </c>
      <c r="K126" s="2">
        <v>1</v>
      </c>
      <c r="L126" s="2">
        <v>1</v>
      </c>
      <c r="S126" t="e">
        <f>VLOOKUP($C126,PANSS_full!$D$2:$AK$888,1,FALSE)</f>
        <v>#N/A</v>
      </c>
      <c r="T126" t="e">
        <f>VLOOKUP($C126,PANSS_full!$D$2:$AK$888,2,FALSE)</f>
        <v>#N/A</v>
      </c>
      <c r="U126" t="e">
        <f>VLOOKUP($C126,PANSS_full!$D$2:$AK$888,3,FALSE)</f>
        <v>#N/A</v>
      </c>
      <c r="V126" t="e">
        <f>VLOOKUP($C126,PANSS_full!$D$2:$AK$888,4,FALSE)</f>
        <v>#N/A</v>
      </c>
      <c r="W126" t="e">
        <f>VLOOKUP($C126,PANSS_full!$D$2:$AK$888,5,FALSE)</f>
        <v>#N/A</v>
      </c>
      <c r="X126" t="e">
        <f>VLOOKUP($C126,PANSS_full!$D$2:$AK$888,6,FALSE)</f>
        <v>#N/A</v>
      </c>
      <c r="Y126" t="e">
        <f>VLOOKUP($C126,PANSS_full!$D$2:$AK$888,7,FALSE)</f>
        <v>#N/A</v>
      </c>
      <c r="Z126" t="e">
        <f>VLOOKUP($C126,PANSS_full!$D$2:$AK$888,8,FALSE)</f>
        <v>#N/A</v>
      </c>
      <c r="AA126" t="e">
        <f>VLOOKUP($C126,PANSS_full!$D$2:$AK$888,9,FALSE)</f>
        <v>#N/A</v>
      </c>
      <c r="AB126" t="e">
        <f>VLOOKUP($C126,PANSS_full!$D$2:$AK$888,10,FALSE)</f>
        <v>#N/A</v>
      </c>
      <c r="AC126" t="e">
        <f>VLOOKUP($C126,PANSS_full!$D$2:$AK$888,11,FALSE)</f>
        <v>#N/A</v>
      </c>
      <c r="AD126" t="e">
        <f>VLOOKUP($C126,PANSS_full!$D$2:$AK$888,12,FALSE)</f>
        <v>#N/A</v>
      </c>
      <c r="AE126" t="e">
        <f>VLOOKUP($C126,PANSS_full!$D$2:$AK$888,13,FALSE)</f>
        <v>#N/A</v>
      </c>
      <c r="AF126" t="e">
        <f>VLOOKUP($C126,PANSS_full!$D$2:$AK$888,14,FALSE)</f>
        <v>#N/A</v>
      </c>
      <c r="AG126" t="e">
        <f>VLOOKUP($C126,PANSS_full!$D$2:$AK$888,15,FALSE)</f>
        <v>#N/A</v>
      </c>
      <c r="AH126" t="e">
        <f>VLOOKUP($C126,PANSS_full!$D$2:$AK$888,16,FALSE)</f>
        <v>#N/A</v>
      </c>
      <c r="AI126" t="e">
        <f>VLOOKUP($C126,PANSS_full!$D$2:$AK$888,17,FALSE)</f>
        <v>#N/A</v>
      </c>
      <c r="AJ126" t="e">
        <f>VLOOKUP($C126,PANSS_full!$D$2:$AK$888,18,FALSE)</f>
        <v>#N/A</v>
      </c>
      <c r="AK126" t="e">
        <f>VLOOKUP($C126,PANSS_full!$D$2:$AK$888,19,FALSE)</f>
        <v>#N/A</v>
      </c>
      <c r="AL126" t="e">
        <f>VLOOKUP($C126,PANSS_full!$D$2:$AK$888,20,FALSE)</f>
        <v>#N/A</v>
      </c>
      <c r="AM126" t="e">
        <f>VLOOKUP($C126,PANSS_full!$D$2:$AK$888,21,FALSE)</f>
        <v>#N/A</v>
      </c>
      <c r="AN126" t="e">
        <f>VLOOKUP($C126,PANSS_full!$D$2:$AK$888,22,FALSE)</f>
        <v>#N/A</v>
      </c>
      <c r="AO126" t="e">
        <f>VLOOKUP($C126,PANSS_full!$D$2:$AK$888,23,FALSE)</f>
        <v>#N/A</v>
      </c>
      <c r="AP126" t="e">
        <f>VLOOKUP($C126,PANSS_full!$D$2:$AK$888,24,FALSE)</f>
        <v>#N/A</v>
      </c>
      <c r="AQ126" t="e">
        <f>VLOOKUP($C126,PANSS_full!$D$2:$AK$888,25,FALSE)</f>
        <v>#N/A</v>
      </c>
      <c r="AR126" t="e">
        <f>VLOOKUP($C126,PANSS_full!$D$2:$AK$888,26,FALSE)</f>
        <v>#N/A</v>
      </c>
      <c r="AS126" t="e">
        <f>VLOOKUP($C126,PANSS_full!$D$2:$AK$888,27,FALSE)</f>
        <v>#N/A</v>
      </c>
      <c r="AT126" t="e">
        <f>VLOOKUP($C126,PANSS_full!$D$2:$AK$888,28,FALSE)</f>
        <v>#N/A</v>
      </c>
      <c r="AU126" t="e">
        <f>VLOOKUP($C126,PANSS_full!$D$2:$AK$888,29,FALSE)</f>
        <v>#N/A</v>
      </c>
      <c r="AV126" t="e">
        <f>VLOOKUP($C126,PANSS_full!$D$2:$AK$888,30,FALSE)</f>
        <v>#N/A</v>
      </c>
      <c r="AW126" t="e">
        <f>VLOOKUP($C126,PANSS_full!$D$2:$AK$888,31,FALSE)</f>
        <v>#N/A</v>
      </c>
      <c r="AX126" t="e">
        <f>VLOOKUP($C126,PANSS_full!$D$2:$AK$888,32,FALSE)</f>
        <v>#N/A</v>
      </c>
      <c r="AY126" t="e">
        <f>VLOOKUP($C126,PANSS_full!$D$2:$AK$888,33,FALSE)</f>
        <v>#N/A</v>
      </c>
      <c r="AZ126" t="e">
        <f>VLOOKUP($C126,PANSS_full!$D$2:$AK$888,34,FALSE)</f>
        <v>#N/A</v>
      </c>
    </row>
    <row r="127" spans="1:52">
      <c r="A127">
        <v>126</v>
      </c>
      <c r="B127" s="2" t="s">
        <v>179</v>
      </c>
      <c r="C127" s="2" t="str">
        <f t="shared" si="1"/>
        <v>NC_02_0035</v>
      </c>
      <c r="E127" s="2">
        <v>27.91666667</v>
      </c>
      <c r="F127" s="2" t="s">
        <v>52</v>
      </c>
      <c r="G127" s="2" t="s">
        <v>152</v>
      </c>
      <c r="H127" s="2">
        <v>2</v>
      </c>
      <c r="I127" s="2">
        <v>2</v>
      </c>
      <c r="J127" s="2">
        <v>17</v>
      </c>
      <c r="K127" s="2">
        <v>1</v>
      </c>
      <c r="L127" s="2">
        <v>1</v>
      </c>
      <c r="S127" t="e">
        <f>VLOOKUP($C127,PANSS_full!$D$2:$AK$888,1,FALSE)</f>
        <v>#N/A</v>
      </c>
      <c r="T127" t="e">
        <f>VLOOKUP($C127,PANSS_full!$D$2:$AK$888,2,FALSE)</f>
        <v>#N/A</v>
      </c>
      <c r="U127" t="e">
        <f>VLOOKUP($C127,PANSS_full!$D$2:$AK$888,3,FALSE)</f>
        <v>#N/A</v>
      </c>
      <c r="V127" t="e">
        <f>VLOOKUP($C127,PANSS_full!$D$2:$AK$888,4,FALSE)</f>
        <v>#N/A</v>
      </c>
      <c r="W127" t="e">
        <f>VLOOKUP($C127,PANSS_full!$D$2:$AK$888,5,FALSE)</f>
        <v>#N/A</v>
      </c>
      <c r="X127" t="e">
        <f>VLOOKUP($C127,PANSS_full!$D$2:$AK$888,6,FALSE)</f>
        <v>#N/A</v>
      </c>
      <c r="Y127" t="e">
        <f>VLOOKUP($C127,PANSS_full!$D$2:$AK$888,7,FALSE)</f>
        <v>#N/A</v>
      </c>
      <c r="Z127" t="e">
        <f>VLOOKUP($C127,PANSS_full!$D$2:$AK$888,8,FALSE)</f>
        <v>#N/A</v>
      </c>
      <c r="AA127" t="e">
        <f>VLOOKUP($C127,PANSS_full!$D$2:$AK$888,9,FALSE)</f>
        <v>#N/A</v>
      </c>
      <c r="AB127" t="e">
        <f>VLOOKUP($C127,PANSS_full!$D$2:$AK$888,10,FALSE)</f>
        <v>#N/A</v>
      </c>
      <c r="AC127" t="e">
        <f>VLOOKUP($C127,PANSS_full!$D$2:$AK$888,11,FALSE)</f>
        <v>#N/A</v>
      </c>
      <c r="AD127" t="e">
        <f>VLOOKUP($C127,PANSS_full!$D$2:$AK$888,12,FALSE)</f>
        <v>#N/A</v>
      </c>
      <c r="AE127" t="e">
        <f>VLOOKUP($C127,PANSS_full!$D$2:$AK$888,13,FALSE)</f>
        <v>#N/A</v>
      </c>
      <c r="AF127" t="e">
        <f>VLOOKUP($C127,PANSS_full!$D$2:$AK$888,14,FALSE)</f>
        <v>#N/A</v>
      </c>
      <c r="AG127" t="e">
        <f>VLOOKUP($C127,PANSS_full!$D$2:$AK$888,15,FALSE)</f>
        <v>#N/A</v>
      </c>
      <c r="AH127" t="e">
        <f>VLOOKUP($C127,PANSS_full!$D$2:$AK$888,16,FALSE)</f>
        <v>#N/A</v>
      </c>
      <c r="AI127" t="e">
        <f>VLOOKUP($C127,PANSS_full!$D$2:$AK$888,17,FALSE)</f>
        <v>#N/A</v>
      </c>
      <c r="AJ127" t="e">
        <f>VLOOKUP($C127,PANSS_full!$D$2:$AK$888,18,FALSE)</f>
        <v>#N/A</v>
      </c>
      <c r="AK127" t="e">
        <f>VLOOKUP($C127,PANSS_full!$D$2:$AK$888,19,FALSE)</f>
        <v>#N/A</v>
      </c>
      <c r="AL127" t="e">
        <f>VLOOKUP($C127,PANSS_full!$D$2:$AK$888,20,FALSE)</f>
        <v>#N/A</v>
      </c>
      <c r="AM127" t="e">
        <f>VLOOKUP($C127,PANSS_full!$D$2:$AK$888,21,FALSE)</f>
        <v>#N/A</v>
      </c>
      <c r="AN127" t="e">
        <f>VLOOKUP($C127,PANSS_full!$D$2:$AK$888,22,FALSE)</f>
        <v>#N/A</v>
      </c>
      <c r="AO127" t="e">
        <f>VLOOKUP($C127,PANSS_full!$D$2:$AK$888,23,FALSE)</f>
        <v>#N/A</v>
      </c>
      <c r="AP127" t="e">
        <f>VLOOKUP($C127,PANSS_full!$D$2:$AK$888,24,FALSE)</f>
        <v>#N/A</v>
      </c>
      <c r="AQ127" t="e">
        <f>VLOOKUP($C127,PANSS_full!$D$2:$AK$888,25,FALSE)</f>
        <v>#N/A</v>
      </c>
      <c r="AR127" t="e">
        <f>VLOOKUP($C127,PANSS_full!$D$2:$AK$888,26,FALSE)</f>
        <v>#N/A</v>
      </c>
      <c r="AS127" t="e">
        <f>VLOOKUP($C127,PANSS_full!$D$2:$AK$888,27,FALSE)</f>
        <v>#N/A</v>
      </c>
      <c r="AT127" t="e">
        <f>VLOOKUP($C127,PANSS_full!$D$2:$AK$888,28,FALSE)</f>
        <v>#N/A</v>
      </c>
      <c r="AU127" t="e">
        <f>VLOOKUP($C127,PANSS_full!$D$2:$AK$888,29,FALSE)</f>
        <v>#N/A</v>
      </c>
      <c r="AV127" t="e">
        <f>VLOOKUP($C127,PANSS_full!$D$2:$AK$888,30,FALSE)</f>
        <v>#N/A</v>
      </c>
      <c r="AW127" t="e">
        <f>VLOOKUP($C127,PANSS_full!$D$2:$AK$888,31,FALSE)</f>
        <v>#N/A</v>
      </c>
      <c r="AX127" t="e">
        <f>VLOOKUP($C127,PANSS_full!$D$2:$AK$888,32,FALSE)</f>
        <v>#N/A</v>
      </c>
      <c r="AY127" t="e">
        <f>VLOOKUP($C127,PANSS_full!$D$2:$AK$888,33,FALSE)</f>
        <v>#N/A</v>
      </c>
      <c r="AZ127" t="e">
        <f>VLOOKUP($C127,PANSS_full!$D$2:$AK$888,34,FALSE)</f>
        <v>#N/A</v>
      </c>
    </row>
    <row r="128" spans="1:52">
      <c r="A128">
        <v>127</v>
      </c>
      <c r="B128" s="2" t="s">
        <v>180</v>
      </c>
      <c r="C128" s="2" t="str">
        <f t="shared" si="1"/>
        <v>NC_02_0036</v>
      </c>
      <c r="E128" s="2">
        <v>34.91666667</v>
      </c>
      <c r="F128" s="2" t="s">
        <v>52</v>
      </c>
      <c r="G128" s="2" t="s">
        <v>152</v>
      </c>
      <c r="H128" s="2">
        <v>2</v>
      </c>
      <c r="I128" s="2">
        <v>2</v>
      </c>
      <c r="J128" s="2">
        <v>5</v>
      </c>
      <c r="K128" s="2">
        <v>1</v>
      </c>
      <c r="L128" s="2">
        <v>1</v>
      </c>
      <c r="S128" t="e">
        <f>VLOOKUP($C128,PANSS_full!$D$2:$AK$888,1,FALSE)</f>
        <v>#N/A</v>
      </c>
      <c r="T128" t="e">
        <f>VLOOKUP($C128,PANSS_full!$D$2:$AK$888,2,FALSE)</f>
        <v>#N/A</v>
      </c>
      <c r="U128" t="e">
        <f>VLOOKUP($C128,PANSS_full!$D$2:$AK$888,3,FALSE)</f>
        <v>#N/A</v>
      </c>
      <c r="V128" t="e">
        <f>VLOOKUP($C128,PANSS_full!$D$2:$AK$888,4,FALSE)</f>
        <v>#N/A</v>
      </c>
      <c r="W128" t="e">
        <f>VLOOKUP($C128,PANSS_full!$D$2:$AK$888,5,FALSE)</f>
        <v>#N/A</v>
      </c>
      <c r="X128" t="e">
        <f>VLOOKUP($C128,PANSS_full!$D$2:$AK$888,6,FALSE)</f>
        <v>#N/A</v>
      </c>
      <c r="Y128" t="e">
        <f>VLOOKUP($C128,PANSS_full!$D$2:$AK$888,7,FALSE)</f>
        <v>#N/A</v>
      </c>
      <c r="Z128" t="e">
        <f>VLOOKUP($C128,PANSS_full!$D$2:$AK$888,8,FALSE)</f>
        <v>#N/A</v>
      </c>
      <c r="AA128" t="e">
        <f>VLOOKUP($C128,PANSS_full!$D$2:$AK$888,9,FALSE)</f>
        <v>#N/A</v>
      </c>
      <c r="AB128" t="e">
        <f>VLOOKUP($C128,PANSS_full!$D$2:$AK$888,10,FALSE)</f>
        <v>#N/A</v>
      </c>
      <c r="AC128" t="e">
        <f>VLOOKUP($C128,PANSS_full!$D$2:$AK$888,11,FALSE)</f>
        <v>#N/A</v>
      </c>
      <c r="AD128" t="e">
        <f>VLOOKUP($C128,PANSS_full!$D$2:$AK$888,12,FALSE)</f>
        <v>#N/A</v>
      </c>
      <c r="AE128" t="e">
        <f>VLOOKUP($C128,PANSS_full!$D$2:$AK$888,13,FALSE)</f>
        <v>#N/A</v>
      </c>
      <c r="AF128" t="e">
        <f>VLOOKUP($C128,PANSS_full!$D$2:$AK$888,14,FALSE)</f>
        <v>#N/A</v>
      </c>
      <c r="AG128" t="e">
        <f>VLOOKUP($C128,PANSS_full!$D$2:$AK$888,15,FALSE)</f>
        <v>#N/A</v>
      </c>
      <c r="AH128" t="e">
        <f>VLOOKUP($C128,PANSS_full!$D$2:$AK$888,16,FALSE)</f>
        <v>#N/A</v>
      </c>
      <c r="AI128" t="e">
        <f>VLOOKUP($C128,PANSS_full!$D$2:$AK$888,17,FALSE)</f>
        <v>#N/A</v>
      </c>
      <c r="AJ128" t="e">
        <f>VLOOKUP($C128,PANSS_full!$D$2:$AK$888,18,FALSE)</f>
        <v>#N/A</v>
      </c>
      <c r="AK128" t="e">
        <f>VLOOKUP($C128,PANSS_full!$D$2:$AK$888,19,FALSE)</f>
        <v>#N/A</v>
      </c>
      <c r="AL128" t="e">
        <f>VLOOKUP($C128,PANSS_full!$D$2:$AK$888,20,FALSE)</f>
        <v>#N/A</v>
      </c>
      <c r="AM128" t="e">
        <f>VLOOKUP($C128,PANSS_full!$D$2:$AK$888,21,FALSE)</f>
        <v>#N/A</v>
      </c>
      <c r="AN128" t="e">
        <f>VLOOKUP($C128,PANSS_full!$D$2:$AK$888,22,FALSE)</f>
        <v>#N/A</v>
      </c>
      <c r="AO128" t="e">
        <f>VLOOKUP($C128,PANSS_full!$D$2:$AK$888,23,FALSE)</f>
        <v>#N/A</v>
      </c>
      <c r="AP128" t="e">
        <f>VLOOKUP($C128,PANSS_full!$D$2:$AK$888,24,FALSE)</f>
        <v>#N/A</v>
      </c>
      <c r="AQ128" t="e">
        <f>VLOOKUP($C128,PANSS_full!$D$2:$AK$888,25,FALSE)</f>
        <v>#N/A</v>
      </c>
      <c r="AR128" t="e">
        <f>VLOOKUP($C128,PANSS_full!$D$2:$AK$888,26,FALSE)</f>
        <v>#N/A</v>
      </c>
      <c r="AS128" t="e">
        <f>VLOOKUP($C128,PANSS_full!$D$2:$AK$888,27,FALSE)</f>
        <v>#N/A</v>
      </c>
      <c r="AT128" t="e">
        <f>VLOOKUP($C128,PANSS_full!$D$2:$AK$888,28,FALSE)</f>
        <v>#N/A</v>
      </c>
      <c r="AU128" t="e">
        <f>VLOOKUP($C128,PANSS_full!$D$2:$AK$888,29,FALSE)</f>
        <v>#N/A</v>
      </c>
      <c r="AV128" t="e">
        <f>VLOOKUP($C128,PANSS_full!$D$2:$AK$888,30,FALSE)</f>
        <v>#N/A</v>
      </c>
      <c r="AW128" t="e">
        <f>VLOOKUP($C128,PANSS_full!$D$2:$AK$888,31,FALSE)</f>
        <v>#N/A</v>
      </c>
      <c r="AX128" t="e">
        <f>VLOOKUP($C128,PANSS_full!$D$2:$AK$888,32,FALSE)</f>
        <v>#N/A</v>
      </c>
      <c r="AY128" t="e">
        <f>VLOOKUP($C128,PANSS_full!$D$2:$AK$888,33,FALSE)</f>
        <v>#N/A</v>
      </c>
      <c r="AZ128" t="e">
        <f>VLOOKUP($C128,PANSS_full!$D$2:$AK$888,34,FALSE)</f>
        <v>#N/A</v>
      </c>
    </row>
    <row r="129" spans="1:52">
      <c r="A129">
        <v>128</v>
      </c>
      <c r="B129" s="2" t="s">
        <v>181</v>
      </c>
      <c r="C129" s="2" t="str">
        <f t="shared" si="1"/>
        <v>NC_02_0037</v>
      </c>
      <c r="E129" s="2">
        <v>19</v>
      </c>
      <c r="F129" s="2" t="s">
        <v>52</v>
      </c>
      <c r="G129" s="2" t="s">
        <v>152</v>
      </c>
      <c r="H129" s="2">
        <v>2</v>
      </c>
      <c r="I129" s="2">
        <v>2</v>
      </c>
      <c r="J129" s="2">
        <v>9</v>
      </c>
      <c r="K129" s="2">
        <v>1</v>
      </c>
      <c r="L129" s="2">
        <v>1</v>
      </c>
      <c r="S129" t="e">
        <f>VLOOKUP($C129,PANSS_full!$D$2:$AK$888,1,FALSE)</f>
        <v>#N/A</v>
      </c>
      <c r="T129" t="e">
        <f>VLOOKUP($C129,PANSS_full!$D$2:$AK$888,2,FALSE)</f>
        <v>#N/A</v>
      </c>
      <c r="U129" t="e">
        <f>VLOOKUP($C129,PANSS_full!$D$2:$AK$888,3,FALSE)</f>
        <v>#N/A</v>
      </c>
      <c r="V129" t="e">
        <f>VLOOKUP($C129,PANSS_full!$D$2:$AK$888,4,FALSE)</f>
        <v>#N/A</v>
      </c>
      <c r="W129" t="e">
        <f>VLOOKUP($C129,PANSS_full!$D$2:$AK$888,5,FALSE)</f>
        <v>#N/A</v>
      </c>
      <c r="X129" t="e">
        <f>VLOOKUP($C129,PANSS_full!$D$2:$AK$888,6,FALSE)</f>
        <v>#N/A</v>
      </c>
      <c r="Y129" t="e">
        <f>VLOOKUP($C129,PANSS_full!$D$2:$AK$888,7,FALSE)</f>
        <v>#N/A</v>
      </c>
      <c r="Z129" t="e">
        <f>VLOOKUP($C129,PANSS_full!$D$2:$AK$888,8,FALSE)</f>
        <v>#N/A</v>
      </c>
      <c r="AA129" t="e">
        <f>VLOOKUP($C129,PANSS_full!$D$2:$AK$888,9,FALSE)</f>
        <v>#N/A</v>
      </c>
      <c r="AB129" t="e">
        <f>VLOOKUP($C129,PANSS_full!$D$2:$AK$888,10,FALSE)</f>
        <v>#N/A</v>
      </c>
      <c r="AC129" t="e">
        <f>VLOOKUP($C129,PANSS_full!$D$2:$AK$888,11,FALSE)</f>
        <v>#N/A</v>
      </c>
      <c r="AD129" t="e">
        <f>VLOOKUP($C129,PANSS_full!$D$2:$AK$888,12,FALSE)</f>
        <v>#N/A</v>
      </c>
      <c r="AE129" t="e">
        <f>VLOOKUP($C129,PANSS_full!$D$2:$AK$888,13,FALSE)</f>
        <v>#N/A</v>
      </c>
      <c r="AF129" t="e">
        <f>VLOOKUP($C129,PANSS_full!$D$2:$AK$888,14,FALSE)</f>
        <v>#N/A</v>
      </c>
      <c r="AG129" t="e">
        <f>VLOOKUP($C129,PANSS_full!$D$2:$AK$888,15,FALSE)</f>
        <v>#N/A</v>
      </c>
      <c r="AH129" t="e">
        <f>VLOOKUP($C129,PANSS_full!$D$2:$AK$888,16,FALSE)</f>
        <v>#N/A</v>
      </c>
      <c r="AI129" t="e">
        <f>VLOOKUP($C129,PANSS_full!$D$2:$AK$888,17,FALSE)</f>
        <v>#N/A</v>
      </c>
      <c r="AJ129" t="e">
        <f>VLOOKUP($C129,PANSS_full!$D$2:$AK$888,18,FALSE)</f>
        <v>#N/A</v>
      </c>
      <c r="AK129" t="e">
        <f>VLOOKUP($C129,PANSS_full!$D$2:$AK$888,19,FALSE)</f>
        <v>#N/A</v>
      </c>
      <c r="AL129" t="e">
        <f>VLOOKUP($C129,PANSS_full!$D$2:$AK$888,20,FALSE)</f>
        <v>#N/A</v>
      </c>
      <c r="AM129" t="e">
        <f>VLOOKUP($C129,PANSS_full!$D$2:$AK$888,21,FALSE)</f>
        <v>#N/A</v>
      </c>
      <c r="AN129" t="e">
        <f>VLOOKUP($C129,PANSS_full!$D$2:$AK$888,22,FALSE)</f>
        <v>#N/A</v>
      </c>
      <c r="AO129" t="e">
        <f>VLOOKUP($C129,PANSS_full!$D$2:$AK$888,23,FALSE)</f>
        <v>#N/A</v>
      </c>
      <c r="AP129" t="e">
        <f>VLOOKUP($C129,PANSS_full!$D$2:$AK$888,24,FALSE)</f>
        <v>#N/A</v>
      </c>
      <c r="AQ129" t="e">
        <f>VLOOKUP($C129,PANSS_full!$D$2:$AK$888,25,FALSE)</f>
        <v>#N/A</v>
      </c>
      <c r="AR129" t="e">
        <f>VLOOKUP($C129,PANSS_full!$D$2:$AK$888,26,FALSE)</f>
        <v>#N/A</v>
      </c>
      <c r="AS129" t="e">
        <f>VLOOKUP($C129,PANSS_full!$D$2:$AK$888,27,FALSE)</f>
        <v>#N/A</v>
      </c>
      <c r="AT129" t="e">
        <f>VLOOKUP($C129,PANSS_full!$D$2:$AK$888,28,FALSE)</f>
        <v>#N/A</v>
      </c>
      <c r="AU129" t="e">
        <f>VLOOKUP($C129,PANSS_full!$D$2:$AK$888,29,FALSE)</f>
        <v>#N/A</v>
      </c>
      <c r="AV129" t="e">
        <f>VLOOKUP($C129,PANSS_full!$D$2:$AK$888,30,FALSE)</f>
        <v>#N/A</v>
      </c>
      <c r="AW129" t="e">
        <f>VLOOKUP($C129,PANSS_full!$D$2:$AK$888,31,FALSE)</f>
        <v>#N/A</v>
      </c>
      <c r="AX129" t="e">
        <f>VLOOKUP($C129,PANSS_full!$D$2:$AK$888,32,FALSE)</f>
        <v>#N/A</v>
      </c>
      <c r="AY129" t="e">
        <f>VLOOKUP($C129,PANSS_full!$D$2:$AK$888,33,FALSE)</f>
        <v>#N/A</v>
      </c>
      <c r="AZ129" t="e">
        <f>VLOOKUP($C129,PANSS_full!$D$2:$AK$888,34,FALSE)</f>
        <v>#N/A</v>
      </c>
    </row>
    <row r="130" spans="1:52">
      <c r="A130">
        <v>129</v>
      </c>
      <c r="B130" s="2" t="s">
        <v>182</v>
      </c>
      <c r="C130" s="2" t="str">
        <f t="shared" si="1"/>
        <v>NC_02_0038</v>
      </c>
      <c r="E130" s="2">
        <v>33.08333333</v>
      </c>
      <c r="F130" s="2" t="s">
        <v>52</v>
      </c>
      <c r="G130" s="2" t="s">
        <v>152</v>
      </c>
      <c r="H130" s="2">
        <v>2</v>
      </c>
      <c r="I130" s="2">
        <v>2</v>
      </c>
      <c r="J130" s="2">
        <v>9</v>
      </c>
      <c r="K130" s="2">
        <v>1</v>
      </c>
      <c r="L130" s="2">
        <v>1</v>
      </c>
      <c r="S130" t="e">
        <f>VLOOKUP($C130,PANSS_full!$D$2:$AK$888,1,FALSE)</f>
        <v>#N/A</v>
      </c>
      <c r="T130" t="e">
        <f>VLOOKUP($C130,PANSS_full!$D$2:$AK$888,2,FALSE)</f>
        <v>#N/A</v>
      </c>
      <c r="U130" t="e">
        <f>VLOOKUP($C130,PANSS_full!$D$2:$AK$888,3,FALSE)</f>
        <v>#N/A</v>
      </c>
      <c r="V130" t="e">
        <f>VLOOKUP($C130,PANSS_full!$D$2:$AK$888,4,FALSE)</f>
        <v>#N/A</v>
      </c>
      <c r="W130" t="e">
        <f>VLOOKUP($C130,PANSS_full!$D$2:$AK$888,5,FALSE)</f>
        <v>#N/A</v>
      </c>
      <c r="X130" t="e">
        <f>VLOOKUP($C130,PANSS_full!$D$2:$AK$888,6,FALSE)</f>
        <v>#N/A</v>
      </c>
      <c r="Y130" t="e">
        <f>VLOOKUP($C130,PANSS_full!$D$2:$AK$888,7,FALSE)</f>
        <v>#N/A</v>
      </c>
      <c r="Z130" t="e">
        <f>VLOOKUP($C130,PANSS_full!$D$2:$AK$888,8,FALSE)</f>
        <v>#N/A</v>
      </c>
      <c r="AA130" t="e">
        <f>VLOOKUP($C130,PANSS_full!$D$2:$AK$888,9,FALSE)</f>
        <v>#N/A</v>
      </c>
      <c r="AB130" t="e">
        <f>VLOOKUP($C130,PANSS_full!$D$2:$AK$888,10,FALSE)</f>
        <v>#N/A</v>
      </c>
      <c r="AC130" t="e">
        <f>VLOOKUP($C130,PANSS_full!$D$2:$AK$888,11,FALSE)</f>
        <v>#N/A</v>
      </c>
      <c r="AD130" t="e">
        <f>VLOOKUP($C130,PANSS_full!$D$2:$AK$888,12,FALSE)</f>
        <v>#N/A</v>
      </c>
      <c r="AE130" t="e">
        <f>VLOOKUP($C130,PANSS_full!$D$2:$AK$888,13,FALSE)</f>
        <v>#N/A</v>
      </c>
      <c r="AF130" t="e">
        <f>VLOOKUP($C130,PANSS_full!$D$2:$AK$888,14,FALSE)</f>
        <v>#N/A</v>
      </c>
      <c r="AG130" t="e">
        <f>VLOOKUP($C130,PANSS_full!$D$2:$AK$888,15,FALSE)</f>
        <v>#N/A</v>
      </c>
      <c r="AH130" t="e">
        <f>VLOOKUP($C130,PANSS_full!$D$2:$AK$888,16,FALSE)</f>
        <v>#N/A</v>
      </c>
      <c r="AI130" t="e">
        <f>VLOOKUP($C130,PANSS_full!$D$2:$AK$888,17,FALSE)</f>
        <v>#N/A</v>
      </c>
      <c r="AJ130" t="e">
        <f>VLOOKUP($C130,PANSS_full!$D$2:$AK$888,18,FALSE)</f>
        <v>#N/A</v>
      </c>
      <c r="AK130" t="e">
        <f>VLOOKUP($C130,PANSS_full!$D$2:$AK$888,19,FALSE)</f>
        <v>#N/A</v>
      </c>
      <c r="AL130" t="e">
        <f>VLOOKUP($C130,PANSS_full!$D$2:$AK$888,20,FALSE)</f>
        <v>#N/A</v>
      </c>
      <c r="AM130" t="e">
        <f>VLOOKUP($C130,PANSS_full!$D$2:$AK$888,21,FALSE)</f>
        <v>#N/A</v>
      </c>
      <c r="AN130" t="e">
        <f>VLOOKUP($C130,PANSS_full!$D$2:$AK$888,22,FALSE)</f>
        <v>#N/A</v>
      </c>
      <c r="AO130" t="e">
        <f>VLOOKUP($C130,PANSS_full!$D$2:$AK$888,23,FALSE)</f>
        <v>#N/A</v>
      </c>
      <c r="AP130" t="e">
        <f>VLOOKUP($C130,PANSS_full!$D$2:$AK$888,24,FALSE)</f>
        <v>#N/A</v>
      </c>
      <c r="AQ130" t="e">
        <f>VLOOKUP($C130,PANSS_full!$D$2:$AK$888,25,FALSE)</f>
        <v>#N/A</v>
      </c>
      <c r="AR130" t="e">
        <f>VLOOKUP($C130,PANSS_full!$D$2:$AK$888,26,FALSE)</f>
        <v>#N/A</v>
      </c>
      <c r="AS130" t="e">
        <f>VLOOKUP($C130,PANSS_full!$D$2:$AK$888,27,FALSE)</f>
        <v>#N/A</v>
      </c>
      <c r="AT130" t="e">
        <f>VLOOKUP($C130,PANSS_full!$D$2:$AK$888,28,FALSE)</f>
        <v>#N/A</v>
      </c>
      <c r="AU130" t="e">
        <f>VLOOKUP($C130,PANSS_full!$D$2:$AK$888,29,FALSE)</f>
        <v>#N/A</v>
      </c>
      <c r="AV130" t="e">
        <f>VLOOKUP($C130,PANSS_full!$D$2:$AK$888,30,FALSE)</f>
        <v>#N/A</v>
      </c>
      <c r="AW130" t="e">
        <f>VLOOKUP($C130,PANSS_full!$D$2:$AK$888,31,FALSE)</f>
        <v>#N/A</v>
      </c>
      <c r="AX130" t="e">
        <f>VLOOKUP($C130,PANSS_full!$D$2:$AK$888,32,FALSE)</f>
        <v>#N/A</v>
      </c>
      <c r="AY130" t="e">
        <f>VLOOKUP($C130,PANSS_full!$D$2:$AK$888,33,FALSE)</f>
        <v>#N/A</v>
      </c>
      <c r="AZ130" t="e">
        <f>VLOOKUP($C130,PANSS_full!$D$2:$AK$888,34,FALSE)</f>
        <v>#N/A</v>
      </c>
    </row>
    <row r="131" spans="1:52">
      <c r="A131">
        <v>130</v>
      </c>
      <c r="B131" s="2" t="s">
        <v>183</v>
      </c>
      <c r="C131" s="2" t="str">
        <f t="shared" ref="C131:C194" si="2">LEFT(B131,10)</f>
        <v>NC_02_0039</v>
      </c>
      <c r="E131" s="2">
        <v>25.16666667</v>
      </c>
      <c r="F131" s="2" t="s">
        <v>52</v>
      </c>
      <c r="G131" s="2" t="s">
        <v>152</v>
      </c>
      <c r="H131" s="2">
        <v>2</v>
      </c>
      <c r="I131" s="2">
        <v>2</v>
      </c>
      <c r="J131" s="2">
        <v>12</v>
      </c>
      <c r="K131" s="2">
        <v>1</v>
      </c>
      <c r="L131" s="2">
        <v>1</v>
      </c>
      <c r="S131" t="e">
        <f>VLOOKUP($C131,PANSS_full!$D$2:$AK$888,1,FALSE)</f>
        <v>#N/A</v>
      </c>
      <c r="T131" t="e">
        <f>VLOOKUP($C131,PANSS_full!$D$2:$AK$888,2,FALSE)</f>
        <v>#N/A</v>
      </c>
      <c r="U131" t="e">
        <f>VLOOKUP($C131,PANSS_full!$D$2:$AK$888,3,FALSE)</f>
        <v>#N/A</v>
      </c>
      <c r="V131" t="e">
        <f>VLOOKUP($C131,PANSS_full!$D$2:$AK$888,4,FALSE)</f>
        <v>#N/A</v>
      </c>
      <c r="W131" t="e">
        <f>VLOOKUP($C131,PANSS_full!$D$2:$AK$888,5,FALSE)</f>
        <v>#N/A</v>
      </c>
      <c r="X131" t="e">
        <f>VLOOKUP($C131,PANSS_full!$D$2:$AK$888,6,FALSE)</f>
        <v>#N/A</v>
      </c>
      <c r="Y131" t="e">
        <f>VLOOKUP($C131,PANSS_full!$D$2:$AK$888,7,FALSE)</f>
        <v>#N/A</v>
      </c>
      <c r="Z131" t="e">
        <f>VLOOKUP($C131,PANSS_full!$D$2:$AK$888,8,FALSE)</f>
        <v>#N/A</v>
      </c>
      <c r="AA131" t="e">
        <f>VLOOKUP($C131,PANSS_full!$D$2:$AK$888,9,FALSE)</f>
        <v>#N/A</v>
      </c>
      <c r="AB131" t="e">
        <f>VLOOKUP($C131,PANSS_full!$D$2:$AK$888,10,FALSE)</f>
        <v>#N/A</v>
      </c>
      <c r="AC131" t="e">
        <f>VLOOKUP($C131,PANSS_full!$D$2:$AK$888,11,FALSE)</f>
        <v>#N/A</v>
      </c>
      <c r="AD131" t="e">
        <f>VLOOKUP($C131,PANSS_full!$D$2:$AK$888,12,FALSE)</f>
        <v>#N/A</v>
      </c>
      <c r="AE131" t="e">
        <f>VLOOKUP($C131,PANSS_full!$D$2:$AK$888,13,FALSE)</f>
        <v>#N/A</v>
      </c>
      <c r="AF131" t="e">
        <f>VLOOKUP($C131,PANSS_full!$D$2:$AK$888,14,FALSE)</f>
        <v>#N/A</v>
      </c>
      <c r="AG131" t="e">
        <f>VLOOKUP($C131,PANSS_full!$D$2:$AK$888,15,FALSE)</f>
        <v>#N/A</v>
      </c>
      <c r="AH131" t="e">
        <f>VLOOKUP($C131,PANSS_full!$D$2:$AK$888,16,FALSE)</f>
        <v>#N/A</v>
      </c>
      <c r="AI131" t="e">
        <f>VLOOKUP($C131,PANSS_full!$D$2:$AK$888,17,FALSE)</f>
        <v>#N/A</v>
      </c>
      <c r="AJ131" t="e">
        <f>VLOOKUP($C131,PANSS_full!$D$2:$AK$888,18,FALSE)</f>
        <v>#N/A</v>
      </c>
      <c r="AK131" t="e">
        <f>VLOOKUP($C131,PANSS_full!$D$2:$AK$888,19,FALSE)</f>
        <v>#N/A</v>
      </c>
      <c r="AL131" t="e">
        <f>VLOOKUP($C131,PANSS_full!$D$2:$AK$888,20,FALSE)</f>
        <v>#N/A</v>
      </c>
      <c r="AM131" t="e">
        <f>VLOOKUP($C131,PANSS_full!$D$2:$AK$888,21,FALSE)</f>
        <v>#N/A</v>
      </c>
      <c r="AN131" t="e">
        <f>VLOOKUP($C131,PANSS_full!$D$2:$AK$888,22,FALSE)</f>
        <v>#N/A</v>
      </c>
      <c r="AO131" t="e">
        <f>VLOOKUP($C131,PANSS_full!$D$2:$AK$888,23,FALSE)</f>
        <v>#N/A</v>
      </c>
      <c r="AP131" t="e">
        <f>VLOOKUP($C131,PANSS_full!$D$2:$AK$888,24,FALSE)</f>
        <v>#N/A</v>
      </c>
      <c r="AQ131" t="e">
        <f>VLOOKUP($C131,PANSS_full!$D$2:$AK$888,25,FALSE)</f>
        <v>#N/A</v>
      </c>
      <c r="AR131" t="e">
        <f>VLOOKUP($C131,PANSS_full!$D$2:$AK$888,26,FALSE)</f>
        <v>#N/A</v>
      </c>
      <c r="AS131" t="e">
        <f>VLOOKUP($C131,PANSS_full!$D$2:$AK$888,27,FALSE)</f>
        <v>#N/A</v>
      </c>
      <c r="AT131" t="e">
        <f>VLOOKUP($C131,PANSS_full!$D$2:$AK$888,28,FALSE)</f>
        <v>#N/A</v>
      </c>
      <c r="AU131" t="e">
        <f>VLOOKUP($C131,PANSS_full!$D$2:$AK$888,29,FALSE)</f>
        <v>#N/A</v>
      </c>
      <c r="AV131" t="e">
        <f>VLOOKUP($C131,PANSS_full!$D$2:$AK$888,30,FALSE)</f>
        <v>#N/A</v>
      </c>
      <c r="AW131" t="e">
        <f>VLOOKUP($C131,PANSS_full!$D$2:$AK$888,31,FALSE)</f>
        <v>#N/A</v>
      </c>
      <c r="AX131" t="e">
        <f>VLOOKUP($C131,PANSS_full!$D$2:$AK$888,32,FALSE)</f>
        <v>#N/A</v>
      </c>
      <c r="AY131" t="e">
        <f>VLOOKUP($C131,PANSS_full!$D$2:$AK$888,33,FALSE)</f>
        <v>#N/A</v>
      </c>
      <c r="AZ131" t="e">
        <f>VLOOKUP($C131,PANSS_full!$D$2:$AK$888,34,FALSE)</f>
        <v>#N/A</v>
      </c>
    </row>
    <row r="132" spans="1:52">
      <c r="A132">
        <v>131</v>
      </c>
      <c r="B132" s="2" t="s">
        <v>184</v>
      </c>
      <c r="C132" s="2" t="str">
        <f t="shared" si="2"/>
        <v>NC_02_0040</v>
      </c>
      <c r="E132" s="2">
        <v>36.58333333</v>
      </c>
      <c r="F132" s="2" t="s">
        <v>52</v>
      </c>
      <c r="G132" s="2" t="s">
        <v>152</v>
      </c>
      <c r="H132" s="2">
        <v>2</v>
      </c>
      <c r="I132" s="2">
        <v>2</v>
      </c>
      <c r="J132" s="2">
        <v>9</v>
      </c>
      <c r="K132" s="2">
        <v>1</v>
      </c>
      <c r="L132" s="2">
        <v>1</v>
      </c>
      <c r="S132" t="e">
        <f>VLOOKUP($C132,PANSS_full!$D$2:$AK$888,1,FALSE)</f>
        <v>#N/A</v>
      </c>
      <c r="T132" t="e">
        <f>VLOOKUP($C132,PANSS_full!$D$2:$AK$888,2,FALSE)</f>
        <v>#N/A</v>
      </c>
      <c r="U132" t="e">
        <f>VLOOKUP($C132,PANSS_full!$D$2:$AK$888,3,FALSE)</f>
        <v>#N/A</v>
      </c>
      <c r="V132" t="e">
        <f>VLOOKUP($C132,PANSS_full!$D$2:$AK$888,4,FALSE)</f>
        <v>#N/A</v>
      </c>
      <c r="W132" t="e">
        <f>VLOOKUP($C132,PANSS_full!$D$2:$AK$888,5,FALSE)</f>
        <v>#N/A</v>
      </c>
      <c r="X132" t="e">
        <f>VLOOKUP($C132,PANSS_full!$D$2:$AK$888,6,FALSE)</f>
        <v>#N/A</v>
      </c>
      <c r="Y132" t="e">
        <f>VLOOKUP($C132,PANSS_full!$D$2:$AK$888,7,FALSE)</f>
        <v>#N/A</v>
      </c>
      <c r="Z132" t="e">
        <f>VLOOKUP($C132,PANSS_full!$D$2:$AK$888,8,FALSE)</f>
        <v>#N/A</v>
      </c>
      <c r="AA132" t="e">
        <f>VLOOKUP($C132,PANSS_full!$D$2:$AK$888,9,FALSE)</f>
        <v>#N/A</v>
      </c>
      <c r="AB132" t="e">
        <f>VLOOKUP($C132,PANSS_full!$D$2:$AK$888,10,FALSE)</f>
        <v>#N/A</v>
      </c>
      <c r="AC132" t="e">
        <f>VLOOKUP($C132,PANSS_full!$D$2:$AK$888,11,FALSE)</f>
        <v>#N/A</v>
      </c>
      <c r="AD132" t="e">
        <f>VLOOKUP($C132,PANSS_full!$D$2:$AK$888,12,FALSE)</f>
        <v>#N/A</v>
      </c>
      <c r="AE132" t="e">
        <f>VLOOKUP($C132,PANSS_full!$D$2:$AK$888,13,FALSE)</f>
        <v>#N/A</v>
      </c>
      <c r="AF132" t="e">
        <f>VLOOKUP($C132,PANSS_full!$D$2:$AK$888,14,FALSE)</f>
        <v>#N/A</v>
      </c>
      <c r="AG132" t="e">
        <f>VLOOKUP($C132,PANSS_full!$D$2:$AK$888,15,FALSE)</f>
        <v>#N/A</v>
      </c>
      <c r="AH132" t="e">
        <f>VLOOKUP($C132,PANSS_full!$D$2:$AK$888,16,FALSE)</f>
        <v>#N/A</v>
      </c>
      <c r="AI132" t="e">
        <f>VLOOKUP($C132,PANSS_full!$D$2:$AK$888,17,FALSE)</f>
        <v>#N/A</v>
      </c>
      <c r="AJ132" t="e">
        <f>VLOOKUP($C132,PANSS_full!$D$2:$AK$888,18,FALSE)</f>
        <v>#N/A</v>
      </c>
      <c r="AK132" t="e">
        <f>VLOOKUP($C132,PANSS_full!$D$2:$AK$888,19,FALSE)</f>
        <v>#N/A</v>
      </c>
      <c r="AL132" t="e">
        <f>VLOOKUP($C132,PANSS_full!$D$2:$AK$888,20,FALSE)</f>
        <v>#N/A</v>
      </c>
      <c r="AM132" t="e">
        <f>VLOOKUP($C132,PANSS_full!$D$2:$AK$888,21,FALSE)</f>
        <v>#N/A</v>
      </c>
      <c r="AN132" t="e">
        <f>VLOOKUP($C132,PANSS_full!$D$2:$AK$888,22,FALSE)</f>
        <v>#N/A</v>
      </c>
      <c r="AO132" t="e">
        <f>VLOOKUP($C132,PANSS_full!$D$2:$AK$888,23,FALSE)</f>
        <v>#N/A</v>
      </c>
      <c r="AP132" t="e">
        <f>VLOOKUP($C132,PANSS_full!$D$2:$AK$888,24,FALSE)</f>
        <v>#N/A</v>
      </c>
      <c r="AQ132" t="e">
        <f>VLOOKUP($C132,PANSS_full!$D$2:$AK$888,25,FALSE)</f>
        <v>#N/A</v>
      </c>
      <c r="AR132" t="e">
        <f>VLOOKUP($C132,PANSS_full!$D$2:$AK$888,26,FALSE)</f>
        <v>#N/A</v>
      </c>
      <c r="AS132" t="e">
        <f>VLOOKUP($C132,PANSS_full!$D$2:$AK$888,27,FALSE)</f>
        <v>#N/A</v>
      </c>
      <c r="AT132" t="e">
        <f>VLOOKUP($C132,PANSS_full!$D$2:$AK$888,28,FALSE)</f>
        <v>#N/A</v>
      </c>
      <c r="AU132" t="e">
        <f>VLOOKUP($C132,PANSS_full!$D$2:$AK$888,29,FALSE)</f>
        <v>#N/A</v>
      </c>
      <c r="AV132" t="e">
        <f>VLOOKUP($C132,PANSS_full!$D$2:$AK$888,30,FALSE)</f>
        <v>#N/A</v>
      </c>
      <c r="AW132" t="e">
        <f>VLOOKUP($C132,PANSS_full!$D$2:$AK$888,31,FALSE)</f>
        <v>#N/A</v>
      </c>
      <c r="AX132" t="e">
        <f>VLOOKUP($C132,PANSS_full!$D$2:$AK$888,32,FALSE)</f>
        <v>#N/A</v>
      </c>
      <c r="AY132" t="e">
        <f>VLOOKUP($C132,PANSS_full!$D$2:$AK$888,33,FALSE)</f>
        <v>#N/A</v>
      </c>
      <c r="AZ132" t="e">
        <f>VLOOKUP($C132,PANSS_full!$D$2:$AK$888,34,FALSE)</f>
        <v>#N/A</v>
      </c>
    </row>
    <row r="133" spans="1:52">
      <c r="A133">
        <v>132</v>
      </c>
      <c r="B133" s="2" t="s">
        <v>185</v>
      </c>
      <c r="C133" s="2" t="str">
        <f t="shared" si="2"/>
        <v>NC_02_0042</v>
      </c>
      <c r="E133" s="2">
        <v>24.25</v>
      </c>
      <c r="F133" s="2" t="s">
        <v>52</v>
      </c>
      <c r="G133" s="2" t="s">
        <v>152</v>
      </c>
      <c r="H133" s="2">
        <v>2</v>
      </c>
      <c r="I133" s="2">
        <v>2</v>
      </c>
      <c r="J133" s="2">
        <v>11</v>
      </c>
      <c r="K133" s="2">
        <v>1</v>
      </c>
      <c r="L133" s="2">
        <v>1</v>
      </c>
      <c r="S133" t="e">
        <f>VLOOKUP($C133,PANSS_full!$D$2:$AK$888,1,FALSE)</f>
        <v>#N/A</v>
      </c>
      <c r="T133" t="e">
        <f>VLOOKUP($C133,PANSS_full!$D$2:$AK$888,2,FALSE)</f>
        <v>#N/A</v>
      </c>
      <c r="U133" t="e">
        <f>VLOOKUP($C133,PANSS_full!$D$2:$AK$888,3,FALSE)</f>
        <v>#N/A</v>
      </c>
      <c r="V133" t="e">
        <f>VLOOKUP($C133,PANSS_full!$D$2:$AK$888,4,FALSE)</f>
        <v>#N/A</v>
      </c>
      <c r="W133" t="e">
        <f>VLOOKUP($C133,PANSS_full!$D$2:$AK$888,5,FALSE)</f>
        <v>#N/A</v>
      </c>
      <c r="X133" t="e">
        <f>VLOOKUP($C133,PANSS_full!$D$2:$AK$888,6,FALSE)</f>
        <v>#N/A</v>
      </c>
      <c r="Y133" t="e">
        <f>VLOOKUP($C133,PANSS_full!$D$2:$AK$888,7,FALSE)</f>
        <v>#N/A</v>
      </c>
      <c r="Z133" t="e">
        <f>VLOOKUP($C133,PANSS_full!$D$2:$AK$888,8,FALSE)</f>
        <v>#N/A</v>
      </c>
      <c r="AA133" t="e">
        <f>VLOOKUP($C133,PANSS_full!$D$2:$AK$888,9,FALSE)</f>
        <v>#N/A</v>
      </c>
      <c r="AB133" t="e">
        <f>VLOOKUP($C133,PANSS_full!$D$2:$AK$888,10,FALSE)</f>
        <v>#N/A</v>
      </c>
      <c r="AC133" t="e">
        <f>VLOOKUP($C133,PANSS_full!$D$2:$AK$888,11,FALSE)</f>
        <v>#N/A</v>
      </c>
      <c r="AD133" t="e">
        <f>VLOOKUP($C133,PANSS_full!$D$2:$AK$888,12,FALSE)</f>
        <v>#N/A</v>
      </c>
      <c r="AE133" t="e">
        <f>VLOOKUP($C133,PANSS_full!$D$2:$AK$888,13,FALSE)</f>
        <v>#N/A</v>
      </c>
      <c r="AF133" t="e">
        <f>VLOOKUP($C133,PANSS_full!$D$2:$AK$888,14,FALSE)</f>
        <v>#N/A</v>
      </c>
      <c r="AG133" t="e">
        <f>VLOOKUP($C133,PANSS_full!$D$2:$AK$888,15,FALSE)</f>
        <v>#N/A</v>
      </c>
      <c r="AH133" t="e">
        <f>VLOOKUP($C133,PANSS_full!$D$2:$AK$888,16,FALSE)</f>
        <v>#N/A</v>
      </c>
      <c r="AI133" t="e">
        <f>VLOOKUP($C133,PANSS_full!$D$2:$AK$888,17,FALSE)</f>
        <v>#N/A</v>
      </c>
      <c r="AJ133" t="e">
        <f>VLOOKUP($C133,PANSS_full!$D$2:$AK$888,18,FALSE)</f>
        <v>#N/A</v>
      </c>
      <c r="AK133" t="e">
        <f>VLOOKUP($C133,PANSS_full!$D$2:$AK$888,19,FALSE)</f>
        <v>#N/A</v>
      </c>
      <c r="AL133" t="e">
        <f>VLOOKUP($C133,PANSS_full!$D$2:$AK$888,20,FALSE)</f>
        <v>#N/A</v>
      </c>
      <c r="AM133" t="e">
        <f>VLOOKUP($C133,PANSS_full!$D$2:$AK$888,21,FALSE)</f>
        <v>#N/A</v>
      </c>
      <c r="AN133" t="e">
        <f>VLOOKUP($C133,PANSS_full!$D$2:$AK$888,22,FALSE)</f>
        <v>#N/A</v>
      </c>
      <c r="AO133" t="e">
        <f>VLOOKUP($C133,PANSS_full!$D$2:$AK$888,23,FALSE)</f>
        <v>#N/A</v>
      </c>
      <c r="AP133" t="e">
        <f>VLOOKUP($C133,PANSS_full!$D$2:$AK$888,24,FALSE)</f>
        <v>#N/A</v>
      </c>
      <c r="AQ133" t="e">
        <f>VLOOKUP($C133,PANSS_full!$D$2:$AK$888,25,FALSE)</f>
        <v>#N/A</v>
      </c>
      <c r="AR133" t="e">
        <f>VLOOKUP($C133,PANSS_full!$D$2:$AK$888,26,FALSE)</f>
        <v>#N/A</v>
      </c>
      <c r="AS133" t="e">
        <f>VLOOKUP($C133,PANSS_full!$D$2:$AK$888,27,FALSE)</f>
        <v>#N/A</v>
      </c>
      <c r="AT133" t="e">
        <f>VLOOKUP($C133,PANSS_full!$D$2:$AK$888,28,FALSE)</f>
        <v>#N/A</v>
      </c>
      <c r="AU133" t="e">
        <f>VLOOKUP($C133,PANSS_full!$D$2:$AK$888,29,FALSE)</f>
        <v>#N/A</v>
      </c>
      <c r="AV133" t="e">
        <f>VLOOKUP($C133,PANSS_full!$D$2:$AK$888,30,FALSE)</f>
        <v>#N/A</v>
      </c>
      <c r="AW133" t="e">
        <f>VLOOKUP($C133,PANSS_full!$D$2:$AK$888,31,FALSE)</f>
        <v>#N/A</v>
      </c>
      <c r="AX133" t="e">
        <f>VLOOKUP($C133,PANSS_full!$D$2:$AK$888,32,FALSE)</f>
        <v>#N/A</v>
      </c>
      <c r="AY133" t="e">
        <f>VLOOKUP($C133,PANSS_full!$D$2:$AK$888,33,FALSE)</f>
        <v>#N/A</v>
      </c>
      <c r="AZ133" t="e">
        <f>VLOOKUP($C133,PANSS_full!$D$2:$AK$888,34,FALSE)</f>
        <v>#N/A</v>
      </c>
    </row>
    <row r="134" spans="1:52">
      <c r="A134">
        <v>133</v>
      </c>
      <c r="B134" s="2" t="s">
        <v>186</v>
      </c>
      <c r="C134" s="2" t="str">
        <f t="shared" si="2"/>
        <v>NC_02_0043</v>
      </c>
      <c r="E134" s="2">
        <v>30.83333333</v>
      </c>
      <c r="F134" s="2" t="s">
        <v>52</v>
      </c>
      <c r="G134" s="2" t="s">
        <v>152</v>
      </c>
      <c r="H134" s="2">
        <v>2</v>
      </c>
      <c r="I134" s="2">
        <v>2</v>
      </c>
      <c r="J134" s="2">
        <v>6</v>
      </c>
      <c r="K134" s="2">
        <v>1</v>
      </c>
      <c r="L134" s="2">
        <v>1</v>
      </c>
      <c r="S134" t="e">
        <f>VLOOKUP($C134,PANSS_full!$D$2:$AK$888,1,FALSE)</f>
        <v>#N/A</v>
      </c>
      <c r="T134" t="e">
        <f>VLOOKUP($C134,PANSS_full!$D$2:$AK$888,2,FALSE)</f>
        <v>#N/A</v>
      </c>
      <c r="U134" t="e">
        <f>VLOOKUP($C134,PANSS_full!$D$2:$AK$888,3,FALSE)</f>
        <v>#N/A</v>
      </c>
      <c r="V134" t="e">
        <f>VLOOKUP($C134,PANSS_full!$D$2:$AK$888,4,FALSE)</f>
        <v>#N/A</v>
      </c>
      <c r="W134" t="e">
        <f>VLOOKUP($C134,PANSS_full!$D$2:$AK$888,5,FALSE)</f>
        <v>#N/A</v>
      </c>
      <c r="X134" t="e">
        <f>VLOOKUP($C134,PANSS_full!$D$2:$AK$888,6,FALSE)</f>
        <v>#N/A</v>
      </c>
      <c r="Y134" t="e">
        <f>VLOOKUP($C134,PANSS_full!$D$2:$AK$888,7,FALSE)</f>
        <v>#N/A</v>
      </c>
      <c r="Z134" t="e">
        <f>VLOOKUP($C134,PANSS_full!$D$2:$AK$888,8,FALSE)</f>
        <v>#N/A</v>
      </c>
      <c r="AA134" t="e">
        <f>VLOOKUP($C134,PANSS_full!$D$2:$AK$888,9,FALSE)</f>
        <v>#N/A</v>
      </c>
      <c r="AB134" t="e">
        <f>VLOOKUP($C134,PANSS_full!$D$2:$AK$888,10,FALSE)</f>
        <v>#N/A</v>
      </c>
      <c r="AC134" t="e">
        <f>VLOOKUP($C134,PANSS_full!$D$2:$AK$888,11,FALSE)</f>
        <v>#N/A</v>
      </c>
      <c r="AD134" t="e">
        <f>VLOOKUP($C134,PANSS_full!$D$2:$AK$888,12,FALSE)</f>
        <v>#N/A</v>
      </c>
      <c r="AE134" t="e">
        <f>VLOOKUP($C134,PANSS_full!$D$2:$AK$888,13,FALSE)</f>
        <v>#N/A</v>
      </c>
      <c r="AF134" t="e">
        <f>VLOOKUP($C134,PANSS_full!$D$2:$AK$888,14,FALSE)</f>
        <v>#N/A</v>
      </c>
      <c r="AG134" t="e">
        <f>VLOOKUP($C134,PANSS_full!$D$2:$AK$888,15,FALSE)</f>
        <v>#N/A</v>
      </c>
      <c r="AH134" t="e">
        <f>VLOOKUP($C134,PANSS_full!$D$2:$AK$888,16,FALSE)</f>
        <v>#N/A</v>
      </c>
      <c r="AI134" t="e">
        <f>VLOOKUP($C134,PANSS_full!$D$2:$AK$888,17,FALSE)</f>
        <v>#N/A</v>
      </c>
      <c r="AJ134" t="e">
        <f>VLOOKUP($C134,PANSS_full!$D$2:$AK$888,18,FALSE)</f>
        <v>#N/A</v>
      </c>
      <c r="AK134" t="e">
        <f>VLOOKUP($C134,PANSS_full!$D$2:$AK$888,19,FALSE)</f>
        <v>#N/A</v>
      </c>
      <c r="AL134" t="e">
        <f>VLOOKUP($C134,PANSS_full!$D$2:$AK$888,20,FALSE)</f>
        <v>#N/A</v>
      </c>
      <c r="AM134" t="e">
        <f>VLOOKUP($C134,PANSS_full!$D$2:$AK$888,21,FALSE)</f>
        <v>#N/A</v>
      </c>
      <c r="AN134" t="e">
        <f>VLOOKUP($C134,PANSS_full!$D$2:$AK$888,22,FALSE)</f>
        <v>#N/A</v>
      </c>
      <c r="AO134" t="e">
        <f>VLOOKUP($C134,PANSS_full!$D$2:$AK$888,23,FALSE)</f>
        <v>#N/A</v>
      </c>
      <c r="AP134" t="e">
        <f>VLOOKUP($C134,PANSS_full!$D$2:$AK$888,24,FALSE)</f>
        <v>#N/A</v>
      </c>
      <c r="AQ134" t="e">
        <f>VLOOKUP($C134,PANSS_full!$D$2:$AK$888,25,FALSE)</f>
        <v>#N/A</v>
      </c>
      <c r="AR134" t="e">
        <f>VLOOKUP($C134,PANSS_full!$D$2:$AK$888,26,FALSE)</f>
        <v>#N/A</v>
      </c>
      <c r="AS134" t="e">
        <f>VLOOKUP($C134,PANSS_full!$D$2:$AK$888,27,FALSE)</f>
        <v>#N/A</v>
      </c>
      <c r="AT134" t="e">
        <f>VLOOKUP($C134,PANSS_full!$D$2:$AK$888,28,FALSE)</f>
        <v>#N/A</v>
      </c>
      <c r="AU134" t="e">
        <f>VLOOKUP($C134,PANSS_full!$D$2:$AK$888,29,FALSE)</f>
        <v>#N/A</v>
      </c>
      <c r="AV134" t="e">
        <f>VLOOKUP($C134,PANSS_full!$D$2:$AK$888,30,FALSE)</f>
        <v>#N/A</v>
      </c>
      <c r="AW134" t="e">
        <f>VLOOKUP($C134,PANSS_full!$D$2:$AK$888,31,FALSE)</f>
        <v>#N/A</v>
      </c>
      <c r="AX134" t="e">
        <f>VLOOKUP($C134,PANSS_full!$D$2:$AK$888,32,FALSE)</f>
        <v>#N/A</v>
      </c>
      <c r="AY134" t="e">
        <f>VLOOKUP($C134,PANSS_full!$D$2:$AK$888,33,FALSE)</f>
        <v>#N/A</v>
      </c>
      <c r="AZ134" t="e">
        <f>VLOOKUP($C134,PANSS_full!$D$2:$AK$888,34,FALSE)</f>
        <v>#N/A</v>
      </c>
    </row>
    <row r="135" spans="1:52">
      <c r="A135">
        <v>134</v>
      </c>
      <c r="B135" s="2" t="s">
        <v>187</v>
      </c>
      <c r="C135" s="2" t="str">
        <f t="shared" si="2"/>
        <v>NC_02_0044</v>
      </c>
      <c r="E135" s="2">
        <v>18.25</v>
      </c>
      <c r="F135" s="2" t="s">
        <v>52</v>
      </c>
      <c r="G135" s="2" t="s">
        <v>152</v>
      </c>
      <c r="H135" s="2">
        <v>2</v>
      </c>
      <c r="I135" s="2">
        <v>2</v>
      </c>
      <c r="J135" s="2">
        <v>9</v>
      </c>
      <c r="K135" s="2">
        <v>1</v>
      </c>
      <c r="L135" s="2">
        <v>1</v>
      </c>
      <c r="S135" t="e">
        <f>VLOOKUP($C135,PANSS_full!$D$2:$AK$888,1,FALSE)</f>
        <v>#N/A</v>
      </c>
      <c r="T135" t="e">
        <f>VLOOKUP($C135,PANSS_full!$D$2:$AK$888,2,FALSE)</f>
        <v>#N/A</v>
      </c>
      <c r="U135" t="e">
        <f>VLOOKUP($C135,PANSS_full!$D$2:$AK$888,3,FALSE)</f>
        <v>#N/A</v>
      </c>
      <c r="V135" t="e">
        <f>VLOOKUP($C135,PANSS_full!$D$2:$AK$888,4,FALSE)</f>
        <v>#N/A</v>
      </c>
      <c r="W135" t="e">
        <f>VLOOKUP($C135,PANSS_full!$D$2:$AK$888,5,FALSE)</f>
        <v>#N/A</v>
      </c>
      <c r="X135" t="e">
        <f>VLOOKUP($C135,PANSS_full!$D$2:$AK$888,6,FALSE)</f>
        <v>#N/A</v>
      </c>
      <c r="Y135" t="e">
        <f>VLOOKUP($C135,PANSS_full!$D$2:$AK$888,7,FALSE)</f>
        <v>#N/A</v>
      </c>
      <c r="Z135" t="e">
        <f>VLOOKUP($C135,PANSS_full!$D$2:$AK$888,8,FALSE)</f>
        <v>#N/A</v>
      </c>
      <c r="AA135" t="e">
        <f>VLOOKUP($C135,PANSS_full!$D$2:$AK$888,9,FALSE)</f>
        <v>#N/A</v>
      </c>
      <c r="AB135" t="e">
        <f>VLOOKUP($C135,PANSS_full!$D$2:$AK$888,10,FALSE)</f>
        <v>#N/A</v>
      </c>
      <c r="AC135" t="e">
        <f>VLOOKUP($C135,PANSS_full!$D$2:$AK$888,11,FALSE)</f>
        <v>#N/A</v>
      </c>
      <c r="AD135" t="e">
        <f>VLOOKUP($C135,PANSS_full!$D$2:$AK$888,12,FALSE)</f>
        <v>#N/A</v>
      </c>
      <c r="AE135" t="e">
        <f>VLOOKUP($C135,PANSS_full!$D$2:$AK$888,13,FALSE)</f>
        <v>#N/A</v>
      </c>
      <c r="AF135" t="e">
        <f>VLOOKUP($C135,PANSS_full!$D$2:$AK$888,14,FALSE)</f>
        <v>#N/A</v>
      </c>
      <c r="AG135" t="e">
        <f>VLOOKUP($C135,PANSS_full!$D$2:$AK$888,15,FALSE)</f>
        <v>#N/A</v>
      </c>
      <c r="AH135" t="e">
        <f>VLOOKUP($C135,PANSS_full!$D$2:$AK$888,16,FALSE)</f>
        <v>#N/A</v>
      </c>
      <c r="AI135" t="e">
        <f>VLOOKUP($C135,PANSS_full!$D$2:$AK$888,17,FALSE)</f>
        <v>#N/A</v>
      </c>
      <c r="AJ135" t="e">
        <f>VLOOKUP($C135,PANSS_full!$D$2:$AK$888,18,FALSE)</f>
        <v>#N/A</v>
      </c>
      <c r="AK135" t="e">
        <f>VLOOKUP($C135,PANSS_full!$D$2:$AK$888,19,FALSE)</f>
        <v>#N/A</v>
      </c>
      <c r="AL135" t="e">
        <f>VLOOKUP($C135,PANSS_full!$D$2:$AK$888,20,FALSE)</f>
        <v>#N/A</v>
      </c>
      <c r="AM135" t="e">
        <f>VLOOKUP($C135,PANSS_full!$D$2:$AK$888,21,FALSE)</f>
        <v>#N/A</v>
      </c>
      <c r="AN135" t="e">
        <f>VLOOKUP($C135,PANSS_full!$D$2:$AK$888,22,FALSE)</f>
        <v>#N/A</v>
      </c>
      <c r="AO135" t="e">
        <f>VLOOKUP($C135,PANSS_full!$D$2:$AK$888,23,FALSE)</f>
        <v>#N/A</v>
      </c>
      <c r="AP135" t="e">
        <f>VLOOKUP($C135,PANSS_full!$D$2:$AK$888,24,FALSE)</f>
        <v>#N/A</v>
      </c>
      <c r="AQ135" t="e">
        <f>VLOOKUP($C135,PANSS_full!$D$2:$AK$888,25,FALSE)</f>
        <v>#N/A</v>
      </c>
      <c r="AR135" t="e">
        <f>VLOOKUP($C135,PANSS_full!$D$2:$AK$888,26,FALSE)</f>
        <v>#N/A</v>
      </c>
      <c r="AS135" t="e">
        <f>VLOOKUP($C135,PANSS_full!$D$2:$AK$888,27,FALSE)</f>
        <v>#N/A</v>
      </c>
      <c r="AT135" t="e">
        <f>VLOOKUP($C135,PANSS_full!$D$2:$AK$888,28,FALSE)</f>
        <v>#N/A</v>
      </c>
      <c r="AU135" t="e">
        <f>VLOOKUP($C135,PANSS_full!$D$2:$AK$888,29,FALSE)</f>
        <v>#N/A</v>
      </c>
      <c r="AV135" t="e">
        <f>VLOOKUP($C135,PANSS_full!$D$2:$AK$888,30,FALSE)</f>
        <v>#N/A</v>
      </c>
      <c r="AW135" t="e">
        <f>VLOOKUP($C135,PANSS_full!$D$2:$AK$888,31,FALSE)</f>
        <v>#N/A</v>
      </c>
      <c r="AX135" t="e">
        <f>VLOOKUP($C135,PANSS_full!$D$2:$AK$888,32,FALSE)</f>
        <v>#N/A</v>
      </c>
      <c r="AY135" t="e">
        <f>VLOOKUP($C135,PANSS_full!$D$2:$AK$888,33,FALSE)</f>
        <v>#N/A</v>
      </c>
      <c r="AZ135" t="e">
        <f>VLOOKUP($C135,PANSS_full!$D$2:$AK$888,34,FALSE)</f>
        <v>#N/A</v>
      </c>
    </row>
    <row r="136" spans="1:52">
      <c r="A136">
        <v>135</v>
      </c>
      <c r="B136" s="2" t="s">
        <v>188</v>
      </c>
      <c r="C136" s="2" t="str">
        <f t="shared" si="2"/>
        <v>NC_02_0045</v>
      </c>
      <c r="E136" s="2">
        <v>24.83333333</v>
      </c>
      <c r="F136" s="2" t="s">
        <v>52</v>
      </c>
      <c r="G136" s="2" t="s">
        <v>152</v>
      </c>
      <c r="H136" s="2">
        <v>2</v>
      </c>
      <c r="I136" s="2">
        <v>2</v>
      </c>
      <c r="J136" s="2">
        <v>20</v>
      </c>
      <c r="K136" s="2">
        <v>1</v>
      </c>
      <c r="L136" s="2">
        <v>1</v>
      </c>
      <c r="S136" t="e">
        <f>VLOOKUP($C136,PANSS_full!$D$2:$AK$888,1,FALSE)</f>
        <v>#N/A</v>
      </c>
      <c r="T136" t="e">
        <f>VLOOKUP($C136,PANSS_full!$D$2:$AK$888,2,FALSE)</f>
        <v>#N/A</v>
      </c>
      <c r="U136" t="e">
        <f>VLOOKUP($C136,PANSS_full!$D$2:$AK$888,3,FALSE)</f>
        <v>#N/A</v>
      </c>
      <c r="V136" t="e">
        <f>VLOOKUP($C136,PANSS_full!$D$2:$AK$888,4,FALSE)</f>
        <v>#N/A</v>
      </c>
      <c r="W136" t="e">
        <f>VLOOKUP($C136,PANSS_full!$D$2:$AK$888,5,FALSE)</f>
        <v>#N/A</v>
      </c>
      <c r="X136" t="e">
        <f>VLOOKUP($C136,PANSS_full!$D$2:$AK$888,6,FALSE)</f>
        <v>#N/A</v>
      </c>
      <c r="Y136" t="e">
        <f>VLOOKUP($C136,PANSS_full!$D$2:$AK$888,7,FALSE)</f>
        <v>#N/A</v>
      </c>
      <c r="Z136" t="e">
        <f>VLOOKUP($C136,PANSS_full!$D$2:$AK$888,8,FALSE)</f>
        <v>#N/A</v>
      </c>
      <c r="AA136" t="e">
        <f>VLOOKUP($C136,PANSS_full!$D$2:$AK$888,9,FALSE)</f>
        <v>#N/A</v>
      </c>
      <c r="AB136" t="e">
        <f>VLOOKUP($C136,PANSS_full!$D$2:$AK$888,10,FALSE)</f>
        <v>#N/A</v>
      </c>
      <c r="AC136" t="e">
        <f>VLOOKUP($C136,PANSS_full!$D$2:$AK$888,11,FALSE)</f>
        <v>#N/A</v>
      </c>
      <c r="AD136" t="e">
        <f>VLOOKUP($C136,PANSS_full!$D$2:$AK$888,12,FALSE)</f>
        <v>#N/A</v>
      </c>
      <c r="AE136" t="e">
        <f>VLOOKUP($C136,PANSS_full!$D$2:$AK$888,13,FALSE)</f>
        <v>#N/A</v>
      </c>
      <c r="AF136" t="e">
        <f>VLOOKUP($C136,PANSS_full!$D$2:$AK$888,14,FALSE)</f>
        <v>#N/A</v>
      </c>
      <c r="AG136" t="e">
        <f>VLOOKUP($C136,PANSS_full!$D$2:$AK$888,15,FALSE)</f>
        <v>#N/A</v>
      </c>
      <c r="AH136" t="e">
        <f>VLOOKUP($C136,PANSS_full!$D$2:$AK$888,16,FALSE)</f>
        <v>#N/A</v>
      </c>
      <c r="AI136" t="e">
        <f>VLOOKUP($C136,PANSS_full!$D$2:$AK$888,17,FALSE)</f>
        <v>#N/A</v>
      </c>
      <c r="AJ136" t="e">
        <f>VLOOKUP($C136,PANSS_full!$D$2:$AK$888,18,FALSE)</f>
        <v>#N/A</v>
      </c>
      <c r="AK136" t="e">
        <f>VLOOKUP($C136,PANSS_full!$D$2:$AK$888,19,FALSE)</f>
        <v>#N/A</v>
      </c>
      <c r="AL136" t="e">
        <f>VLOOKUP($C136,PANSS_full!$D$2:$AK$888,20,FALSE)</f>
        <v>#N/A</v>
      </c>
      <c r="AM136" t="e">
        <f>VLOOKUP($C136,PANSS_full!$D$2:$AK$888,21,FALSE)</f>
        <v>#N/A</v>
      </c>
      <c r="AN136" t="e">
        <f>VLOOKUP($C136,PANSS_full!$D$2:$AK$888,22,FALSE)</f>
        <v>#N/A</v>
      </c>
      <c r="AO136" t="e">
        <f>VLOOKUP($C136,PANSS_full!$D$2:$AK$888,23,FALSE)</f>
        <v>#N/A</v>
      </c>
      <c r="AP136" t="e">
        <f>VLOOKUP($C136,PANSS_full!$D$2:$AK$888,24,FALSE)</f>
        <v>#N/A</v>
      </c>
      <c r="AQ136" t="e">
        <f>VLOOKUP($C136,PANSS_full!$D$2:$AK$888,25,FALSE)</f>
        <v>#N/A</v>
      </c>
      <c r="AR136" t="e">
        <f>VLOOKUP($C136,PANSS_full!$D$2:$AK$888,26,FALSE)</f>
        <v>#N/A</v>
      </c>
      <c r="AS136" t="e">
        <f>VLOOKUP($C136,PANSS_full!$D$2:$AK$888,27,FALSE)</f>
        <v>#N/A</v>
      </c>
      <c r="AT136" t="e">
        <f>VLOOKUP($C136,PANSS_full!$D$2:$AK$888,28,FALSE)</f>
        <v>#N/A</v>
      </c>
      <c r="AU136" t="e">
        <f>VLOOKUP($C136,PANSS_full!$D$2:$AK$888,29,FALSE)</f>
        <v>#N/A</v>
      </c>
      <c r="AV136" t="e">
        <f>VLOOKUP($C136,PANSS_full!$D$2:$AK$888,30,FALSE)</f>
        <v>#N/A</v>
      </c>
      <c r="AW136" t="e">
        <f>VLOOKUP($C136,PANSS_full!$D$2:$AK$888,31,FALSE)</f>
        <v>#N/A</v>
      </c>
      <c r="AX136" t="e">
        <f>VLOOKUP($C136,PANSS_full!$D$2:$AK$888,32,FALSE)</f>
        <v>#N/A</v>
      </c>
      <c r="AY136" t="e">
        <f>VLOOKUP($C136,PANSS_full!$D$2:$AK$888,33,FALSE)</f>
        <v>#N/A</v>
      </c>
      <c r="AZ136" t="e">
        <f>VLOOKUP($C136,PANSS_full!$D$2:$AK$888,34,FALSE)</f>
        <v>#N/A</v>
      </c>
    </row>
    <row r="137" spans="1:52">
      <c r="A137">
        <v>136</v>
      </c>
      <c r="B137" s="2" t="s">
        <v>189</v>
      </c>
      <c r="C137" s="2" t="str">
        <f t="shared" si="2"/>
        <v>NC_02_0046</v>
      </c>
      <c r="E137" s="2">
        <v>25.16666667</v>
      </c>
      <c r="F137" s="2" t="s">
        <v>52</v>
      </c>
      <c r="G137" s="2" t="s">
        <v>152</v>
      </c>
      <c r="H137" s="2">
        <v>2</v>
      </c>
      <c r="I137" s="2">
        <v>2</v>
      </c>
      <c r="J137" s="2">
        <v>18</v>
      </c>
      <c r="K137" s="2">
        <v>1</v>
      </c>
      <c r="L137" s="2">
        <v>1</v>
      </c>
      <c r="S137" t="e">
        <f>VLOOKUP($C137,PANSS_full!$D$2:$AK$888,1,FALSE)</f>
        <v>#N/A</v>
      </c>
      <c r="T137" t="e">
        <f>VLOOKUP($C137,PANSS_full!$D$2:$AK$888,2,FALSE)</f>
        <v>#N/A</v>
      </c>
      <c r="U137" t="e">
        <f>VLOOKUP($C137,PANSS_full!$D$2:$AK$888,3,FALSE)</f>
        <v>#N/A</v>
      </c>
      <c r="V137" t="e">
        <f>VLOOKUP($C137,PANSS_full!$D$2:$AK$888,4,FALSE)</f>
        <v>#N/A</v>
      </c>
      <c r="W137" t="e">
        <f>VLOOKUP($C137,PANSS_full!$D$2:$AK$888,5,FALSE)</f>
        <v>#N/A</v>
      </c>
      <c r="X137" t="e">
        <f>VLOOKUP($C137,PANSS_full!$D$2:$AK$888,6,FALSE)</f>
        <v>#N/A</v>
      </c>
      <c r="Y137" t="e">
        <f>VLOOKUP($C137,PANSS_full!$D$2:$AK$888,7,FALSE)</f>
        <v>#N/A</v>
      </c>
      <c r="Z137" t="e">
        <f>VLOOKUP($C137,PANSS_full!$D$2:$AK$888,8,FALSE)</f>
        <v>#N/A</v>
      </c>
      <c r="AA137" t="e">
        <f>VLOOKUP($C137,PANSS_full!$D$2:$AK$888,9,FALSE)</f>
        <v>#N/A</v>
      </c>
      <c r="AB137" t="e">
        <f>VLOOKUP($C137,PANSS_full!$D$2:$AK$888,10,FALSE)</f>
        <v>#N/A</v>
      </c>
      <c r="AC137" t="e">
        <f>VLOOKUP($C137,PANSS_full!$D$2:$AK$888,11,FALSE)</f>
        <v>#N/A</v>
      </c>
      <c r="AD137" t="e">
        <f>VLOOKUP($C137,PANSS_full!$D$2:$AK$888,12,FALSE)</f>
        <v>#N/A</v>
      </c>
      <c r="AE137" t="e">
        <f>VLOOKUP($C137,PANSS_full!$D$2:$AK$888,13,FALSE)</f>
        <v>#N/A</v>
      </c>
      <c r="AF137" t="e">
        <f>VLOOKUP($C137,PANSS_full!$D$2:$AK$888,14,FALSE)</f>
        <v>#N/A</v>
      </c>
      <c r="AG137" t="e">
        <f>VLOOKUP($C137,PANSS_full!$D$2:$AK$888,15,FALSE)</f>
        <v>#N/A</v>
      </c>
      <c r="AH137" t="e">
        <f>VLOOKUP($C137,PANSS_full!$D$2:$AK$888,16,FALSE)</f>
        <v>#N/A</v>
      </c>
      <c r="AI137" t="e">
        <f>VLOOKUP($C137,PANSS_full!$D$2:$AK$888,17,FALSE)</f>
        <v>#N/A</v>
      </c>
      <c r="AJ137" t="e">
        <f>VLOOKUP($C137,PANSS_full!$D$2:$AK$888,18,FALSE)</f>
        <v>#N/A</v>
      </c>
      <c r="AK137" t="e">
        <f>VLOOKUP($C137,PANSS_full!$D$2:$AK$888,19,FALSE)</f>
        <v>#N/A</v>
      </c>
      <c r="AL137" t="e">
        <f>VLOOKUP($C137,PANSS_full!$D$2:$AK$888,20,FALSE)</f>
        <v>#N/A</v>
      </c>
      <c r="AM137" t="e">
        <f>VLOOKUP($C137,PANSS_full!$D$2:$AK$888,21,FALSE)</f>
        <v>#N/A</v>
      </c>
      <c r="AN137" t="e">
        <f>VLOOKUP($C137,PANSS_full!$D$2:$AK$888,22,FALSE)</f>
        <v>#N/A</v>
      </c>
      <c r="AO137" t="e">
        <f>VLOOKUP($C137,PANSS_full!$D$2:$AK$888,23,FALSE)</f>
        <v>#N/A</v>
      </c>
      <c r="AP137" t="e">
        <f>VLOOKUP($C137,PANSS_full!$D$2:$AK$888,24,FALSE)</f>
        <v>#N/A</v>
      </c>
      <c r="AQ137" t="e">
        <f>VLOOKUP($C137,PANSS_full!$D$2:$AK$888,25,FALSE)</f>
        <v>#N/A</v>
      </c>
      <c r="AR137" t="e">
        <f>VLOOKUP($C137,PANSS_full!$D$2:$AK$888,26,FALSE)</f>
        <v>#N/A</v>
      </c>
      <c r="AS137" t="e">
        <f>VLOOKUP($C137,PANSS_full!$D$2:$AK$888,27,FALSE)</f>
        <v>#N/A</v>
      </c>
      <c r="AT137" t="e">
        <f>VLOOKUP($C137,PANSS_full!$D$2:$AK$888,28,FALSE)</f>
        <v>#N/A</v>
      </c>
      <c r="AU137" t="e">
        <f>VLOOKUP($C137,PANSS_full!$D$2:$AK$888,29,FALSE)</f>
        <v>#N/A</v>
      </c>
      <c r="AV137" t="e">
        <f>VLOOKUP($C137,PANSS_full!$D$2:$AK$888,30,FALSE)</f>
        <v>#N/A</v>
      </c>
      <c r="AW137" t="e">
        <f>VLOOKUP($C137,PANSS_full!$D$2:$AK$888,31,FALSE)</f>
        <v>#N/A</v>
      </c>
      <c r="AX137" t="e">
        <f>VLOOKUP($C137,PANSS_full!$D$2:$AK$888,32,FALSE)</f>
        <v>#N/A</v>
      </c>
      <c r="AY137" t="e">
        <f>VLOOKUP($C137,PANSS_full!$D$2:$AK$888,33,FALSE)</f>
        <v>#N/A</v>
      </c>
      <c r="AZ137" t="e">
        <f>VLOOKUP($C137,PANSS_full!$D$2:$AK$888,34,FALSE)</f>
        <v>#N/A</v>
      </c>
    </row>
    <row r="138" spans="1:52">
      <c r="A138">
        <v>137</v>
      </c>
      <c r="B138" s="2" t="s">
        <v>190</v>
      </c>
      <c r="C138" s="2" t="str">
        <f t="shared" si="2"/>
        <v>NC_02_0047</v>
      </c>
      <c r="E138" s="2">
        <v>24.83333333</v>
      </c>
      <c r="F138" s="2" t="s">
        <v>52</v>
      </c>
      <c r="G138" s="2" t="s">
        <v>152</v>
      </c>
      <c r="H138" s="2">
        <v>2</v>
      </c>
      <c r="I138" s="2">
        <v>2</v>
      </c>
      <c r="J138" s="2">
        <v>19</v>
      </c>
      <c r="K138" s="2">
        <v>1</v>
      </c>
      <c r="L138" s="2">
        <v>1</v>
      </c>
      <c r="S138" t="e">
        <f>VLOOKUP($C138,PANSS_full!$D$2:$AK$888,1,FALSE)</f>
        <v>#N/A</v>
      </c>
      <c r="T138" t="e">
        <f>VLOOKUP($C138,PANSS_full!$D$2:$AK$888,2,FALSE)</f>
        <v>#N/A</v>
      </c>
      <c r="U138" t="e">
        <f>VLOOKUP($C138,PANSS_full!$D$2:$AK$888,3,FALSE)</f>
        <v>#N/A</v>
      </c>
      <c r="V138" t="e">
        <f>VLOOKUP($C138,PANSS_full!$D$2:$AK$888,4,FALSE)</f>
        <v>#N/A</v>
      </c>
      <c r="W138" t="e">
        <f>VLOOKUP($C138,PANSS_full!$D$2:$AK$888,5,FALSE)</f>
        <v>#N/A</v>
      </c>
      <c r="X138" t="e">
        <f>VLOOKUP($C138,PANSS_full!$D$2:$AK$888,6,FALSE)</f>
        <v>#N/A</v>
      </c>
      <c r="Y138" t="e">
        <f>VLOOKUP($C138,PANSS_full!$D$2:$AK$888,7,FALSE)</f>
        <v>#N/A</v>
      </c>
      <c r="Z138" t="e">
        <f>VLOOKUP($C138,PANSS_full!$D$2:$AK$888,8,FALSE)</f>
        <v>#N/A</v>
      </c>
      <c r="AA138" t="e">
        <f>VLOOKUP($C138,PANSS_full!$D$2:$AK$888,9,FALSE)</f>
        <v>#N/A</v>
      </c>
      <c r="AB138" t="e">
        <f>VLOOKUP($C138,PANSS_full!$D$2:$AK$888,10,FALSE)</f>
        <v>#N/A</v>
      </c>
      <c r="AC138" t="e">
        <f>VLOOKUP($C138,PANSS_full!$D$2:$AK$888,11,FALSE)</f>
        <v>#N/A</v>
      </c>
      <c r="AD138" t="e">
        <f>VLOOKUP($C138,PANSS_full!$D$2:$AK$888,12,FALSE)</f>
        <v>#N/A</v>
      </c>
      <c r="AE138" t="e">
        <f>VLOOKUP($C138,PANSS_full!$D$2:$AK$888,13,FALSE)</f>
        <v>#N/A</v>
      </c>
      <c r="AF138" t="e">
        <f>VLOOKUP($C138,PANSS_full!$D$2:$AK$888,14,FALSE)</f>
        <v>#N/A</v>
      </c>
      <c r="AG138" t="e">
        <f>VLOOKUP($C138,PANSS_full!$D$2:$AK$888,15,FALSE)</f>
        <v>#N/A</v>
      </c>
      <c r="AH138" t="e">
        <f>VLOOKUP($C138,PANSS_full!$D$2:$AK$888,16,FALSE)</f>
        <v>#N/A</v>
      </c>
      <c r="AI138" t="e">
        <f>VLOOKUP($C138,PANSS_full!$D$2:$AK$888,17,FALSE)</f>
        <v>#N/A</v>
      </c>
      <c r="AJ138" t="e">
        <f>VLOOKUP($C138,PANSS_full!$D$2:$AK$888,18,FALSE)</f>
        <v>#N/A</v>
      </c>
      <c r="AK138" t="e">
        <f>VLOOKUP($C138,PANSS_full!$D$2:$AK$888,19,FALSE)</f>
        <v>#N/A</v>
      </c>
      <c r="AL138" t="e">
        <f>VLOOKUP($C138,PANSS_full!$D$2:$AK$888,20,FALSE)</f>
        <v>#N/A</v>
      </c>
      <c r="AM138" t="e">
        <f>VLOOKUP($C138,PANSS_full!$D$2:$AK$888,21,FALSE)</f>
        <v>#N/A</v>
      </c>
      <c r="AN138" t="e">
        <f>VLOOKUP($C138,PANSS_full!$D$2:$AK$888,22,FALSE)</f>
        <v>#N/A</v>
      </c>
      <c r="AO138" t="e">
        <f>VLOOKUP($C138,PANSS_full!$D$2:$AK$888,23,FALSE)</f>
        <v>#N/A</v>
      </c>
      <c r="AP138" t="e">
        <f>VLOOKUP($C138,PANSS_full!$D$2:$AK$888,24,FALSE)</f>
        <v>#N/A</v>
      </c>
      <c r="AQ138" t="e">
        <f>VLOOKUP($C138,PANSS_full!$D$2:$AK$888,25,FALSE)</f>
        <v>#N/A</v>
      </c>
      <c r="AR138" t="e">
        <f>VLOOKUP($C138,PANSS_full!$D$2:$AK$888,26,FALSE)</f>
        <v>#N/A</v>
      </c>
      <c r="AS138" t="e">
        <f>VLOOKUP($C138,PANSS_full!$D$2:$AK$888,27,FALSE)</f>
        <v>#N/A</v>
      </c>
      <c r="AT138" t="e">
        <f>VLOOKUP($C138,PANSS_full!$D$2:$AK$888,28,FALSE)</f>
        <v>#N/A</v>
      </c>
      <c r="AU138" t="e">
        <f>VLOOKUP($C138,PANSS_full!$D$2:$AK$888,29,FALSE)</f>
        <v>#N/A</v>
      </c>
      <c r="AV138" t="e">
        <f>VLOOKUP($C138,PANSS_full!$D$2:$AK$888,30,FALSE)</f>
        <v>#N/A</v>
      </c>
      <c r="AW138" t="e">
        <f>VLOOKUP($C138,PANSS_full!$D$2:$AK$888,31,FALSE)</f>
        <v>#N/A</v>
      </c>
      <c r="AX138" t="e">
        <f>VLOOKUP($C138,PANSS_full!$D$2:$AK$888,32,FALSE)</f>
        <v>#N/A</v>
      </c>
      <c r="AY138" t="e">
        <f>VLOOKUP($C138,PANSS_full!$D$2:$AK$888,33,FALSE)</f>
        <v>#N/A</v>
      </c>
      <c r="AZ138" t="e">
        <f>VLOOKUP($C138,PANSS_full!$D$2:$AK$888,34,FALSE)</f>
        <v>#N/A</v>
      </c>
    </row>
    <row r="139" spans="1:52">
      <c r="A139">
        <v>138</v>
      </c>
      <c r="B139" s="2" t="s">
        <v>191</v>
      </c>
      <c r="C139" s="2" t="str">
        <f t="shared" si="2"/>
        <v>NC_02_0048</v>
      </c>
      <c r="E139" s="2">
        <v>26.83333333</v>
      </c>
      <c r="F139" s="2" t="s">
        <v>52</v>
      </c>
      <c r="G139" s="2" t="s">
        <v>152</v>
      </c>
      <c r="H139" s="2">
        <v>2</v>
      </c>
      <c r="I139" s="2">
        <v>2</v>
      </c>
      <c r="J139" s="2">
        <v>21</v>
      </c>
      <c r="K139" s="2">
        <v>1</v>
      </c>
      <c r="L139" s="2">
        <v>1</v>
      </c>
      <c r="S139" t="e">
        <f>VLOOKUP($C139,PANSS_full!$D$2:$AK$888,1,FALSE)</f>
        <v>#N/A</v>
      </c>
      <c r="T139" t="e">
        <f>VLOOKUP($C139,PANSS_full!$D$2:$AK$888,2,FALSE)</f>
        <v>#N/A</v>
      </c>
      <c r="U139" t="e">
        <f>VLOOKUP($C139,PANSS_full!$D$2:$AK$888,3,FALSE)</f>
        <v>#N/A</v>
      </c>
      <c r="V139" t="e">
        <f>VLOOKUP($C139,PANSS_full!$D$2:$AK$888,4,FALSE)</f>
        <v>#N/A</v>
      </c>
      <c r="W139" t="e">
        <f>VLOOKUP($C139,PANSS_full!$D$2:$AK$888,5,FALSE)</f>
        <v>#N/A</v>
      </c>
      <c r="X139" t="e">
        <f>VLOOKUP($C139,PANSS_full!$D$2:$AK$888,6,FALSE)</f>
        <v>#N/A</v>
      </c>
      <c r="Y139" t="e">
        <f>VLOOKUP($C139,PANSS_full!$D$2:$AK$888,7,FALSE)</f>
        <v>#N/A</v>
      </c>
      <c r="Z139" t="e">
        <f>VLOOKUP($C139,PANSS_full!$D$2:$AK$888,8,FALSE)</f>
        <v>#N/A</v>
      </c>
      <c r="AA139" t="e">
        <f>VLOOKUP($C139,PANSS_full!$D$2:$AK$888,9,FALSE)</f>
        <v>#N/A</v>
      </c>
      <c r="AB139" t="e">
        <f>VLOOKUP($C139,PANSS_full!$D$2:$AK$888,10,FALSE)</f>
        <v>#N/A</v>
      </c>
      <c r="AC139" t="e">
        <f>VLOOKUP($C139,PANSS_full!$D$2:$AK$888,11,FALSE)</f>
        <v>#N/A</v>
      </c>
      <c r="AD139" t="e">
        <f>VLOOKUP($C139,PANSS_full!$D$2:$AK$888,12,FALSE)</f>
        <v>#N/A</v>
      </c>
      <c r="AE139" t="e">
        <f>VLOOKUP($C139,PANSS_full!$D$2:$AK$888,13,FALSE)</f>
        <v>#N/A</v>
      </c>
      <c r="AF139" t="e">
        <f>VLOOKUP($C139,PANSS_full!$D$2:$AK$888,14,FALSE)</f>
        <v>#N/A</v>
      </c>
      <c r="AG139" t="e">
        <f>VLOOKUP($C139,PANSS_full!$D$2:$AK$888,15,FALSE)</f>
        <v>#N/A</v>
      </c>
      <c r="AH139" t="e">
        <f>VLOOKUP($C139,PANSS_full!$D$2:$AK$888,16,FALSE)</f>
        <v>#N/A</v>
      </c>
      <c r="AI139" t="e">
        <f>VLOOKUP($C139,PANSS_full!$D$2:$AK$888,17,FALSE)</f>
        <v>#N/A</v>
      </c>
      <c r="AJ139" t="e">
        <f>VLOOKUP($C139,PANSS_full!$D$2:$AK$888,18,FALSE)</f>
        <v>#N/A</v>
      </c>
      <c r="AK139" t="e">
        <f>VLOOKUP($C139,PANSS_full!$D$2:$AK$888,19,FALSE)</f>
        <v>#N/A</v>
      </c>
      <c r="AL139" t="e">
        <f>VLOOKUP($C139,PANSS_full!$D$2:$AK$888,20,FALSE)</f>
        <v>#N/A</v>
      </c>
      <c r="AM139" t="e">
        <f>VLOOKUP($C139,PANSS_full!$D$2:$AK$888,21,FALSE)</f>
        <v>#N/A</v>
      </c>
      <c r="AN139" t="e">
        <f>VLOOKUP($C139,PANSS_full!$D$2:$AK$888,22,FALSE)</f>
        <v>#N/A</v>
      </c>
      <c r="AO139" t="e">
        <f>VLOOKUP($C139,PANSS_full!$D$2:$AK$888,23,FALSE)</f>
        <v>#N/A</v>
      </c>
      <c r="AP139" t="e">
        <f>VLOOKUP($C139,PANSS_full!$D$2:$AK$888,24,FALSE)</f>
        <v>#N/A</v>
      </c>
      <c r="AQ139" t="e">
        <f>VLOOKUP($C139,PANSS_full!$D$2:$AK$888,25,FALSE)</f>
        <v>#N/A</v>
      </c>
      <c r="AR139" t="e">
        <f>VLOOKUP($C139,PANSS_full!$D$2:$AK$888,26,FALSE)</f>
        <v>#N/A</v>
      </c>
      <c r="AS139" t="e">
        <f>VLOOKUP($C139,PANSS_full!$D$2:$AK$888,27,FALSE)</f>
        <v>#N/A</v>
      </c>
      <c r="AT139" t="e">
        <f>VLOOKUP($C139,PANSS_full!$D$2:$AK$888,28,FALSE)</f>
        <v>#N/A</v>
      </c>
      <c r="AU139" t="e">
        <f>VLOOKUP($C139,PANSS_full!$D$2:$AK$888,29,FALSE)</f>
        <v>#N/A</v>
      </c>
      <c r="AV139" t="e">
        <f>VLOOKUP($C139,PANSS_full!$D$2:$AK$888,30,FALSE)</f>
        <v>#N/A</v>
      </c>
      <c r="AW139" t="e">
        <f>VLOOKUP($C139,PANSS_full!$D$2:$AK$888,31,FALSE)</f>
        <v>#N/A</v>
      </c>
      <c r="AX139" t="e">
        <f>VLOOKUP($C139,PANSS_full!$D$2:$AK$888,32,FALSE)</f>
        <v>#N/A</v>
      </c>
      <c r="AY139" t="e">
        <f>VLOOKUP($C139,PANSS_full!$D$2:$AK$888,33,FALSE)</f>
        <v>#N/A</v>
      </c>
      <c r="AZ139" t="e">
        <f>VLOOKUP($C139,PANSS_full!$D$2:$AK$888,34,FALSE)</f>
        <v>#N/A</v>
      </c>
    </row>
    <row r="140" spans="1:52">
      <c r="A140">
        <v>139</v>
      </c>
      <c r="B140" s="2" t="s">
        <v>192</v>
      </c>
      <c r="C140" s="2" t="str">
        <f t="shared" si="2"/>
        <v>NC_02_0049</v>
      </c>
      <c r="E140" s="2">
        <v>23.41666667</v>
      </c>
      <c r="F140" s="2" t="s">
        <v>52</v>
      </c>
      <c r="G140" s="2" t="s">
        <v>152</v>
      </c>
      <c r="H140" s="2">
        <v>2</v>
      </c>
      <c r="I140" s="2">
        <v>2</v>
      </c>
      <c r="J140" s="2">
        <v>17</v>
      </c>
      <c r="K140" s="2">
        <v>1</v>
      </c>
      <c r="L140" s="2">
        <v>1</v>
      </c>
      <c r="S140" t="e">
        <f>VLOOKUP($C140,PANSS_full!$D$2:$AK$888,1,FALSE)</f>
        <v>#N/A</v>
      </c>
      <c r="T140" t="e">
        <f>VLOOKUP($C140,PANSS_full!$D$2:$AK$888,2,FALSE)</f>
        <v>#N/A</v>
      </c>
      <c r="U140" t="e">
        <f>VLOOKUP($C140,PANSS_full!$D$2:$AK$888,3,FALSE)</f>
        <v>#N/A</v>
      </c>
      <c r="V140" t="e">
        <f>VLOOKUP($C140,PANSS_full!$D$2:$AK$888,4,FALSE)</f>
        <v>#N/A</v>
      </c>
      <c r="W140" t="e">
        <f>VLOOKUP($C140,PANSS_full!$D$2:$AK$888,5,FALSE)</f>
        <v>#N/A</v>
      </c>
      <c r="X140" t="e">
        <f>VLOOKUP($C140,PANSS_full!$D$2:$AK$888,6,FALSE)</f>
        <v>#N/A</v>
      </c>
      <c r="Y140" t="e">
        <f>VLOOKUP($C140,PANSS_full!$D$2:$AK$888,7,FALSE)</f>
        <v>#N/A</v>
      </c>
      <c r="Z140" t="e">
        <f>VLOOKUP($C140,PANSS_full!$D$2:$AK$888,8,FALSE)</f>
        <v>#N/A</v>
      </c>
      <c r="AA140" t="e">
        <f>VLOOKUP($C140,PANSS_full!$D$2:$AK$888,9,FALSE)</f>
        <v>#N/A</v>
      </c>
      <c r="AB140" t="e">
        <f>VLOOKUP($C140,PANSS_full!$D$2:$AK$888,10,FALSE)</f>
        <v>#N/A</v>
      </c>
      <c r="AC140" t="e">
        <f>VLOOKUP($C140,PANSS_full!$D$2:$AK$888,11,FALSE)</f>
        <v>#N/A</v>
      </c>
      <c r="AD140" t="e">
        <f>VLOOKUP($C140,PANSS_full!$D$2:$AK$888,12,FALSE)</f>
        <v>#N/A</v>
      </c>
      <c r="AE140" t="e">
        <f>VLOOKUP($C140,PANSS_full!$D$2:$AK$888,13,FALSE)</f>
        <v>#N/A</v>
      </c>
      <c r="AF140" t="e">
        <f>VLOOKUP($C140,PANSS_full!$D$2:$AK$888,14,FALSE)</f>
        <v>#N/A</v>
      </c>
      <c r="AG140" t="e">
        <f>VLOOKUP($C140,PANSS_full!$D$2:$AK$888,15,FALSE)</f>
        <v>#N/A</v>
      </c>
      <c r="AH140" t="e">
        <f>VLOOKUP($C140,PANSS_full!$D$2:$AK$888,16,FALSE)</f>
        <v>#N/A</v>
      </c>
      <c r="AI140" t="e">
        <f>VLOOKUP($C140,PANSS_full!$D$2:$AK$888,17,FALSE)</f>
        <v>#N/A</v>
      </c>
      <c r="AJ140" t="e">
        <f>VLOOKUP($C140,PANSS_full!$D$2:$AK$888,18,FALSE)</f>
        <v>#N/A</v>
      </c>
      <c r="AK140" t="e">
        <f>VLOOKUP($C140,PANSS_full!$D$2:$AK$888,19,FALSE)</f>
        <v>#N/A</v>
      </c>
      <c r="AL140" t="e">
        <f>VLOOKUP($C140,PANSS_full!$D$2:$AK$888,20,FALSE)</f>
        <v>#N/A</v>
      </c>
      <c r="AM140" t="e">
        <f>VLOOKUP($C140,PANSS_full!$D$2:$AK$888,21,FALSE)</f>
        <v>#N/A</v>
      </c>
      <c r="AN140" t="e">
        <f>VLOOKUP($C140,PANSS_full!$D$2:$AK$888,22,FALSE)</f>
        <v>#N/A</v>
      </c>
      <c r="AO140" t="e">
        <f>VLOOKUP($C140,PANSS_full!$D$2:$AK$888,23,FALSE)</f>
        <v>#N/A</v>
      </c>
      <c r="AP140" t="e">
        <f>VLOOKUP($C140,PANSS_full!$D$2:$AK$888,24,FALSE)</f>
        <v>#N/A</v>
      </c>
      <c r="AQ140" t="e">
        <f>VLOOKUP($C140,PANSS_full!$D$2:$AK$888,25,FALSE)</f>
        <v>#N/A</v>
      </c>
      <c r="AR140" t="e">
        <f>VLOOKUP($C140,PANSS_full!$D$2:$AK$888,26,FALSE)</f>
        <v>#N/A</v>
      </c>
      <c r="AS140" t="e">
        <f>VLOOKUP($C140,PANSS_full!$D$2:$AK$888,27,FALSE)</f>
        <v>#N/A</v>
      </c>
      <c r="AT140" t="e">
        <f>VLOOKUP($C140,PANSS_full!$D$2:$AK$888,28,FALSE)</f>
        <v>#N/A</v>
      </c>
      <c r="AU140" t="e">
        <f>VLOOKUP($C140,PANSS_full!$D$2:$AK$888,29,FALSE)</f>
        <v>#N/A</v>
      </c>
      <c r="AV140" t="e">
        <f>VLOOKUP($C140,PANSS_full!$D$2:$AK$888,30,FALSE)</f>
        <v>#N/A</v>
      </c>
      <c r="AW140" t="e">
        <f>VLOOKUP($C140,PANSS_full!$D$2:$AK$888,31,FALSE)</f>
        <v>#N/A</v>
      </c>
      <c r="AX140" t="e">
        <f>VLOOKUP($C140,PANSS_full!$D$2:$AK$888,32,FALSE)</f>
        <v>#N/A</v>
      </c>
      <c r="AY140" t="e">
        <f>VLOOKUP($C140,PANSS_full!$D$2:$AK$888,33,FALSE)</f>
        <v>#N/A</v>
      </c>
      <c r="AZ140" t="e">
        <f>VLOOKUP($C140,PANSS_full!$D$2:$AK$888,34,FALSE)</f>
        <v>#N/A</v>
      </c>
    </row>
    <row r="141" spans="1:52">
      <c r="A141">
        <v>140</v>
      </c>
      <c r="B141" s="2" t="s">
        <v>193</v>
      </c>
      <c r="C141" s="2" t="str">
        <f t="shared" si="2"/>
        <v>NC_02_0051</v>
      </c>
      <c r="E141" s="2">
        <v>28.33333333</v>
      </c>
      <c r="F141" s="2" t="s">
        <v>52</v>
      </c>
      <c r="G141" s="2" t="s">
        <v>152</v>
      </c>
      <c r="H141" s="2">
        <v>2</v>
      </c>
      <c r="I141" s="2">
        <v>2</v>
      </c>
      <c r="J141" s="2">
        <v>21</v>
      </c>
      <c r="K141" s="2">
        <v>1</v>
      </c>
      <c r="L141" s="2">
        <v>1</v>
      </c>
      <c r="S141" t="e">
        <f>VLOOKUP($C141,PANSS_full!$D$2:$AK$888,1,FALSE)</f>
        <v>#N/A</v>
      </c>
      <c r="T141" t="e">
        <f>VLOOKUP($C141,PANSS_full!$D$2:$AK$888,2,FALSE)</f>
        <v>#N/A</v>
      </c>
      <c r="U141" t="e">
        <f>VLOOKUP($C141,PANSS_full!$D$2:$AK$888,3,FALSE)</f>
        <v>#N/A</v>
      </c>
      <c r="V141" t="e">
        <f>VLOOKUP($C141,PANSS_full!$D$2:$AK$888,4,FALSE)</f>
        <v>#N/A</v>
      </c>
      <c r="W141" t="e">
        <f>VLOOKUP($C141,PANSS_full!$D$2:$AK$888,5,FALSE)</f>
        <v>#N/A</v>
      </c>
      <c r="X141" t="e">
        <f>VLOOKUP($C141,PANSS_full!$D$2:$AK$888,6,FALSE)</f>
        <v>#N/A</v>
      </c>
      <c r="Y141" t="e">
        <f>VLOOKUP($C141,PANSS_full!$D$2:$AK$888,7,FALSE)</f>
        <v>#N/A</v>
      </c>
      <c r="Z141" t="e">
        <f>VLOOKUP($C141,PANSS_full!$D$2:$AK$888,8,FALSE)</f>
        <v>#N/A</v>
      </c>
      <c r="AA141" t="e">
        <f>VLOOKUP($C141,PANSS_full!$D$2:$AK$888,9,FALSE)</f>
        <v>#N/A</v>
      </c>
      <c r="AB141" t="e">
        <f>VLOOKUP($C141,PANSS_full!$D$2:$AK$888,10,FALSE)</f>
        <v>#N/A</v>
      </c>
      <c r="AC141" t="e">
        <f>VLOOKUP($C141,PANSS_full!$D$2:$AK$888,11,FALSE)</f>
        <v>#N/A</v>
      </c>
      <c r="AD141" t="e">
        <f>VLOOKUP($C141,PANSS_full!$D$2:$AK$888,12,FALSE)</f>
        <v>#N/A</v>
      </c>
      <c r="AE141" t="e">
        <f>VLOOKUP($C141,PANSS_full!$D$2:$AK$888,13,FALSE)</f>
        <v>#N/A</v>
      </c>
      <c r="AF141" t="e">
        <f>VLOOKUP($C141,PANSS_full!$D$2:$AK$888,14,FALSE)</f>
        <v>#N/A</v>
      </c>
      <c r="AG141" t="e">
        <f>VLOOKUP($C141,PANSS_full!$D$2:$AK$888,15,FALSE)</f>
        <v>#N/A</v>
      </c>
      <c r="AH141" t="e">
        <f>VLOOKUP($C141,PANSS_full!$D$2:$AK$888,16,FALSE)</f>
        <v>#N/A</v>
      </c>
      <c r="AI141" t="e">
        <f>VLOOKUP($C141,PANSS_full!$D$2:$AK$888,17,FALSE)</f>
        <v>#N/A</v>
      </c>
      <c r="AJ141" t="e">
        <f>VLOOKUP($C141,PANSS_full!$D$2:$AK$888,18,FALSE)</f>
        <v>#N/A</v>
      </c>
      <c r="AK141" t="e">
        <f>VLOOKUP($C141,PANSS_full!$D$2:$AK$888,19,FALSE)</f>
        <v>#N/A</v>
      </c>
      <c r="AL141" t="e">
        <f>VLOOKUP($C141,PANSS_full!$D$2:$AK$888,20,FALSE)</f>
        <v>#N/A</v>
      </c>
      <c r="AM141" t="e">
        <f>VLOOKUP($C141,PANSS_full!$D$2:$AK$888,21,FALSE)</f>
        <v>#N/A</v>
      </c>
      <c r="AN141" t="e">
        <f>VLOOKUP($C141,PANSS_full!$D$2:$AK$888,22,FALSE)</f>
        <v>#N/A</v>
      </c>
      <c r="AO141" t="e">
        <f>VLOOKUP($C141,PANSS_full!$D$2:$AK$888,23,FALSE)</f>
        <v>#N/A</v>
      </c>
      <c r="AP141" t="e">
        <f>VLOOKUP($C141,PANSS_full!$D$2:$AK$888,24,FALSE)</f>
        <v>#N/A</v>
      </c>
      <c r="AQ141" t="e">
        <f>VLOOKUP($C141,PANSS_full!$D$2:$AK$888,25,FALSE)</f>
        <v>#N/A</v>
      </c>
      <c r="AR141" t="e">
        <f>VLOOKUP($C141,PANSS_full!$D$2:$AK$888,26,FALSE)</f>
        <v>#N/A</v>
      </c>
      <c r="AS141" t="e">
        <f>VLOOKUP($C141,PANSS_full!$D$2:$AK$888,27,FALSE)</f>
        <v>#N/A</v>
      </c>
      <c r="AT141" t="e">
        <f>VLOOKUP($C141,PANSS_full!$D$2:$AK$888,28,FALSE)</f>
        <v>#N/A</v>
      </c>
      <c r="AU141" t="e">
        <f>VLOOKUP($C141,PANSS_full!$D$2:$AK$888,29,FALSE)</f>
        <v>#N/A</v>
      </c>
      <c r="AV141" t="e">
        <f>VLOOKUP($C141,PANSS_full!$D$2:$AK$888,30,FALSE)</f>
        <v>#N/A</v>
      </c>
      <c r="AW141" t="e">
        <f>VLOOKUP($C141,PANSS_full!$D$2:$AK$888,31,FALSE)</f>
        <v>#N/A</v>
      </c>
      <c r="AX141" t="e">
        <f>VLOOKUP($C141,PANSS_full!$D$2:$AK$888,32,FALSE)</f>
        <v>#N/A</v>
      </c>
      <c r="AY141" t="e">
        <f>VLOOKUP($C141,PANSS_full!$D$2:$AK$888,33,FALSE)</f>
        <v>#N/A</v>
      </c>
      <c r="AZ141" t="e">
        <f>VLOOKUP($C141,PANSS_full!$D$2:$AK$888,34,FALSE)</f>
        <v>#N/A</v>
      </c>
    </row>
    <row r="142" spans="1:52">
      <c r="A142">
        <v>141</v>
      </c>
      <c r="B142" s="2" t="s">
        <v>194</v>
      </c>
      <c r="C142" s="2" t="str">
        <f t="shared" si="2"/>
        <v>NC_02_0052</v>
      </c>
      <c r="E142" s="2">
        <v>24.16666667</v>
      </c>
      <c r="F142" s="2" t="s">
        <v>52</v>
      </c>
      <c r="G142" s="2" t="s">
        <v>152</v>
      </c>
      <c r="H142" s="2">
        <v>2</v>
      </c>
      <c r="I142" s="2">
        <v>2</v>
      </c>
      <c r="J142" s="2">
        <v>17</v>
      </c>
      <c r="K142" s="2">
        <v>1</v>
      </c>
      <c r="L142" s="2">
        <v>1</v>
      </c>
      <c r="S142" t="e">
        <f>VLOOKUP($C142,PANSS_full!$D$2:$AK$888,1,FALSE)</f>
        <v>#N/A</v>
      </c>
      <c r="T142" t="e">
        <f>VLOOKUP($C142,PANSS_full!$D$2:$AK$888,2,FALSE)</f>
        <v>#N/A</v>
      </c>
      <c r="U142" t="e">
        <f>VLOOKUP($C142,PANSS_full!$D$2:$AK$888,3,FALSE)</f>
        <v>#N/A</v>
      </c>
      <c r="V142" t="e">
        <f>VLOOKUP($C142,PANSS_full!$D$2:$AK$888,4,FALSE)</f>
        <v>#N/A</v>
      </c>
      <c r="W142" t="e">
        <f>VLOOKUP($C142,PANSS_full!$D$2:$AK$888,5,FALSE)</f>
        <v>#N/A</v>
      </c>
      <c r="X142" t="e">
        <f>VLOOKUP($C142,PANSS_full!$D$2:$AK$888,6,FALSE)</f>
        <v>#N/A</v>
      </c>
      <c r="Y142" t="e">
        <f>VLOOKUP($C142,PANSS_full!$D$2:$AK$888,7,FALSE)</f>
        <v>#N/A</v>
      </c>
      <c r="Z142" t="e">
        <f>VLOOKUP($C142,PANSS_full!$D$2:$AK$888,8,FALSE)</f>
        <v>#N/A</v>
      </c>
      <c r="AA142" t="e">
        <f>VLOOKUP($C142,PANSS_full!$D$2:$AK$888,9,FALSE)</f>
        <v>#N/A</v>
      </c>
      <c r="AB142" t="e">
        <f>VLOOKUP($C142,PANSS_full!$D$2:$AK$888,10,FALSE)</f>
        <v>#N/A</v>
      </c>
      <c r="AC142" t="e">
        <f>VLOOKUP($C142,PANSS_full!$D$2:$AK$888,11,FALSE)</f>
        <v>#N/A</v>
      </c>
      <c r="AD142" t="e">
        <f>VLOOKUP($C142,PANSS_full!$D$2:$AK$888,12,FALSE)</f>
        <v>#N/A</v>
      </c>
      <c r="AE142" t="e">
        <f>VLOOKUP($C142,PANSS_full!$D$2:$AK$888,13,FALSE)</f>
        <v>#N/A</v>
      </c>
      <c r="AF142" t="e">
        <f>VLOOKUP($C142,PANSS_full!$D$2:$AK$888,14,FALSE)</f>
        <v>#N/A</v>
      </c>
      <c r="AG142" t="e">
        <f>VLOOKUP($C142,PANSS_full!$D$2:$AK$888,15,FALSE)</f>
        <v>#N/A</v>
      </c>
      <c r="AH142" t="e">
        <f>VLOOKUP($C142,PANSS_full!$D$2:$AK$888,16,FALSE)</f>
        <v>#N/A</v>
      </c>
      <c r="AI142" t="e">
        <f>VLOOKUP($C142,PANSS_full!$D$2:$AK$888,17,FALSE)</f>
        <v>#N/A</v>
      </c>
      <c r="AJ142" t="e">
        <f>VLOOKUP($C142,PANSS_full!$D$2:$AK$888,18,FALSE)</f>
        <v>#N/A</v>
      </c>
      <c r="AK142" t="e">
        <f>VLOOKUP($C142,PANSS_full!$D$2:$AK$888,19,FALSE)</f>
        <v>#N/A</v>
      </c>
      <c r="AL142" t="e">
        <f>VLOOKUP($C142,PANSS_full!$D$2:$AK$888,20,FALSE)</f>
        <v>#N/A</v>
      </c>
      <c r="AM142" t="e">
        <f>VLOOKUP($C142,PANSS_full!$D$2:$AK$888,21,FALSE)</f>
        <v>#N/A</v>
      </c>
      <c r="AN142" t="e">
        <f>VLOOKUP($C142,PANSS_full!$D$2:$AK$888,22,FALSE)</f>
        <v>#N/A</v>
      </c>
      <c r="AO142" t="e">
        <f>VLOOKUP($C142,PANSS_full!$D$2:$AK$888,23,FALSE)</f>
        <v>#N/A</v>
      </c>
      <c r="AP142" t="e">
        <f>VLOOKUP($C142,PANSS_full!$D$2:$AK$888,24,FALSE)</f>
        <v>#N/A</v>
      </c>
      <c r="AQ142" t="e">
        <f>VLOOKUP($C142,PANSS_full!$D$2:$AK$888,25,FALSE)</f>
        <v>#N/A</v>
      </c>
      <c r="AR142" t="e">
        <f>VLOOKUP($C142,PANSS_full!$D$2:$AK$888,26,FALSE)</f>
        <v>#N/A</v>
      </c>
      <c r="AS142" t="e">
        <f>VLOOKUP($C142,PANSS_full!$D$2:$AK$888,27,FALSE)</f>
        <v>#N/A</v>
      </c>
      <c r="AT142" t="e">
        <f>VLOOKUP($C142,PANSS_full!$D$2:$AK$888,28,FALSE)</f>
        <v>#N/A</v>
      </c>
      <c r="AU142" t="e">
        <f>VLOOKUP($C142,PANSS_full!$D$2:$AK$888,29,FALSE)</f>
        <v>#N/A</v>
      </c>
      <c r="AV142" t="e">
        <f>VLOOKUP($C142,PANSS_full!$D$2:$AK$888,30,FALSE)</f>
        <v>#N/A</v>
      </c>
      <c r="AW142" t="e">
        <f>VLOOKUP($C142,PANSS_full!$D$2:$AK$888,31,FALSE)</f>
        <v>#N/A</v>
      </c>
      <c r="AX142" t="e">
        <f>VLOOKUP($C142,PANSS_full!$D$2:$AK$888,32,FALSE)</f>
        <v>#N/A</v>
      </c>
      <c r="AY142" t="e">
        <f>VLOOKUP($C142,PANSS_full!$D$2:$AK$888,33,FALSE)</f>
        <v>#N/A</v>
      </c>
      <c r="AZ142" t="e">
        <f>VLOOKUP($C142,PANSS_full!$D$2:$AK$888,34,FALSE)</f>
        <v>#N/A</v>
      </c>
    </row>
    <row r="143" spans="1:52">
      <c r="A143">
        <v>142</v>
      </c>
      <c r="B143" s="2" t="s">
        <v>195</v>
      </c>
      <c r="C143" s="2" t="str">
        <f t="shared" si="2"/>
        <v>NC_02_0053</v>
      </c>
      <c r="E143" s="2">
        <v>25.25</v>
      </c>
      <c r="F143" s="2" t="s">
        <v>52</v>
      </c>
      <c r="G143" s="2" t="s">
        <v>152</v>
      </c>
      <c r="H143" s="2">
        <v>2</v>
      </c>
      <c r="I143" s="2">
        <v>2</v>
      </c>
      <c r="J143" s="2">
        <v>20</v>
      </c>
      <c r="K143" s="2">
        <v>1</v>
      </c>
      <c r="L143" s="2">
        <v>1</v>
      </c>
      <c r="S143" t="e">
        <f>VLOOKUP($C143,PANSS_full!$D$2:$AK$888,1,FALSE)</f>
        <v>#N/A</v>
      </c>
      <c r="T143" t="e">
        <f>VLOOKUP($C143,PANSS_full!$D$2:$AK$888,2,FALSE)</f>
        <v>#N/A</v>
      </c>
      <c r="U143" t="e">
        <f>VLOOKUP($C143,PANSS_full!$D$2:$AK$888,3,FALSE)</f>
        <v>#N/A</v>
      </c>
      <c r="V143" t="e">
        <f>VLOOKUP($C143,PANSS_full!$D$2:$AK$888,4,FALSE)</f>
        <v>#N/A</v>
      </c>
      <c r="W143" t="e">
        <f>VLOOKUP($C143,PANSS_full!$D$2:$AK$888,5,FALSE)</f>
        <v>#N/A</v>
      </c>
      <c r="X143" t="e">
        <f>VLOOKUP($C143,PANSS_full!$D$2:$AK$888,6,FALSE)</f>
        <v>#N/A</v>
      </c>
      <c r="Y143" t="e">
        <f>VLOOKUP($C143,PANSS_full!$D$2:$AK$888,7,FALSE)</f>
        <v>#N/A</v>
      </c>
      <c r="Z143" t="e">
        <f>VLOOKUP($C143,PANSS_full!$D$2:$AK$888,8,FALSE)</f>
        <v>#N/A</v>
      </c>
      <c r="AA143" t="e">
        <f>VLOOKUP($C143,PANSS_full!$D$2:$AK$888,9,FALSE)</f>
        <v>#N/A</v>
      </c>
      <c r="AB143" t="e">
        <f>VLOOKUP($C143,PANSS_full!$D$2:$AK$888,10,FALSE)</f>
        <v>#N/A</v>
      </c>
      <c r="AC143" t="e">
        <f>VLOOKUP($C143,PANSS_full!$D$2:$AK$888,11,FALSE)</f>
        <v>#N/A</v>
      </c>
      <c r="AD143" t="e">
        <f>VLOOKUP($C143,PANSS_full!$D$2:$AK$888,12,FALSE)</f>
        <v>#N/A</v>
      </c>
      <c r="AE143" t="e">
        <f>VLOOKUP($C143,PANSS_full!$D$2:$AK$888,13,FALSE)</f>
        <v>#N/A</v>
      </c>
      <c r="AF143" t="e">
        <f>VLOOKUP($C143,PANSS_full!$D$2:$AK$888,14,FALSE)</f>
        <v>#N/A</v>
      </c>
      <c r="AG143" t="e">
        <f>VLOOKUP($C143,PANSS_full!$D$2:$AK$888,15,FALSE)</f>
        <v>#N/A</v>
      </c>
      <c r="AH143" t="e">
        <f>VLOOKUP($C143,PANSS_full!$D$2:$AK$888,16,FALSE)</f>
        <v>#N/A</v>
      </c>
      <c r="AI143" t="e">
        <f>VLOOKUP($C143,PANSS_full!$D$2:$AK$888,17,FALSE)</f>
        <v>#N/A</v>
      </c>
      <c r="AJ143" t="e">
        <f>VLOOKUP($C143,PANSS_full!$D$2:$AK$888,18,FALSE)</f>
        <v>#N/A</v>
      </c>
      <c r="AK143" t="e">
        <f>VLOOKUP($C143,PANSS_full!$D$2:$AK$888,19,FALSE)</f>
        <v>#N/A</v>
      </c>
      <c r="AL143" t="e">
        <f>VLOOKUP($C143,PANSS_full!$D$2:$AK$888,20,FALSE)</f>
        <v>#N/A</v>
      </c>
      <c r="AM143" t="e">
        <f>VLOOKUP($C143,PANSS_full!$D$2:$AK$888,21,FALSE)</f>
        <v>#N/A</v>
      </c>
      <c r="AN143" t="e">
        <f>VLOOKUP($C143,PANSS_full!$D$2:$AK$888,22,FALSE)</f>
        <v>#N/A</v>
      </c>
      <c r="AO143" t="e">
        <f>VLOOKUP($C143,PANSS_full!$D$2:$AK$888,23,FALSE)</f>
        <v>#N/A</v>
      </c>
      <c r="AP143" t="e">
        <f>VLOOKUP($C143,PANSS_full!$D$2:$AK$888,24,FALSE)</f>
        <v>#N/A</v>
      </c>
      <c r="AQ143" t="e">
        <f>VLOOKUP($C143,PANSS_full!$D$2:$AK$888,25,FALSE)</f>
        <v>#N/A</v>
      </c>
      <c r="AR143" t="e">
        <f>VLOOKUP($C143,PANSS_full!$D$2:$AK$888,26,FALSE)</f>
        <v>#N/A</v>
      </c>
      <c r="AS143" t="e">
        <f>VLOOKUP($C143,PANSS_full!$D$2:$AK$888,27,FALSE)</f>
        <v>#N/A</v>
      </c>
      <c r="AT143" t="e">
        <f>VLOOKUP($C143,PANSS_full!$D$2:$AK$888,28,FALSE)</f>
        <v>#N/A</v>
      </c>
      <c r="AU143" t="e">
        <f>VLOOKUP($C143,PANSS_full!$D$2:$AK$888,29,FALSE)</f>
        <v>#N/A</v>
      </c>
      <c r="AV143" t="e">
        <f>VLOOKUP($C143,PANSS_full!$D$2:$AK$888,30,FALSE)</f>
        <v>#N/A</v>
      </c>
      <c r="AW143" t="e">
        <f>VLOOKUP($C143,PANSS_full!$D$2:$AK$888,31,FALSE)</f>
        <v>#N/A</v>
      </c>
      <c r="AX143" t="e">
        <f>VLOOKUP($C143,PANSS_full!$D$2:$AK$888,32,FALSE)</f>
        <v>#N/A</v>
      </c>
      <c r="AY143" t="e">
        <f>VLOOKUP($C143,PANSS_full!$D$2:$AK$888,33,FALSE)</f>
        <v>#N/A</v>
      </c>
      <c r="AZ143" t="e">
        <f>VLOOKUP($C143,PANSS_full!$D$2:$AK$888,34,FALSE)</f>
        <v>#N/A</v>
      </c>
    </row>
    <row r="144" spans="1:52">
      <c r="A144">
        <v>143</v>
      </c>
      <c r="B144" s="2" t="s">
        <v>196</v>
      </c>
      <c r="C144" s="2" t="str">
        <f t="shared" si="2"/>
        <v>NC_02_0054</v>
      </c>
      <c r="E144" s="2">
        <v>27.5</v>
      </c>
      <c r="F144" s="2" t="s">
        <v>52</v>
      </c>
      <c r="G144" s="2" t="s">
        <v>152</v>
      </c>
      <c r="H144" s="2">
        <v>2</v>
      </c>
      <c r="I144" s="2">
        <v>2</v>
      </c>
      <c r="J144" s="2">
        <v>21</v>
      </c>
      <c r="K144" s="2">
        <v>1</v>
      </c>
      <c r="L144" s="2">
        <v>1</v>
      </c>
      <c r="S144" t="e">
        <f>VLOOKUP($C144,PANSS_full!$D$2:$AK$888,1,FALSE)</f>
        <v>#N/A</v>
      </c>
      <c r="T144" t="e">
        <f>VLOOKUP($C144,PANSS_full!$D$2:$AK$888,2,FALSE)</f>
        <v>#N/A</v>
      </c>
      <c r="U144" t="e">
        <f>VLOOKUP($C144,PANSS_full!$D$2:$AK$888,3,FALSE)</f>
        <v>#N/A</v>
      </c>
      <c r="V144" t="e">
        <f>VLOOKUP($C144,PANSS_full!$D$2:$AK$888,4,FALSE)</f>
        <v>#N/A</v>
      </c>
      <c r="W144" t="e">
        <f>VLOOKUP($C144,PANSS_full!$D$2:$AK$888,5,FALSE)</f>
        <v>#N/A</v>
      </c>
      <c r="X144" t="e">
        <f>VLOOKUP($C144,PANSS_full!$D$2:$AK$888,6,FALSE)</f>
        <v>#N/A</v>
      </c>
      <c r="Y144" t="e">
        <f>VLOOKUP($C144,PANSS_full!$D$2:$AK$888,7,FALSE)</f>
        <v>#N/A</v>
      </c>
      <c r="Z144" t="e">
        <f>VLOOKUP($C144,PANSS_full!$D$2:$AK$888,8,FALSE)</f>
        <v>#N/A</v>
      </c>
      <c r="AA144" t="e">
        <f>VLOOKUP($C144,PANSS_full!$D$2:$AK$888,9,FALSE)</f>
        <v>#N/A</v>
      </c>
      <c r="AB144" t="e">
        <f>VLOOKUP($C144,PANSS_full!$D$2:$AK$888,10,FALSE)</f>
        <v>#N/A</v>
      </c>
      <c r="AC144" t="e">
        <f>VLOOKUP($C144,PANSS_full!$D$2:$AK$888,11,FALSE)</f>
        <v>#N/A</v>
      </c>
      <c r="AD144" t="e">
        <f>VLOOKUP($C144,PANSS_full!$D$2:$AK$888,12,FALSE)</f>
        <v>#N/A</v>
      </c>
      <c r="AE144" t="e">
        <f>VLOOKUP($C144,PANSS_full!$D$2:$AK$888,13,FALSE)</f>
        <v>#N/A</v>
      </c>
      <c r="AF144" t="e">
        <f>VLOOKUP($C144,PANSS_full!$D$2:$AK$888,14,FALSE)</f>
        <v>#N/A</v>
      </c>
      <c r="AG144" t="e">
        <f>VLOOKUP($C144,PANSS_full!$D$2:$AK$888,15,FALSE)</f>
        <v>#N/A</v>
      </c>
      <c r="AH144" t="e">
        <f>VLOOKUP($C144,PANSS_full!$D$2:$AK$888,16,FALSE)</f>
        <v>#N/A</v>
      </c>
      <c r="AI144" t="e">
        <f>VLOOKUP($C144,PANSS_full!$D$2:$AK$888,17,FALSE)</f>
        <v>#N/A</v>
      </c>
      <c r="AJ144" t="e">
        <f>VLOOKUP($C144,PANSS_full!$D$2:$AK$888,18,FALSE)</f>
        <v>#N/A</v>
      </c>
      <c r="AK144" t="e">
        <f>VLOOKUP($C144,PANSS_full!$D$2:$AK$888,19,FALSE)</f>
        <v>#N/A</v>
      </c>
      <c r="AL144" t="e">
        <f>VLOOKUP($C144,PANSS_full!$D$2:$AK$888,20,FALSE)</f>
        <v>#N/A</v>
      </c>
      <c r="AM144" t="e">
        <f>VLOOKUP($C144,PANSS_full!$D$2:$AK$888,21,FALSE)</f>
        <v>#N/A</v>
      </c>
      <c r="AN144" t="e">
        <f>VLOOKUP($C144,PANSS_full!$D$2:$AK$888,22,FALSE)</f>
        <v>#N/A</v>
      </c>
      <c r="AO144" t="e">
        <f>VLOOKUP($C144,PANSS_full!$D$2:$AK$888,23,FALSE)</f>
        <v>#N/A</v>
      </c>
      <c r="AP144" t="e">
        <f>VLOOKUP($C144,PANSS_full!$D$2:$AK$888,24,FALSE)</f>
        <v>#N/A</v>
      </c>
      <c r="AQ144" t="e">
        <f>VLOOKUP($C144,PANSS_full!$D$2:$AK$888,25,FALSE)</f>
        <v>#N/A</v>
      </c>
      <c r="AR144" t="e">
        <f>VLOOKUP($C144,PANSS_full!$D$2:$AK$888,26,FALSE)</f>
        <v>#N/A</v>
      </c>
      <c r="AS144" t="e">
        <f>VLOOKUP($C144,PANSS_full!$D$2:$AK$888,27,FALSE)</f>
        <v>#N/A</v>
      </c>
      <c r="AT144" t="e">
        <f>VLOOKUP($C144,PANSS_full!$D$2:$AK$888,28,FALSE)</f>
        <v>#N/A</v>
      </c>
      <c r="AU144" t="e">
        <f>VLOOKUP($C144,PANSS_full!$D$2:$AK$888,29,FALSE)</f>
        <v>#N/A</v>
      </c>
      <c r="AV144" t="e">
        <f>VLOOKUP($C144,PANSS_full!$D$2:$AK$888,30,FALSE)</f>
        <v>#N/A</v>
      </c>
      <c r="AW144" t="e">
        <f>VLOOKUP($C144,PANSS_full!$D$2:$AK$888,31,FALSE)</f>
        <v>#N/A</v>
      </c>
      <c r="AX144" t="e">
        <f>VLOOKUP($C144,PANSS_full!$D$2:$AK$888,32,FALSE)</f>
        <v>#N/A</v>
      </c>
      <c r="AY144" t="e">
        <f>VLOOKUP($C144,PANSS_full!$D$2:$AK$888,33,FALSE)</f>
        <v>#N/A</v>
      </c>
      <c r="AZ144" t="e">
        <f>VLOOKUP($C144,PANSS_full!$D$2:$AK$888,34,FALSE)</f>
        <v>#N/A</v>
      </c>
    </row>
    <row r="145" spans="1:52">
      <c r="A145">
        <v>144</v>
      </c>
      <c r="B145" s="2" t="s">
        <v>197</v>
      </c>
      <c r="C145" s="2" t="str">
        <f t="shared" si="2"/>
        <v>NC_02_0055</v>
      </c>
      <c r="E145" s="2">
        <v>28.58333333</v>
      </c>
      <c r="F145" s="2" t="s">
        <v>52</v>
      </c>
      <c r="G145" s="2" t="s">
        <v>152</v>
      </c>
      <c r="H145" s="2">
        <v>2</v>
      </c>
      <c r="I145" s="2">
        <v>2</v>
      </c>
      <c r="J145" s="2">
        <v>21</v>
      </c>
      <c r="K145" s="2">
        <v>1</v>
      </c>
      <c r="L145" s="2">
        <v>1</v>
      </c>
      <c r="S145" t="e">
        <f>VLOOKUP($C145,PANSS_full!$D$2:$AK$888,1,FALSE)</f>
        <v>#N/A</v>
      </c>
      <c r="T145" t="e">
        <f>VLOOKUP($C145,PANSS_full!$D$2:$AK$888,2,FALSE)</f>
        <v>#N/A</v>
      </c>
      <c r="U145" t="e">
        <f>VLOOKUP($C145,PANSS_full!$D$2:$AK$888,3,FALSE)</f>
        <v>#N/A</v>
      </c>
      <c r="V145" t="e">
        <f>VLOOKUP($C145,PANSS_full!$D$2:$AK$888,4,FALSE)</f>
        <v>#N/A</v>
      </c>
      <c r="W145" t="e">
        <f>VLOOKUP($C145,PANSS_full!$D$2:$AK$888,5,FALSE)</f>
        <v>#N/A</v>
      </c>
      <c r="X145" t="e">
        <f>VLOOKUP($C145,PANSS_full!$D$2:$AK$888,6,FALSE)</f>
        <v>#N/A</v>
      </c>
      <c r="Y145" t="e">
        <f>VLOOKUP($C145,PANSS_full!$D$2:$AK$888,7,FALSE)</f>
        <v>#N/A</v>
      </c>
      <c r="Z145" t="e">
        <f>VLOOKUP($C145,PANSS_full!$D$2:$AK$888,8,FALSE)</f>
        <v>#N/A</v>
      </c>
      <c r="AA145" t="e">
        <f>VLOOKUP($C145,PANSS_full!$D$2:$AK$888,9,FALSE)</f>
        <v>#N/A</v>
      </c>
      <c r="AB145" t="e">
        <f>VLOOKUP($C145,PANSS_full!$D$2:$AK$888,10,FALSE)</f>
        <v>#N/A</v>
      </c>
      <c r="AC145" t="e">
        <f>VLOOKUP($C145,PANSS_full!$D$2:$AK$888,11,FALSE)</f>
        <v>#N/A</v>
      </c>
      <c r="AD145" t="e">
        <f>VLOOKUP($C145,PANSS_full!$D$2:$AK$888,12,FALSE)</f>
        <v>#N/A</v>
      </c>
      <c r="AE145" t="e">
        <f>VLOOKUP($C145,PANSS_full!$D$2:$AK$888,13,FALSE)</f>
        <v>#N/A</v>
      </c>
      <c r="AF145" t="e">
        <f>VLOOKUP($C145,PANSS_full!$D$2:$AK$888,14,FALSE)</f>
        <v>#N/A</v>
      </c>
      <c r="AG145" t="e">
        <f>VLOOKUP($C145,PANSS_full!$D$2:$AK$888,15,FALSE)</f>
        <v>#N/A</v>
      </c>
      <c r="AH145" t="e">
        <f>VLOOKUP($C145,PANSS_full!$D$2:$AK$888,16,FALSE)</f>
        <v>#N/A</v>
      </c>
      <c r="AI145" t="e">
        <f>VLOOKUP($C145,PANSS_full!$D$2:$AK$888,17,FALSE)</f>
        <v>#N/A</v>
      </c>
      <c r="AJ145" t="e">
        <f>VLOOKUP($C145,PANSS_full!$D$2:$AK$888,18,FALSE)</f>
        <v>#N/A</v>
      </c>
      <c r="AK145" t="e">
        <f>VLOOKUP($C145,PANSS_full!$D$2:$AK$888,19,FALSE)</f>
        <v>#N/A</v>
      </c>
      <c r="AL145" t="e">
        <f>VLOOKUP($C145,PANSS_full!$D$2:$AK$888,20,FALSE)</f>
        <v>#N/A</v>
      </c>
      <c r="AM145" t="e">
        <f>VLOOKUP($C145,PANSS_full!$D$2:$AK$888,21,FALSE)</f>
        <v>#N/A</v>
      </c>
      <c r="AN145" t="e">
        <f>VLOOKUP($C145,PANSS_full!$D$2:$AK$888,22,FALSE)</f>
        <v>#N/A</v>
      </c>
      <c r="AO145" t="e">
        <f>VLOOKUP($C145,PANSS_full!$D$2:$AK$888,23,FALSE)</f>
        <v>#N/A</v>
      </c>
      <c r="AP145" t="e">
        <f>VLOOKUP($C145,PANSS_full!$D$2:$AK$888,24,FALSE)</f>
        <v>#N/A</v>
      </c>
      <c r="AQ145" t="e">
        <f>VLOOKUP($C145,PANSS_full!$D$2:$AK$888,25,FALSE)</f>
        <v>#N/A</v>
      </c>
      <c r="AR145" t="e">
        <f>VLOOKUP($C145,PANSS_full!$D$2:$AK$888,26,FALSE)</f>
        <v>#N/A</v>
      </c>
      <c r="AS145" t="e">
        <f>VLOOKUP($C145,PANSS_full!$D$2:$AK$888,27,FALSE)</f>
        <v>#N/A</v>
      </c>
      <c r="AT145" t="e">
        <f>VLOOKUP($C145,PANSS_full!$D$2:$AK$888,28,FALSE)</f>
        <v>#N/A</v>
      </c>
      <c r="AU145" t="e">
        <f>VLOOKUP($C145,PANSS_full!$D$2:$AK$888,29,FALSE)</f>
        <v>#N/A</v>
      </c>
      <c r="AV145" t="e">
        <f>VLOOKUP($C145,PANSS_full!$D$2:$AK$888,30,FALSE)</f>
        <v>#N/A</v>
      </c>
      <c r="AW145" t="e">
        <f>VLOOKUP($C145,PANSS_full!$D$2:$AK$888,31,FALSE)</f>
        <v>#N/A</v>
      </c>
      <c r="AX145" t="e">
        <f>VLOOKUP($C145,PANSS_full!$D$2:$AK$888,32,FALSE)</f>
        <v>#N/A</v>
      </c>
      <c r="AY145" t="e">
        <f>VLOOKUP($C145,PANSS_full!$D$2:$AK$888,33,FALSE)</f>
        <v>#N/A</v>
      </c>
      <c r="AZ145" t="e">
        <f>VLOOKUP($C145,PANSS_full!$D$2:$AK$888,34,FALSE)</f>
        <v>#N/A</v>
      </c>
    </row>
    <row r="146" spans="1:52">
      <c r="A146">
        <v>145</v>
      </c>
      <c r="B146" s="2" t="s">
        <v>198</v>
      </c>
      <c r="C146" s="2" t="str">
        <f t="shared" si="2"/>
        <v>NC_02_0056</v>
      </c>
      <c r="E146" s="2">
        <v>26.66666667</v>
      </c>
      <c r="F146" s="2" t="s">
        <v>52</v>
      </c>
      <c r="G146" s="2" t="s">
        <v>152</v>
      </c>
      <c r="H146" s="2">
        <v>2</v>
      </c>
      <c r="I146" s="2">
        <v>2</v>
      </c>
      <c r="J146" s="2">
        <v>20</v>
      </c>
      <c r="K146" s="2">
        <v>1</v>
      </c>
      <c r="L146" s="2">
        <v>1</v>
      </c>
      <c r="S146" t="e">
        <f>VLOOKUP($C146,PANSS_full!$D$2:$AK$888,1,FALSE)</f>
        <v>#N/A</v>
      </c>
      <c r="T146" t="e">
        <f>VLOOKUP($C146,PANSS_full!$D$2:$AK$888,2,FALSE)</f>
        <v>#N/A</v>
      </c>
      <c r="U146" t="e">
        <f>VLOOKUP($C146,PANSS_full!$D$2:$AK$888,3,FALSE)</f>
        <v>#N/A</v>
      </c>
      <c r="V146" t="e">
        <f>VLOOKUP($C146,PANSS_full!$D$2:$AK$888,4,FALSE)</f>
        <v>#N/A</v>
      </c>
      <c r="W146" t="e">
        <f>VLOOKUP($C146,PANSS_full!$D$2:$AK$888,5,FALSE)</f>
        <v>#N/A</v>
      </c>
      <c r="X146" t="e">
        <f>VLOOKUP($C146,PANSS_full!$D$2:$AK$888,6,FALSE)</f>
        <v>#N/A</v>
      </c>
      <c r="Y146" t="e">
        <f>VLOOKUP($C146,PANSS_full!$D$2:$AK$888,7,FALSE)</f>
        <v>#N/A</v>
      </c>
      <c r="Z146" t="e">
        <f>VLOOKUP($C146,PANSS_full!$D$2:$AK$888,8,FALSE)</f>
        <v>#N/A</v>
      </c>
      <c r="AA146" t="e">
        <f>VLOOKUP($C146,PANSS_full!$D$2:$AK$888,9,FALSE)</f>
        <v>#N/A</v>
      </c>
      <c r="AB146" t="e">
        <f>VLOOKUP($C146,PANSS_full!$D$2:$AK$888,10,FALSE)</f>
        <v>#N/A</v>
      </c>
      <c r="AC146" t="e">
        <f>VLOOKUP($C146,PANSS_full!$D$2:$AK$888,11,FALSE)</f>
        <v>#N/A</v>
      </c>
      <c r="AD146" t="e">
        <f>VLOOKUP($C146,PANSS_full!$D$2:$AK$888,12,FALSE)</f>
        <v>#N/A</v>
      </c>
      <c r="AE146" t="e">
        <f>VLOOKUP($C146,PANSS_full!$D$2:$AK$888,13,FALSE)</f>
        <v>#N/A</v>
      </c>
      <c r="AF146" t="e">
        <f>VLOOKUP($C146,PANSS_full!$D$2:$AK$888,14,FALSE)</f>
        <v>#N/A</v>
      </c>
      <c r="AG146" t="e">
        <f>VLOOKUP($C146,PANSS_full!$D$2:$AK$888,15,FALSE)</f>
        <v>#N/A</v>
      </c>
      <c r="AH146" t="e">
        <f>VLOOKUP($C146,PANSS_full!$D$2:$AK$888,16,FALSE)</f>
        <v>#N/A</v>
      </c>
      <c r="AI146" t="e">
        <f>VLOOKUP($C146,PANSS_full!$D$2:$AK$888,17,FALSE)</f>
        <v>#N/A</v>
      </c>
      <c r="AJ146" t="e">
        <f>VLOOKUP($C146,PANSS_full!$D$2:$AK$888,18,FALSE)</f>
        <v>#N/A</v>
      </c>
      <c r="AK146" t="e">
        <f>VLOOKUP($C146,PANSS_full!$D$2:$AK$888,19,FALSE)</f>
        <v>#N/A</v>
      </c>
      <c r="AL146" t="e">
        <f>VLOOKUP($C146,PANSS_full!$D$2:$AK$888,20,FALSE)</f>
        <v>#N/A</v>
      </c>
      <c r="AM146" t="e">
        <f>VLOOKUP($C146,PANSS_full!$D$2:$AK$888,21,FALSE)</f>
        <v>#N/A</v>
      </c>
      <c r="AN146" t="e">
        <f>VLOOKUP($C146,PANSS_full!$D$2:$AK$888,22,FALSE)</f>
        <v>#N/A</v>
      </c>
      <c r="AO146" t="e">
        <f>VLOOKUP($C146,PANSS_full!$D$2:$AK$888,23,FALSE)</f>
        <v>#N/A</v>
      </c>
      <c r="AP146" t="e">
        <f>VLOOKUP($C146,PANSS_full!$D$2:$AK$888,24,FALSE)</f>
        <v>#N/A</v>
      </c>
      <c r="AQ146" t="e">
        <f>VLOOKUP($C146,PANSS_full!$D$2:$AK$888,25,FALSE)</f>
        <v>#N/A</v>
      </c>
      <c r="AR146" t="e">
        <f>VLOOKUP($C146,PANSS_full!$D$2:$AK$888,26,FALSE)</f>
        <v>#N/A</v>
      </c>
      <c r="AS146" t="e">
        <f>VLOOKUP($C146,PANSS_full!$D$2:$AK$888,27,FALSE)</f>
        <v>#N/A</v>
      </c>
      <c r="AT146" t="e">
        <f>VLOOKUP($C146,PANSS_full!$D$2:$AK$888,28,FALSE)</f>
        <v>#N/A</v>
      </c>
      <c r="AU146" t="e">
        <f>VLOOKUP($C146,PANSS_full!$D$2:$AK$888,29,FALSE)</f>
        <v>#N/A</v>
      </c>
      <c r="AV146" t="e">
        <f>VLOOKUP($C146,PANSS_full!$D$2:$AK$888,30,FALSE)</f>
        <v>#N/A</v>
      </c>
      <c r="AW146" t="e">
        <f>VLOOKUP($C146,PANSS_full!$D$2:$AK$888,31,FALSE)</f>
        <v>#N/A</v>
      </c>
      <c r="AX146" t="e">
        <f>VLOOKUP($C146,PANSS_full!$D$2:$AK$888,32,FALSE)</f>
        <v>#N/A</v>
      </c>
      <c r="AY146" t="e">
        <f>VLOOKUP($C146,PANSS_full!$D$2:$AK$888,33,FALSE)</f>
        <v>#N/A</v>
      </c>
      <c r="AZ146" t="e">
        <f>VLOOKUP($C146,PANSS_full!$D$2:$AK$888,34,FALSE)</f>
        <v>#N/A</v>
      </c>
    </row>
    <row r="147" spans="1:52">
      <c r="A147">
        <v>146</v>
      </c>
      <c r="B147" s="2" t="s">
        <v>199</v>
      </c>
      <c r="C147" s="2" t="str">
        <f t="shared" si="2"/>
        <v>NC_02_0057</v>
      </c>
      <c r="E147" s="2">
        <v>23.5</v>
      </c>
      <c r="F147" s="2" t="s">
        <v>52</v>
      </c>
      <c r="G147" s="2" t="s">
        <v>152</v>
      </c>
      <c r="H147" s="2">
        <v>2</v>
      </c>
      <c r="I147" s="2">
        <v>2</v>
      </c>
      <c r="J147" s="2">
        <v>17</v>
      </c>
      <c r="K147" s="2">
        <v>1</v>
      </c>
      <c r="L147" s="2">
        <v>1</v>
      </c>
      <c r="S147" t="e">
        <f>VLOOKUP($C147,PANSS_full!$D$2:$AK$888,1,FALSE)</f>
        <v>#N/A</v>
      </c>
      <c r="T147" t="e">
        <f>VLOOKUP($C147,PANSS_full!$D$2:$AK$888,2,FALSE)</f>
        <v>#N/A</v>
      </c>
      <c r="U147" t="e">
        <f>VLOOKUP($C147,PANSS_full!$D$2:$AK$888,3,FALSE)</f>
        <v>#N/A</v>
      </c>
      <c r="V147" t="e">
        <f>VLOOKUP($C147,PANSS_full!$D$2:$AK$888,4,FALSE)</f>
        <v>#N/A</v>
      </c>
      <c r="W147" t="e">
        <f>VLOOKUP($C147,PANSS_full!$D$2:$AK$888,5,FALSE)</f>
        <v>#N/A</v>
      </c>
      <c r="X147" t="e">
        <f>VLOOKUP($C147,PANSS_full!$D$2:$AK$888,6,FALSE)</f>
        <v>#N/A</v>
      </c>
      <c r="Y147" t="e">
        <f>VLOOKUP($C147,PANSS_full!$D$2:$AK$888,7,FALSE)</f>
        <v>#N/A</v>
      </c>
      <c r="Z147" t="e">
        <f>VLOOKUP($C147,PANSS_full!$D$2:$AK$888,8,FALSE)</f>
        <v>#N/A</v>
      </c>
      <c r="AA147" t="e">
        <f>VLOOKUP($C147,PANSS_full!$D$2:$AK$888,9,FALSE)</f>
        <v>#N/A</v>
      </c>
      <c r="AB147" t="e">
        <f>VLOOKUP($C147,PANSS_full!$D$2:$AK$888,10,FALSE)</f>
        <v>#N/A</v>
      </c>
      <c r="AC147" t="e">
        <f>VLOOKUP($C147,PANSS_full!$D$2:$AK$888,11,FALSE)</f>
        <v>#N/A</v>
      </c>
      <c r="AD147" t="e">
        <f>VLOOKUP($C147,PANSS_full!$D$2:$AK$888,12,FALSE)</f>
        <v>#N/A</v>
      </c>
      <c r="AE147" t="e">
        <f>VLOOKUP($C147,PANSS_full!$D$2:$AK$888,13,FALSE)</f>
        <v>#N/A</v>
      </c>
      <c r="AF147" t="e">
        <f>VLOOKUP($C147,PANSS_full!$D$2:$AK$888,14,FALSE)</f>
        <v>#N/A</v>
      </c>
      <c r="AG147" t="e">
        <f>VLOOKUP($C147,PANSS_full!$D$2:$AK$888,15,FALSE)</f>
        <v>#N/A</v>
      </c>
      <c r="AH147" t="e">
        <f>VLOOKUP($C147,PANSS_full!$D$2:$AK$888,16,FALSE)</f>
        <v>#N/A</v>
      </c>
      <c r="AI147" t="e">
        <f>VLOOKUP($C147,PANSS_full!$D$2:$AK$888,17,FALSE)</f>
        <v>#N/A</v>
      </c>
      <c r="AJ147" t="e">
        <f>VLOOKUP($C147,PANSS_full!$D$2:$AK$888,18,FALSE)</f>
        <v>#N/A</v>
      </c>
      <c r="AK147" t="e">
        <f>VLOOKUP($C147,PANSS_full!$D$2:$AK$888,19,FALSE)</f>
        <v>#N/A</v>
      </c>
      <c r="AL147" t="e">
        <f>VLOOKUP($C147,PANSS_full!$D$2:$AK$888,20,FALSE)</f>
        <v>#N/A</v>
      </c>
      <c r="AM147" t="e">
        <f>VLOOKUP($C147,PANSS_full!$D$2:$AK$888,21,FALSE)</f>
        <v>#N/A</v>
      </c>
      <c r="AN147" t="e">
        <f>VLOOKUP($C147,PANSS_full!$D$2:$AK$888,22,FALSE)</f>
        <v>#N/A</v>
      </c>
      <c r="AO147" t="e">
        <f>VLOOKUP($C147,PANSS_full!$D$2:$AK$888,23,FALSE)</f>
        <v>#N/A</v>
      </c>
      <c r="AP147" t="e">
        <f>VLOOKUP($C147,PANSS_full!$D$2:$AK$888,24,FALSE)</f>
        <v>#N/A</v>
      </c>
      <c r="AQ147" t="e">
        <f>VLOOKUP($C147,PANSS_full!$D$2:$AK$888,25,FALSE)</f>
        <v>#N/A</v>
      </c>
      <c r="AR147" t="e">
        <f>VLOOKUP($C147,PANSS_full!$D$2:$AK$888,26,FALSE)</f>
        <v>#N/A</v>
      </c>
      <c r="AS147" t="e">
        <f>VLOOKUP($C147,PANSS_full!$D$2:$AK$888,27,FALSE)</f>
        <v>#N/A</v>
      </c>
      <c r="AT147" t="e">
        <f>VLOOKUP($C147,PANSS_full!$D$2:$AK$888,28,FALSE)</f>
        <v>#N/A</v>
      </c>
      <c r="AU147" t="e">
        <f>VLOOKUP($C147,PANSS_full!$D$2:$AK$888,29,FALSE)</f>
        <v>#N/A</v>
      </c>
      <c r="AV147" t="e">
        <f>VLOOKUP($C147,PANSS_full!$D$2:$AK$888,30,FALSE)</f>
        <v>#N/A</v>
      </c>
      <c r="AW147" t="e">
        <f>VLOOKUP($C147,PANSS_full!$D$2:$AK$888,31,FALSE)</f>
        <v>#N/A</v>
      </c>
      <c r="AX147" t="e">
        <f>VLOOKUP($C147,PANSS_full!$D$2:$AK$888,32,FALSE)</f>
        <v>#N/A</v>
      </c>
      <c r="AY147" t="e">
        <f>VLOOKUP($C147,PANSS_full!$D$2:$AK$888,33,FALSE)</f>
        <v>#N/A</v>
      </c>
      <c r="AZ147" t="e">
        <f>VLOOKUP($C147,PANSS_full!$D$2:$AK$888,34,FALSE)</f>
        <v>#N/A</v>
      </c>
    </row>
    <row r="148" spans="1:52">
      <c r="A148">
        <v>147</v>
      </c>
      <c r="B148" s="2" t="s">
        <v>200</v>
      </c>
      <c r="C148" s="2" t="str">
        <f t="shared" si="2"/>
        <v>NC_02_0058</v>
      </c>
      <c r="E148" s="2">
        <v>23.75</v>
      </c>
      <c r="F148" s="2" t="s">
        <v>52</v>
      </c>
      <c r="G148" s="2" t="s">
        <v>152</v>
      </c>
      <c r="H148" s="2">
        <v>2</v>
      </c>
      <c r="I148" s="2">
        <v>2</v>
      </c>
      <c r="J148" s="2">
        <v>18</v>
      </c>
      <c r="K148" s="2">
        <v>1</v>
      </c>
      <c r="L148" s="2">
        <v>1</v>
      </c>
      <c r="S148" t="e">
        <f>VLOOKUP($C148,PANSS_full!$D$2:$AK$888,1,FALSE)</f>
        <v>#N/A</v>
      </c>
      <c r="T148" t="e">
        <f>VLOOKUP($C148,PANSS_full!$D$2:$AK$888,2,FALSE)</f>
        <v>#N/A</v>
      </c>
      <c r="U148" t="e">
        <f>VLOOKUP($C148,PANSS_full!$D$2:$AK$888,3,FALSE)</f>
        <v>#N/A</v>
      </c>
      <c r="V148" t="e">
        <f>VLOOKUP($C148,PANSS_full!$D$2:$AK$888,4,FALSE)</f>
        <v>#N/A</v>
      </c>
      <c r="W148" t="e">
        <f>VLOOKUP($C148,PANSS_full!$D$2:$AK$888,5,FALSE)</f>
        <v>#N/A</v>
      </c>
      <c r="X148" t="e">
        <f>VLOOKUP($C148,PANSS_full!$D$2:$AK$888,6,FALSE)</f>
        <v>#N/A</v>
      </c>
      <c r="Y148" t="e">
        <f>VLOOKUP($C148,PANSS_full!$D$2:$AK$888,7,FALSE)</f>
        <v>#N/A</v>
      </c>
      <c r="Z148" t="e">
        <f>VLOOKUP($C148,PANSS_full!$D$2:$AK$888,8,FALSE)</f>
        <v>#N/A</v>
      </c>
      <c r="AA148" t="e">
        <f>VLOOKUP($C148,PANSS_full!$D$2:$AK$888,9,FALSE)</f>
        <v>#N/A</v>
      </c>
      <c r="AB148" t="e">
        <f>VLOOKUP($C148,PANSS_full!$D$2:$AK$888,10,FALSE)</f>
        <v>#N/A</v>
      </c>
      <c r="AC148" t="e">
        <f>VLOOKUP($C148,PANSS_full!$D$2:$AK$888,11,FALSE)</f>
        <v>#N/A</v>
      </c>
      <c r="AD148" t="e">
        <f>VLOOKUP($C148,PANSS_full!$D$2:$AK$888,12,FALSE)</f>
        <v>#N/A</v>
      </c>
      <c r="AE148" t="e">
        <f>VLOOKUP($C148,PANSS_full!$D$2:$AK$888,13,FALSE)</f>
        <v>#N/A</v>
      </c>
      <c r="AF148" t="e">
        <f>VLOOKUP($C148,PANSS_full!$D$2:$AK$888,14,FALSE)</f>
        <v>#N/A</v>
      </c>
      <c r="AG148" t="e">
        <f>VLOOKUP($C148,PANSS_full!$D$2:$AK$888,15,FALSE)</f>
        <v>#N/A</v>
      </c>
      <c r="AH148" t="e">
        <f>VLOOKUP($C148,PANSS_full!$D$2:$AK$888,16,FALSE)</f>
        <v>#N/A</v>
      </c>
      <c r="AI148" t="e">
        <f>VLOOKUP($C148,PANSS_full!$D$2:$AK$888,17,FALSE)</f>
        <v>#N/A</v>
      </c>
      <c r="AJ148" t="e">
        <f>VLOOKUP($C148,PANSS_full!$D$2:$AK$888,18,FALSE)</f>
        <v>#N/A</v>
      </c>
      <c r="AK148" t="e">
        <f>VLOOKUP($C148,PANSS_full!$D$2:$AK$888,19,FALSE)</f>
        <v>#N/A</v>
      </c>
      <c r="AL148" t="e">
        <f>VLOOKUP($C148,PANSS_full!$D$2:$AK$888,20,FALSE)</f>
        <v>#N/A</v>
      </c>
      <c r="AM148" t="e">
        <f>VLOOKUP($C148,PANSS_full!$D$2:$AK$888,21,FALSE)</f>
        <v>#N/A</v>
      </c>
      <c r="AN148" t="e">
        <f>VLOOKUP($C148,PANSS_full!$D$2:$AK$888,22,FALSE)</f>
        <v>#N/A</v>
      </c>
      <c r="AO148" t="e">
        <f>VLOOKUP($C148,PANSS_full!$D$2:$AK$888,23,FALSE)</f>
        <v>#N/A</v>
      </c>
      <c r="AP148" t="e">
        <f>VLOOKUP($C148,PANSS_full!$D$2:$AK$888,24,FALSE)</f>
        <v>#N/A</v>
      </c>
      <c r="AQ148" t="e">
        <f>VLOOKUP($C148,PANSS_full!$D$2:$AK$888,25,FALSE)</f>
        <v>#N/A</v>
      </c>
      <c r="AR148" t="e">
        <f>VLOOKUP($C148,PANSS_full!$D$2:$AK$888,26,FALSE)</f>
        <v>#N/A</v>
      </c>
      <c r="AS148" t="e">
        <f>VLOOKUP($C148,PANSS_full!$D$2:$AK$888,27,FALSE)</f>
        <v>#N/A</v>
      </c>
      <c r="AT148" t="e">
        <f>VLOOKUP($C148,PANSS_full!$D$2:$AK$888,28,FALSE)</f>
        <v>#N/A</v>
      </c>
      <c r="AU148" t="e">
        <f>VLOOKUP($C148,PANSS_full!$D$2:$AK$888,29,FALSE)</f>
        <v>#N/A</v>
      </c>
      <c r="AV148" t="e">
        <f>VLOOKUP($C148,PANSS_full!$D$2:$AK$888,30,FALSE)</f>
        <v>#N/A</v>
      </c>
      <c r="AW148" t="e">
        <f>VLOOKUP($C148,PANSS_full!$D$2:$AK$888,31,FALSE)</f>
        <v>#N/A</v>
      </c>
      <c r="AX148" t="e">
        <f>VLOOKUP($C148,PANSS_full!$D$2:$AK$888,32,FALSE)</f>
        <v>#N/A</v>
      </c>
      <c r="AY148" t="e">
        <f>VLOOKUP($C148,PANSS_full!$D$2:$AK$888,33,FALSE)</f>
        <v>#N/A</v>
      </c>
      <c r="AZ148" t="e">
        <f>VLOOKUP($C148,PANSS_full!$D$2:$AK$888,34,FALSE)</f>
        <v>#N/A</v>
      </c>
    </row>
    <row r="149" spans="1:52">
      <c r="A149">
        <v>148</v>
      </c>
      <c r="B149" s="2" t="s">
        <v>201</v>
      </c>
      <c r="C149" s="2" t="str">
        <f t="shared" si="2"/>
        <v>NC_02_0059</v>
      </c>
      <c r="E149" s="2">
        <v>19.08333333</v>
      </c>
      <c r="F149" s="2" t="s">
        <v>52</v>
      </c>
      <c r="G149" s="2" t="s">
        <v>152</v>
      </c>
      <c r="H149" s="2">
        <v>2</v>
      </c>
      <c r="I149" s="2">
        <v>1</v>
      </c>
      <c r="J149" s="2">
        <v>13</v>
      </c>
      <c r="K149" s="2">
        <v>1</v>
      </c>
      <c r="L149" s="2">
        <v>1</v>
      </c>
      <c r="S149" t="e">
        <f>VLOOKUP($C149,PANSS_full!$D$2:$AK$888,1,FALSE)</f>
        <v>#N/A</v>
      </c>
      <c r="T149" t="e">
        <f>VLOOKUP($C149,PANSS_full!$D$2:$AK$888,2,FALSE)</f>
        <v>#N/A</v>
      </c>
      <c r="U149" t="e">
        <f>VLOOKUP($C149,PANSS_full!$D$2:$AK$888,3,FALSE)</f>
        <v>#N/A</v>
      </c>
      <c r="V149" t="e">
        <f>VLOOKUP($C149,PANSS_full!$D$2:$AK$888,4,FALSE)</f>
        <v>#N/A</v>
      </c>
      <c r="W149" t="e">
        <f>VLOOKUP($C149,PANSS_full!$D$2:$AK$888,5,FALSE)</f>
        <v>#N/A</v>
      </c>
      <c r="X149" t="e">
        <f>VLOOKUP($C149,PANSS_full!$D$2:$AK$888,6,FALSE)</f>
        <v>#N/A</v>
      </c>
      <c r="Y149" t="e">
        <f>VLOOKUP($C149,PANSS_full!$D$2:$AK$888,7,FALSE)</f>
        <v>#N/A</v>
      </c>
      <c r="Z149" t="e">
        <f>VLOOKUP($C149,PANSS_full!$D$2:$AK$888,8,FALSE)</f>
        <v>#N/A</v>
      </c>
      <c r="AA149" t="e">
        <f>VLOOKUP($C149,PANSS_full!$D$2:$AK$888,9,FALSE)</f>
        <v>#N/A</v>
      </c>
      <c r="AB149" t="e">
        <f>VLOOKUP($C149,PANSS_full!$D$2:$AK$888,10,FALSE)</f>
        <v>#N/A</v>
      </c>
      <c r="AC149" t="e">
        <f>VLOOKUP($C149,PANSS_full!$D$2:$AK$888,11,FALSE)</f>
        <v>#N/A</v>
      </c>
      <c r="AD149" t="e">
        <f>VLOOKUP($C149,PANSS_full!$D$2:$AK$888,12,FALSE)</f>
        <v>#N/A</v>
      </c>
      <c r="AE149" t="e">
        <f>VLOOKUP($C149,PANSS_full!$D$2:$AK$888,13,FALSE)</f>
        <v>#N/A</v>
      </c>
      <c r="AF149" t="e">
        <f>VLOOKUP($C149,PANSS_full!$D$2:$AK$888,14,FALSE)</f>
        <v>#N/A</v>
      </c>
      <c r="AG149" t="e">
        <f>VLOOKUP($C149,PANSS_full!$D$2:$AK$888,15,FALSE)</f>
        <v>#N/A</v>
      </c>
      <c r="AH149" t="e">
        <f>VLOOKUP($C149,PANSS_full!$D$2:$AK$888,16,FALSE)</f>
        <v>#N/A</v>
      </c>
      <c r="AI149" t="e">
        <f>VLOOKUP($C149,PANSS_full!$D$2:$AK$888,17,FALSE)</f>
        <v>#N/A</v>
      </c>
      <c r="AJ149" t="e">
        <f>VLOOKUP($C149,PANSS_full!$D$2:$AK$888,18,FALSE)</f>
        <v>#N/A</v>
      </c>
      <c r="AK149" t="e">
        <f>VLOOKUP($C149,PANSS_full!$D$2:$AK$888,19,FALSE)</f>
        <v>#N/A</v>
      </c>
      <c r="AL149" t="e">
        <f>VLOOKUP($C149,PANSS_full!$D$2:$AK$888,20,FALSE)</f>
        <v>#N/A</v>
      </c>
      <c r="AM149" t="e">
        <f>VLOOKUP($C149,PANSS_full!$D$2:$AK$888,21,FALSE)</f>
        <v>#N/A</v>
      </c>
      <c r="AN149" t="e">
        <f>VLOOKUP($C149,PANSS_full!$D$2:$AK$888,22,FALSE)</f>
        <v>#N/A</v>
      </c>
      <c r="AO149" t="e">
        <f>VLOOKUP($C149,PANSS_full!$D$2:$AK$888,23,FALSE)</f>
        <v>#N/A</v>
      </c>
      <c r="AP149" t="e">
        <f>VLOOKUP($C149,PANSS_full!$D$2:$AK$888,24,FALSE)</f>
        <v>#N/A</v>
      </c>
      <c r="AQ149" t="e">
        <f>VLOOKUP($C149,PANSS_full!$D$2:$AK$888,25,FALSE)</f>
        <v>#N/A</v>
      </c>
      <c r="AR149" t="e">
        <f>VLOOKUP($C149,PANSS_full!$D$2:$AK$888,26,FALSE)</f>
        <v>#N/A</v>
      </c>
      <c r="AS149" t="e">
        <f>VLOOKUP($C149,PANSS_full!$D$2:$AK$888,27,FALSE)</f>
        <v>#N/A</v>
      </c>
      <c r="AT149" t="e">
        <f>VLOOKUP($C149,PANSS_full!$D$2:$AK$888,28,FALSE)</f>
        <v>#N/A</v>
      </c>
      <c r="AU149" t="e">
        <f>VLOOKUP($C149,PANSS_full!$D$2:$AK$888,29,FALSE)</f>
        <v>#N/A</v>
      </c>
      <c r="AV149" t="e">
        <f>VLOOKUP($C149,PANSS_full!$D$2:$AK$888,30,FALSE)</f>
        <v>#N/A</v>
      </c>
      <c r="AW149" t="e">
        <f>VLOOKUP($C149,PANSS_full!$D$2:$AK$888,31,FALSE)</f>
        <v>#N/A</v>
      </c>
      <c r="AX149" t="e">
        <f>VLOOKUP($C149,PANSS_full!$D$2:$AK$888,32,FALSE)</f>
        <v>#N/A</v>
      </c>
      <c r="AY149" t="e">
        <f>VLOOKUP($C149,PANSS_full!$D$2:$AK$888,33,FALSE)</f>
        <v>#N/A</v>
      </c>
      <c r="AZ149" t="e">
        <f>VLOOKUP($C149,PANSS_full!$D$2:$AK$888,34,FALSE)</f>
        <v>#N/A</v>
      </c>
    </row>
    <row r="150" spans="1:52">
      <c r="A150">
        <v>149</v>
      </c>
      <c r="B150" s="2" t="s">
        <v>202</v>
      </c>
      <c r="C150" s="2" t="str">
        <f t="shared" si="2"/>
        <v>NC_02_0060</v>
      </c>
      <c r="E150" s="2">
        <v>20.5</v>
      </c>
      <c r="F150" s="2" t="s">
        <v>52</v>
      </c>
      <c r="G150" s="2" t="s">
        <v>152</v>
      </c>
      <c r="H150" s="2">
        <v>2</v>
      </c>
      <c r="I150" s="2">
        <v>1</v>
      </c>
      <c r="J150" s="2">
        <v>13</v>
      </c>
      <c r="K150" s="2">
        <v>1</v>
      </c>
      <c r="L150" s="2">
        <v>1</v>
      </c>
      <c r="S150" t="e">
        <f>VLOOKUP($C150,PANSS_full!$D$2:$AK$888,1,FALSE)</f>
        <v>#N/A</v>
      </c>
      <c r="T150" t="e">
        <f>VLOOKUP($C150,PANSS_full!$D$2:$AK$888,2,FALSE)</f>
        <v>#N/A</v>
      </c>
      <c r="U150" t="e">
        <f>VLOOKUP($C150,PANSS_full!$D$2:$AK$888,3,FALSE)</f>
        <v>#N/A</v>
      </c>
      <c r="V150" t="e">
        <f>VLOOKUP($C150,PANSS_full!$D$2:$AK$888,4,FALSE)</f>
        <v>#N/A</v>
      </c>
      <c r="W150" t="e">
        <f>VLOOKUP($C150,PANSS_full!$D$2:$AK$888,5,FALSE)</f>
        <v>#N/A</v>
      </c>
      <c r="X150" t="e">
        <f>VLOOKUP($C150,PANSS_full!$D$2:$AK$888,6,FALSE)</f>
        <v>#N/A</v>
      </c>
      <c r="Y150" t="e">
        <f>VLOOKUP($C150,PANSS_full!$D$2:$AK$888,7,FALSE)</f>
        <v>#N/A</v>
      </c>
      <c r="Z150" t="e">
        <f>VLOOKUP($C150,PANSS_full!$D$2:$AK$888,8,FALSE)</f>
        <v>#N/A</v>
      </c>
      <c r="AA150" t="e">
        <f>VLOOKUP($C150,PANSS_full!$D$2:$AK$888,9,FALSE)</f>
        <v>#N/A</v>
      </c>
      <c r="AB150" t="e">
        <f>VLOOKUP($C150,PANSS_full!$D$2:$AK$888,10,FALSE)</f>
        <v>#N/A</v>
      </c>
      <c r="AC150" t="e">
        <f>VLOOKUP($C150,PANSS_full!$D$2:$AK$888,11,FALSE)</f>
        <v>#N/A</v>
      </c>
      <c r="AD150" t="e">
        <f>VLOOKUP($C150,PANSS_full!$D$2:$AK$888,12,FALSE)</f>
        <v>#N/A</v>
      </c>
      <c r="AE150" t="e">
        <f>VLOOKUP($C150,PANSS_full!$D$2:$AK$888,13,FALSE)</f>
        <v>#N/A</v>
      </c>
      <c r="AF150" t="e">
        <f>VLOOKUP($C150,PANSS_full!$D$2:$AK$888,14,FALSE)</f>
        <v>#N/A</v>
      </c>
      <c r="AG150" t="e">
        <f>VLOOKUP($C150,PANSS_full!$D$2:$AK$888,15,FALSE)</f>
        <v>#N/A</v>
      </c>
      <c r="AH150" t="e">
        <f>VLOOKUP($C150,PANSS_full!$D$2:$AK$888,16,FALSE)</f>
        <v>#N/A</v>
      </c>
      <c r="AI150" t="e">
        <f>VLOOKUP($C150,PANSS_full!$D$2:$AK$888,17,FALSE)</f>
        <v>#N/A</v>
      </c>
      <c r="AJ150" t="e">
        <f>VLOOKUP($C150,PANSS_full!$D$2:$AK$888,18,FALSE)</f>
        <v>#N/A</v>
      </c>
      <c r="AK150" t="e">
        <f>VLOOKUP($C150,PANSS_full!$D$2:$AK$888,19,FALSE)</f>
        <v>#N/A</v>
      </c>
      <c r="AL150" t="e">
        <f>VLOOKUP($C150,PANSS_full!$D$2:$AK$888,20,FALSE)</f>
        <v>#N/A</v>
      </c>
      <c r="AM150" t="e">
        <f>VLOOKUP($C150,PANSS_full!$D$2:$AK$888,21,FALSE)</f>
        <v>#N/A</v>
      </c>
      <c r="AN150" t="e">
        <f>VLOOKUP($C150,PANSS_full!$D$2:$AK$888,22,FALSE)</f>
        <v>#N/A</v>
      </c>
      <c r="AO150" t="e">
        <f>VLOOKUP($C150,PANSS_full!$D$2:$AK$888,23,FALSE)</f>
        <v>#N/A</v>
      </c>
      <c r="AP150" t="e">
        <f>VLOOKUP($C150,PANSS_full!$D$2:$AK$888,24,FALSE)</f>
        <v>#N/A</v>
      </c>
      <c r="AQ150" t="e">
        <f>VLOOKUP($C150,PANSS_full!$D$2:$AK$888,25,FALSE)</f>
        <v>#N/A</v>
      </c>
      <c r="AR150" t="e">
        <f>VLOOKUP($C150,PANSS_full!$D$2:$AK$888,26,FALSE)</f>
        <v>#N/A</v>
      </c>
      <c r="AS150" t="e">
        <f>VLOOKUP($C150,PANSS_full!$D$2:$AK$888,27,FALSE)</f>
        <v>#N/A</v>
      </c>
      <c r="AT150" t="e">
        <f>VLOOKUP($C150,PANSS_full!$D$2:$AK$888,28,FALSE)</f>
        <v>#N/A</v>
      </c>
      <c r="AU150" t="e">
        <f>VLOOKUP($C150,PANSS_full!$D$2:$AK$888,29,FALSE)</f>
        <v>#N/A</v>
      </c>
      <c r="AV150" t="e">
        <f>VLOOKUP($C150,PANSS_full!$D$2:$AK$888,30,FALSE)</f>
        <v>#N/A</v>
      </c>
      <c r="AW150" t="e">
        <f>VLOOKUP($C150,PANSS_full!$D$2:$AK$888,31,FALSE)</f>
        <v>#N/A</v>
      </c>
      <c r="AX150" t="e">
        <f>VLOOKUP($C150,PANSS_full!$D$2:$AK$888,32,FALSE)</f>
        <v>#N/A</v>
      </c>
      <c r="AY150" t="e">
        <f>VLOOKUP($C150,PANSS_full!$D$2:$AK$888,33,FALSE)</f>
        <v>#N/A</v>
      </c>
      <c r="AZ150" t="e">
        <f>VLOOKUP($C150,PANSS_full!$D$2:$AK$888,34,FALSE)</f>
        <v>#N/A</v>
      </c>
    </row>
    <row r="151" spans="1:52">
      <c r="A151">
        <v>150</v>
      </c>
      <c r="B151" s="2" t="s">
        <v>203</v>
      </c>
      <c r="C151" s="2" t="str">
        <f t="shared" si="2"/>
        <v>NC_02_0061</v>
      </c>
      <c r="E151" s="2">
        <v>18.83333333</v>
      </c>
      <c r="F151" s="2" t="s">
        <v>52</v>
      </c>
      <c r="G151" s="2" t="s">
        <v>152</v>
      </c>
      <c r="H151" s="2">
        <v>2</v>
      </c>
      <c r="I151" s="2">
        <v>1</v>
      </c>
      <c r="J151" s="2">
        <v>13</v>
      </c>
      <c r="K151" s="2">
        <v>1</v>
      </c>
      <c r="L151" s="2">
        <v>1</v>
      </c>
      <c r="S151" t="e">
        <f>VLOOKUP($C151,PANSS_full!$D$2:$AK$888,1,FALSE)</f>
        <v>#N/A</v>
      </c>
      <c r="T151" t="e">
        <f>VLOOKUP($C151,PANSS_full!$D$2:$AK$888,2,FALSE)</f>
        <v>#N/A</v>
      </c>
      <c r="U151" t="e">
        <f>VLOOKUP($C151,PANSS_full!$D$2:$AK$888,3,FALSE)</f>
        <v>#N/A</v>
      </c>
      <c r="V151" t="e">
        <f>VLOOKUP($C151,PANSS_full!$D$2:$AK$888,4,FALSE)</f>
        <v>#N/A</v>
      </c>
      <c r="W151" t="e">
        <f>VLOOKUP($C151,PANSS_full!$D$2:$AK$888,5,FALSE)</f>
        <v>#N/A</v>
      </c>
      <c r="X151" t="e">
        <f>VLOOKUP($C151,PANSS_full!$D$2:$AK$888,6,FALSE)</f>
        <v>#N/A</v>
      </c>
      <c r="Y151" t="e">
        <f>VLOOKUP($C151,PANSS_full!$D$2:$AK$888,7,FALSE)</f>
        <v>#N/A</v>
      </c>
      <c r="Z151" t="e">
        <f>VLOOKUP($C151,PANSS_full!$D$2:$AK$888,8,FALSE)</f>
        <v>#N/A</v>
      </c>
      <c r="AA151" t="e">
        <f>VLOOKUP($C151,PANSS_full!$D$2:$AK$888,9,FALSE)</f>
        <v>#N/A</v>
      </c>
      <c r="AB151" t="e">
        <f>VLOOKUP($C151,PANSS_full!$D$2:$AK$888,10,FALSE)</f>
        <v>#N/A</v>
      </c>
      <c r="AC151" t="e">
        <f>VLOOKUP($C151,PANSS_full!$D$2:$AK$888,11,FALSE)</f>
        <v>#N/A</v>
      </c>
      <c r="AD151" t="e">
        <f>VLOOKUP($C151,PANSS_full!$D$2:$AK$888,12,FALSE)</f>
        <v>#N/A</v>
      </c>
      <c r="AE151" t="e">
        <f>VLOOKUP($C151,PANSS_full!$D$2:$AK$888,13,FALSE)</f>
        <v>#N/A</v>
      </c>
      <c r="AF151" t="e">
        <f>VLOOKUP($C151,PANSS_full!$D$2:$AK$888,14,FALSE)</f>
        <v>#N/A</v>
      </c>
      <c r="AG151" t="e">
        <f>VLOOKUP($C151,PANSS_full!$D$2:$AK$888,15,FALSE)</f>
        <v>#N/A</v>
      </c>
      <c r="AH151" t="e">
        <f>VLOOKUP($C151,PANSS_full!$D$2:$AK$888,16,FALSE)</f>
        <v>#N/A</v>
      </c>
      <c r="AI151" t="e">
        <f>VLOOKUP($C151,PANSS_full!$D$2:$AK$888,17,FALSE)</f>
        <v>#N/A</v>
      </c>
      <c r="AJ151" t="e">
        <f>VLOOKUP($C151,PANSS_full!$D$2:$AK$888,18,FALSE)</f>
        <v>#N/A</v>
      </c>
      <c r="AK151" t="e">
        <f>VLOOKUP($C151,PANSS_full!$D$2:$AK$888,19,FALSE)</f>
        <v>#N/A</v>
      </c>
      <c r="AL151" t="e">
        <f>VLOOKUP($C151,PANSS_full!$D$2:$AK$888,20,FALSE)</f>
        <v>#N/A</v>
      </c>
      <c r="AM151" t="e">
        <f>VLOOKUP($C151,PANSS_full!$D$2:$AK$888,21,FALSE)</f>
        <v>#N/A</v>
      </c>
      <c r="AN151" t="e">
        <f>VLOOKUP($C151,PANSS_full!$D$2:$AK$888,22,FALSE)</f>
        <v>#N/A</v>
      </c>
      <c r="AO151" t="e">
        <f>VLOOKUP($C151,PANSS_full!$D$2:$AK$888,23,FALSE)</f>
        <v>#N/A</v>
      </c>
      <c r="AP151" t="e">
        <f>VLOOKUP($C151,PANSS_full!$D$2:$AK$888,24,FALSE)</f>
        <v>#N/A</v>
      </c>
      <c r="AQ151" t="e">
        <f>VLOOKUP($C151,PANSS_full!$D$2:$AK$888,25,FALSE)</f>
        <v>#N/A</v>
      </c>
      <c r="AR151" t="e">
        <f>VLOOKUP($C151,PANSS_full!$D$2:$AK$888,26,FALSE)</f>
        <v>#N/A</v>
      </c>
      <c r="AS151" t="e">
        <f>VLOOKUP($C151,PANSS_full!$D$2:$AK$888,27,FALSE)</f>
        <v>#N/A</v>
      </c>
      <c r="AT151" t="e">
        <f>VLOOKUP($C151,PANSS_full!$D$2:$AK$888,28,FALSE)</f>
        <v>#N/A</v>
      </c>
      <c r="AU151" t="e">
        <f>VLOOKUP($C151,PANSS_full!$D$2:$AK$888,29,FALSE)</f>
        <v>#N/A</v>
      </c>
      <c r="AV151" t="e">
        <f>VLOOKUP($C151,PANSS_full!$D$2:$AK$888,30,FALSE)</f>
        <v>#N/A</v>
      </c>
      <c r="AW151" t="e">
        <f>VLOOKUP($C151,PANSS_full!$D$2:$AK$888,31,FALSE)</f>
        <v>#N/A</v>
      </c>
      <c r="AX151" t="e">
        <f>VLOOKUP($C151,PANSS_full!$D$2:$AK$888,32,FALSE)</f>
        <v>#N/A</v>
      </c>
      <c r="AY151" t="e">
        <f>VLOOKUP($C151,PANSS_full!$D$2:$AK$888,33,FALSE)</f>
        <v>#N/A</v>
      </c>
      <c r="AZ151" t="e">
        <f>VLOOKUP($C151,PANSS_full!$D$2:$AK$888,34,FALSE)</f>
        <v>#N/A</v>
      </c>
    </row>
    <row r="152" spans="1:52">
      <c r="A152">
        <v>151</v>
      </c>
      <c r="B152" s="2" t="s">
        <v>204</v>
      </c>
      <c r="C152" s="2" t="str">
        <f t="shared" si="2"/>
        <v>NC_02_0062</v>
      </c>
      <c r="E152" s="2">
        <v>19.75</v>
      </c>
      <c r="F152" s="2" t="s">
        <v>52</v>
      </c>
      <c r="G152" s="2" t="s">
        <v>152</v>
      </c>
      <c r="H152" s="2">
        <v>2</v>
      </c>
      <c r="I152" s="2">
        <v>1</v>
      </c>
      <c r="J152" s="2">
        <v>13</v>
      </c>
      <c r="K152" s="2">
        <v>1</v>
      </c>
      <c r="L152" s="2">
        <v>1</v>
      </c>
      <c r="S152" t="e">
        <f>VLOOKUP($C152,PANSS_full!$D$2:$AK$888,1,FALSE)</f>
        <v>#N/A</v>
      </c>
      <c r="T152" t="e">
        <f>VLOOKUP($C152,PANSS_full!$D$2:$AK$888,2,FALSE)</f>
        <v>#N/A</v>
      </c>
      <c r="U152" t="e">
        <f>VLOOKUP($C152,PANSS_full!$D$2:$AK$888,3,FALSE)</f>
        <v>#N/A</v>
      </c>
      <c r="V152" t="e">
        <f>VLOOKUP($C152,PANSS_full!$D$2:$AK$888,4,FALSE)</f>
        <v>#N/A</v>
      </c>
      <c r="W152" t="e">
        <f>VLOOKUP($C152,PANSS_full!$D$2:$AK$888,5,FALSE)</f>
        <v>#N/A</v>
      </c>
      <c r="X152" t="e">
        <f>VLOOKUP($C152,PANSS_full!$D$2:$AK$888,6,FALSE)</f>
        <v>#N/A</v>
      </c>
      <c r="Y152" t="e">
        <f>VLOOKUP($C152,PANSS_full!$D$2:$AK$888,7,FALSE)</f>
        <v>#N/A</v>
      </c>
      <c r="Z152" t="e">
        <f>VLOOKUP($C152,PANSS_full!$D$2:$AK$888,8,FALSE)</f>
        <v>#N/A</v>
      </c>
      <c r="AA152" t="e">
        <f>VLOOKUP($C152,PANSS_full!$D$2:$AK$888,9,FALSE)</f>
        <v>#N/A</v>
      </c>
      <c r="AB152" t="e">
        <f>VLOOKUP($C152,PANSS_full!$D$2:$AK$888,10,FALSE)</f>
        <v>#N/A</v>
      </c>
      <c r="AC152" t="e">
        <f>VLOOKUP($C152,PANSS_full!$D$2:$AK$888,11,FALSE)</f>
        <v>#N/A</v>
      </c>
      <c r="AD152" t="e">
        <f>VLOOKUP($C152,PANSS_full!$D$2:$AK$888,12,FALSE)</f>
        <v>#N/A</v>
      </c>
      <c r="AE152" t="e">
        <f>VLOOKUP($C152,PANSS_full!$D$2:$AK$888,13,FALSE)</f>
        <v>#N/A</v>
      </c>
      <c r="AF152" t="e">
        <f>VLOOKUP($C152,PANSS_full!$D$2:$AK$888,14,FALSE)</f>
        <v>#N/A</v>
      </c>
      <c r="AG152" t="e">
        <f>VLOOKUP($C152,PANSS_full!$D$2:$AK$888,15,FALSE)</f>
        <v>#N/A</v>
      </c>
      <c r="AH152" t="e">
        <f>VLOOKUP($C152,PANSS_full!$D$2:$AK$888,16,FALSE)</f>
        <v>#N/A</v>
      </c>
      <c r="AI152" t="e">
        <f>VLOOKUP($C152,PANSS_full!$D$2:$AK$888,17,FALSE)</f>
        <v>#N/A</v>
      </c>
      <c r="AJ152" t="e">
        <f>VLOOKUP($C152,PANSS_full!$D$2:$AK$888,18,FALSE)</f>
        <v>#N/A</v>
      </c>
      <c r="AK152" t="e">
        <f>VLOOKUP($C152,PANSS_full!$D$2:$AK$888,19,FALSE)</f>
        <v>#N/A</v>
      </c>
      <c r="AL152" t="e">
        <f>VLOOKUP($C152,PANSS_full!$D$2:$AK$888,20,FALSE)</f>
        <v>#N/A</v>
      </c>
      <c r="AM152" t="e">
        <f>VLOOKUP($C152,PANSS_full!$D$2:$AK$888,21,FALSE)</f>
        <v>#N/A</v>
      </c>
      <c r="AN152" t="e">
        <f>VLOOKUP($C152,PANSS_full!$D$2:$AK$888,22,FALSE)</f>
        <v>#N/A</v>
      </c>
      <c r="AO152" t="e">
        <f>VLOOKUP($C152,PANSS_full!$D$2:$AK$888,23,FALSE)</f>
        <v>#N/A</v>
      </c>
      <c r="AP152" t="e">
        <f>VLOOKUP($C152,PANSS_full!$D$2:$AK$888,24,FALSE)</f>
        <v>#N/A</v>
      </c>
      <c r="AQ152" t="e">
        <f>VLOOKUP($C152,PANSS_full!$D$2:$AK$888,25,FALSE)</f>
        <v>#N/A</v>
      </c>
      <c r="AR152" t="e">
        <f>VLOOKUP($C152,PANSS_full!$D$2:$AK$888,26,FALSE)</f>
        <v>#N/A</v>
      </c>
      <c r="AS152" t="e">
        <f>VLOOKUP($C152,PANSS_full!$D$2:$AK$888,27,FALSE)</f>
        <v>#N/A</v>
      </c>
      <c r="AT152" t="e">
        <f>VLOOKUP($C152,PANSS_full!$D$2:$AK$888,28,FALSE)</f>
        <v>#N/A</v>
      </c>
      <c r="AU152" t="e">
        <f>VLOOKUP($C152,PANSS_full!$D$2:$AK$888,29,FALSE)</f>
        <v>#N/A</v>
      </c>
      <c r="AV152" t="e">
        <f>VLOOKUP($C152,PANSS_full!$D$2:$AK$888,30,FALSE)</f>
        <v>#N/A</v>
      </c>
      <c r="AW152" t="e">
        <f>VLOOKUP($C152,PANSS_full!$D$2:$AK$888,31,FALSE)</f>
        <v>#N/A</v>
      </c>
      <c r="AX152" t="e">
        <f>VLOOKUP($C152,PANSS_full!$D$2:$AK$888,32,FALSE)</f>
        <v>#N/A</v>
      </c>
      <c r="AY152" t="e">
        <f>VLOOKUP($C152,PANSS_full!$D$2:$AK$888,33,FALSE)</f>
        <v>#N/A</v>
      </c>
      <c r="AZ152" t="e">
        <f>VLOOKUP($C152,PANSS_full!$D$2:$AK$888,34,FALSE)</f>
        <v>#N/A</v>
      </c>
    </row>
    <row r="153" spans="1:52">
      <c r="A153">
        <v>152</v>
      </c>
      <c r="B153" s="2" t="s">
        <v>205</v>
      </c>
      <c r="C153" s="2" t="str">
        <f t="shared" si="2"/>
        <v>NC_02_0063</v>
      </c>
      <c r="E153" s="2">
        <v>20</v>
      </c>
      <c r="F153" s="2" t="s">
        <v>52</v>
      </c>
      <c r="G153" s="2" t="s">
        <v>152</v>
      </c>
      <c r="H153" s="2">
        <v>2</v>
      </c>
      <c r="I153" s="2">
        <v>1</v>
      </c>
      <c r="J153" s="2">
        <v>13</v>
      </c>
      <c r="K153" s="2">
        <v>1</v>
      </c>
      <c r="L153" s="2">
        <v>1</v>
      </c>
      <c r="S153" t="e">
        <f>VLOOKUP($C153,PANSS_full!$D$2:$AK$888,1,FALSE)</f>
        <v>#N/A</v>
      </c>
      <c r="T153" t="e">
        <f>VLOOKUP($C153,PANSS_full!$D$2:$AK$888,2,FALSE)</f>
        <v>#N/A</v>
      </c>
      <c r="U153" t="e">
        <f>VLOOKUP($C153,PANSS_full!$D$2:$AK$888,3,FALSE)</f>
        <v>#N/A</v>
      </c>
      <c r="V153" t="e">
        <f>VLOOKUP($C153,PANSS_full!$D$2:$AK$888,4,FALSE)</f>
        <v>#N/A</v>
      </c>
      <c r="W153" t="e">
        <f>VLOOKUP($C153,PANSS_full!$D$2:$AK$888,5,FALSE)</f>
        <v>#N/A</v>
      </c>
      <c r="X153" t="e">
        <f>VLOOKUP($C153,PANSS_full!$D$2:$AK$888,6,FALSE)</f>
        <v>#N/A</v>
      </c>
      <c r="Y153" t="e">
        <f>VLOOKUP($C153,PANSS_full!$D$2:$AK$888,7,FALSE)</f>
        <v>#N/A</v>
      </c>
      <c r="Z153" t="e">
        <f>VLOOKUP($C153,PANSS_full!$D$2:$AK$888,8,FALSE)</f>
        <v>#N/A</v>
      </c>
      <c r="AA153" t="e">
        <f>VLOOKUP($C153,PANSS_full!$D$2:$AK$888,9,FALSE)</f>
        <v>#N/A</v>
      </c>
      <c r="AB153" t="e">
        <f>VLOOKUP($C153,PANSS_full!$D$2:$AK$888,10,FALSE)</f>
        <v>#N/A</v>
      </c>
      <c r="AC153" t="e">
        <f>VLOOKUP($C153,PANSS_full!$D$2:$AK$888,11,FALSE)</f>
        <v>#N/A</v>
      </c>
      <c r="AD153" t="e">
        <f>VLOOKUP($C153,PANSS_full!$D$2:$AK$888,12,FALSE)</f>
        <v>#N/A</v>
      </c>
      <c r="AE153" t="e">
        <f>VLOOKUP($C153,PANSS_full!$D$2:$AK$888,13,FALSE)</f>
        <v>#N/A</v>
      </c>
      <c r="AF153" t="e">
        <f>VLOOKUP($C153,PANSS_full!$D$2:$AK$888,14,FALSE)</f>
        <v>#N/A</v>
      </c>
      <c r="AG153" t="e">
        <f>VLOOKUP($C153,PANSS_full!$D$2:$AK$888,15,FALSE)</f>
        <v>#N/A</v>
      </c>
      <c r="AH153" t="e">
        <f>VLOOKUP($C153,PANSS_full!$D$2:$AK$888,16,FALSE)</f>
        <v>#N/A</v>
      </c>
      <c r="AI153" t="e">
        <f>VLOOKUP($C153,PANSS_full!$D$2:$AK$888,17,FALSE)</f>
        <v>#N/A</v>
      </c>
      <c r="AJ153" t="e">
        <f>VLOOKUP($C153,PANSS_full!$D$2:$AK$888,18,FALSE)</f>
        <v>#N/A</v>
      </c>
      <c r="AK153" t="e">
        <f>VLOOKUP($C153,PANSS_full!$D$2:$AK$888,19,FALSE)</f>
        <v>#N/A</v>
      </c>
      <c r="AL153" t="e">
        <f>VLOOKUP($C153,PANSS_full!$D$2:$AK$888,20,FALSE)</f>
        <v>#N/A</v>
      </c>
      <c r="AM153" t="e">
        <f>VLOOKUP($C153,PANSS_full!$D$2:$AK$888,21,FALSE)</f>
        <v>#N/A</v>
      </c>
      <c r="AN153" t="e">
        <f>VLOOKUP($C153,PANSS_full!$D$2:$AK$888,22,FALSE)</f>
        <v>#N/A</v>
      </c>
      <c r="AO153" t="e">
        <f>VLOOKUP($C153,PANSS_full!$D$2:$AK$888,23,FALSE)</f>
        <v>#N/A</v>
      </c>
      <c r="AP153" t="e">
        <f>VLOOKUP($C153,PANSS_full!$D$2:$AK$888,24,FALSE)</f>
        <v>#N/A</v>
      </c>
      <c r="AQ153" t="e">
        <f>VLOOKUP($C153,PANSS_full!$D$2:$AK$888,25,FALSE)</f>
        <v>#N/A</v>
      </c>
      <c r="AR153" t="e">
        <f>VLOOKUP($C153,PANSS_full!$D$2:$AK$888,26,FALSE)</f>
        <v>#N/A</v>
      </c>
      <c r="AS153" t="e">
        <f>VLOOKUP($C153,PANSS_full!$D$2:$AK$888,27,FALSE)</f>
        <v>#N/A</v>
      </c>
      <c r="AT153" t="e">
        <f>VLOOKUP($C153,PANSS_full!$D$2:$AK$888,28,FALSE)</f>
        <v>#N/A</v>
      </c>
      <c r="AU153" t="e">
        <f>VLOOKUP($C153,PANSS_full!$D$2:$AK$888,29,FALSE)</f>
        <v>#N/A</v>
      </c>
      <c r="AV153" t="e">
        <f>VLOOKUP($C153,PANSS_full!$D$2:$AK$888,30,FALSE)</f>
        <v>#N/A</v>
      </c>
      <c r="AW153" t="e">
        <f>VLOOKUP($C153,PANSS_full!$D$2:$AK$888,31,FALSE)</f>
        <v>#N/A</v>
      </c>
      <c r="AX153" t="e">
        <f>VLOOKUP($C153,PANSS_full!$D$2:$AK$888,32,FALSE)</f>
        <v>#N/A</v>
      </c>
      <c r="AY153" t="e">
        <f>VLOOKUP($C153,PANSS_full!$D$2:$AK$888,33,FALSE)</f>
        <v>#N/A</v>
      </c>
      <c r="AZ153" t="e">
        <f>VLOOKUP($C153,PANSS_full!$D$2:$AK$888,34,FALSE)</f>
        <v>#N/A</v>
      </c>
    </row>
    <row r="154" spans="1:52">
      <c r="A154">
        <v>153</v>
      </c>
      <c r="B154" s="2" t="s">
        <v>206</v>
      </c>
      <c r="C154" s="2" t="str">
        <f t="shared" si="2"/>
        <v>NC_02_0064</v>
      </c>
      <c r="E154" s="2">
        <v>25.83333333</v>
      </c>
      <c r="F154" s="2" t="s">
        <v>52</v>
      </c>
      <c r="G154" s="2" t="s">
        <v>152</v>
      </c>
      <c r="H154" s="2">
        <v>2</v>
      </c>
      <c r="I154" s="2">
        <v>1</v>
      </c>
      <c r="J154" s="2">
        <v>18</v>
      </c>
      <c r="K154" s="2">
        <v>1</v>
      </c>
      <c r="L154" s="2">
        <v>1</v>
      </c>
      <c r="S154" t="e">
        <f>VLOOKUP($C154,PANSS_full!$D$2:$AK$888,1,FALSE)</f>
        <v>#N/A</v>
      </c>
      <c r="T154" t="e">
        <f>VLOOKUP($C154,PANSS_full!$D$2:$AK$888,2,FALSE)</f>
        <v>#N/A</v>
      </c>
      <c r="U154" t="e">
        <f>VLOOKUP($C154,PANSS_full!$D$2:$AK$888,3,FALSE)</f>
        <v>#N/A</v>
      </c>
      <c r="V154" t="e">
        <f>VLOOKUP($C154,PANSS_full!$D$2:$AK$888,4,FALSE)</f>
        <v>#N/A</v>
      </c>
      <c r="W154" t="e">
        <f>VLOOKUP($C154,PANSS_full!$D$2:$AK$888,5,FALSE)</f>
        <v>#N/A</v>
      </c>
      <c r="X154" t="e">
        <f>VLOOKUP($C154,PANSS_full!$D$2:$AK$888,6,FALSE)</f>
        <v>#N/A</v>
      </c>
      <c r="Y154" t="e">
        <f>VLOOKUP($C154,PANSS_full!$D$2:$AK$888,7,FALSE)</f>
        <v>#N/A</v>
      </c>
      <c r="Z154" t="e">
        <f>VLOOKUP($C154,PANSS_full!$D$2:$AK$888,8,FALSE)</f>
        <v>#N/A</v>
      </c>
      <c r="AA154" t="e">
        <f>VLOOKUP($C154,PANSS_full!$D$2:$AK$888,9,FALSE)</f>
        <v>#N/A</v>
      </c>
      <c r="AB154" t="e">
        <f>VLOOKUP($C154,PANSS_full!$D$2:$AK$888,10,FALSE)</f>
        <v>#N/A</v>
      </c>
      <c r="AC154" t="e">
        <f>VLOOKUP($C154,PANSS_full!$D$2:$AK$888,11,FALSE)</f>
        <v>#N/A</v>
      </c>
      <c r="AD154" t="e">
        <f>VLOOKUP($C154,PANSS_full!$D$2:$AK$888,12,FALSE)</f>
        <v>#N/A</v>
      </c>
      <c r="AE154" t="e">
        <f>VLOOKUP($C154,PANSS_full!$D$2:$AK$888,13,FALSE)</f>
        <v>#N/A</v>
      </c>
      <c r="AF154" t="e">
        <f>VLOOKUP($C154,PANSS_full!$D$2:$AK$888,14,FALSE)</f>
        <v>#N/A</v>
      </c>
      <c r="AG154" t="e">
        <f>VLOOKUP($C154,PANSS_full!$D$2:$AK$888,15,FALSE)</f>
        <v>#N/A</v>
      </c>
      <c r="AH154" t="e">
        <f>VLOOKUP($C154,PANSS_full!$D$2:$AK$888,16,FALSE)</f>
        <v>#N/A</v>
      </c>
      <c r="AI154" t="e">
        <f>VLOOKUP($C154,PANSS_full!$D$2:$AK$888,17,FALSE)</f>
        <v>#N/A</v>
      </c>
      <c r="AJ154" t="e">
        <f>VLOOKUP($C154,PANSS_full!$D$2:$AK$888,18,FALSE)</f>
        <v>#N/A</v>
      </c>
      <c r="AK154" t="e">
        <f>VLOOKUP($C154,PANSS_full!$D$2:$AK$888,19,FALSE)</f>
        <v>#N/A</v>
      </c>
      <c r="AL154" t="e">
        <f>VLOOKUP($C154,PANSS_full!$D$2:$AK$888,20,FALSE)</f>
        <v>#N/A</v>
      </c>
      <c r="AM154" t="e">
        <f>VLOOKUP($C154,PANSS_full!$D$2:$AK$888,21,FALSE)</f>
        <v>#N/A</v>
      </c>
      <c r="AN154" t="e">
        <f>VLOOKUP($C154,PANSS_full!$D$2:$AK$888,22,FALSE)</f>
        <v>#N/A</v>
      </c>
      <c r="AO154" t="e">
        <f>VLOOKUP($C154,PANSS_full!$D$2:$AK$888,23,FALSE)</f>
        <v>#N/A</v>
      </c>
      <c r="AP154" t="e">
        <f>VLOOKUP($C154,PANSS_full!$D$2:$AK$888,24,FALSE)</f>
        <v>#N/A</v>
      </c>
      <c r="AQ154" t="e">
        <f>VLOOKUP($C154,PANSS_full!$D$2:$AK$888,25,FALSE)</f>
        <v>#N/A</v>
      </c>
      <c r="AR154" t="e">
        <f>VLOOKUP($C154,PANSS_full!$D$2:$AK$888,26,FALSE)</f>
        <v>#N/A</v>
      </c>
      <c r="AS154" t="e">
        <f>VLOOKUP($C154,PANSS_full!$D$2:$AK$888,27,FALSE)</f>
        <v>#N/A</v>
      </c>
      <c r="AT154" t="e">
        <f>VLOOKUP($C154,PANSS_full!$D$2:$AK$888,28,FALSE)</f>
        <v>#N/A</v>
      </c>
      <c r="AU154" t="e">
        <f>VLOOKUP($C154,PANSS_full!$D$2:$AK$888,29,FALSE)</f>
        <v>#N/A</v>
      </c>
      <c r="AV154" t="e">
        <f>VLOOKUP($C154,PANSS_full!$D$2:$AK$888,30,FALSE)</f>
        <v>#N/A</v>
      </c>
      <c r="AW154" t="e">
        <f>VLOOKUP($C154,PANSS_full!$D$2:$AK$888,31,FALSE)</f>
        <v>#N/A</v>
      </c>
      <c r="AX154" t="e">
        <f>VLOOKUP($C154,PANSS_full!$D$2:$AK$888,32,FALSE)</f>
        <v>#N/A</v>
      </c>
      <c r="AY154" t="e">
        <f>VLOOKUP($C154,PANSS_full!$D$2:$AK$888,33,FALSE)</f>
        <v>#N/A</v>
      </c>
      <c r="AZ154" t="e">
        <f>VLOOKUP($C154,PANSS_full!$D$2:$AK$888,34,FALSE)</f>
        <v>#N/A</v>
      </c>
    </row>
    <row r="155" spans="1:52">
      <c r="A155">
        <v>154</v>
      </c>
      <c r="B155" s="2" t="s">
        <v>207</v>
      </c>
      <c r="C155" s="2" t="str">
        <f t="shared" si="2"/>
        <v>NC_02_0065</v>
      </c>
      <c r="E155" s="2">
        <v>22.25</v>
      </c>
      <c r="F155" s="2" t="s">
        <v>52</v>
      </c>
      <c r="G155" s="2" t="s">
        <v>152</v>
      </c>
      <c r="H155" s="2">
        <v>2</v>
      </c>
      <c r="I155" s="2">
        <v>1</v>
      </c>
      <c r="J155" s="2">
        <v>15</v>
      </c>
      <c r="K155" s="2">
        <v>1</v>
      </c>
      <c r="L155" s="2">
        <v>1</v>
      </c>
      <c r="S155" t="e">
        <f>VLOOKUP($C155,PANSS_full!$D$2:$AK$888,1,FALSE)</f>
        <v>#N/A</v>
      </c>
      <c r="T155" t="e">
        <f>VLOOKUP($C155,PANSS_full!$D$2:$AK$888,2,FALSE)</f>
        <v>#N/A</v>
      </c>
      <c r="U155" t="e">
        <f>VLOOKUP($C155,PANSS_full!$D$2:$AK$888,3,FALSE)</f>
        <v>#N/A</v>
      </c>
      <c r="V155" t="e">
        <f>VLOOKUP($C155,PANSS_full!$D$2:$AK$888,4,FALSE)</f>
        <v>#N/A</v>
      </c>
      <c r="W155" t="e">
        <f>VLOOKUP($C155,PANSS_full!$D$2:$AK$888,5,FALSE)</f>
        <v>#N/A</v>
      </c>
      <c r="X155" t="e">
        <f>VLOOKUP($C155,PANSS_full!$D$2:$AK$888,6,FALSE)</f>
        <v>#N/A</v>
      </c>
      <c r="Y155" t="e">
        <f>VLOOKUP($C155,PANSS_full!$D$2:$AK$888,7,FALSE)</f>
        <v>#N/A</v>
      </c>
      <c r="Z155" t="e">
        <f>VLOOKUP($C155,PANSS_full!$D$2:$AK$888,8,FALSE)</f>
        <v>#N/A</v>
      </c>
      <c r="AA155" t="e">
        <f>VLOOKUP($C155,PANSS_full!$D$2:$AK$888,9,FALSE)</f>
        <v>#N/A</v>
      </c>
      <c r="AB155" t="e">
        <f>VLOOKUP($C155,PANSS_full!$D$2:$AK$888,10,FALSE)</f>
        <v>#N/A</v>
      </c>
      <c r="AC155" t="e">
        <f>VLOOKUP($C155,PANSS_full!$D$2:$AK$888,11,FALSE)</f>
        <v>#N/A</v>
      </c>
      <c r="AD155" t="e">
        <f>VLOOKUP($C155,PANSS_full!$D$2:$AK$888,12,FALSE)</f>
        <v>#N/A</v>
      </c>
      <c r="AE155" t="e">
        <f>VLOOKUP($C155,PANSS_full!$D$2:$AK$888,13,FALSE)</f>
        <v>#N/A</v>
      </c>
      <c r="AF155" t="e">
        <f>VLOOKUP($C155,PANSS_full!$D$2:$AK$888,14,FALSE)</f>
        <v>#N/A</v>
      </c>
      <c r="AG155" t="e">
        <f>VLOOKUP($C155,PANSS_full!$D$2:$AK$888,15,FALSE)</f>
        <v>#N/A</v>
      </c>
      <c r="AH155" t="e">
        <f>VLOOKUP($C155,PANSS_full!$D$2:$AK$888,16,FALSE)</f>
        <v>#N/A</v>
      </c>
      <c r="AI155" t="e">
        <f>VLOOKUP($C155,PANSS_full!$D$2:$AK$888,17,FALSE)</f>
        <v>#N/A</v>
      </c>
      <c r="AJ155" t="e">
        <f>VLOOKUP($C155,PANSS_full!$D$2:$AK$888,18,FALSE)</f>
        <v>#N/A</v>
      </c>
      <c r="AK155" t="e">
        <f>VLOOKUP($C155,PANSS_full!$D$2:$AK$888,19,FALSE)</f>
        <v>#N/A</v>
      </c>
      <c r="AL155" t="e">
        <f>VLOOKUP($C155,PANSS_full!$D$2:$AK$888,20,FALSE)</f>
        <v>#N/A</v>
      </c>
      <c r="AM155" t="e">
        <f>VLOOKUP($C155,PANSS_full!$D$2:$AK$888,21,FALSE)</f>
        <v>#N/A</v>
      </c>
      <c r="AN155" t="e">
        <f>VLOOKUP($C155,PANSS_full!$D$2:$AK$888,22,FALSE)</f>
        <v>#N/A</v>
      </c>
      <c r="AO155" t="e">
        <f>VLOOKUP($C155,PANSS_full!$D$2:$AK$888,23,FALSE)</f>
        <v>#N/A</v>
      </c>
      <c r="AP155" t="e">
        <f>VLOOKUP($C155,PANSS_full!$D$2:$AK$888,24,FALSE)</f>
        <v>#N/A</v>
      </c>
      <c r="AQ155" t="e">
        <f>VLOOKUP($C155,PANSS_full!$D$2:$AK$888,25,FALSE)</f>
        <v>#N/A</v>
      </c>
      <c r="AR155" t="e">
        <f>VLOOKUP($C155,PANSS_full!$D$2:$AK$888,26,FALSE)</f>
        <v>#N/A</v>
      </c>
      <c r="AS155" t="e">
        <f>VLOOKUP($C155,PANSS_full!$D$2:$AK$888,27,FALSE)</f>
        <v>#N/A</v>
      </c>
      <c r="AT155" t="e">
        <f>VLOOKUP($C155,PANSS_full!$D$2:$AK$888,28,FALSE)</f>
        <v>#N/A</v>
      </c>
      <c r="AU155" t="e">
        <f>VLOOKUP($C155,PANSS_full!$D$2:$AK$888,29,FALSE)</f>
        <v>#N/A</v>
      </c>
      <c r="AV155" t="e">
        <f>VLOOKUP($C155,PANSS_full!$D$2:$AK$888,30,FALSE)</f>
        <v>#N/A</v>
      </c>
      <c r="AW155" t="e">
        <f>VLOOKUP($C155,PANSS_full!$D$2:$AK$888,31,FALSE)</f>
        <v>#N/A</v>
      </c>
      <c r="AX155" t="e">
        <f>VLOOKUP($C155,PANSS_full!$D$2:$AK$888,32,FALSE)</f>
        <v>#N/A</v>
      </c>
      <c r="AY155" t="e">
        <f>VLOOKUP($C155,PANSS_full!$D$2:$AK$888,33,FALSE)</f>
        <v>#N/A</v>
      </c>
      <c r="AZ155" t="e">
        <f>VLOOKUP($C155,PANSS_full!$D$2:$AK$888,34,FALSE)</f>
        <v>#N/A</v>
      </c>
    </row>
    <row r="156" spans="1:52">
      <c r="A156">
        <v>155</v>
      </c>
      <c r="B156" s="2" t="s">
        <v>208</v>
      </c>
      <c r="C156" s="2" t="str">
        <f t="shared" si="2"/>
        <v>NC_02_0066</v>
      </c>
      <c r="E156" s="2">
        <v>26.91666667</v>
      </c>
      <c r="F156" s="2" t="s">
        <v>52</v>
      </c>
      <c r="G156" s="2" t="s">
        <v>152</v>
      </c>
      <c r="H156" s="2">
        <v>2</v>
      </c>
      <c r="I156" s="2">
        <v>1</v>
      </c>
      <c r="J156" s="2">
        <v>15</v>
      </c>
      <c r="K156" s="2">
        <v>1</v>
      </c>
      <c r="L156" s="2">
        <v>1</v>
      </c>
      <c r="S156" t="e">
        <f>VLOOKUP($C156,PANSS_full!$D$2:$AK$888,1,FALSE)</f>
        <v>#N/A</v>
      </c>
      <c r="T156" t="e">
        <f>VLOOKUP($C156,PANSS_full!$D$2:$AK$888,2,FALSE)</f>
        <v>#N/A</v>
      </c>
      <c r="U156" t="e">
        <f>VLOOKUP($C156,PANSS_full!$D$2:$AK$888,3,FALSE)</f>
        <v>#N/A</v>
      </c>
      <c r="V156" t="e">
        <f>VLOOKUP($C156,PANSS_full!$D$2:$AK$888,4,FALSE)</f>
        <v>#N/A</v>
      </c>
      <c r="W156" t="e">
        <f>VLOOKUP($C156,PANSS_full!$D$2:$AK$888,5,FALSE)</f>
        <v>#N/A</v>
      </c>
      <c r="X156" t="e">
        <f>VLOOKUP($C156,PANSS_full!$D$2:$AK$888,6,FALSE)</f>
        <v>#N/A</v>
      </c>
      <c r="Y156" t="e">
        <f>VLOOKUP($C156,PANSS_full!$D$2:$AK$888,7,FALSE)</f>
        <v>#N/A</v>
      </c>
      <c r="Z156" t="e">
        <f>VLOOKUP($C156,PANSS_full!$D$2:$AK$888,8,FALSE)</f>
        <v>#N/A</v>
      </c>
      <c r="AA156" t="e">
        <f>VLOOKUP($C156,PANSS_full!$D$2:$AK$888,9,FALSE)</f>
        <v>#N/A</v>
      </c>
      <c r="AB156" t="e">
        <f>VLOOKUP($C156,PANSS_full!$D$2:$AK$888,10,FALSE)</f>
        <v>#N/A</v>
      </c>
      <c r="AC156" t="e">
        <f>VLOOKUP($C156,PANSS_full!$D$2:$AK$888,11,FALSE)</f>
        <v>#N/A</v>
      </c>
      <c r="AD156" t="e">
        <f>VLOOKUP($C156,PANSS_full!$D$2:$AK$888,12,FALSE)</f>
        <v>#N/A</v>
      </c>
      <c r="AE156" t="e">
        <f>VLOOKUP($C156,PANSS_full!$D$2:$AK$888,13,FALSE)</f>
        <v>#N/A</v>
      </c>
      <c r="AF156" t="e">
        <f>VLOOKUP($C156,PANSS_full!$D$2:$AK$888,14,FALSE)</f>
        <v>#N/A</v>
      </c>
      <c r="AG156" t="e">
        <f>VLOOKUP($C156,PANSS_full!$D$2:$AK$888,15,FALSE)</f>
        <v>#N/A</v>
      </c>
      <c r="AH156" t="e">
        <f>VLOOKUP($C156,PANSS_full!$D$2:$AK$888,16,FALSE)</f>
        <v>#N/A</v>
      </c>
      <c r="AI156" t="e">
        <f>VLOOKUP($C156,PANSS_full!$D$2:$AK$888,17,FALSE)</f>
        <v>#N/A</v>
      </c>
      <c r="AJ156" t="e">
        <f>VLOOKUP($C156,PANSS_full!$D$2:$AK$888,18,FALSE)</f>
        <v>#N/A</v>
      </c>
      <c r="AK156" t="e">
        <f>VLOOKUP($C156,PANSS_full!$D$2:$AK$888,19,FALSE)</f>
        <v>#N/A</v>
      </c>
      <c r="AL156" t="e">
        <f>VLOOKUP($C156,PANSS_full!$D$2:$AK$888,20,FALSE)</f>
        <v>#N/A</v>
      </c>
      <c r="AM156" t="e">
        <f>VLOOKUP($C156,PANSS_full!$D$2:$AK$888,21,FALSE)</f>
        <v>#N/A</v>
      </c>
      <c r="AN156" t="e">
        <f>VLOOKUP($C156,PANSS_full!$D$2:$AK$888,22,FALSE)</f>
        <v>#N/A</v>
      </c>
      <c r="AO156" t="e">
        <f>VLOOKUP($C156,PANSS_full!$D$2:$AK$888,23,FALSE)</f>
        <v>#N/A</v>
      </c>
      <c r="AP156" t="e">
        <f>VLOOKUP($C156,PANSS_full!$D$2:$AK$888,24,FALSE)</f>
        <v>#N/A</v>
      </c>
      <c r="AQ156" t="e">
        <f>VLOOKUP($C156,PANSS_full!$D$2:$AK$888,25,FALSE)</f>
        <v>#N/A</v>
      </c>
      <c r="AR156" t="e">
        <f>VLOOKUP($C156,PANSS_full!$D$2:$AK$888,26,FALSE)</f>
        <v>#N/A</v>
      </c>
      <c r="AS156" t="e">
        <f>VLOOKUP($C156,PANSS_full!$D$2:$AK$888,27,FALSE)</f>
        <v>#N/A</v>
      </c>
      <c r="AT156" t="e">
        <f>VLOOKUP($C156,PANSS_full!$D$2:$AK$888,28,FALSE)</f>
        <v>#N/A</v>
      </c>
      <c r="AU156" t="e">
        <f>VLOOKUP($C156,PANSS_full!$D$2:$AK$888,29,FALSE)</f>
        <v>#N/A</v>
      </c>
      <c r="AV156" t="e">
        <f>VLOOKUP($C156,PANSS_full!$D$2:$AK$888,30,FALSE)</f>
        <v>#N/A</v>
      </c>
      <c r="AW156" t="e">
        <f>VLOOKUP($C156,PANSS_full!$D$2:$AK$888,31,FALSE)</f>
        <v>#N/A</v>
      </c>
      <c r="AX156" t="e">
        <f>VLOOKUP($C156,PANSS_full!$D$2:$AK$888,32,FALSE)</f>
        <v>#N/A</v>
      </c>
      <c r="AY156" t="e">
        <f>VLOOKUP($C156,PANSS_full!$D$2:$AK$888,33,FALSE)</f>
        <v>#N/A</v>
      </c>
      <c r="AZ156" t="e">
        <f>VLOOKUP($C156,PANSS_full!$D$2:$AK$888,34,FALSE)</f>
        <v>#N/A</v>
      </c>
    </row>
    <row r="157" spans="1:52">
      <c r="A157">
        <v>156</v>
      </c>
      <c r="B157" s="2" t="s">
        <v>209</v>
      </c>
      <c r="C157" s="2" t="str">
        <f t="shared" si="2"/>
        <v>NC_02_0067</v>
      </c>
      <c r="E157" s="2">
        <v>32.25</v>
      </c>
      <c r="F157" s="2" t="s">
        <v>52</v>
      </c>
      <c r="G157" s="2" t="s">
        <v>152</v>
      </c>
      <c r="H157" s="2">
        <v>2</v>
      </c>
      <c r="I157" s="2">
        <v>1</v>
      </c>
      <c r="J157" s="2">
        <v>10</v>
      </c>
      <c r="K157" s="2">
        <v>1</v>
      </c>
      <c r="L157" s="2">
        <v>1</v>
      </c>
      <c r="S157" t="e">
        <f>VLOOKUP($C157,PANSS_full!$D$2:$AK$888,1,FALSE)</f>
        <v>#N/A</v>
      </c>
      <c r="T157" t="e">
        <f>VLOOKUP($C157,PANSS_full!$D$2:$AK$888,2,FALSE)</f>
        <v>#N/A</v>
      </c>
      <c r="U157" t="e">
        <f>VLOOKUP($C157,PANSS_full!$D$2:$AK$888,3,FALSE)</f>
        <v>#N/A</v>
      </c>
      <c r="V157" t="e">
        <f>VLOOKUP($C157,PANSS_full!$D$2:$AK$888,4,FALSE)</f>
        <v>#N/A</v>
      </c>
      <c r="W157" t="e">
        <f>VLOOKUP($C157,PANSS_full!$D$2:$AK$888,5,FALSE)</f>
        <v>#N/A</v>
      </c>
      <c r="X157" t="e">
        <f>VLOOKUP($C157,PANSS_full!$D$2:$AK$888,6,FALSE)</f>
        <v>#N/A</v>
      </c>
      <c r="Y157" t="e">
        <f>VLOOKUP($C157,PANSS_full!$D$2:$AK$888,7,FALSE)</f>
        <v>#N/A</v>
      </c>
      <c r="Z157" t="e">
        <f>VLOOKUP($C157,PANSS_full!$D$2:$AK$888,8,FALSE)</f>
        <v>#N/A</v>
      </c>
      <c r="AA157" t="e">
        <f>VLOOKUP($C157,PANSS_full!$D$2:$AK$888,9,FALSE)</f>
        <v>#N/A</v>
      </c>
      <c r="AB157" t="e">
        <f>VLOOKUP($C157,PANSS_full!$D$2:$AK$888,10,FALSE)</f>
        <v>#N/A</v>
      </c>
      <c r="AC157" t="e">
        <f>VLOOKUP($C157,PANSS_full!$D$2:$AK$888,11,FALSE)</f>
        <v>#N/A</v>
      </c>
      <c r="AD157" t="e">
        <f>VLOOKUP($C157,PANSS_full!$D$2:$AK$888,12,FALSE)</f>
        <v>#N/A</v>
      </c>
      <c r="AE157" t="e">
        <f>VLOOKUP($C157,PANSS_full!$D$2:$AK$888,13,FALSE)</f>
        <v>#N/A</v>
      </c>
      <c r="AF157" t="e">
        <f>VLOOKUP($C157,PANSS_full!$D$2:$AK$888,14,FALSE)</f>
        <v>#N/A</v>
      </c>
      <c r="AG157" t="e">
        <f>VLOOKUP($C157,PANSS_full!$D$2:$AK$888,15,FALSE)</f>
        <v>#N/A</v>
      </c>
      <c r="AH157" t="e">
        <f>VLOOKUP($C157,PANSS_full!$D$2:$AK$888,16,FALSE)</f>
        <v>#N/A</v>
      </c>
      <c r="AI157" t="e">
        <f>VLOOKUP($C157,PANSS_full!$D$2:$AK$888,17,FALSE)</f>
        <v>#N/A</v>
      </c>
      <c r="AJ157" t="e">
        <f>VLOOKUP($C157,PANSS_full!$D$2:$AK$888,18,FALSE)</f>
        <v>#N/A</v>
      </c>
      <c r="AK157" t="e">
        <f>VLOOKUP($C157,PANSS_full!$D$2:$AK$888,19,FALSE)</f>
        <v>#N/A</v>
      </c>
      <c r="AL157" t="e">
        <f>VLOOKUP($C157,PANSS_full!$D$2:$AK$888,20,FALSE)</f>
        <v>#N/A</v>
      </c>
      <c r="AM157" t="e">
        <f>VLOOKUP($C157,PANSS_full!$D$2:$AK$888,21,FALSE)</f>
        <v>#N/A</v>
      </c>
      <c r="AN157" t="e">
        <f>VLOOKUP($C157,PANSS_full!$D$2:$AK$888,22,FALSE)</f>
        <v>#N/A</v>
      </c>
      <c r="AO157" t="e">
        <f>VLOOKUP($C157,PANSS_full!$D$2:$AK$888,23,FALSE)</f>
        <v>#N/A</v>
      </c>
      <c r="AP157" t="e">
        <f>VLOOKUP($C157,PANSS_full!$D$2:$AK$888,24,FALSE)</f>
        <v>#N/A</v>
      </c>
      <c r="AQ157" t="e">
        <f>VLOOKUP($C157,PANSS_full!$D$2:$AK$888,25,FALSE)</f>
        <v>#N/A</v>
      </c>
      <c r="AR157" t="e">
        <f>VLOOKUP($C157,PANSS_full!$D$2:$AK$888,26,FALSE)</f>
        <v>#N/A</v>
      </c>
      <c r="AS157" t="e">
        <f>VLOOKUP($C157,PANSS_full!$D$2:$AK$888,27,FALSE)</f>
        <v>#N/A</v>
      </c>
      <c r="AT157" t="e">
        <f>VLOOKUP($C157,PANSS_full!$D$2:$AK$888,28,FALSE)</f>
        <v>#N/A</v>
      </c>
      <c r="AU157" t="e">
        <f>VLOOKUP($C157,PANSS_full!$D$2:$AK$888,29,FALSE)</f>
        <v>#N/A</v>
      </c>
      <c r="AV157" t="e">
        <f>VLOOKUP($C157,PANSS_full!$D$2:$AK$888,30,FALSE)</f>
        <v>#N/A</v>
      </c>
      <c r="AW157" t="e">
        <f>VLOOKUP($C157,PANSS_full!$D$2:$AK$888,31,FALSE)</f>
        <v>#N/A</v>
      </c>
      <c r="AX157" t="e">
        <f>VLOOKUP($C157,PANSS_full!$D$2:$AK$888,32,FALSE)</f>
        <v>#N/A</v>
      </c>
      <c r="AY157" t="e">
        <f>VLOOKUP($C157,PANSS_full!$D$2:$AK$888,33,FALSE)</f>
        <v>#N/A</v>
      </c>
      <c r="AZ157" t="e">
        <f>VLOOKUP($C157,PANSS_full!$D$2:$AK$888,34,FALSE)</f>
        <v>#N/A</v>
      </c>
    </row>
    <row r="158" spans="1:52">
      <c r="A158">
        <v>157</v>
      </c>
      <c r="B158" s="2" t="s">
        <v>210</v>
      </c>
      <c r="C158" s="2" t="str">
        <f t="shared" si="2"/>
        <v>NC_02_0068</v>
      </c>
      <c r="E158" s="2">
        <v>25</v>
      </c>
      <c r="F158" s="2" t="s">
        <v>52</v>
      </c>
      <c r="G158" s="2" t="s">
        <v>152</v>
      </c>
      <c r="H158" s="2">
        <v>2</v>
      </c>
      <c r="I158" s="2">
        <v>2</v>
      </c>
      <c r="J158" s="2">
        <v>13</v>
      </c>
      <c r="K158" s="2">
        <v>1</v>
      </c>
      <c r="L158" s="2">
        <v>1</v>
      </c>
      <c r="S158" t="e">
        <f>VLOOKUP($C158,PANSS_full!$D$2:$AK$888,1,FALSE)</f>
        <v>#N/A</v>
      </c>
      <c r="T158" t="e">
        <f>VLOOKUP($C158,PANSS_full!$D$2:$AK$888,2,FALSE)</f>
        <v>#N/A</v>
      </c>
      <c r="U158" t="e">
        <f>VLOOKUP($C158,PANSS_full!$D$2:$AK$888,3,FALSE)</f>
        <v>#N/A</v>
      </c>
      <c r="V158" t="e">
        <f>VLOOKUP($C158,PANSS_full!$D$2:$AK$888,4,FALSE)</f>
        <v>#N/A</v>
      </c>
      <c r="W158" t="e">
        <f>VLOOKUP($C158,PANSS_full!$D$2:$AK$888,5,FALSE)</f>
        <v>#N/A</v>
      </c>
      <c r="X158" t="e">
        <f>VLOOKUP($C158,PANSS_full!$D$2:$AK$888,6,FALSE)</f>
        <v>#N/A</v>
      </c>
      <c r="Y158" t="e">
        <f>VLOOKUP($C158,PANSS_full!$D$2:$AK$888,7,FALSE)</f>
        <v>#N/A</v>
      </c>
      <c r="Z158" t="e">
        <f>VLOOKUP($C158,PANSS_full!$D$2:$AK$888,8,FALSE)</f>
        <v>#N/A</v>
      </c>
      <c r="AA158" t="e">
        <f>VLOOKUP($C158,PANSS_full!$D$2:$AK$888,9,FALSE)</f>
        <v>#N/A</v>
      </c>
      <c r="AB158" t="e">
        <f>VLOOKUP($C158,PANSS_full!$D$2:$AK$888,10,FALSE)</f>
        <v>#N/A</v>
      </c>
      <c r="AC158" t="e">
        <f>VLOOKUP($C158,PANSS_full!$D$2:$AK$888,11,FALSE)</f>
        <v>#N/A</v>
      </c>
      <c r="AD158" t="e">
        <f>VLOOKUP($C158,PANSS_full!$D$2:$AK$888,12,FALSE)</f>
        <v>#N/A</v>
      </c>
      <c r="AE158" t="e">
        <f>VLOOKUP($C158,PANSS_full!$D$2:$AK$888,13,FALSE)</f>
        <v>#N/A</v>
      </c>
      <c r="AF158" t="e">
        <f>VLOOKUP($C158,PANSS_full!$D$2:$AK$888,14,FALSE)</f>
        <v>#N/A</v>
      </c>
      <c r="AG158" t="e">
        <f>VLOOKUP($C158,PANSS_full!$D$2:$AK$888,15,FALSE)</f>
        <v>#N/A</v>
      </c>
      <c r="AH158" t="e">
        <f>VLOOKUP($C158,PANSS_full!$D$2:$AK$888,16,FALSE)</f>
        <v>#N/A</v>
      </c>
      <c r="AI158" t="e">
        <f>VLOOKUP($C158,PANSS_full!$D$2:$AK$888,17,FALSE)</f>
        <v>#N/A</v>
      </c>
      <c r="AJ158" t="e">
        <f>VLOOKUP($C158,PANSS_full!$D$2:$AK$888,18,FALSE)</f>
        <v>#N/A</v>
      </c>
      <c r="AK158" t="e">
        <f>VLOOKUP($C158,PANSS_full!$D$2:$AK$888,19,FALSE)</f>
        <v>#N/A</v>
      </c>
      <c r="AL158" t="e">
        <f>VLOOKUP($C158,PANSS_full!$D$2:$AK$888,20,FALSE)</f>
        <v>#N/A</v>
      </c>
      <c r="AM158" t="e">
        <f>VLOOKUP($C158,PANSS_full!$D$2:$AK$888,21,FALSE)</f>
        <v>#N/A</v>
      </c>
      <c r="AN158" t="e">
        <f>VLOOKUP($C158,PANSS_full!$D$2:$AK$888,22,FALSE)</f>
        <v>#N/A</v>
      </c>
      <c r="AO158" t="e">
        <f>VLOOKUP($C158,PANSS_full!$D$2:$AK$888,23,FALSE)</f>
        <v>#N/A</v>
      </c>
      <c r="AP158" t="e">
        <f>VLOOKUP($C158,PANSS_full!$D$2:$AK$888,24,FALSE)</f>
        <v>#N/A</v>
      </c>
      <c r="AQ158" t="e">
        <f>VLOOKUP($C158,PANSS_full!$D$2:$AK$888,25,FALSE)</f>
        <v>#N/A</v>
      </c>
      <c r="AR158" t="e">
        <f>VLOOKUP($C158,PANSS_full!$D$2:$AK$888,26,FALSE)</f>
        <v>#N/A</v>
      </c>
      <c r="AS158" t="e">
        <f>VLOOKUP($C158,PANSS_full!$D$2:$AK$888,27,FALSE)</f>
        <v>#N/A</v>
      </c>
      <c r="AT158" t="e">
        <f>VLOOKUP($C158,PANSS_full!$D$2:$AK$888,28,FALSE)</f>
        <v>#N/A</v>
      </c>
      <c r="AU158" t="e">
        <f>VLOOKUP($C158,PANSS_full!$D$2:$AK$888,29,FALSE)</f>
        <v>#N/A</v>
      </c>
      <c r="AV158" t="e">
        <f>VLOOKUP($C158,PANSS_full!$D$2:$AK$888,30,FALSE)</f>
        <v>#N/A</v>
      </c>
      <c r="AW158" t="e">
        <f>VLOOKUP($C158,PANSS_full!$D$2:$AK$888,31,FALSE)</f>
        <v>#N/A</v>
      </c>
      <c r="AX158" t="e">
        <f>VLOOKUP($C158,PANSS_full!$D$2:$AK$888,32,FALSE)</f>
        <v>#N/A</v>
      </c>
      <c r="AY158" t="e">
        <f>VLOOKUP($C158,PANSS_full!$D$2:$AK$888,33,FALSE)</f>
        <v>#N/A</v>
      </c>
      <c r="AZ158" t="e">
        <f>VLOOKUP($C158,PANSS_full!$D$2:$AK$888,34,FALSE)</f>
        <v>#N/A</v>
      </c>
    </row>
    <row r="159" spans="1:52">
      <c r="A159">
        <v>158</v>
      </c>
      <c r="B159" s="2" t="s">
        <v>211</v>
      </c>
      <c r="C159" s="2" t="str">
        <f t="shared" si="2"/>
        <v>NC_02_0069</v>
      </c>
      <c r="E159" s="2">
        <v>30.75</v>
      </c>
      <c r="F159" s="2" t="s">
        <v>52</v>
      </c>
      <c r="G159" s="2" t="s">
        <v>152</v>
      </c>
      <c r="H159" s="2">
        <v>2</v>
      </c>
      <c r="I159" s="2">
        <v>1</v>
      </c>
      <c r="J159" s="2">
        <v>15</v>
      </c>
      <c r="K159" s="2">
        <v>1</v>
      </c>
      <c r="L159" s="2">
        <v>1</v>
      </c>
      <c r="S159" t="e">
        <f>VLOOKUP($C159,PANSS_full!$D$2:$AK$888,1,FALSE)</f>
        <v>#N/A</v>
      </c>
      <c r="T159" t="e">
        <f>VLOOKUP($C159,PANSS_full!$D$2:$AK$888,2,FALSE)</f>
        <v>#N/A</v>
      </c>
      <c r="U159" t="e">
        <f>VLOOKUP($C159,PANSS_full!$D$2:$AK$888,3,FALSE)</f>
        <v>#N/A</v>
      </c>
      <c r="V159" t="e">
        <f>VLOOKUP($C159,PANSS_full!$D$2:$AK$888,4,FALSE)</f>
        <v>#N/A</v>
      </c>
      <c r="W159" t="e">
        <f>VLOOKUP($C159,PANSS_full!$D$2:$AK$888,5,FALSE)</f>
        <v>#N/A</v>
      </c>
      <c r="X159" t="e">
        <f>VLOOKUP($C159,PANSS_full!$D$2:$AK$888,6,FALSE)</f>
        <v>#N/A</v>
      </c>
      <c r="Y159" t="e">
        <f>VLOOKUP($C159,PANSS_full!$D$2:$AK$888,7,FALSE)</f>
        <v>#N/A</v>
      </c>
      <c r="Z159" t="e">
        <f>VLOOKUP($C159,PANSS_full!$D$2:$AK$888,8,FALSE)</f>
        <v>#N/A</v>
      </c>
      <c r="AA159" t="e">
        <f>VLOOKUP($C159,PANSS_full!$D$2:$AK$888,9,FALSE)</f>
        <v>#N/A</v>
      </c>
      <c r="AB159" t="e">
        <f>VLOOKUP($C159,PANSS_full!$D$2:$AK$888,10,FALSE)</f>
        <v>#N/A</v>
      </c>
      <c r="AC159" t="e">
        <f>VLOOKUP($C159,PANSS_full!$D$2:$AK$888,11,FALSE)</f>
        <v>#N/A</v>
      </c>
      <c r="AD159" t="e">
        <f>VLOOKUP($C159,PANSS_full!$D$2:$AK$888,12,FALSE)</f>
        <v>#N/A</v>
      </c>
      <c r="AE159" t="e">
        <f>VLOOKUP($C159,PANSS_full!$D$2:$AK$888,13,FALSE)</f>
        <v>#N/A</v>
      </c>
      <c r="AF159" t="e">
        <f>VLOOKUP($C159,PANSS_full!$D$2:$AK$888,14,FALSE)</f>
        <v>#N/A</v>
      </c>
      <c r="AG159" t="e">
        <f>VLOOKUP($C159,PANSS_full!$D$2:$AK$888,15,FALSE)</f>
        <v>#N/A</v>
      </c>
      <c r="AH159" t="e">
        <f>VLOOKUP($C159,PANSS_full!$D$2:$AK$888,16,FALSE)</f>
        <v>#N/A</v>
      </c>
      <c r="AI159" t="e">
        <f>VLOOKUP($C159,PANSS_full!$D$2:$AK$888,17,FALSE)</f>
        <v>#N/A</v>
      </c>
      <c r="AJ159" t="e">
        <f>VLOOKUP($C159,PANSS_full!$D$2:$AK$888,18,FALSE)</f>
        <v>#N/A</v>
      </c>
      <c r="AK159" t="e">
        <f>VLOOKUP($C159,PANSS_full!$D$2:$AK$888,19,FALSE)</f>
        <v>#N/A</v>
      </c>
      <c r="AL159" t="e">
        <f>VLOOKUP($C159,PANSS_full!$D$2:$AK$888,20,FALSE)</f>
        <v>#N/A</v>
      </c>
      <c r="AM159" t="e">
        <f>VLOOKUP($C159,PANSS_full!$D$2:$AK$888,21,FALSE)</f>
        <v>#N/A</v>
      </c>
      <c r="AN159" t="e">
        <f>VLOOKUP($C159,PANSS_full!$D$2:$AK$888,22,FALSE)</f>
        <v>#N/A</v>
      </c>
      <c r="AO159" t="e">
        <f>VLOOKUP($C159,PANSS_full!$D$2:$AK$888,23,FALSE)</f>
        <v>#N/A</v>
      </c>
      <c r="AP159" t="e">
        <f>VLOOKUP($C159,PANSS_full!$D$2:$AK$888,24,FALSE)</f>
        <v>#N/A</v>
      </c>
      <c r="AQ159" t="e">
        <f>VLOOKUP($C159,PANSS_full!$D$2:$AK$888,25,FALSE)</f>
        <v>#N/A</v>
      </c>
      <c r="AR159" t="e">
        <f>VLOOKUP($C159,PANSS_full!$D$2:$AK$888,26,FALSE)</f>
        <v>#N/A</v>
      </c>
      <c r="AS159" t="e">
        <f>VLOOKUP($C159,PANSS_full!$D$2:$AK$888,27,FALSE)</f>
        <v>#N/A</v>
      </c>
      <c r="AT159" t="e">
        <f>VLOOKUP($C159,PANSS_full!$D$2:$AK$888,28,FALSE)</f>
        <v>#N/A</v>
      </c>
      <c r="AU159" t="e">
        <f>VLOOKUP($C159,PANSS_full!$D$2:$AK$888,29,FALSE)</f>
        <v>#N/A</v>
      </c>
      <c r="AV159" t="e">
        <f>VLOOKUP($C159,PANSS_full!$D$2:$AK$888,30,FALSE)</f>
        <v>#N/A</v>
      </c>
      <c r="AW159" t="e">
        <f>VLOOKUP($C159,PANSS_full!$D$2:$AK$888,31,FALSE)</f>
        <v>#N/A</v>
      </c>
      <c r="AX159" t="e">
        <f>VLOOKUP($C159,PANSS_full!$D$2:$AK$888,32,FALSE)</f>
        <v>#N/A</v>
      </c>
      <c r="AY159" t="e">
        <f>VLOOKUP($C159,PANSS_full!$D$2:$AK$888,33,FALSE)</f>
        <v>#N/A</v>
      </c>
      <c r="AZ159" t="e">
        <f>VLOOKUP($C159,PANSS_full!$D$2:$AK$888,34,FALSE)</f>
        <v>#N/A</v>
      </c>
    </row>
    <row r="160" spans="1:52">
      <c r="A160">
        <v>159</v>
      </c>
      <c r="B160" s="2" t="s">
        <v>212</v>
      </c>
      <c r="C160" s="2" t="str">
        <f t="shared" si="2"/>
        <v>NC_05_0100</v>
      </c>
      <c r="E160" s="2">
        <v>32.5</v>
      </c>
      <c r="F160" s="2" t="s">
        <v>52</v>
      </c>
      <c r="G160" s="2" t="s">
        <v>213</v>
      </c>
      <c r="H160" s="2">
        <v>5</v>
      </c>
      <c r="I160" s="2">
        <v>1</v>
      </c>
      <c r="J160" s="2">
        <v>14</v>
      </c>
      <c r="K160" s="2">
        <v>1</v>
      </c>
      <c r="L160" s="2">
        <v>1</v>
      </c>
      <c r="S160" t="e">
        <f>VLOOKUP($C160,PANSS_full!$D$2:$AK$888,1,FALSE)</f>
        <v>#N/A</v>
      </c>
      <c r="T160" t="e">
        <f>VLOOKUP($C160,PANSS_full!$D$2:$AK$888,2,FALSE)</f>
        <v>#N/A</v>
      </c>
      <c r="U160" t="e">
        <f>VLOOKUP($C160,PANSS_full!$D$2:$AK$888,3,FALSE)</f>
        <v>#N/A</v>
      </c>
      <c r="V160" t="e">
        <f>VLOOKUP($C160,PANSS_full!$D$2:$AK$888,4,FALSE)</f>
        <v>#N/A</v>
      </c>
      <c r="W160" t="e">
        <f>VLOOKUP($C160,PANSS_full!$D$2:$AK$888,5,FALSE)</f>
        <v>#N/A</v>
      </c>
      <c r="X160" t="e">
        <f>VLOOKUP($C160,PANSS_full!$D$2:$AK$888,6,FALSE)</f>
        <v>#N/A</v>
      </c>
      <c r="Y160" t="e">
        <f>VLOOKUP($C160,PANSS_full!$D$2:$AK$888,7,FALSE)</f>
        <v>#N/A</v>
      </c>
      <c r="Z160" t="e">
        <f>VLOOKUP($C160,PANSS_full!$D$2:$AK$888,8,FALSE)</f>
        <v>#N/A</v>
      </c>
      <c r="AA160" t="e">
        <f>VLOOKUP($C160,PANSS_full!$D$2:$AK$888,9,FALSE)</f>
        <v>#N/A</v>
      </c>
      <c r="AB160" t="e">
        <f>VLOOKUP($C160,PANSS_full!$D$2:$AK$888,10,FALSE)</f>
        <v>#N/A</v>
      </c>
      <c r="AC160" t="e">
        <f>VLOOKUP($C160,PANSS_full!$D$2:$AK$888,11,FALSE)</f>
        <v>#N/A</v>
      </c>
      <c r="AD160" t="e">
        <f>VLOOKUP($C160,PANSS_full!$D$2:$AK$888,12,FALSE)</f>
        <v>#N/A</v>
      </c>
      <c r="AE160" t="e">
        <f>VLOOKUP($C160,PANSS_full!$D$2:$AK$888,13,FALSE)</f>
        <v>#N/A</v>
      </c>
      <c r="AF160" t="e">
        <f>VLOOKUP($C160,PANSS_full!$D$2:$AK$888,14,FALSE)</f>
        <v>#N/A</v>
      </c>
      <c r="AG160" t="e">
        <f>VLOOKUP($C160,PANSS_full!$D$2:$AK$888,15,FALSE)</f>
        <v>#N/A</v>
      </c>
      <c r="AH160" t="e">
        <f>VLOOKUP($C160,PANSS_full!$D$2:$AK$888,16,FALSE)</f>
        <v>#N/A</v>
      </c>
      <c r="AI160" t="e">
        <f>VLOOKUP($C160,PANSS_full!$D$2:$AK$888,17,FALSE)</f>
        <v>#N/A</v>
      </c>
      <c r="AJ160" t="e">
        <f>VLOOKUP($C160,PANSS_full!$D$2:$AK$888,18,FALSE)</f>
        <v>#N/A</v>
      </c>
      <c r="AK160" t="e">
        <f>VLOOKUP($C160,PANSS_full!$D$2:$AK$888,19,FALSE)</f>
        <v>#N/A</v>
      </c>
      <c r="AL160" t="e">
        <f>VLOOKUP($C160,PANSS_full!$D$2:$AK$888,20,FALSE)</f>
        <v>#N/A</v>
      </c>
      <c r="AM160" t="e">
        <f>VLOOKUP($C160,PANSS_full!$D$2:$AK$888,21,FALSE)</f>
        <v>#N/A</v>
      </c>
      <c r="AN160" t="e">
        <f>VLOOKUP($C160,PANSS_full!$D$2:$AK$888,22,FALSE)</f>
        <v>#N/A</v>
      </c>
      <c r="AO160" t="e">
        <f>VLOOKUP($C160,PANSS_full!$D$2:$AK$888,23,FALSE)</f>
        <v>#N/A</v>
      </c>
      <c r="AP160" t="e">
        <f>VLOOKUP($C160,PANSS_full!$D$2:$AK$888,24,FALSE)</f>
        <v>#N/A</v>
      </c>
      <c r="AQ160" t="e">
        <f>VLOOKUP($C160,PANSS_full!$D$2:$AK$888,25,FALSE)</f>
        <v>#N/A</v>
      </c>
      <c r="AR160" t="e">
        <f>VLOOKUP($C160,PANSS_full!$D$2:$AK$888,26,FALSE)</f>
        <v>#N/A</v>
      </c>
      <c r="AS160" t="e">
        <f>VLOOKUP($C160,PANSS_full!$D$2:$AK$888,27,FALSE)</f>
        <v>#N/A</v>
      </c>
      <c r="AT160" t="e">
        <f>VLOOKUP($C160,PANSS_full!$D$2:$AK$888,28,FALSE)</f>
        <v>#N/A</v>
      </c>
      <c r="AU160" t="e">
        <f>VLOOKUP($C160,PANSS_full!$D$2:$AK$888,29,FALSE)</f>
        <v>#N/A</v>
      </c>
      <c r="AV160" t="e">
        <f>VLOOKUP($C160,PANSS_full!$D$2:$AK$888,30,FALSE)</f>
        <v>#N/A</v>
      </c>
      <c r="AW160" t="e">
        <f>VLOOKUP($C160,PANSS_full!$D$2:$AK$888,31,FALSE)</f>
        <v>#N/A</v>
      </c>
      <c r="AX160" t="e">
        <f>VLOOKUP($C160,PANSS_full!$D$2:$AK$888,32,FALSE)</f>
        <v>#N/A</v>
      </c>
      <c r="AY160" t="e">
        <f>VLOOKUP($C160,PANSS_full!$D$2:$AK$888,33,FALSE)</f>
        <v>#N/A</v>
      </c>
      <c r="AZ160" t="e">
        <f>VLOOKUP($C160,PANSS_full!$D$2:$AK$888,34,FALSE)</f>
        <v>#N/A</v>
      </c>
    </row>
    <row r="161" spans="1:52">
      <c r="A161">
        <v>160</v>
      </c>
      <c r="B161" s="2" t="s">
        <v>214</v>
      </c>
      <c r="C161" s="2" t="str">
        <f t="shared" si="2"/>
        <v>NC_05_0101</v>
      </c>
      <c r="E161" s="2">
        <v>31.8333333333335</v>
      </c>
      <c r="F161" s="2" t="s">
        <v>52</v>
      </c>
      <c r="G161" s="2" t="s">
        <v>213</v>
      </c>
      <c r="H161" s="2">
        <v>5</v>
      </c>
      <c r="I161" s="2">
        <v>2</v>
      </c>
      <c r="J161" s="2">
        <v>11</v>
      </c>
      <c r="K161" s="2">
        <v>1</v>
      </c>
      <c r="L161" s="2">
        <v>1</v>
      </c>
      <c r="S161" t="e">
        <f>VLOOKUP($C161,PANSS_full!$D$2:$AK$888,1,FALSE)</f>
        <v>#N/A</v>
      </c>
      <c r="T161" t="e">
        <f>VLOOKUP($C161,PANSS_full!$D$2:$AK$888,2,FALSE)</f>
        <v>#N/A</v>
      </c>
      <c r="U161" t="e">
        <f>VLOOKUP($C161,PANSS_full!$D$2:$AK$888,3,FALSE)</f>
        <v>#N/A</v>
      </c>
      <c r="V161" t="e">
        <f>VLOOKUP($C161,PANSS_full!$D$2:$AK$888,4,FALSE)</f>
        <v>#N/A</v>
      </c>
      <c r="W161" t="e">
        <f>VLOOKUP($C161,PANSS_full!$D$2:$AK$888,5,FALSE)</f>
        <v>#N/A</v>
      </c>
      <c r="X161" t="e">
        <f>VLOOKUP($C161,PANSS_full!$D$2:$AK$888,6,FALSE)</f>
        <v>#N/A</v>
      </c>
      <c r="Y161" t="e">
        <f>VLOOKUP($C161,PANSS_full!$D$2:$AK$888,7,FALSE)</f>
        <v>#N/A</v>
      </c>
      <c r="Z161" t="e">
        <f>VLOOKUP($C161,PANSS_full!$D$2:$AK$888,8,FALSE)</f>
        <v>#N/A</v>
      </c>
      <c r="AA161" t="e">
        <f>VLOOKUP($C161,PANSS_full!$D$2:$AK$888,9,FALSE)</f>
        <v>#N/A</v>
      </c>
      <c r="AB161" t="e">
        <f>VLOOKUP($C161,PANSS_full!$D$2:$AK$888,10,FALSE)</f>
        <v>#N/A</v>
      </c>
      <c r="AC161" t="e">
        <f>VLOOKUP($C161,PANSS_full!$D$2:$AK$888,11,FALSE)</f>
        <v>#N/A</v>
      </c>
      <c r="AD161" t="e">
        <f>VLOOKUP($C161,PANSS_full!$D$2:$AK$888,12,FALSE)</f>
        <v>#N/A</v>
      </c>
      <c r="AE161" t="e">
        <f>VLOOKUP($C161,PANSS_full!$D$2:$AK$888,13,FALSE)</f>
        <v>#N/A</v>
      </c>
      <c r="AF161" t="e">
        <f>VLOOKUP($C161,PANSS_full!$D$2:$AK$888,14,FALSE)</f>
        <v>#N/A</v>
      </c>
      <c r="AG161" t="e">
        <f>VLOOKUP($C161,PANSS_full!$D$2:$AK$888,15,FALSE)</f>
        <v>#N/A</v>
      </c>
      <c r="AH161" t="e">
        <f>VLOOKUP($C161,PANSS_full!$D$2:$AK$888,16,FALSE)</f>
        <v>#N/A</v>
      </c>
      <c r="AI161" t="e">
        <f>VLOOKUP($C161,PANSS_full!$D$2:$AK$888,17,FALSE)</f>
        <v>#N/A</v>
      </c>
      <c r="AJ161" t="e">
        <f>VLOOKUP($C161,PANSS_full!$D$2:$AK$888,18,FALSE)</f>
        <v>#N/A</v>
      </c>
      <c r="AK161" t="e">
        <f>VLOOKUP($C161,PANSS_full!$D$2:$AK$888,19,FALSE)</f>
        <v>#N/A</v>
      </c>
      <c r="AL161" t="e">
        <f>VLOOKUP($C161,PANSS_full!$D$2:$AK$888,20,FALSE)</f>
        <v>#N/A</v>
      </c>
      <c r="AM161" t="e">
        <f>VLOOKUP($C161,PANSS_full!$D$2:$AK$888,21,FALSE)</f>
        <v>#N/A</v>
      </c>
      <c r="AN161" t="e">
        <f>VLOOKUP($C161,PANSS_full!$D$2:$AK$888,22,FALSE)</f>
        <v>#N/A</v>
      </c>
      <c r="AO161" t="e">
        <f>VLOOKUP($C161,PANSS_full!$D$2:$AK$888,23,FALSE)</f>
        <v>#N/A</v>
      </c>
      <c r="AP161" t="e">
        <f>VLOOKUP($C161,PANSS_full!$D$2:$AK$888,24,FALSE)</f>
        <v>#N/A</v>
      </c>
      <c r="AQ161" t="e">
        <f>VLOOKUP($C161,PANSS_full!$D$2:$AK$888,25,FALSE)</f>
        <v>#N/A</v>
      </c>
      <c r="AR161" t="e">
        <f>VLOOKUP($C161,PANSS_full!$D$2:$AK$888,26,FALSE)</f>
        <v>#N/A</v>
      </c>
      <c r="AS161" t="e">
        <f>VLOOKUP($C161,PANSS_full!$D$2:$AK$888,27,FALSE)</f>
        <v>#N/A</v>
      </c>
      <c r="AT161" t="e">
        <f>VLOOKUP($C161,PANSS_full!$D$2:$AK$888,28,FALSE)</f>
        <v>#N/A</v>
      </c>
      <c r="AU161" t="e">
        <f>VLOOKUP($C161,PANSS_full!$D$2:$AK$888,29,FALSE)</f>
        <v>#N/A</v>
      </c>
      <c r="AV161" t="e">
        <f>VLOOKUP($C161,PANSS_full!$D$2:$AK$888,30,FALSE)</f>
        <v>#N/A</v>
      </c>
      <c r="AW161" t="e">
        <f>VLOOKUP($C161,PANSS_full!$D$2:$AK$888,31,FALSE)</f>
        <v>#N/A</v>
      </c>
      <c r="AX161" t="e">
        <f>VLOOKUP($C161,PANSS_full!$D$2:$AK$888,32,FALSE)</f>
        <v>#N/A</v>
      </c>
      <c r="AY161" t="e">
        <f>VLOOKUP($C161,PANSS_full!$D$2:$AK$888,33,FALSE)</f>
        <v>#N/A</v>
      </c>
      <c r="AZ161" t="e">
        <f>VLOOKUP($C161,PANSS_full!$D$2:$AK$888,34,FALSE)</f>
        <v>#N/A</v>
      </c>
    </row>
    <row r="162" spans="1:52">
      <c r="A162">
        <v>161</v>
      </c>
      <c r="B162" s="2" t="s">
        <v>215</v>
      </c>
      <c r="C162" s="2" t="str">
        <f t="shared" si="2"/>
        <v>NC_05_0102</v>
      </c>
      <c r="E162" s="2">
        <v>19.25</v>
      </c>
      <c r="F162" s="2" t="s">
        <v>52</v>
      </c>
      <c r="G162" s="2" t="s">
        <v>213</v>
      </c>
      <c r="H162" s="2">
        <v>5</v>
      </c>
      <c r="I162" s="2">
        <v>1</v>
      </c>
      <c r="J162" s="2">
        <v>12</v>
      </c>
      <c r="K162" s="2">
        <v>1</v>
      </c>
      <c r="L162" s="2">
        <v>1</v>
      </c>
      <c r="S162" t="e">
        <f>VLOOKUP($C162,PANSS_full!$D$2:$AK$888,1,FALSE)</f>
        <v>#N/A</v>
      </c>
      <c r="T162" t="e">
        <f>VLOOKUP($C162,PANSS_full!$D$2:$AK$888,2,FALSE)</f>
        <v>#N/A</v>
      </c>
      <c r="U162" t="e">
        <f>VLOOKUP($C162,PANSS_full!$D$2:$AK$888,3,FALSE)</f>
        <v>#N/A</v>
      </c>
      <c r="V162" t="e">
        <f>VLOOKUP($C162,PANSS_full!$D$2:$AK$888,4,FALSE)</f>
        <v>#N/A</v>
      </c>
      <c r="W162" t="e">
        <f>VLOOKUP($C162,PANSS_full!$D$2:$AK$888,5,FALSE)</f>
        <v>#N/A</v>
      </c>
      <c r="X162" t="e">
        <f>VLOOKUP($C162,PANSS_full!$D$2:$AK$888,6,FALSE)</f>
        <v>#N/A</v>
      </c>
      <c r="Y162" t="e">
        <f>VLOOKUP($C162,PANSS_full!$D$2:$AK$888,7,FALSE)</f>
        <v>#N/A</v>
      </c>
      <c r="Z162" t="e">
        <f>VLOOKUP($C162,PANSS_full!$D$2:$AK$888,8,FALSE)</f>
        <v>#N/A</v>
      </c>
      <c r="AA162" t="e">
        <f>VLOOKUP($C162,PANSS_full!$D$2:$AK$888,9,FALSE)</f>
        <v>#N/A</v>
      </c>
      <c r="AB162" t="e">
        <f>VLOOKUP($C162,PANSS_full!$D$2:$AK$888,10,FALSE)</f>
        <v>#N/A</v>
      </c>
      <c r="AC162" t="e">
        <f>VLOOKUP($C162,PANSS_full!$D$2:$AK$888,11,FALSE)</f>
        <v>#N/A</v>
      </c>
      <c r="AD162" t="e">
        <f>VLOOKUP($C162,PANSS_full!$D$2:$AK$888,12,FALSE)</f>
        <v>#N/A</v>
      </c>
      <c r="AE162" t="e">
        <f>VLOOKUP($C162,PANSS_full!$D$2:$AK$888,13,FALSE)</f>
        <v>#N/A</v>
      </c>
      <c r="AF162" t="e">
        <f>VLOOKUP($C162,PANSS_full!$D$2:$AK$888,14,FALSE)</f>
        <v>#N/A</v>
      </c>
      <c r="AG162" t="e">
        <f>VLOOKUP($C162,PANSS_full!$D$2:$AK$888,15,FALSE)</f>
        <v>#N/A</v>
      </c>
      <c r="AH162" t="e">
        <f>VLOOKUP($C162,PANSS_full!$D$2:$AK$888,16,FALSE)</f>
        <v>#N/A</v>
      </c>
      <c r="AI162" t="e">
        <f>VLOOKUP($C162,PANSS_full!$D$2:$AK$888,17,FALSE)</f>
        <v>#N/A</v>
      </c>
      <c r="AJ162" t="e">
        <f>VLOOKUP($C162,PANSS_full!$D$2:$AK$888,18,FALSE)</f>
        <v>#N/A</v>
      </c>
      <c r="AK162" t="e">
        <f>VLOOKUP($C162,PANSS_full!$D$2:$AK$888,19,FALSE)</f>
        <v>#N/A</v>
      </c>
      <c r="AL162" t="e">
        <f>VLOOKUP($C162,PANSS_full!$D$2:$AK$888,20,FALSE)</f>
        <v>#N/A</v>
      </c>
      <c r="AM162" t="e">
        <f>VLOOKUP($C162,PANSS_full!$D$2:$AK$888,21,FALSE)</f>
        <v>#N/A</v>
      </c>
      <c r="AN162" t="e">
        <f>VLOOKUP($C162,PANSS_full!$D$2:$AK$888,22,FALSE)</f>
        <v>#N/A</v>
      </c>
      <c r="AO162" t="e">
        <f>VLOOKUP($C162,PANSS_full!$D$2:$AK$888,23,FALSE)</f>
        <v>#N/A</v>
      </c>
      <c r="AP162" t="e">
        <f>VLOOKUP($C162,PANSS_full!$D$2:$AK$888,24,FALSE)</f>
        <v>#N/A</v>
      </c>
      <c r="AQ162" t="e">
        <f>VLOOKUP($C162,PANSS_full!$D$2:$AK$888,25,FALSE)</f>
        <v>#N/A</v>
      </c>
      <c r="AR162" t="e">
        <f>VLOOKUP($C162,PANSS_full!$D$2:$AK$888,26,FALSE)</f>
        <v>#N/A</v>
      </c>
      <c r="AS162" t="e">
        <f>VLOOKUP($C162,PANSS_full!$D$2:$AK$888,27,FALSE)</f>
        <v>#N/A</v>
      </c>
      <c r="AT162" t="e">
        <f>VLOOKUP($C162,PANSS_full!$D$2:$AK$888,28,FALSE)</f>
        <v>#N/A</v>
      </c>
      <c r="AU162" t="e">
        <f>VLOOKUP($C162,PANSS_full!$D$2:$AK$888,29,FALSE)</f>
        <v>#N/A</v>
      </c>
      <c r="AV162" t="e">
        <f>VLOOKUP($C162,PANSS_full!$D$2:$AK$888,30,FALSE)</f>
        <v>#N/A</v>
      </c>
      <c r="AW162" t="e">
        <f>VLOOKUP($C162,PANSS_full!$D$2:$AK$888,31,FALSE)</f>
        <v>#N/A</v>
      </c>
      <c r="AX162" t="e">
        <f>VLOOKUP($C162,PANSS_full!$D$2:$AK$888,32,FALSE)</f>
        <v>#N/A</v>
      </c>
      <c r="AY162" t="e">
        <f>VLOOKUP($C162,PANSS_full!$D$2:$AK$888,33,FALSE)</f>
        <v>#N/A</v>
      </c>
      <c r="AZ162" t="e">
        <f>VLOOKUP($C162,PANSS_full!$D$2:$AK$888,34,FALSE)</f>
        <v>#N/A</v>
      </c>
    </row>
    <row r="163" spans="1:52">
      <c r="A163">
        <v>162</v>
      </c>
      <c r="B163" s="2" t="s">
        <v>216</v>
      </c>
      <c r="C163" s="2" t="str">
        <f t="shared" si="2"/>
        <v>NC_05_0103</v>
      </c>
      <c r="E163" s="2">
        <v>24.25</v>
      </c>
      <c r="F163" s="2" t="s">
        <v>52</v>
      </c>
      <c r="G163" s="2" t="s">
        <v>213</v>
      </c>
      <c r="H163" s="2">
        <v>5</v>
      </c>
      <c r="I163" s="2">
        <v>1</v>
      </c>
      <c r="J163" s="2">
        <v>14</v>
      </c>
      <c r="K163" s="2">
        <v>1</v>
      </c>
      <c r="L163" s="2">
        <v>1</v>
      </c>
      <c r="S163" t="e">
        <f>VLOOKUP($C163,PANSS_full!$D$2:$AK$888,1,FALSE)</f>
        <v>#N/A</v>
      </c>
      <c r="T163" t="e">
        <f>VLOOKUP($C163,PANSS_full!$D$2:$AK$888,2,FALSE)</f>
        <v>#N/A</v>
      </c>
      <c r="U163" t="e">
        <f>VLOOKUP($C163,PANSS_full!$D$2:$AK$888,3,FALSE)</f>
        <v>#N/A</v>
      </c>
      <c r="V163" t="e">
        <f>VLOOKUP($C163,PANSS_full!$D$2:$AK$888,4,FALSE)</f>
        <v>#N/A</v>
      </c>
      <c r="W163" t="e">
        <f>VLOOKUP($C163,PANSS_full!$D$2:$AK$888,5,FALSE)</f>
        <v>#N/A</v>
      </c>
      <c r="X163" t="e">
        <f>VLOOKUP($C163,PANSS_full!$D$2:$AK$888,6,FALSE)</f>
        <v>#N/A</v>
      </c>
      <c r="Y163" t="e">
        <f>VLOOKUP($C163,PANSS_full!$D$2:$AK$888,7,FALSE)</f>
        <v>#N/A</v>
      </c>
      <c r="Z163" t="e">
        <f>VLOOKUP($C163,PANSS_full!$D$2:$AK$888,8,FALSE)</f>
        <v>#N/A</v>
      </c>
      <c r="AA163" t="e">
        <f>VLOOKUP($C163,PANSS_full!$D$2:$AK$888,9,FALSE)</f>
        <v>#N/A</v>
      </c>
      <c r="AB163" t="e">
        <f>VLOOKUP($C163,PANSS_full!$D$2:$AK$888,10,FALSE)</f>
        <v>#N/A</v>
      </c>
      <c r="AC163" t="e">
        <f>VLOOKUP($C163,PANSS_full!$D$2:$AK$888,11,FALSE)</f>
        <v>#N/A</v>
      </c>
      <c r="AD163" t="e">
        <f>VLOOKUP($C163,PANSS_full!$D$2:$AK$888,12,FALSE)</f>
        <v>#N/A</v>
      </c>
      <c r="AE163" t="e">
        <f>VLOOKUP($C163,PANSS_full!$D$2:$AK$888,13,FALSE)</f>
        <v>#N/A</v>
      </c>
      <c r="AF163" t="e">
        <f>VLOOKUP($C163,PANSS_full!$D$2:$AK$888,14,FALSE)</f>
        <v>#N/A</v>
      </c>
      <c r="AG163" t="e">
        <f>VLOOKUP($C163,PANSS_full!$D$2:$AK$888,15,FALSE)</f>
        <v>#N/A</v>
      </c>
      <c r="AH163" t="e">
        <f>VLOOKUP($C163,PANSS_full!$D$2:$AK$888,16,FALSE)</f>
        <v>#N/A</v>
      </c>
      <c r="AI163" t="e">
        <f>VLOOKUP($C163,PANSS_full!$D$2:$AK$888,17,FALSE)</f>
        <v>#N/A</v>
      </c>
      <c r="AJ163" t="e">
        <f>VLOOKUP($C163,PANSS_full!$D$2:$AK$888,18,FALSE)</f>
        <v>#N/A</v>
      </c>
      <c r="AK163" t="e">
        <f>VLOOKUP($C163,PANSS_full!$D$2:$AK$888,19,FALSE)</f>
        <v>#N/A</v>
      </c>
      <c r="AL163" t="e">
        <f>VLOOKUP($C163,PANSS_full!$D$2:$AK$888,20,FALSE)</f>
        <v>#N/A</v>
      </c>
      <c r="AM163" t="e">
        <f>VLOOKUP($C163,PANSS_full!$D$2:$AK$888,21,FALSE)</f>
        <v>#N/A</v>
      </c>
      <c r="AN163" t="e">
        <f>VLOOKUP($C163,PANSS_full!$D$2:$AK$888,22,FALSE)</f>
        <v>#N/A</v>
      </c>
      <c r="AO163" t="e">
        <f>VLOOKUP($C163,PANSS_full!$D$2:$AK$888,23,FALSE)</f>
        <v>#N/A</v>
      </c>
      <c r="AP163" t="e">
        <f>VLOOKUP($C163,PANSS_full!$D$2:$AK$888,24,FALSE)</f>
        <v>#N/A</v>
      </c>
      <c r="AQ163" t="e">
        <f>VLOOKUP($C163,PANSS_full!$D$2:$AK$888,25,FALSE)</f>
        <v>#N/A</v>
      </c>
      <c r="AR163" t="e">
        <f>VLOOKUP($C163,PANSS_full!$D$2:$AK$888,26,FALSE)</f>
        <v>#N/A</v>
      </c>
      <c r="AS163" t="e">
        <f>VLOOKUP($C163,PANSS_full!$D$2:$AK$888,27,FALSE)</f>
        <v>#N/A</v>
      </c>
      <c r="AT163" t="e">
        <f>VLOOKUP($C163,PANSS_full!$D$2:$AK$888,28,FALSE)</f>
        <v>#N/A</v>
      </c>
      <c r="AU163" t="e">
        <f>VLOOKUP($C163,PANSS_full!$D$2:$AK$888,29,FALSE)</f>
        <v>#N/A</v>
      </c>
      <c r="AV163" t="e">
        <f>VLOOKUP($C163,PANSS_full!$D$2:$AK$888,30,FALSE)</f>
        <v>#N/A</v>
      </c>
      <c r="AW163" t="e">
        <f>VLOOKUP($C163,PANSS_full!$D$2:$AK$888,31,FALSE)</f>
        <v>#N/A</v>
      </c>
      <c r="AX163" t="e">
        <f>VLOOKUP($C163,PANSS_full!$D$2:$AK$888,32,FALSE)</f>
        <v>#N/A</v>
      </c>
      <c r="AY163" t="e">
        <f>VLOOKUP($C163,PANSS_full!$D$2:$AK$888,33,FALSE)</f>
        <v>#N/A</v>
      </c>
      <c r="AZ163" t="e">
        <f>VLOOKUP($C163,PANSS_full!$D$2:$AK$888,34,FALSE)</f>
        <v>#N/A</v>
      </c>
    </row>
    <row r="164" spans="1:52">
      <c r="A164">
        <v>163</v>
      </c>
      <c r="B164" s="2" t="s">
        <v>217</v>
      </c>
      <c r="C164" s="2" t="str">
        <f t="shared" si="2"/>
        <v>NC_05_0104</v>
      </c>
      <c r="E164" s="2">
        <v>34.9166666666667</v>
      </c>
      <c r="F164" s="2" t="s">
        <v>52</v>
      </c>
      <c r="G164" s="2" t="s">
        <v>213</v>
      </c>
      <c r="H164" s="2">
        <v>5</v>
      </c>
      <c r="I164" s="2">
        <v>2</v>
      </c>
      <c r="J164" s="2">
        <v>19</v>
      </c>
      <c r="K164" s="2">
        <v>1</v>
      </c>
      <c r="L164" s="2">
        <v>1</v>
      </c>
      <c r="S164" t="e">
        <f>VLOOKUP($C164,PANSS_full!$D$2:$AK$888,1,FALSE)</f>
        <v>#N/A</v>
      </c>
      <c r="T164" t="e">
        <f>VLOOKUP($C164,PANSS_full!$D$2:$AK$888,2,FALSE)</f>
        <v>#N/A</v>
      </c>
      <c r="U164" t="e">
        <f>VLOOKUP($C164,PANSS_full!$D$2:$AK$888,3,FALSE)</f>
        <v>#N/A</v>
      </c>
      <c r="V164" t="e">
        <f>VLOOKUP($C164,PANSS_full!$D$2:$AK$888,4,FALSE)</f>
        <v>#N/A</v>
      </c>
      <c r="W164" t="e">
        <f>VLOOKUP($C164,PANSS_full!$D$2:$AK$888,5,FALSE)</f>
        <v>#N/A</v>
      </c>
      <c r="X164" t="e">
        <f>VLOOKUP($C164,PANSS_full!$D$2:$AK$888,6,FALSE)</f>
        <v>#N/A</v>
      </c>
      <c r="Y164" t="e">
        <f>VLOOKUP($C164,PANSS_full!$D$2:$AK$888,7,FALSE)</f>
        <v>#N/A</v>
      </c>
      <c r="Z164" t="e">
        <f>VLOOKUP($C164,PANSS_full!$D$2:$AK$888,8,FALSE)</f>
        <v>#N/A</v>
      </c>
      <c r="AA164" t="e">
        <f>VLOOKUP($C164,PANSS_full!$D$2:$AK$888,9,FALSE)</f>
        <v>#N/A</v>
      </c>
      <c r="AB164" t="e">
        <f>VLOOKUP($C164,PANSS_full!$D$2:$AK$888,10,FALSE)</f>
        <v>#N/A</v>
      </c>
      <c r="AC164" t="e">
        <f>VLOOKUP($C164,PANSS_full!$D$2:$AK$888,11,FALSE)</f>
        <v>#N/A</v>
      </c>
      <c r="AD164" t="e">
        <f>VLOOKUP($C164,PANSS_full!$D$2:$AK$888,12,FALSE)</f>
        <v>#N/A</v>
      </c>
      <c r="AE164" t="e">
        <f>VLOOKUP($C164,PANSS_full!$D$2:$AK$888,13,FALSE)</f>
        <v>#N/A</v>
      </c>
      <c r="AF164" t="e">
        <f>VLOOKUP($C164,PANSS_full!$D$2:$AK$888,14,FALSE)</f>
        <v>#N/A</v>
      </c>
      <c r="AG164" t="e">
        <f>VLOOKUP($C164,PANSS_full!$D$2:$AK$888,15,FALSE)</f>
        <v>#N/A</v>
      </c>
      <c r="AH164" t="e">
        <f>VLOOKUP($C164,PANSS_full!$D$2:$AK$888,16,FALSE)</f>
        <v>#N/A</v>
      </c>
      <c r="AI164" t="e">
        <f>VLOOKUP($C164,PANSS_full!$D$2:$AK$888,17,FALSE)</f>
        <v>#N/A</v>
      </c>
      <c r="AJ164" t="e">
        <f>VLOOKUP($C164,PANSS_full!$D$2:$AK$888,18,FALSE)</f>
        <v>#N/A</v>
      </c>
      <c r="AK164" t="e">
        <f>VLOOKUP($C164,PANSS_full!$D$2:$AK$888,19,FALSE)</f>
        <v>#N/A</v>
      </c>
      <c r="AL164" t="e">
        <f>VLOOKUP($C164,PANSS_full!$D$2:$AK$888,20,FALSE)</f>
        <v>#N/A</v>
      </c>
      <c r="AM164" t="e">
        <f>VLOOKUP($C164,PANSS_full!$D$2:$AK$888,21,FALSE)</f>
        <v>#N/A</v>
      </c>
      <c r="AN164" t="e">
        <f>VLOOKUP($C164,PANSS_full!$D$2:$AK$888,22,FALSE)</f>
        <v>#N/A</v>
      </c>
      <c r="AO164" t="e">
        <f>VLOOKUP($C164,PANSS_full!$D$2:$AK$888,23,FALSE)</f>
        <v>#N/A</v>
      </c>
      <c r="AP164" t="e">
        <f>VLOOKUP($C164,PANSS_full!$D$2:$AK$888,24,FALSE)</f>
        <v>#N/A</v>
      </c>
      <c r="AQ164" t="e">
        <f>VLOOKUP($C164,PANSS_full!$D$2:$AK$888,25,FALSE)</f>
        <v>#N/A</v>
      </c>
      <c r="AR164" t="e">
        <f>VLOOKUP($C164,PANSS_full!$D$2:$AK$888,26,FALSE)</f>
        <v>#N/A</v>
      </c>
      <c r="AS164" t="e">
        <f>VLOOKUP($C164,PANSS_full!$D$2:$AK$888,27,FALSE)</f>
        <v>#N/A</v>
      </c>
      <c r="AT164" t="e">
        <f>VLOOKUP($C164,PANSS_full!$D$2:$AK$888,28,FALSE)</f>
        <v>#N/A</v>
      </c>
      <c r="AU164" t="e">
        <f>VLOOKUP($C164,PANSS_full!$D$2:$AK$888,29,FALSE)</f>
        <v>#N/A</v>
      </c>
      <c r="AV164" t="e">
        <f>VLOOKUP($C164,PANSS_full!$D$2:$AK$888,30,FALSE)</f>
        <v>#N/A</v>
      </c>
      <c r="AW164" t="e">
        <f>VLOOKUP($C164,PANSS_full!$D$2:$AK$888,31,FALSE)</f>
        <v>#N/A</v>
      </c>
      <c r="AX164" t="e">
        <f>VLOOKUP($C164,PANSS_full!$D$2:$AK$888,32,FALSE)</f>
        <v>#N/A</v>
      </c>
      <c r="AY164" t="e">
        <f>VLOOKUP($C164,PANSS_full!$D$2:$AK$888,33,FALSE)</f>
        <v>#N/A</v>
      </c>
      <c r="AZ164" t="e">
        <f>VLOOKUP($C164,PANSS_full!$D$2:$AK$888,34,FALSE)</f>
        <v>#N/A</v>
      </c>
    </row>
    <row r="165" spans="1:52">
      <c r="A165">
        <v>164</v>
      </c>
      <c r="B165" s="2" t="s">
        <v>218</v>
      </c>
      <c r="C165" s="2" t="str">
        <f t="shared" si="2"/>
        <v>NC_05_0105</v>
      </c>
      <c r="E165" s="2">
        <v>33.1666666666665</v>
      </c>
      <c r="F165" s="2" t="s">
        <v>52</v>
      </c>
      <c r="G165" s="2" t="s">
        <v>213</v>
      </c>
      <c r="H165" s="2">
        <v>5</v>
      </c>
      <c r="I165" s="2">
        <v>2</v>
      </c>
      <c r="J165" s="2">
        <v>18</v>
      </c>
      <c r="K165" s="2">
        <v>1</v>
      </c>
      <c r="L165" s="2">
        <v>1</v>
      </c>
      <c r="S165" t="e">
        <f>VLOOKUP($C165,PANSS_full!$D$2:$AK$888,1,FALSE)</f>
        <v>#N/A</v>
      </c>
      <c r="T165" t="e">
        <f>VLOOKUP($C165,PANSS_full!$D$2:$AK$888,2,FALSE)</f>
        <v>#N/A</v>
      </c>
      <c r="U165" t="e">
        <f>VLOOKUP($C165,PANSS_full!$D$2:$AK$888,3,FALSE)</f>
        <v>#N/A</v>
      </c>
      <c r="V165" t="e">
        <f>VLOOKUP($C165,PANSS_full!$D$2:$AK$888,4,FALSE)</f>
        <v>#N/A</v>
      </c>
      <c r="W165" t="e">
        <f>VLOOKUP($C165,PANSS_full!$D$2:$AK$888,5,FALSE)</f>
        <v>#N/A</v>
      </c>
      <c r="X165" t="e">
        <f>VLOOKUP($C165,PANSS_full!$D$2:$AK$888,6,FALSE)</f>
        <v>#N/A</v>
      </c>
      <c r="Y165" t="e">
        <f>VLOOKUP($C165,PANSS_full!$D$2:$AK$888,7,FALSE)</f>
        <v>#N/A</v>
      </c>
      <c r="Z165" t="e">
        <f>VLOOKUP($C165,PANSS_full!$D$2:$AK$888,8,FALSE)</f>
        <v>#N/A</v>
      </c>
      <c r="AA165" t="e">
        <f>VLOOKUP($C165,PANSS_full!$D$2:$AK$888,9,FALSE)</f>
        <v>#N/A</v>
      </c>
      <c r="AB165" t="e">
        <f>VLOOKUP($C165,PANSS_full!$D$2:$AK$888,10,FALSE)</f>
        <v>#N/A</v>
      </c>
      <c r="AC165" t="e">
        <f>VLOOKUP($C165,PANSS_full!$D$2:$AK$888,11,FALSE)</f>
        <v>#N/A</v>
      </c>
      <c r="AD165" t="e">
        <f>VLOOKUP($C165,PANSS_full!$D$2:$AK$888,12,FALSE)</f>
        <v>#N/A</v>
      </c>
      <c r="AE165" t="e">
        <f>VLOOKUP($C165,PANSS_full!$D$2:$AK$888,13,FALSE)</f>
        <v>#N/A</v>
      </c>
      <c r="AF165" t="e">
        <f>VLOOKUP($C165,PANSS_full!$D$2:$AK$888,14,FALSE)</f>
        <v>#N/A</v>
      </c>
      <c r="AG165" t="e">
        <f>VLOOKUP($C165,PANSS_full!$D$2:$AK$888,15,FALSE)</f>
        <v>#N/A</v>
      </c>
      <c r="AH165" t="e">
        <f>VLOOKUP($C165,PANSS_full!$D$2:$AK$888,16,FALSE)</f>
        <v>#N/A</v>
      </c>
      <c r="AI165" t="e">
        <f>VLOOKUP($C165,PANSS_full!$D$2:$AK$888,17,FALSE)</f>
        <v>#N/A</v>
      </c>
      <c r="AJ165" t="e">
        <f>VLOOKUP($C165,PANSS_full!$D$2:$AK$888,18,FALSE)</f>
        <v>#N/A</v>
      </c>
      <c r="AK165" t="e">
        <f>VLOOKUP($C165,PANSS_full!$D$2:$AK$888,19,FALSE)</f>
        <v>#N/A</v>
      </c>
      <c r="AL165" t="e">
        <f>VLOOKUP($C165,PANSS_full!$D$2:$AK$888,20,FALSE)</f>
        <v>#N/A</v>
      </c>
      <c r="AM165" t="e">
        <f>VLOOKUP($C165,PANSS_full!$D$2:$AK$888,21,FALSE)</f>
        <v>#N/A</v>
      </c>
      <c r="AN165" t="e">
        <f>VLOOKUP($C165,PANSS_full!$D$2:$AK$888,22,FALSE)</f>
        <v>#N/A</v>
      </c>
      <c r="AO165" t="e">
        <f>VLOOKUP($C165,PANSS_full!$D$2:$AK$888,23,FALSE)</f>
        <v>#N/A</v>
      </c>
      <c r="AP165" t="e">
        <f>VLOOKUP($C165,PANSS_full!$D$2:$AK$888,24,FALSE)</f>
        <v>#N/A</v>
      </c>
      <c r="AQ165" t="e">
        <f>VLOOKUP($C165,PANSS_full!$D$2:$AK$888,25,FALSE)</f>
        <v>#N/A</v>
      </c>
      <c r="AR165" t="e">
        <f>VLOOKUP($C165,PANSS_full!$D$2:$AK$888,26,FALSE)</f>
        <v>#N/A</v>
      </c>
      <c r="AS165" t="e">
        <f>VLOOKUP($C165,PANSS_full!$D$2:$AK$888,27,FALSE)</f>
        <v>#N/A</v>
      </c>
      <c r="AT165" t="e">
        <f>VLOOKUP($C165,PANSS_full!$D$2:$AK$888,28,FALSE)</f>
        <v>#N/A</v>
      </c>
      <c r="AU165" t="e">
        <f>VLOOKUP($C165,PANSS_full!$D$2:$AK$888,29,FALSE)</f>
        <v>#N/A</v>
      </c>
      <c r="AV165" t="e">
        <f>VLOOKUP($C165,PANSS_full!$D$2:$AK$888,30,FALSE)</f>
        <v>#N/A</v>
      </c>
      <c r="AW165" t="e">
        <f>VLOOKUP($C165,PANSS_full!$D$2:$AK$888,31,FALSE)</f>
        <v>#N/A</v>
      </c>
      <c r="AX165" t="e">
        <f>VLOOKUP($C165,PANSS_full!$D$2:$AK$888,32,FALSE)</f>
        <v>#N/A</v>
      </c>
      <c r="AY165" t="e">
        <f>VLOOKUP($C165,PANSS_full!$D$2:$AK$888,33,FALSE)</f>
        <v>#N/A</v>
      </c>
      <c r="AZ165" t="e">
        <f>VLOOKUP($C165,PANSS_full!$D$2:$AK$888,34,FALSE)</f>
        <v>#N/A</v>
      </c>
    </row>
    <row r="166" spans="1:52">
      <c r="A166">
        <v>165</v>
      </c>
      <c r="B166" s="2" t="s">
        <v>219</v>
      </c>
      <c r="C166" s="2" t="str">
        <f t="shared" si="2"/>
        <v>NC_05_0106</v>
      </c>
      <c r="E166" s="2">
        <v>30.75</v>
      </c>
      <c r="F166" s="2" t="s">
        <v>52</v>
      </c>
      <c r="G166" s="2" t="s">
        <v>213</v>
      </c>
      <c r="H166" s="2">
        <v>5</v>
      </c>
      <c r="I166" s="2">
        <v>2</v>
      </c>
      <c r="J166" s="2">
        <v>12</v>
      </c>
      <c r="K166" s="2">
        <v>1</v>
      </c>
      <c r="L166" s="2">
        <v>1</v>
      </c>
      <c r="S166" t="e">
        <f>VLOOKUP($C166,PANSS_full!$D$2:$AK$888,1,FALSE)</f>
        <v>#N/A</v>
      </c>
      <c r="T166" t="e">
        <f>VLOOKUP($C166,PANSS_full!$D$2:$AK$888,2,FALSE)</f>
        <v>#N/A</v>
      </c>
      <c r="U166" t="e">
        <f>VLOOKUP($C166,PANSS_full!$D$2:$AK$888,3,FALSE)</f>
        <v>#N/A</v>
      </c>
      <c r="V166" t="e">
        <f>VLOOKUP($C166,PANSS_full!$D$2:$AK$888,4,FALSE)</f>
        <v>#N/A</v>
      </c>
      <c r="W166" t="e">
        <f>VLOOKUP($C166,PANSS_full!$D$2:$AK$888,5,FALSE)</f>
        <v>#N/A</v>
      </c>
      <c r="X166" t="e">
        <f>VLOOKUP($C166,PANSS_full!$D$2:$AK$888,6,FALSE)</f>
        <v>#N/A</v>
      </c>
      <c r="Y166" t="e">
        <f>VLOOKUP($C166,PANSS_full!$D$2:$AK$888,7,FALSE)</f>
        <v>#N/A</v>
      </c>
      <c r="Z166" t="e">
        <f>VLOOKUP($C166,PANSS_full!$D$2:$AK$888,8,FALSE)</f>
        <v>#N/A</v>
      </c>
      <c r="AA166" t="e">
        <f>VLOOKUP($C166,PANSS_full!$D$2:$AK$888,9,FALSE)</f>
        <v>#N/A</v>
      </c>
      <c r="AB166" t="e">
        <f>VLOOKUP($C166,PANSS_full!$D$2:$AK$888,10,FALSE)</f>
        <v>#N/A</v>
      </c>
      <c r="AC166" t="e">
        <f>VLOOKUP($C166,PANSS_full!$D$2:$AK$888,11,FALSE)</f>
        <v>#N/A</v>
      </c>
      <c r="AD166" t="e">
        <f>VLOOKUP($C166,PANSS_full!$D$2:$AK$888,12,FALSE)</f>
        <v>#N/A</v>
      </c>
      <c r="AE166" t="e">
        <f>VLOOKUP($C166,PANSS_full!$D$2:$AK$888,13,FALSE)</f>
        <v>#N/A</v>
      </c>
      <c r="AF166" t="e">
        <f>VLOOKUP($C166,PANSS_full!$D$2:$AK$888,14,FALSE)</f>
        <v>#N/A</v>
      </c>
      <c r="AG166" t="e">
        <f>VLOOKUP($C166,PANSS_full!$D$2:$AK$888,15,FALSE)</f>
        <v>#N/A</v>
      </c>
      <c r="AH166" t="e">
        <f>VLOOKUP($C166,PANSS_full!$D$2:$AK$888,16,FALSE)</f>
        <v>#N/A</v>
      </c>
      <c r="AI166" t="e">
        <f>VLOOKUP($C166,PANSS_full!$D$2:$AK$888,17,FALSE)</f>
        <v>#N/A</v>
      </c>
      <c r="AJ166" t="e">
        <f>VLOOKUP($C166,PANSS_full!$D$2:$AK$888,18,FALSE)</f>
        <v>#N/A</v>
      </c>
      <c r="AK166" t="e">
        <f>VLOOKUP($C166,PANSS_full!$D$2:$AK$888,19,FALSE)</f>
        <v>#N/A</v>
      </c>
      <c r="AL166" t="e">
        <f>VLOOKUP($C166,PANSS_full!$D$2:$AK$888,20,FALSE)</f>
        <v>#N/A</v>
      </c>
      <c r="AM166" t="e">
        <f>VLOOKUP($C166,PANSS_full!$D$2:$AK$888,21,FALSE)</f>
        <v>#N/A</v>
      </c>
      <c r="AN166" t="e">
        <f>VLOOKUP($C166,PANSS_full!$D$2:$AK$888,22,FALSE)</f>
        <v>#N/A</v>
      </c>
      <c r="AO166" t="e">
        <f>VLOOKUP($C166,PANSS_full!$D$2:$AK$888,23,FALSE)</f>
        <v>#N/A</v>
      </c>
      <c r="AP166" t="e">
        <f>VLOOKUP($C166,PANSS_full!$D$2:$AK$888,24,FALSE)</f>
        <v>#N/A</v>
      </c>
      <c r="AQ166" t="e">
        <f>VLOOKUP($C166,PANSS_full!$D$2:$AK$888,25,FALSE)</f>
        <v>#N/A</v>
      </c>
      <c r="AR166" t="e">
        <f>VLOOKUP($C166,PANSS_full!$D$2:$AK$888,26,FALSE)</f>
        <v>#N/A</v>
      </c>
      <c r="AS166" t="e">
        <f>VLOOKUP($C166,PANSS_full!$D$2:$AK$888,27,FALSE)</f>
        <v>#N/A</v>
      </c>
      <c r="AT166" t="e">
        <f>VLOOKUP($C166,PANSS_full!$D$2:$AK$888,28,FALSE)</f>
        <v>#N/A</v>
      </c>
      <c r="AU166" t="e">
        <f>VLOOKUP($C166,PANSS_full!$D$2:$AK$888,29,FALSE)</f>
        <v>#N/A</v>
      </c>
      <c r="AV166" t="e">
        <f>VLOOKUP($C166,PANSS_full!$D$2:$AK$888,30,FALSE)</f>
        <v>#N/A</v>
      </c>
      <c r="AW166" t="e">
        <f>VLOOKUP($C166,PANSS_full!$D$2:$AK$888,31,FALSE)</f>
        <v>#N/A</v>
      </c>
      <c r="AX166" t="e">
        <f>VLOOKUP($C166,PANSS_full!$D$2:$AK$888,32,FALSE)</f>
        <v>#N/A</v>
      </c>
      <c r="AY166" t="e">
        <f>VLOOKUP($C166,PANSS_full!$D$2:$AK$888,33,FALSE)</f>
        <v>#N/A</v>
      </c>
      <c r="AZ166" t="e">
        <f>VLOOKUP($C166,PANSS_full!$D$2:$AK$888,34,FALSE)</f>
        <v>#N/A</v>
      </c>
    </row>
    <row r="167" spans="1:52">
      <c r="A167">
        <v>166</v>
      </c>
      <c r="B167" s="2" t="s">
        <v>220</v>
      </c>
      <c r="C167" s="2" t="str">
        <f t="shared" si="2"/>
        <v>NC_05_0107</v>
      </c>
      <c r="E167" s="2">
        <v>32.3333333333333</v>
      </c>
      <c r="F167" s="2" t="s">
        <v>52</v>
      </c>
      <c r="G167" s="2" t="s">
        <v>213</v>
      </c>
      <c r="H167" s="2">
        <v>5</v>
      </c>
      <c r="I167" s="2">
        <v>1</v>
      </c>
      <c r="J167" s="2">
        <v>9</v>
      </c>
      <c r="K167" s="2">
        <v>1</v>
      </c>
      <c r="L167" s="2">
        <v>2</v>
      </c>
      <c r="S167" t="e">
        <f>VLOOKUP($C167,PANSS_full!$D$2:$AK$888,1,FALSE)</f>
        <v>#N/A</v>
      </c>
      <c r="T167" t="e">
        <f>VLOOKUP($C167,PANSS_full!$D$2:$AK$888,2,FALSE)</f>
        <v>#N/A</v>
      </c>
      <c r="U167" t="e">
        <f>VLOOKUP($C167,PANSS_full!$D$2:$AK$888,3,FALSE)</f>
        <v>#N/A</v>
      </c>
      <c r="V167" t="e">
        <f>VLOOKUP($C167,PANSS_full!$D$2:$AK$888,4,FALSE)</f>
        <v>#N/A</v>
      </c>
      <c r="W167" t="e">
        <f>VLOOKUP($C167,PANSS_full!$D$2:$AK$888,5,FALSE)</f>
        <v>#N/A</v>
      </c>
      <c r="X167" t="e">
        <f>VLOOKUP($C167,PANSS_full!$D$2:$AK$888,6,FALSE)</f>
        <v>#N/A</v>
      </c>
      <c r="Y167" t="e">
        <f>VLOOKUP($C167,PANSS_full!$D$2:$AK$888,7,FALSE)</f>
        <v>#N/A</v>
      </c>
      <c r="Z167" t="e">
        <f>VLOOKUP($C167,PANSS_full!$D$2:$AK$888,8,FALSE)</f>
        <v>#N/A</v>
      </c>
      <c r="AA167" t="e">
        <f>VLOOKUP($C167,PANSS_full!$D$2:$AK$888,9,FALSE)</f>
        <v>#N/A</v>
      </c>
      <c r="AB167" t="e">
        <f>VLOOKUP($C167,PANSS_full!$D$2:$AK$888,10,FALSE)</f>
        <v>#N/A</v>
      </c>
      <c r="AC167" t="e">
        <f>VLOOKUP($C167,PANSS_full!$D$2:$AK$888,11,FALSE)</f>
        <v>#N/A</v>
      </c>
      <c r="AD167" t="e">
        <f>VLOOKUP($C167,PANSS_full!$D$2:$AK$888,12,FALSE)</f>
        <v>#N/A</v>
      </c>
      <c r="AE167" t="e">
        <f>VLOOKUP($C167,PANSS_full!$D$2:$AK$888,13,FALSE)</f>
        <v>#N/A</v>
      </c>
      <c r="AF167" t="e">
        <f>VLOOKUP($C167,PANSS_full!$D$2:$AK$888,14,FALSE)</f>
        <v>#N/A</v>
      </c>
      <c r="AG167" t="e">
        <f>VLOOKUP($C167,PANSS_full!$D$2:$AK$888,15,FALSE)</f>
        <v>#N/A</v>
      </c>
      <c r="AH167" t="e">
        <f>VLOOKUP($C167,PANSS_full!$D$2:$AK$888,16,FALSE)</f>
        <v>#N/A</v>
      </c>
      <c r="AI167" t="e">
        <f>VLOOKUP($C167,PANSS_full!$D$2:$AK$888,17,FALSE)</f>
        <v>#N/A</v>
      </c>
      <c r="AJ167" t="e">
        <f>VLOOKUP($C167,PANSS_full!$D$2:$AK$888,18,FALSE)</f>
        <v>#N/A</v>
      </c>
      <c r="AK167" t="e">
        <f>VLOOKUP($C167,PANSS_full!$D$2:$AK$888,19,FALSE)</f>
        <v>#N/A</v>
      </c>
      <c r="AL167" t="e">
        <f>VLOOKUP($C167,PANSS_full!$D$2:$AK$888,20,FALSE)</f>
        <v>#N/A</v>
      </c>
      <c r="AM167" t="e">
        <f>VLOOKUP($C167,PANSS_full!$D$2:$AK$888,21,FALSE)</f>
        <v>#N/A</v>
      </c>
      <c r="AN167" t="e">
        <f>VLOOKUP($C167,PANSS_full!$D$2:$AK$888,22,FALSE)</f>
        <v>#N/A</v>
      </c>
      <c r="AO167" t="e">
        <f>VLOOKUP($C167,PANSS_full!$D$2:$AK$888,23,FALSE)</f>
        <v>#N/A</v>
      </c>
      <c r="AP167" t="e">
        <f>VLOOKUP($C167,PANSS_full!$D$2:$AK$888,24,FALSE)</f>
        <v>#N/A</v>
      </c>
      <c r="AQ167" t="e">
        <f>VLOOKUP($C167,PANSS_full!$D$2:$AK$888,25,FALSE)</f>
        <v>#N/A</v>
      </c>
      <c r="AR167" t="e">
        <f>VLOOKUP($C167,PANSS_full!$D$2:$AK$888,26,FALSE)</f>
        <v>#N/A</v>
      </c>
      <c r="AS167" t="e">
        <f>VLOOKUP($C167,PANSS_full!$D$2:$AK$888,27,FALSE)</f>
        <v>#N/A</v>
      </c>
      <c r="AT167" t="e">
        <f>VLOOKUP($C167,PANSS_full!$D$2:$AK$888,28,FALSE)</f>
        <v>#N/A</v>
      </c>
      <c r="AU167" t="e">
        <f>VLOOKUP($C167,PANSS_full!$D$2:$AK$888,29,FALSE)</f>
        <v>#N/A</v>
      </c>
      <c r="AV167" t="e">
        <f>VLOOKUP($C167,PANSS_full!$D$2:$AK$888,30,FALSE)</f>
        <v>#N/A</v>
      </c>
      <c r="AW167" t="e">
        <f>VLOOKUP($C167,PANSS_full!$D$2:$AK$888,31,FALSE)</f>
        <v>#N/A</v>
      </c>
      <c r="AX167" t="e">
        <f>VLOOKUP($C167,PANSS_full!$D$2:$AK$888,32,FALSE)</f>
        <v>#N/A</v>
      </c>
      <c r="AY167" t="e">
        <f>VLOOKUP($C167,PANSS_full!$D$2:$AK$888,33,FALSE)</f>
        <v>#N/A</v>
      </c>
      <c r="AZ167" t="e">
        <f>VLOOKUP($C167,PANSS_full!$D$2:$AK$888,34,FALSE)</f>
        <v>#N/A</v>
      </c>
    </row>
    <row r="168" spans="1:52">
      <c r="A168">
        <v>167</v>
      </c>
      <c r="B168" s="2" t="s">
        <v>221</v>
      </c>
      <c r="C168" s="2" t="str">
        <f t="shared" si="2"/>
        <v>NC_05_0108</v>
      </c>
      <c r="E168" s="2">
        <v>27.0833333333335</v>
      </c>
      <c r="F168" s="2" t="s">
        <v>52</v>
      </c>
      <c r="G168" s="2" t="s">
        <v>213</v>
      </c>
      <c r="H168" s="2">
        <v>5</v>
      </c>
      <c r="I168" s="2">
        <v>1</v>
      </c>
      <c r="J168" s="2">
        <v>15</v>
      </c>
      <c r="K168" s="2">
        <v>1</v>
      </c>
      <c r="L168" s="2">
        <v>1</v>
      </c>
      <c r="S168" t="e">
        <f>VLOOKUP($C168,PANSS_full!$D$2:$AK$888,1,FALSE)</f>
        <v>#N/A</v>
      </c>
      <c r="T168" t="e">
        <f>VLOOKUP($C168,PANSS_full!$D$2:$AK$888,2,FALSE)</f>
        <v>#N/A</v>
      </c>
      <c r="U168" t="e">
        <f>VLOOKUP($C168,PANSS_full!$D$2:$AK$888,3,FALSE)</f>
        <v>#N/A</v>
      </c>
      <c r="V168" t="e">
        <f>VLOOKUP($C168,PANSS_full!$D$2:$AK$888,4,FALSE)</f>
        <v>#N/A</v>
      </c>
      <c r="W168" t="e">
        <f>VLOOKUP($C168,PANSS_full!$D$2:$AK$888,5,FALSE)</f>
        <v>#N/A</v>
      </c>
      <c r="X168" t="e">
        <f>VLOOKUP($C168,PANSS_full!$D$2:$AK$888,6,FALSE)</f>
        <v>#N/A</v>
      </c>
      <c r="Y168" t="e">
        <f>VLOOKUP($C168,PANSS_full!$D$2:$AK$888,7,FALSE)</f>
        <v>#N/A</v>
      </c>
      <c r="Z168" t="e">
        <f>VLOOKUP($C168,PANSS_full!$D$2:$AK$888,8,FALSE)</f>
        <v>#N/A</v>
      </c>
      <c r="AA168" t="e">
        <f>VLOOKUP($C168,PANSS_full!$D$2:$AK$888,9,FALSE)</f>
        <v>#N/A</v>
      </c>
      <c r="AB168" t="e">
        <f>VLOOKUP($C168,PANSS_full!$D$2:$AK$888,10,FALSE)</f>
        <v>#N/A</v>
      </c>
      <c r="AC168" t="e">
        <f>VLOOKUP($C168,PANSS_full!$D$2:$AK$888,11,FALSE)</f>
        <v>#N/A</v>
      </c>
      <c r="AD168" t="e">
        <f>VLOOKUP($C168,PANSS_full!$D$2:$AK$888,12,FALSE)</f>
        <v>#N/A</v>
      </c>
      <c r="AE168" t="e">
        <f>VLOOKUP($C168,PANSS_full!$D$2:$AK$888,13,FALSE)</f>
        <v>#N/A</v>
      </c>
      <c r="AF168" t="e">
        <f>VLOOKUP($C168,PANSS_full!$D$2:$AK$888,14,FALSE)</f>
        <v>#N/A</v>
      </c>
      <c r="AG168" t="e">
        <f>VLOOKUP($C168,PANSS_full!$D$2:$AK$888,15,FALSE)</f>
        <v>#N/A</v>
      </c>
      <c r="AH168" t="e">
        <f>VLOOKUP($C168,PANSS_full!$D$2:$AK$888,16,FALSE)</f>
        <v>#N/A</v>
      </c>
      <c r="AI168" t="e">
        <f>VLOOKUP($C168,PANSS_full!$D$2:$AK$888,17,FALSE)</f>
        <v>#N/A</v>
      </c>
      <c r="AJ168" t="e">
        <f>VLOOKUP($C168,PANSS_full!$D$2:$AK$888,18,FALSE)</f>
        <v>#N/A</v>
      </c>
      <c r="AK168" t="e">
        <f>VLOOKUP($C168,PANSS_full!$D$2:$AK$888,19,FALSE)</f>
        <v>#N/A</v>
      </c>
      <c r="AL168" t="e">
        <f>VLOOKUP($C168,PANSS_full!$D$2:$AK$888,20,FALSE)</f>
        <v>#N/A</v>
      </c>
      <c r="AM168" t="e">
        <f>VLOOKUP($C168,PANSS_full!$D$2:$AK$888,21,FALSE)</f>
        <v>#N/A</v>
      </c>
      <c r="AN168" t="e">
        <f>VLOOKUP($C168,PANSS_full!$D$2:$AK$888,22,FALSE)</f>
        <v>#N/A</v>
      </c>
      <c r="AO168" t="e">
        <f>VLOOKUP($C168,PANSS_full!$D$2:$AK$888,23,FALSE)</f>
        <v>#N/A</v>
      </c>
      <c r="AP168" t="e">
        <f>VLOOKUP($C168,PANSS_full!$D$2:$AK$888,24,FALSE)</f>
        <v>#N/A</v>
      </c>
      <c r="AQ168" t="e">
        <f>VLOOKUP($C168,PANSS_full!$D$2:$AK$888,25,FALSE)</f>
        <v>#N/A</v>
      </c>
      <c r="AR168" t="e">
        <f>VLOOKUP($C168,PANSS_full!$D$2:$AK$888,26,FALSE)</f>
        <v>#N/A</v>
      </c>
      <c r="AS168" t="e">
        <f>VLOOKUP($C168,PANSS_full!$D$2:$AK$888,27,FALSE)</f>
        <v>#N/A</v>
      </c>
      <c r="AT168" t="e">
        <f>VLOOKUP($C168,PANSS_full!$D$2:$AK$888,28,FALSE)</f>
        <v>#N/A</v>
      </c>
      <c r="AU168" t="e">
        <f>VLOOKUP($C168,PANSS_full!$D$2:$AK$888,29,FALSE)</f>
        <v>#N/A</v>
      </c>
      <c r="AV168" t="e">
        <f>VLOOKUP($C168,PANSS_full!$D$2:$AK$888,30,FALSE)</f>
        <v>#N/A</v>
      </c>
      <c r="AW168" t="e">
        <f>VLOOKUP($C168,PANSS_full!$D$2:$AK$888,31,FALSE)</f>
        <v>#N/A</v>
      </c>
      <c r="AX168" t="e">
        <f>VLOOKUP($C168,PANSS_full!$D$2:$AK$888,32,FALSE)</f>
        <v>#N/A</v>
      </c>
      <c r="AY168" t="e">
        <f>VLOOKUP($C168,PANSS_full!$D$2:$AK$888,33,FALSE)</f>
        <v>#N/A</v>
      </c>
      <c r="AZ168" t="e">
        <f>VLOOKUP($C168,PANSS_full!$D$2:$AK$888,34,FALSE)</f>
        <v>#N/A</v>
      </c>
    </row>
    <row r="169" spans="1:52">
      <c r="A169">
        <v>168</v>
      </c>
      <c r="B169" s="2" t="s">
        <v>222</v>
      </c>
      <c r="C169" s="2" t="str">
        <f t="shared" si="2"/>
        <v>NC_05_0109</v>
      </c>
      <c r="E169" s="2">
        <v>23</v>
      </c>
      <c r="F169" s="2" t="s">
        <v>52</v>
      </c>
      <c r="G169" s="2" t="s">
        <v>213</v>
      </c>
      <c r="H169" s="2">
        <v>5</v>
      </c>
      <c r="I169" s="2">
        <v>1</v>
      </c>
      <c r="J169" s="2">
        <v>15</v>
      </c>
      <c r="K169" s="2">
        <v>1</v>
      </c>
      <c r="L169" s="2">
        <v>1</v>
      </c>
      <c r="S169" t="e">
        <f>VLOOKUP($C169,PANSS_full!$D$2:$AK$888,1,FALSE)</f>
        <v>#N/A</v>
      </c>
      <c r="T169" t="e">
        <f>VLOOKUP($C169,PANSS_full!$D$2:$AK$888,2,FALSE)</f>
        <v>#N/A</v>
      </c>
      <c r="U169" t="e">
        <f>VLOOKUP($C169,PANSS_full!$D$2:$AK$888,3,FALSE)</f>
        <v>#N/A</v>
      </c>
      <c r="V169" t="e">
        <f>VLOOKUP($C169,PANSS_full!$D$2:$AK$888,4,FALSE)</f>
        <v>#N/A</v>
      </c>
      <c r="W169" t="e">
        <f>VLOOKUP($C169,PANSS_full!$D$2:$AK$888,5,FALSE)</f>
        <v>#N/A</v>
      </c>
      <c r="X169" t="e">
        <f>VLOOKUP($C169,PANSS_full!$D$2:$AK$888,6,FALSE)</f>
        <v>#N/A</v>
      </c>
      <c r="Y169" t="e">
        <f>VLOOKUP($C169,PANSS_full!$D$2:$AK$888,7,FALSE)</f>
        <v>#N/A</v>
      </c>
      <c r="Z169" t="e">
        <f>VLOOKUP($C169,PANSS_full!$D$2:$AK$888,8,FALSE)</f>
        <v>#N/A</v>
      </c>
      <c r="AA169" t="e">
        <f>VLOOKUP($C169,PANSS_full!$D$2:$AK$888,9,FALSE)</f>
        <v>#N/A</v>
      </c>
      <c r="AB169" t="e">
        <f>VLOOKUP($C169,PANSS_full!$D$2:$AK$888,10,FALSE)</f>
        <v>#N/A</v>
      </c>
      <c r="AC169" t="e">
        <f>VLOOKUP($C169,PANSS_full!$D$2:$AK$888,11,FALSE)</f>
        <v>#N/A</v>
      </c>
      <c r="AD169" t="e">
        <f>VLOOKUP($C169,PANSS_full!$D$2:$AK$888,12,FALSE)</f>
        <v>#N/A</v>
      </c>
      <c r="AE169" t="e">
        <f>VLOOKUP($C169,PANSS_full!$D$2:$AK$888,13,FALSE)</f>
        <v>#N/A</v>
      </c>
      <c r="AF169" t="e">
        <f>VLOOKUP($C169,PANSS_full!$D$2:$AK$888,14,FALSE)</f>
        <v>#N/A</v>
      </c>
      <c r="AG169" t="e">
        <f>VLOOKUP($C169,PANSS_full!$D$2:$AK$888,15,FALSE)</f>
        <v>#N/A</v>
      </c>
      <c r="AH169" t="e">
        <f>VLOOKUP($C169,PANSS_full!$D$2:$AK$888,16,FALSE)</f>
        <v>#N/A</v>
      </c>
      <c r="AI169" t="e">
        <f>VLOOKUP($C169,PANSS_full!$D$2:$AK$888,17,FALSE)</f>
        <v>#N/A</v>
      </c>
      <c r="AJ169" t="e">
        <f>VLOOKUP($C169,PANSS_full!$D$2:$AK$888,18,FALSE)</f>
        <v>#N/A</v>
      </c>
      <c r="AK169" t="e">
        <f>VLOOKUP($C169,PANSS_full!$D$2:$AK$888,19,FALSE)</f>
        <v>#N/A</v>
      </c>
      <c r="AL169" t="e">
        <f>VLOOKUP($C169,PANSS_full!$D$2:$AK$888,20,FALSE)</f>
        <v>#N/A</v>
      </c>
      <c r="AM169" t="e">
        <f>VLOOKUP($C169,PANSS_full!$D$2:$AK$888,21,FALSE)</f>
        <v>#N/A</v>
      </c>
      <c r="AN169" t="e">
        <f>VLOOKUP($C169,PANSS_full!$D$2:$AK$888,22,FALSE)</f>
        <v>#N/A</v>
      </c>
      <c r="AO169" t="e">
        <f>VLOOKUP($C169,PANSS_full!$D$2:$AK$888,23,FALSE)</f>
        <v>#N/A</v>
      </c>
      <c r="AP169" t="e">
        <f>VLOOKUP($C169,PANSS_full!$D$2:$AK$888,24,FALSE)</f>
        <v>#N/A</v>
      </c>
      <c r="AQ169" t="e">
        <f>VLOOKUP($C169,PANSS_full!$D$2:$AK$888,25,FALSE)</f>
        <v>#N/A</v>
      </c>
      <c r="AR169" t="e">
        <f>VLOOKUP($C169,PANSS_full!$D$2:$AK$888,26,FALSE)</f>
        <v>#N/A</v>
      </c>
      <c r="AS169" t="e">
        <f>VLOOKUP($C169,PANSS_full!$D$2:$AK$888,27,FALSE)</f>
        <v>#N/A</v>
      </c>
      <c r="AT169" t="e">
        <f>VLOOKUP($C169,PANSS_full!$D$2:$AK$888,28,FALSE)</f>
        <v>#N/A</v>
      </c>
      <c r="AU169" t="e">
        <f>VLOOKUP($C169,PANSS_full!$D$2:$AK$888,29,FALSE)</f>
        <v>#N/A</v>
      </c>
      <c r="AV169" t="e">
        <f>VLOOKUP($C169,PANSS_full!$D$2:$AK$888,30,FALSE)</f>
        <v>#N/A</v>
      </c>
      <c r="AW169" t="e">
        <f>VLOOKUP($C169,PANSS_full!$D$2:$AK$888,31,FALSE)</f>
        <v>#N/A</v>
      </c>
      <c r="AX169" t="e">
        <f>VLOOKUP($C169,PANSS_full!$D$2:$AK$888,32,FALSE)</f>
        <v>#N/A</v>
      </c>
      <c r="AY169" t="e">
        <f>VLOOKUP($C169,PANSS_full!$D$2:$AK$888,33,FALSE)</f>
        <v>#N/A</v>
      </c>
      <c r="AZ169" t="e">
        <f>VLOOKUP($C169,PANSS_full!$D$2:$AK$888,34,FALSE)</f>
        <v>#N/A</v>
      </c>
    </row>
    <row r="170" spans="1:52">
      <c r="A170">
        <v>169</v>
      </c>
      <c r="B170" s="2" t="s">
        <v>223</v>
      </c>
      <c r="C170" s="2" t="str">
        <f t="shared" si="2"/>
        <v>NC_05_0110</v>
      </c>
      <c r="E170" s="2">
        <v>19.75</v>
      </c>
      <c r="F170" s="2" t="s">
        <v>52</v>
      </c>
      <c r="G170" s="2" t="s">
        <v>213</v>
      </c>
      <c r="H170" s="2">
        <v>5</v>
      </c>
      <c r="I170" s="2">
        <v>1</v>
      </c>
      <c r="J170" s="2">
        <v>15</v>
      </c>
      <c r="K170" s="2">
        <v>1</v>
      </c>
      <c r="L170" s="2">
        <v>1</v>
      </c>
      <c r="S170" t="e">
        <f>VLOOKUP($C170,PANSS_full!$D$2:$AK$888,1,FALSE)</f>
        <v>#N/A</v>
      </c>
      <c r="T170" t="e">
        <f>VLOOKUP($C170,PANSS_full!$D$2:$AK$888,2,FALSE)</f>
        <v>#N/A</v>
      </c>
      <c r="U170" t="e">
        <f>VLOOKUP($C170,PANSS_full!$D$2:$AK$888,3,FALSE)</f>
        <v>#N/A</v>
      </c>
      <c r="V170" t="e">
        <f>VLOOKUP($C170,PANSS_full!$D$2:$AK$888,4,FALSE)</f>
        <v>#N/A</v>
      </c>
      <c r="W170" t="e">
        <f>VLOOKUP($C170,PANSS_full!$D$2:$AK$888,5,FALSE)</f>
        <v>#N/A</v>
      </c>
      <c r="X170" t="e">
        <f>VLOOKUP($C170,PANSS_full!$D$2:$AK$888,6,FALSE)</f>
        <v>#N/A</v>
      </c>
      <c r="Y170" t="e">
        <f>VLOOKUP($C170,PANSS_full!$D$2:$AK$888,7,FALSE)</f>
        <v>#N/A</v>
      </c>
      <c r="Z170" t="e">
        <f>VLOOKUP($C170,PANSS_full!$D$2:$AK$888,8,FALSE)</f>
        <v>#N/A</v>
      </c>
      <c r="AA170" t="e">
        <f>VLOOKUP($C170,PANSS_full!$D$2:$AK$888,9,FALSE)</f>
        <v>#N/A</v>
      </c>
      <c r="AB170" t="e">
        <f>VLOOKUP($C170,PANSS_full!$D$2:$AK$888,10,FALSE)</f>
        <v>#N/A</v>
      </c>
      <c r="AC170" t="e">
        <f>VLOOKUP($C170,PANSS_full!$D$2:$AK$888,11,FALSE)</f>
        <v>#N/A</v>
      </c>
      <c r="AD170" t="e">
        <f>VLOOKUP($C170,PANSS_full!$D$2:$AK$888,12,FALSE)</f>
        <v>#N/A</v>
      </c>
      <c r="AE170" t="e">
        <f>VLOOKUP($C170,PANSS_full!$D$2:$AK$888,13,FALSE)</f>
        <v>#N/A</v>
      </c>
      <c r="AF170" t="e">
        <f>VLOOKUP($C170,PANSS_full!$D$2:$AK$888,14,FALSE)</f>
        <v>#N/A</v>
      </c>
      <c r="AG170" t="e">
        <f>VLOOKUP($C170,PANSS_full!$D$2:$AK$888,15,FALSE)</f>
        <v>#N/A</v>
      </c>
      <c r="AH170" t="e">
        <f>VLOOKUP($C170,PANSS_full!$D$2:$AK$888,16,FALSE)</f>
        <v>#N/A</v>
      </c>
      <c r="AI170" t="e">
        <f>VLOOKUP($C170,PANSS_full!$D$2:$AK$888,17,FALSE)</f>
        <v>#N/A</v>
      </c>
      <c r="AJ170" t="e">
        <f>VLOOKUP($C170,PANSS_full!$D$2:$AK$888,18,FALSE)</f>
        <v>#N/A</v>
      </c>
      <c r="AK170" t="e">
        <f>VLOOKUP($C170,PANSS_full!$D$2:$AK$888,19,FALSE)</f>
        <v>#N/A</v>
      </c>
      <c r="AL170" t="e">
        <f>VLOOKUP($C170,PANSS_full!$D$2:$AK$888,20,FALSE)</f>
        <v>#N/A</v>
      </c>
      <c r="AM170" t="e">
        <f>VLOOKUP($C170,PANSS_full!$D$2:$AK$888,21,FALSE)</f>
        <v>#N/A</v>
      </c>
      <c r="AN170" t="e">
        <f>VLOOKUP($C170,PANSS_full!$D$2:$AK$888,22,FALSE)</f>
        <v>#N/A</v>
      </c>
      <c r="AO170" t="e">
        <f>VLOOKUP($C170,PANSS_full!$D$2:$AK$888,23,FALSE)</f>
        <v>#N/A</v>
      </c>
      <c r="AP170" t="e">
        <f>VLOOKUP($C170,PANSS_full!$D$2:$AK$888,24,FALSE)</f>
        <v>#N/A</v>
      </c>
      <c r="AQ170" t="e">
        <f>VLOOKUP($C170,PANSS_full!$D$2:$AK$888,25,FALSE)</f>
        <v>#N/A</v>
      </c>
      <c r="AR170" t="e">
        <f>VLOOKUP($C170,PANSS_full!$D$2:$AK$888,26,FALSE)</f>
        <v>#N/A</v>
      </c>
      <c r="AS170" t="e">
        <f>VLOOKUP($C170,PANSS_full!$D$2:$AK$888,27,FALSE)</f>
        <v>#N/A</v>
      </c>
      <c r="AT170" t="e">
        <f>VLOOKUP($C170,PANSS_full!$D$2:$AK$888,28,FALSE)</f>
        <v>#N/A</v>
      </c>
      <c r="AU170" t="e">
        <f>VLOOKUP($C170,PANSS_full!$D$2:$AK$888,29,FALSE)</f>
        <v>#N/A</v>
      </c>
      <c r="AV170" t="e">
        <f>VLOOKUP($C170,PANSS_full!$D$2:$AK$888,30,FALSE)</f>
        <v>#N/A</v>
      </c>
      <c r="AW170" t="e">
        <f>VLOOKUP($C170,PANSS_full!$D$2:$AK$888,31,FALSE)</f>
        <v>#N/A</v>
      </c>
      <c r="AX170" t="e">
        <f>VLOOKUP($C170,PANSS_full!$D$2:$AK$888,32,FALSE)</f>
        <v>#N/A</v>
      </c>
      <c r="AY170" t="e">
        <f>VLOOKUP($C170,PANSS_full!$D$2:$AK$888,33,FALSE)</f>
        <v>#N/A</v>
      </c>
      <c r="AZ170" t="e">
        <f>VLOOKUP($C170,PANSS_full!$D$2:$AK$888,34,FALSE)</f>
        <v>#N/A</v>
      </c>
    </row>
    <row r="171" spans="1:52">
      <c r="A171">
        <v>170</v>
      </c>
      <c r="B171" s="2" t="s">
        <v>224</v>
      </c>
      <c r="C171" s="2" t="str">
        <f t="shared" si="2"/>
        <v>NC_05_0111</v>
      </c>
      <c r="E171" s="2">
        <v>21.5</v>
      </c>
      <c r="F171" s="2" t="s">
        <v>52</v>
      </c>
      <c r="G171" s="2" t="s">
        <v>213</v>
      </c>
      <c r="H171" s="2">
        <v>5</v>
      </c>
      <c r="I171" s="2">
        <v>2</v>
      </c>
      <c r="J171" s="2">
        <v>12</v>
      </c>
      <c r="K171" s="2">
        <v>1</v>
      </c>
      <c r="L171" s="2">
        <v>1</v>
      </c>
      <c r="S171" t="e">
        <f>VLOOKUP($C171,PANSS_full!$D$2:$AK$888,1,FALSE)</f>
        <v>#N/A</v>
      </c>
      <c r="T171" t="e">
        <f>VLOOKUP($C171,PANSS_full!$D$2:$AK$888,2,FALSE)</f>
        <v>#N/A</v>
      </c>
      <c r="U171" t="e">
        <f>VLOOKUP($C171,PANSS_full!$D$2:$AK$888,3,FALSE)</f>
        <v>#N/A</v>
      </c>
      <c r="V171" t="e">
        <f>VLOOKUP($C171,PANSS_full!$D$2:$AK$888,4,FALSE)</f>
        <v>#N/A</v>
      </c>
      <c r="W171" t="e">
        <f>VLOOKUP($C171,PANSS_full!$D$2:$AK$888,5,FALSE)</f>
        <v>#N/A</v>
      </c>
      <c r="X171" t="e">
        <f>VLOOKUP($C171,PANSS_full!$D$2:$AK$888,6,FALSE)</f>
        <v>#N/A</v>
      </c>
      <c r="Y171" t="e">
        <f>VLOOKUP($C171,PANSS_full!$D$2:$AK$888,7,FALSE)</f>
        <v>#N/A</v>
      </c>
      <c r="Z171" t="e">
        <f>VLOOKUP($C171,PANSS_full!$D$2:$AK$888,8,FALSE)</f>
        <v>#N/A</v>
      </c>
      <c r="AA171" t="e">
        <f>VLOOKUP($C171,PANSS_full!$D$2:$AK$888,9,FALSE)</f>
        <v>#N/A</v>
      </c>
      <c r="AB171" t="e">
        <f>VLOOKUP($C171,PANSS_full!$D$2:$AK$888,10,FALSE)</f>
        <v>#N/A</v>
      </c>
      <c r="AC171" t="e">
        <f>VLOOKUP($C171,PANSS_full!$D$2:$AK$888,11,FALSE)</f>
        <v>#N/A</v>
      </c>
      <c r="AD171" t="e">
        <f>VLOOKUP($C171,PANSS_full!$D$2:$AK$888,12,FALSE)</f>
        <v>#N/A</v>
      </c>
      <c r="AE171" t="e">
        <f>VLOOKUP($C171,PANSS_full!$D$2:$AK$888,13,FALSE)</f>
        <v>#N/A</v>
      </c>
      <c r="AF171" t="e">
        <f>VLOOKUP($C171,PANSS_full!$D$2:$AK$888,14,FALSE)</f>
        <v>#N/A</v>
      </c>
      <c r="AG171" t="e">
        <f>VLOOKUP($C171,PANSS_full!$D$2:$AK$888,15,FALSE)</f>
        <v>#N/A</v>
      </c>
      <c r="AH171" t="e">
        <f>VLOOKUP($C171,PANSS_full!$D$2:$AK$888,16,FALSE)</f>
        <v>#N/A</v>
      </c>
      <c r="AI171" t="e">
        <f>VLOOKUP($C171,PANSS_full!$D$2:$AK$888,17,FALSE)</f>
        <v>#N/A</v>
      </c>
      <c r="AJ171" t="e">
        <f>VLOOKUP($C171,PANSS_full!$D$2:$AK$888,18,FALSE)</f>
        <v>#N/A</v>
      </c>
      <c r="AK171" t="e">
        <f>VLOOKUP($C171,PANSS_full!$D$2:$AK$888,19,FALSE)</f>
        <v>#N/A</v>
      </c>
      <c r="AL171" t="e">
        <f>VLOOKUP($C171,PANSS_full!$D$2:$AK$888,20,FALSE)</f>
        <v>#N/A</v>
      </c>
      <c r="AM171" t="e">
        <f>VLOOKUP($C171,PANSS_full!$D$2:$AK$888,21,FALSE)</f>
        <v>#N/A</v>
      </c>
      <c r="AN171" t="e">
        <f>VLOOKUP($C171,PANSS_full!$D$2:$AK$888,22,FALSE)</f>
        <v>#N/A</v>
      </c>
      <c r="AO171" t="e">
        <f>VLOOKUP($C171,PANSS_full!$D$2:$AK$888,23,FALSE)</f>
        <v>#N/A</v>
      </c>
      <c r="AP171" t="e">
        <f>VLOOKUP($C171,PANSS_full!$D$2:$AK$888,24,FALSE)</f>
        <v>#N/A</v>
      </c>
      <c r="AQ171" t="e">
        <f>VLOOKUP($C171,PANSS_full!$D$2:$AK$888,25,FALSE)</f>
        <v>#N/A</v>
      </c>
      <c r="AR171" t="e">
        <f>VLOOKUP($C171,PANSS_full!$D$2:$AK$888,26,FALSE)</f>
        <v>#N/A</v>
      </c>
      <c r="AS171" t="e">
        <f>VLOOKUP($C171,PANSS_full!$D$2:$AK$888,27,FALSE)</f>
        <v>#N/A</v>
      </c>
      <c r="AT171" t="e">
        <f>VLOOKUP($C171,PANSS_full!$D$2:$AK$888,28,FALSE)</f>
        <v>#N/A</v>
      </c>
      <c r="AU171" t="e">
        <f>VLOOKUP($C171,PANSS_full!$D$2:$AK$888,29,FALSE)</f>
        <v>#N/A</v>
      </c>
      <c r="AV171" t="e">
        <f>VLOOKUP($C171,PANSS_full!$D$2:$AK$888,30,FALSE)</f>
        <v>#N/A</v>
      </c>
      <c r="AW171" t="e">
        <f>VLOOKUP($C171,PANSS_full!$D$2:$AK$888,31,FALSE)</f>
        <v>#N/A</v>
      </c>
      <c r="AX171" t="e">
        <f>VLOOKUP($C171,PANSS_full!$D$2:$AK$888,32,FALSE)</f>
        <v>#N/A</v>
      </c>
      <c r="AY171" t="e">
        <f>VLOOKUP($C171,PANSS_full!$D$2:$AK$888,33,FALSE)</f>
        <v>#N/A</v>
      </c>
      <c r="AZ171" t="e">
        <f>VLOOKUP($C171,PANSS_full!$D$2:$AK$888,34,FALSE)</f>
        <v>#N/A</v>
      </c>
    </row>
    <row r="172" spans="1:52">
      <c r="A172">
        <v>171</v>
      </c>
      <c r="B172" s="2" t="s">
        <v>225</v>
      </c>
      <c r="C172" s="2" t="str">
        <f t="shared" si="2"/>
        <v>NC_05_0112</v>
      </c>
      <c r="E172" s="2">
        <v>25.6666666666667</v>
      </c>
      <c r="F172" s="2" t="s">
        <v>52</v>
      </c>
      <c r="G172" s="2" t="s">
        <v>213</v>
      </c>
      <c r="H172" s="2">
        <v>5</v>
      </c>
      <c r="I172" s="2">
        <v>2</v>
      </c>
      <c r="J172" s="2">
        <v>12</v>
      </c>
      <c r="K172" s="2">
        <v>1</v>
      </c>
      <c r="L172" s="2">
        <v>1</v>
      </c>
      <c r="S172" t="e">
        <f>VLOOKUP($C172,PANSS_full!$D$2:$AK$888,1,FALSE)</f>
        <v>#N/A</v>
      </c>
      <c r="T172" t="e">
        <f>VLOOKUP($C172,PANSS_full!$D$2:$AK$888,2,FALSE)</f>
        <v>#N/A</v>
      </c>
      <c r="U172" t="e">
        <f>VLOOKUP($C172,PANSS_full!$D$2:$AK$888,3,FALSE)</f>
        <v>#N/A</v>
      </c>
      <c r="V172" t="e">
        <f>VLOOKUP($C172,PANSS_full!$D$2:$AK$888,4,FALSE)</f>
        <v>#N/A</v>
      </c>
      <c r="W172" t="e">
        <f>VLOOKUP($C172,PANSS_full!$D$2:$AK$888,5,FALSE)</f>
        <v>#N/A</v>
      </c>
      <c r="X172" t="e">
        <f>VLOOKUP($C172,PANSS_full!$D$2:$AK$888,6,FALSE)</f>
        <v>#N/A</v>
      </c>
      <c r="Y172" t="e">
        <f>VLOOKUP($C172,PANSS_full!$D$2:$AK$888,7,FALSE)</f>
        <v>#N/A</v>
      </c>
      <c r="Z172" t="e">
        <f>VLOOKUP($C172,PANSS_full!$D$2:$AK$888,8,FALSE)</f>
        <v>#N/A</v>
      </c>
      <c r="AA172" t="e">
        <f>VLOOKUP($C172,PANSS_full!$D$2:$AK$888,9,FALSE)</f>
        <v>#N/A</v>
      </c>
      <c r="AB172" t="e">
        <f>VLOOKUP($C172,PANSS_full!$D$2:$AK$888,10,FALSE)</f>
        <v>#N/A</v>
      </c>
      <c r="AC172" t="e">
        <f>VLOOKUP($C172,PANSS_full!$D$2:$AK$888,11,FALSE)</f>
        <v>#N/A</v>
      </c>
      <c r="AD172" t="e">
        <f>VLOOKUP($C172,PANSS_full!$D$2:$AK$888,12,FALSE)</f>
        <v>#N/A</v>
      </c>
      <c r="AE172" t="e">
        <f>VLOOKUP($C172,PANSS_full!$D$2:$AK$888,13,FALSE)</f>
        <v>#N/A</v>
      </c>
      <c r="AF172" t="e">
        <f>VLOOKUP($C172,PANSS_full!$D$2:$AK$888,14,FALSE)</f>
        <v>#N/A</v>
      </c>
      <c r="AG172" t="e">
        <f>VLOOKUP($C172,PANSS_full!$D$2:$AK$888,15,FALSE)</f>
        <v>#N/A</v>
      </c>
      <c r="AH172" t="e">
        <f>VLOOKUP($C172,PANSS_full!$D$2:$AK$888,16,FALSE)</f>
        <v>#N/A</v>
      </c>
      <c r="AI172" t="e">
        <f>VLOOKUP($C172,PANSS_full!$D$2:$AK$888,17,FALSE)</f>
        <v>#N/A</v>
      </c>
      <c r="AJ172" t="e">
        <f>VLOOKUP($C172,PANSS_full!$D$2:$AK$888,18,FALSE)</f>
        <v>#N/A</v>
      </c>
      <c r="AK172" t="e">
        <f>VLOOKUP($C172,PANSS_full!$D$2:$AK$888,19,FALSE)</f>
        <v>#N/A</v>
      </c>
      <c r="AL172" t="e">
        <f>VLOOKUP($C172,PANSS_full!$D$2:$AK$888,20,FALSE)</f>
        <v>#N/A</v>
      </c>
      <c r="AM172" t="e">
        <f>VLOOKUP($C172,PANSS_full!$D$2:$AK$888,21,FALSE)</f>
        <v>#N/A</v>
      </c>
      <c r="AN172" t="e">
        <f>VLOOKUP($C172,PANSS_full!$D$2:$AK$888,22,FALSE)</f>
        <v>#N/A</v>
      </c>
      <c r="AO172" t="e">
        <f>VLOOKUP($C172,PANSS_full!$D$2:$AK$888,23,FALSE)</f>
        <v>#N/A</v>
      </c>
      <c r="AP172" t="e">
        <f>VLOOKUP($C172,PANSS_full!$D$2:$AK$888,24,FALSE)</f>
        <v>#N/A</v>
      </c>
      <c r="AQ172" t="e">
        <f>VLOOKUP($C172,PANSS_full!$D$2:$AK$888,25,FALSE)</f>
        <v>#N/A</v>
      </c>
      <c r="AR172" t="e">
        <f>VLOOKUP($C172,PANSS_full!$D$2:$AK$888,26,FALSE)</f>
        <v>#N/A</v>
      </c>
      <c r="AS172" t="e">
        <f>VLOOKUP($C172,PANSS_full!$D$2:$AK$888,27,FALSE)</f>
        <v>#N/A</v>
      </c>
      <c r="AT172" t="e">
        <f>VLOOKUP($C172,PANSS_full!$D$2:$AK$888,28,FALSE)</f>
        <v>#N/A</v>
      </c>
      <c r="AU172" t="e">
        <f>VLOOKUP($C172,PANSS_full!$D$2:$AK$888,29,FALSE)</f>
        <v>#N/A</v>
      </c>
      <c r="AV172" t="e">
        <f>VLOOKUP($C172,PANSS_full!$D$2:$AK$888,30,FALSE)</f>
        <v>#N/A</v>
      </c>
      <c r="AW172" t="e">
        <f>VLOOKUP($C172,PANSS_full!$D$2:$AK$888,31,FALSE)</f>
        <v>#N/A</v>
      </c>
      <c r="AX172" t="e">
        <f>VLOOKUP($C172,PANSS_full!$D$2:$AK$888,32,FALSE)</f>
        <v>#N/A</v>
      </c>
      <c r="AY172" t="e">
        <f>VLOOKUP($C172,PANSS_full!$D$2:$AK$888,33,FALSE)</f>
        <v>#N/A</v>
      </c>
      <c r="AZ172" t="e">
        <f>VLOOKUP($C172,PANSS_full!$D$2:$AK$888,34,FALSE)</f>
        <v>#N/A</v>
      </c>
    </row>
    <row r="173" spans="1:52">
      <c r="A173">
        <v>172</v>
      </c>
      <c r="B173" s="2" t="s">
        <v>226</v>
      </c>
      <c r="C173" s="2" t="str">
        <f t="shared" si="2"/>
        <v>NC_05_0113</v>
      </c>
      <c r="E173" s="2">
        <v>24.0833333333333</v>
      </c>
      <c r="F173" s="2" t="s">
        <v>52</v>
      </c>
      <c r="G173" s="2" t="s">
        <v>213</v>
      </c>
      <c r="H173" s="2">
        <v>5</v>
      </c>
      <c r="I173" s="2">
        <v>2</v>
      </c>
      <c r="J173" s="2">
        <v>18</v>
      </c>
      <c r="K173" s="2">
        <v>1</v>
      </c>
      <c r="L173" s="2">
        <v>1</v>
      </c>
      <c r="S173" t="e">
        <f>VLOOKUP($C173,PANSS_full!$D$2:$AK$888,1,FALSE)</f>
        <v>#N/A</v>
      </c>
      <c r="T173" t="e">
        <f>VLOOKUP($C173,PANSS_full!$D$2:$AK$888,2,FALSE)</f>
        <v>#N/A</v>
      </c>
      <c r="U173" t="e">
        <f>VLOOKUP($C173,PANSS_full!$D$2:$AK$888,3,FALSE)</f>
        <v>#N/A</v>
      </c>
      <c r="V173" t="e">
        <f>VLOOKUP($C173,PANSS_full!$D$2:$AK$888,4,FALSE)</f>
        <v>#N/A</v>
      </c>
      <c r="W173" t="e">
        <f>VLOOKUP($C173,PANSS_full!$D$2:$AK$888,5,FALSE)</f>
        <v>#N/A</v>
      </c>
      <c r="X173" t="e">
        <f>VLOOKUP($C173,PANSS_full!$D$2:$AK$888,6,FALSE)</f>
        <v>#N/A</v>
      </c>
      <c r="Y173" t="e">
        <f>VLOOKUP($C173,PANSS_full!$D$2:$AK$888,7,FALSE)</f>
        <v>#N/A</v>
      </c>
      <c r="Z173" t="e">
        <f>VLOOKUP($C173,PANSS_full!$D$2:$AK$888,8,FALSE)</f>
        <v>#N/A</v>
      </c>
      <c r="AA173" t="e">
        <f>VLOOKUP($C173,PANSS_full!$D$2:$AK$888,9,FALSE)</f>
        <v>#N/A</v>
      </c>
      <c r="AB173" t="e">
        <f>VLOOKUP($C173,PANSS_full!$D$2:$AK$888,10,FALSE)</f>
        <v>#N/A</v>
      </c>
      <c r="AC173" t="e">
        <f>VLOOKUP($C173,PANSS_full!$D$2:$AK$888,11,FALSE)</f>
        <v>#N/A</v>
      </c>
      <c r="AD173" t="e">
        <f>VLOOKUP($C173,PANSS_full!$D$2:$AK$888,12,FALSE)</f>
        <v>#N/A</v>
      </c>
      <c r="AE173" t="e">
        <f>VLOOKUP($C173,PANSS_full!$D$2:$AK$888,13,FALSE)</f>
        <v>#N/A</v>
      </c>
      <c r="AF173" t="e">
        <f>VLOOKUP($C173,PANSS_full!$D$2:$AK$888,14,FALSE)</f>
        <v>#N/A</v>
      </c>
      <c r="AG173" t="e">
        <f>VLOOKUP($C173,PANSS_full!$D$2:$AK$888,15,FALSE)</f>
        <v>#N/A</v>
      </c>
      <c r="AH173" t="e">
        <f>VLOOKUP($C173,PANSS_full!$D$2:$AK$888,16,FALSE)</f>
        <v>#N/A</v>
      </c>
      <c r="AI173" t="e">
        <f>VLOOKUP($C173,PANSS_full!$D$2:$AK$888,17,FALSE)</f>
        <v>#N/A</v>
      </c>
      <c r="AJ173" t="e">
        <f>VLOOKUP($C173,PANSS_full!$D$2:$AK$888,18,FALSE)</f>
        <v>#N/A</v>
      </c>
      <c r="AK173" t="e">
        <f>VLOOKUP($C173,PANSS_full!$D$2:$AK$888,19,FALSE)</f>
        <v>#N/A</v>
      </c>
      <c r="AL173" t="e">
        <f>VLOOKUP($C173,PANSS_full!$D$2:$AK$888,20,FALSE)</f>
        <v>#N/A</v>
      </c>
      <c r="AM173" t="e">
        <f>VLOOKUP($C173,PANSS_full!$D$2:$AK$888,21,FALSE)</f>
        <v>#N/A</v>
      </c>
      <c r="AN173" t="e">
        <f>VLOOKUP($C173,PANSS_full!$D$2:$AK$888,22,FALSE)</f>
        <v>#N/A</v>
      </c>
      <c r="AO173" t="e">
        <f>VLOOKUP($C173,PANSS_full!$D$2:$AK$888,23,FALSE)</f>
        <v>#N/A</v>
      </c>
      <c r="AP173" t="e">
        <f>VLOOKUP($C173,PANSS_full!$D$2:$AK$888,24,FALSE)</f>
        <v>#N/A</v>
      </c>
      <c r="AQ173" t="e">
        <f>VLOOKUP($C173,PANSS_full!$D$2:$AK$888,25,FALSE)</f>
        <v>#N/A</v>
      </c>
      <c r="AR173" t="e">
        <f>VLOOKUP($C173,PANSS_full!$D$2:$AK$888,26,FALSE)</f>
        <v>#N/A</v>
      </c>
      <c r="AS173" t="e">
        <f>VLOOKUP($C173,PANSS_full!$D$2:$AK$888,27,FALSE)</f>
        <v>#N/A</v>
      </c>
      <c r="AT173" t="e">
        <f>VLOOKUP($C173,PANSS_full!$D$2:$AK$888,28,FALSE)</f>
        <v>#N/A</v>
      </c>
      <c r="AU173" t="e">
        <f>VLOOKUP($C173,PANSS_full!$D$2:$AK$888,29,FALSE)</f>
        <v>#N/A</v>
      </c>
      <c r="AV173" t="e">
        <f>VLOOKUP($C173,PANSS_full!$D$2:$AK$888,30,FALSE)</f>
        <v>#N/A</v>
      </c>
      <c r="AW173" t="e">
        <f>VLOOKUP($C173,PANSS_full!$D$2:$AK$888,31,FALSE)</f>
        <v>#N/A</v>
      </c>
      <c r="AX173" t="e">
        <f>VLOOKUP($C173,PANSS_full!$D$2:$AK$888,32,FALSE)</f>
        <v>#N/A</v>
      </c>
      <c r="AY173" t="e">
        <f>VLOOKUP($C173,PANSS_full!$D$2:$AK$888,33,FALSE)</f>
        <v>#N/A</v>
      </c>
      <c r="AZ173" t="e">
        <f>VLOOKUP($C173,PANSS_full!$D$2:$AK$888,34,FALSE)</f>
        <v>#N/A</v>
      </c>
    </row>
    <row r="174" spans="1:52">
      <c r="A174">
        <v>173</v>
      </c>
      <c r="B174" s="2" t="s">
        <v>227</v>
      </c>
      <c r="C174" s="2" t="str">
        <f t="shared" si="2"/>
        <v>NC_05_0114</v>
      </c>
      <c r="E174" s="2">
        <v>26</v>
      </c>
      <c r="F174" s="2" t="s">
        <v>52</v>
      </c>
      <c r="G174" s="2" t="s">
        <v>213</v>
      </c>
      <c r="H174" s="2">
        <v>5</v>
      </c>
      <c r="I174" s="2">
        <v>2</v>
      </c>
      <c r="J174" s="2">
        <v>19</v>
      </c>
      <c r="K174" s="2">
        <v>1</v>
      </c>
      <c r="L174" s="2">
        <v>1</v>
      </c>
      <c r="S174" t="e">
        <f>VLOOKUP($C174,PANSS_full!$D$2:$AK$888,1,FALSE)</f>
        <v>#N/A</v>
      </c>
      <c r="T174" t="e">
        <f>VLOOKUP($C174,PANSS_full!$D$2:$AK$888,2,FALSE)</f>
        <v>#N/A</v>
      </c>
      <c r="U174" t="e">
        <f>VLOOKUP($C174,PANSS_full!$D$2:$AK$888,3,FALSE)</f>
        <v>#N/A</v>
      </c>
      <c r="V174" t="e">
        <f>VLOOKUP($C174,PANSS_full!$D$2:$AK$888,4,FALSE)</f>
        <v>#N/A</v>
      </c>
      <c r="W174" t="e">
        <f>VLOOKUP($C174,PANSS_full!$D$2:$AK$888,5,FALSE)</f>
        <v>#N/A</v>
      </c>
      <c r="X174" t="e">
        <f>VLOOKUP($C174,PANSS_full!$D$2:$AK$888,6,FALSE)</f>
        <v>#N/A</v>
      </c>
      <c r="Y174" t="e">
        <f>VLOOKUP($C174,PANSS_full!$D$2:$AK$888,7,FALSE)</f>
        <v>#N/A</v>
      </c>
      <c r="Z174" t="e">
        <f>VLOOKUP($C174,PANSS_full!$D$2:$AK$888,8,FALSE)</f>
        <v>#N/A</v>
      </c>
      <c r="AA174" t="e">
        <f>VLOOKUP($C174,PANSS_full!$D$2:$AK$888,9,FALSE)</f>
        <v>#N/A</v>
      </c>
      <c r="AB174" t="e">
        <f>VLOOKUP($C174,PANSS_full!$D$2:$AK$888,10,FALSE)</f>
        <v>#N/A</v>
      </c>
      <c r="AC174" t="e">
        <f>VLOOKUP($C174,PANSS_full!$D$2:$AK$888,11,FALSE)</f>
        <v>#N/A</v>
      </c>
      <c r="AD174" t="e">
        <f>VLOOKUP($C174,PANSS_full!$D$2:$AK$888,12,FALSE)</f>
        <v>#N/A</v>
      </c>
      <c r="AE174" t="e">
        <f>VLOOKUP($C174,PANSS_full!$D$2:$AK$888,13,FALSE)</f>
        <v>#N/A</v>
      </c>
      <c r="AF174" t="e">
        <f>VLOOKUP($C174,PANSS_full!$D$2:$AK$888,14,FALSE)</f>
        <v>#N/A</v>
      </c>
      <c r="AG174" t="e">
        <f>VLOOKUP($C174,PANSS_full!$D$2:$AK$888,15,FALSE)</f>
        <v>#N/A</v>
      </c>
      <c r="AH174" t="e">
        <f>VLOOKUP($C174,PANSS_full!$D$2:$AK$888,16,FALSE)</f>
        <v>#N/A</v>
      </c>
      <c r="AI174" t="e">
        <f>VLOOKUP($C174,PANSS_full!$D$2:$AK$888,17,FALSE)</f>
        <v>#N/A</v>
      </c>
      <c r="AJ174" t="e">
        <f>VLOOKUP($C174,PANSS_full!$D$2:$AK$888,18,FALSE)</f>
        <v>#N/A</v>
      </c>
      <c r="AK174" t="e">
        <f>VLOOKUP($C174,PANSS_full!$D$2:$AK$888,19,FALSE)</f>
        <v>#N/A</v>
      </c>
      <c r="AL174" t="e">
        <f>VLOOKUP($C174,PANSS_full!$D$2:$AK$888,20,FALSE)</f>
        <v>#N/A</v>
      </c>
      <c r="AM174" t="e">
        <f>VLOOKUP($C174,PANSS_full!$D$2:$AK$888,21,FALSE)</f>
        <v>#N/A</v>
      </c>
      <c r="AN174" t="e">
        <f>VLOOKUP($C174,PANSS_full!$D$2:$AK$888,22,FALSE)</f>
        <v>#N/A</v>
      </c>
      <c r="AO174" t="e">
        <f>VLOOKUP($C174,PANSS_full!$D$2:$AK$888,23,FALSE)</f>
        <v>#N/A</v>
      </c>
      <c r="AP174" t="e">
        <f>VLOOKUP($C174,PANSS_full!$D$2:$AK$888,24,FALSE)</f>
        <v>#N/A</v>
      </c>
      <c r="AQ174" t="e">
        <f>VLOOKUP($C174,PANSS_full!$D$2:$AK$888,25,FALSE)</f>
        <v>#N/A</v>
      </c>
      <c r="AR174" t="e">
        <f>VLOOKUP($C174,PANSS_full!$D$2:$AK$888,26,FALSE)</f>
        <v>#N/A</v>
      </c>
      <c r="AS174" t="e">
        <f>VLOOKUP($C174,PANSS_full!$D$2:$AK$888,27,FALSE)</f>
        <v>#N/A</v>
      </c>
      <c r="AT174" t="e">
        <f>VLOOKUP($C174,PANSS_full!$D$2:$AK$888,28,FALSE)</f>
        <v>#N/A</v>
      </c>
      <c r="AU174" t="e">
        <f>VLOOKUP($C174,PANSS_full!$D$2:$AK$888,29,FALSE)</f>
        <v>#N/A</v>
      </c>
      <c r="AV174" t="e">
        <f>VLOOKUP($C174,PANSS_full!$D$2:$AK$888,30,FALSE)</f>
        <v>#N/A</v>
      </c>
      <c r="AW174" t="e">
        <f>VLOOKUP($C174,PANSS_full!$D$2:$AK$888,31,FALSE)</f>
        <v>#N/A</v>
      </c>
      <c r="AX174" t="e">
        <f>VLOOKUP($C174,PANSS_full!$D$2:$AK$888,32,FALSE)</f>
        <v>#N/A</v>
      </c>
      <c r="AY174" t="e">
        <f>VLOOKUP($C174,PANSS_full!$D$2:$AK$888,33,FALSE)</f>
        <v>#N/A</v>
      </c>
      <c r="AZ174" t="e">
        <f>VLOOKUP($C174,PANSS_full!$D$2:$AK$888,34,FALSE)</f>
        <v>#N/A</v>
      </c>
    </row>
    <row r="175" spans="1:52">
      <c r="A175">
        <v>174</v>
      </c>
      <c r="B175" s="2" t="s">
        <v>228</v>
      </c>
      <c r="C175" s="2" t="str">
        <f t="shared" si="2"/>
        <v>NC_05_0115</v>
      </c>
      <c r="E175" s="2">
        <v>28.4166666666667</v>
      </c>
      <c r="F175" s="2" t="s">
        <v>52</v>
      </c>
      <c r="G175" s="2" t="s">
        <v>213</v>
      </c>
      <c r="H175" s="2">
        <v>5</v>
      </c>
      <c r="I175" s="2">
        <v>2</v>
      </c>
      <c r="K175" s="2">
        <v>1</v>
      </c>
      <c r="L175" s="2">
        <v>1</v>
      </c>
      <c r="S175" t="e">
        <f>VLOOKUP($C175,PANSS_full!$D$2:$AK$888,1,FALSE)</f>
        <v>#N/A</v>
      </c>
      <c r="T175" t="e">
        <f>VLOOKUP($C175,PANSS_full!$D$2:$AK$888,2,FALSE)</f>
        <v>#N/A</v>
      </c>
      <c r="U175" t="e">
        <f>VLOOKUP($C175,PANSS_full!$D$2:$AK$888,3,FALSE)</f>
        <v>#N/A</v>
      </c>
      <c r="V175" t="e">
        <f>VLOOKUP($C175,PANSS_full!$D$2:$AK$888,4,FALSE)</f>
        <v>#N/A</v>
      </c>
      <c r="W175" t="e">
        <f>VLOOKUP($C175,PANSS_full!$D$2:$AK$888,5,FALSE)</f>
        <v>#N/A</v>
      </c>
      <c r="X175" t="e">
        <f>VLOOKUP($C175,PANSS_full!$D$2:$AK$888,6,FALSE)</f>
        <v>#N/A</v>
      </c>
      <c r="Y175" t="e">
        <f>VLOOKUP($C175,PANSS_full!$D$2:$AK$888,7,FALSE)</f>
        <v>#N/A</v>
      </c>
      <c r="Z175" t="e">
        <f>VLOOKUP($C175,PANSS_full!$D$2:$AK$888,8,FALSE)</f>
        <v>#N/A</v>
      </c>
      <c r="AA175" t="e">
        <f>VLOOKUP($C175,PANSS_full!$D$2:$AK$888,9,FALSE)</f>
        <v>#N/A</v>
      </c>
      <c r="AB175" t="e">
        <f>VLOOKUP($C175,PANSS_full!$D$2:$AK$888,10,FALSE)</f>
        <v>#N/A</v>
      </c>
      <c r="AC175" t="e">
        <f>VLOOKUP($C175,PANSS_full!$D$2:$AK$888,11,FALSE)</f>
        <v>#N/A</v>
      </c>
      <c r="AD175" t="e">
        <f>VLOOKUP($C175,PANSS_full!$D$2:$AK$888,12,FALSE)</f>
        <v>#N/A</v>
      </c>
      <c r="AE175" t="e">
        <f>VLOOKUP($C175,PANSS_full!$D$2:$AK$888,13,FALSE)</f>
        <v>#N/A</v>
      </c>
      <c r="AF175" t="e">
        <f>VLOOKUP($C175,PANSS_full!$D$2:$AK$888,14,FALSE)</f>
        <v>#N/A</v>
      </c>
      <c r="AG175" t="e">
        <f>VLOOKUP($C175,PANSS_full!$D$2:$AK$888,15,FALSE)</f>
        <v>#N/A</v>
      </c>
      <c r="AH175" t="e">
        <f>VLOOKUP($C175,PANSS_full!$D$2:$AK$888,16,FALSE)</f>
        <v>#N/A</v>
      </c>
      <c r="AI175" t="e">
        <f>VLOOKUP($C175,PANSS_full!$D$2:$AK$888,17,FALSE)</f>
        <v>#N/A</v>
      </c>
      <c r="AJ175" t="e">
        <f>VLOOKUP($C175,PANSS_full!$D$2:$AK$888,18,FALSE)</f>
        <v>#N/A</v>
      </c>
      <c r="AK175" t="e">
        <f>VLOOKUP($C175,PANSS_full!$D$2:$AK$888,19,FALSE)</f>
        <v>#N/A</v>
      </c>
      <c r="AL175" t="e">
        <f>VLOOKUP($C175,PANSS_full!$D$2:$AK$888,20,FALSE)</f>
        <v>#N/A</v>
      </c>
      <c r="AM175" t="e">
        <f>VLOOKUP($C175,PANSS_full!$D$2:$AK$888,21,FALSE)</f>
        <v>#N/A</v>
      </c>
      <c r="AN175" t="e">
        <f>VLOOKUP($C175,PANSS_full!$D$2:$AK$888,22,FALSE)</f>
        <v>#N/A</v>
      </c>
      <c r="AO175" t="e">
        <f>VLOOKUP($C175,PANSS_full!$D$2:$AK$888,23,FALSE)</f>
        <v>#N/A</v>
      </c>
      <c r="AP175" t="e">
        <f>VLOOKUP($C175,PANSS_full!$D$2:$AK$888,24,FALSE)</f>
        <v>#N/A</v>
      </c>
      <c r="AQ175" t="e">
        <f>VLOOKUP($C175,PANSS_full!$D$2:$AK$888,25,FALSE)</f>
        <v>#N/A</v>
      </c>
      <c r="AR175" t="e">
        <f>VLOOKUP($C175,PANSS_full!$D$2:$AK$888,26,FALSE)</f>
        <v>#N/A</v>
      </c>
      <c r="AS175" t="e">
        <f>VLOOKUP($C175,PANSS_full!$D$2:$AK$888,27,FALSE)</f>
        <v>#N/A</v>
      </c>
      <c r="AT175" t="e">
        <f>VLOOKUP($C175,PANSS_full!$D$2:$AK$888,28,FALSE)</f>
        <v>#N/A</v>
      </c>
      <c r="AU175" t="e">
        <f>VLOOKUP($C175,PANSS_full!$D$2:$AK$888,29,FALSE)</f>
        <v>#N/A</v>
      </c>
      <c r="AV175" t="e">
        <f>VLOOKUP($C175,PANSS_full!$D$2:$AK$888,30,FALSE)</f>
        <v>#N/A</v>
      </c>
      <c r="AW175" t="e">
        <f>VLOOKUP($C175,PANSS_full!$D$2:$AK$888,31,FALSE)</f>
        <v>#N/A</v>
      </c>
      <c r="AX175" t="e">
        <f>VLOOKUP($C175,PANSS_full!$D$2:$AK$888,32,FALSE)</f>
        <v>#N/A</v>
      </c>
      <c r="AY175" t="e">
        <f>VLOOKUP($C175,PANSS_full!$D$2:$AK$888,33,FALSE)</f>
        <v>#N/A</v>
      </c>
      <c r="AZ175" t="e">
        <f>VLOOKUP($C175,PANSS_full!$D$2:$AK$888,34,FALSE)</f>
        <v>#N/A</v>
      </c>
    </row>
    <row r="176" spans="1:52">
      <c r="A176">
        <v>175</v>
      </c>
      <c r="B176" s="2" t="s">
        <v>229</v>
      </c>
      <c r="C176" s="2" t="str">
        <f t="shared" si="2"/>
        <v>NC_05_0116</v>
      </c>
      <c r="E176" s="2">
        <v>38.5833333333333</v>
      </c>
      <c r="F176" s="2" t="s">
        <v>52</v>
      </c>
      <c r="G176" s="2" t="s">
        <v>213</v>
      </c>
      <c r="H176" s="2">
        <v>5</v>
      </c>
      <c r="I176" s="2">
        <v>1</v>
      </c>
      <c r="J176" s="2">
        <v>12</v>
      </c>
      <c r="K176" s="2">
        <v>1</v>
      </c>
      <c r="L176" s="2">
        <v>1</v>
      </c>
      <c r="S176" t="e">
        <f>VLOOKUP($C176,PANSS_full!$D$2:$AK$888,1,FALSE)</f>
        <v>#N/A</v>
      </c>
      <c r="T176" t="e">
        <f>VLOOKUP($C176,PANSS_full!$D$2:$AK$888,2,FALSE)</f>
        <v>#N/A</v>
      </c>
      <c r="U176" t="e">
        <f>VLOOKUP($C176,PANSS_full!$D$2:$AK$888,3,FALSE)</f>
        <v>#N/A</v>
      </c>
      <c r="V176" t="e">
        <f>VLOOKUP($C176,PANSS_full!$D$2:$AK$888,4,FALSE)</f>
        <v>#N/A</v>
      </c>
      <c r="W176" t="e">
        <f>VLOOKUP($C176,PANSS_full!$D$2:$AK$888,5,FALSE)</f>
        <v>#N/A</v>
      </c>
      <c r="X176" t="e">
        <f>VLOOKUP($C176,PANSS_full!$D$2:$AK$888,6,FALSE)</f>
        <v>#N/A</v>
      </c>
      <c r="Y176" t="e">
        <f>VLOOKUP($C176,PANSS_full!$D$2:$AK$888,7,FALSE)</f>
        <v>#N/A</v>
      </c>
      <c r="Z176" t="e">
        <f>VLOOKUP($C176,PANSS_full!$D$2:$AK$888,8,FALSE)</f>
        <v>#N/A</v>
      </c>
      <c r="AA176" t="e">
        <f>VLOOKUP($C176,PANSS_full!$D$2:$AK$888,9,FALSE)</f>
        <v>#N/A</v>
      </c>
      <c r="AB176" t="e">
        <f>VLOOKUP($C176,PANSS_full!$D$2:$AK$888,10,FALSE)</f>
        <v>#N/A</v>
      </c>
      <c r="AC176" t="e">
        <f>VLOOKUP($C176,PANSS_full!$D$2:$AK$888,11,FALSE)</f>
        <v>#N/A</v>
      </c>
      <c r="AD176" t="e">
        <f>VLOOKUP($C176,PANSS_full!$D$2:$AK$888,12,FALSE)</f>
        <v>#N/A</v>
      </c>
      <c r="AE176" t="e">
        <f>VLOOKUP($C176,PANSS_full!$D$2:$AK$888,13,FALSE)</f>
        <v>#N/A</v>
      </c>
      <c r="AF176" t="e">
        <f>VLOOKUP($C176,PANSS_full!$D$2:$AK$888,14,FALSE)</f>
        <v>#N/A</v>
      </c>
      <c r="AG176" t="e">
        <f>VLOOKUP($C176,PANSS_full!$D$2:$AK$888,15,FALSE)</f>
        <v>#N/A</v>
      </c>
      <c r="AH176" t="e">
        <f>VLOOKUP($C176,PANSS_full!$D$2:$AK$888,16,FALSE)</f>
        <v>#N/A</v>
      </c>
      <c r="AI176" t="e">
        <f>VLOOKUP($C176,PANSS_full!$D$2:$AK$888,17,FALSE)</f>
        <v>#N/A</v>
      </c>
      <c r="AJ176" t="e">
        <f>VLOOKUP($C176,PANSS_full!$D$2:$AK$888,18,FALSE)</f>
        <v>#N/A</v>
      </c>
      <c r="AK176" t="e">
        <f>VLOOKUP($C176,PANSS_full!$D$2:$AK$888,19,FALSE)</f>
        <v>#N/A</v>
      </c>
      <c r="AL176" t="e">
        <f>VLOOKUP($C176,PANSS_full!$D$2:$AK$888,20,FALSE)</f>
        <v>#N/A</v>
      </c>
      <c r="AM176" t="e">
        <f>VLOOKUP($C176,PANSS_full!$D$2:$AK$888,21,FALSE)</f>
        <v>#N/A</v>
      </c>
      <c r="AN176" t="e">
        <f>VLOOKUP($C176,PANSS_full!$D$2:$AK$888,22,FALSE)</f>
        <v>#N/A</v>
      </c>
      <c r="AO176" t="e">
        <f>VLOOKUP($C176,PANSS_full!$D$2:$AK$888,23,FALSE)</f>
        <v>#N/A</v>
      </c>
      <c r="AP176" t="e">
        <f>VLOOKUP($C176,PANSS_full!$D$2:$AK$888,24,FALSE)</f>
        <v>#N/A</v>
      </c>
      <c r="AQ176" t="e">
        <f>VLOOKUP($C176,PANSS_full!$D$2:$AK$888,25,FALSE)</f>
        <v>#N/A</v>
      </c>
      <c r="AR176" t="e">
        <f>VLOOKUP($C176,PANSS_full!$D$2:$AK$888,26,FALSE)</f>
        <v>#N/A</v>
      </c>
      <c r="AS176" t="e">
        <f>VLOOKUP($C176,PANSS_full!$D$2:$AK$888,27,FALSE)</f>
        <v>#N/A</v>
      </c>
      <c r="AT176" t="e">
        <f>VLOOKUP($C176,PANSS_full!$D$2:$AK$888,28,FALSE)</f>
        <v>#N/A</v>
      </c>
      <c r="AU176" t="e">
        <f>VLOOKUP($C176,PANSS_full!$D$2:$AK$888,29,FALSE)</f>
        <v>#N/A</v>
      </c>
      <c r="AV176" t="e">
        <f>VLOOKUP($C176,PANSS_full!$D$2:$AK$888,30,FALSE)</f>
        <v>#N/A</v>
      </c>
      <c r="AW176" t="e">
        <f>VLOOKUP($C176,PANSS_full!$D$2:$AK$888,31,FALSE)</f>
        <v>#N/A</v>
      </c>
      <c r="AX176" t="e">
        <f>VLOOKUP($C176,PANSS_full!$D$2:$AK$888,32,FALSE)</f>
        <v>#N/A</v>
      </c>
      <c r="AY176" t="e">
        <f>VLOOKUP($C176,PANSS_full!$D$2:$AK$888,33,FALSE)</f>
        <v>#N/A</v>
      </c>
      <c r="AZ176" t="e">
        <f>VLOOKUP($C176,PANSS_full!$D$2:$AK$888,34,FALSE)</f>
        <v>#N/A</v>
      </c>
    </row>
    <row r="177" spans="1:52">
      <c r="A177">
        <v>176</v>
      </c>
      <c r="B177" s="2" t="s">
        <v>230</v>
      </c>
      <c r="C177" s="2" t="str">
        <f t="shared" si="2"/>
        <v>NC_05_0117</v>
      </c>
      <c r="E177" s="2">
        <v>26.5833333333333</v>
      </c>
      <c r="F177" s="2" t="s">
        <v>52</v>
      </c>
      <c r="G177" s="2" t="s">
        <v>213</v>
      </c>
      <c r="H177" s="2">
        <v>5</v>
      </c>
      <c r="I177" s="2">
        <v>2</v>
      </c>
      <c r="J177" s="2">
        <v>19</v>
      </c>
      <c r="K177" s="2">
        <v>1</v>
      </c>
      <c r="L177" s="2">
        <v>1</v>
      </c>
      <c r="S177" t="e">
        <f>VLOOKUP($C177,PANSS_full!$D$2:$AK$888,1,FALSE)</f>
        <v>#N/A</v>
      </c>
      <c r="T177" t="e">
        <f>VLOOKUP($C177,PANSS_full!$D$2:$AK$888,2,FALSE)</f>
        <v>#N/A</v>
      </c>
      <c r="U177" t="e">
        <f>VLOOKUP($C177,PANSS_full!$D$2:$AK$888,3,FALSE)</f>
        <v>#N/A</v>
      </c>
      <c r="V177" t="e">
        <f>VLOOKUP($C177,PANSS_full!$D$2:$AK$888,4,FALSE)</f>
        <v>#N/A</v>
      </c>
      <c r="W177" t="e">
        <f>VLOOKUP($C177,PANSS_full!$D$2:$AK$888,5,FALSE)</f>
        <v>#N/A</v>
      </c>
      <c r="X177" t="e">
        <f>VLOOKUP($C177,PANSS_full!$D$2:$AK$888,6,FALSE)</f>
        <v>#N/A</v>
      </c>
      <c r="Y177" t="e">
        <f>VLOOKUP($C177,PANSS_full!$D$2:$AK$888,7,FALSE)</f>
        <v>#N/A</v>
      </c>
      <c r="Z177" t="e">
        <f>VLOOKUP($C177,PANSS_full!$D$2:$AK$888,8,FALSE)</f>
        <v>#N/A</v>
      </c>
      <c r="AA177" t="e">
        <f>VLOOKUP($C177,PANSS_full!$D$2:$AK$888,9,FALSE)</f>
        <v>#N/A</v>
      </c>
      <c r="AB177" t="e">
        <f>VLOOKUP($C177,PANSS_full!$D$2:$AK$888,10,FALSE)</f>
        <v>#N/A</v>
      </c>
      <c r="AC177" t="e">
        <f>VLOOKUP($C177,PANSS_full!$D$2:$AK$888,11,FALSE)</f>
        <v>#N/A</v>
      </c>
      <c r="AD177" t="e">
        <f>VLOOKUP($C177,PANSS_full!$D$2:$AK$888,12,FALSE)</f>
        <v>#N/A</v>
      </c>
      <c r="AE177" t="e">
        <f>VLOOKUP($C177,PANSS_full!$D$2:$AK$888,13,FALSE)</f>
        <v>#N/A</v>
      </c>
      <c r="AF177" t="e">
        <f>VLOOKUP($C177,PANSS_full!$D$2:$AK$888,14,FALSE)</f>
        <v>#N/A</v>
      </c>
      <c r="AG177" t="e">
        <f>VLOOKUP($C177,PANSS_full!$D$2:$AK$888,15,FALSE)</f>
        <v>#N/A</v>
      </c>
      <c r="AH177" t="e">
        <f>VLOOKUP($C177,PANSS_full!$D$2:$AK$888,16,FALSE)</f>
        <v>#N/A</v>
      </c>
      <c r="AI177" t="e">
        <f>VLOOKUP($C177,PANSS_full!$D$2:$AK$888,17,FALSE)</f>
        <v>#N/A</v>
      </c>
      <c r="AJ177" t="e">
        <f>VLOOKUP($C177,PANSS_full!$D$2:$AK$888,18,FALSE)</f>
        <v>#N/A</v>
      </c>
      <c r="AK177" t="e">
        <f>VLOOKUP($C177,PANSS_full!$D$2:$AK$888,19,FALSE)</f>
        <v>#N/A</v>
      </c>
      <c r="AL177" t="e">
        <f>VLOOKUP($C177,PANSS_full!$D$2:$AK$888,20,FALSE)</f>
        <v>#N/A</v>
      </c>
      <c r="AM177" t="e">
        <f>VLOOKUP($C177,PANSS_full!$D$2:$AK$888,21,FALSE)</f>
        <v>#N/A</v>
      </c>
      <c r="AN177" t="e">
        <f>VLOOKUP($C177,PANSS_full!$D$2:$AK$888,22,FALSE)</f>
        <v>#N/A</v>
      </c>
      <c r="AO177" t="e">
        <f>VLOOKUP($C177,PANSS_full!$D$2:$AK$888,23,FALSE)</f>
        <v>#N/A</v>
      </c>
      <c r="AP177" t="e">
        <f>VLOOKUP($C177,PANSS_full!$D$2:$AK$888,24,FALSE)</f>
        <v>#N/A</v>
      </c>
      <c r="AQ177" t="e">
        <f>VLOOKUP($C177,PANSS_full!$D$2:$AK$888,25,FALSE)</f>
        <v>#N/A</v>
      </c>
      <c r="AR177" t="e">
        <f>VLOOKUP($C177,PANSS_full!$D$2:$AK$888,26,FALSE)</f>
        <v>#N/A</v>
      </c>
      <c r="AS177" t="e">
        <f>VLOOKUP($C177,PANSS_full!$D$2:$AK$888,27,FALSE)</f>
        <v>#N/A</v>
      </c>
      <c r="AT177" t="e">
        <f>VLOOKUP($C177,PANSS_full!$D$2:$AK$888,28,FALSE)</f>
        <v>#N/A</v>
      </c>
      <c r="AU177" t="e">
        <f>VLOOKUP($C177,PANSS_full!$D$2:$AK$888,29,FALSE)</f>
        <v>#N/A</v>
      </c>
      <c r="AV177" t="e">
        <f>VLOOKUP($C177,PANSS_full!$D$2:$AK$888,30,FALSE)</f>
        <v>#N/A</v>
      </c>
      <c r="AW177" t="e">
        <f>VLOOKUP($C177,PANSS_full!$D$2:$AK$888,31,FALSE)</f>
        <v>#N/A</v>
      </c>
      <c r="AX177" t="e">
        <f>VLOOKUP($C177,PANSS_full!$D$2:$AK$888,32,FALSE)</f>
        <v>#N/A</v>
      </c>
      <c r="AY177" t="e">
        <f>VLOOKUP($C177,PANSS_full!$D$2:$AK$888,33,FALSE)</f>
        <v>#N/A</v>
      </c>
      <c r="AZ177" t="e">
        <f>VLOOKUP($C177,PANSS_full!$D$2:$AK$888,34,FALSE)</f>
        <v>#N/A</v>
      </c>
    </row>
    <row r="178" spans="1:52">
      <c r="A178">
        <v>177</v>
      </c>
      <c r="B178" s="2" t="s">
        <v>231</v>
      </c>
      <c r="C178" s="2" t="str">
        <f t="shared" si="2"/>
        <v>NC_05_0118</v>
      </c>
      <c r="E178" s="2">
        <v>29.1666666666667</v>
      </c>
      <c r="F178" s="2" t="s">
        <v>52</v>
      </c>
      <c r="G178" s="2" t="s">
        <v>213</v>
      </c>
      <c r="H178" s="2">
        <v>5</v>
      </c>
      <c r="I178" s="2">
        <v>1</v>
      </c>
      <c r="J178" s="2">
        <v>9</v>
      </c>
      <c r="K178" s="2">
        <v>1</v>
      </c>
      <c r="L178" s="2">
        <v>1</v>
      </c>
      <c r="S178" t="e">
        <f>VLOOKUP($C178,PANSS_full!$D$2:$AK$888,1,FALSE)</f>
        <v>#N/A</v>
      </c>
      <c r="T178" t="e">
        <f>VLOOKUP($C178,PANSS_full!$D$2:$AK$888,2,FALSE)</f>
        <v>#N/A</v>
      </c>
      <c r="U178" t="e">
        <f>VLOOKUP($C178,PANSS_full!$D$2:$AK$888,3,FALSE)</f>
        <v>#N/A</v>
      </c>
      <c r="V178" t="e">
        <f>VLOOKUP($C178,PANSS_full!$D$2:$AK$888,4,FALSE)</f>
        <v>#N/A</v>
      </c>
      <c r="W178" t="e">
        <f>VLOOKUP($C178,PANSS_full!$D$2:$AK$888,5,FALSE)</f>
        <v>#N/A</v>
      </c>
      <c r="X178" t="e">
        <f>VLOOKUP($C178,PANSS_full!$D$2:$AK$888,6,FALSE)</f>
        <v>#N/A</v>
      </c>
      <c r="Y178" t="e">
        <f>VLOOKUP($C178,PANSS_full!$D$2:$AK$888,7,FALSE)</f>
        <v>#N/A</v>
      </c>
      <c r="Z178" t="e">
        <f>VLOOKUP($C178,PANSS_full!$D$2:$AK$888,8,FALSE)</f>
        <v>#N/A</v>
      </c>
      <c r="AA178" t="e">
        <f>VLOOKUP($C178,PANSS_full!$D$2:$AK$888,9,FALSE)</f>
        <v>#N/A</v>
      </c>
      <c r="AB178" t="e">
        <f>VLOOKUP($C178,PANSS_full!$D$2:$AK$888,10,FALSE)</f>
        <v>#N/A</v>
      </c>
      <c r="AC178" t="e">
        <f>VLOOKUP($C178,PANSS_full!$D$2:$AK$888,11,FALSE)</f>
        <v>#N/A</v>
      </c>
      <c r="AD178" t="e">
        <f>VLOOKUP($C178,PANSS_full!$D$2:$AK$888,12,FALSE)</f>
        <v>#N/A</v>
      </c>
      <c r="AE178" t="e">
        <f>VLOOKUP($C178,PANSS_full!$D$2:$AK$888,13,FALSE)</f>
        <v>#N/A</v>
      </c>
      <c r="AF178" t="e">
        <f>VLOOKUP($C178,PANSS_full!$D$2:$AK$888,14,FALSE)</f>
        <v>#N/A</v>
      </c>
      <c r="AG178" t="e">
        <f>VLOOKUP($C178,PANSS_full!$D$2:$AK$888,15,FALSE)</f>
        <v>#N/A</v>
      </c>
      <c r="AH178" t="e">
        <f>VLOOKUP($C178,PANSS_full!$D$2:$AK$888,16,FALSE)</f>
        <v>#N/A</v>
      </c>
      <c r="AI178" t="e">
        <f>VLOOKUP($C178,PANSS_full!$D$2:$AK$888,17,FALSE)</f>
        <v>#N/A</v>
      </c>
      <c r="AJ178" t="e">
        <f>VLOOKUP($C178,PANSS_full!$D$2:$AK$888,18,FALSE)</f>
        <v>#N/A</v>
      </c>
      <c r="AK178" t="e">
        <f>VLOOKUP($C178,PANSS_full!$D$2:$AK$888,19,FALSE)</f>
        <v>#N/A</v>
      </c>
      <c r="AL178" t="e">
        <f>VLOOKUP($C178,PANSS_full!$D$2:$AK$888,20,FALSE)</f>
        <v>#N/A</v>
      </c>
      <c r="AM178" t="e">
        <f>VLOOKUP($C178,PANSS_full!$D$2:$AK$888,21,FALSE)</f>
        <v>#N/A</v>
      </c>
      <c r="AN178" t="e">
        <f>VLOOKUP($C178,PANSS_full!$D$2:$AK$888,22,FALSE)</f>
        <v>#N/A</v>
      </c>
      <c r="AO178" t="e">
        <f>VLOOKUP($C178,PANSS_full!$D$2:$AK$888,23,FALSE)</f>
        <v>#N/A</v>
      </c>
      <c r="AP178" t="e">
        <f>VLOOKUP($C178,PANSS_full!$D$2:$AK$888,24,FALSE)</f>
        <v>#N/A</v>
      </c>
      <c r="AQ178" t="e">
        <f>VLOOKUP($C178,PANSS_full!$D$2:$AK$888,25,FALSE)</f>
        <v>#N/A</v>
      </c>
      <c r="AR178" t="e">
        <f>VLOOKUP($C178,PANSS_full!$D$2:$AK$888,26,FALSE)</f>
        <v>#N/A</v>
      </c>
      <c r="AS178" t="e">
        <f>VLOOKUP($C178,PANSS_full!$D$2:$AK$888,27,FALSE)</f>
        <v>#N/A</v>
      </c>
      <c r="AT178" t="e">
        <f>VLOOKUP($C178,PANSS_full!$D$2:$AK$888,28,FALSE)</f>
        <v>#N/A</v>
      </c>
      <c r="AU178" t="e">
        <f>VLOOKUP($C178,PANSS_full!$D$2:$AK$888,29,FALSE)</f>
        <v>#N/A</v>
      </c>
      <c r="AV178" t="e">
        <f>VLOOKUP($C178,PANSS_full!$D$2:$AK$888,30,FALSE)</f>
        <v>#N/A</v>
      </c>
      <c r="AW178" t="e">
        <f>VLOOKUP($C178,PANSS_full!$D$2:$AK$888,31,FALSE)</f>
        <v>#N/A</v>
      </c>
      <c r="AX178" t="e">
        <f>VLOOKUP($C178,PANSS_full!$D$2:$AK$888,32,FALSE)</f>
        <v>#N/A</v>
      </c>
      <c r="AY178" t="e">
        <f>VLOOKUP($C178,PANSS_full!$D$2:$AK$888,33,FALSE)</f>
        <v>#N/A</v>
      </c>
      <c r="AZ178" t="e">
        <f>VLOOKUP($C178,PANSS_full!$D$2:$AK$888,34,FALSE)</f>
        <v>#N/A</v>
      </c>
    </row>
    <row r="179" spans="1:52">
      <c r="A179">
        <v>178</v>
      </c>
      <c r="B179" s="2" t="s">
        <v>232</v>
      </c>
      <c r="C179" s="2" t="str">
        <f t="shared" si="2"/>
        <v>NC_05_0119</v>
      </c>
      <c r="E179" s="2">
        <v>29.25</v>
      </c>
      <c r="F179" s="2" t="s">
        <v>52</v>
      </c>
      <c r="G179" s="2" t="s">
        <v>213</v>
      </c>
      <c r="H179" s="2">
        <v>5</v>
      </c>
      <c r="I179" s="2">
        <v>1</v>
      </c>
      <c r="J179" s="2">
        <v>12</v>
      </c>
      <c r="K179" s="2">
        <v>1</v>
      </c>
      <c r="L179" s="2">
        <v>1</v>
      </c>
      <c r="S179" t="e">
        <f>VLOOKUP($C179,PANSS_full!$D$2:$AK$888,1,FALSE)</f>
        <v>#N/A</v>
      </c>
      <c r="T179" t="e">
        <f>VLOOKUP($C179,PANSS_full!$D$2:$AK$888,2,FALSE)</f>
        <v>#N/A</v>
      </c>
      <c r="U179" t="e">
        <f>VLOOKUP($C179,PANSS_full!$D$2:$AK$888,3,FALSE)</f>
        <v>#N/A</v>
      </c>
      <c r="V179" t="e">
        <f>VLOOKUP($C179,PANSS_full!$D$2:$AK$888,4,FALSE)</f>
        <v>#N/A</v>
      </c>
      <c r="W179" t="e">
        <f>VLOOKUP($C179,PANSS_full!$D$2:$AK$888,5,FALSE)</f>
        <v>#N/A</v>
      </c>
      <c r="X179" t="e">
        <f>VLOOKUP($C179,PANSS_full!$D$2:$AK$888,6,FALSE)</f>
        <v>#N/A</v>
      </c>
      <c r="Y179" t="e">
        <f>VLOOKUP($C179,PANSS_full!$D$2:$AK$888,7,FALSE)</f>
        <v>#N/A</v>
      </c>
      <c r="Z179" t="e">
        <f>VLOOKUP($C179,PANSS_full!$D$2:$AK$888,8,FALSE)</f>
        <v>#N/A</v>
      </c>
      <c r="AA179" t="e">
        <f>VLOOKUP($C179,PANSS_full!$D$2:$AK$888,9,FALSE)</f>
        <v>#N/A</v>
      </c>
      <c r="AB179" t="e">
        <f>VLOOKUP($C179,PANSS_full!$D$2:$AK$888,10,FALSE)</f>
        <v>#N/A</v>
      </c>
      <c r="AC179" t="e">
        <f>VLOOKUP($C179,PANSS_full!$D$2:$AK$888,11,FALSE)</f>
        <v>#N/A</v>
      </c>
      <c r="AD179" t="e">
        <f>VLOOKUP($C179,PANSS_full!$D$2:$AK$888,12,FALSE)</f>
        <v>#N/A</v>
      </c>
      <c r="AE179" t="e">
        <f>VLOOKUP($C179,PANSS_full!$D$2:$AK$888,13,FALSE)</f>
        <v>#N/A</v>
      </c>
      <c r="AF179" t="e">
        <f>VLOOKUP($C179,PANSS_full!$D$2:$AK$888,14,FALSE)</f>
        <v>#N/A</v>
      </c>
      <c r="AG179" t="e">
        <f>VLOOKUP($C179,PANSS_full!$D$2:$AK$888,15,FALSE)</f>
        <v>#N/A</v>
      </c>
      <c r="AH179" t="e">
        <f>VLOOKUP($C179,PANSS_full!$D$2:$AK$888,16,FALSE)</f>
        <v>#N/A</v>
      </c>
      <c r="AI179" t="e">
        <f>VLOOKUP($C179,PANSS_full!$D$2:$AK$888,17,FALSE)</f>
        <v>#N/A</v>
      </c>
      <c r="AJ179" t="e">
        <f>VLOOKUP($C179,PANSS_full!$D$2:$AK$888,18,FALSE)</f>
        <v>#N/A</v>
      </c>
      <c r="AK179" t="e">
        <f>VLOOKUP($C179,PANSS_full!$D$2:$AK$888,19,FALSE)</f>
        <v>#N/A</v>
      </c>
      <c r="AL179" t="e">
        <f>VLOOKUP($C179,PANSS_full!$D$2:$AK$888,20,FALSE)</f>
        <v>#N/A</v>
      </c>
      <c r="AM179" t="e">
        <f>VLOOKUP($C179,PANSS_full!$D$2:$AK$888,21,FALSE)</f>
        <v>#N/A</v>
      </c>
      <c r="AN179" t="e">
        <f>VLOOKUP($C179,PANSS_full!$D$2:$AK$888,22,FALSE)</f>
        <v>#N/A</v>
      </c>
      <c r="AO179" t="e">
        <f>VLOOKUP($C179,PANSS_full!$D$2:$AK$888,23,FALSE)</f>
        <v>#N/A</v>
      </c>
      <c r="AP179" t="e">
        <f>VLOOKUP($C179,PANSS_full!$D$2:$AK$888,24,FALSE)</f>
        <v>#N/A</v>
      </c>
      <c r="AQ179" t="e">
        <f>VLOOKUP($C179,PANSS_full!$D$2:$AK$888,25,FALSE)</f>
        <v>#N/A</v>
      </c>
      <c r="AR179" t="e">
        <f>VLOOKUP($C179,PANSS_full!$D$2:$AK$888,26,FALSE)</f>
        <v>#N/A</v>
      </c>
      <c r="AS179" t="e">
        <f>VLOOKUP($C179,PANSS_full!$D$2:$AK$888,27,FALSE)</f>
        <v>#N/A</v>
      </c>
      <c r="AT179" t="e">
        <f>VLOOKUP($C179,PANSS_full!$D$2:$AK$888,28,FALSE)</f>
        <v>#N/A</v>
      </c>
      <c r="AU179" t="e">
        <f>VLOOKUP($C179,PANSS_full!$D$2:$AK$888,29,FALSE)</f>
        <v>#N/A</v>
      </c>
      <c r="AV179" t="e">
        <f>VLOOKUP($C179,PANSS_full!$D$2:$AK$888,30,FALSE)</f>
        <v>#N/A</v>
      </c>
      <c r="AW179" t="e">
        <f>VLOOKUP($C179,PANSS_full!$D$2:$AK$888,31,FALSE)</f>
        <v>#N/A</v>
      </c>
      <c r="AX179" t="e">
        <f>VLOOKUP($C179,PANSS_full!$D$2:$AK$888,32,FALSE)</f>
        <v>#N/A</v>
      </c>
      <c r="AY179" t="e">
        <f>VLOOKUP($C179,PANSS_full!$D$2:$AK$888,33,FALSE)</f>
        <v>#N/A</v>
      </c>
      <c r="AZ179" t="e">
        <f>VLOOKUP($C179,PANSS_full!$D$2:$AK$888,34,FALSE)</f>
        <v>#N/A</v>
      </c>
    </row>
    <row r="180" spans="1:52">
      <c r="A180">
        <v>179</v>
      </c>
      <c r="B180" s="2" t="s">
        <v>233</v>
      </c>
      <c r="C180" s="2" t="str">
        <f t="shared" si="2"/>
        <v>NC_05_0120</v>
      </c>
      <c r="E180" s="2">
        <v>22.5833333333333</v>
      </c>
      <c r="F180" s="2" t="s">
        <v>52</v>
      </c>
      <c r="G180" s="2" t="s">
        <v>213</v>
      </c>
      <c r="H180" s="2">
        <v>5</v>
      </c>
      <c r="I180" s="2">
        <v>2</v>
      </c>
      <c r="J180" s="2">
        <v>14</v>
      </c>
      <c r="K180" s="2">
        <v>1</v>
      </c>
      <c r="L180" s="2">
        <v>1</v>
      </c>
      <c r="S180" t="e">
        <f>VLOOKUP($C180,PANSS_full!$D$2:$AK$888,1,FALSE)</f>
        <v>#N/A</v>
      </c>
      <c r="T180" t="e">
        <f>VLOOKUP($C180,PANSS_full!$D$2:$AK$888,2,FALSE)</f>
        <v>#N/A</v>
      </c>
      <c r="U180" t="e">
        <f>VLOOKUP($C180,PANSS_full!$D$2:$AK$888,3,FALSE)</f>
        <v>#N/A</v>
      </c>
      <c r="V180" t="e">
        <f>VLOOKUP($C180,PANSS_full!$D$2:$AK$888,4,FALSE)</f>
        <v>#N/A</v>
      </c>
      <c r="W180" t="e">
        <f>VLOOKUP($C180,PANSS_full!$D$2:$AK$888,5,FALSE)</f>
        <v>#N/A</v>
      </c>
      <c r="X180" t="e">
        <f>VLOOKUP($C180,PANSS_full!$D$2:$AK$888,6,FALSE)</f>
        <v>#N/A</v>
      </c>
      <c r="Y180" t="e">
        <f>VLOOKUP($C180,PANSS_full!$D$2:$AK$888,7,FALSE)</f>
        <v>#N/A</v>
      </c>
      <c r="Z180" t="e">
        <f>VLOOKUP($C180,PANSS_full!$D$2:$AK$888,8,FALSE)</f>
        <v>#N/A</v>
      </c>
      <c r="AA180" t="e">
        <f>VLOOKUP($C180,PANSS_full!$D$2:$AK$888,9,FALSE)</f>
        <v>#N/A</v>
      </c>
      <c r="AB180" t="e">
        <f>VLOOKUP($C180,PANSS_full!$D$2:$AK$888,10,FALSE)</f>
        <v>#N/A</v>
      </c>
      <c r="AC180" t="e">
        <f>VLOOKUP($C180,PANSS_full!$D$2:$AK$888,11,FALSE)</f>
        <v>#N/A</v>
      </c>
      <c r="AD180" t="e">
        <f>VLOOKUP($C180,PANSS_full!$D$2:$AK$888,12,FALSE)</f>
        <v>#N/A</v>
      </c>
      <c r="AE180" t="e">
        <f>VLOOKUP($C180,PANSS_full!$D$2:$AK$888,13,FALSE)</f>
        <v>#N/A</v>
      </c>
      <c r="AF180" t="e">
        <f>VLOOKUP($C180,PANSS_full!$D$2:$AK$888,14,FALSE)</f>
        <v>#N/A</v>
      </c>
      <c r="AG180" t="e">
        <f>VLOOKUP($C180,PANSS_full!$D$2:$AK$888,15,FALSE)</f>
        <v>#N/A</v>
      </c>
      <c r="AH180" t="e">
        <f>VLOOKUP($C180,PANSS_full!$D$2:$AK$888,16,FALSE)</f>
        <v>#N/A</v>
      </c>
      <c r="AI180" t="e">
        <f>VLOOKUP($C180,PANSS_full!$D$2:$AK$888,17,FALSE)</f>
        <v>#N/A</v>
      </c>
      <c r="AJ180" t="e">
        <f>VLOOKUP($C180,PANSS_full!$D$2:$AK$888,18,FALSE)</f>
        <v>#N/A</v>
      </c>
      <c r="AK180" t="e">
        <f>VLOOKUP($C180,PANSS_full!$D$2:$AK$888,19,FALSE)</f>
        <v>#N/A</v>
      </c>
      <c r="AL180" t="e">
        <f>VLOOKUP($C180,PANSS_full!$D$2:$AK$888,20,FALSE)</f>
        <v>#N/A</v>
      </c>
      <c r="AM180" t="e">
        <f>VLOOKUP($C180,PANSS_full!$D$2:$AK$888,21,FALSE)</f>
        <v>#N/A</v>
      </c>
      <c r="AN180" t="e">
        <f>VLOOKUP($C180,PANSS_full!$D$2:$AK$888,22,FALSE)</f>
        <v>#N/A</v>
      </c>
      <c r="AO180" t="e">
        <f>VLOOKUP($C180,PANSS_full!$D$2:$AK$888,23,FALSE)</f>
        <v>#N/A</v>
      </c>
      <c r="AP180" t="e">
        <f>VLOOKUP($C180,PANSS_full!$D$2:$AK$888,24,FALSE)</f>
        <v>#N/A</v>
      </c>
      <c r="AQ180" t="e">
        <f>VLOOKUP($C180,PANSS_full!$D$2:$AK$888,25,FALSE)</f>
        <v>#N/A</v>
      </c>
      <c r="AR180" t="e">
        <f>VLOOKUP($C180,PANSS_full!$D$2:$AK$888,26,FALSE)</f>
        <v>#N/A</v>
      </c>
      <c r="AS180" t="e">
        <f>VLOOKUP($C180,PANSS_full!$D$2:$AK$888,27,FALSE)</f>
        <v>#N/A</v>
      </c>
      <c r="AT180" t="e">
        <f>VLOOKUP($C180,PANSS_full!$D$2:$AK$888,28,FALSE)</f>
        <v>#N/A</v>
      </c>
      <c r="AU180" t="e">
        <f>VLOOKUP($C180,PANSS_full!$D$2:$AK$888,29,FALSE)</f>
        <v>#N/A</v>
      </c>
      <c r="AV180" t="e">
        <f>VLOOKUP($C180,PANSS_full!$D$2:$AK$888,30,FALSE)</f>
        <v>#N/A</v>
      </c>
      <c r="AW180" t="e">
        <f>VLOOKUP($C180,PANSS_full!$D$2:$AK$888,31,FALSE)</f>
        <v>#N/A</v>
      </c>
      <c r="AX180" t="e">
        <f>VLOOKUP($C180,PANSS_full!$D$2:$AK$888,32,FALSE)</f>
        <v>#N/A</v>
      </c>
      <c r="AY180" t="e">
        <f>VLOOKUP($C180,PANSS_full!$D$2:$AK$888,33,FALSE)</f>
        <v>#N/A</v>
      </c>
      <c r="AZ180" t="e">
        <f>VLOOKUP($C180,PANSS_full!$D$2:$AK$888,34,FALSE)</f>
        <v>#N/A</v>
      </c>
    </row>
    <row r="181" spans="1:52">
      <c r="A181">
        <v>180</v>
      </c>
      <c r="B181" s="2" t="s">
        <v>234</v>
      </c>
      <c r="C181" s="2" t="str">
        <f t="shared" si="2"/>
        <v>NC_05_0121</v>
      </c>
      <c r="E181" s="2">
        <v>22.1666666666667</v>
      </c>
      <c r="F181" s="2" t="s">
        <v>52</v>
      </c>
      <c r="G181" s="2" t="s">
        <v>213</v>
      </c>
      <c r="H181" s="2">
        <v>5</v>
      </c>
      <c r="I181" s="2">
        <v>2</v>
      </c>
      <c r="J181" s="2">
        <v>12</v>
      </c>
      <c r="K181" s="2">
        <v>1</v>
      </c>
      <c r="L181" s="2">
        <v>1</v>
      </c>
      <c r="S181" t="e">
        <f>VLOOKUP($C181,PANSS_full!$D$2:$AK$888,1,FALSE)</f>
        <v>#N/A</v>
      </c>
      <c r="T181" t="e">
        <f>VLOOKUP($C181,PANSS_full!$D$2:$AK$888,2,FALSE)</f>
        <v>#N/A</v>
      </c>
      <c r="U181" t="e">
        <f>VLOOKUP($C181,PANSS_full!$D$2:$AK$888,3,FALSE)</f>
        <v>#N/A</v>
      </c>
      <c r="V181" t="e">
        <f>VLOOKUP($C181,PANSS_full!$D$2:$AK$888,4,FALSE)</f>
        <v>#N/A</v>
      </c>
      <c r="W181" t="e">
        <f>VLOOKUP($C181,PANSS_full!$D$2:$AK$888,5,FALSE)</f>
        <v>#N/A</v>
      </c>
      <c r="X181" t="e">
        <f>VLOOKUP($C181,PANSS_full!$D$2:$AK$888,6,FALSE)</f>
        <v>#N/A</v>
      </c>
      <c r="Y181" t="e">
        <f>VLOOKUP($C181,PANSS_full!$D$2:$AK$888,7,FALSE)</f>
        <v>#N/A</v>
      </c>
      <c r="Z181" t="e">
        <f>VLOOKUP($C181,PANSS_full!$D$2:$AK$888,8,FALSE)</f>
        <v>#N/A</v>
      </c>
      <c r="AA181" t="e">
        <f>VLOOKUP($C181,PANSS_full!$D$2:$AK$888,9,FALSE)</f>
        <v>#N/A</v>
      </c>
      <c r="AB181" t="e">
        <f>VLOOKUP($C181,PANSS_full!$D$2:$AK$888,10,FALSE)</f>
        <v>#N/A</v>
      </c>
      <c r="AC181" t="e">
        <f>VLOOKUP($C181,PANSS_full!$D$2:$AK$888,11,FALSE)</f>
        <v>#N/A</v>
      </c>
      <c r="AD181" t="e">
        <f>VLOOKUP($C181,PANSS_full!$D$2:$AK$888,12,FALSE)</f>
        <v>#N/A</v>
      </c>
      <c r="AE181" t="e">
        <f>VLOOKUP($C181,PANSS_full!$D$2:$AK$888,13,FALSE)</f>
        <v>#N/A</v>
      </c>
      <c r="AF181" t="e">
        <f>VLOOKUP($C181,PANSS_full!$D$2:$AK$888,14,FALSE)</f>
        <v>#N/A</v>
      </c>
      <c r="AG181" t="e">
        <f>VLOOKUP($C181,PANSS_full!$D$2:$AK$888,15,FALSE)</f>
        <v>#N/A</v>
      </c>
      <c r="AH181" t="e">
        <f>VLOOKUP($C181,PANSS_full!$D$2:$AK$888,16,FALSE)</f>
        <v>#N/A</v>
      </c>
      <c r="AI181" t="e">
        <f>VLOOKUP($C181,PANSS_full!$D$2:$AK$888,17,FALSE)</f>
        <v>#N/A</v>
      </c>
      <c r="AJ181" t="e">
        <f>VLOOKUP($C181,PANSS_full!$D$2:$AK$888,18,FALSE)</f>
        <v>#N/A</v>
      </c>
      <c r="AK181" t="e">
        <f>VLOOKUP($C181,PANSS_full!$D$2:$AK$888,19,FALSE)</f>
        <v>#N/A</v>
      </c>
      <c r="AL181" t="e">
        <f>VLOOKUP($C181,PANSS_full!$D$2:$AK$888,20,FALSE)</f>
        <v>#N/A</v>
      </c>
      <c r="AM181" t="e">
        <f>VLOOKUP($C181,PANSS_full!$D$2:$AK$888,21,FALSE)</f>
        <v>#N/A</v>
      </c>
      <c r="AN181" t="e">
        <f>VLOOKUP($C181,PANSS_full!$D$2:$AK$888,22,FALSE)</f>
        <v>#N/A</v>
      </c>
      <c r="AO181" t="e">
        <f>VLOOKUP($C181,PANSS_full!$D$2:$AK$888,23,FALSE)</f>
        <v>#N/A</v>
      </c>
      <c r="AP181" t="e">
        <f>VLOOKUP($C181,PANSS_full!$D$2:$AK$888,24,FALSE)</f>
        <v>#N/A</v>
      </c>
      <c r="AQ181" t="e">
        <f>VLOOKUP($C181,PANSS_full!$D$2:$AK$888,25,FALSE)</f>
        <v>#N/A</v>
      </c>
      <c r="AR181" t="e">
        <f>VLOOKUP($C181,PANSS_full!$D$2:$AK$888,26,FALSE)</f>
        <v>#N/A</v>
      </c>
      <c r="AS181" t="e">
        <f>VLOOKUP($C181,PANSS_full!$D$2:$AK$888,27,FALSE)</f>
        <v>#N/A</v>
      </c>
      <c r="AT181" t="e">
        <f>VLOOKUP($C181,PANSS_full!$D$2:$AK$888,28,FALSE)</f>
        <v>#N/A</v>
      </c>
      <c r="AU181" t="e">
        <f>VLOOKUP($C181,PANSS_full!$D$2:$AK$888,29,FALSE)</f>
        <v>#N/A</v>
      </c>
      <c r="AV181" t="e">
        <f>VLOOKUP($C181,PANSS_full!$D$2:$AK$888,30,FALSE)</f>
        <v>#N/A</v>
      </c>
      <c r="AW181" t="e">
        <f>VLOOKUP($C181,PANSS_full!$D$2:$AK$888,31,FALSE)</f>
        <v>#N/A</v>
      </c>
      <c r="AX181" t="e">
        <f>VLOOKUP($C181,PANSS_full!$D$2:$AK$888,32,FALSE)</f>
        <v>#N/A</v>
      </c>
      <c r="AY181" t="e">
        <f>VLOOKUP($C181,PANSS_full!$D$2:$AK$888,33,FALSE)</f>
        <v>#N/A</v>
      </c>
      <c r="AZ181" t="e">
        <f>VLOOKUP($C181,PANSS_full!$D$2:$AK$888,34,FALSE)</f>
        <v>#N/A</v>
      </c>
    </row>
    <row r="182" spans="1:52">
      <c r="A182">
        <v>181</v>
      </c>
      <c r="B182" s="2" t="s">
        <v>235</v>
      </c>
      <c r="C182" s="2" t="str">
        <f t="shared" si="2"/>
        <v>NC_05_0123</v>
      </c>
      <c r="E182" s="2">
        <v>31.5</v>
      </c>
      <c r="F182" s="2" t="s">
        <v>52</v>
      </c>
      <c r="G182" s="2" t="s">
        <v>213</v>
      </c>
      <c r="H182" s="2">
        <v>5</v>
      </c>
      <c r="I182" s="2">
        <v>2</v>
      </c>
      <c r="J182" s="2">
        <v>14</v>
      </c>
      <c r="K182" s="2">
        <v>1</v>
      </c>
      <c r="L182" s="2">
        <v>1</v>
      </c>
      <c r="S182" t="e">
        <f>VLOOKUP($C182,PANSS_full!$D$2:$AK$888,1,FALSE)</f>
        <v>#N/A</v>
      </c>
      <c r="T182" t="e">
        <f>VLOOKUP($C182,PANSS_full!$D$2:$AK$888,2,FALSE)</f>
        <v>#N/A</v>
      </c>
      <c r="U182" t="e">
        <f>VLOOKUP($C182,PANSS_full!$D$2:$AK$888,3,FALSE)</f>
        <v>#N/A</v>
      </c>
      <c r="V182" t="e">
        <f>VLOOKUP($C182,PANSS_full!$D$2:$AK$888,4,FALSE)</f>
        <v>#N/A</v>
      </c>
      <c r="W182" t="e">
        <f>VLOOKUP($C182,PANSS_full!$D$2:$AK$888,5,FALSE)</f>
        <v>#N/A</v>
      </c>
      <c r="X182" t="e">
        <f>VLOOKUP($C182,PANSS_full!$D$2:$AK$888,6,FALSE)</f>
        <v>#N/A</v>
      </c>
      <c r="Y182" t="e">
        <f>VLOOKUP($C182,PANSS_full!$D$2:$AK$888,7,FALSE)</f>
        <v>#N/A</v>
      </c>
      <c r="Z182" t="e">
        <f>VLOOKUP($C182,PANSS_full!$D$2:$AK$888,8,FALSE)</f>
        <v>#N/A</v>
      </c>
      <c r="AA182" t="e">
        <f>VLOOKUP($C182,PANSS_full!$D$2:$AK$888,9,FALSE)</f>
        <v>#N/A</v>
      </c>
      <c r="AB182" t="e">
        <f>VLOOKUP($C182,PANSS_full!$D$2:$AK$888,10,FALSE)</f>
        <v>#N/A</v>
      </c>
      <c r="AC182" t="e">
        <f>VLOOKUP($C182,PANSS_full!$D$2:$AK$888,11,FALSE)</f>
        <v>#N/A</v>
      </c>
      <c r="AD182" t="e">
        <f>VLOOKUP($C182,PANSS_full!$D$2:$AK$888,12,FALSE)</f>
        <v>#N/A</v>
      </c>
      <c r="AE182" t="e">
        <f>VLOOKUP($C182,PANSS_full!$D$2:$AK$888,13,FALSE)</f>
        <v>#N/A</v>
      </c>
      <c r="AF182" t="e">
        <f>VLOOKUP($C182,PANSS_full!$D$2:$AK$888,14,FALSE)</f>
        <v>#N/A</v>
      </c>
      <c r="AG182" t="e">
        <f>VLOOKUP($C182,PANSS_full!$D$2:$AK$888,15,FALSE)</f>
        <v>#N/A</v>
      </c>
      <c r="AH182" t="e">
        <f>VLOOKUP($C182,PANSS_full!$D$2:$AK$888,16,FALSE)</f>
        <v>#N/A</v>
      </c>
      <c r="AI182" t="e">
        <f>VLOOKUP($C182,PANSS_full!$D$2:$AK$888,17,FALSE)</f>
        <v>#N/A</v>
      </c>
      <c r="AJ182" t="e">
        <f>VLOOKUP($C182,PANSS_full!$D$2:$AK$888,18,FALSE)</f>
        <v>#N/A</v>
      </c>
      <c r="AK182" t="e">
        <f>VLOOKUP($C182,PANSS_full!$D$2:$AK$888,19,FALSE)</f>
        <v>#N/A</v>
      </c>
      <c r="AL182" t="e">
        <f>VLOOKUP($C182,PANSS_full!$D$2:$AK$888,20,FALSE)</f>
        <v>#N/A</v>
      </c>
      <c r="AM182" t="e">
        <f>VLOOKUP($C182,PANSS_full!$D$2:$AK$888,21,FALSE)</f>
        <v>#N/A</v>
      </c>
      <c r="AN182" t="e">
        <f>VLOOKUP($C182,PANSS_full!$D$2:$AK$888,22,FALSE)</f>
        <v>#N/A</v>
      </c>
      <c r="AO182" t="e">
        <f>VLOOKUP($C182,PANSS_full!$D$2:$AK$888,23,FALSE)</f>
        <v>#N/A</v>
      </c>
      <c r="AP182" t="e">
        <f>VLOOKUP($C182,PANSS_full!$D$2:$AK$888,24,FALSE)</f>
        <v>#N/A</v>
      </c>
      <c r="AQ182" t="e">
        <f>VLOOKUP($C182,PANSS_full!$D$2:$AK$888,25,FALSE)</f>
        <v>#N/A</v>
      </c>
      <c r="AR182" t="e">
        <f>VLOOKUP($C182,PANSS_full!$D$2:$AK$888,26,FALSE)</f>
        <v>#N/A</v>
      </c>
      <c r="AS182" t="e">
        <f>VLOOKUP($C182,PANSS_full!$D$2:$AK$888,27,FALSE)</f>
        <v>#N/A</v>
      </c>
      <c r="AT182" t="e">
        <f>VLOOKUP($C182,PANSS_full!$D$2:$AK$888,28,FALSE)</f>
        <v>#N/A</v>
      </c>
      <c r="AU182" t="e">
        <f>VLOOKUP($C182,PANSS_full!$D$2:$AK$888,29,FALSE)</f>
        <v>#N/A</v>
      </c>
      <c r="AV182" t="e">
        <f>VLOOKUP($C182,PANSS_full!$D$2:$AK$888,30,FALSE)</f>
        <v>#N/A</v>
      </c>
      <c r="AW182" t="e">
        <f>VLOOKUP($C182,PANSS_full!$D$2:$AK$888,31,FALSE)</f>
        <v>#N/A</v>
      </c>
      <c r="AX182" t="e">
        <f>VLOOKUP($C182,PANSS_full!$D$2:$AK$888,32,FALSE)</f>
        <v>#N/A</v>
      </c>
      <c r="AY182" t="e">
        <f>VLOOKUP($C182,PANSS_full!$D$2:$AK$888,33,FALSE)</f>
        <v>#N/A</v>
      </c>
      <c r="AZ182" t="e">
        <f>VLOOKUP($C182,PANSS_full!$D$2:$AK$888,34,FALSE)</f>
        <v>#N/A</v>
      </c>
    </row>
    <row r="183" spans="1:52">
      <c r="A183">
        <v>182</v>
      </c>
      <c r="B183" s="2" t="s">
        <v>236</v>
      </c>
      <c r="C183" s="2" t="str">
        <f t="shared" si="2"/>
        <v>NC_05_0124</v>
      </c>
      <c r="E183" s="2">
        <v>23.0833333333333</v>
      </c>
      <c r="F183" s="2" t="s">
        <v>52</v>
      </c>
      <c r="G183" s="2" t="s">
        <v>213</v>
      </c>
      <c r="H183" s="2">
        <v>5</v>
      </c>
      <c r="I183" s="2">
        <v>2</v>
      </c>
      <c r="J183" s="2">
        <v>15</v>
      </c>
      <c r="K183" s="2">
        <v>1</v>
      </c>
      <c r="L183" s="2">
        <v>1</v>
      </c>
      <c r="S183" t="e">
        <f>VLOOKUP($C183,PANSS_full!$D$2:$AK$888,1,FALSE)</f>
        <v>#N/A</v>
      </c>
      <c r="T183" t="e">
        <f>VLOOKUP($C183,PANSS_full!$D$2:$AK$888,2,FALSE)</f>
        <v>#N/A</v>
      </c>
      <c r="U183" t="e">
        <f>VLOOKUP($C183,PANSS_full!$D$2:$AK$888,3,FALSE)</f>
        <v>#N/A</v>
      </c>
      <c r="V183" t="e">
        <f>VLOOKUP($C183,PANSS_full!$D$2:$AK$888,4,FALSE)</f>
        <v>#N/A</v>
      </c>
      <c r="W183" t="e">
        <f>VLOOKUP($C183,PANSS_full!$D$2:$AK$888,5,FALSE)</f>
        <v>#N/A</v>
      </c>
      <c r="X183" t="e">
        <f>VLOOKUP($C183,PANSS_full!$D$2:$AK$888,6,FALSE)</f>
        <v>#N/A</v>
      </c>
      <c r="Y183" t="e">
        <f>VLOOKUP($C183,PANSS_full!$D$2:$AK$888,7,FALSE)</f>
        <v>#N/A</v>
      </c>
      <c r="Z183" t="e">
        <f>VLOOKUP($C183,PANSS_full!$D$2:$AK$888,8,FALSE)</f>
        <v>#N/A</v>
      </c>
      <c r="AA183" t="e">
        <f>VLOOKUP($C183,PANSS_full!$D$2:$AK$888,9,FALSE)</f>
        <v>#N/A</v>
      </c>
      <c r="AB183" t="e">
        <f>VLOOKUP($C183,PANSS_full!$D$2:$AK$888,10,FALSE)</f>
        <v>#N/A</v>
      </c>
      <c r="AC183" t="e">
        <f>VLOOKUP($C183,PANSS_full!$D$2:$AK$888,11,FALSE)</f>
        <v>#N/A</v>
      </c>
      <c r="AD183" t="e">
        <f>VLOOKUP($C183,PANSS_full!$D$2:$AK$888,12,FALSE)</f>
        <v>#N/A</v>
      </c>
      <c r="AE183" t="e">
        <f>VLOOKUP($C183,PANSS_full!$D$2:$AK$888,13,FALSE)</f>
        <v>#N/A</v>
      </c>
      <c r="AF183" t="e">
        <f>VLOOKUP($C183,PANSS_full!$D$2:$AK$888,14,FALSE)</f>
        <v>#N/A</v>
      </c>
      <c r="AG183" t="e">
        <f>VLOOKUP($C183,PANSS_full!$D$2:$AK$888,15,FALSE)</f>
        <v>#N/A</v>
      </c>
      <c r="AH183" t="e">
        <f>VLOOKUP($C183,PANSS_full!$D$2:$AK$888,16,FALSE)</f>
        <v>#N/A</v>
      </c>
      <c r="AI183" t="e">
        <f>VLOOKUP($C183,PANSS_full!$D$2:$AK$888,17,FALSE)</f>
        <v>#N/A</v>
      </c>
      <c r="AJ183" t="e">
        <f>VLOOKUP($C183,PANSS_full!$D$2:$AK$888,18,FALSE)</f>
        <v>#N/A</v>
      </c>
      <c r="AK183" t="e">
        <f>VLOOKUP($C183,PANSS_full!$D$2:$AK$888,19,FALSE)</f>
        <v>#N/A</v>
      </c>
      <c r="AL183" t="e">
        <f>VLOOKUP($C183,PANSS_full!$D$2:$AK$888,20,FALSE)</f>
        <v>#N/A</v>
      </c>
      <c r="AM183" t="e">
        <f>VLOOKUP($C183,PANSS_full!$D$2:$AK$888,21,FALSE)</f>
        <v>#N/A</v>
      </c>
      <c r="AN183" t="e">
        <f>VLOOKUP($C183,PANSS_full!$D$2:$AK$888,22,FALSE)</f>
        <v>#N/A</v>
      </c>
      <c r="AO183" t="e">
        <f>VLOOKUP($C183,PANSS_full!$D$2:$AK$888,23,FALSE)</f>
        <v>#N/A</v>
      </c>
      <c r="AP183" t="e">
        <f>VLOOKUP($C183,PANSS_full!$D$2:$AK$888,24,FALSE)</f>
        <v>#N/A</v>
      </c>
      <c r="AQ183" t="e">
        <f>VLOOKUP($C183,PANSS_full!$D$2:$AK$888,25,FALSE)</f>
        <v>#N/A</v>
      </c>
      <c r="AR183" t="e">
        <f>VLOOKUP($C183,PANSS_full!$D$2:$AK$888,26,FALSE)</f>
        <v>#N/A</v>
      </c>
      <c r="AS183" t="e">
        <f>VLOOKUP($C183,PANSS_full!$D$2:$AK$888,27,FALSE)</f>
        <v>#N/A</v>
      </c>
      <c r="AT183" t="e">
        <f>VLOOKUP($C183,PANSS_full!$D$2:$AK$888,28,FALSE)</f>
        <v>#N/A</v>
      </c>
      <c r="AU183" t="e">
        <f>VLOOKUP($C183,PANSS_full!$D$2:$AK$888,29,FALSE)</f>
        <v>#N/A</v>
      </c>
      <c r="AV183" t="e">
        <f>VLOOKUP($C183,PANSS_full!$D$2:$AK$888,30,FALSE)</f>
        <v>#N/A</v>
      </c>
      <c r="AW183" t="e">
        <f>VLOOKUP($C183,PANSS_full!$D$2:$AK$888,31,FALSE)</f>
        <v>#N/A</v>
      </c>
      <c r="AX183" t="e">
        <f>VLOOKUP($C183,PANSS_full!$D$2:$AK$888,32,FALSE)</f>
        <v>#N/A</v>
      </c>
      <c r="AY183" t="e">
        <f>VLOOKUP($C183,PANSS_full!$D$2:$AK$888,33,FALSE)</f>
        <v>#N/A</v>
      </c>
      <c r="AZ183" t="e">
        <f>VLOOKUP($C183,PANSS_full!$D$2:$AK$888,34,FALSE)</f>
        <v>#N/A</v>
      </c>
    </row>
    <row r="184" spans="1:52">
      <c r="A184">
        <v>183</v>
      </c>
      <c r="B184" s="2" t="s">
        <v>237</v>
      </c>
      <c r="C184" s="2" t="str">
        <f t="shared" si="2"/>
        <v>NC_05_0125</v>
      </c>
      <c r="E184" s="2">
        <v>23.5833333333333</v>
      </c>
      <c r="F184" s="2" t="s">
        <v>52</v>
      </c>
      <c r="G184" s="2" t="s">
        <v>213</v>
      </c>
      <c r="H184" s="2">
        <v>5</v>
      </c>
      <c r="I184" s="2">
        <v>2</v>
      </c>
      <c r="J184" s="2">
        <v>15</v>
      </c>
      <c r="K184" s="2">
        <v>1</v>
      </c>
      <c r="L184" s="2">
        <v>2</v>
      </c>
      <c r="S184" t="e">
        <f>VLOOKUP($C184,PANSS_full!$D$2:$AK$888,1,FALSE)</f>
        <v>#N/A</v>
      </c>
      <c r="T184" t="e">
        <f>VLOOKUP($C184,PANSS_full!$D$2:$AK$888,2,FALSE)</f>
        <v>#N/A</v>
      </c>
      <c r="U184" t="e">
        <f>VLOOKUP($C184,PANSS_full!$D$2:$AK$888,3,FALSE)</f>
        <v>#N/A</v>
      </c>
      <c r="V184" t="e">
        <f>VLOOKUP($C184,PANSS_full!$D$2:$AK$888,4,FALSE)</f>
        <v>#N/A</v>
      </c>
      <c r="W184" t="e">
        <f>VLOOKUP($C184,PANSS_full!$D$2:$AK$888,5,FALSE)</f>
        <v>#N/A</v>
      </c>
      <c r="X184" t="e">
        <f>VLOOKUP($C184,PANSS_full!$D$2:$AK$888,6,FALSE)</f>
        <v>#N/A</v>
      </c>
      <c r="Y184" t="e">
        <f>VLOOKUP($C184,PANSS_full!$D$2:$AK$888,7,FALSE)</f>
        <v>#N/A</v>
      </c>
      <c r="Z184" t="e">
        <f>VLOOKUP($C184,PANSS_full!$D$2:$AK$888,8,FALSE)</f>
        <v>#N/A</v>
      </c>
      <c r="AA184" t="e">
        <f>VLOOKUP($C184,PANSS_full!$D$2:$AK$888,9,FALSE)</f>
        <v>#N/A</v>
      </c>
      <c r="AB184" t="e">
        <f>VLOOKUP($C184,PANSS_full!$D$2:$AK$888,10,FALSE)</f>
        <v>#N/A</v>
      </c>
      <c r="AC184" t="e">
        <f>VLOOKUP($C184,PANSS_full!$D$2:$AK$888,11,FALSE)</f>
        <v>#N/A</v>
      </c>
      <c r="AD184" t="e">
        <f>VLOOKUP($C184,PANSS_full!$D$2:$AK$888,12,FALSE)</f>
        <v>#N/A</v>
      </c>
      <c r="AE184" t="e">
        <f>VLOOKUP($C184,PANSS_full!$D$2:$AK$888,13,FALSE)</f>
        <v>#N/A</v>
      </c>
      <c r="AF184" t="e">
        <f>VLOOKUP($C184,PANSS_full!$D$2:$AK$888,14,FALSE)</f>
        <v>#N/A</v>
      </c>
      <c r="AG184" t="e">
        <f>VLOOKUP($C184,PANSS_full!$D$2:$AK$888,15,FALSE)</f>
        <v>#N/A</v>
      </c>
      <c r="AH184" t="e">
        <f>VLOOKUP($C184,PANSS_full!$D$2:$AK$888,16,FALSE)</f>
        <v>#N/A</v>
      </c>
      <c r="AI184" t="e">
        <f>VLOOKUP($C184,PANSS_full!$D$2:$AK$888,17,FALSE)</f>
        <v>#N/A</v>
      </c>
      <c r="AJ184" t="e">
        <f>VLOOKUP($C184,PANSS_full!$D$2:$AK$888,18,FALSE)</f>
        <v>#N/A</v>
      </c>
      <c r="AK184" t="e">
        <f>VLOOKUP($C184,PANSS_full!$D$2:$AK$888,19,FALSE)</f>
        <v>#N/A</v>
      </c>
      <c r="AL184" t="e">
        <f>VLOOKUP($C184,PANSS_full!$D$2:$AK$888,20,FALSE)</f>
        <v>#N/A</v>
      </c>
      <c r="AM184" t="e">
        <f>VLOOKUP($C184,PANSS_full!$D$2:$AK$888,21,FALSE)</f>
        <v>#N/A</v>
      </c>
      <c r="AN184" t="e">
        <f>VLOOKUP($C184,PANSS_full!$D$2:$AK$888,22,FALSE)</f>
        <v>#N/A</v>
      </c>
      <c r="AO184" t="e">
        <f>VLOOKUP($C184,PANSS_full!$D$2:$AK$888,23,FALSE)</f>
        <v>#N/A</v>
      </c>
      <c r="AP184" t="e">
        <f>VLOOKUP($C184,PANSS_full!$D$2:$AK$888,24,FALSE)</f>
        <v>#N/A</v>
      </c>
      <c r="AQ184" t="e">
        <f>VLOOKUP($C184,PANSS_full!$D$2:$AK$888,25,FALSE)</f>
        <v>#N/A</v>
      </c>
      <c r="AR184" t="e">
        <f>VLOOKUP($C184,PANSS_full!$D$2:$AK$888,26,FALSE)</f>
        <v>#N/A</v>
      </c>
      <c r="AS184" t="e">
        <f>VLOOKUP($C184,PANSS_full!$D$2:$AK$888,27,FALSE)</f>
        <v>#N/A</v>
      </c>
      <c r="AT184" t="e">
        <f>VLOOKUP($C184,PANSS_full!$D$2:$AK$888,28,FALSE)</f>
        <v>#N/A</v>
      </c>
      <c r="AU184" t="e">
        <f>VLOOKUP($C184,PANSS_full!$D$2:$AK$888,29,FALSE)</f>
        <v>#N/A</v>
      </c>
      <c r="AV184" t="e">
        <f>VLOOKUP($C184,PANSS_full!$D$2:$AK$888,30,FALSE)</f>
        <v>#N/A</v>
      </c>
      <c r="AW184" t="e">
        <f>VLOOKUP($C184,PANSS_full!$D$2:$AK$888,31,FALSE)</f>
        <v>#N/A</v>
      </c>
      <c r="AX184" t="e">
        <f>VLOOKUP($C184,PANSS_full!$D$2:$AK$888,32,FALSE)</f>
        <v>#N/A</v>
      </c>
      <c r="AY184" t="e">
        <f>VLOOKUP($C184,PANSS_full!$D$2:$AK$888,33,FALSE)</f>
        <v>#N/A</v>
      </c>
      <c r="AZ184" t="e">
        <f>VLOOKUP($C184,PANSS_full!$D$2:$AK$888,34,FALSE)</f>
        <v>#N/A</v>
      </c>
    </row>
    <row r="185" spans="1:52">
      <c r="A185">
        <v>184</v>
      </c>
      <c r="B185" s="2" t="s">
        <v>238</v>
      </c>
      <c r="C185" s="2" t="str">
        <f t="shared" si="2"/>
        <v>NC_05_0126</v>
      </c>
      <c r="E185" s="2">
        <v>23.0833333333333</v>
      </c>
      <c r="F185" s="2" t="s">
        <v>52</v>
      </c>
      <c r="G185" s="2" t="s">
        <v>213</v>
      </c>
      <c r="H185" s="2">
        <v>5</v>
      </c>
      <c r="I185" s="2">
        <v>2</v>
      </c>
      <c r="J185" s="2">
        <v>15</v>
      </c>
      <c r="K185" s="2">
        <v>1</v>
      </c>
      <c r="L185" s="2">
        <v>1</v>
      </c>
      <c r="S185" t="e">
        <f>VLOOKUP($C185,PANSS_full!$D$2:$AK$888,1,FALSE)</f>
        <v>#N/A</v>
      </c>
      <c r="T185" t="e">
        <f>VLOOKUP($C185,PANSS_full!$D$2:$AK$888,2,FALSE)</f>
        <v>#N/A</v>
      </c>
      <c r="U185" t="e">
        <f>VLOOKUP($C185,PANSS_full!$D$2:$AK$888,3,FALSE)</f>
        <v>#N/A</v>
      </c>
      <c r="V185" t="e">
        <f>VLOOKUP($C185,PANSS_full!$D$2:$AK$888,4,FALSE)</f>
        <v>#N/A</v>
      </c>
      <c r="W185" t="e">
        <f>VLOOKUP($C185,PANSS_full!$D$2:$AK$888,5,FALSE)</f>
        <v>#N/A</v>
      </c>
      <c r="X185" t="e">
        <f>VLOOKUP($C185,PANSS_full!$D$2:$AK$888,6,FALSE)</f>
        <v>#N/A</v>
      </c>
      <c r="Y185" t="e">
        <f>VLOOKUP($C185,PANSS_full!$D$2:$AK$888,7,FALSE)</f>
        <v>#N/A</v>
      </c>
      <c r="Z185" t="e">
        <f>VLOOKUP($C185,PANSS_full!$D$2:$AK$888,8,FALSE)</f>
        <v>#N/A</v>
      </c>
      <c r="AA185" t="e">
        <f>VLOOKUP($C185,PANSS_full!$D$2:$AK$888,9,FALSE)</f>
        <v>#N/A</v>
      </c>
      <c r="AB185" t="e">
        <f>VLOOKUP($C185,PANSS_full!$D$2:$AK$888,10,FALSE)</f>
        <v>#N/A</v>
      </c>
      <c r="AC185" t="e">
        <f>VLOOKUP($C185,PANSS_full!$D$2:$AK$888,11,FALSE)</f>
        <v>#N/A</v>
      </c>
      <c r="AD185" t="e">
        <f>VLOOKUP($C185,PANSS_full!$D$2:$AK$888,12,FALSE)</f>
        <v>#N/A</v>
      </c>
      <c r="AE185" t="e">
        <f>VLOOKUP($C185,PANSS_full!$D$2:$AK$888,13,FALSE)</f>
        <v>#N/A</v>
      </c>
      <c r="AF185" t="e">
        <f>VLOOKUP($C185,PANSS_full!$D$2:$AK$888,14,FALSE)</f>
        <v>#N/A</v>
      </c>
      <c r="AG185" t="e">
        <f>VLOOKUP($C185,PANSS_full!$D$2:$AK$888,15,FALSE)</f>
        <v>#N/A</v>
      </c>
      <c r="AH185" t="e">
        <f>VLOOKUP($C185,PANSS_full!$D$2:$AK$888,16,FALSE)</f>
        <v>#N/A</v>
      </c>
      <c r="AI185" t="e">
        <f>VLOOKUP($C185,PANSS_full!$D$2:$AK$888,17,FALSE)</f>
        <v>#N/A</v>
      </c>
      <c r="AJ185" t="e">
        <f>VLOOKUP($C185,PANSS_full!$D$2:$AK$888,18,FALSE)</f>
        <v>#N/A</v>
      </c>
      <c r="AK185" t="e">
        <f>VLOOKUP($C185,PANSS_full!$D$2:$AK$888,19,FALSE)</f>
        <v>#N/A</v>
      </c>
      <c r="AL185" t="e">
        <f>VLOOKUP($C185,PANSS_full!$D$2:$AK$888,20,FALSE)</f>
        <v>#N/A</v>
      </c>
      <c r="AM185" t="e">
        <f>VLOOKUP($C185,PANSS_full!$D$2:$AK$888,21,FALSE)</f>
        <v>#N/A</v>
      </c>
      <c r="AN185" t="e">
        <f>VLOOKUP($C185,PANSS_full!$D$2:$AK$888,22,FALSE)</f>
        <v>#N/A</v>
      </c>
      <c r="AO185" t="e">
        <f>VLOOKUP($C185,PANSS_full!$D$2:$AK$888,23,FALSE)</f>
        <v>#N/A</v>
      </c>
      <c r="AP185" t="e">
        <f>VLOOKUP($C185,PANSS_full!$D$2:$AK$888,24,FALSE)</f>
        <v>#N/A</v>
      </c>
      <c r="AQ185" t="e">
        <f>VLOOKUP($C185,PANSS_full!$D$2:$AK$888,25,FALSE)</f>
        <v>#N/A</v>
      </c>
      <c r="AR185" t="e">
        <f>VLOOKUP($C185,PANSS_full!$D$2:$AK$888,26,FALSE)</f>
        <v>#N/A</v>
      </c>
      <c r="AS185" t="e">
        <f>VLOOKUP($C185,PANSS_full!$D$2:$AK$888,27,FALSE)</f>
        <v>#N/A</v>
      </c>
      <c r="AT185" t="e">
        <f>VLOOKUP($C185,PANSS_full!$D$2:$AK$888,28,FALSE)</f>
        <v>#N/A</v>
      </c>
      <c r="AU185" t="e">
        <f>VLOOKUP($C185,PANSS_full!$D$2:$AK$888,29,FALSE)</f>
        <v>#N/A</v>
      </c>
      <c r="AV185" t="e">
        <f>VLOOKUP($C185,PANSS_full!$D$2:$AK$888,30,FALSE)</f>
        <v>#N/A</v>
      </c>
      <c r="AW185" t="e">
        <f>VLOOKUP($C185,PANSS_full!$D$2:$AK$888,31,FALSE)</f>
        <v>#N/A</v>
      </c>
      <c r="AX185" t="e">
        <f>VLOOKUP($C185,PANSS_full!$D$2:$AK$888,32,FALSE)</f>
        <v>#N/A</v>
      </c>
      <c r="AY185" t="e">
        <f>VLOOKUP($C185,PANSS_full!$D$2:$AK$888,33,FALSE)</f>
        <v>#N/A</v>
      </c>
      <c r="AZ185" t="e">
        <f>VLOOKUP($C185,PANSS_full!$D$2:$AK$888,34,FALSE)</f>
        <v>#N/A</v>
      </c>
    </row>
    <row r="186" spans="1:52">
      <c r="A186">
        <v>185</v>
      </c>
      <c r="B186" s="2" t="s">
        <v>239</v>
      </c>
      <c r="C186" s="2" t="str">
        <f t="shared" si="2"/>
        <v>NC_05_0127</v>
      </c>
      <c r="E186" s="2">
        <v>28.25</v>
      </c>
      <c r="F186" s="2" t="s">
        <v>52</v>
      </c>
      <c r="G186" s="2" t="s">
        <v>213</v>
      </c>
      <c r="H186" s="2">
        <v>5</v>
      </c>
      <c r="I186" s="2">
        <v>2</v>
      </c>
      <c r="J186" s="2">
        <v>14</v>
      </c>
      <c r="K186" s="2">
        <v>1</v>
      </c>
      <c r="L186" s="2">
        <v>1</v>
      </c>
      <c r="S186" t="e">
        <f>VLOOKUP($C186,PANSS_full!$D$2:$AK$888,1,FALSE)</f>
        <v>#N/A</v>
      </c>
      <c r="T186" t="e">
        <f>VLOOKUP($C186,PANSS_full!$D$2:$AK$888,2,FALSE)</f>
        <v>#N/A</v>
      </c>
      <c r="U186" t="e">
        <f>VLOOKUP($C186,PANSS_full!$D$2:$AK$888,3,FALSE)</f>
        <v>#N/A</v>
      </c>
      <c r="V186" t="e">
        <f>VLOOKUP($C186,PANSS_full!$D$2:$AK$888,4,FALSE)</f>
        <v>#N/A</v>
      </c>
      <c r="W186" t="e">
        <f>VLOOKUP($C186,PANSS_full!$D$2:$AK$888,5,FALSE)</f>
        <v>#N/A</v>
      </c>
      <c r="X186" t="e">
        <f>VLOOKUP($C186,PANSS_full!$D$2:$AK$888,6,FALSE)</f>
        <v>#N/A</v>
      </c>
      <c r="Y186" t="e">
        <f>VLOOKUP($C186,PANSS_full!$D$2:$AK$888,7,FALSE)</f>
        <v>#N/A</v>
      </c>
      <c r="Z186" t="e">
        <f>VLOOKUP($C186,PANSS_full!$D$2:$AK$888,8,FALSE)</f>
        <v>#N/A</v>
      </c>
      <c r="AA186" t="e">
        <f>VLOOKUP($C186,PANSS_full!$D$2:$AK$888,9,FALSE)</f>
        <v>#N/A</v>
      </c>
      <c r="AB186" t="e">
        <f>VLOOKUP($C186,PANSS_full!$D$2:$AK$888,10,FALSE)</f>
        <v>#N/A</v>
      </c>
      <c r="AC186" t="e">
        <f>VLOOKUP($C186,PANSS_full!$D$2:$AK$888,11,FALSE)</f>
        <v>#N/A</v>
      </c>
      <c r="AD186" t="e">
        <f>VLOOKUP($C186,PANSS_full!$D$2:$AK$888,12,FALSE)</f>
        <v>#N/A</v>
      </c>
      <c r="AE186" t="e">
        <f>VLOOKUP($C186,PANSS_full!$D$2:$AK$888,13,FALSE)</f>
        <v>#N/A</v>
      </c>
      <c r="AF186" t="e">
        <f>VLOOKUP($C186,PANSS_full!$D$2:$AK$888,14,FALSE)</f>
        <v>#N/A</v>
      </c>
      <c r="AG186" t="e">
        <f>VLOOKUP($C186,PANSS_full!$D$2:$AK$888,15,FALSE)</f>
        <v>#N/A</v>
      </c>
      <c r="AH186" t="e">
        <f>VLOOKUP($C186,PANSS_full!$D$2:$AK$888,16,FALSE)</f>
        <v>#N/A</v>
      </c>
      <c r="AI186" t="e">
        <f>VLOOKUP($C186,PANSS_full!$D$2:$AK$888,17,FALSE)</f>
        <v>#N/A</v>
      </c>
      <c r="AJ186" t="e">
        <f>VLOOKUP($C186,PANSS_full!$D$2:$AK$888,18,FALSE)</f>
        <v>#N/A</v>
      </c>
      <c r="AK186" t="e">
        <f>VLOOKUP($C186,PANSS_full!$D$2:$AK$888,19,FALSE)</f>
        <v>#N/A</v>
      </c>
      <c r="AL186" t="e">
        <f>VLOOKUP($C186,PANSS_full!$D$2:$AK$888,20,FALSE)</f>
        <v>#N/A</v>
      </c>
      <c r="AM186" t="e">
        <f>VLOOKUP($C186,PANSS_full!$D$2:$AK$888,21,FALSE)</f>
        <v>#N/A</v>
      </c>
      <c r="AN186" t="e">
        <f>VLOOKUP($C186,PANSS_full!$D$2:$AK$888,22,FALSE)</f>
        <v>#N/A</v>
      </c>
      <c r="AO186" t="e">
        <f>VLOOKUP($C186,PANSS_full!$D$2:$AK$888,23,FALSE)</f>
        <v>#N/A</v>
      </c>
      <c r="AP186" t="e">
        <f>VLOOKUP($C186,PANSS_full!$D$2:$AK$888,24,FALSE)</f>
        <v>#N/A</v>
      </c>
      <c r="AQ186" t="e">
        <f>VLOOKUP($C186,PANSS_full!$D$2:$AK$888,25,FALSE)</f>
        <v>#N/A</v>
      </c>
      <c r="AR186" t="e">
        <f>VLOOKUP($C186,PANSS_full!$D$2:$AK$888,26,FALSE)</f>
        <v>#N/A</v>
      </c>
      <c r="AS186" t="e">
        <f>VLOOKUP($C186,PANSS_full!$D$2:$AK$888,27,FALSE)</f>
        <v>#N/A</v>
      </c>
      <c r="AT186" t="e">
        <f>VLOOKUP($C186,PANSS_full!$D$2:$AK$888,28,FALSE)</f>
        <v>#N/A</v>
      </c>
      <c r="AU186" t="e">
        <f>VLOOKUP($C186,PANSS_full!$D$2:$AK$888,29,FALSE)</f>
        <v>#N/A</v>
      </c>
      <c r="AV186" t="e">
        <f>VLOOKUP($C186,PANSS_full!$D$2:$AK$888,30,FALSE)</f>
        <v>#N/A</v>
      </c>
      <c r="AW186" t="e">
        <f>VLOOKUP($C186,PANSS_full!$D$2:$AK$888,31,FALSE)</f>
        <v>#N/A</v>
      </c>
      <c r="AX186" t="e">
        <f>VLOOKUP($C186,PANSS_full!$D$2:$AK$888,32,FALSE)</f>
        <v>#N/A</v>
      </c>
      <c r="AY186" t="e">
        <f>VLOOKUP($C186,PANSS_full!$D$2:$AK$888,33,FALSE)</f>
        <v>#N/A</v>
      </c>
      <c r="AZ186" t="e">
        <f>VLOOKUP($C186,PANSS_full!$D$2:$AK$888,34,FALSE)</f>
        <v>#N/A</v>
      </c>
    </row>
    <row r="187" spans="1:52">
      <c r="A187">
        <v>186</v>
      </c>
      <c r="B187" s="2" t="s">
        <v>240</v>
      </c>
      <c r="C187" s="2" t="str">
        <f t="shared" si="2"/>
        <v>NC_05_0129</v>
      </c>
      <c r="E187" s="2">
        <v>28.1666666666667</v>
      </c>
      <c r="F187" s="2" t="s">
        <v>52</v>
      </c>
      <c r="G187" s="2" t="s">
        <v>213</v>
      </c>
      <c r="H187" s="2">
        <v>5</v>
      </c>
      <c r="I187" s="2">
        <v>2</v>
      </c>
      <c r="J187" s="2">
        <v>20</v>
      </c>
      <c r="K187" s="2">
        <v>1</v>
      </c>
      <c r="L187" s="2">
        <v>1</v>
      </c>
      <c r="S187" t="e">
        <f>VLOOKUP($C187,PANSS_full!$D$2:$AK$888,1,FALSE)</f>
        <v>#N/A</v>
      </c>
      <c r="T187" t="e">
        <f>VLOOKUP($C187,PANSS_full!$D$2:$AK$888,2,FALSE)</f>
        <v>#N/A</v>
      </c>
      <c r="U187" t="e">
        <f>VLOOKUP($C187,PANSS_full!$D$2:$AK$888,3,FALSE)</f>
        <v>#N/A</v>
      </c>
      <c r="V187" t="e">
        <f>VLOOKUP($C187,PANSS_full!$D$2:$AK$888,4,FALSE)</f>
        <v>#N/A</v>
      </c>
      <c r="W187" t="e">
        <f>VLOOKUP($C187,PANSS_full!$D$2:$AK$888,5,FALSE)</f>
        <v>#N/A</v>
      </c>
      <c r="X187" t="e">
        <f>VLOOKUP($C187,PANSS_full!$D$2:$AK$888,6,FALSE)</f>
        <v>#N/A</v>
      </c>
      <c r="Y187" t="e">
        <f>VLOOKUP($C187,PANSS_full!$D$2:$AK$888,7,FALSE)</f>
        <v>#N/A</v>
      </c>
      <c r="Z187" t="e">
        <f>VLOOKUP($C187,PANSS_full!$D$2:$AK$888,8,FALSE)</f>
        <v>#N/A</v>
      </c>
      <c r="AA187" t="e">
        <f>VLOOKUP($C187,PANSS_full!$D$2:$AK$888,9,FALSE)</f>
        <v>#N/A</v>
      </c>
      <c r="AB187" t="e">
        <f>VLOOKUP($C187,PANSS_full!$D$2:$AK$888,10,FALSE)</f>
        <v>#N/A</v>
      </c>
      <c r="AC187" t="e">
        <f>VLOOKUP($C187,PANSS_full!$D$2:$AK$888,11,FALSE)</f>
        <v>#N/A</v>
      </c>
      <c r="AD187" t="e">
        <f>VLOOKUP($C187,PANSS_full!$D$2:$AK$888,12,FALSE)</f>
        <v>#N/A</v>
      </c>
      <c r="AE187" t="e">
        <f>VLOOKUP($C187,PANSS_full!$D$2:$AK$888,13,FALSE)</f>
        <v>#N/A</v>
      </c>
      <c r="AF187" t="e">
        <f>VLOOKUP($C187,PANSS_full!$D$2:$AK$888,14,FALSE)</f>
        <v>#N/A</v>
      </c>
      <c r="AG187" t="e">
        <f>VLOOKUP($C187,PANSS_full!$D$2:$AK$888,15,FALSE)</f>
        <v>#N/A</v>
      </c>
      <c r="AH187" t="e">
        <f>VLOOKUP($C187,PANSS_full!$D$2:$AK$888,16,FALSE)</f>
        <v>#N/A</v>
      </c>
      <c r="AI187" t="e">
        <f>VLOOKUP($C187,PANSS_full!$D$2:$AK$888,17,FALSE)</f>
        <v>#N/A</v>
      </c>
      <c r="AJ187" t="e">
        <f>VLOOKUP($C187,PANSS_full!$D$2:$AK$888,18,FALSE)</f>
        <v>#N/A</v>
      </c>
      <c r="AK187" t="e">
        <f>VLOOKUP($C187,PANSS_full!$D$2:$AK$888,19,FALSE)</f>
        <v>#N/A</v>
      </c>
      <c r="AL187" t="e">
        <f>VLOOKUP($C187,PANSS_full!$D$2:$AK$888,20,FALSE)</f>
        <v>#N/A</v>
      </c>
      <c r="AM187" t="e">
        <f>VLOOKUP($C187,PANSS_full!$D$2:$AK$888,21,FALSE)</f>
        <v>#N/A</v>
      </c>
      <c r="AN187" t="e">
        <f>VLOOKUP($C187,PANSS_full!$D$2:$AK$888,22,FALSE)</f>
        <v>#N/A</v>
      </c>
      <c r="AO187" t="e">
        <f>VLOOKUP($C187,PANSS_full!$D$2:$AK$888,23,FALSE)</f>
        <v>#N/A</v>
      </c>
      <c r="AP187" t="e">
        <f>VLOOKUP($C187,PANSS_full!$D$2:$AK$888,24,FALSE)</f>
        <v>#N/A</v>
      </c>
      <c r="AQ187" t="e">
        <f>VLOOKUP($C187,PANSS_full!$D$2:$AK$888,25,FALSE)</f>
        <v>#N/A</v>
      </c>
      <c r="AR187" t="e">
        <f>VLOOKUP($C187,PANSS_full!$D$2:$AK$888,26,FALSE)</f>
        <v>#N/A</v>
      </c>
      <c r="AS187" t="e">
        <f>VLOOKUP($C187,PANSS_full!$D$2:$AK$888,27,FALSE)</f>
        <v>#N/A</v>
      </c>
      <c r="AT187" t="e">
        <f>VLOOKUP($C187,PANSS_full!$D$2:$AK$888,28,FALSE)</f>
        <v>#N/A</v>
      </c>
      <c r="AU187" t="e">
        <f>VLOOKUP($C187,PANSS_full!$D$2:$AK$888,29,FALSE)</f>
        <v>#N/A</v>
      </c>
      <c r="AV187" t="e">
        <f>VLOOKUP($C187,PANSS_full!$D$2:$AK$888,30,FALSE)</f>
        <v>#N/A</v>
      </c>
      <c r="AW187" t="e">
        <f>VLOOKUP($C187,PANSS_full!$D$2:$AK$888,31,FALSE)</f>
        <v>#N/A</v>
      </c>
      <c r="AX187" t="e">
        <f>VLOOKUP($C187,PANSS_full!$D$2:$AK$888,32,FALSE)</f>
        <v>#N/A</v>
      </c>
      <c r="AY187" t="e">
        <f>VLOOKUP($C187,PANSS_full!$D$2:$AK$888,33,FALSE)</f>
        <v>#N/A</v>
      </c>
      <c r="AZ187" t="e">
        <f>VLOOKUP($C187,PANSS_full!$D$2:$AK$888,34,FALSE)</f>
        <v>#N/A</v>
      </c>
    </row>
    <row r="188" spans="1:52">
      <c r="A188">
        <v>187</v>
      </c>
      <c r="B188" s="2" t="s">
        <v>241</v>
      </c>
      <c r="C188" s="2" t="str">
        <f t="shared" si="2"/>
        <v>NC_05_0130</v>
      </c>
      <c r="E188" s="2">
        <v>30.75</v>
      </c>
      <c r="F188" s="2" t="s">
        <v>52</v>
      </c>
      <c r="G188" s="2" t="s">
        <v>213</v>
      </c>
      <c r="H188" s="2">
        <v>5</v>
      </c>
      <c r="I188" s="2">
        <v>1</v>
      </c>
      <c r="J188" s="2">
        <v>14</v>
      </c>
      <c r="K188" s="2">
        <v>1</v>
      </c>
      <c r="L188" s="2">
        <v>1</v>
      </c>
      <c r="S188" t="e">
        <f>VLOOKUP($C188,PANSS_full!$D$2:$AK$888,1,FALSE)</f>
        <v>#N/A</v>
      </c>
      <c r="T188" t="e">
        <f>VLOOKUP($C188,PANSS_full!$D$2:$AK$888,2,FALSE)</f>
        <v>#N/A</v>
      </c>
      <c r="U188" t="e">
        <f>VLOOKUP($C188,PANSS_full!$D$2:$AK$888,3,FALSE)</f>
        <v>#N/A</v>
      </c>
      <c r="V188" t="e">
        <f>VLOOKUP($C188,PANSS_full!$D$2:$AK$888,4,FALSE)</f>
        <v>#N/A</v>
      </c>
      <c r="W188" t="e">
        <f>VLOOKUP($C188,PANSS_full!$D$2:$AK$888,5,FALSE)</f>
        <v>#N/A</v>
      </c>
      <c r="X188" t="e">
        <f>VLOOKUP($C188,PANSS_full!$D$2:$AK$888,6,FALSE)</f>
        <v>#N/A</v>
      </c>
      <c r="Y188" t="e">
        <f>VLOOKUP($C188,PANSS_full!$D$2:$AK$888,7,FALSE)</f>
        <v>#N/A</v>
      </c>
      <c r="Z188" t="e">
        <f>VLOOKUP($C188,PANSS_full!$D$2:$AK$888,8,FALSE)</f>
        <v>#N/A</v>
      </c>
      <c r="AA188" t="e">
        <f>VLOOKUP($C188,PANSS_full!$D$2:$AK$888,9,FALSE)</f>
        <v>#N/A</v>
      </c>
      <c r="AB188" t="e">
        <f>VLOOKUP($C188,PANSS_full!$D$2:$AK$888,10,FALSE)</f>
        <v>#N/A</v>
      </c>
      <c r="AC188" t="e">
        <f>VLOOKUP($C188,PANSS_full!$D$2:$AK$888,11,FALSE)</f>
        <v>#N/A</v>
      </c>
      <c r="AD188" t="e">
        <f>VLOOKUP($C188,PANSS_full!$D$2:$AK$888,12,FALSE)</f>
        <v>#N/A</v>
      </c>
      <c r="AE188" t="e">
        <f>VLOOKUP($C188,PANSS_full!$D$2:$AK$888,13,FALSE)</f>
        <v>#N/A</v>
      </c>
      <c r="AF188" t="e">
        <f>VLOOKUP($C188,PANSS_full!$D$2:$AK$888,14,FALSE)</f>
        <v>#N/A</v>
      </c>
      <c r="AG188" t="e">
        <f>VLOOKUP($C188,PANSS_full!$D$2:$AK$888,15,FALSE)</f>
        <v>#N/A</v>
      </c>
      <c r="AH188" t="e">
        <f>VLOOKUP($C188,PANSS_full!$D$2:$AK$888,16,FALSE)</f>
        <v>#N/A</v>
      </c>
      <c r="AI188" t="e">
        <f>VLOOKUP($C188,PANSS_full!$D$2:$AK$888,17,FALSE)</f>
        <v>#N/A</v>
      </c>
      <c r="AJ188" t="e">
        <f>VLOOKUP($C188,PANSS_full!$D$2:$AK$888,18,FALSE)</f>
        <v>#N/A</v>
      </c>
      <c r="AK188" t="e">
        <f>VLOOKUP($C188,PANSS_full!$D$2:$AK$888,19,FALSE)</f>
        <v>#N/A</v>
      </c>
      <c r="AL188" t="e">
        <f>VLOOKUP($C188,PANSS_full!$D$2:$AK$888,20,FALSE)</f>
        <v>#N/A</v>
      </c>
      <c r="AM188" t="e">
        <f>VLOOKUP($C188,PANSS_full!$D$2:$AK$888,21,FALSE)</f>
        <v>#N/A</v>
      </c>
      <c r="AN188" t="e">
        <f>VLOOKUP($C188,PANSS_full!$D$2:$AK$888,22,FALSE)</f>
        <v>#N/A</v>
      </c>
      <c r="AO188" t="e">
        <f>VLOOKUP($C188,PANSS_full!$D$2:$AK$888,23,FALSE)</f>
        <v>#N/A</v>
      </c>
      <c r="AP188" t="e">
        <f>VLOOKUP($C188,PANSS_full!$D$2:$AK$888,24,FALSE)</f>
        <v>#N/A</v>
      </c>
      <c r="AQ188" t="e">
        <f>VLOOKUP($C188,PANSS_full!$D$2:$AK$888,25,FALSE)</f>
        <v>#N/A</v>
      </c>
      <c r="AR188" t="e">
        <f>VLOOKUP($C188,PANSS_full!$D$2:$AK$888,26,FALSE)</f>
        <v>#N/A</v>
      </c>
      <c r="AS188" t="e">
        <f>VLOOKUP($C188,PANSS_full!$D$2:$AK$888,27,FALSE)</f>
        <v>#N/A</v>
      </c>
      <c r="AT188" t="e">
        <f>VLOOKUP($C188,PANSS_full!$D$2:$AK$888,28,FALSE)</f>
        <v>#N/A</v>
      </c>
      <c r="AU188" t="e">
        <f>VLOOKUP($C188,PANSS_full!$D$2:$AK$888,29,FALSE)</f>
        <v>#N/A</v>
      </c>
      <c r="AV188" t="e">
        <f>VLOOKUP($C188,PANSS_full!$D$2:$AK$888,30,FALSE)</f>
        <v>#N/A</v>
      </c>
      <c r="AW188" t="e">
        <f>VLOOKUP($C188,PANSS_full!$D$2:$AK$888,31,FALSE)</f>
        <v>#N/A</v>
      </c>
      <c r="AX188" t="e">
        <f>VLOOKUP($C188,PANSS_full!$D$2:$AK$888,32,FALSE)</f>
        <v>#N/A</v>
      </c>
      <c r="AY188" t="e">
        <f>VLOOKUP($C188,PANSS_full!$D$2:$AK$888,33,FALSE)</f>
        <v>#N/A</v>
      </c>
      <c r="AZ188" t="e">
        <f>VLOOKUP($C188,PANSS_full!$D$2:$AK$888,34,FALSE)</f>
        <v>#N/A</v>
      </c>
    </row>
    <row r="189" spans="1:52">
      <c r="A189">
        <v>188</v>
      </c>
      <c r="B189" s="2" t="s">
        <v>242</v>
      </c>
      <c r="C189" s="2" t="str">
        <f t="shared" si="2"/>
        <v>NC_05_0131</v>
      </c>
      <c r="E189" s="2">
        <v>24.4166666666667</v>
      </c>
      <c r="F189" s="2" t="s">
        <v>52</v>
      </c>
      <c r="G189" s="2" t="s">
        <v>213</v>
      </c>
      <c r="H189" s="2">
        <v>5</v>
      </c>
      <c r="I189" s="2">
        <v>2</v>
      </c>
      <c r="J189" s="2">
        <v>14</v>
      </c>
      <c r="K189" s="2">
        <v>1</v>
      </c>
      <c r="L189" s="2">
        <v>1</v>
      </c>
      <c r="S189" t="e">
        <f>VLOOKUP($C189,PANSS_full!$D$2:$AK$888,1,FALSE)</f>
        <v>#N/A</v>
      </c>
      <c r="T189" t="e">
        <f>VLOOKUP($C189,PANSS_full!$D$2:$AK$888,2,FALSE)</f>
        <v>#N/A</v>
      </c>
      <c r="U189" t="e">
        <f>VLOOKUP($C189,PANSS_full!$D$2:$AK$888,3,FALSE)</f>
        <v>#N/A</v>
      </c>
      <c r="V189" t="e">
        <f>VLOOKUP($C189,PANSS_full!$D$2:$AK$888,4,FALSE)</f>
        <v>#N/A</v>
      </c>
      <c r="W189" t="e">
        <f>VLOOKUP($C189,PANSS_full!$D$2:$AK$888,5,FALSE)</f>
        <v>#N/A</v>
      </c>
      <c r="X189" t="e">
        <f>VLOOKUP($C189,PANSS_full!$D$2:$AK$888,6,FALSE)</f>
        <v>#N/A</v>
      </c>
      <c r="Y189" t="e">
        <f>VLOOKUP($C189,PANSS_full!$D$2:$AK$888,7,FALSE)</f>
        <v>#N/A</v>
      </c>
      <c r="Z189" t="e">
        <f>VLOOKUP($C189,PANSS_full!$D$2:$AK$888,8,FALSE)</f>
        <v>#N/A</v>
      </c>
      <c r="AA189" t="e">
        <f>VLOOKUP($C189,PANSS_full!$D$2:$AK$888,9,FALSE)</f>
        <v>#N/A</v>
      </c>
      <c r="AB189" t="e">
        <f>VLOOKUP($C189,PANSS_full!$D$2:$AK$888,10,FALSE)</f>
        <v>#N/A</v>
      </c>
      <c r="AC189" t="e">
        <f>VLOOKUP($C189,PANSS_full!$D$2:$AK$888,11,FALSE)</f>
        <v>#N/A</v>
      </c>
      <c r="AD189" t="e">
        <f>VLOOKUP($C189,PANSS_full!$D$2:$AK$888,12,FALSE)</f>
        <v>#N/A</v>
      </c>
      <c r="AE189" t="e">
        <f>VLOOKUP($C189,PANSS_full!$D$2:$AK$888,13,FALSE)</f>
        <v>#N/A</v>
      </c>
      <c r="AF189" t="e">
        <f>VLOOKUP($C189,PANSS_full!$D$2:$AK$888,14,FALSE)</f>
        <v>#N/A</v>
      </c>
      <c r="AG189" t="e">
        <f>VLOOKUP($C189,PANSS_full!$D$2:$AK$888,15,FALSE)</f>
        <v>#N/A</v>
      </c>
      <c r="AH189" t="e">
        <f>VLOOKUP($C189,PANSS_full!$D$2:$AK$888,16,FALSE)</f>
        <v>#N/A</v>
      </c>
      <c r="AI189" t="e">
        <f>VLOOKUP($C189,PANSS_full!$D$2:$AK$888,17,FALSE)</f>
        <v>#N/A</v>
      </c>
      <c r="AJ189" t="e">
        <f>VLOOKUP($C189,PANSS_full!$D$2:$AK$888,18,FALSE)</f>
        <v>#N/A</v>
      </c>
      <c r="AK189" t="e">
        <f>VLOOKUP($C189,PANSS_full!$D$2:$AK$888,19,FALSE)</f>
        <v>#N/A</v>
      </c>
      <c r="AL189" t="e">
        <f>VLOOKUP($C189,PANSS_full!$D$2:$AK$888,20,FALSE)</f>
        <v>#N/A</v>
      </c>
      <c r="AM189" t="e">
        <f>VLOOKUP($C189,PANSS_full!$D$2:$AK$888,21,FALSE)</f>
        <v>#N/A</v>
      </c>
      <c r="AN189" t="e">
        <f>VLOOKUP($C189,PANSS_full!$D$2:$AK$888,22,FALSE)</f>
        <v>#N/A</v>
      </c>
      <c r="AO189" t="e">
        <f>VLOOKUP($C189,PANSS_full!$D$2:$AK$888,23,FALSE)</f>
        <v>#N/A</v>
      </c>
      <c r="AP189" t="e">
        <f>VLOOKUP($C189,PANSS_full!$D$2:$AK$888,24,FALSE)</f>
        <v>#N/A</v>
      </c>
      <c r="AQ189" t="e">
        <f>VLOOKUP($C189,PANSS_full!$D$2:$AK$888,25,FALSE)</f>
        <v>#N/A</v>
      </c>
      <c r="AR189" t="e">
        <f>VLOOKUP($C189,PANSS_full!$D$2:$AK$888,26,FALSE)</f>
        <v>#N/A</v>
      </c>
      <c r="AS189" t="e">
        <f>VLOOKUP($C189,PANSS_full!$D$2:$AK$888,27,FALSE)</f>
        <v>#N/A</v>
      </c>
      <c r="AT189" t="e">
        <f>VLOOKUP($C189,PANSS_full!$D$2:$AK$888,28,FALSE)</f>
        <v>#N/A</v>
      </c>
      <c r="AU189" t="e">
        <f>VLOOKUP($C189,PANSS_full!$D$2:$AK$888,29,FALSE)</f>
        <v>#N/A</v>
      </c>
      <c r="AV189" t="e">
        <f>VLOOKUP($C189,PANSS_full!$D$2:$AK$888,30,FALSE)</f>
        <v>#N/A</v>
      </c>
      <c r="AW189" t="e">
        <f>VLOOKUP($C189,PANSS_full!$D$2:$AK$888,31,FALSE)</f>
        <v>#N/A</v>
      </c>
      <c r="AX189" t="e">
        <f>VLOOKUP($C189,PANSS_full!$D$2:$AK$888,32,FALSE)</f>
        <v>#N/A</v>
      </c>
      <c r="AY189" t="e">
        <f>VLOOKUP($C189,PANSS_full!$D$2:$AK$888,33,FALSE)</f>
        <v>#N/A</v>
      </c>
      <c r="AZ189" t="e">
        <f>VLOOKUP($C189,PANSS_full!$D$2:$AK$888,34,FALSE)</f>
        <v>#N/A</v>
      </c>
    </row>
    <row r="190" spans="1:52">
      <c r="A190">
        <v>189</v>
      </c>
      <c r="B190" s="2" t="s">
        <v>243</v>
      </c>
      <c r="C190" s="2" t="str">
        <f t="shared" si="2"/>
        <v>NC_05_0133</v>
      </c>
      <c r="E190" s="2">
        <v>24.75</v>
      </c>
      <c r="F190" s="2" t="s">
        <v>52</v>
      </c>
      <c r="G190" s="2" t="s">
        <v>213</v>
      </c>
      <c r="H190" s="2">
        <v>5</v>
      </c>
      <c r="I190" s="2">
        <v>2</v>
      </c>
      <c r="J190" s="2">
        <v>13</v>
      </c>
      <c r="K190" s="2">
        <v>1</v>
      </c>
      <c r="L190" s="2">
        <v>1</v>
      </c>
      <c r="S190" t="e">
        <f>VLOOKUP($C190,PANSS_full!$D$2:$AK$888,1,FALSE)</f>
        <v>#N/A</v>
      </c>
      <c r="T190" t="e">
        <f>VLOOKUP($C190,PANSS_full!$D$2:$AK$888,2,FALSE)</f>
        <v>#N/A</v>
      </c>
      <c r="U190" t="e">
        <f>VLOOKUP($C190,PANSS_full!$D$2:$AK$888,3,FALSE)</f>
        <v>#N/A</v>
      </c>
      <c r="V190" t="e">
        <f>VLOOKUP($C190,PANSS_full!$D$2:$AK$888,4,FALSE)</f>
        <v>#N/A</v>
      </c>
      <c r="W190" t="e">
        <f>VLOOKUP($C190,PANSS_full!$D$2:$AK$888,5,FALSE)</f>
        <v>#N/A</v>
      </c>
      <c r="X190" t="e">
        <f>VLOOKUP($C190,PANSS_full!$D$2:$AK$888,6,FALSE)</f>
        <v>#N/A</v>
      </c>
      <c r="Y190" t="e">
        <f>VLOOKUP($C190,PANSS_full!$D$2:$AK$888,7,FALSE)</f>
        <v>#N/A</v>
      </c>
      <c r="Z190" t="e">
        <f>VLOOKUP($C190,PANSS_full!$D$2:$AK$888,8,FALSE)</f>
        <v>#N/A</v>
      </c>
      <c r="AA190" t="e">
        <f>VLOOKUP($C190,PANSS_full!$D$2:$AK$888,9,FALSE)</f>
        <v>#N/A</v>
      </c>
      <c r="AB190" t="e">
        <f>VLOOKUP($C190,PANSS_full!$D$2:$AK$888,10,FALSE)</f>
        <v>#N/A</v>
      </c>
      <c r="AC190" t="e">
        <f>VLOOKUP($C190,PANSS_full!$D$2:$AK$888,11,FALSE)</f>
        <v>#N/A</v>
      </c>
      <c r="AD190" t="e">
        <f>VLOOKUP($C190,PANSS_full!$D$2:$AK$888,12,FALSE)</f>
        <v>#N/A</v>
      </c>
      <c r="AE190" t="e">
        <f>VLOOKUP($C190,PANSS_full!$D$2:$AK$888,13,FALSE)</f>
        <v>#N/A</v>
      </c>
      <c r="AF190" t="e">
        <f>VLOOKUP($C190,PANSS_full!$D$2:$AK$888,14,FALSE)</f>
        <v>#N/A</v>
      </c>
      <c r="AG190" t="e">
        <f>VLOOKUP($C190,PANSS_full!$D$2:$AK$888,15,FALSE)</f>
        <v>#N/A</v>
      </c>
      <c r="AH190" t="e">
        <f>VLOOKUP($C190,PANSS_full!$D$2:$AK$888,16,FALSE)</f>
        <v>#N/A</v>
      </c>
      <c r="AI190" t="e">
        <f>VLOOKUP($C190,PANSS_full!$D$2:$AK$888,17,FALSE)</f>
        <v>#N/A</v>
      </c>
      <c r="AJ190" t="e">
        <f>VLOOKUP($C190,PANSS_full!$D$2:$AK$888,18,FALSE)</f>
        <v>#N/A</v>
      </c>
      <c r="AK190" t="e">
        <f>VLOOKUP($C190,PANSS_full!$D$2:$AK$888,19,FALSE)</f>
        <v>#N/A</v>
      </c>
      <c r="AL190" t="e">
        <f>VLOOKUP($C190,PANSS_full!$D$2:$AK$888,20,FALSE)</f>
        <v>#N/A</v>
      </c>
      <c r="AM190" t="e">
        <f>VLOOKUP($C190,PANSS_full!$D$2:$AK$888,21,FALSE)</f>
        <v>#N/A</v>
      </c>
      <c r="AN190" t="e">
        <f>VLOOKUP($C190,PANSS_full!$D$2:$AK$888,22,FALSE)</f>
        <v>#N/A</v>
      </c>
      <c r="AO190" t="e">
        <f>VLOOKUP($C190,PANSS_full!$D$2:$AK$888,23,FALSE)</f>
        <v>#N/A</v>
      </c>
      <c r="AP190" t="e">
        <f>VLOOKUP($C190,PANSS_full!$D$2:$AK$888,24,FALSE)</f>
        <v>#N/A</v>
      </c>
      <c r="AQ190" t="e">
        <f>VLOOKUP($C190,PANSS_full!$D$2:$AK$888,25,FALSE)</f>
        <v>#N/A</v>
      </c>
      <c r="AR190" t="e">
        <f>VLOOKUP($C190,PANSS_full!$D$2:$AK$888,26,FALSE)</f>
        <v>#N/A</v>
      </c>
      <c r="AS190" t="e">
        <f>VLOOKUP($C190,PANSS_full!$D$2:$AK$888,27,FALSE)</f>
        <v>#N/A</v>
      </c>
      <c r="AT190" t="e">
        <f>VLOOKUP($C190,PANSS_full!$D$2:$AK$888,28,FALSE)</f>
        <v>#N/A</v>
      </c>
      <c r="AU190" t="e">
        <f>VLOOKUP($C190,PANSS_full!$D$2:$AK$888,29,FALSE)</f>
        <v>#N/A</v>
      </c>
      <c r="AV190" t="e">
        <f>VLOOKUP($C190,PANSS_full!$D$2:$AK$888,30,FALSE)</f>
        <v>#N/A</v>
      </c>
      <c r="AW190" t="e">
        <f>VLOOKUP($C190,PANSS_full!$D$2:$AK$888,31,FALSE)</f>
        <v>#N/A</v>
      </c>
      <c r="AX190" t="e">
        <f>VLOOKUP($C190,PANSS_full!$D$2:$AK$888,32,FALSE)</f>
        <v>#N/A</v>
      </c>
      <c r="AY190" t="e">
        <f>VLOOKUP($C190,PANSS_full!$D$2:$AK$888,33,FALSE)</f>
        <v>#N/A</v>
      </c>
      <c r="AZ190" t="e">
        <f>VLOOKUP($C190,PANSS_full!$D$2:$AK$888,34,FALSE)</f>
        <v>#N/A</v>
      </c>
    </row>
    <row r="191" spans="1:52">
      <c r="A191">
        <v>190</v>
      </c>
      <c r="B191" s="2" t="s">
        <v>244</v>
      </c>
      <c r="C191" s="2" t="str">
        <f t="shared" si="2"/>
        <v>NC_05_0134</v>
      </c>
      <c r="E191" s="2">
        <v>22.4166666666667</v>
      </c>
      <c r="F191" s="2" t="s">
        <v>52</v>
      </c>
      <c r="G191" s="2" t="s">
        <v>213</v>
      </c>
      <c r="H191" s="2">
        <v>5</v>
      </c>
      <c r="I191" s="2">
        <v>1</v>
      </c>
      <c r="J191" s="2">
        <v>11</v>
      </c>
      <c r="K191" s="2">
        <v>1</v>
      </c>
      <c r="L191" s="2">
        <v>1</v>
      </c>
      <c r="S191" t="e">
        <f>VLOOKUP($C191,PANSS_full!$D$2:$AK$888,1,FALSE)</f>
        <v>#N/A</v>
      </c>
      <c r="T191" t="e">
        <f>VLOOKUP($C191,PANSS_full!$D$2:$AK$888,2,FALSE)</f>
        <v>#N/A</v>
      </c>
      <c r="U191" t="e">
        <f>VLOOKUP($C191,PANSS_full!$D$2:$AK$888,3,FALSE)</f>
        <v>#N/A</v>
      </c>
      <c r="V191" t="e">
        <f>VLOOKUP($C191,PANSS_full!$D$2:$AK$888,4,FALSE)</f>
        <v>#N/A</v>
      </c>
      <c r="W191" t="e">
        <f>VLOOKUP($C191,PANSS_full!$D$2:$AK$888,5,FALSE)</f>
        <v>#N/A</v>
      </c>
      <c r="X191" t="e">
        <f>VLOOKUP($C191,PANSS_full!$D$2:$AK$888,6,FALSE)</f>
        <v>#N/A</v>
      </c>
      <c r="Y191" t="e">
        <f>VLOOKUP($C191,PANSS_full!$D$2:$AK$888,7,FALSE)</f>
        <v>#N/A</v>
      </c>
      <c r="Z191" t="e">
        <f>VLOOKUP($C191,PANSS_full!$D$2:$AK$888,8,FALSE)</f>
        <v>#N/A</v>
      </c>
      <c r="AA191" t="e">
        <f>VLOOKUP($C191,PANSS_full!$D$2:$AK$888,9,FALSE)</f>
        <v>#N/A</v>
      </c>
      <c r="AB191" t="e">
        <f>VLOOKUP($C191,PANSS_full!$D$2:$AK$888,10,FALSE)</f>
        <v>#N/A</v>
      </c>
      <c r="AC191" t="e">
        <f>VLOOKUP($C191,PANSS_full!$D$2:$AK$888,11,FALSE)</f>
        <v>#N/A</v>
      </c>
      <c r="AD191" t="e">
        <f>VLOOKUP($C191,PANSS_full!$D$2:$AK$888,12,FALSE)</f>
        <v>#N/A</v>
      </c>
      <c r="AE191" t="e">
        <f>VLOOKUP($C191,PANSS_full!$D$2:$AK$888,13,FALSE)</f>
        <v>#N/A</v>
      </c>
      <c r="AF191" t="e">
        <f>VLOOKUP($C191,PANSS_full!$D$2:$AK$888,14,FALSE)</f>
        <v>#N/A</v>
      </c>
      <c r="AG191" t="e">
        <f>VLOOKUP($C191,PANSS_full!$D$2:$AK$888,15,FALSE)</f>
        <v>#N/A</v>
      </c>
      <c r="AH191" t="e">
        <f>VLOOKUP($C191,PANSS_full!$D$2:$AK$888,16,FALSE)</f>
        <v>#N/A</v>
      </c>
      <c r="AI191" t="e">
        <f>VLOOKUP($C191,PANSS_full!$D$2:$AK$888,17,FALSE)</f>
        <v>#N/A</v>
      </c>
      <c r="AJ191" t="e">
        <f>VLOOKUP($C191,PANSS_full!$D$2:$AK$888,18,FALSE)</f>
        <v>#N/A</v>
      </c>
      <c r="AK191" t="e">
        <f>VLOOKUP($C191,PANSS_full!$D$2:$AK$888,19,FALSE)</f>
        <v>#N/A</v>
      </c>
      <c r="AL191" t="e">
        <f>VLOOKUP($C191,PANSS_full!$D$2:$AK$888,20,FALSE)</f>
        <v>#N/A</v>
      </c>
      <c r="AM191" t="e">
        <f>VLOOKUP($C191,PANSS_full!$D$2:$AK$888,21,FALSE)</f>
        <v>#N/A</v>
      </c>
      <c r="AN191" t="e">
        <f>VLOOKUP($C191,PANSS_full!$D$2:$AK$888,22,FALSE)</f>
        <v>#N/A</v>
      </c>
      <c r="AO191" t="e">
        <f>VLOOKUP($C191,PANSS_full!$D$2:$AK$888,23,FALSE)</f>
        <v>#N/A</v>
      </c>
      <c r="AP191" t="e">
        <f>VLOOKUP($C191,PANSS_full!$D$2:$AK$888,24,FALSE)</f>
        <v>#N/A</v>
      </c>
      <c r="AQ191" t="e">
        <f>VLOOKUP($C191,PANSS_full!$D$2:$AK$888,25,FALSE)</f>
        <v>#N/A</v>
      </c>
      <c r="AR191" t="e">
        <f>VLOOKUP($C191,PANSS_full!$D$2:$AK$888,26,FALSE)</f>
        <v>#N/A</v>
      </c>
      <c r="AS191" t="e">
        <f>VLOOKUP($C191,PANSS_full!$D$2:$AK$888,27,FALSE)</f>
        <v>#N/A</v>
      </c>
      <c r="AT191" t="e">
        <f>VLOOKUP($C191,PANSS_full!$D$2:$AK$888,28,FALSE)</f>
        <v>#N/A</v>
      </c>
      <c r="AU191" t="e">
        <f>VLOOKUP($C191,PANSS_full!$D$2:$AK$888,29,FALSE)</f>
        <v>#N/A</v>
      </c>
      <c r="AV191" t="e">
        <f>VLOOKUP($C191,PANSS_full!$D$2:$AK$888,30,FALSE)</f>
        <v>#N/A</v>
      </c>
      <c r="AW191" t="e">
        <f>VLOOKUP($C191,PANSS_full!$D$2:$AK$888,31,FALSE)</f>
        <v>#N/A</v>
      </c>
      <c r="AX191" t="e">
        <f>VLOOKUP($C191,PANSS_full!$D$2:$AK$888,32,FALSE)</f>
        <v>#N/A</v>
      </c>
      <c r="AY191" t="e">
        <f>VLOOKUP($C191,PANSS_full!$D$2:$AK$888,33,FALSE)</f>
        <v>#N/A</v>
      </c>
      <c r="AZ191" t="e">
        <f>VLOOKUP($C191,PANSS_full!$D$2:$AK$888,34,FALSE)</f>
        <v>#N/A</v>
      </c>
    </row>
    <row r="192" spans="1:52">
      <c r="A192">
        <v>191</v>
      </c>
      <c r="B192" s="2" t="s">
        <v>245</v>
      </c>
      <c r="C192" s="2" t="str">
        <f t="shared" si="2"/>
        <v>NC_05_0135</v>
      </c>
      <c r="E192" s="2">
        <v>30.8333333333333</v>
      </c>
      <c r="F192" s="2" t="s">
        <v>52</v>
      </c>
      <c r="G192" s="2" t="s">
        <v>213</v>
      </c>
      <c r="H192" s="2">
        <v>5</v>
      </c>
      <c r="I192" s="2">
        <v>1</v>
      </c>
      <c r="J192" s="2">
        <v>9</v>
      </c>
      <c r="K192" s="2">
        <v>1</v>
      </c>
      <c r="L192" s="2">
        <v>1</v>
      </c>
      <c r="S192" t="e">
        <f>VLOOKUP($C192,PANSS_full!$D$2:$AK$888,1,FALSE)</f>
        <v>#N/A</v>
      </c>
      <c r="T192" t="e">
        <f>VLOOKUP($C192,PANSS_full!$D$2:$AK$888,2,FALSE)</f>
        <v>#N/A</v>
      </c>
      <c r="U192" t="e">
        <f>VLOOKUP($C192,PANSS_full!$D$2:$AK$888,3,FALSE)</f>
        <v>#N/A</v>
      </c>
      <c r="V192" t="e">
        <f>VLOOKUP($C192,PANSS_full!$D$2:$AK$888,4,FALSE)</f>
        <v>#N/A</v>
      </c>
      <c r="W192" t="e">
        <f>VLOOKUP($C192,PANSS_full!$D$2:$AK$888,5,FALSE)</f>
        <v>#N/A</v>
      </c>
      <c r="X192" t="e">
        <f>VLOOKUP($C192,PANSS_full!$D$2:$AK$888,6,FALSE)</f>
        <v>#N/A</v>
      </c>
      <c r="Y192" t="e">
        <f>VLOOKUP($C192,PANSS_full!$D$2:$AK$888,7,FALSE)</f>
        <v>#N/A</v>
      </c>
      <c r="Z192" t="e">
        <f>VLOOKUP($C192,PANSS_full!$D$2:$AK$888,8,FALSE)</f>
        <v>#N/A</v>
      </c>
      <c r="AA192" t="e">
        <f>VLOOKUP($C192,PANSS_full!$D$2:$AK$888,9,FALSE)</f>
        <v>#N/A</v>
      </c>
      <c r="AB192" t="e">
        <f>VLOOKUP($C192,PANSS_full!$D$2:$AK$888,10,FALSE)</f>
        <v>#N/A</v>
      </c>
      <c r="AC192" t="e">
        <f>VLOOKUP($C192,PANSS_full!$D$2:$AK$888,11,FALSE)</f>
        <v>#N/A</v>
      </c>
      <c r="AD192" t="e">
        <f>VLOOKUP($C192,PANSS_full!$D$2:$AK$888,12,FALSE)</f>
        <v>#N/A</v>
      </c>
      <c r="AE192" t="e">
        <f>VLOOKUP($C192,PANSS_full!$D$2:$AK$888,13,FALSE)</f>
        <v>#N/A</v>
      </c>
      <c r="AF192" t="e">
        <f>VLOOKUP($C192,PANSS_full!$D$2:$AK$888,14,FALSE)</f>
        <v>#N/A</v>
      </c>
      <c r="AG192" t="e">
        <f>VLOOKUP($C192,PANSS_full!$D$2:$AK$888,15,FALSE)</f>
        <v>#N/A</v>
      </c>
      <c r="AH192" t="e">
        <f>VLOOKUP($C192,PANSS_full!$D$2:$AK$888,16,FALSE)</f>
        <v>#N/A</v>
      </c>
      <c r="AI192" t="e">
        <f>VLOOKUP($C192,PANSS_full!$D$2:$AK$888,17,FALSE)</f>
        <v>#N/A</v>
      </c>
      <c r="AJ192" t="e">
        <f>VLOOKUP($C192,PANSS_full!$D$2:$AK$888,18,FALSE)</f>
        <v>#N/A</v>
      </c>
      <c r="AK192" t="e">
        <f>VLOOKUP($C192,PANSS_full!$D$2:$AK$888,19,FALSE)</f>
        <v>#N/A</v>
      </c>
      <c r="AL192" t="e">
        <f>VLOOKUP($C192,PANSS_full!$D$2:$AK$888,20,FALSE)</f>
        <v>#N/A</v>
      </c>
      <c r="AM192" t="e">
        <f>VLOOKUP($C192,PANSS_full!$D$2:$AK$888,21,FALSE)</f>
        <v>#N/A</v>
      </c>
      <c r="AN192" t="e">
        <f>VLOOKUP($C192,PANSS_full!$D$2:$AK$888,22,FALSE)</f>
        <v>#N/A</v>
      </c>
      <c r="AO192" t="e">
        <f>VLOOKUP($C192,PANSS_full!$D$2:$AK$888,23,FALSE)</f>
        <v>#N/A</v>
      </c>
      <c r="AP192" t="e">
        <f>VLOOKUP($C192,PANSS_full!$D$2:$AK$888,24,FALSE)</f>
        <v>#N/A</v>
      </c>
      <c r="AQ192" t="e">
        <f>VLOOKUP($C192,PANSS_full!$D$2:$AK$888,25,FALSE)</f>
        <v>#N/A</v>
      </c>
      <c r="AR192" t="e">
        <f>VLOOKUP($C192,PANSS_full!$D$2:$AK$888,26,FALSE)</f>
        <v>#N/A</v>
      </c>
      <c r="AS192" t="e">
        <f>VLOOKUP($C192,PANSS_full!$D$2:$AK$888,27,FALSE)</f>
        <v>#N/A</v>
      </c>
      <c r="AT192" t="e">
        <f>VLOOKUP($C192,PANSS_full!$D$2:$AK$888,28,FALSE)</f>
        <v>#N/A</v>
      </c>
      <c r="AU192" t="e">
        <f>VLOOKUP($C192,PANSS_full!$D$2:$AK$888,29,FALSE)</f>
        <v>#N/A</v>
      </c>
      <c r="AV192" t="e">
        <f>VLOOKUP($C192,PANSS_full!$D$2:$AK$888,30,FALSE)</f>
        <v>#N/A</v>
      </c>
      <c r="AW192" t="e">
        <f>VLOOKUP($C192,PANSS_full!$D$2:$AK$888,31,FALSE)</f>
        <v>#N/A</v>
      </c>
      <c r="AX192" t="e">
        <f>VLOOKUP($C192,PANSS_full!$D$2:$AK$888,32,FALSE)</f>
        <v>#N/A</v>
      </c>
      <c r="AY192" t="e">
        <f>VLOOKUP($C192,PANSS_full!$D$2:$AK$888,33,FALSE)</f>
        <v>#N/A</v>
      </c>
      <c r="AZ192" t="e">
        <f>VLOOKUP($C192,PANSS_full!$D$2:$AK$888,34,FALSE)</f>
        <v>#N/A</v>
      </c>
    </row>
    <row r="193" spans="1:52">
      <c r="A193">
        <v>192</v>
      </c>
      <c r="B193" s="2" t="s">
        <v>246</v>
      </c>
      <c r="C193" s="2" t="str">
        <f t="shared" si="2"/>
        <v>NC_05_0136</v>
      </c>
      <c r="E193" s="2">
        <v>35.1666666666667</v>
      </c>
      <c r="F193" s="2" t="s">
        <v>52</v>
      </c>
      <c r="G193" s="2" t="s">
        <v>213</v>
      </c>
      <c r="H193" s="2">
        <v>5</v>
      </c>
      <c r="I193" s="2">
        <v>1</v>
      </c>
      <c r="J193" s="2">
        <v>15</v>
      </c>
      <c r="K193" s="2">
        <v>1</v>
      </c>
      <c r="L193" s="2">
        <v>1</v>
      </c>
      <c r="S193" t="e">
        <f>VLOOKUP($C193,PANSS_full!$D$2:$AK$888,1,FALSE)</f>
        <v>#N/A</v>
      </c>
      <c r="T193" t="e">
        <f>VLOOKUP($C193,PANSS_full!$D$2:$AK$888,2,FALSE)</f>
        <v>#N/A</v>
      </c>
      <c r="U193" t="e">
        <f>VLOOKUP($C193,PANSS_full!$D$2:$AK$888,3,FALSE)</f>
        <v>#N/A</v>
      </c>
      <c r="V193" t="e">
        <f>VLOOKUP($C193,PANSS_full!$D$2:$AK$888,4,FALSE)</f>
        <v>#N/A</v>
      </c>
      <c r="W193" t="e">
        <f>VLOOKUP($C193,PANSS_full!$D$2:$AK$888,5,FALSE)</f>
        <v>#N/A</v>
      </c>
      <c r="X193" t="e">
        <f>VLOOKUP($C193,PANSS_full!$D$2:$AK$888,6,FALSE)</f>
        <v>#N/A</v>
      </c>
      <c r="Y193" t="e">
        <f>VLOOKUP($C193,PANSS_full!$D$2:$AK$888,7,FALSE)</f>
        <v>#N/A</v>
      </c>
      <c r="Z193" t="e">
        <f>VLOOKUP($C193,PANSS_full!$D$2:$AK$888,8,FALSE)</f>
        <v>#N/A</v>
      </c>
      <c r="AA193" t="e">
        <f>VLOOKUP($C193,PANSS_full!$D$2:$AK$888,9,FALSE)</f>
        <v>#N/A</v>
      </c>
      <c r="AB193" t="e">
        <f>VLOOKUP($C193,PANSS_full!$D$2:$AK$888,10,FALSE)</f>
        <v>#N/A</v>
      </c>
      <c r="AC193" t="e">
        <f>VLOOKUP($C193,PANSS_full!$D$2:$AK$888,11,FALSE)</f>
        <v>#N/A</v>
      </c>
      <c r="AD193" t="e">
        <f>VLOOKUP($C193,PANSS_full!$D$2:$AK$888,12,FALSE)</f>
        <v>#N/A</v>
      </c>
      <c r="AE193" t="e">
        <f>VLOOKUP($C193,PANSS_full!$D$2:$AK$888,13,FALSE)</f>
        <v>#N/A</v>
      </c>
      <c r="AF193" t="e">
        <f>VLOOKUP($C193,PANSS_full!$D$2:$AK$888,14,FALSE)</f>
        <v>#N/A</v>
      </c>
      <c r="AG193" t="e">
        <f>VLOOKUP($C193,PANSS_full!$D$2:$AK$888,15,FALSE)</f>
        <v>#N/A</v>
      </c>
      <c r="AH193" t="e">
        <f>VLOOKUP($C193,PANSS_full!$D$2:$AK$888,16,FALSE)</f>
        <v>#N/A</v>
      </c>
      <c r="AI193" t="e">
        <f>VLOOKUP($C193,PANSS_full!$D$2:$AK$888,17,FALSE)</f>
        <v>#N/A</v>
      </c>
      <c r="AJ193" t="e">
        <f>VLOOKUP($C193,PANSS_full!$D$2:$AK$888,18,FALSE)</f>
        <v>#N/A</v>
      </c>
      <c r="AK193" t="e">
        <f>VLOOKUP($C193,PANSS_full!$D$2:$AK$888,19,FALSE)</f>
        <v>#N/A</v>
      </c>
      <c r="AL193" t="e">
        <f>VLOOKUP($C193,PANSS_full!$D$2:$AK$888,20,FALSE)</f>
        <v>#N/A</v>
      </c>
      <c r="AM193" t="e">
        <f>VLOOKUP($C193,PANSS_full!$D$2:$AK$888,21,FALSE)</f>
        <v>#N/A</v>
      </c>
      <c r="AN193" t="e">
        <f>VLOOKUP($C193,PANSS_full!$D$2:$AK$888,22,FALSE)</f>
        <v>#N/A</v>
      </c>
      <c r="AO193" t="e">
        <f>VLOOKUP($C193,PANSS_full!$D$2:$AK$888,23,FALSE)</f>
        <v>#N/A</v>
      </c>
      <c r="AP193" t="e">
        <f>VLOOKUP($C193,PANSS_full!$D$2:$AK$888,24,FALSE)</f>
        <v>#N/A</v>
      </c>
      <c r="AQ193" t="e">
        <f>VLOOKUP($C193,PANSS_full!$D$2:$AK$888,25,FALSE)</f>
        <v>#N/A</v>
      </c>
      <c r="AR193" t="e">
        <f>VLOOKUP($C193,PANSS_full!$D$2:$AK$888,26,FALSE)</f>
        <v>#N/A</v>
      </c>
      <c r="AS193" t="e">
        <f>VLOOKUP($C193,PANSS_full!$D$2:$AK$888,27,FALSE)</f>
        <v>#N/A</v>
      </c>
      <c r="AT193" t="e">
        <f>VLOOKUP($C193,PANSS_full!$D$2:$AK$888,28,FALSE)</f>
        <v>#N/A</v>
      </c>
      <c r="AU193" t="e">
        <f>VLOOKUP($C193,PANSS_full!$D$2:$AK$888,29,FALSE)</f>
        <v>#N/A</v>
      </c>
      <c r="AV193" t="e">
        <f>VLOOKUP($C193,PANSS_full!$D$2:$AK$888,30,FALSE)</f>
        <v>#N/A</v>
      </c>
      <c r="AW193" t="e">
        <f>VLOOKUP($C193,PANSS_full!$D$2:$AK$888,31,FALSE)</f>
        <v>#N/A</v>
      </c>
      <c r="AX193" t="e">
        <f>VLOOKUP($C193,PANSS_full!$D$2:$AK$888,32,FALSE)</f>
        <v>#N/A</v>
      </c>
      <c r="AY193" t="e">
        <f>VLOOKUP($C193,PANSS_full!$D$2:$AK$888,33,FALSE)</f>
        <v>#N/A</v>
      </c>
      <c r="AZ193" t="e">
        <f>VLOOKUP($C193,PANSS_full!$D$2:$AK$888,34,FALSE)</f>
        <v>#N/A</v>
      </c>
    </row>
    <row r="194" spans="1:52">
      <c r="A194">
        <v>193</v>
      </c>
      <c r="B194" s="2" t="s">
        <v>247</v>
      </c>
      <c r="C194" s="2" t="str">
        <f t="shared" si="2"/>
        <v>NC_05_0137</v>
      </c>
      <c r="E194" s="2">
        <v>37.8333333333333</v>
      </c>
      <c r="F194" s="2" t="s">
        <v>52</v>
      </c>
      <c r="G194" s="2" t="s">
        <v>213</v>
      </c>
      <c r="H194" s="2">
        <v>5</v>
      </c>
      <c r="I194" s="2">
        <v>2</v>
      </c>
      <c r="J194" s="2">
        <v>14</v>
      </c>
      <c r="K194" s="2">
        <v>1</v>
      </c>
      <c r="L194" s="2">
        <v>1</v>
      </c>
      <c r="S194" t="e">
        <f>VLOOKUP($C194,PANSS_full!$D$2:$AK$888,1,FALSE)</f>
        <v>#N/A</v>
      </c>
      <c r="T194" t="e">
        <f>VLOOKUP($C194,PANSS_full!$D$2:$AK$888,2,FALSE)</f>
        <v>#N/A</v>
      </c>
      <c r="U194" t="e">
        <f>VLOOKUP($C194,PANSS_full!$D$2:$AK$888,3,FALSE)</f>
        <v>#N/A</v>
      </c>
      <c r="V194" t="e">
        <f>VLOOKUP($C194,PANSS_full!$D$2:$AK$888,4,FALSE)</f>
        <v>#N/A</v>
      </c>
      <c r="W194" t="e">
        <f>VLOOKUP($C194,PANSS_full!$D$2:$AK$888,5,FALSE)</f>
        <v>#N/A</v>
      </c>
      <c r="X194" t="e">
        <f>VLOOKUP($C194,PANSS_full!$D$2:$AK$888,6,FALSE)</f>
        <v>#N/A</v>
      </c>
      <c r="Y194" t="e">
        <f>VLOOKUP($C194,PANSS_full!$D$2:$AK$888,7,FALSE)</f>
        <v>#N/A</v>
      </c>
      <c r="Z194" t="e">
        <f>VLOOKUP($C194,PANSS_full!$D$2:$AK$888,8,FALSE)</f>
        <v>#N/A</v>
      </c>
      <c r="AA194" t="e">
        <f>VLOOKUP($C194,PANSS_full!$D$2:$AK$888,9,FALSE)</f>
        <v>#N/A</v>
      </c>
      <c r="AB194" t="e">
        <f>VLOOKUP($C194,PANSS_full!$D$2:$AK$888,10,FALSE)</f>
        <v>#N/A</v>
      </c>
      <c r="AC194" t="e">
        <f>VLOOKUP($C194,PANSS_full!$D$2:$AK$888,11,FALSE)</f>
        <v>#N/A</v>
      </c>
      <c r="AD194" t="e">
        <f>VLOOKUP($C194,PANSS_full!$D$2:$AK$888,12,FALSE)</f>
        <v>#N/A</v>
      </c>
      <c r="AE194" t="e">
        <f>VLOOKUP($C194,PANSS_full!$D$2:$AK$888,13,FALSE)</f>
        <v>#N/A</v>
      </c>
      <c r="AF194" t="e">
        <f>VLOOKUP($C194,PANSS_full!$D$2:$AK$888,14,FALSE)</f>
        <v>#N/A</v>
      </c>
      <c r="AG194" t="e">
        <f>VLOOKUP($C194,PANSS_full!$D$2:$AK$888,15,FALSE)</f>
        <v>#N/A</v>
      </c>
      <c r="AH194" t="e">
        <f>VLOOKUP($C194,PANSS_full!$D$2:$AK$888,16,FALSE)</f>
        <v>#N/A</v>
      </c>
      <c r="AI194" t="e">
        <f>VLOOKUP($C194,PANSS_full!$D$2:$AK$888,17,FALSE)</f>
        <v>#N/A</v>
      </c>
      <c r="AJ194" t="e">
        <f>VLOOKUP($C194,PANSS_full!$D$2:$AK$888,18,FALSE)</f>
        <v>#N/A</v>
      </c>
      <c r="AK194" t="e">
        <f>VLOOKUP($C194,PANSS_full!$D$2:$AK$888,19,FALSE)</f>
        <v>#N/A</v>
      </c>
      <c r="AL194" t="e">
        <f>VLOOKUP($C194,PANSS_full!$D$2:$AK$888,20,FALSE)</f>
        <v>#N/A</v>
      </c>
      <c r="AM194" t="e">
        <f>VLOOKUP($C194,PANSS_full!$D$2:$AK$888,21,FALSE)</f>
        <v>#N/A</v>
      </c>
      <c r="AN194" t="e">
        <f>VLOOKUP($C194,PANSS_full!$D$2:$AK$888,22,FALSE)</f>
        <v>#N/A</v>
      </c>
      <c r="AO194" t="e">
        <f>VLOOKUP($C194,PANSS_full!$D$2:$AK$888,23,FALSE)</f>
        <v>#N/A</v>
      </c>
      <c r="AP194" t="e">
        <f>VLOOKUP($C194,PANSS_full!$D$2:$AK$888,24,FALSE)</f>
        <v>#N/A</v>
      </c>
      <c r="AQ194" t="e">
        <f>VLOOKUP($C194,PANSS_full!$D$2:$AK$888,25,FALSE)</f>
        <v>#N/A</v>
      </c>
      <c r="AR194" t="e">
        <f>VLOOKUP($C194,PANSS_full!$D$2:$AK$888,26,FALSE)</f>
        <v>#N/A</v>
      </c>
      <c r="AS194" t="e">
        <f>VLOOKUP($C194,PANSS_full!$D$2:$AK$888,27,FALSE)</f>
        <v>#N/A</v>
      </c>
      <c r="AT194" t="e">
        <f>VLOOKUP($C194,PANSS_full!$D$2:$AK$888,28,FALSE)</f>
        <v>#N/A</v>
      </c>
      <c r="AU194" t="e">
        <f>VLOOKUP($C194,PANSS_full!$D$2:$AK$888,29,FALSE)</f>
        <v>#N/A</v>
      </c>
      <c r="AV194" t="e">
        <f>VLOOKUP($C194,PANSS_full!$D$2:$AK$888,30,FALSE)</f>
        <v>#N/A</v>
      </c>
      <c r="AW194" t="e">
        <f>VLOOKUP($C194,PANSS_full!$D$2:$AK$888,31,FALSE)</f>
        <v>#N/A</v>
      </c>
      <c r="AX194" t="e">
        <f>VLOOKUP($C194,PANSS_full!$D$2:$AK$888,32,FALSE)</f>
        <v>#N/A</v>
      </c>
      <c r="AY194" t="e">
        <f>VLOOKUP($C194,PANSS_full!$D$2:$AK$888,33,FALSE)</f>
        <v>#N/A</v>
      </c>
      <c r="AZ194" t="e">
        <f>VLOOKUP($C194,PANSS_full!$D$2:$AK$888,34,FALSE)</f>
        <v>#N/A</v>
      </c>
    </row>
    <row r="195" spans="1:52">
      <c r="A195">
        <v>194</v>
      </c>
      <c r="B195" s="2" t="s">
        <v>248</v>
      </c>
      <c r="C195" s="2" t="str">
        <f t="shared" ref="C195:C258" si="3">LEFT(B195,10)</f>
        <v>NC_05_0138</v>
      </c>
      <c r="E195" s="2">
        <v>42</v>
      </c>
      <c r="F195" s="2" t="s">
        <v>52</v>
      </c>
      <c r="G195" s="2" t="s">
        <v>213</v>
      </c>
      <c r="H195" s="2">
        <v>5</v>
      </c>
      <c r="I195" s="2">
        <v>1</v>
      </c>
      <c r="J195" s="2">
        <v>11</v>
      </c>
      <c r="K195" s="2">
        <v>1</v>
      </c>
      <c r="L195" s="2">
        <v>1</v>
      </c>
      <c r="S195" t="e">
        <f>VLOOKUP($C195,PANSS_full!$D$2:$AK$888,1,FALSE)</f>
        <v>#N/A</v>
      </c>
      <c r="T195" t="e">
        <f>VLOOKUP($C195,PANSS_full!$D$2:$AK$888,2,FALSE)</f>
        <v>#N/A</v>
      </c>
      <c r="U195" t="e">
        <f>VLOOKUP($C195,PANSS_full!$D$2:$AK$888,3,FALSE)</f>
        <v>#N/A</v>
      </c>
      <c r="V195" t="e">
        <f>VLOOKUP($C195,PANSS_full!$D$2:$AK$888,4,FALSE)</f>
        <v>#N/A</v>
      </c>
      <c r="W195" t="e">
        <f>VLOOKUP($C195,PANSS_full!$D$2:$AK$888,5,FALSE)</f>
        <v>#N/A</v>
      </c>
      <c r="X195" t="e">
        <f>VLOOKUP($C195,PANSS_full!$D$2:$AK$888,6,FALSE)</f>
        <v>#N/A</v>
      </c>
      <c r="Y195" t="e">
        <f>VLOOKUP($C195,PANSS_full!$D$2:$AK$888,7,FALSE)</f>
        <v>#N/A</v>
      </c>
      <c r="Z195" t="e">
        <f>VLOOKUP($C195,PANSS_full!$D$2:$AK$888,8,FALSE)</f>
        <v>#N/A</v>
      </c>
      <c r="AA195" t="e">
        <f>VLOOKUP($C195,PANSS_full!$D$2:$AK$888,9,FALSE)</f>
        <v>#N/A</v>
      </c>
      <c r="AB195" t="e">
        <f>VLOOKUP($C195,PANSS_full!$D$2:$AK$888,10,FALSE)</f>
        <v>#N/A</v>
      </c>
      <c r="AC195" t="e">
        <f>VLOOKUP($C195,PANSS_full!$D$2:$AK$888,11,FALSE)</f>
        <v>#N/A</v>
      </c>
      <c r="AD195" t="e">
        <f>VLOOKUP($C195,PANSS_full!$D$2:$AK$888,12,FALSE)</f>
        <v>#N/A</v>
      </c>
      <c r="AE195" t="e">
        <f>VLOOKUP($C195,PANSS_full!$D$2:$AK$888,13,FALSE)</f>
        <v>#N/A</v>
      </c>
      <c r="AF195" t="e">
        <f>VLOOKUP($C195,PANSS_full!$D$2:$AK$888,14,FALSE)</f>
        <v>#N/A</v>
      </c>
      <c r="AG195" t="e">
        <f>VLOOKUP($C195,PANSS_full!$D$2:$AK$888,15,FALSE)</f>
        <v>#N/A</v>
      </c>
      <c r="AH195" t="e">
        <f>VLOOKUP($C195,PANSS_full!$D$2:$AK$888,16,FALSE)</f>
        <v>#N/A</v>
      </c>
      <c r="AI195" t="e">
        <f>VLOOKUP($C195,PANSS_full!$D$2:$AK$888,17,FALSE)</f>
        <v>#N/A</v>
      </c>
      <c r="AJ195" t="e">
        <f>VLOOKUP($C195,PANSS_full!$D$2:$AK$888,18,FALSE)</f>
        <v>#N/A</v>
      </c>
      <c r="AK195" t="e">
        <f>VLOOKUP($C195,PANSS_full!$D$2:$AK$888,19,FALSE)</f>
        <v>#N/A</v>
      </c>
      <c r="AL195" t="e">
        <f>VLOOKUP($C195,PANSS_full!$D$2:$AK$888,20,FALSE)</f>
        <v>#N/A</v>
      </c>
      <c r="AM195" t="e">
        <f>VLOOKUP($C195,PANSS_full!$D$2:$AK$888,21,FALSE)</f>
        <v>#N/A</v>
      </c>
      <c r="AN195" t="e">
        <f>VLOOKUP($C195,PANSS_full!$D$2:$AK$888,22,FALSE)</f>
        <v>#N/A</v>
      </c>
      <c r="AO195" t="e">
        <f>VLOOKUP($C195,PANSS_full!$D$2:$AK$888,23,FALSE)</f>
        <v>#N/A</v>
      </c>
      <c r="AP195" t="e">
        <f>VLOOKUP($C195,PANSS_full!$D$2:$AK$888,24,FALSE)</f>
        <v>#N/A</v>
      </c>
      <c r="AQ195" t="e">
        <f>VLOOKUP($C195,PANSS_full!$D$2:$AK$888,25,FALSE)</f>
        <v>#N/A</v>
      </c>
      <c r="AR195" t="e">
        <f>VLOOKUP($C195,PANSS_full!$D$2:$AK$888,26,FALSE)</f>
        <v>#N/A</v>
      </c>
      <c r="AS195" t="e">
        <f>VLOOKUP($C195,PANSS_full!$D$2:$AK$888,27,FALSE)</f>
        <v>#N/A</v>
      </c>
      <c r="AT195" t="e">
        <f>VLOOKUP($C195,PANSS_full!$D$2:$AK$888,28,FALSE)</f>
        <v>#N/A</v>
      </c>
      <c r="AU195" t="e">
        <f>VLOOKUP($C195,PANSS_full!$D$2:$AK$888,29,FALSE)</f>
        <v>#N/A</v>
      </c>
      <c r="AV195" t="e">
        <f>VLOOKUP($C195,PANSS_full!$D$2:$AK$888,30,FALSE)</f>
        <v>#N/A</v>
      </c>
      <c r="AW195" t="e">
        <f>VLOOKUP($C195,PANSS_full!$D$2:$AK$888,31,FALSE)</f>
        <v>#N/A</v>
      </c>
      <c r="AX195" t="e">
        <f>VLOOKUP($C195,PANSS_full!$D$2:$AK$888,32,FALSE)</f>
        <v>#N/A</v>
      </c>
      <c r="AY195" t="e">
        <f>VLOOKUP($C195,PANSS_full!$D$2:$AK$888,33,FALSE)</f>
        <v>#N/A</v>
      </c>
      <c r="AZ195" t="e">
        <f>VLOOKUP($C195,PANSS_full!$D$2:$AK$888,34,FALSE)</f>
        <v>#N/A</v>
      </c>
    </row>
    <row r="196" spans="1:52">
      <c r="A196">
        <v>195</v>
      </c>
      <c r="B196" s="2" t="s">
        <v>249</v>
      </c>
      <c r="C196" s="2" t="str">
        <f t="shared" si="3"/>
        <v>NC_05_0139</v>
      </c>
      <c r="E196" s="2">
        <v>43.25</v>
      </c>
      <c r="F196" s="2" t="s">
        <v>52</v>
      </c>
      <c r="G196" s="2" t="s">
        <v>213</v>
      </c>
      <c r="H196" s="2">
        <v>5</v>
      </c>
      <c r="I196" s="2">
        <v>1</v>
      </c>
      <c r="J196" s="2">
        <v>15</v>
      </c>
      <c r="K196" s="2">
        <v>1</v>
      </c>
      <c r="L196" s="2">
        <v>1</v>
      </c>
      <c r="S196" t="e">
        <f>VLOOKUP($C196,PANSS_full!$D$2:$AK$888,1,FALSE)</f>
        <v>#N/A</v>
      </c>
      <c r="T196" t="e">
        <f>VLOOKUP($C196,PANSS_full!$D$2:$AK$888,2,FALSE)</f>
        <v>#N/A</v>
      </c>
      <c r="U196" t="e">
        <f>VLOOKUP($C196,PANSS_full!$D$2:$AK$888,3,FALSE)</f>
        <v>#N/A</v>
      </c>
      <c r="V196" t="e">
        <f>VLOOKUP($C196,PANSS_full!$D$2:$AK$888,4,FALSE)</f>
        <v>#N/A</v>
      </c>
      <c r="W196" t="e">
        <f>VLOOKUP($C196,PANSS_full!$D$2:$AK$888,5,FALSE)</f>
        <v>#N/A</v>
      </c>
      <c r="X196" t="e">
        <f>VLOOKUP($C196,PANSS_full!$D$2:$AK$888,6,FALSE)</f>
        <v>#N/A</v>
      </c>
      <c r="Y196" t="e">
        <f>VLOOKUP($C196,PANSS_full!$D$2:$AK$888,7,FALSE)</f>
        <v>#N/A</v>
      </c>
      <c r="Z196" t="e">
        <f>VLOOKUP($C196,PANSS_full!$D$2:$AK$888,8,FALSE)</f>
        <v>#N/A</v>
      </c>
      <c r="AA196" t="e">
        <f>VLOOKUP($C196,PANSS_full!$D$2:$AK$888,9,FALSE)</f>
        <v>#N/A</v>
      </c>
      <c r="AB196" t="e">
        <f>VLOOKUP($C196,PANSS_full!$D$2:$AK$888,10,FALSE)</f>
        <v>#N/A</v>
      </c>
      <c r="AC196" t="e">
        <f>VLOOKUP($C196,PANSS_full!$D$2:$AK$888,11,FALSE)</f>
        <v>#N/A</v>
      </c>
      <c r="AD196" t="e">
        <f>VLOOKUP($C196,PANSS_full!$D$2:$AK$888,12,FALSE)</f>
        <v>#N/A</v>
      </c>
      <c r="AE196" t="e">
        <f>VLOOKUP($C196,PANSS_full!$D$2:$AK$888,13,FALSE)</f>
        <v>#N/A</v>
      </c>
      <c r="AF196" t="e">
        <f>VLOOKUP($C196,PANSS_full!$D$2:$AK$888,14,FALSE)</f>
        <v>#N/A</v>
      </c>
      <c r="AG196" t="e">
        <f>VLOOKUP($C196,PANSS_full!$D$2:$AK$888,15,FALSE)</f>
        <v>#N/A</v>
      </c>
      <c r="AH196" t="e">
        <f>VLOOKUP($C196,PANSS_full!$D$2:$AK$888,16,FALSE)</f>
        <v>#N/A</v>
      </c>
      <c r="AI196" t="e">
        <f>VLOOKUP($C196,PANSS_full!$D$2:$AK$888,17,FALSE)</f>
        <v>#N/A</v>
      </c>
      <c r="AJ196" t="e">
        <f>VLOOKUP($C196,PANSS_full!$D$2:$AK$888,18,FALSE)</f>
        <v>#N/A</v>
      </c>
      <c r="AK196" t="e">
        <f>VLOOKUP($C196,PANSS_full!$D$2:$AK$888,19,FALSE)</f>
        <v>#N/A</v>
      </c>
      <c r="AL196" t="e">
        <f>VLOOKUP($C196,PANSS_full!$D$2:$AK$888,20,FALSE)</f>
        <v>#N/A</v>
      </c>
      <c r="AM196" t="e">
        <f>VLOOKUP($C196,PANSS_full!$D$2:$AK$888,21,FALSE)</f>
        <v>#N/A</v>
      </c>
      <c r="AN196" t="e">
        <f>VLOOKUP($C196,PANSS_full!$D$2:$AK$888,22,FALSE)</f>
        <v>#N/A</v>
      </c>
      <c r="AO196" t="e">
        <f>VLOOKUP($C196,PANSS_full!$D$2:$AK$888,23,FALSE)</f>
        <v>#N/A</v>
      </c>
      <c r="AP196" t="e">
        <f>VLOOKUP($C196,PANSS_full!$D$2:$AK$888,24,FALSE)</f>
        <v>#N/A</v>
      </c>
      <c r="AQ196" t="e">
        <f>VLOOKUP($C196,PANSS_full!$D$2:$AK$888,25,FALSE)</f>
        <v>#N/A</v>
      </c>
      <c r="AR196" t="e">
        <f>VLOOKUP($C196,PANSS_full!$D$2:$AK$888,26,FALSE)</f>
        <v>#N/A</v>
      </c>
      <c r="AS196" t="e">
        <f>VLOOKUP($C196,PANSS_full!$D$2:$AK$888,27,FALSE)</f>
        <v>#N/A</v>
      </c>
      <c r="AT196" t="e">
        <f>VLOOKUP($C196,PANSS_full!$D$2:$AK$888,28,FALSE)</f>
        <v>#N/A</v>
      </c>
      <c r="AU196" t="e">
        <f>VLOOKUP($C196,PANSS_full!$D$2:$AK$888,29,FALSE)</f>
        <v>#N/A</v>
      </c>
      <c r="AV196" t="e">
        <f>VLOOKUP($C196,PANSS_full!$D$2:$AK$888,30,FALSE)</f>
        <v>#N/A</v>
      </c>
      <c r="AW196" t="e">
        <f>VLOOKUP($C196,PANSS_full!$D$2:$AK$888,31,FALSE)</f>
        <v>#N/A</v>
      </c>
      <c r="AX196" t="e">
        <f>VLOOKUP($C196,PANSS_full!$D$2:$AK$888,32,FALSE)</f>
        <v>#N/A</v>
      </c>
      <c r="AY196" t="e">
        <f>VLOOKUP($C196,PANSS_full!$D$2:$AK$888,33,FALSE)</f>
        <v>#N/A</v>
      </c>
      <c r="AZ196" t="e">
        <f>VLOOKUP($C196,PANSS_full!$D$2:$AK$888,34,FALSE)</f>
        <v>#N/A</v>
      </c>
    </row>
    <row r="197" spans="1:52">
      <c r="A197">
        <v>196</v>
      </c>
      <c r="B197" s="2" t="s">
        <v>250</v>
      </c>
      <c r="C197" s="2" t="str">
        <f t="shared" si="3"/>
        <v>NC_05_0140</v>
      </c>
      <c r="E197" s="2">
        <v>20.75</v>
      </c>
      <c r="F197" s="2" t="s">
        <v>52</v>
      </c>
      <c r="G197" s="2" t="s">
        <v>213</v>
      </c>
      <c r="H197" s="2">
        <v>5</v>
      </c>
      <c r="I197" s="2">
        <v>1</v>
      </c>
      <c r="J197" s="2">
        <v>15</v>
      </c>
      <c r="K197" s="2">
        <v>1</v>
      </c>
      <c r="L197" s="2">
        <v>1</v>
      </c>
      <c r="S197" t="e">
        <f>VLOOKUP($C197,PANSS_full!$D$2:$AK$888,1,FALSE)</f>
        <v>#N/A</v>
      </c>
      <c r="T197" t="e">
        <f>VLOOKUP($C197,PANSS_full!$D$2:$AK$888,2,FALSE)</f>
        <v>#N/A</v>
      </c>
      <c r="U197" t="e">
        <f>VLOOKUP($C197,PANSS_full!$D$2:$AK$888,3,FALSE)</f>
        <v>#N/A</v>
      </c>
      <c r="V197" t="e">
        <f>VLOOKUP($C197,PANSS_full!$D$2:$AK$888,4,FALSE)</f>
        <v>#N/A</v>
      </c>
      <c r="W197" t="e">
        <f>VLOOKUP($C197,PANSS_full!$D$2:$AK$888,5,FALSE)</f>
        <v>#N/A</v>
      </c>
      <c r="X197" t="e">
        <f>VLOOKUP($C197,PANSS_full!$D$2:$AK$888,6,FALSE)</f>
        <v>#N/A</v>
      </c>
      <c r="Y197" t="e">
        <f>VLOOKUP($C197,PANSS_full!$D$2:$AK$888,7,FALSE)</f>
        <v>#N/A</v>
      </c>
      <c r="Z197" t="e">
        <f>VLOOKUP($C197,PANSS_full!$D$2:$AK$888,8,FALSE)</f>
        <v>#N/A</v>
      </c>
      <c r="AA197" t="e">
        <f>VLOOKUP($C197,PANSS_full!$D$2:$AK$888,9,FALSE)</f>
        <v>#N/A</v>
      </c>
      <c r="AB197" t="e">
        <f>VLOOKUP($C197,PANSS_full!$D$2:$AK$888,10,FALSE)</f>
        <v>#N/A</v>
      </c>
      <c r="AC197" t="e">
        <f>VLOOKUP($C197,PANSS_full!$D$2:$AK$888,11,FALSE)</f>
        <v>#N/A</v>
      </c>
      <c r="AD197" t="e">
        <f>VLOOKUP($C197,PANSS_full!$D$2:$AK$888,12,FALSE)</f>
        <v>#N/A</v>
      </c>
      <c r="AE197" t="e">
        <f>VLOOKUP($C197,PANSS_full!$D$2:$AK$888,13,FALSE)</f>
        <v>#N/A</v>
      </c>
      <c r="AF197" t="e">
        <f>VLOOKUP($C197,PANSS_full!$D$2:$AK$888,14,FALSE)</f>
        <v>#N/A</v>
      </c>
      <c r="AG197" t="e">
        <f>VLOOKUP($C197,PANSS_full!$D$2:$AK$888,15,FALSE)</f>
        <v>#N/A</v>
      </c>
      <c r="AH197" t="e">
        <f>VLOOKUP($C197,PANSS_full!$D$2:$AK$888,16,FALSE)</f>
        <v>#N/A</v>
      </c>
      <c r="AI197" t="e">
        <f>VLOOKUP($C197,PANSS_full!$D$2:$AK$888,17,FALSE)</f>
        <v>#N/A</v>
      </c>
      <c r="AJ197" t="e">
        <f>VLOOKUP($C197,PANSS_full!$D$2:$AK$888,18,FALSE)</f>
        <v>#N/A</v>
      </c>
      <c r="AK197" t="e">
        <f>VLOOKUP($C197,PANSS_full!$D$2:$AK$888,19,FALSE)</f>
        <v>#N/A</v>
      </c>
      <c r="AL197" t="e">
        <f>VLOOKUP($C197,PANSS_full!$D$2:$AK$888,20,FALSE)</f>
        <v>#N/A</v>
      </c>
      <c r="AM197" t="e">
        <f>VLOOKUP($C197,PANSS_full!$D$2:$AK$888,21,FALSE)</f>
        <v>#N/A</v>
      </c>
      <c r="AN197" t="e">
        <f>VLOOKUP($C197,PANSS_full!$D$2:$AK$888,22,FALSE)</f>
        <v>#N/A</v>
      </c>
      <c r="AO197" t="e">
        <f>VLOOKUP($C197,PANSS_full!$D$2:$AK$888,23,FALSE)</f>
        <v>#N/A</v>
      </c>
      <c r="AP197" t="e">
        <f>VLOOKUP($C197,PANSS_full!$D$2:$AK$888,24,FALSE)</f>
        <v>#N/A</v>
      </c>
      <c r="AQ197" t="e">
        <f>VLOOKUP($C197,PANSS_full!$D$2:$AK$888,25,FALSE)</f>
        <v>#N/A</v>
      </c>
      <c r="AR197" t="e">
        <f>VLOOKUP($C197,PANSS_full!$D$2:$AK$888,26,FALSE)</f>
        <v>#N/A</v>
      </c>
      <c r="AS197" t="e">
        <f>VLOOKUP($C197,PANSS_full!$D$2:$AK$888,27,FALSE)</f>
        <v>#N/A</v>
      </c>
      <c r="AT197" t="e">
        <f>VLOOKUP($C197,PANSS_full!$D$2:$AK$888,28,FALSE)</f>
        <v>#N/A</v>
      </c>
      <c r="AU197" t="e">
        <f>VLOOKUP($C197,PANSS_full!$D$2:$AK$888,29,FALSE)</f>
        <v>#N/A</v>
      </c>
      <c r="AV197" t="e">
        <f>VLOOKUP($C197,PANSS_full!$D$2:$AK$888,30,FALSE)</f>
        <v>#N/A</v>
      </c>
      <c r="AW197" t="e">
        <f>VLOOKUP($C197,PANSS_full!$D$2:$AK$888,31,FALSE)</f>
        <v>#N/A</v>
      </c>
      <c r="AX197" t="e">
        <f>VLOOKUP($C197,PANSS_full!$D$2:$AK$888,32,FALSE)</f>
        <v>#N/A</v>
      </c>
      <c r="AY197" t="e">
        <f>VLOOKUP($C197,PANSS_full!$D$2:$AK$888,33,FALSE)</f>
        <v>#N/A</v>
      </c>
      <c r="AZ197" t="e">
        <f>VLOOKUP($C197,PANSS_full!$D$2:$AK$888,34,FALSE)</f>
        <v>#N/A</v>
      </c>
    </row>
    <row r="198" spans="1:52">
      <c r="A198">
        <v>197</v>
      </c>
      <c r="B198" s="2" t="s">
        <v>251</v>
      </c>
      <c r="C198" s="2" t="str">
        <f t="shared" si="3"/>
        <v>NC_05_0141</v>
      </c>
      <c r="E198" s="2">
        <v>24.5</v>
      </c>
      <c r="F198" s="2" t="s">
        <v>52</v>
      </c>
      <c r="G198" s="2" t="s">
        <v>213</v>
      </c>
      <c r="H198" s="2">
        <v>5</v>
      </c>
      <c r="I198" s="2">
        <v>2</v>
      </c>
      <c r="J198" s="2">
        <v>16</v>
      </c>
      <c r="K198" s="2">
        <v>1</v>
      </c>
      <c r="L198" s="2">
        <v>1</v>
      </c>
      <c r="S198" t="e">
        <f>VLOOKUP($C198,PANSS_full!$D$2:$AK$888,1,FALSE)</f>
        <v>#N/A</v>
      </c>
      <c r="T198" t="e">
        <f>VLOOKUP($C198,PANSS_full!$D$2:$AK$888,2,FALSE)</f>
        <v>#N/A</v>
      </c>
      <c r="U198" t="e">
        <f>VLOOKUP($C198,PANSS_full!$D$2:$AK$888,3,FALSE)</f>
        <v>#N/A</v>
      </c>
      <c r="V198" t="e">
        <f>VLOOKUP($C198,PANSS_full!$D$2:$AK$888,4,FALSE)</f>
        <v>#N/A</v>
      </c>
      <c r="W198" t="e">
        <f>VLOOKUP($C198,PANSS_full!$D$2:$AK$888,5,FALSE)</f>
        <v>#N/A</v>
      </c>
      <c r="X198" t="e">
        <f>VLOOKUP($C198,PANSS_full!$D$2:$AK$888,6,FALSE)</f>
        <v>#N/A</v>
      </c>
      <c r="Y198" t="e">
        <f>VLOOKUP($C198,PANSS_full!$D$2:$AK$888,7,FALSE)</f>
        <v>#N/A</v>
      </c>
      <c r="Z198" t="e">
        <f>VLOOKUP($C198,PANSS_full!$D$2:$AK$888,8,FALSE)</f>
        <v>#N/A</v>
      </c>
      <c r="AA198" t="e">
        <f>VLOOKUP($C198,PANSS_full!$D$2:$AK$888,9,FALSE)</f>
        <v>#N/A</v>
      </c>
      <c r="AB198" t="e">
        <f>VLOOKUP($C198,PANSS_full!$D$2:$AK$888,10,FALSE)</f>
        <v>#N/A</v>
      </c>
      <c r="AC198" t="e">
        <f>VLOOKUP($C198,PANSS_full!$D$2:$AK$888,11,FALSE)</f>
        <v>#N/A</v>
      </c>
      <c r="AD198" t="e">
        <f>VLOOKUP($C198,PANSS_full!$D$2:$AK$888,12,FALSE)</f>
        <v>#N/A</v>
      </c>
      <c r="AE198" t="e">
        <f>VLOOKUP($C198,PANSS_full!$D$2:$AK$888,13,FALSE)</f>
        <v>#N/A</v>
      </c>
      <c r="AF198" t="e">
        <f>VLOOKUP($C198,PANSS_full!$D$2:$AK$888,14,FALSE)</f>
        <v>#N/A</v>
      </c>
      <c r="AG198" t="e">
        <f>VLOOKUP($C198,PANSS_full!$D$2:$AK$888,15,FALSE)</f>
        <v>#N/A</v>
      </c>
      <c r="AH198" t="e">
        <f>VLOOKUP($C198,PANSS_full!$D$2:$AK$888,16,FALSE)</f>
        <v>#N/A</v>
      </c>
      <c r="AI198" t="e">
        <f>VLOOKUP($C198,PANSS_full!$D$2:$AK$888,17,FALSE)</f>
        <v>#N/A</v>
      </c>
      <c r="AJ198" t="e">
        <f>VLOOKUP($C198,PANSS_full!$D$2:$AK$888,18,FALSE)</f>
        <v>#N/A</v>
      </c>
      <c r="AK198" t="e">
        <f>VLOOKUP($C198,PANSS_full!$D$2:$AK$888,19,FALSE)</f>
        <v>#N/A</v>
      </c>
      <c r="AL198" t="e">
        <f>VLOOKUP($C198,PANSS_full!$D$2:$AK$888,20,FALSE)</f>
        <v>#N/A</v>
      </c>
      <c r="AM198" t="e">
        <f>VLOOKUP($C198,PANSS_full!$D$2:$AK$888,21,FALSE)</f>
        <v>#N/A</v>
      </c>
      <c r="AN198" t="e">
        <f>VLOOKUP($C198,PANSS_full!$D$2:$AK$888,22,FALSE)</f>
        <v>#N/A</v>
      </c>
      <c r="AO198" t="e">
        <f>VLOOKUP($C198,PANSS_full!$D$2:$AK$888,23,FALSE)</f>
        <v>#N/A</v>
      </c>
      <c r="AP198" t="e">
        <f>VLOOKUP($C198,PANSS_full!$D$2:$AK$888,24,FALSE)</f>
        <v>#N/A</v>
      </c>
      <c r="AQ198" t="e">
        <f>VLOOKUP($C198,PANSS_full!$D$2:$AK$888,25,FALSE)</f>
        <v>#N/A</v>
      </c>
      <c r="AR198" t="e">
        <f>VLOOKUP($C198,PANSS_full!$D$2:$AK$888,26,FALSE)</f>
        <v>#N/A</v>
      </c>
      <c r="AS198" t="e">
        <f>VLOOKUP($C198,PANSS_full!$D$2:$AK$888,27,FALSE)</f>
        <v>#N/A</v>
      </c>
      <c r="AT198" t="e">
        <f>VLOOKUP($C198,PANSS_full!$D$2:$AK$888,28,FALSE)</f>
        <v>#N/A</v>
      </c>
      <c r="AU198" t="e">
        <f>VLOOKUP($C198,PANSS_full!$D$2:$AK$888,29,FALSE)</f>
        <v>#N/A</v>
      </c>
      <c r="AV198" t="e">
        <f>VLOOKUP($C198,PANSS_full!$D$2:$AK$888,30,FALSE)</f>
        <v>#N/A</v>
      </c>
      <c r="AW198" t="e">
        <f>VLOOKUP($C198,PANSS_full!$D$2:$AK$888,31,FALSE)</f>
        <v>#N/A</v>
      </c>
      <c r="AX198" t="e">
        <f>VLOOKUP($C198,PANSS_full!$D$2:$AK$888,32,FALSE)</f>
        <v>#N/A</v>
      </c>
      <c r="AY198" t="e">
        <f>VLOOKUP($C198,PANSS_full!$D$2:$AK$888,33,FALSE)</f>
        <v>#N/A</v>
      </c>
      <c r="AZ198" t="e">
        <f>VLOOKUP($C198,PANSS_full!$D$2:$AK$888,34,FALSE)</f>
        <v>#N/A</v>
      </c>
    </row>
    <row r="199" spans="1:52">
      <c r="A199">
        <v>198</v>
      </c>
      <c r="B199" s="2" t="s">
        <v>252</v>
      </c>
      <c r="C199" s="2" t="str">
        <f t="shared" si="3"/>
        <v>NC_05_0142</v>
      </c>
      <c r="E199" s="2">
        <v>28.75</v>
      </c>
      <c r="F199" s="2" t="s">
        <v>52</v>
      </c>
      <c r="G199" s="2" t="s">
        <v>213</v>
      </c>
      <c r="H199" s="2">
        <v>5</v>
      </c>
      <c r="I199" s="2">
        <v>1</v>
      </c>
      <c r="J199" s="2">
        <v>14</v>
      </c>
      <c r="K199" s="2">
        <v>1</v>
      </c>
      <c r="L199" s="2">
        <v>1</v>
      </c>
      <c r="S199" t="e">
        <f>VLOOKUP($C199,PANSS_full!$D$2:$AK$888,1,FALSE)</f>
        <v>#N/A</v>
      </c>
      <c r="T199" t="e">
        <f>VLOOKUP($C199,PANSS_full!$D$2:$AK$888,2,FALSE)</f>
        <v>#N/A</v>
      </c>
      <c r="U199" t="e">
        <f>VLOOKUP($C199,PANSS_full!$D$2:$AK$888,3,FALSE)</f>
        <v>#N/A</v>
      </c>
      <c r="V199" t="e">
        <f>VLOOKUP($C199,PANSS_full!$D$2:$AK$888,4,FALSE)</f>
        <v>#N/A</v>
      </c>
      <c r="W199" t="e">
        <f>VLOOKUP($C199,PANSS_full!$D$2:$AK$888,5,FALSE)</f>
        <v>#N/A</v>
      </c>
      <c r="X199" t="e">
        <f>VLOOKUP($C199,PANSS_full!$D$2:$AK$888,6,FALSE)</f>
        <v>#N/A</v>
      </c>
      <c r="Y199" t="e">
        <f>VLOOKUP($C199,PANSS_full!$D$2:$AK$888,7,FALSE)</f>
        <v>#N/A</v>
      </c>
      <c r="Z199" t="e">
        <f>VLOOKUP($C199,PANSS_full!$D$2:$AK$888,8,FALSE)</f>
        <v>#N/A</v>
      </c>
      <c r="AA199" t="e">
        <f>VLOOKUP($C199,PANSS_full!$D$2:$AK$888,9,FALSE)</f>
        <v>#N/A</v>
      </c>
      <c r="AB199" t="e">
        <f>VLOOKUP($C199,PANSS_full!$D$2:$AK$888,10,FALSE)</f>
        <v>#N/A</v>
      </c>
      <c r="AC199" t="e">
        <f>VLOOKUP($C199,PANSS_full!$D$2:$AK$888,11,FALSE)</f>
        <v>#N/A</v>
      </c>
      <c r="AD199" t="e">
        <f>VLOOKUP($C199,PANSS_full!$D$2:$AK$888,12,FALSE)</f>
        <v>#N/A</v>
      </c>
      <c r="AE199" t="e">
        <f>VLOOKUP($C199,PANSS_full!$D$2:$AK$888,13,FALSE)</f>
        <v>#N/A</v>
      </c>
      <c r="AF199" t="e">
        <f>VLOOKUP($C199,PANSS_full!$D$2:$AK$888,14,FALSE)</f>
        <v>#N/A</v>
      </c>
      <c r="AG199" t="e">
        <f>VLOOKUP($C199,PANSS_full!$D$2:$AK$888,15,FALSE)</f>
        <v>#N/A</v>
      </c>
      <c r="AH199" t="e">
        <f>VLOOKUP($C199,PANSS_full!$D$2:$AK$888,16,FALSE)</f>
        <v>#N/A</v>
      </c>
      <c r="AI199" t="e">
        <f>VLOOKUP($C199,PANSS_full!$D$2:$AK$888,17,FALSE)</f>
        <v>#N/A</v>
      </c>
      <c r="AJ199" t="e">
        <f>VLOOKUP($C199,PANSS_full!$D$2:$AK$888,18,FALSE)</f>
        <v>#N/A</v>
      </c>
      <c r="AK199" t="e">
        <f>VLOOKUP($C199,PANSS_full!$D$2:$AK$888,19,FALSE)</f>
        <v>#N/A</v>
      </c>
      <c r="AL199" t="e">
        <f>VLOOKUP($C199,PANSS_full!$D$2:$AK$888,20,FALSE)</f>
        <v>#N/A</v>
      </c>
      <c r="AM199" t="e">
        <f>VLOOKUP($C199,PANSS_full!$D$2:$AK$888,21,FALSE)</f>
        <v>#N/A</v>
      </c>
      <c r="AN199" t="e">
        <f>VLOOKUP($C199,PANSS_full!$D$2:$AK$888,22,FALSE)</f>
        <v>#N/A</v>
      </c>
      <c r="AO199" t="e">
        <f>VLOOKUP($C199,PANSS_full!$D$2:$AK$888,23,FALSE)</f>
        <v>#N/A</v>
      </c>
      <c r="AP199" t="e">
        <f>VLOOKUP($C199,PANSS_full!$D$2:$AK$888,24,FALSE)</f>
        <v>#N/A</v>
      </c>
      <c r="AQ199" t="e">
        <f>VLOOKUP($C199,PANSS_full!$D$2:$AK$888,25,FALSE)</f>
        <v>#N/A</v>
      </c>
      <c r="AR199" t="e">
        <f>VLOOKUP($C199,PANSS_full!$D$2:$AK$888,26,FALSE)</f>
        <v>#N/A</v>
      </c>
      <c r="AS199" t="e">
        <f>VLOOKUP($C199,PANSS_full!$D$2:$AK$888,27,FALSE)</f>
        <v>#N/A</v>
      </c>
      <c r="AT199" t="e">
        <f>VLOOKUP($C199,PANSS_full!$D$2:$AK$888,28,FALSE)</f>
        <v>#N/A</v>
      </c>
      <c r="AU199" t="e">
        <f>VLOOKUP($C199,PANSS_full!$D$2:$AK$888,29,FALSE)</f>
        <v>#N/A</v>
      </c>
      <c r="AV199" t="e">
        <f>VLOOKUP($C199,PANSS_full!$D$2:$AK$888,30,FALSE)</f>
        <v>#N/A</v>
      </c>
      <c r="AW199" t="e">
        <f>VLOOKUP($C199,PANSS_full!$D$2:$AK$888,31,FALSE)</f>
        <v>#N/A</v>
      </c>
      <c r="AX199" t="e">
        <f>VLOOKUP($C199,PANSS_full!$D$2:$AK$888,32,FALSE)</f>
        <v>#N/A</v>
      </c>
      <c r="AY199" t="e">
        <f>VLOOKUP($C199,PANSS_full!$D$2:$AK$888,33,FALSE)</f>
        <v>#N/A</v>
      </c>
      <c r="AZ199" t="e">
        <f>VLOOKUP($C199,PANSS_full!$D$2:$AK$888,34,FALSE)</f>
        <v>#N/A</v>
      </c>
    </row>
    <row r="200" spans="1:52">
      <c r="A200">
        <v>199</v>
      </c>
      <c r="B200" s="2" t="s">
        <v>253</v>
      </c>
      <c r="C200" s="2" t="str">
        <f t="shared" si="3"/>
        <v>NC_05_0144</v>
      </c>
      <c r="E200" s="2">
        <v>24.9166666666665</v>
      </c>
      <c r="F200" s="2" t="s">
        <v>52</v>
      </c>
      <c r="G200" s="2" t="s">
        <v>213</v>
      </c>
      <c r="H200" s="2">
        <v>5</v>
      </c>
      <c r="I200" s="2">
        <v>2</v>
      </c>
      <c r="J200" s="2">
        <v>18</v>
      </c>
      <c r="K200" s="2">
        <v>1</v>
      </c>
      <c r="L200" s="2">
        <v>1</v>
      </c>
      <c r="S200" t="e">
        <f>VLOOKUP($C200,PANSS_full!$D$2:$AK$888,1,FALSE)</f>
        <v>#N/A</v>
      </c>
      <c r="T200" t="e">
        <f>VLOOKUP($C200,PANSS_full!$D$2:$AK$888,2,FALSE)</f>
        <v>#N/A</v>
      </c>
      <c r="U200" t="e">
        <f>VLOOKUP($C200,PANSS_full!$D$2:$AK$888,3,FALSE)</f>
        <v>#N/A</v>
      </c>
      <c r="V200" t="e">
        <f>VLOOKUP($C200,PANSS_full!$D$2:$AK$888,4,FALSE)</f>
        <v>#N/A</v>
      </c>
      <c r="W200" t="e">
        <f>VLOOKUP($C200,PANSS_full!$D$2:$AK$888,5,FALSE)</f>
        <v>#N/A</v>
      </c>
      <c r="X200" t="e">
        <f>VLOOKUP($C200,PANSS_full!$D$2:$AK$888,6,FALSE)</f>
        <v>#N/A</v>
      </c>
      <c r="Y200" t="e">
        <f>VLOOKUP($C200,PANSS_full!$D$2:$AK$888,7,FALSE)</f>
        <v>#N/A</v>
      </c>
      <c r="Z200" t="e">
        <f>VLOOKUP($C200,PANSS_full!$D$2:$AK$888,8,FALSE)</f>
        <v>#N/A</v>
      </c>
      <c r="AA200" t="e">
        <f>VLOOKUP($C200,PANSS_full!$D$2:$AK$888,9,FALSE)</f>
        <v>#N/A</v>
      </c>
      <c r="AB200" t="e">
        <f>VLOOKUP($C200,PANSS_full!$D$2:$AK$888,10,FALSE)</f>
        <v>#N/A</v>
      </c>
      <c r="AC200" t="e">
        <f>VLOOKUP($C200,PANSS_full!$D$2:$AK$888,11,FALSE)</f>
        <v>#N/A</v>
      </c>
      <c r="AD200" t="e">
        <f>VLOOKUP($C200,PANSS_full!$D$2:$AK$888,12,FALSE)</f>
        <v>#N/A</v>
      </c>
      <c r="AE200" t="e">
        <f>VLOOKUP($C200,PANSS_full!$D$2:$AK$888,13,FALSE)</f>
        <v>#N/A</v>
      </c>
      <c r="AF200" t="e">
        <f>VLOOKUP($C200,PANSS_full!$D$2:$AK$888,14,FALSE)</f>
        <v>#N/A</v>
      </c>
      <c r="AG200" t="e">
        <f>VLOOKUP($C200,PANSS_full!$D$2:$AK$888,15,FALSE)</f>
        <v>#N/A</v>
      </c>
      <c r="AH200" t="e">
        <f>VLOOKUP($C200,PANSS_full!$D$2:$AK$888,16,FALSE)</f>
        <v>#N/A</v>
      </c>
      <c r="AI200" t="e">
        <f>VLOOKUP($C200,PANSS_full!$D$2:$AK$888,17,FALSE)</f>
        <v>#N/A</v>
      </c>
      <c r="AJ200" t="e">
        <f>VLOOKUP($C200,PANSS_full!$D$2:$AK$888,18,FALSE)</f>
        <v>#N/A</v>
      </c>
      <c r="AK200" t="e">
        <f>VLOOKUP($C200,PANSS_full!$D$2:$AK$888,19,FALSE)</f>
        <v>#N/A</v>
      </c>
      <c r="AL200" t="e">
        <f>VLOOKUP($C200,PANSS_full!$D$2:$AK$888,20,FALSE)</f>
        <v>#N/A</v>
      </c>
      <c r="AM200" t="e">
        <f>VLOOKUP($C200,PANSS_full!$D$2:$AK$888,21,FALSE)</f>
        <v>#N/A</v>
      </c>
      <c r="AN200" t="e">
        <f>VLOOKUP($C200,PANSS_full!$D$2:$AK$888,22,FALSE)</f>
        <v>#N/A</v>
      </c>
      <c r="AO200" t="e">
        <f>VLOOKUP($C200,PANSS_full!$D$2:$AK$888,23,FALSE)</f>
        <v>#N/A</v>
      </c>
      <c r="AP200" t="e">
        <f>VLOOKUP($C200,PANSS_full!$D$2:$AK$888,24,FALSE)</f>
        <v>#N/A</v>
      </c>
      <c r="AQ200" t="e">
        <f>VLOOKUP($C200,PANSS_full!$D$2:$AK$888,25,FALSE)</f>
        <v>#N/A</v>
      </c>
      <c r="AR200" t="e">
        <f>VLOOKUP($C200,PANSS_full!$D$2:$AK$888,26,FALSE)</f>
        <v>#N/A</v>
      </c>
      <c r="AS200" t="e">
        <f>VLOOKUP($C200,PANSS_full!$D$2:$AK$888,27,FALSE)</f>
        <v>#N/A</v>
      </c>
      <c r="AT200" t="e">
        <f>VLOOKUP($C200,PANSS_full!$D$2:$AK$888,28,FALSE)</f>
        <v>#N/A</v>
      </c>
      <c r="AU200" t="e">
        <f>VLOOKUP($C200,PANSS_full!$D$2:$AK$888,29,FALSE)</f>
        <v>#N/A</v>
      </c>
      <c r="AV200" t="e">
        <f>VLOOKUP($C200,PANSS_full!$D$2:$AK$888,30,FALSE)</f>
        <v>#N/A</v>
      </c>
      <c r="AW200" t="e">
        <f>VLOOKUP($C200,PANSS_full!$D$2:$AK$888,31,FALSE)</f>
        <v>#N/A</v>
      </c>
      <c r="AX200" t="e">
        <f>VLOOKUP($C200,PANSS_full!$D$2:$AK$888,32,FALSE)</f>
        <v>#N/A</v>
      </c>
      <c r="AY200" t="e">
        <f>VLOOKUP($C200,PANSS_full!$D$2:$AK$888,33,FALSE)</f>
        <v>#N/A</v>
      </c>
      <c r="AZ200" t="e">
        <f>VLOOKUP($C200,PANSS_full!$D$2:$AK$888,34,FALSE)</f>
        <v>#N/A</v>
      </c>
    </row>
    <row r="201" spans="1:52">
      <c r="A201">
        <v>200</v>
      </c>
      <c r="B201" s="2" t="s">
        <v>254</v>
      </c>
      <c r="C201" s="2" t="str">
        <f t="shared" si="3"/>
        <v>NC_05_0145</v>
      </c>
      <c r="E201" s="2">
        <v>30.3333333333333</v>
      </c>
      <c r="F201" s="2" t="s">
        <v>52</v>
      </c>
      <c r="G201" s="2" t="s">
        <v>213</v>
      </c>
      <c r="H201" s="2">
        <v>5</v>
      </c>
      <c r="I201" s="2">
        <v>1</v>
      </c>
      <c r="J201" s="2">
        <v>16</v>
      </c>
      <c r="K201" s="2">
        <v>1</v>
      </c>
      <c r="L201" s="2">
        <v>1</v>
      </c>
      <c r="S201" t="e">
        <f>VLOOKUP($C201,PANSS_full!$D$2:$AK$888,1,FALSE)</f>
        <v>#N/A</v>
      </c>
      <c r="T201" t="e">
        <f>VLOOKUP($C201,PANSS_full!$D$2:$AK$888,2,FALSE)</f>
        <v>#N/A</v>
      </c>
      <c r="U201" t="e">
        <f>VLOOKUP($C201,PANSS_full!$D$2:$AK$888,3,FALSE)</f>
        <v>#N/A</v>
      </c>
      <c r="V201" t="e">
        <f>VLOOKUP($C201,PANSS_full!$D$2:$AK$888,4,FALSE)</f>
        <v>#N/A</v>
      </c>
      <c r="W201" t="e">
        <f>VLOOKUP($C201,PANSS_full!$D$2:$AK$888,5,FALSE)</f>
        <v>#N/A</v>
      </c>
      <c r="X201" t="e">
        <f>VLOOKUP($C201,PANSS_full!$D$2:$AK$888,6,FALSE)</f>
        <v>#N/A</v>
      </c>
      <c r="Y201" t="e">
        <f>VLOOKUP($C201,PANSS_full!$D$2:$AK$888,7,FALSE)</f>
        <v>#N/A</v>
      </c>
      <c r="Z201" t="e">
        <f>VLOOKUP($C201,PANSS_full!$D$2:$AK$888,8,FALSE)</f>
        <v>#N/A</v>
      </c>
      <c r="AA201" t="e">
        <f>VLOOKUP($C201,PANSS_full!$D$2:$AK$888,9,FALSE)</f>
        <v>#N/A</v>
      </c>
      <c r="AB201" t="e">
        <f>VLOOKUP($C201,PANSS_full!$D$2:$AK$888,10,FALSE)</f>
        <v>#N/A</v>
      </c>
      <c r="AC201" t="e">
        <f>VLOOKUP($C201,PANSS_full!$D$2:$AK$888,11,FALSE)</f>
        <v>#N/A</v>
      </c>
      <c r="AD201" t="e">
        <f>VLOOKUP($C201,PANSS_full!$D$2:$AK$888,12,FALSE)</f>
        <v>#N/A</v>
      </c>
      <c r="AE201" t="e">
        <f>VLOOKUP($C201,PANSS_full!$D$2:$AK$888,13,FALSE)</f>
        <v>#N/A</v>
      </c>
      <c r="AF201" t="e">
        <f>VLOOKUP($C201,PANSS_full!$D$2:$AK$888,14,FALSE)</f>
        <v>#N/A</v>
      </c>
      <c r="AG201" t="e">
        <f>VLOOKUP($C201,PANSS_full!$D$2:$AK$888,15,FALSE)</f>
        <v>#N/A</v>
      </c>
      <c r="AH201" t="e">
        <f>VLOOKUP($C201,PANSS_full!$D$2:$AK$888,16,FALSE)</f>
        <v>#N/A</v>
      </c>
      <c r="AI201" t="e">
        <f>VLOOKUP($C201,PANSS_full!$D$2:$AK$888,17,FALSE)</f>
        <v>#N/A</v>
      </c>
      <c r="AJ201" t="e">
        <f>VLOOKUP($C201,PANSS_full!$D$2:$AK$888,18,FALSE)</f>
        <v>#N/A</v>
      </c>
      <c r="AK201" t="e">
        <f>VLOOKUP($C201,PANSS_full!$D$2:$AK$888,19,FALSE)</f>
        <v>#N/A</v>
      </c>
      <c r="AL201" t="e">
        <f>VLOOKUP($C201,PANSS_full!$D$2:$AK$888,20,FALSE)</f>
        <v>#N/A</v>
      </c>
      <c r="AM201" t="e">
        <f>VLOOKUP($C201,PANSS_full!$D$2:$AK$888,21,FALSE)</f>
        <v>#N/A</v>
      </c>
      <c r="AN201" t="e">
        <f>VLOOKUP($C201,PANSS_full!$D$2:$AK$888,22,FALSE)</f>
        <v>#N/A</v>
      </c>
      <c r="AO201" t="e">
        <f>VLOOKUP($C201,PANSS_full!$D$2:$AK$888,23,FALSE)</f>
        <v>#N/A</v>
      </c>
      <c r="AP201" t="e">
        <f>VLOOKUP($C201,PANSS_full!$D$2:$AK$888,24,FALSE)</f>
        <v>#N/A</v>
      </c>
      <c r="AQ201" t="e">
        <f>VLOOKUP($C201,PANSS_full!$D$2:$AK$888,25,FALSE)</f>
        <v>#N/A</v>
      </c>
      <c r="AR201" t="e">
        <f>VLOOKUP($C201,PANSS_full!$D$2:$AK$888,26,FALSE)</f>
        <v>#N/A</v>
      </c>
      <c r="AS201" t="e">
        <f>VLOOKUP($C201,PANSS_full!$D$2:$AK$888,27,FALSE)</f>
        <v>#N/A</v>
      </c>
      <c r="AT201" t="e">
        <f>VLOOKUP($C201,PANSS_full!$D$2:$AK$888,28,FALSE)</f>
        <v>#N/A</v>
      </c>
      <c r="AU201" t="e">
        <f>VLOOKUP($C201,PANSS_full!$D$2:$AK$888,29,FALSE)</f>
        <v>#N/A</v>
      </c>
      <c r="AV201" t="e">
        <f>VLOOKUP($C201,PANSS_full!$D$2:$AK$888,30,FALSE)</f>
        <v>#N/A</v>
      </c>
      <c r="AW201" t="e">
        <f>VLOOKUP($C201,PANSS_full!$D$2:$AK$888,31,FALSE)</f>
        <v>#N/A</v>
      </c>
      <c r="AX201" t="e">
        <f>VLOOKUP($C201,PANSS_full!$D$2:$AK$888,32,FALSE)</f>
        <v>#N/A</v>
      </c>
      <c r="AY201" t="e">
        <f>VLOOKUP($C201,PANSS_full!$D$2:$AK$888,33,FALSE)</f>
        <v>#N/A</v>
      </c>
      <c r="AZ201" t="e">
        <f>VLOOKUP($C201,PANSS_full!$D$2:$AK$888,34,FALSE)</f>
        <v>#N/A</v>
      </c>
    </row>
    <row r="202" spans="1:52">
      <c r="A202">
        <v>201</v>
      </c>
      <c r="B202" s="2" t="s">
        <v>255</v>
      </c>
      <c r="C202" s="2" t="str">
        <f t="shared" si="3"/>
        <v>NC_05_0146</v>
      </c>
      <c r="E202" s="2">
        <v>25.4166666666667</v>
      </c>
      <c r="F202" s="2" t="s">
        <v>52</v>
      </c>
      <c r="G202" s="2" t="s">
        <v>213</v>
      </c>
      <c r="H202" s="2">
        <v>5</v>
      </c>
      <c r="I202" s="2">
        <v>1</v>
      </c>
      <c r="J202" s="2">
        <v>16</v>
      </c>
      <c r="K202" s="2">
        <v>1</v>
      </c>
      <c r="L202" s="2">
        <v>1</v>
      </c>
      <c r="S202" t="e">
        <f>VLOOKUP($C202,PANSS_full!$D$2:$AK$888,1,FALSE)</f>
        <v>#N/A</v>
      </c>
      <c r="T202" t="e">
        <f>VLOOKUP($C202,PANSS_full!$D$2:$AK$888,2,FALSE)</f>
        <v>#N/A</v>
      </c>
      <c r="U202" t="e">
        <f>VLOOKUP($C202,PANSS_full!$D$2:$AK$888,3,FALSE)</f>
        <v>#N/A</v>
      </c>
      <c r="V202" t="e">
        <f>VLOOKUP($C202,PANSS_full!$D$2:$AK$888,4,FALSE)</f>
        <v>#N/A</v>
      </c>
      <c r="W202" t="e">
        <f>VLOOKUP($C202,PANSS_full!$D$2:$AK$888,5,FALSE)</f>
        <v>#N/A</v>
      </c>
      <c r="X202" t="e">
        <f>VLOOKUP($C202,PANSS_full!$D$2:$AK$888,6,FALSE)</f>
        <v>#N/A</v>
      </c>
      <c r="Y202" t="e">
        <f>VLOOKUP($C202,PANSS_full!$D$2:$AK$888,7,FALSE)</f>
        <v>#N/A</v>
      </c>
      <c r="Z202" t="e">
        <f>VLOOKUP($C202,PANSS_full!$D$2:$AK$888,8,FALSE)</f>
        <v>#N/A</v>
      </c>
      <c r="AA202" t="e">
        <f>VLOOKUP($C202,PANSS_full!$D$2:$AK$888,9,FALSE)</f>
        <v>#N/A</v>
      </c>
      <c r="AB202" t="e">
        <f>VLOOKUP($C202,PANSS_full!$D$2:$AK$888,10,FALSE)</f>
        <v>#N/A</v>
      </c>
      <c r="AC202" t="e">
        <f>VLOOKUP($C202,PANSS_full!$D$2:$AK$888,11,FALSE)</f>
        <v>#N/A</v>
      </c>
      <c r="AD202" t="e">
        <f>VLOOKUP($C202,PANSS_full!$D$2:$AK$888,12,FALSE)</f>
        <v>#N/A</v>
      </c>
      <c r="AE202" t="e">
        <f>VLOOKUP($C202,PANSS_full!$D$2:$AK$888,13,FALSE)</f>
        <v>#N/A</v>
      </c>
      <c r="AF202" t="e">
        <f>VLOOKUP($C202,PANSS_full!$D$2:$AK$888,14,FALSE)</f>
        <v>#N/A</v>
      </c>
      <c r="AG202" t="e">
        <f>VLOOKUP($C202,PANSS_full!$D$2:$AK$888,15,FALSE)</f>
        <v>#N/A</v>
      </c>
      <c r="AH202" t="e">
        <f>VLOOKUP($C202,PANSS_full!$D$2:$AK$888,16,FALSE)</f>
        <v>#N/A</v>
      </c>
      <c r="AI202" t="e">
        <f>VLOOKUP($C202,PANSS_full!$D$2:$AK$888,17,FALSE)</f>
        <v>#N/A</v>
      </c>
      <c r="AJ202" t="e">
        <f>VLOOKUP($C202,PANSS_full!$D$2:$AK$888,18,FALSE)</f>
        <v>#N/A</v>
      </c>
      <c r="AK202" t="e">
        <f>VLOOKUP($C202,PANSS_full!$D$2:$AK$888,19,FALSE)</f>
        <v>#N/A</v>
      </c>
      <c r="AL202" t="e">
        <f>VLOOKUP($C202,PANSS_full!$D$2:$AK$888,20,FALSE)</f>
        <v>#N/A</v>
      </c>
      <c r="AM202" t="e">
        <f>VLOOKUP($C202,PANSS_full!$D$2:$AK$888,21,FALSE)</f>
        <v>#N/A</v>
      </c>
      <c r="AN202" t="e">
        <f>VLOOKUP($C202,PANSS_full!$D$2:$AK$888,22,FALSE)</f>
        <v>#N/A</v>
      </c>
      <c r="AO202" t="e">
        <f>VLOOKUP($C202,PANSS_full!$D$2:$AK$888,23,FALSE)</f>
        <v>#N/A</v>
      </c>
      <c r="AP202" t="e">
        <f>VLOOKUP($C202,PANSS_full!$D$2:$AK$888,24,FALSE)</f>
        <v>#N/A</v>
      </c>
      <c r="AQ202" t="e">
        <f>VLOOKUP($C202,PANSS_full!$D$2:$AK$888,25,FALSE)</f>
        <v>#N/A</v>
      </c>
      <c r="AR202" t="e">
        <f>VLOOKUP($C202,PANSS_full!$D$2:$AK$888,26,FALSE)</f>
        <v>#N/A</v>
      </c>
      <c r="AS202" t="e">
        <f>VLOOKUP($C202,PANSS_full!$D$2:$AK$888,27,FALSE)</f>
        <v>#N/A</v>
      </c>
      <c r="AT202" t="e">
        <f>VLOOKUP($C202,PANSS_full!$D$2:$AK$888,28,FALSE)</f>
        <v>#N/A</v>
      </c>
      <c r="AU202" t="e">
        <f>VLOOKUP($C202,PANSS_full!$D$2:$AK$888,29,FALSE)</f>
        <v>#N/A</v>
      </c>
      <c r="AV202" t="e">
        <f>VLOOKUP($C202,PANSS_full!$D$2:$AK$888,30,FALSE)</f>
        <v>#N/A</v>
      </c>
      <c r="AW202" t="e">
        <f>VLOOKUP($C202,PANSS_full!$D$2:$AK$888,31,FALSE)</f>
        <v>#N/A</v>
      </c>
      <c r="AX202" t="e">
        <f>VLOOKUP($C202,PANSS_full!$D$2:$AK$888,32,FALSE)</f>
        <v>#N/A</v>
      </c>
      <c r="AY202" t="e">
        <f>VLOOKUP($C202,PANSS_full!$D$2:$AK$888,33,FALSE)</f>
        <v>#N/A</v>
      </c>
      <c r="AZ202" t="e">
        <f>VLOOKUP($C202,PANSS_full!$D$2:$AK$888,34,FALSE)</f>
        <v>#N/A</v>
      </c>
    </row>
    <row r="203" spans="1:52">
      <c r="A203">
        <v>202</v>
      </c>
      <c r="B203" s="2" t="s">
        <v>256</v>
      </c>
      <c r="C203" s="2" t="str">
        <f t="shared" si="3"/>
        <v>NC_05_0147</v>
      </c>
      <c r="E203" s="2">
        <v>39.25</v>
      </c>
      <c r="F203" s="2" t="s">
        <v>52</v>
      </c>
      <c r="G203" s="2" t="s">
        <v>213</v>
      </c>
      <c r="H203" s="2">
        <v>5</v>
      </c>
      <c r="I203" s="2">
        <v>1</v>
      </c>
      <c r="J203" s="2">
        <v>14</v>
      </c>
      <c r="K203" s="2">
        <v>1</v>
      </c>
      <c r="L203" s="2">
        <v>1</v>
      </c>
      <c r="S203" t="e">
        <f>VLOOKUP($C203,PANSS_full!$D$2:$AK$888,1,FALSE)</f>
        <v>#N/A</v>
      </c>
      <c r="T203" t="e">
        <f>VLOOKUP($C203,PANSS_full!$D$2:$AK$888,2,FALSE)</f>
        <v>#N/A</v>
      </c>
      <c r="U203" t="e">
        <f>VLOOKUP($C203,PANSS_full!$D$2:$AK$888,3,FALSE)</f>
        <v>#N/A</v>
      </c>
      <c r="V203" t="e">
        <f>VLOOKUP($C203,PANSS_full!$D$2:$AK$888,4,FALSE)</f>
        <v>#N/A</v>
      </c>
      <c r="W203" t="e">
        <f>VLOOKUP($C203,PANSS_full!$D$2:$AK$888,5,FALSE)</f>
        <v>#N/A</v>
      </c>
      <c r="X203" t="e">
        <f>VLOOKUP($C203,PANSS_full!$D$2:$AK$888,6,FALSE)</f>
        <v>#N/A</v>
      </c>
      <c r="Y203" t="e">
        <f>VLOOKUP($C203,PANSS_full!$D$2:$AK$888,7,FALSE)</f>
        <v>#N/A</v>
      </c>
      <c r="Z203" t="e">
        <f>VLOOKUP($C203,PANSS_full!$D$2:$AK$888,8,FALSE)</f>
        <v>#N/A</v>
      </c>
      <c r="AA203" t="e">
        <f>VLOOKUP($C203,PANSS_full!$D$2:$AK$888,9,FALSE)</f>
        <v>#N/A</v>
      </c>
      <c r="AB203" t="e">
        <f>VLOOKUP($C203,PANSS_full!$D$2:$AK$888,10,FALSE)</f>
        <v>#N/A</v>
      </c>
      <c r="AC203" t="e">
        <f>VLOOKUP($C203,PANSS_full!$D$2:$AK$888,11,FALSE)</f>
        <v>#N/A</v>
      </c>
      <c r="AD203" t="e">
        <f>VLOOKUP($C203,PANSS_full!$D$2:$AK$888,12,FALSE)</f>
        <v>#N/A</v>
      </c>
      <c r="AE203" t="e">
        <f>VLOOKUP($C203,PANSS_full!$D$2:$AK$888,13,FALSE)</f>
        <v>#N/A</v>
      </c>
      <c r="AF203" t="e">
        <f>VLOOKUP($C203,PANSS_full!$D$2:$AK$888,14,FALSE)</f>
        <v>#N/A</v>
      </c>
      <c r="AG203" t="e">
        <f>VLOOKUP($C203,PANSS_full!$D$2:$AK$888,15,FALSE)</f>
        <v>#N/A</v>
      </c>
      <c r="AH203" t="e">
        <f>VLOOKUP($C203,PANSS_full!$D$2:$AK$888,16,FALSE)</f>
        <v>#N/A</v>
      </c>
      <c r="AI203" t="e">
        <f>VLOOKUP($C203,PANSS_full!$D$2:$AK$888,17,FALSE)</f>
        <v>#N/A</v>
      </c>
      <c r="AJ203" t="e">
        <f>VLOOKUP($C203,PANSS_full!$D$2:$AK$888,18,FALSE)</f>
        <v>#N/A</v>
      </c>
      <c r="AK203" t="e">
        <f>VLOOKUP($C203,PANSS_full!$D$2:$AK$888,19,FALSE)</f>
        <v>#N/A</v>
      </c>
      <c r="AL203" t="e">
        <f>VLOOKUP($C203,PANSS_full!$D$2:$AK$888,20,FALSE)</f>
        <v>#N/A</v>
      </c>
      <c r="AM203" t="e">
        <f>VLOOKUP($C203,PANSS_full!$D$2:$AK$888,21,FALSE)</f>
        <v>#N/A</v>
      </c>
      <c r="AN203" t="e">
        <f>VLOOKUP($C203,PANSS_full!$D$2:$AK$888,22,FALSE)</f>
        <v>#N/A</v>
      </c>
      <c r="AO203" t="e">
        <f>VLOOKUP($C203,PANSS_full!$D$2:$AK$888,23,FALSE)</f>
        <v>#N/A</v>
      </c>
      <c r="AP203" t="e">
        <f>VLOOKUP($C203,PANSS_full!$D$2:$AK$888,24,FALSE)</f>
        <v>#N/A</v>
      </c>
      <c r="AQ203" t="e">
        <f>VLOOKUP($C203,PANSS_full!$D$2:$AK$888,25,FALSE)</f>
        <v>#N/A</v>
      </c>
      <c r="AR203" t="e">
        <f>VLOOKUP($C203,PANSS_full!$D$2:$AK$888,26,FALSE)</f>
        <v>#N/A</v>
      </c>
      <c r="AS203" t="e">
        <f>VLOOKUP($C203,PANSS_full!$D$2:$AK$888,27,FALSE)</f>
        <v>#N/A</v>
      </c>
      <c r="AT203" t="e">
        <f>VLOOKUP($C203,PANSS_full!$D$2:$AK$888,28,FALSE)</f>
        <v>#N/A</v>
      </c>
      <c r="AU203" t="e">
        <f>VLOOKUP($C203,PANSS_full!$D$2:$AK$888,29,FALSE)</f>
        <v>#N/A</v>
      </c>
      <c r="AV203" t="e">
        <f>VLOOKUP($C203,PANSS_full!$D$2:$AK$888,30,FALSE)</f>
        <v>#N/A</v>
      </c>
      <c r="AW203" t="e">
        <f>VLOOKUP($C203,PANSS_full!$D$2:$AK$888,31,FALSE)</f>
        <v>#N/A</v>
      </c>
      <c r="AX203" t="e">
        <f>VLOOKUP($C203,PANSS_full!$D$2:$AK$888,32,FALSE)</f>
        <v>#N/A</v>
      </c>
      <c r="AY203" t="e">
        <f>VLOOKUP($C203,PANSS_full!$D$2:$AK$888,33,FALSE)</f>
        <v>#N/A</v>
      </c>
      <c r="AZ203" t="e">
        <f>VLOOKUP($C203,PANSS_full!$D$2:$AK$888,34,FALSE)</f>
        <v>#N/A</v>
      </c>
    </row>
    <row r="204" spans="1:52">
      <c r="A204">
        <v>203</v>
      </c>
      <c r="B204" s="2" t="s">
        <v>257</v>
      </c>
      <c r="C204" s="2" t="str">
        <f t="shared" si="3"/>
        <v>NC_05_0148</v>
      </c>
      <c r="E204" s="2">
        <v>28.25</v>
      </c>
      <c r="F204" s="2" t="s">
        <v>52</v>
      </c>
      <c r="G204" s="2" t="s">
        <v>213</v>
      </c>
      <c r="H204" s="2">
        <v>5</v>
      </c>
      <c r="I204" s="2">
        <v>1</v>
      </c>
      <c r="J204" s="2">
        <v>15</v>
      </c>
      <c r="K204" s="2">
        <v>1</v>
      </c>
      <c r="L204" s="2">
        <v>1</v>
      </c>
      <c r="S204" t="e">
        <f>VLOOKUP($C204,PANSS_full!$D$2:$AK$888,1,FALSE)</f>
        <v>#N/A</v>
      </c>
      <c r="T204" t="e">
        <f>VLOOKUP($C204,PANSS_full!$D$2:$AK$888,2,FALSE)</f>
        <v>#N/A</v>
      </c>
      <c r="U204" t="e">
        <f>VLOOKUP($C204,PANSS_full!$D$2:$AK$888,3,FALSE)</f>
        <v>#N/A</v>
      </c>
      <c r="V204" t="e">
        <f>VLOOKUP($C204,PANSS_full!$D$2:$AK$888,4,FALSE)</f>
        <v>#N/A</v>
      </c>
      <c r="W204" t="e">
        <f>VLOOKUP($C204,PANSS_full!$D$2:$AK$888,5,FALSE)</f>
        <v>#N/A</v>
      </c>
      <c r="X204" t="e">
        <f>VLOOKUP($C204,PANSS_full!$D$2:$AK$888,6,FALSE)</f>
        <v>#N/A</v>
      </c>
      <c r="Y204" t="e">
        <f>VLOOKUP($C204,PANSS_full!$D$2:$AK$888,7,FALSE)</f>
        <v>#N/A</v>
      </c>
      <c r="Z204" t="e">
        <f>VLOOKUP($C204,PANSS_full!$D$2:$AK$888,8,FALSE)</f>
        <v>#N/A</v>
      </c>
      <c r="AA204" t="e">
        <f>VLOOKUP($C204,PANSS_full!$D$2:$AK$888,9,FALSE)</f>
        <v>#N/A</v>
      </c>
      <c r="AB204" t="e">
        <f>VLOOKUP($C204,PANSS_full!$D$2:$AK$888,10,FALSE)</f>
        <v>#N/A</v>
      </c>
      <c r="AC204" t="e">
        <f>VLOOKUP($C204,PANSS_full!$D$2:$AK$888,11,FALSE)</f>
        <v>#N/A</v>
      </c>
      <c r="AD204" t="e">
        <f>VLOOKUP($C204,PANSS_full!$D$2:$AK$888,12,FALSE)</f>
        <v>#N/A</v>
      </c>
      <c r="AE204" t="e">
        <f>VLOOKUP($C204,PANSS_full!$D$2:$AK$888,13,FALSE)</f>
        <v>#N/A</v>
      </c>
      <c r="AF204" t="e">
        <f>VLOOKUP($C204,PANSS_full!$D$2:$AK$888,14,FALSE)</f>
        <v>#N/A</v>
      </c>
      <c r="AG204" t="e">
        <f>VLOOKUP($C204,PANSS_full!$D$2:$AK$888,15,FALSE)</f>
        <v>#N/A</v>
      </c>
      <c r="AH204" t="e">
        <f>VLOOKUP($C204,PANSS_full!$D$2:$AK$888,16,FALSE)</f>
        <v>#N/A</v>
      </c>
      <c r="AI204" t="e">
        <f>VLOOKUP($C204,PANSS_full!$D$2:$AK$888,17,FALSE)</f>
        <v>#N/A</v>
      </c>
      <c r="AJ204" t="e">
        <f>VLOOKUP($C204,PANSS_full!$D$2:$AK$888,18,FALSE)</f>
        <v>#N/A</v>
      </c>
      <c r="AK204" t="e">
        <f>VLOOKUP($C204,PANSS_full!$D$2:$AK$888,19,FALSE)</f>
        <v>#N/A</v>
      </c>
      <c r="AL204" t="e">
        <f>VLOOKUP($C204,PANSS_full!$D$2:$AK$888,20,FALSE)</f>
        <v>#N/A</v>
      </c>
      <c r="AM204" t="e">
        <f>VLOOKUP($C204,PANSS_full!$D$2:$AK$888,21,FALSE)</f>
        <v>#N/A</v>
      </c>
      <c r="AN204" t="e">
        <f>VLOOKUP($C204,PANSS_full!$D$2:$AK$888,22,FALSE)</f>
        <v>#N/A</v>
      </c>
      <c r="AO204" t="e">
        <f>VLOOKUP($C204,PANSS_full!$D$2:$AK$888,23,FALSE)</f>
        <v>#N/A</v>
      </c>
      <c r="AP204" t="e">
        <f>VLOOKUP($C204,PANSS_full!$D$2:$AK$888,24,FALSE)</f>
        <v>#N/A</v>
      </c>
      <c r="AQ204" t="e">
        <f>VLOOKUP($C204,PANSS_full!$D$2:$AK$888,25,FALSE)</f>
        <v>#N/A</v>
      </c>
      <c r="AR204" t="e">
        <f>VLOOKUP($C204,PANSS_full!$D$2:$AK$888,26,FALSE)</f>
        <v>#N/A</v>
      </c>
      <c r="AS204" t="e">
        <f>VLOOKUP($C204,PANSS_full!$D$2:$AK$888,27,FALSE)</f>
        <v>#N/A</v>
      </c>
      <c r="AT204" t="e">
        <f>VLOOKUP($C204,PANSS_full!$D$2:$AK$888,28,FALSE)</f>
        <v>#N/A</v>
      </c>
      <c r="AU204" t="e">
        <f>VLOOKUP($C204,PANSS_full!$D$2:$AK$888,29,FALSE)</f>
        <v>#N/A</v>
      </c>
      <c r="AV204" t="e">
        <f>VLOOKUP($C204,PANSS_full!$D$2:$AK$888,30,FALSE)</f>
        <v>#N/A</v>
      </c>
      <c r="AW204" t="e">
        <f>VLOOKUP($C204,PANSS_full!$D$2:$AK$888,31,FALSE)</f>
        <v>#N/A</v>
      </c>
      <c r="AX204" t="e">
        <f>VLOOKUP($C204,PANSS_full!$D$2:$AK$888,32,FALSE)</f>
        <v>#N/A</v>
      </c>
      <c r="AY204" t="e">
        <f>VLOOKUP($C204,PANSS_full!$D$2:$AK$888,33,FALSE)</f>
        <v>#N/A</v>
      </c>
      <c r="AZ204" t="e">
        <f>VLOOKUP($C204,PANSS_full!$D$2:$AK$888,34,FALSE)</f>
        <v>#N/A</v>
      </c>
    </row>
    <row r="205" spans="1:52">
      <c r="A205">
        <v>204</v>
      </c>
      <c r="B205" s="2" t="s">
        <v>258</v>
      </c>
      <c r="C205" s="2" t="str">
        <f t="shared" si="3"/>
        <v>NC_05_0149</v>
      </c>
      <c r="E205" s="2">
        <v>36.5833333333333</v>
      </c>
      <c r="F205" s="2" t="s">
        <v>52</v>
      </c>
      <c r="G205" s="2" t="s">
        <v>213</v>
      </c>
      <c r="H205" s="2">
        <v>5</v>
      </c>
      <c r="I205" s="2">
        <v>1</v>
      </c>
      <c r="J205" s="2">
        <v>14</v>
      </c>
      <c r="K205" s="2">
        <v>1</v>
      </c>
      <c r="L205" s="2">
        <v>1</v>
      </c>
      <c r="S205" t="e">
        <f>VLOOKUP($C205,PANSS_full!$D$2:$AK$888,1,FALSE)</f>
        <v>#N/A</v>
      </c>
      <c r="T205" t="e">
        <f>VLOOKUP($C205,PANSS_full!$D$2:$AK$888,2,FALSE)</f>
        <v>#N/A</v>
      </c>
      <c r="U205" t="e">
        <f>VLOOKUP($C205,PANSS_full!$D$2:$AK$888,3,FALSE)</f>
        <v>#N/A</v>
      </c>
      <c r="V205" t="e">
        <f>VLOOKUP($C205,PANSS_full!$D$2:$AK$888,4,FALSE)</f>
        <v>#N/A</v>
      </c>
      <c r="W205" t="e">
        <f>VLOOKUP($C205,PANSS_full!$D$2:$AK$888,5,FALSE)</f>
        <v>#N/A</v>
      </c>
      <c r="X205" t="e">
        <f>VLOOKUP($C205,PANSS_full!$D$2:$AK$888,6,FALSE)</f>
        <v>#N/A</v>
      </c>
      <c r="Y205" t="e">
        <f>VLOOKUP($C205,PANSS_full!$D$2:$AK$888,7,FALSE)</f>
        <v>#N/A</v>
      </c>
      <c r="Z205" t="e">
        <f>VLOOKUP($C205,PANSS_full!$D$2:$AK$888,8,FALSE)</f>
        <v>#N/A</v>
      </c>
      <c r="AA205" t="e">
        <f>VLOOKUP($C205,PANSS_full!$D$2:$AK$888,9,FALSE)</f>
        <v>#N/A</v>
      </c>
      <c r="AB205" t="e">
        <f>VLOOKUP($C205,PANSS_full!$D$2:$AK$888,10,FALSE)</f>
        <v>#N/A</v>
      </c>
      <c r="AC205" t="e">
        <f>VLOOKUP($C205,PANSS_full!$D$2:$AK$888,11,FALSE)</f>
        <v>#N/A</v>
      </c>
      <c r="AD205" t="e">
        <f>VLOOKUP($C205,PANSS_full!$D$2:$AK$888,12,FALSE)</f>
        <v>#N/A</v>
      </c>
      <c r="AE205" t="e">
        <f>VLOOKUP($C205,PANSS_full!$D$2:$AK$888,13,FALSE)</f>
        <v>#N/A</v>
      </c>
      <c r="AF205" t="e">
        <f>VLOOKUP($C205,PANSS_full!$D$2:$AK$888,14,FALSE)</f>
        <v>#N/A</v>
      </c>
      <c r="AG205" t="e">
        <f>VLOOKUP($C205,PANSS_full!$D$2:$AK$888,15,FALSE)</f>
        <v>#N/A</v>
      </c>
      <c r="AH205" t="e">
        <f>VLOOKUP($C205,PANSS_full!$D$2:$AK$888,16,FALSE)</f>
        <v>#N/A</v>
      </c>
      <c r="AI205" t="e">
        <f>VLOOKUP($C205,PANSS_full!$D$2:$AK$888,17,FALSE)</f>
        <v>#N/A</v>
      </c>
      <c r="AJ205" t="e">
        <f>VLOOKUP($C205,PANSS_full!$D$2:$AK$888,18,FALSE)</f>
        <v>#N/A</v>
      </c>
      <c r="AK205" t="e">
        <f>VLOOKUP($C205,PANSS_full!$D$2:$AK$888,19,FALSE)</f>
        <v>#N/A</v>
      </c>
      <c r="AL205" t="e">
        <f>VLOOKUP($C205,PANSS_full!$D$2:$AK$888,20,FALSE)</f>
        <v>#N/A</v>
      </c>
      <c r="AM205" t="e">
        <f>VLOOKUP($C205,PANSS_full!$D$2:$AK$888,21,FALSE)</f>
        <v>#N/A</v>
      </c>
      <c r="AN205" t="e">
        <f>VLOOKUP($C205,PANSS_full!$D$2:$AK$888,22,FALSE)</f>
        <v>#N/A</v>
      </c>
      <c r="AO205" t="e">
        <f>VLOOKUP($C205,PANSS_full!$D$2:$AK$888,23,FALSE)</f>
        <v>#N/A</v>
      </c>
      <c r="AP205" t="e">
        <f>VLOOKUP($C205,PANSS_full!$D$2:$AK$888,24,FALSE)</f>
        <v>#N/A</v>
      </c>
      <c r="AQ205" t="e">
        <f>VLOOKUP($C205,PANSS_full!$D$2:$AK$888,25,FALSE)</f>
        <v>#N/A</v>
      </c>
      <c r="AR205" t="e">
        <f>VLOOKUP($C205,PANSS_full!$D$2:$AK$888,26,FALSE)</f>
        <v>#N/A</v>
      </c>
      <c r="AS205" t="e">
        <f>VLOOKUP($C205,PANSS_full!$D$2:$AK$888,27,FALSE)</f>
        <v>#N/A</v>
      </c>
      <c r="AT205" t="e">
        <f>VLOOKUP($C205,PANSS_full!$D$2:$AK$888,28,FALSE)</f>
        <v>#N/A</v>
      </c>
      <c r="AU205" t="e">
        <f>VLOOKUP($C205,PANSS_full!$D$2:$AK$888,29,FALSE)</f>
        <v>#N/A</v>
      </c>
      <c r="AV205" t="e">
        <f>VLOOKUP($C205,PANSS_full!$D$2:$AK$888,30,FALSE)</f>
        <v>#N/A</v>
      </c>
      <c r="AW205" t="e">
        <f>VLOOKUP($C205,PANSS_full!$D$2:$AK$888,31,FALSE)</f>
        <v>#N/A</v>
      </c>
      <c r="AX205" t="e">
        <f>VLOOKUP($C205,PANSS_full!$D$2:$AK$888,32,FALSE)</f>
        <v>#N/A</v>
      </c>
      <c r="AY205" t="e">
        <f>VLOOKUP($C205,PANSS_full!$D$2:$AK$888,33,FALSE)</f>
        <v>#N/A</v>
      </c>
      <c r="AZ205" t="e">
        <f>VLOOKUP($C205,PANSS_full!$D$2:$AK$888,34,FALSE)</f>
        <v>#N/A</v>
      </c>
    </row>
    <row r="206" spans="1:52">
      <c r="A206">
        <v>205</v>
      </c>
      <c r="B206" s="2" t="s">
        <v>259</v>
      </c>
      <c r="C206" s="2" t="str">
        <f t="shared" si="3"/>
        <v>NC_05_0150</v>
      </c>
      <c r="E206" s="2">
        <v>34.25</v>
      </c>
      <c r="F206" s="2" t="s">
        <v>52</v>
      </c>
      <c r="G206" s="2" t="s">
        <v>213</v>
      </c>
      <c r="H206" s="2">
        <v>5</v>
      </c>
      <c r="I206" s="2">
        <v>1</v>
      </c>
      <c r="J206" s="2">
        <v>16</v>
      </c>
      <c r="K206" s="2">
        <v>1</v>
      </c>
      <c r="L206" s="2">
        <v>1</v>
      </c>
      <c r="S206" t="e">
        <f>VLOOKUP($C206,PANSS_full!$D$2:$AK$888,1,FALSE)</f>
        <v>#N/A</v>
      </c>
      <c r="T206" t="e">
        <f>VLOOKUP($C206,PANSS_full!$D$2:$AK$888,2,FALSE)</f>
        <v>#N/A</v>
      </c>
      <c r="U206" t="e">
        <f>VLOOKUP($C206,PANSS_full!$D$2:$AK$888,3,FALSE)</f>
        <v>#N/A</v>
      </c>
      <c r="V206" t="e">
        <f>VLOOKUP($C206,PANSS_full!$D$2:$AK$888,4,FALSE)</f>
        <v>#N/A</v>
      </c>
      <c r="W206" t="e">
        <f>VLOOKUP($C206,PANSS_full!$D$2:$AK$888,5,FALSE)</f>
        <v>#N/A</v>
      </c>
      <c r="X206" t="e">
        <f>VLOOKUP($C206,PANSS_full!$D$2:$AK$888,6,FALSE)</f>
        <v>#N/A</v>
      </c>
      <c r="Y206" t="e">
        <f>VLOOKUP($C206,PANSS_full!$D$2:$AK$888,7,FALSE)</f>
        <v>#N/A</v>
      </c>
      <c r="Z206" t="e">
        <f>VLOOKUP($C206,PANSS_full!$D$2:$AK$888,8,FALSE)</f>
        <v>#N/A</v>
      </c>
      <c r="AA206" t="e">
        <f>VLOOKUP($C206,PANSS_full!$D$2:$AK$888,9,FALSE)</f>
        <v>#N/A</v>
      </c>
      <c r="AB206" t="e">
        <f>VLOOKUP($C206,PANSS_full!$D$2:$AK$888,10,FALSE)</f>
        <v>#N/A</v>
      </c>
      <c r="AC206" t="e">
        <f>VLOOKUP($C206,PANSS_full!$D$2:$AK$888,11,FALSE)</f>
        <v>#N/A</v>
      </c>
      <c r="AD206" t="e">
        <f>VLOOKUP($C206,PANSS_full!$D$2:$AK$888,12,FALSE)</f>
        <v>#N/A</v>
      </c>
      <c r="AE206" t="e">
        <f>VLOOKUP($C206,PANSS_full!$D$2:$AK$888,13,FALSE)</f>
        <v>#N/A</v>
      </c>
      <c r="AF206" t="e">
        <f>VLOOKUP($C206,PANSS_full!$D$2:$AK$888,14,FALSE)</f>
        <v>#N/A</v>
      </c>
      <c r="AG206" t="e">
        <f>VLOOKUP($C206,PANSS_full!$D$2:$AK$888,15,FALSE)</f>
        <v>#N/A</v>
      </c>
      <c r="AH206" t="e">
        <f>VLOOKUP($C206,PANSS_full!$D$2:$AK$888,16,FALSE)</f>
        <v>#N/A</v>
      </c>
      <c r="AI206" t="e">
        <f>VLOOKUP($C206,PANSS_full!$D$2:$AK$888,17,FALSE)</f>
        <v>#N/A</v>
      </c>
      <c r="AJ206" t="e">
        <f>VLOOKUP($C206,PANSS_full!$D$2:$AK$888,18,FALSE)</f>
        <v>#N/A</v>
      </c>
      <c r="AK206" t="e">
        <f>VLOOKUP($C206,PANSS_full!$D$2:$AK$888,19,FALSE)</f>
        <v>#N/A</v>
      </c>
      <c r="AL206" t="e">
        <f>VLOOKUP($C206,PANSS_full!$D$2:$AK$888,20,FALSE)</f>
        <v>#N/A</v>
      </c>
      <c r="AM206" t="e">
        <f>VLOOKUP($C206,PANSS_full!$D$2:$AK$888,21,FALSE)</f>
        <v>#N/A</v>
      </c>
      <c r="AN206" t="e">
        <f>VLOOKUP($C206,PANSS_full!$D$2:$AK$888,22,FALSE)</f>
        <v>#N/A</v>
      </c>
      <c r="AO206" t="e">
        <f>VLOOKUP($C206,PANSS_full!$D$2:$AK$888,23,FALSE)</f>
        <v>#N/A</v>
      </c>
      <c r="AP206" t="e">
        <f>VLOOKUP($C206,PANSS_full!$D$2:$AK$888,24,FALSE)</f>
        <v>#N/A</v>
      </c>
      <c r="AQ206" t="e">
        <f>VLOOKUP($C206,PANSS_full!$D$2:$AK$888,25,FALSE)</f>
        <v>#N/A</v>
      </c>
      <c r="AR206" t="e">
        <f>VLOOKUP($C206,PANSS_full!$D$2:$AK$888,26,FALSE)</f>
        <v>#N/A</v>
      </c>
      <c r="AS206" t="e">
        <f>VLOOKUP($C206,PANSS_full!$D$2:$AK$888,27,FALSE)</f>
        <v>#N/A</v>
      </c>
      <c r="AT206" t="e">
        <f>VLOOKUP($C206,PANSS_full!$D$2:$AK$888,28,FALSE)</f>
        <v>#N/A</v>
      </c>
      <c r="AU206" t="e">
        <f>VLOOKUP($C206,PANSS_full!$D$2:$AK$888,29,FALSE)</f>
        <v>#N/A</v>
      </c>
      <c r="AV206" t="e">
        <f>VLOOKUP($C206,PANSS_full!$D$2:$AK$888,30,FALSE)</f>
        <v>#N/A</v>
      </c>
      <c r="AW206" t="e">
        <f>VLOOKUP($C206,PANSS_full!$D$2:$AK$888,31,FALSE)</f>
        <v>#N/A</v>
      </c>
      <c r="AX206" t="e">
        <f>VLOOKUP($C206,PANSS_full!$D$2:$AK$888,32,FALSE)</f>
        <v>#N/A</v>
      </c>
      <c r="AY206" t="e">
        <f>VLOOKUP($C206,PANSS_full!$D$2:$AK$888,33,FALSE)</f>
        <v>#N/A</v>
      </c>
      <c r="AZ206" t="e">
        <f>VLOOKUP($C206,PANSS_full!$D$2:$AK$888,34,FALSE)</f>
        <v>#N/A</v>
      </c>
    </row>
    <row r="207" spans="1:52">
      <c r="A207">
        <v>206</v>
      </c>
      <c r="B207" s="2" t="s">
        <v>260</v>
      </c>
      <c r="C207" s="2" t="str">
        <f t="shared" si="3"/>
        <v>NC_05_0151</v>
      </c>
      <c r="E207" s="2">
        <v>32.0833333333333</v>
      </c>
      <c r="F207" s="2" t="s">
        <v>52</v>
      </c>
      <c r="G207" s="2" t="s">
        <v>213</v>
      </c>
      <c r="H207" s="2">
        <v>5</v>
      </c>
      <c r="I207" s="2">
        <v>2</v>
      </c>
      <c r="J207" s="2">
        <v>15</v>
      </c>
      <c r="K207" s="2">
        <v>1</v>
      </c>
      <c r="L207" s="2">
        <v>1</v>
      </c>
      <c r="S207" t="e">
        <f>VLOOKUP($C207,PANSS_full!$D$2:$AK$888,1,FALSE)</f>
        <v>#N/A</v>
      </c>
      <c r="T207" t="e">
        <f>VLOOKUP($C207,PANSS_full!$D$2:$AK$888,2,FALSE)</f>
        <v>#N/A</v>
      </c>
      <c r="U207" t="e">
        <f>VLOOKUP($C207,PANSS_full!$D$2:$AK$888,3,FALSE)</f>
        <v>#N/A</v>
      </c>
      <c r="V207" t="e">
        <f>VLOOKUP($C207,PANSS_full!$D$2:$AK$888,4,FALSE)</f>
        <v>#N/A</v>
      </c>
      <c r="W207" t="e">
        <f>VLOOKUP($C207,PANSS_full!$D$2:$AK$888,5,FALSE)</f>
        <v>#N/A</v>
      </c>
      <c r="X207" t="e">
        <f>VLOOKUP($C207,PANSS_full!$D$2:$AK$888,6,FALSE)</f>
        <v>#N/A</v>
      </c>
      <c r="Y207" t="e">
        <f>VLOOKUP($C207,PANSS_full!$D$2:$AK$888,7,FALSE)</f>
        <v>#N/A</v>
      </c>
      <c r="Z207" t="e">
        <f>VLOOKUP($C207,PANSS_full!$D$2:$AK$888,8,FALSE)</f>
        <v>#N/A</v>
      </c>
      <c r="AA207" t="e">
        <f>VLOOKUP($C207,PANSS_full!$D$2:$AK$888,9,FALSE)</f>
        <v>#N/A</v>
      </c>
      <c r="AB207" t="e">
        <f>VLOOKUP($C207,PANSS_full!$D$2:$AK$888,10,FALSE)</f>
        <v>#N/A</v>
      </c>
      <c r="AC207" t="e">
        <f>VLOOKUP($C207,PANSS_full!$D$2:$AK$888,11,FALSE)</f>
        <v>#N/A</v>
      </c>
      <c r="AD207" t="e">
        <f>VLOOKUP($C207,PANSS_full!$D$2:$AK$888,12,FALSE)</f>
        <v>#N/A</v>
      </c>
      <c r="AE207" t="e">
        <f>VLOOKUP($C207,PANSS_full!$D$2:$AK$888,13,FALSE)</f>
        <v>#N/A</v>
      </c>
      <c r="AF207" t="e">
        <f>VLOOKUP($C207,PANSS_full!$D$2:$AK$888,14,FALSE)</f>
        <v>#N/A</v>
      </c>
      <c r="AG207" t="e">
        <f>VLOOKUP($C207,PANSS_full!$D$2:$AK$888,15,FALSE)</f>
        <v>#N/A</v>
      </c>
      <c r="AH207" t="e">
        <f>VLOOKUP($C207,PANSS_full!$D$2:$AK$888,16,FALSE)</f>
        <v>#N/A</v>
      </c>
      <c r="AI207" t="e">
        <f>VLOOKUP($C207,PANSS_full!$D$2:$AK$888,17,FALSE)</f>
        <v>#N/A</v>
      </c>
      <c r="AJ207" t="e">
        <f>VLOOKUP($C207,PANSS_full!$D$2:$AK$888,18,FALSE)</f>
        <v>#N/A</v>
      </c>
      <c r="AK207" t="e">
        <f>VLOOKUP($C207,PANSS_full!$D$2:$AK$888,19,FALSE)</f>
        <v>#N/A</v>
      </c>
      <c r="AL207" t="e">
        <f>VLOOKUP($C207,PANSS_full!$D$2:$AK$888,20,FALSE)</f>
        <v>#N/A</v>
      </c>
      <c r="AM207" t="e">
        <f>VLOOKUP($C207,PANSS_full!$D$2:$AK$888,21,FALSE)</f>
        <v>#N/A</v>
      </c>
      <c r="AN207" t="e">
        <f>VLOOKUP($C207,PANSS_full!$D$2:$AK$888,22,FALSE)</f>
        <v>#N/A</v>
      </c>
      <c r="AO207" t="e">
        <f>VLOOKUP($C207,PANSS_full!$D$2:$AK$888,23,FALSE)</f>
        <v>#N/A</v>
      </c>
      <c r="AP207" t="e">
        <f>VLOOKUP($C207,PANSS_full!$D$2:$AK$888,24,FALSE)</f>
        <v>#N/A</v>
      </c>
      <c r="AQ207" t="e">
        <f>VLOOKUP($C207,PANSS_full!$D$2:$AK$888,25,FALSE)</f>
        <v>#N/A</v>
      </c>
      <c r="AR207" t="e">
        <f>VLOOKUP($C207,PANSS_full!$D$2:$AK$888,26,FALSE)</f>
        <v>#N/A</v>
      </c>
      <c r="AS207" t="e">
        <f>VLOOKUP($C207,PANSS_full!$D$2:$AK$888,27,FALSE)</f>
        <v>#N/A</v>
      </c>
      <c r="AT207" t="e">
        <f>VLOOKUP($C207,PANSS_full!$D$2:$AK$888,28,FALSE)</f>
        <v>#N/A</v>
      </c>
      <c r="AU207" t="e">
        <f>VLOOKUP($C207,PANSS_full!$D$2:$AK$888,29,FALSE)</f>
        <v>#N/A</v>
      </c>
      <c r="AV207" t="e">
        <f>VLOOKUP($C207,PANSS_full!$D$2:$AK$888,30,FALSE)</f>
        <v>#N/A</v>
      </c>
      <c r="AW207" t="e">
        <f>VLOOKUP($C207,PANSS_full!$D$2:$AK$888,31,FALSE)</f>
        <v>#N/A</v>
      </c>
      <c r="AX207" t="e">
        <f>VLOOKUP($C207,PANSS_full!$D$2:$AK$888,32,FALSE)</f>
        <v>#N/A</v>
      </c>
      <c r="AY207" t="e">
        <f>VLOOKUP($C207,PANSS_full!$D$2:$AK$888,33,FALSE)</f>
        <v>#N/A</v>
      </c>
      <c r="AZ207" t="e">
        <f>VLOOKUP($C207,PANSS_full!$D$2:$AK$888,34,FALSE)</f>
        <v>#N/A</v>
      </c>
    </row>
    <row r="208" spans="1:52">
      <c r="A208">
        <v>207</v>
      </c>
      <c r="B208" s="2" t="s">
        <v>261</v>
      </c>
      <c r="C208" s="2" t="str">
        <f t="shared" si="3"/>
        <v>NC_05_0152</v>
      </c>
      <c r="E208" s="2">
        <v>24.8333333333333</v>
      </c>
      <c r="F208" s="2" t="s">
        <v>52</v>
      </c>
      <c r="G208" s="2" t="s">
        <v>213</v>
      </c>
      <c r="H208" s="2">
        <v>5</v>
      </c>
      <c r="I208" s="2">
        <v>2</v>
      </c>
      <c r="J208" s="2">
        <v>17</v>
      </c>
      <c r="K208" s="2">
        <v>1</v>
      </c>
      <c r="L208" s="2">
        <v>1</v>
      </c>
      <c r="S208" t="e">
        <f>VLOOKUP($C208,PANSS_full!$D$2:$AK$888,1,FALSE)</f>
        <v>#N/A</v>
      </c>
      <c r="T208" t="e">
        <f>VLOOKUP($C208,PANSS_full!$D$2:$AK$888,2,FALSE)</f>
        <v>#N/A</v>
      </c>
      <c r="U208" t="e">
        <f>VLOOKUP($C208,PANSS_full!$D$2:$AK$888,3,FALSE)</f>
        <v>#N/A</v>
      </c>
      <c r="V208" t="e">
        <f>VLOOKUP($C208,PANSS_full!$D$2:$AK$888,4,FALSE)</f>
        <v>#N/A</v>
      </c>
      <c r="W208" t="e">
        <f>VLOOKUP($C208,PANSS_full!$D$2:$AK$888,5,FALSE)</f>
        <v>#N/A</v>
      </c>
      <c r="X208" t="e">
        <f>VLOOKUP($C208,PANSS_full!$D$2:$AK$888,6,FALSE)</f>
        <v>#N/A</v>
      </c>
      <c r="Y208" t="e">
        <f>VLOOKUP($C208,PANSS_full!$D$2:$AK$888,7,FALSE)</f>
        <v>#N/A</v>
      </c>
      <c r="Z208" t="e">
        <f>VLOOKUP($C208,PANSS_full!$D$2:$AK$888,8,FALSE)</f>
        <v>#N/A</v>
      </c>
      <c r="AA208" t="e">
        <f>VLOOKUP($C208,PANSS_full!$D$2:$AK$888,9,FALSE)</f>
        <v>#N/A</v>
      </c>
      <c r="AB208" t="e">
        <f>VLOOKUP($C208,PANSS_full!$D$2:$AK$888,10,FALSE)</f>
        <v>#N/A</v>
      </c>
      <c r="AC208" t="e">
        <f>VLOOKUP($C208,PANSS_full!$D$2:$AK$888,11,FALSE)</f>
        <v>#N/A</v>
      </c>
      <c r="AD208" t="e">
        <f>VLOOKUP($C208,PANSS_full!$D$2:$AK$888,12,FALSE)</f>
        <v>#N/A</v>
      </c>
      <c r="AE208" t="e">
        <f>VLOOKUP($C208,PANSS_full!$D$2:$AK$888,13,FALSE)</f>
        <v>#N/A</v>
      </c>
      <c r="AF208" t="e">
        <f>VLOOKUP($C208,PANSS_full!$D$2:$AK$888,14,FALSE)</f>
        <v>#N/A</v>
      </c>
      <c r="AG208" t="e">
        <f>VLOOKUP($C208,PANSS_full!$D$2:$AK$888,15,FALSE)</f>
        <v>#N/A</v>
      </c>
      <c r="AH208" t="e">
        <f>VLOOKUP($C208,PANSS_full!$D$2:$AK$888,16,FALSE)</f>
        <v>#N/A</v>
      </c>
      <c r="AI208" t="e">
        <f>VLOOKUP($C208,PANSS_full!$D$2:$AK$888,17,FALSE)</f>
        <v>#N/A</v>
      </c>
      <c r="AJ208" t="e">
        <f>VLOOKUP($C208,PANSS_full!$D$2:$AK$888,18,FALSE)</f>
        <v>#N/A</v>
      </c>
      <c r="AK208" t="e">
        <f>VLOOKUP($C208,PANSS_full!$D$2:$AK$888,19,FALSE)</f>
        <v>#N/A</v>
      </c>
      <c r="AL208" t="e">
        <f>VLOOKUP($C208,PANSS_full!$D$2:$AK$888,20,FALSE)</f>
        <v>#N/A</v>
      </c>
      <c r="AM208" t="e">
        <f>VLOOKUP($C208,PANSS_full!$D$2:$AK$888,21,FALSE)</f>
        <v>#N/A</v>
      </c>
      <c r="AN208" t="e">
        <f>VLOOKUP($C208,PANSS_full!$D$2:$AK$888,22,FALSE)</f>
        <v>#N/A</v>
      </c>
      <c r="AO208" t="e">
        <f>VLOOKUP($C208,PANSS_full!$D$2:$AK$888,23,FALSE)</f>
        <v>#N/A</v>
      </c>
      <c r="AP208" t="e">
        <f>VLOOKUP($C208,PANSS_full!$D$2:$AK$888,24,FALSE)</f>
        <v>#N/A</v>
      </c>
      <c r="AQ208" t="e">
        <f>VLOOKUP($C208,PANSS_full!$D$2:$AK$888,25,FALSE)</f>
        <v>#N/A</v>
      </c>
      <c r="AR208" t="e">
        <f>VLOOKUP($C208,PANSS_full!$D$2:$AK$888,26,FALSE)</f>
        <v>#N/A</v>
      </c>
      <c r="AS208" t="e">
        <f>VLOOKUP($C208,PANSS_full!$D$2:$AK$888,27,FALSE)</f>
        <v>#N/A</v>
      </c>
      <c r="AT208" t="e">
        <f>VLOOKUP($C208,PANSS_full!$D$2:$AK$888,28,FALSE)</f>
        <v>#N/A</v>
      </c>
      <c r="AU208" t="e">
        <f>VLOOKUP($C208,PANSS_full!$D$2:$AK$888,29,FALSE)</f>
        <v>#N/A</v>
      </c>
      <c r="AV208" t="e">
        <f>VLOOKUP($C208,PANSS_full!$D$2:$AK$888,30,FALSE)</f>
        <v>#N/A</v>
      </c>
      <c r="AW208" t="e">
        <f>VLOOKUP($C208,PANSS_full!$D$2:$AK$888,31,FALSE)</f>
        <v>#N/A</v>
      </c>
      <c r="AX208" t="e">
        <f>VLOOKUP($C208,PANSS_full!$D$2:$AK$888,32,FALSE)</f>
        <v>#N/A</v>
      </c>
      <c r="AY208" t="e">
        <f>VLOOKUP($C208,PANSS_full!$D$2:$AK$888,33,FALSE)</f>
        <v>#N/A</v>
      </c>
      <c r="AZ208" t="e">
        <f>VLOOKUP($C208,PANSS_full!$D$2:$AK$888,34,FALSE)</f>
        <v>#N/A</v>
      </c>
    </row>
    <row r="209" spans="1:52">
      <c r="A209">
        <v>208</v>
      </c>
      <c r="B209" s="2" t="s">
        <v>262</v>
      </c>
      <c r="C209" s="2" t="str">
        <f t="shared" si="3"/>
        <v>NC_05_0153</v>
      </c>
      <c r="E209" s="2">
        <v>29.5833333333333</v>
      </c>
      <c r="F209" s="2" t="s">
        <v>52</v>
      </c>
      <c r="G209" s="2" t="s">
        <v>213</v>
      </c>
      <c r="H209" s="2">
        <v>5</v>
      </c>
      <c r="I209" s="2">
        <v>2</v>
      </c>
      <c r="J209" s="2">
        <v>16</v>
      </c>
      <c r="K209" s="2">
        <v>1</v>
      </c>
      <c r="L209" s="2">
        <v>1</v>
      </c>
      <c r="S209" t="e">
        <f>VLOOKUP($C209,PANSS_full!$D$2:$AK$888,1,FALSE)</f>
        <v>#N/A</v>
      </c>
      <c r="T209" t="e">
        <f>VLOOKUP($C209,PANSS_full!$D$2:$AK$888,2,FALSE)</f>
        <v>#N/A</v>
      </c>
      <c r="U209" t="e">
        <f>VLOOKUP($C209,PANSS_full!$D$2:$AK$888,3,FALSE)</f>
        <v>#N/A</v>
      </c>
      <c r="V209" t="e">
        <f>VLOOKUP($C209,PANSS_full!$D$2:$AK$888,4,FALSE)</f>
        <v>#N/A</v>
      </c>
      <c r="W209" t="e">
        <f>VLOOKUP($C209,PANSS_full!$D$2:$AK$888,5,FALSE)</f>
        <v>#N/A</v>
      </c>
      <c r="X209" t="e">
        <f>VLOOKUP($C209,PANSS_full!$D$2:$AK$888,6,FALSE)</f>
        <v>#N/A</v>
      </c>
      <c r="Y209" t="e">
        <f>VLOOKUP($C209,PANSS_full!$D$2:$AK$888,7,FALSE)</f>
        <v>#N/A</v>
      </c>
      <c r="Z209" t="e">
        <f>VLOOKUP($C209,PANSS_full!$D$2:$AK$888,8,FALSE)</f>
        <v>#N/A</v>
      </c>
      <c r="AA209" t="e">
        <f>VLOOKUP($C209,PANSS_full!$D$2:$AK$888,9,FALSE)</f>
        <v>#N/A</v>
      </c>
      <c r="AB209" t="e">
        <f>VLOOKUP($C209,PANSS_full!$D$2:$AK$888,10,FALSE)</f>
        <v>#N/A</v>
      </c>
      <c r="AC209" t="e">
        <f>VLOOKUP($C209,PANSS_full!$D$2:$AK$888,11,FALSE)</f>
        <v>#N/A</v>
      </c>
      <c r="AD209" t="e">
        <f>VLOOKUP($C209,PANSS_full!$D$2:$AK$888,12,FALSE)</f>
        <v>#N/A</v>
      </c>
      <c r="AE209" t="e">
        <f>VLOOKUP($C209,PANSS_full!$D$2:$AK$888,13,FALSE)</f>
        <v>#N/A</v>
      </c>
      <c r="AF209" t="e">
        <f>VLOOKUP($C209,PANSS_full!$D$2:$AK$888,14,FALSE)</f>
        <v>#N/A</v>
      </c>
      <c r="AG209" t="e">
        <f>VLOOKUP($C209,PANSS_full!$D$2:$AK$888,15,FALSE)</f>
        <v>#N/A</v>
      </c>
      <c r="AH209" t="e">
        <f>VLOOKUP($C209,PANSS_full!$D$2:$AK$888,16,FALSE)</f>
        <v>#N/A</v>
      </c>
      <c r="AI209" t="e">
        <f>VLOOKUP($C209,PANSS_full!$D$2:$AK$888,17,FALSE)</f>
        <v>#N/A</v>
      </c>
      <c r="AJ209" t="e">
        <f>VLOOKUP($C209,PANSS_full!$D$2:$AK$888,18,FALSE)</f>
        <v>#N/A</v>
      </c>
      <c r="AK209" t="e">
        <f>VLOOKUP($C209,PANSS_full!$D$2:$AK$888,19,FALSE)</f>
        <v>#N/A</v>
      </c>
      <c r="AL209" t="e">
        <f>VLOOKUP($C209,PANSS_full!$D$2:$AK$888,20,FALSE)</f>
        <v>#N/A</v>
      </c>
      <c r="AM209" t="e">
        <f>VLOOKUP($C209,PANSS_full!$D$2:$AK$888,21,FALSE)</f>
        <v>#N/A</v>
      </c>
      <c r="AN209" t="e">
        <f>VLOOKUP($C209,PANSS_full!$D$2:$AK$888,22,FALSE)</f>
        <v>#N/A</v>
      </c>
      <c r="AO209" t="e">
        <f>VLOOKUP($C209,PANSS_full!$D$2:$AK$888,23,FALSE)</f>
        <v>#N/A</v>
      </c>
      <c r="AP209" t="e">
        <f>VLOOKUP($C209,PANSS_full!$D$2:$AK$888,24,FALSE)</f>
        <v>#N/A</v>
      </c>
      <c r="AQ209" t="e">
        <f>VLOOKUP($C209,PANSS_full!$D$2:$AK$888,25,FALSE)</f>
        <v>#N/A</v>
      </c>
      <c r="AR209" t="e">
        <f>VLOOKUP($C209,PANSS_full!$D$2:$AK$888,26,FALSE)</f>
        <v>#N/A</v>
      </c>
      <c r="AS209" t="e">
        <f>VLOOKUP($C209,PANSS_full!$D$2:$AK$888,27,FALSE)</f>
        <v>#N/A</v>
      </c>
      <c r="AT209" t="e">
        <f>VLOOKUP($C209,PANSS_full!$D$2:$AK$888,28,FALSE)</f>
        <v>#N/A</v>
      </c>
      <c r="AU209" t="e">
        <f>VLOOKUP($C209,PANSS_full!$D$2:$AK$888,29,FALSE)</f>
        <v>#N/A</v>
      </c>
      <c r="AV209" t="e">
        <f>VLOOKUP($C209,PANSS_full!$D$2:$AK$888,30,FALSE)</f>
        <v>#N/A</v>
      </c>
      <c r="AW209" t="e">
        <f>VLOOKUP($C209,PANSS_full!$D$2:$AK$888,31,FALSE)</f>
        <v>#N/A</v>
      </c>
      <c r="AX209" t="e">
        <f>VLOOKUP($C209,PANSS_full!$D$2:$AK$888,32,FALSE)</f>
        <v>#N/A</v>
      </c>
      <c r="AY209" t="e">
        <f>VLOOKUP($C209,PANSS_full!$D$2:$AK$888,33,FALSE)</f>
        <v>#N/A</v>
      </c>
      <c r="AZ209" t="e">
        <f>VLOOKUP($C209,PANSS_full!$D$2:$AK$888,34,FALSE)</f>
        <v>#N/A</v>
      </c>
    </row>
    <row r="210" spans="1:52">
      <c r="A210">
        <v>209</v>
      </c>
      <c r="B210" s="2" t="s">
        <v>263</v>
      </c>
      <c r="C210" s="2" t="str">
        <f t="shared" si="3"/>
        <v>NC_05_0154</v>
      </c>
      <c r="E210" s="2">
        <v>28.25</v>
      </c>
      <c r="F210" s="2" t="s">
        <v>52</v>
      </c>
      <c r="G210" s="2" t="s">
        <v>213</v>
      </c>
      <c r="H210" s="2">
        <v>5</v>
      </c>
      <c r="I210" s="2">
        <v>1</v>
      </c>
      <c r="J210" s="2">
        <v>9</v>
      </c>
      <c r="K210" s="2">
        <v>1</v>
      </c>
      <c r="L210" s="2">
        <v>1</v>
      </c>
      <c r="S210" t="e">
        <f>VLOOKUP($C210,PANSS_full!$D$2:$AK$888,1,FALSE)</f>
        <v>#N/A</v>
      </c>
      <c r="T210" t="e">
        <f>VLOOKUP($C210,PANSS_full!$D$2:$AK$888,2,FALSE)</f>
        <v>#N/A</v>
      </c>
      <c r="U210" t="e">
        <f>VLOOKUP($C210,PANSS_full!$D$2:$AK$888,3,FALSE)</f>
        <v>#N/A</v>
      </c>
      <c r="V210" t="e">
        <f>VLOOKUP($C210,PANSS_full!$D$2:$AK$888,4,FALSE)</f>
        <v>#N/A</v>
      </c>
      <c r="W210" t="e">
        <f>VLOOKUP($C210,PANSS_full!$D$2:$AK$888,5,FALSE)</f>
        <v>#N/A</v>
      </c>
      <c r="X210" t="e">
        <f>VLOOKUP($C210,PANSS_full!$D$2:$AK$888,6,FALSE)</f>
        <v>#N/A</v>
      </c>
      <c r="Y210" t="e">
        <f>VLOOKUP($C210,PANSS_full!$D$2:$AK$888,7,FALSE)</f>
        <v>#N/A</v>
      </c>
      <c r="Z210" t="e">
        <f>VLOOKUP($C210,PANSS_full!$D$2:$AK$888,8,FALSE)</f>
        <v>#N/A</v>
      </c>
      <c r="AA210" t="e">
        <f>VLOOKUP($C210,PANSS_full!$D$2:$AK$888,9,FALSE)</f>
        <v>#N/A</v>
      </c>
      <c r="AB210" t="e">
        <f>VLOOKUP($C210,PANSS_full!$D$2:$AK$888,10,FALSE)</f>
        <v>#N/A</v>
      </c>
      <c r="AC210" t="e">
        <f>VLOOKUP($C210,PANSS_full!$D$2:$AK$888,11,FALSE)</f>
        <v>#N/A</v>
      </c>
      <c r="AD210" t="e">
        <f>VLOOKUP($C210,PANSS_full!$D$2:$AK$888,12,FALSE)</f>
        <v>#N/A</v>
      </c>
      <c r="AE210" t="e">
        <f>VLOOKUP($C210,PANSS_full!$D$2:$AK$888,13,FALSE)</f>
        <v>#N/A</v>
      </c>
      <c r="AF210" t="e">
        <f>VLOOKUP($C210,PANSS_full!$D$2:$AK$888,14,FALSE)</f>
        <v>#N/A</v>
      </c>
      <c r="AG210" t="e">
        <f>VLOOKUP($C210,PANSS_full!$D$2:$AK$888,15,FALSE)</f>
        <v>#N/A</v>
      </c>
      <c r="AH210" t="e">
        <f>VLOOKUP($C210,PANSS_full!$D$2:$AK$888,16,FALSE)</f>
        <v>#N/A</v>
      </c>
      <c r="AI210" t="e">
        <f>VLOOKUP($C210,PANSS_full!$D$2:$AK$888,17,FALSE)</f>
        <v>#N/A</v>
      </c>
      <c r="AJ210" t="e">
        <f>VLOOKUP($C210,PANSS_full!$D$2:$AK$888,18,FALSE)</f>
        <v>#N/A</v>
      </c>
      <c r="AK210" t="e">
        <f>VLOOKUP($C210,PANSS_full!$D$2:$AK$888,19,FALSE)</f>
        <v>#N/A</v>
      </c>
      <c r="AL210" t="e">
        <f>VLOOKUP($C210,PANSS_full!$D$2:$AK$888,20,FALSE)</f>
        <v>#N/A</v>
      </c>
      <c r="AM210" t="e">
        <f>VLOOKUP($C210,PANSS_full!$D$2:$AK$888,21,FALSE)</f>
        <v>#N/A</v>
      </c>
      <c r="AN210" t="e">
        <f>VLOOKUP($C210,PANSS_full!$D$2:$AK$888,22,FALSE)</f>
        <v>#N/A</v>
      </c>
      <c r="AO210" t="e">
        <f>VLOOKUP($C210,PANSS_full!$D$2:$AK$888,23,FALSE)</f>
        <v>#N/A</v>
      </c>
      <c r="AP210" t="e">
        <f>VLOOKUP($C210,PANSS_full!$D$2:$AK$888,24,FALSE)</f>
        <v>#N/A</v>
      </c>
      <c r="AQ210" t="e">
        <f>VLOOKUP($C210,PANSS_full!$D$2:$AK$888,25,FALSE)</f>
        <v>#N/A</v>
      </c>
      <c r="AR210" t="e">
        <f>VLOOKUP($C210,PANSS_full!$D$2:$AK$888,26,FALSE)</f>
        <v>#N/A</v>
      </c>
      <c r="AS210" t="e">
        <f>VLOOKUP($C210,PANSS_full!$D$2:$AK$888,27,FALSE)</f>
        <v>#N/A</v>
      </c>
      <c r="AT210" t="e">
        <f>VLOOKUP($C210,PANSS_full!$D$2:$AK$888,28,FALSE)</f>
        <v>#N/A</v>
      </c>
      <c r="AU210" t="e">
        <f>VLOOKUP($C210,PANSS_full!$D$2:$AK$888,29,FALSE)</f>
        <v>#N/A</v>
      </c>
      <c r="AV210" t="e">
        <f>VLOOKUP($C210,PANSS_full!$D$2:$AK$888,30,FALSE)</f>
        <v>#N/A</v>
      </c>
      <c r="AW210" t="e">
        <f>VLOOKUP($C210,PANSS_full!$D$2:$AK$888,31,FALSE)</f>
        <v>#N/A</v>
      </c>
      <c r="AX210" t="e">
        <f>VLOOKUP($C210,PANSS_full!$D$2:$AK$888,32,FALSE)</f>
        <v>#N/A</v>
      </c>
      <c r="AY210" t="e">
        <f>VLOOKUP($C210,PANSS_full!$D$2:$AK$888,33,FALSE)</f>
        <v>#N/A</v>
      </c>
      <c r="AZ210" t="e">
        <f>VLOOKUP($C210,PANSS_full!$D$2:$AK$888,34,FALSE)</f>
        <v>#N/A</v>
      </c>
    </row>
    <row r="211" spans="1:52">
      <c r="A211">
        <v>210</v>
      </c>
      <c r="B211" s="2" t="s">
        <v>264</v>
      </c>
      <c r="C211" s="2" t="str">
        <f t="shared" si="3"/>
        <v>NC_05_0155</v>
      </c>
      <c r="E211" s="2">
        <v>29.8333333333333</v>
      </c>
      <c r="F211" s="2" t="s">
        <v>52</v>
      </c>
      <c r="G211" s="2" t="s">
        <v>213</v>
      </c>
      <c r="H211" s="2">
        <v>5</v>
      </c>
      <c r="I211" s="2">
        <v>2</v>
      </c>
      <c r="J211" s="2">
        <v>8</v>
      </c>
      <c r="K211" s="2">
        <v>1</v>
      </c>
      <c r="L211" s="2">
        <v>1</v>
      </c>
      <c r="S211" t="e">
        <f>VLOOKUP($C211,PANSS_full!$D$2:$AK$888,1,FALSE)</f>
        <v>#N/A</v>
      </c>
      <c r="T211" t="e">
        <f>VLOOKUP($C211,PANSS_full!$D$2:$AK$888,2,FALSE)</f>
        <v>#N/A</v>
      </c>
      <c r="U211" t="e">
        <f>VLOOKUP($C211,PANSS_full!$D$2:$AK$888,3,FALSE)</f>
        <v>#N/A</v>
      </c>
      <c r="V211" t="e">
        <f>VLOOKUP($C211,PANSS_full!$D$2:$AK$888,4,FALSE)</f>
        <v>#N/A</v>
      </c>
      <c r="W211" t="e">
        <f>VLOOKUP($C211,PANSS_full!$D$2:$AK$888,5,FALSE)</f>
        <v>#N/A</v>
      </c>
      <c r="X211" t="e">
        <f>VLOOKUP($C211,PANSS_full!$D$2:$AK$888,6,FALSE)</f>
        <v>#N/A</v>
      </c>
      <c r="Y211" t="e">
        <f>VLOOKUP($C211,PANSS_full!$D$2:$AK$888,7,FALSE)</f>
        <v>#N/A</v>
      </c>
      <c r="Z211" t="e">
        <f>VLOOKUP($C211,PANSS_full!$D$2:$AK$888,8,FALSE)</f>
        <v>#N/A</v>
      </c>
      <c r="AA211" t="e">
        <f>VLOOKUP($C211,PANSS_full!$D$2:$AK$888,9,FALSE)</f>
        <v>#N/A</v>
      </c>
      <c r="AB211" t="e">
        <f>VLOOKUP($C211,PANSS_full!$D$2:$AK$888,10,FALSE)</f>
        <v>#N/A</v>
      </c>
      <c r="AC211" t="e">
        <f>VLOOKUP($C211,PANSS_full!$D$2:$AK$888,11,FALSE)</f>
        <v>#N/A</v>
      </c>
      <c r="AD211" t="e">
        <f>VLOOKUP($C211,PANSS_full!$D$2:$AK$888,12,FALSE)</f>
        <v>#N/A</v>
      </c>
      <c r="AE211" t="e">
        <f>VLOOKUP($C211,PANSS_full!$D$2:$AK$888,13,FALSE)</f>
        <v>#N/A</v>
      </c>
      <c r="AF211" t="e">
        <f>VLOOKUP($C211,PANSS_full!$D$2:$AK$888,14,FALSE)</f>
        <v>#N/A</v>
      </c>
      <c r="AG211" t="e">
        <f>VLOOKUP($C211,PANSS_full!$D$2:$AK$888,15,FALSE)</f>
        <v>#N/A</v>
      </c>
      <c r="AH211" t="e">
        <f>VLOOKUP($C211,PANSS_full!$D$2:$AK$888,16,FALSE)</f>
        <v>#N/A</v>
      </c>
      <c r="AI211" t="e">
        <f>VLOOKUP($C211,PANSS_full!$D$2:$AK$888,17,FALSE)</f>
        <v>#N/A</v>
      </c>
      <c r="AJ211" t="e">
        <f>VLOOKUP($C211,PANSS_full!$D$2:$AK$888,18,FALSE)</f>
        <v>#N/A</v>
      </c>
      <c r="AK211" t="e">
        <f>VLOOKUP($C211,PANSS_full!$D$2:$AK$888,19,FALSE)</f>
        <v>#N/A</v>
      </c>
      <c r="AL211" t="e">
        <f>VLOOKUP($C211,PANSS_full!$D$2:$AK$888,20,FALSE)</f>
        <v>#N/A</v>
      </c>
      <c r="AM211" t="e">
        <f>VLOOKUP($C211,PANSS_full!$D$2:$AK$888,21,FALSE)</f>
        <v>#N/A</v>
      </c>
      <c r="AN211" t="e">
        <f>VLOOKUP($C211,PANSS_full!$D$2:$AK$888,22,FALSE)</f>
        <v>#N/A</v>
      </c>
      <c r="AO211" t="e">
        <f>VLOOKUP($C211,PANSS_full!$D$2:$AK$888,23,FALSE)</f>
        <v>#N/A</v>
      </c>
      <c r="AP211" t="e">
        <f>VLOOKUP($C211,PANSS_full!$D$2:$AK$888,24,FALSE)</f>
        <v>#N/A</v>
      </c>
      <c r="AQ211" t="e">
        <f>VLOOKUP($C211,PANSS_full!$D$2:$AK$888,25,FALSE)</f>
        <v>#N/A</v>
      </c>
      <c r="AR211" t="e">
        <f>VLOOKUP($C211,PANSS_full!$D$2:$AK$888,26,FALSE)</f>
        <v>#N/A</v>
      </c>
      <c r="AS211" t="e">
        <f>VLOOKUP($C211,PANSS_full!$D$2:$AK$888,27,FALSE)</f>
        <v>#N/A</v>
      </c>
      <c r="AT211" t="e">
        <f>VLOOKUP($C211,PANSS_full!$D$2:$AK$888,28,FALSE)</f>
        <v>#N/A</v>
      </c>
      <c r="AU211" t="e">
        <f>VLOOKUP($C211,PANSS_full!$D$2:$AK$888,29,FALSE)</f>
        <v>#N/A</v>
      </c>
      <c r="AV211" t="e">
        <f>VLOOKUP($C211,PANSS_full!$D$2:$AK$888,30,FALSE)</f>
        <v>#N/A</v>
      </c>
      <c r="AW211" t="e">
        <f>VLOOKUP($C211,PANSS_full!$D$2:$AK$888,31,FALSE)</f>
        <v>#N/A</v>
      </c>
      <c r="AX211" t="e">
        <f>VLOOKUP($C211,PANSS_full!$D$2:$AK$888,32,FALSE)</f>
        <v>#N/A</v>
      </c>
      <c r="AY211" t="e">
        <f>VLOOKUP($C211,PANSS_full!$D$2:$AK$888,33,FALSE)</f>
        <v>#N/A</v>
      </c>
      <c r="AZ211" t="e">
        <f>VLOOKUP($C211,PANSS_full!$D$2:$AK$888,34,FALSE)</f>
        <v>#N/A</v>
      </c>
    </row>
    <row r="212" spans="1:52">
      <c r="A212">
        <v>211</v>
      </c>
      <c r="B212" s="2" t="s">
        <v>265</v>
      </c>
      <c r="C212" s="2" t="str">
        <f t="shared" si="3"/>
        <v>NC_05_0156</v>
      </c>
      <c r="E212" s="2">
        <v>30.25</v>
      </c>
      <c r="F212" s="2" t="s">
        <v>52</v>
      </c>
      <c r="G212" s="2" t="s">
        <v>213</v>
      </c>
      <c r="H212" s="2">
        <v>5</v>
      </c>
      <c r="I212" s="2">
        <v>1</v>
      </c>
      <c r="J212" s="2">
        <v>14</v>
      </c>
      <c r="K212" s="2">
        <v>1</v>
      </c>
      <c r="L212" s="2">
        <v>1</v>
      </c>
      <c r="S212" t="e">
        <f>VLOOKUP($C212,PANSS_full!$D$2:$AK$888,1,FALSE)</f>
        <v>#N/A</v>
      </c>
      <c r="T212" t="e">
        <f>VLOOKUP($C212,PANSS_full!$D$2:$AK$888,2,FALSE)</f>
        <v>#N/A</v>
      </c>
      <c r="U212" t="e">
        <f>VLOOKUP($C212,PANSS_full!$D$2:$AK$888,3,FALSE)</f>
        <v>#N/A</v>
      </c>
      <c r="V212" t="e">
        <f>VLOOKUP($C212,PANSS_full!$D$2:$AK$888,4,FALSE)</f>
        <v>#N/A</v>
      </c>
      <c r="W212" t="e">
        <f>VLOOKUP($C212,PANSS_full!$D$2:$AK$888,5,FALSE)</f>
        <v>#N/A</v>
      </c>
      <c r="X212" t="e">
        <f>VLOOKUP($C212,PANSS_full!$D$2:$AK$888,6,FALSE)</f>
        <v>#N/A</v>
      </c>
      <c r="Y212" t="e">
        <f>VLOOKUP($C212,PANSS_full!$D$2:$AK$888,7,FALSE)</f>
        <v>#N/A</v>
      </c>
      <c r="Z212" t="e">
        <f>VLOOKUP($C212,PANSS_full!$D$2:$AK$888,8,FALSE)</f>
        <v>#N/A</v>
      </c>
      <c r="AA212" t="e">
        <f>VLOOKUP($C212,PANSS_full!$D$2:$AK$888,9,FALSE)</f>
        <v>#N/A</v>
      </c>
      <c r="AB212" t="e">
        <f>VLOOKUP($C212,PANSS_full!$D$2:$AK$888,10,FALSE)</f>
        <v>#N/A</v>
      </c>
      <c r="AC212" t="e">
        <f>VLOOKUP($C212,PANSS_full!$D$2:$AK$888,11,FALSE)</f>
        <v>#N/A</v>
      </c>
      <c r="AD212" t="e">
        <f>VLOOKUP($C212,PANSS_full!$D$2:$AK$888,12,FALSE)</f>
        <v>#N/A</v>
      </c>
      <c r="AE212" t="e">
        <f>VLOOKUP($C212,PANSS_full!$D$2:$AK$888,13,FALSE)</f>
        <v>#N/A</v>
      </c>
      <c r="AF212" t="e">
        <f>VLOOKUP($C212,PANSS_full!$D$2:$AK$888,14,FALSE)</f>
        <v>#N/A</v>
      </c>
      <c r="AG212" t="e">
        <f>VLOOKUP($C212,PANSS_full!$D$2:$AK$888,15,FALSE)</f>
        <v>#N/A</v>
      </c>
      <c r="AH212" t="e">
        <f>VLOOKUP($C212,PANSS_full!$D$2:$AK$888,16,FALSE)</f>
        <v>#N/A</v>
      </c>
      <c r="AI212" t="e">
        <f>VLOOKUP($C212,PANSS_full!$D$2:$AK$888,17,FALSE)</f>
        <v>#N/A</v>
      </c>
      <c r="AJ212" t="e">
        <f>VLOOKUP($C212,PANSS_full!$D$2:$AK$888,18,FALSE)</f>
        <v>#N/A</v>
      </c>
      <c r="AK212" t="e">
        <f>VLOOKUP($C212,PANSS_full!$D$2:$AK$888,19,FALSE)</f>
        <v>#N/A</v>
      </c>
      <c r="AL212" t="e">
        <f>VLOOKUP($C212,PANSS_full!$D$2:$AK$888,20,FALSE)</f>
        <v>#N/A</v>
      </c>
      <c r="AM212" t="e">
        <f>VLOOKUP($C212,PANSS_full!$D$2:$AK$888,21,FALSE)</f>
        <v>#N/A</v>
      </c>
      <c r="AN212" t="e">
        <f>VLOOKUP($C212,PANSS_full!$D$2:$AK$888,22,FALSE)</f>
        <v>#N/A</v>
      </c>
      <c r="AO212" t="e">
        <f>VLOOKUP($C212,PANSS_full!$D$2:$AK$888,23,FALSE)</f>
        <v>#N/A</v>
      </c>
      <c r="AP212" t="e">
        <f>VLOOKUP($C212,PANSS_full!$D$2:$AK$888,24,FALSE)</f>
        <v>#N/A</v>
      </c>
      <c r="AQ212" t="e">
        <f>VLOOKUP($C212,PANSS_full!$D$2:$AK$888,25,FALSE)</f>
        <v>#N/A</v>
      </c>
      <c r="AR212" t="e">
        <f>VLOOKUP($C212,PANSS_full!$D$2:$AK$888,26,FALSE)</f>
        <v>#N/A</v>
      </c>
      <c r="AS212" t="e">
        <f>VLOOKUP($C212,PANSS_full!$D$2:$AK$888,27,FALSE)</f>
        <v>#N/A</v>
      </c>
      <c r="AT212" t="e">
        <f>VLOOKUP($C212,PANSS_full!$D$2:$AK$888,28,FALSE)</f>
        <v>#N/A</v>
      </c>
      <c r="AU212" t="e">
        <f>VLOOKUP($C212,PANSS_full!$D$2:$AK$888,29,FALSE)</f>
        <v>#N/A</v>
      </c>
      <c r="AV212" t="e">
        <f>VLOOKUP($C212,PANSS_full!$D$2:$AK$888,30,FALSE)</f>
        <v>#N/A</v>
      </c>
      <c r="AW212" t="e">
        <f>VLOOKUP($C212,PANSS_full!$D$2:$AK$888,31,FALSE)</f>
        <v>#N/A</v>
      </c>
      <c r="AX212" t="e">
        <f>VLOOKUP($C212,PANSS_full!$D$2:$AK$888,32,FALSE)</f>
        <v>#N/A</v>
      </c>
      <c r="AY212" t="e">
        <f>VLOOKUP($C212,PANSS_full!$D$2:$AK$888,33,FALSE)</f>
        <v>#N/A</v>
      </c>
      <c r="AZ212" t="e">
        <f>VLOOKUP($C212,PANSS_full!$D$2:$AK$888,34,FALSE)</f>
        <v>#N/A</v>
      </c>
    </row>
    <row r="213" spans="1:52">
      <c r="A213">
        <v>212</v>
      </c>
      <c r="B213" s="2" t="s">
        <v>266</v>
      </c>
      <c r="C213" s="2" t="str">
        <f t="shared" si="3"/>
        <v>NC_05_0157</v>
      </c>
      <c r="E213" s="2">
        <v>27.6666666666667</v>
      </c>
      <c r="F213" s="2" t="s">
        <v>52</v>
      </c>
      <c r="G213" s="2" t="s">
        <v>213</v>
      </c>
      <c r="H213" s="2">
        <v>5</v>
      </c>
      <c r="I213" s="2">
        <v>2</v>
      </c>
      <c r="J213" s="2">
        <v>13</v>
      </c>
      <c r="K213" s="2">
        <v>1</v>
      </c>
      <c r="L213" s="2">
        <v>1</v>
      </c>
      <c r="S213" t="e">
        <f>VLOOKUP($C213,PANSS_full!$D$2:$AK$888,1,FALSE)</f>
        <v>#N/A</v>
      </c>
      <c r="T213" t="e">
        <f>VLOOKUP($C213,PANSS_full!$D$2:$AK$888,2,FALSE)</f>
        <v>#N/A</v>
      </c>
      <c r="U213" t="e">
        <f>VLOOKUP($C213,PANSS_full!$D$2:$AK$888,3,FALSE)</f>
        <v>#N/A</v>
      </c>
      <c r="V213" t="e">
        <f>VLOOKUP($C213,PANSS_full!$D$2:$AK$888,4,FALSE)</f>
        <v>#N/A</v>
      </c>
      <c r="W213" t="e">
        <f>VLOOKUP($C213,PANSS_full!$D$2:$AK$888,5,FALSE)</f>
        <v>#N/A</v>
      </c>
      <c r="X213" t="e">
        <f>VLOOKUP($C213,PANSS_full!$D$2:$AK$888,6,FALSE)</f>
        <v>#N/A</v>
      </c>
      <c r="Y213" t="e">
        <f>VLOOKUP($C213,PANSS_full!$D$2:$AK$888,7,FALSE)</f>
        <v>#N/A</v>
      </c>
      <c r="Z213" t="e">
        <f>VLOOKUP($C213,PANSS_full!$D$2:$AK$888,8,FALSE)</f>
        <v>#N/A</v>
      </c>
      <c r="AA213" t="e">
        <f>VLOOKUP($C213,PANSS_full!$D$2:$AK$888,9,FALSE)</f>
        <v>#N/A</v>
      </c>
      <c r="AB213" t="e">
        <f>VLOOKUP($C213,PANSS_full!$D$2:$AK$888,10,FALSE)</f>
        <v>#N/A</v>
      </c>
      <c r="AC213" t="e">
        <f>VLOOKUP($C213,PANSS_full!$D$2:$AK$888,11,FALSE)</f>
        <v>#N/A</v>
      </c>
      <c r="AD213" t="e">
        <f>VLOOKUP($C213,PANSS_full!$D$2:$AK$888,12,FALSE)</f>
        <v>#N/A</v>
      </c>
      <c r="AE213" t="e">
        <f>VLOOKUP($C213,PANSS_full!$D$2:$AK$888,13,FALSE)</f>
        <v>#N/A</v>
      </c>
      <c r="AF213" t="e">
        <f>VLOOKUP($C213,PANSS_full!$D$2:$AK$888,14,FALSE)</f>
        <v>#N/A</v>
      </c>
      <c r="AG213" t="e">
        <f>VLOOKUP($C213,PANSS_full!$D$2:$AK$888,15,FALSE)</f>
        <v>#N/A</v>
      </c>
      <c r="AH213" t="e">
        <f>VLOOKUP($C213,PANSS_full!$D$2:$AK$888,16,FALSE)</f>
        <v>#N/A</v>
      </c>
      <c r="AI213" t="e">
        <f>VLOOKUP($C213,PANSS_full!$D$2:$AK$888,17,FALSE)</f>
        <v>#N/A</v>
      </c>
      <c r="AJ213" t="e">
        <f>VLOOKUP($C213,PANSS_full!$D$2:$AK$888,18,FALSE)</f>
        <v>#N/A</v>
      </c>
      <c r="AK213" t="e">
        <f>VLOOKUP($C213,PANSS_full!$D$2:$AK$888,19,FALSE)</f>
        <v>#N/A</v>
      </c>
      <c r="AL213" t="e">
        <f>VLOOKUP($C213,PANSS_full!$D$2:$AK$888,20,FALSE)</f>
        <v>#N/A</v>
      </c>
      <c r="AM213" t="e">
        <f>VLOOKUP($C213,PANSS_full!$D$2:$AK$888,21,FALSE)</f>
        <v>#N/A</v>
      </c>
      <c r="AN213" t="e">
        <f>VLOOKUP($C213,PANSS_full!$D$2:$AK$888,22,FALSE)</f>
        <v>#N/A</v>
      </c>
      <c r="AO213" t="e">
        <f>VLOOKUP($C213,PANSS_full!$D$2:$AK$888,23,FALSE)</f>
        <v>#N/A</v>
      </c>
      <c r="AP213" t="e">
        <f>VLOOKUP($C213,PANSS_full!$D$2:$AK$888,24,FALSE)</f>
        <v>#N/A</v>
      </c>
      <c r="AQ213" t="e">
        <f>VLOOKUP($C213,PANSS_full!$D$2:$AK$888,25,FALSE)</f>
        <v>#N/A</v>
      </c>
      <c r="AR213" t="e">
        <f>VLOOKUP($C213,PANSS_full!$D$2:$AK$888,26,FALSE)</f>
        <v>#N/A</v>
      </c>
      <c r="AS213" t="e">
        <f>VLOOKUP($C213,PANSS_full!$D$2:$AK$888,27,FALSE)</f>
        <v>#N/A</v>
      </c>
      <c r="AT213" t="e">
        <f>VLOOKUP($C213,PANSS_full!$D$2:$AK$888,28,FALSE)</f>
        <v>#N/A</v>
      </c>
      <c r="AU213" t="e">
        <f>VLOOKUP($C213,PANSS_full!$D$2:$AK$888,29,FALSE)</f>
        <v>#N/A</v>
      </c>
      <c r="AV213" t="e">
        <f>VLOOKUP($C213,PANSS_full!$D$2:$AK$888,30,FALSE)</f>
        <v>#N/A</v>
      </c>
      <c r="AW213" t="e">
        <f>VLOOKUP($C213,PANSS_full!$D$2:$AK$888,31,FALSE)</f>
        <v>#N/A</v>
      </c>
      <c r="AX213" t="e">
        <f>VLOOKUP($C213,PANSS_full!$D$2:$AK$888,32,FALSE)</f>
        <v>#N/A</v>
      </c>
      <c r="AY213" t="e">
        <f>VLOOKUP($C213,PANSS_full!$D$2:$AK$888,33,FALSE)</f>
        <v>#N/A</v>
      </c>
      <c r="AZ213" t="e">
        <f>VLOOKUP($C213,PANSS_full!$D$2:$AK$888,34,FALSE)</f>
        <v>#N/A</v>
      </c>
    </row>
    <row r="214" spans="1:52">
      <c r="A214">
        <v>213</v>
      </c>
      <c r="B214" s="2" t="s">
        <v>267</v>
      </c>
      <c r="C214" s="2" t="str">
        <f t="shared" si="3"/>
        <v>NC_05_0158</v>
      </c>
      <c r="E214" s="2">
        <v>26</v>
      </c>
      <c r="F214" s="2" t="s">
        <v>52</v>
      </c>
      <c r="G214" s="2" t="s">
        <v>213</v>
      </c>
      <c r="H214" s="2">
        <v>5</v>
      </c>
      <c r="I214" s="2">
        <v>2</v>
      </c>
      <c r="J214" s="2">
        <v>15</v>
      </c>
      <c r="K214" s="2">
        <v>1</v>
      </c>
      <c r="L214" s="2">
        <v>1</v>
      </c>
      <c r="S214" t="e">
        <f>VLOOKUP($C214,PANSS_full!$D$2:$AK$888,1,FALSE)</f>
        <v>#N/A</v>
      </c>
      <c r="T214" t="e">
        <f>VLOOKUP($C214,PANSS_full!$D$2:$AK$888,2,FALSE)</f>
        <v>#N/A</v>
      </c>
      <c r="U214" t="e">
        <f>VLOOKUP($C214,PANSS_full!$D$2:$AK$888,3,FALSE)</f>
        <v>#N/A</v>
      </c>
      <c r="V214" t="e">
        <f>VLOOKUP($C214,PANSS_full!$D$2:$AK$888,4,FALSE)</f>
        <v>#N/A</v>
      </c>
      <c r="W214" t="e">
        <f>VLOOKUP($C214,PANSS_full!$D$2:$AK$888,5,FALSE)</f>
        <v>#N/A</v>
      </c>
      <c r="X214" t="e">
        <f>VLOOKUP($C214,PANSS_full!$D$2:$AK$888,6,FALSE)</f>
        <v>#N/A</v>
      </c>
      <c r="Y214" t="e">
        <f>VLOOKUP($C214,PANSS_full!$D$2:$AK$888,7,FALSE)</f>
        <v>#N/A</v>
      </c>
      <c r="Z214" t="e">
        <f>VLOOKUP($C214,PANSS_full!$D$2:$AK$888,8,FALSE)</f>
        <v>#N/A</v>
      </c>
      <c r="AA214" t="e">
        <f>VLOOKUP($C214,PANSS_full!$D$2:$AK$888,9,FALSE)</f>
        <v>#N/A</v>
      </c>
      <c r="AB214" t="e">
        <f>VLOOKUP($C214,PANSS_full!$D$2:$AK$888,10,FALSE)</f>
        <v>#N/A</v>
      </c>
      <c r="AC214" t="e">
        <f>VLOOKUP($C214,PANSS_full!$D$2:$AK$888,11,FALSE)</f>
        <v>#N/A</v>
      </c>
      <c r="AD214" t="e">
        <f>VLOOKUP($C214,PANSS_full!$D$2:$AK$888,12,FALSE)</f>
        <v>#N/A</v>
      </c>
      <c r="AE214" t="e">
        <f>VLOOKUP($C214,PANSS_full!$D$2:$AK$888,13,FALSE)</f>
        <v>#N/A</v>
      </c>
      <c r="AF214" t="e">
        <f>VLOOKUP($C214,PANSS_full!$D$2:$AK$888,14,FALSE)</f>
        <v>#N/A</v>
      </c>
      <c r="AG214" t="e">
        <f>VLOOKUP($C214,PANSS_full!$D$2:$AK$888,15,FALSE)</f>
        <v>#N/A</v>
      </c>
      <c r="AH214" t="e">
        <f>VLOOKUP($C214,PANSS_full!$D$2:$AK$888,16,FALSE)</f>
        <v>#N/A</v>
      </c>
      <c r="AI214" t="e">
        <f>VLOOKUP($C214,PANSS_full!$D$2:$AK$888,17,FALSE)</f>
        <v>#N/A</v>
      </c>
      <c r="AJ214" t="e">
        <f>VLOOKUP($C214,PANSS_full!$D$2:$AK$888,18,FALSE)</f>
        <v>#N/A</v>
      </c>
      <c r="AK214" t="e">
        <f>VLOOKUP($C214,PANSS_full!$D$2:$AK$888,19,FALSE)</f>
        <v>#N/A</v>
      </c>
      <c r="AL214" t="e">
        <f>VLOOKUP($C214,PANSS_full!$D$2:$AK$888,20,FALSE)</f>
        <v>#N/A</v>
      </c>
      <c r="AM214" t="e">
        <f>VLOOKUP($C214,PANSS_full!$D$2:$AK$888,21,FALSE)</f>
        <v>#N/A</v>
      </c>
      <c r="AN214" t="e">
        <f>VLOOKUP($C214,PANSS_full!$D$2:$AK$888,22,FALSE)</f>
        <v>#N/A</v>
      </c>
      <c r="AO214" t="e">
        <f>VLOOKUP($C214,PANSS_full!$D$2:$AK$888,23,FALSE)</f>
        <v>#N/A</v>
      </c>
      <c r="AP214" t="e">
        <f>VLOOKUP($C214,PANSS_full!$D$2:$AK$888,24,FALSE)</f>
        <v>#N/A</v>
      </c>
      <c r="AQ214" t="e">
        <f>VLOOKUP($C214,PANSS_full!$D$2:$AK$888,25,FALSE)</f>
        <v>#N/A</v>
      </c>
      <c r="AR214" t="e">
        <f>VLOOKUP($C214,PANSS_full!$D$2:$AK$888,26,FALSE)</f>
        <v>#N/A</v>
      </c>
      <c r="AS214" t="e">
        <f>VLOOKUP($C214,PANSS_full!$D$2:$AK$888,27,FALSE)</f>
        <v>#N/A</v>
      </c>
      <c r="AT214" t="e">
        <f>VLOOKUP($C214,PANSS_full!$D$2:$AK$888,28,FALSE)</f>
        <v>#N/A</v>
      </c>
      <c r="AU214" t="e">
        <f>VLOOKUP($C214,PANSS_full!$D$2:$AK$888,29,FALSE)</f>
        <v>#N/A</v>
      </c>
      <c r="AV214" t="e">
        <f>VLOOKUP($C214,PANSS_full!$D$2:$AK$888,30,FALSE)</f>
        <v>#N/A</v>
      </c>
      <c r="AW214" t="e">
        <f>VLOOKUP($C214,PANSS_full!$D$2:$AK$888,31,FALSE)</f>
        <v>#N/A</v>
      </c>
      <c r="AX214" t="e">
        <f>VLOOKUP($C214,PANSS_full!$D$2:$AK$888,32,FALSE)</f>
        <v>#N/A</v>
      </c>
      <c r="AY214" t="e">
        <f>VLOOKUP($C214,PANSS_full!$D$2:$AK$888,33,FALSE)</f>
        <v>#N/A</v>
      </c>
      <c r="AZ214" t="e">
        <f>VLOOKUP($C214,PANSS_full!$D$2:$AK$888,34,FALSE)</f>
        <v>#N/A</v>
      </c>
    </row>
    <row r="215" spans="1:52">
      <c r="A215">
        <v>214</v>
      </c>
      <c r="B215" s="2" t="s">
        <v>268</v>
      </c>
      <c r="C215" s="2" t="str">
        <f t="shared" si="3"/>
        <v>NC_05_0159</v>
      </c>
      <c r="E215" s="2">
        <v>29.8333333333333</v>
      </c>
      <c r="F215" s="2" t="s">
        <v>52</v>
      </c>
      <c r="G215" s="2" t="s">
        <v>213</v>
      </c>
      <c r="H215" s="2">
        <v>5</v>
      </c>
      <c r="I215" s="2">
        <v>1</v>
      </c>
      <c r="J215" s="2">
        <v>15</v>
      </c>
      <c r="K215" s="2">
        <v>1</v>
      </c>
      <c r="L215" s="2">
        <v>2</v>
      </c>
      <c r="S215" t="e">
        <f>VLOOKUP($C215,PANSS_full!$D$2:$AK$888,1,FALSE)</f>
        <v>#N/A</v>
      </c>
      <c r="T215" t="e">
        <f>VLOOKUP($C215,PANSS_full!$D$2:$AK$888,2,FALSE)</f>
        <v>#N/A</v>
      </c>
      <c r="U215" t="e">
        <f>VLOOKUP($C215,PANSS_full!$D$2:$AK$888,3,FALSE)</f>
        <v>#N/A</v>
      </c>
      <c r="V215" t="e">
        <f>VLOOKUP($C215,PANSS_full!$D$2:$AK$888,4,FALSE)</f>
        <v>#N/A</v>
      </c>
      <c r="W215" t="e">
        <f>VLOOKUP($C215,PANSS_full!$D$2:$AK$888,5,FALSE)</f>
        <v>#N/A</v>
      </c>
      <c r="X215" t="e">
        <f>VLOOKUP($C215,PANSS_full!$D$2:$AK$888,6,FALSE)</f>
        <v>#N/A</v>
      </c>
      <c r="Y215" t="e">
        <f>VLOOKUP($C215,PANSS_full!$D$2:$AK$888,7,FALSE)</f>
        <v>#N/A</v>
      </c>
      <c r="Z215" t="e">
        <f>VLOOKUP($C215,PANSS_full!$D$2:$AK$888,8,FALSE)</f>
        <v>#N/A</v>
      </c>
      <c r="AA215" t="e">
        <f>VLOOKUP($C215,PANSS_full!$D$2:$AK$888,9,FALSE)</f>
        <v>#N/A</v>
      </c>
      <c r="AB215" t="e">
        <f>VLOOKUP($C215,PANSS_full!$D$2:$AK$888,10,FALSE)</f>
        <v>#N/A</v>
      </c>
      <c r="AC215" t="e">
        <f>VLOOKUP($C215,PANSS_full!$D$2:$AK$888,11,FALSE)</f>
        <v>#N/A</v>
      </c>
      <c r="AD215" t="e">
        <f>VLOOKUP($C215,PANSS_full!$D$2:$AK$888,12,FALSE)</f>
        <v>#N/A</v>
      </c>
      <c r="AE215" t="e">
        <f>VLOOKUP($C215,PANSS_full!$D$2:$AK$888,13,FALSE)</f>
        <v>#N/A</v>
      </c>
      <c r="AF215" t="e">
        <f>VLOOKUP($C215,PANSS_full!$D$2:$AK$888,14,FALSE)</f>
        <v>#N/A</v>
      </c>
      <c r="AG215" t="e">
        <f>VLOOKUP($C215,PANSS_full!$D$2:$AK$888,15,FALSE)</f>
        <v>#N/A</v>
      </c>
      <c r="AH215" t="e">
        <f>VLOOKUP($C215,PANSS_full!$D$2:$AK$888,16,FALSE)</f>
        <v>#N/A</v>
      </c>
      <c r="AI215" t="e">
        <f>VLOOKUP($C215,PANSS_full!$D$2:$AK$888,17,FALSE)</f>
        <v>#N/A</v>
      </c>
      <c r="AJ215" t="e">
        <f>VLOOKUP($C215,PANSS_full!$D$2:$AK$888,18,FALSE)</f>
        <v>#N/A</v>
      </c>
      <c r="AK215" t="e">
        <f>VLOOKUP($C215,PANSS_full!$D$2:$AK$888,19,FALSE)</f>
        <v>#N/A</v>
      </c>
      <c r="AL215" t="e">
        <f>VLOOKUP($C215,PANSS_full!$D$2:$AK$888,20,FALSE)</f>
        <v>#N/A</v>
      </c>
      <c r="AM215" t="e">
        <f>VLOOKUP($C215,PANSS_full!$D$2:$AK$888,21,FALSE)</f>
        <v>#N/A</v>
      </c>
      <c r="AN215" t="e">
        <f>VLOOKUP($C215,PANSS_full!$D$2:$AK$888,22,FALSE)</f>
        <v>#N/A</v>
      </c>
      <c r="AO215" t="e">
        <f>VLOOKUP($C215,PANSS_full!$D$2:$AK$888,23,FALSE)</f>
        <v>#N/A</v>
      </c>
      <c r="AP215" t="e">
        <f>VLOOKUP($C215,PANSS_full!$D$2:$AK$888,24,FALSE)</f>
        <v>#N/A</v>
      </c>
      <c r="AQ215" t="e">
        <f>VLOOKUP($C215,PANSS_full!$D$2:$AK$888,25,FALSE)</f>
        <v>#N/A</v>
      </c>
      <c r="AR215" t="e">
        <f>VLOOKUP($C215,PANSS_full!$D$2:$AK$888,26,FALSE)</f>
        <v>#N/A</v>
      </c>
      <c r="AS215" t="e">
        <f>VLOOKUP($C215,PANSS_full!$D$2:$AK$888,27,FALSE)</f>
        <v>#N/A</v>
      </c>
      <c r="AT215" t="e">
        <f>VLOOKUP($C215,PANSS_full!$D$2:$AK$888,28,FALSE)</f>
        <v>#N/A</v>
      </c>
      <c r="AU215" t="e">
        <f>VLOOKUP($C215,PANSS_full!$D$2:$AK$888,29,FALSE)</f>
        <v>#N/A</v>
      </c>
      <c r="AV215" t="e">
        <f>VLOOKUP($C215,PANSS_full!$D$2:$AK$888,30,FALSE)</f>
        <v>#N/A</v>
      </c>
      <c r="AW215" t="e">
        <f>VLOOKUP($C215,PANSS_full!$D$2:$AK$888,31,FALSE)</f>
        <v>#N/A</v>
      </c>
      <c r="AX215" t="e">
        <f>VLOOKUP($C215,PANSS_full!$D$2:$AK$888,32,FALSE)</f>
        <v>#N/A</v>
      </c>
      <c r="AY215" t="e">
        <f>VLOOKUP($C215,PANSS_full!$D$2:$AK$888,33,FALSE)</f>
        <v>#N/A</v>
      </c>
      <c r="AZ215" t="e">
        <f>VLOOKUP($C215,PANSS_full!$D$2:$AK$888,34,FALSE)</f>
        <v>#N/A</v>
      </c>
    </row>
    <row r="216" spans="1:52">
      <c r="A216">
        <v>215</v>
      </c>
      <c r="B216" s="2" t="s">
        <v>269</v>
      </c>
      <c r="C216" s="2" t="str">
        <f t="shared" si="3"/>
        <v>NC_05_0160</v>
      </c>
      <c r="E216" s="2">
        <v>28.8333333333333</v>
      </c>
      <c r="F216" s="2" t="s">
        <v>52</v>
      </c>
      <c r="G216" s="2" t="s">
        <v>213</v>
      </c>
      <c r="H216" s="2">
        <v>5</v>
      </c>
      <c r="I216" s="2">
        <v>1</v>
      </c>
      <c r="J216" s="2">
        <v>15</v>
      </c>
      <c r="K216" s="2">
        <v>1</v>
      </c>
      <c r="L216" s="2">
        <v>1</v>
      </c>
      <c r="S216" t="e">
        <f>VLOOKUP($C216,PANSS_full!$D$2:$AK$888,1,FALSE)</f>
        <v>#N/A</v>
      </c>
      <c r="T216" t="e">
        <f>VLOOKUP($C216,PANSS_full!$D$2:$AK$888,2,FALSE)</f>
        <v>#N/A</v>
      </c>
      <c r="U216" t="e">
        <f>VLOOKUP($C216,PANSS_full!$D$2:$AK$888,3,FALSE)</f>
        <v>#N/A</v>
      </c>
      <c r="V216" t="e">
        <f>VLOOKUP($C216,PANSS_full!$D$2:$AK$888,4,FALSE)</f>
        <v>#N/A</v>
      </c>
      <c r="W216" t="e">
        <f>VLOOKUP($C216,PANSS_full!$D$2:$AK$888,5,FALSE)</f>
        <v>#N/A</v>
      </c>
      <c r="X216" t="e">
        <f>VLOOKUP($C216,PANSS_full!$D$2:$AK$888,6,FALSE)</f>
        <v>#N/A</v>
      </c>
      <c r="Y216" t="e">
        <f>VLOOKUP($C216,PANSS_full!$D$2:$AK$888,7,FALSE)</f>
        <v>#N/A</v>
      </c>
      <c r="Z216" t="e">
        <f>VLOOKUP($C216,PANSS_full!$D$2:$AK$888,8,FALSE)</f>
        <v>#N/A</v>
      </c>
      <c r="AA216" t="e">
        <f>VLOOKUP($C216,PANSS_full!$D$2:$AK$888,9,FALSE)</f>
        <v>#N/A</v>
      </c>
      <c r="AB216" t="e">
        <f>VLOOKUP($C216,PANSS_full!$D$2:$AK$888,10,FALSE)</f>
        <v>#N/A</v>
      </c>
      <c r="AC216" t="e">
        <f>VLOOKUP($C216,PANSS_full!$D$2:$AK$888,11,FALSE)</f>
        <v>#N/A</v>
      </c>
      <c r="AD216" t="e">
        <f>VLOOKUP($C216,PANSS_full!$D$2:$AK$888,12,FALSE)</f>
        <v>#N/A</v>
      </c>
      <c r="AE216" t="e">
        <f>VLOOKUP($C216,PANSS_full!$D$2:$AK$888,13,FALSE)</f>
        <v>#N/A</v>
      </c>
      <c r="AF216" t="e">
        <f>VLOOKUP($C216,PANSS_full!$D$2:$AK$888,14,FALSE)</f>
        <v>#N/A</v>
      </c>
      <c r="AG216" t="e">
        <f>VLOOKUP($C216,PANSS_full!$D$2:$AK$888,15,FALSE)</f>
        <v>#N/A</v>
      </c>
      <c r="AH216" t="e">
        <f>VLOOKUP($C216,PANSS_full!$D$2:$AK$888,16,FALSE)</f>
        <v>#N/A</v>
      </c>
      <c r="AI216" t="e">
        <f>VLOOKUP($C216,PANSS_full!$D$2:$AK$888,17,FALSE)</f>
        <v>#N/A</v>
      </c>
      <c r="AJ216" t="e">
        <f>VLOOKUP($C216,PANSS_full!$D$2:$AK$888,18,FALSE)</f>
        <v>#N/A</v>
      </c>
      <c r="AK216" t="e">
        <f>VLOOKUP($C216,PANSS_full!$D$2:$AK$888,19,FALSE)</f>
        <v>#N/A</v>
      </c>
      <c r="AL216" t="e">
        <f>VLOOKUP($C216,PANSS_full!$D$2:$AK$888,20,FALSE)</f>
        <v>#N/A</v>
      </c>
      <c r="AM216" t="e">
        <f>VLOOKUP($C216,PANSS_full!$D$2:$AK$888,21,FALSE)</f>
        <v>#N/A</v>
      </c>
      <c r="AN216" t="e">
        <f>VLOOKUP($C216,PANSS_full!$D$2:$AK$888,22,FALSE)</f>
        <v>#N/A</v>
      </c>
      <c r="AO216" t="e">
        <f>VLOOKUP($C216,PANSS_full!$D$2:$AK$888,23,FALSE)</f>
        <v>#N/A</v>
      </c>
      <c r="AP216" t="e">
        <f>VLOOKUP($C216,PANSS_full!$D$2:$AK$888,24,FALSE)</f>
        <v>#N/A</v>
      </c>
      <c r="AQ216" t="e">
        <f>VLOOKUP($C216,PANSS_full!$D$2:$AK$888,25,FALSE)</f>
        <v>#N/A</v>
      </c>
      <c r="AR216" t="e">
        <f>VLOOKUP($C216,PANSS_full!$D$2:$AK$888,26,FALSE)</f>
        <v>#N/A</v>
      </c>
      <c r="AS216" t="e">
        <f>VLOOKUP($C216,PANSS_full!$D$2:$AK$888,27,FALSE)</f>
        <v>#N/A</v>
      </c>
      <c r="AT216" t="e">
        <f>VLOOKUP($C216,PANSS_full!$D$2:$AK$888,28,FALSE)</f>
        <v>#N/A</v>
      </c>
      <c r="AU216" t="e">
        <f>VLOOKUP($C216,PANSS_full!$D$2:$AK$888,29,FALSE)</f>
        <v>#N/A</v>
      </c>
      <c r="AV216" t="e">
        <f>VLOOKUP($C216,PANSS_full!$D$2:$AK$888,30,FALSE)</f>
        <v>#N/A</v>
      </c>
      <c r="AW216" t="e">
        <f>VLOOKUP($C216,PANSS_full!$D$2:$AK$888,31,FALSE)</f>
        <v>#N/A</v>
      </c>
      <c r="AX216" t="e">
        <f>VLOOKUP($C216,PANSS_full!$D$2:$AK$888,32,FALSE)</f>
        <v>#N/A</v>
      </c>
      <c r="AY216" t="e">
        <f>VLOOKUP($C216,PANSS_full!$D$2:$AK$888,33,FALSE)</f>
        <v>#N/A</v>
      </c>
      <c r="AZ216" t="e">
        <f>VLOOKUP($C216,PANSS_full!$D$2:$AK$888,34,FALSE)</f>
        <v>#N/A</v>
      </c>
    </row>
    <row r="217" spans="1:52">
      <c r="A217">
        <v>216</v>
      </c>
      <c r="B217" s="2" t="s">
        <v>270</v>
      </c>
      <c r="C217" s="2" t="str">
        <f t="shared" si="3"/>
        <v>NC_05_0161</v>
      </c>
      <c r="E217" s="2">
        <v>35.5</v>
      </c>
      <c r="F217" s="2" t="s">
        <v>52</v>
      </c>
      <c r="G217" s="2" t="s">
        <v>213</v>
      </c>
      <c r="H217" s="2">
        <v>5</v>
      </c>
      <c r="I217" s="2">
        <v>2</v>
      </c>
      <c r="J217" s="2">
        <v>15</v>
      </c>
      <c r="K217" s="2">
        <v>1</v>
      </c>
      <c r="L217" s="2">
        <v>1</v>
      </c>
      <c r="S217" t="e">
        <f>VLOOKUP($C217,PANSS_full!$D$2:$AK$888,1,FALSE)</f>
        <v>#N/A</v>
      </c>
      <c r="T217" t="e">
        <f>VLOOKUP($C217,PANSS_full!$D$2:$AK$888,2,FALSE)</f>
        <v>#N/A</v>
      </c>
      <c r="U217" t="e">
        <f>VLOOKUP($C217,PANSS_full!$D$2:$AK$888,3,FALSE)</f>
        <v>#N/A</v>
      </c>
      <c r="V217" t="e">
        <f>VLOOKUP($C217,PANSS_full!$D$2:$AK$888,4,FALSE)</f>
        <v>#N/A</v>
      </c>
      <c r="W217" t="e">
        <f>VLOOKUP($C217,PANSS_full!$D$2:$AK$888,5,FALSE)</f>
        <v>#N/A</v>
      </c>
      <c r="X217" t="e">
        <f>VLOOKUP($C217,PANSS_full!$D$2:$AK$888,6,FALSE)</f>
        <v>#N/A</v>
      </c>
      <c r="Y217" t="e">
        <f>VLOOKUP($C217,PANSS_full!$D$2:$AK$888,7,FALSE)</f>
        <v>#N/A</v>
      </c>
      <c r="Z217" t="e">
        <f>VLOOKUP($C217,PANSS_full!$D$2:$AK$888,8,FALSE)</f>
        <v>#N/A</v>
      </c>
      <c r="AA217" t="e">
        <f>VLOOKUP($C217,PANSS_full!$D$2:$AK$888,9,FALSE)</f>
        <v>#N/A</v>
      </c>
      <c r="AB217" t="e">
        <f>VLOOKUP($C217,PANSS_full!$D$2:$AK$888,10,FALSE)</f>
        <v>#N/A</v>
      </c>
      <c r="AC217" t="e">
        <f>VLOOKUP($C217,PANSS_full!$D$2:$AK$888,11,FALSE)</f>
        <v>#N/A</v>
      </c>
      <c r="AD217" t="e">
        <f>VLOOKUP($C217,PANSS_full!$D$2:$AK$888,12,FALSE)</f>
        <v>#N/A</v>
      </c>
      <c r="AE217" t="e">
        <f>VLOOKUP($C217,PANSS_full!$D$2:$AK$888,13,FALSE)</f>
        <v>#N/A</v>
      </c>
      <c r="AF217" t="e">
        <f>VLOOKUP($C217,PANSS_full!$D$2:$AK$888,14,FALSE)</f>
        <v>#N/A</v>
      </c>
      <c r="AG217" t="e">
        <f>VLOOKUP($C217,PANSS_full!$D$2:$AK$888,15,FALSE)</f>
        <v>#N/A</v>
      </c>
      <c r="AH217" t="e">
        <f>VLOOKUP($C217,PANSS_full!$D$2:$AK$888,16,FALSE)</f>
        <v>#N/A</v>
      </c>
      <c r="AI217" t="e">
        <f>VLOOKUP($C217,PANSS_full!$D$2:$AK$888,17,FALSE)</f>
        <v>#N/A</v>
      </c>
      <c r="AJ217" t="e">
        <f>VLOOKUP($C217,PANSS_full!$D$2:$AK$888,18,FALSE)</f>
        <v>#N/A</v>
      </c>
      <c r="AK217" t="e">
        <f>VLOOKUP($C217,PANSS_full!$D$2:$AK$888,19,FALSE)</f>
        <v>#N/A</v>
      </c>
      <c r="AL217" t="e">
        <f>VLOOKUP($C217,PANSS_full!$D$2:$AK$888,20,FALSE)</f>
        <v>#N/A</v>
      </c>
      <c r="AM217" t="e">
        <f>VLOOKUP($C217,PANSS_full!$D$2:$AK$888,21,FALSE)</f>
        <v>#N/A</v>
      </c>
      <c r="AN217" t="e">
        <f>VLOOKUP($C217,PANSS_full!$D$2:$AK$888,22,FALSE)</f>
        <v>#N/A</v>
      </c>
      <c r="AO217" t="e">
        <f>VLOOKUP($C217,PANSS_full!$D$2:$AK$888,23,FALSE)</f>
        <v>#N/A</v>
      </c>
      <c r="AP217" t="e">
        <f>VLOOKUP($C217,PANSS_full!$D$2:$AK$888,24,FALSE)</f>
        <v>#N/A</v>
      </c>
      <c r="AQ217" t="e">
        <f>VLOOKUP($C217,PANSS_full!$D$2:$AK$888,25,FALSE)</f>
        <v>#N/A</v>
      </c>
      <c r="AR217" t="e">
        <f>VLOOKUP($C217,PANSS_full!$D$2:$AK$888,26,FALSE)</f>
        <v>#N/A</v>
      </c>
      <c r="AS217" t="e">
        <f>VLOOKUP($C217,PANSS_full!$D$2:$AK$888,27,FALSE)</f>
        <v>#N/A</v>
      </c>
      <c r="AT217" t="e">
        <f>VLOOKUP($C217,PANSS_full!$D$2:$AK$888,28,FALSE)</f>
        <v>#N/A</v>
      </c>
      <c r="AU217" t="e">
        <f>VLOOKUP($C217,PANSS_full!$D$2:$AK$888,29,FALSE)</f>
        <v>#N/A</v>
      </c>
      <c r="AV217" t="e">
        <f>VLOOKUP($C217,PANSS_full!$D$2:$AK$888,30,FALSE)</f>
        <v>#N/A</v>
      </c>
      <c r="AW217" t="e">
        <f>VLOOKUP($C217,PANSS_full!$D$2:$AK$888,31,FALSE)</f>
        <v>#N/A</v>
      </c>
      <c r="AX217" t="e">
        <f>VLOOKUP($C217,PANSS_full!$D$2:$AK$888,32,FALSE)</f>
        <v>#N/A</v>
      </c>
      <c r="AY217" t="e">
        <f>VLOOKUP($C217,PANSS_full!$D$2:$AK$888,33,FALSE)</f>
        <v>#N/A</v>
      </c>
      <c r="AZ217" t="e">
        <f>VLOOKUP($C217,PANSS_full!$D$2:$AK$888,34,FALSE)</f>
        <v>#N/A</v>
      </c>
    </row>
    <row r="218" spans="1:52">
      <c r="A218">
        <v>217</v>
      </c>
      <c r="B218" s="2" t="s">
        <v>271</v>
      </c>
      <c r="C218" s="2" t="str">
        <f t="shared" si="3"/>
        <v>NC_05_0162</v>
      </c>
      <c r="E218" s="2">
        <v>41.8333333333333</v>
      </c>
      <c r="F218" s="2" t="s">
        <v>52</v>
      </c>
      <c r="G218" s="2" t="s">
        <v>213</v>
      </c>
      <c r="H218" s="2">
        <v>5</v>
      </c>
      <c r="I218" s="2">
        <v>2</v>
      </c>
      <c r="J218" s="2">
        <v>9</v>
      </c>
      <c r="K218" s="2">
        <v>1</v>
      </c>
      <c r="L218" s="2">
        <v>1</v>
      </c>
      <c r="S218" t="e">
        <f>VLOOKUP($C218,PANSS_full!$D$2:$AK$888,1,FALSE)</f>
        <v>#N/A</v>
      </c>
      <c r="T218" t="e">
        <f>VLOOKUP($C218,PANSS_full!$D$2:$AK$888,2,FALSE)</f>
        <v>#N/A</v>
      </c>
      <c r="U218" t="e">
        <f>VLOOKUP($C218,PANSS_full!$D$2:$AK$888,3,FALSE)</f>
        <v>#N/A</v>
      </c>
      <c r="V218" t="e">
        <f>VLOOKUP($C218,PANSS_full!$D$2:$AK$888,4,FALSE)</f>
        <v>#N/A</v>
      </c>
      <c r="W218" t="e">
        <f>VLOOKUP($C218,PANSS_full!$D$2:$AK$888,5,FALSE)</f>
        <v>#N/A</v>
      </c>
      <c r="X218" t="e">
        <f>VLOOKUP($C218,PANSS_full!$D$2:$AK$888,6,FALSE)</f>
        <v>#N/A</v>
      </c>
      <c r="Y218" t="e">
        <f>VLOOKUP($C218,PANSS_full!$D$2:$AK$888,7,FALSE)</f>
        <v>#N/A</v>
      </c>
      <c r="Z218" t="e">
        <f>VLOOKUP($C218,PANSS_full!$D$2:$AK$888,8,FALSE)</f>
        <v>#N/A</v>
      </c>
      <c r="AA218" t="e">
        <f>VLOOKUP($C218,PANSS_full!$D$2:$AK$888,9,FALSE)</f>
        <v>#N/A</v>
      </c>
      <c r="AB218" t="e">
        <f>VLOOKUP($C218,PANSS_full!$D$2:$AK$888,10,FALSE)</f>
        <v>#N/A</v>
      </c>
      <c r="AC218" t="e">
        <f>VLOOKUP($C218,PANSS_full!$D$2:$AK$888,11,FALSE)</f>
        <v>#N/A</v>
      </c>
      <c r="AD218" t="e">
        <f>VLOOKUP($C218,PANSS_full!$D$2:$AK$888,12,FALSE)</f>
        <v>#N/A</v>
      </c>
      <c r="AE218" t="e">
        <f>VLOOKUP($C218,PANSS_full!$D$2:$AK$888,13,FALSE)</f>
        <v>#N/A</v>
      </c>
      <c r="AF218" t="e">
        <f>VLOOKUP($C218,PANSS_full!$D$2:$AK$888,14,FALSE)</f>
        <v>#N/A</v>
      </c>
      <c r="AG218" t="e">
        <f>VLOOKUP($C218,PANSS_full!$D$2:$AK$888,15,FALSE)</f>
        <v>#N/A</v>
      </c>
      <c r="AH218" t="e">
        <f>VLOOKUP($C218,PANSS_full!$D$2:$AK$888,16,FALSE)</f>
        <v>#N/A</v>
      </c>
      <c r="AI218" t="e">
        <f>VLOOKUP($C218,PANSS_full!$D$2:$AK$888,17,FALSE)</f>
        <v>#N/A</v>
      </c>
      <c r="AJ218" t="e">
        <f>VLOOKUP($C218,PANSS_full!$D$2:$AK$888,18,FALSE)</f>
        <v>#N/A</v>
      </c>
      <c r="AK218" t="e">
        <f>VLOOKUP($C218,PANSS_full!$D$2:$AK$888,19,FALSE)</f>
        <v>#N/A</v>
      </c>
      <c r="AL218" t="e">
        <f>VLOOKUP($C218,PANSS_full!$D$2:$AK$888,20,FALSE)</f>
        <v>#N/A</v>
      </c>
      <c r="AM218" t="e">
        <f>VLOOKUP($C218,PANSS_full!$D$2:$AK$888,21,FALSE)</f>
        <v>#N/A</v>
      </c>
      <c r="AN218" t="e">
        <f>VLOOKUP($C218,PANSS_full!$D$2:$AK$888,22,FALSE)</f>
        <v>#N/A</v>
      </c>
      <c r="AO218" t="e">
        <f>VLOOKUP($C218,PANSS_full!$D$2:$AK$888,23,FALSE)</f>
        <v>#N/A</v>
      </c>
      <c r="AP218" t="e">
        <f>VLOOKUP($C218,PANSS_full!$D$2:$AK$888,24,FALSE)</f>
        <v>#N/A</v>
      </c>
      <c r="AQ218" t="e">
        <f>VLOOKUP($C218,PANSS_full!$D$2:$AK$888,25,FALSE)</f>
        <v>#N/A</v>
      </c>
      <c r="AR218" t="e">
        <f>VLOOKUP($C218,PANSS_full!$D$2:$AK$888,26,FALSE)</f>
        <v>#N/A</v>
      </c>
      <c r="AS218" t="e">
        <f>VLOOKUP($C218,PANSS_full!$D$2:$AK$888,27,FALSE)</f>
        <v>#N/A</v>
      </c>
      <c r="AT218" t="e">
        <f>VLOOKUP($C218,PANSS_full!$D$2:$AK$888,28,FALSE)</f>
        <v>#N/A</v>
      </c>
      <c r="AU218" t="e">
        <f>VLOOKUP($C218,PANSS_full!$D$2:$AK$888,29,FALSE)</f>
        <v>#N/A</v>
      </c>
      <c r="AV218" t="e">
        <f>VLOOKUP($C218,PANSS_full!$D$2:$AK$888,30,FALSE)</f>
        <v>#N/A</v>
      </c>
      <c r="AW218" t="e">
        <f>VLOOKUP($C218,PANSS_full!$D$2:$AK$888,31,FALSE)</f>
        <v>#N/A</v>
      </c>
      <c r="AX218" t="e">
        <f>VLOOKUP($C218,PANSS_full!$D$2:$AK$888,32,FALSE)</f>
        <v>#N/A</v>
      </c>
      <c r="AY218" t="e">
        <f>VLOOKUP($C218,PANSS_full!$D$2:$AK$888,33,FALSE)</f>
        <v>#N/A</v>
      </c>
      <c r="AZ218" t="e">
        <f>VLOOKUP($C218,PANSS_full!$D$2:$AK$888,34,FALSE)</f>
        <v>#N/A</v>
      </c>
    </row>
    <row r="219" spans="1:52">
      <c r="A219">
        <v>218</v>
      </c>
      <c r="B219" s="2" t="s">
        <v>272</v>
      </c>
      <c r="C219" s="2" t="str">
        <f t="shared" si="3"/>
        <v>NC_05_0163</v>
      </c>
      <c r="E219" s="2">
        <v>44.3333333333333</v>
      </c>
      <c r="F219" s="2" t="s">
        <v>52</v>
      </c>
      <c r="G219" s="2" t="s">
        <v>213</v>
      </c>
      <c r="H219" s="2">
        <v>5</v>
      </c>
      <c r="I219" s="2">
        <v>2</v>
      </c>
      <c r="J219" s="2">
        <v>10</v>
      </c>
      <c r="K219" s="2">
        <v>1</v>
      </c>
      <c r="L219" s="2">
        <v>1</v>
      </c>
      <c r="S219" t="e">
        <f>VLOOKUP($C219,PANSS_full!$D$2:$AK$888,1,FALSE)</f>
        <v>#N/A</v>
      </c>
      <c r="T219" t="e">
        <f>VLOOKUP($C219,PANSS_full!$D$2:$AK$888,2,FALSE)</f>
        <v>#N/A</v>
      </c>
      <c r="U219" t="e">
        <f>VLOOKUP($C219,PANSS_full!$D$2:$AK$888,3,FALSE)</f>
        <v>#N/A</v>
      </c>
      <c r="V219" t="e">
        <f>VLOOKUP($C219,PANSS_full!$D$2:$AK$888,4,FALSE)</f>
        <v>#N/A</v>
      </c>
      <c r="W219" t="e">
        <f>VLOOKUP($C219,PANSS_full!$D$2:$AK$888,5,FALSE)</f>
        <v>#N/A</v>
      </c>
      <c r="X219" t="e">
        <f>VLOOKUP($C219,PANSS_full!$D$2:$AK$888,6,FALSE)</f>
        <v>#N/A</v>
      </c>
      <c r="Y219" t="e">
        <f>VLOOKUP($C219,PANSS_full!$D$2:$AK$888,7,FALSE)</f>
        <v>#N/A</v>
      </c>
      <c r="Z219" t="e">
        <f>VLOOKUP($C219,PANSS_full!$D$2:$AK$888,8,FALSE)</f>
        <v>#N/A</v>
      </c>
      <c r="AA219" t="e">
        <f>VLOOKUP($C219,PANSS_full!$D$2:$AK$888,9,FALSE)</f>
        <v>#N/A</v>
      </c>
      <c r="AB219" t="e">
        <f>VLOOKUP($C219,PANSS_full!$D$2:$AK$888,10,FALSE)</f>
        <v>#N/A</v>
      </c>
      <c r="AC219" t="e">
        <f>VLOOKUP($C219,PANSS_full!$D$2:$AK$888,11,FALSE)</f>
        <v>#N/A</v>
      </c>
      <c r="AD219" t="e">
        <f>VLOOKUP($C219,PANSS_full!$D$2:$AK$888,12,FALSE)</f>
        <v>#N/A</v>
      </c>
      <c r="AE219" t="e">
        <f>VLOOKUP($C219,PANSS_full!$D$2:$AK$888,13,FALSE)</f>
        <v>#N/A</v>
      </c>
      <c r="AF219" t="e">
        <f>VLOOKUP($C219,PANSS_full!$D$2:$AK$888,14,FALSE)</f>
        <v>#N/A</v>
      </c>
      <c r="AG219" t="e">
        <f>VLOOKUP($C219,PANSS_full!$D$2:$AK$888,15,FALSE)</f>
        <v>#N/A</v>
      </c>
      <c r="AH219" t="e">
        <f>VLOOKUP($C219,PANSS_full!$D$2:$AK$888,16,FALSE)</f>
        <v>#N/A</v>
      </c>
      <c r="AI219" t="e">
        <f>VLOOKUP($C219,PANSS_full!$D$2:$AK$888,17,FALSE)</f>
        <v>#N/A</v>
      </c>
      <c r="AJ219" t="e">
        <f>VLOOKUP($C219,PANSS_full!$D$2:$AK$888,18,FALSE)</f>
        <v>#N/A</v>
      </c>
      <c r="AK219" t="e">
        <f>VLOOKUP($C219,PANSS_full!$D$2:$AK$888,19,FALSE)</f>
        <v>#N/A</v>
      </c>
      <c r="AL219" t="e">
        <f>VLOOKUP($C219,PANSS_full!$D$2:$AK$888,20,FALSE)</f>
        <v>#N/A</v>
      </c>
      <c r="AM219" t="e">
        <f>VLOOKUP($C219,PANSS_full!$D$2:$AK$888,21,FALSE)</f>
        <v>#N/A</v>
      </c>
      <c r="AN219" t="e">
        <f>VLOOKUP($C219,PANSS_full!$D$2:$AK$888,22,FALSE)</f>
        <v>#N/A</v>
      </c>
      <c r="AO219" t="e">
        <f>VLOOKUP($C219,PANSS_full!$D$2:$AK$888,23,FALSE)</f>
        <v>#N/A</v>
      </c>
      <c r="AP219" t="e">
        <f>VLOOKUP($C219,PANSS_full!$D$2:$AK$888,24,FALSE)</f>
        <v>#N/A</v>
      </c>
      <c r="AQ219" t="e">
        <f>VLOOKUP($C219,PANSS_full!$D$2:$AK$888,25,FALSE)</f>
        <v>#N/A</v>
      </c>
      <c r="AR219" t="e">
        <f>VLOOKUP($C219,PANSS_full!$D$2:$AK$888,26,FALSE)</f>
        <v>#N/A</v>
      </c>
      <c r="AS219" t="e">
        <f>VLOOKUP($C219,PANSS_full!$D$2:$AK$888,27,FALSE)</f>
        <v>#N/A</v>
      </c>
      <c r="AT219" t="e">
        <f>VLOOKUP($C219,PANSS_full!$D$2:$AK$888,28,FALSE)</f>
        <v>#N/A</v>
      </c>
      <c r="AU219" t="e">
        <f>VLOOKUP($C219,PANSS_full!$D$2:$AK$888,29,FALSE)</f>
        <v>#N/A</v>
      </c>
      <c r="AV219" t="e">
        <f>VLOOKUP($C219,PANSS_full!$D$2:$AK$888,30,FALSE)</f>
        <v>#N/A</v>
      </c>
      <c r="AW219" t="e">
        <f>VLOOKUP($C219,PANSS_full!$D$2:$AK$888,31,FALSE)</f>
        <v>#N/A</v>
      </c>
      <c r="AX219" t="e">
        <f>VLOOKUP($C219,PANSS_full!$D$2:$AK$888,32,FALSE)</f>
        <v>#N/A</v>
      </c>
      <c r="AY219" t="e">
        <f>VLOOKUP($C219,PANSS_full!$D$2:$AK$888,33,FALSE)</f>
        <v>#N/A</v>
      </c>
      <c r="AZ219" t="e">
        <f>VLOOKUP($C219,PANSS_full!$D$2:$AK$888,34,FALSE)</f>
        <v>#N/A</v>
      </c>
    </row>
    <row r="220" spans="1:52">
      <c r="A220">
        <v>219</v>
      </c>
      <c r="B220" s="2" t="s">
        <v>273</v>
      </c>
      <c r="C220" s="2" t="str">
        <f t="shared" si="3"/>
        <v>NC_05_0165</v>
      </c>
      <c r="E220" s="2">
        <v>26.9166666666667</v>
      </c>
      <c r="F220" s="2" t="s">
        <v>52</v>
      </c>
      <c r="G220" s="2" t="s">
        <v>213</v>
      </c>
      <c r="H220" s="2">
        <v>5</v>
      </c>
      <c r="I220" s="2">
        <v>2</v>
      </c>
      <c r="J220" s="2">
        <v>13</v>
      </c>
      <c r="K220" s="2">
        <v>1</v>
      </c>
      <c r="L220" s="2">
        <v>1</v>
      </c>
      <c r="S220" t="e">
        <f>VLOOKUP($C220,PANSS_full!$D$2:$AK$888,1,FALSE)</f>
        <v>#N/A</v>
      </c>
      <c r="T220" t="e">
        <f>VLOOKUP($C220,PANSS_full!$D$2:$AK$888,2,FALSE)</f>
        <v>#N/A</v>
      </c>
      <c r="U220" t="e">
        <f>VLOOKUP($C220,PANSS_full!$D$2:$AK$888,3,FALSE)</f>
        <v>#N/A</v>
      </c>
      <c r="V220" t="e">
        <f>VLOOKUP($C220,PANSS_full!$D$2:$AK$888,4,FALSE)</f>
        <v>#N/A</v>
      </c>
      <c r="W220" t="e">
        <f>VLOOKUP($C220,PANSS_full!$D$2:$AK$888,5,FALSE)</f>
        <v>#N/A</v>
      </c>
      <c r="X220" t="e">
        <f>VLOOKUP($C220,PANSS_full!$D$2:$AK$888,6,FALSE)</f>
        <v>#N/A</v>
      </c>
      <c r="Y220" t="e">
        <f>VLOOKUP($C220,PANSS_full!$D$2:$AK$888,7,FALSE)</f>
        <v>#N/A</v>
      </c>
      <c r="Z220" t="e">
        <f>VLOOKUP($C220,PANSS_full!$D$2:$AK$888,8,FALSE)</f>
        <v>#N/A</v>
      </c>
      <c r="AA220" t="e">
        <f>VLOOKUP($C220,PANSS_full!$D$2:$AK$888,9,FALSE)</f>
        <v>#N/A</v>
      </c>
      <c r="AB220" t="e">
        <f>VLOOKUP($C220,PANSS_full!$D$2:$AK$888,10,FALSE)</f>
        <v>#N/A</v>
      </c>
      <c r="AC220" t="e">
        <f>VLOOKUP($C220,PANSS_full!$D$2:$AK$888,11,FALSE)</f>
        <v>#N/A</v>
      </c>
      <c r="AD220" t="e">
        <f>VLOOKUP($C220,PANSS_full!$D$2:$AK$888,12,FALSE)</f>
        <v>#N/A</v>
      </c>
      <c r="AE220" t="e">
        <f>VLOOKUP($C220,PANSS_full!$D$2:$AK$888,13,FALSE)</f>
        <v>#N/A</v>
      </c>
      <c r="AF220" t="e">
        <f>VLOOKUP($C220,PANSS_full!$D$2:$AK$888,14,FALSE)</f>
        <v>#N/A</v>
      </c>
      <c r="AG220" t="e">
        <f>VLOOKUP($C220,PANSS_full!$D$2:$AK$888,15,FALSE)</f>
        <v>#N/A</v>
      </c>
      <c r="AH220" t="e">
        <f>VLOOKUP($C220,PANSS_full!$D$2:$AK$888,16,FALSE)</f>
        <v>#N/A</v>
      </c>
      <c r="AI220" t="e">
        <f>VLOOKUP($C220,PANSS_full!$D$2:$AK$888,17,FALSE)</f>
        <v>#N/A</v>
      </c>
      <c r="AJ220" t="e">
        <f>VLOOKUP($C220,PANSS_full!$D$2:$AK$888,18,FALSE)</f>
        <v>#N/A</v>
      </c>
      <c r="AK220" t="e">
        <f>VLOOKUP($C220,PANSS_full!$D$2:$AK$888,19,FALSE)</f>
        <v>#N/A</v>
      </c>
      <c r="AL220" t="e">
        <f>VLOOKUP($C220,PANSS_full!$D$2:$AK$888,20,FALSE)</f>
        <v>#N/A</v>
      </c>
      <c r="AM220" t="e">
        <f>VLOOKUP($C220,PANSS_full!$D$2:$AK$888,21,FALSE)</f>
        <v>#N/A</v>
      </c>
      <c r="AN220" t="e">
        <f>VLOOKUP($C220,PANSS_full!$D$2:$AK$888,22,FALSE)</f>
        <v>#N/A</v>
      </c>
      <c r="AO220" t="e">
        <f>VLOOKUP($C220,PANSS_full!$D$2:$AK$888,23,FALSE)</f>
        <v>#N/A</v>
      </c>
      <c r="AP220" t="e">
        <f>VLOOKUP($C220,PANSS_full!$D$2:$AK$888,24,FALSE)</f>
        <v>#N/A</v>
      </c>
      <c r="AQ220" t="e">
        <f>VLOOKUP($C220,PANSS_full!$D$2:$AK$888,25,FALSE)</f>
        <v>#N/A</v>
      </c>
      <c r="AR220" t="e">
        <f>VLOOKUP($C220,PANSS_full!$D$2:$AK$888,26,FALSE)</f>
        <v>#N/A</v>
      </c>
      <c r="AS220" t="e">
        <f>VLOOKUP($C220,PANSS_full!$D$2:$AK$888,27,FALSE)</f>
        <v>#N/A</v>
      </c>
      <c r="AT220" t="e">
        <f>VLOOKUP($C220,PANSS_full!$D$2:$AK$888,28,FALSE)</f>
        <v>#N/A</v>
      </c>
      <c r="AU220" t="e">
        <f>VLOOKUP($C220,PANSS_full!$D$2:$AK$888,29,FALSE)</f>
        <v>#N/A</v>
      </c>
      <c r="AV220" t="e">
        <f>VLOOKUP($C220,PANSS_full!$D$2:$AK$888,30,FALSE)</f>
        <v>#N/A</v>
      </c>
      <c r="AW220" t="e">
        <f>VLOOKUP($C220,PANSS_full!$D$2:$AK$888,31,FALSE)</f>
        <v>#N/A</v>
      </c>
      <c r="AX220" t="e">
        <f>VLOOKUP($C220,PANSS_full!$D$2:$AK$888,32,FALSE)</f>
        <v>#N/A</v>
      </c>
      <c r="AY220" t="e">
        <f>VLOOKUP($C220,PANSS_full!$D$2:$AK$888,33,FALSE)</f>
        <v>#N/A</v>
      </c>
      <c r="AZ220" t="e">
        <f>VLOOKUP($C220,PANSS_full!$D$2:$AK$888,34,FALSE)</f>
        <v>#N/A</v>
      </c>
    </row>
    <row r="221" spans="1:52">
      <c r="A221">
        <v>220</v>
      </c>
      <c r="B221" s="2" t="s">
        <v>274</v>
      </c>
      <c r="C221" s="2" t="str">
        <f t="shared" si="3"/>
        <v>NC_05_0166</v>
      </c>
      <c r="E221" s="2">
        <v>22</v>
      </c>
      <c r="F221" s="2" t="s">
        <v>52</v>
      </c>
      <c r="G221" s="2" t="s">
        <v>213</v>
      </c>
      <c r="H221" s="2">
        <v>5</v>
      </c>
      <c r="I221" s="2">
        <v>2</v>
      </c>
      <c r="J221" s="2">
        <v>17</v>
      </c>
      <c r="K221" s="2">
        <v>1</v>
      </c>
      <c r="L221" s="2">
        <v>1</v>
      </c>
      <c r="S221" t="e">
        <f>VLOOKUP($C221,PANSS_full!$D$2:$AK$888,1,FALSE)</f>
        <v>#N/A</v>
      </c>
      <c r="T221" t="e">
        <f>VLOOKUP($C221,PANSS_full!$D$2:$AK$888,2,FALSE)</f>
        <v>#N/A</v>
      </c>
      <c r="U221" t="e">
        <f>VLOOKUP($C221,PANSS_full!$D$2:$AK$888,3,FALSE)</f>
        <v>#N/A</v>
      </c>
      <c r="V221" t="e">
        <f>VLOOKUP($C221,PANSS_full!$D$2:$AK$888,4,FALSE)</f>
        <v>#N/A</v>
      </c>
      <c r="W221" t="e">
        <f>VLOOKUP($C221,PANSS_full!$D$2:$AK$888,5,FALSE)</f>
        <v>#N/A</v>
      </c>
      <c r="X221" t="e">
        <f>VLOOKUP($C221,PANSS_full!$D$2:$AK$888,6,FALSE)</f>
        <v>#N/A</v>
      </c>
      <c r="Y221" t="e">
        <f>VLOOKUP($C221,PANSS_full!$D$2:$AK$888,7,FALSE)</f>
        <v>#N/A</v>
      </c>
      <c r="Z221" t="e">
        <f>VLOOKUP($C221,PANSS_full!$D$2:$AK$888,8,FALSE)</f>
        <v>#N/A</v>
      </c>
      <c r="AA221" t="e">
        <f>VLOOKUP($C221,PANSS_full!$D$2:$AK$888,9,FALSE)</f>
        <v>#N/A</v>
      </c>
      <c r="AB221" t="e">
        <f>VLOOKUP($C221,PANSS_full!$D$2:$AK$888,10,FALSE)</f>
        <v>#N/A</v>
      </c>
      <c r="AC221" t="e">
        <f>VLOOKUP($C221,PANSS_full!$D$2:$AK$888,11,FALSE)</f>
        <v>#N/A</v>
      </c>
      <c r="AD221" t="e">
        <f>VLOOKUP($C221,PANSS_full!$D$2:$AK$888,12,FALSE)</f>
        <v>#N/A</v>
      </c>
      <c r="AE221" t="e">
        <f>VLOOKUP($C221,PANSS_full!$D$2:$AK$888,13,FALSE)</f>
        <v>#N/A</v>
      </c>
      <c r="AF221" t="e">
        <f>VLOOKUP($C221,PANSS_full!$D$2:$AK$888,14,FALSE)</f>
        <v>#N/A</v>
      </c>
      <c r="AG221" t="e">
        <f>VLOOKUP($C221,PANSS_full!$D$2:$AK$888,15,FALSE)</f>
        <v>#N/A</v>
      </c>
      <c r="AH221" t="e">
        <f>VLOOKUP($C221,PANSS_full!$D$2:$AK$888,16,FALSE)</f>
        <v>#N/A</v>
      </c>
      <c r="AI221" t="e">
        <f>VLOOKUP($C221,PANSS_full!$D$2:$AK$888,17,FALSE)</f>
        <v>#N/A</v>
      </c>
      <c r="AJ221" t="e">
        <f>VLOOKUP($C221,PANSS_full!$D$2:$AK$888,18,FALSE)</f>
        <v>#N/A</v>
      </c>
      <c r="AK221" t="e">
        <f>VLOOKUP($C221,PANSS_full!$D$2:$AK$888,19,FALSE)</f>
        <v>#N/A</v>
      </c>
      <c r="AL221" t="e">
        <f>VLOOKUP($C221,PANSS_full!$D$2:$AK$888,20,FALSE)</f>
        <v>#N/A</v>
      </c>
      <c r="AM221" t="e">
        <f>VLOOKUP($C221,PANSS_full!$D$2:$AK$888,21,FALSE)</f>
        <v>#N/A</v>
      </c>
      <c r="AN221" t="e">
        <f>VLOOKUP($C221,PANSS_full!$D$2:$AK$888,22,FALSE)</f>
        <v>#N/A</v>
      </c>
      <c r="AO221" t="e">
        <f>VLOOKUP($C221,PANSS_full!$D$2:$AK$888,23,FALSE)</f>
        <v>#N/A</v>
      </c>
      <c r="AP221" t="e">
        <f>VLOOKUP($C221,PANSS_full!$D$2:$AK$888,24,FALSE)</f>
        <v>#N/A</v>
      </c>
      <c r="AQ221" t="e">
        <f>VLOOKUP($C221,PANSS_full!$D$2:$AK$888,25,FALSE)</f>
        <v>#N/A</v>
      </c>
      <c r="AR221" t="e">
        <f>VLOOKUP($C221,PANSS_full!$D$2:$AK$888,26,FALSE)</f>
        <v>#N/A</v>
      </c>
      <c r="AS221" t="e">
        <f>VLOOKUP($C221,PANSS_full!$D$2:$AK$888,27,FALSE)</f>
        <v>#N/A</v>
      </c>
      <c r="AT221" t="e">
        <f>VLOOKUP($C221,PANSS_full!$D$2:$AK$888,28,FALSE)</f>
        <v>#N/A</v>
      </c>
      <c r="AU221" t="e">
        <f>VLOOKUP($C221,PANSS_full!$D$2:$AK$888,29,FALSE)</f>
        <v>#N/A</v>
      </c>
      <c r="AV221" t="e">
        <f>VLOOKUP($C221,PANSS_full!$D$2:$AK$888,30,FALSE)</f>
        <v>#N/A</v>
      </c>
      <c r="AW221" t="e">
        <f>VLOOKUP($C221,PANSS_full!$D$2:$AK$888,31,FALSE)</f>
        <v>#N/A</v>
      </c>
      <c r="AX221" t="e">
        <f>VLOOKUP($C221,PANSS_full!$D$2:$AK$888,32,FALSE)</f>
        <v>#N/A</v>
      </c>
      <c r="AY221" t="e">
        <f>VLOOKUP($C221,PANSS_full!$D$2:$AK$888,33,FALSE)</f>
        <v>#N/A</v>
      </c>
      <c r="AZ221" t="e">
        <f>VLOOKUP($C221,PANSS_full!$D$2:$AK$888,34,FALSE)</f>
        <v>#N/A</v>
      </c>
    </row>
    <row r="222" spans="1:52">
      <c r="A222">
        <v>221</v>
      </c>
      <c r="B222" s="2" t="s">
        <v>275</v>
      </c>
      <c r="C222" s="2" t="str">
        <f t="shared" si="3"/>
        <v>NC_05_0169</v>
      </c>
      <c r="E222" s="2">
        <v>41.1666666666667</v>
      </c>
      <c r="F222" s="2" t="s">
        <v>52</v>
      </c>
      <c r="G222" s="2" t="s">
        <v>213</v>
      </c>
      <c r="H222" s="2">
        <v>5</v>
      </c>
      <c r="I222" s="2">
        <v>2</v>
      </c>
      <c r="J222" s="2">
        <v>13</v>
      </c>
      <c r="K222" s="2">
        <v>1</v>
      </c>
      <c r="L222" s="2">
        <v>1</v>
      </c>
      <c r="S222" t="e">
        <f>VLOOKUP($C222,PANSS_full!$D$2:$AK$888,1,FALSE)</f>
        <v>#N/A</v>
      </c>
      <c r="T222" t="e">
        <f>VLOOKUP($C222,PANSS_full!$D$2:$AK$888,2,FALSE)</f>
        <v>#N/A</v>
      </c>
      <c r="U222" t="e">
        <f>VLOOKUP($C222,PANSS_full!$D$2:$AK$888,3,FALSE)</f>
        <v>#N/A</v>
      </c>
      <c r="V222" t="e">
        <f>VLOOKUP($C222,PANSS_full!$D$2:$AK$888,4,FALSE)</f>
        <v>#N/A</v>
      </c>
      <c r="W222" t="e">
        <f>VLOOKUP($C222,PANSS_full!$D$2:$AK$888,5,FALSE)</f>
        <v>#N/A</v>
      </c>
      <c r="X222" t="e">
        <f>VLOOKUP($C222,PANSS_full!$D$2:$AK$888,6,FALSE)</f>
        <v>#N/A</v>
      </c>
      <c r="Y222" t="e">
        <f>VLOOKUP($C222,PANSS_full!$D$2:$AK$888,7,FALSE)</f>
        <v>#N/A</v>
      </c>
      <c r="Z222" t="e">
        <f>VLOOKUP($C222,PANSS_full!$D$2:$AK$888,8,FALSE)</f>
        <v>#N/A</v>
      </c>
      <c r="AA222" t="e">
        <f>VLOOKUP($C222,PANSS_full!$D$2:$AK$888,9,FALSE)</f>
        <v>#N/A</v>
      </c>
      <c r="AB222" t="e">
        <f>VLOOKUP($C222,PANSS_full!$D$2:$AK$888,10,FALSE)</f>
        <v>#N/A</v>
      </c>
      <c r="AC222" t="e">
        <f>VLOOKUP($C222,PANSS_full!$D$2:$AK$888,11,FALSE)</f>
        <v>#N/A</v>
      </c>
      <c r="AD222" t="e">
        <f>VLOOKUP($C222,PANSS_full!$D$2:$AK$888,12,FALSE)</f>
        <v>#N/A</v>
      </c>
      <c r="AE222" t="e">
        <f>VLOOKUP($C222,PANSS_full!$D$2:$AK$888,13,FALSE)</f>
        <v>#N/A</v>
      </c>
      <c r="AF222" t="e">
        <f>VLOOKUP($C222,PANSS_full!$D$2:$AK$888,14,FALSE)</f>
        <v>#N/A</v>
      </c>
      <c r="AG222" t="e">
        <f>VLOOKUP($C222,PANSS_full!$D$2:$AK$888,15,FALSE)</f>
        <v>#N/A</v>
      </c>
      <c r="AH222" t="e">
        <f>VLOOKUP($C222,PANSS_full!$D$2:$AK$888,16,FALSE)</f>
        <v>#N/A</v>
      </c>
      <c r="AI222" t="e">
        <f>VLOOKUP($C222,PANSS_full!$D$2:$AK$888,17,FALSE)</f>
        <v>#N/A</v>
      </c>
      <c r="AJ222" t="e">
        <f>VLOOKUP($C222,PANSS_full!$D$2:$AK$888,18,FALSE)</f>
        <v>#N/A</v>
      </c>
      <c r="AK222" t="e">
        <f>VLOOKUP($C222,PANSS_full!$D$2:$AK$888,19,FALSE)</f>
        <v>#N/A</v>
      </c>
      <c r="AL222" t="e">
        <f>VLOOKUP($C222,PANSS_full!$D$2:$AK$888,20,FALSE)</f>
        <v>#N/A</v>
      </c>
      <c r="AM222" t="e">
        <f>VLOOKUP($C222,PANSS_full!$D$2:$AK$888,21,FALSE)</f>
        <v>#N/A</v>
      </c>
      <c r="AN222" t="e">
        <f>VLOOKUP($C222,PANSS_full!$D$2:$AK$888,22,FALSE)</f>
        <v>#N/A</v>
      </c>
      <c r="AO222" t="e">
        <f>VLOOKUP($C222,PANSS_full!$D$2:$AK$888,23,FALSE)</f>
        <v>#N/A</v>
      </c>
      <c r="AP222" t="e">
        <f>VLOOKUP($C222,PANSS_full!$D$2:$AK$888,24,FALSE)</f>
        <v>#N/A</v>
      </c>
      <c r="AQ222" t="e">
        <f>VLOOKUP($C222,PANSS_full!$D$2:$AK$888,25,FALSE)</f>
        <v>#N/A</v>
      </c>
      <c r="AR222" t="e">
        <f>VLOOKUP($C222,PANSS_full!$D$2:$AK$888,26,FALSE)</f>
        <v>#N/A</v>
      </c>
      <c r="AS222" t="e">
        <f>VLOOKUP($C222,PANSS_full!$D$2:$AK$888,27,FALSE)</f>
        <v>#N/A</v>
      </c>
      <c r="AT222" t="e">
        <f>VLOOKUP($C222,PANSS_full!$D$2:$AK$888,28,FALSE)</f>
        <v>#N/A</v>
      </c>
      <c r="AU222" t="e">
        <f>VLOOKUP($C222,PANSS_full!$D$2:$AK$888,29,FALSE)</f>
        <v>#N/A</v>
      </c>
      <c r="AV222" t="e">
        <f>VLOOKUP($C222,PANSS_full!$D$2:$AK$888,30,FALSE)</f>
        <v>#N/A</v>
      </c>
      <c r="AW222" t="e">
        <f>VLOOKUP($C222,PANSS_full!$D$2:$AK$888,31,FALSE)</f>
        <v>#N/A</v>
      </c>
      <c r="AX222" t="e">
        <f>VLOOKUP($C222,PANSS_full!$D$2:$AK$888,32,FALSE)</f>
        <v>#N/A</v>
      </c>
      <c r="AY222" t="e">
        <f>VLOOKUP($C222,PANSS_full!$D$2:$AK$888,33,FALSE)</f>
        <v>#N/A</v>
      </c>
      <c r="AZ222" t="e">
        <f>VLOOKUP($C222,PANSS_full!$D$2:$AK$888,34,FALSE)</f>
        <v>#N/A</v>
      </c>
    </row>
    <row r="223" spans="1:52">
      <c r="A223">
        <v>222</v>
      </c>
      <c r="B223" s="2" t="s">
        <v>276</v>
      </c>
      <c r="C223" s="2" t="str">
        <f t="shared" si="3"/>
        <v>NC_05_0170</v>
      </c>
      <c r="E223" s="2">
        <v>33.4166666666665</v>
      </c>
      <c r="F223" s="2" t="s">
        <v>52</v>
      </c>
      <c r="G223" s="2" t="s">
        <v>213</v>
      </c>
      <c r="H223" s="2">
        <v>5</v>
      </c>
      <c r="I223" s="2">
        <v>1</v>
      </c>
      <c r="J223" s="2">
        <v>18</v>
      </c>
      <c r="K223" s="2">
        <v>1</v>
      </c>
      <c r="L223" s="2">
        <v>1</v>
      </c>
      <c r="S223" t="e">
        <f>VLOOKUP($C223,PANSS_full!$D$2:$AK$888,1,FALSE)</f>
        <v>#N/A</v>
      </c>
      <c r="T223" t="e">
        <f>VLOOKUP($C223,PANSS_full!$D$2:$AK$888,2,FALSE)</f>
        <v>#N/A</v>
      </c>
      <c r="U223" t="e">
        <f>VLOOKUP($C223,PANSS_full!$D$2:$AK$888,3,FALSE)</f>
        <v>#N/A</v>
      </c>
      <c r="V223" t="e">
        <f>VLOOKUP($C223,PANSS_full!$D$2:$AK$888,4,FALSE)</f>
        <v>#N/A</v>
      </c>
      <c r="W223" t="e">
        <f>VLOOKUP($C223,PANSS_full!$D$2:$AK$888,5,FALSE)</f>
        <v>#N/A</v>
      </c>
      <c r="X223" t="e">
        <f>VLOOKUP($C223,PANSS_full!$D$2:$AK$888,6,FALSE)</f>
        <v>#N/A</v>
      </c>
      <c r="Y223" t="e">
        <f>VLOOKUP($C223,PANSS_full!$D$2:$AK$888,7,FALSE)</f>
        <v>#N/A</v>
      </c>
      <c r="Z223" t="e">
        <f>VLOOKUP($C223,PANSS_full!$D$2:$AK$888,8,FALSE)</f>
        <v>#N/A</v>
      </c>
      <c r="AA223" t="e">
        <f>VLOOKUP($C223,PANSS_full!$D$2:$AK$888,9,FALSE)</f>
        <v>#N/A</v>
      </c>
      <c r="AB223" t="e">
        <f>VLOOKUP($C223,PANSS_full!$D$2:$AK$888,10,FALSE)</f>
        <v>#N/A</v>
      </c>
      <c r="AC223" t="e">
        <f>VLOOKUP($C223,PANSS_full!$D$2:$AK$888,11,FALSE)</f>
        <v>#N/A</v>
      </c>
      <c r="AD223" t="e">
        <f>VLOOKUP($C223,PANSS_full!$D$2:$AK$888,12,FALSE)</f>
        <v>#N/A</v>
      </c>
      <c r="AE223" t="e">
        <f>VLOOKUP($C223,PANSS_full!$D$2:$AK$888,13,FALSE)</f>
        <v>#N/A</v>
      </c>
      <c r="AF223" t="e">
        <f>VLOOKUP($C223,PANSS_full!$D$2:$AK$888,14,FALSE)</f>
        <v>#N/A</v>
      </c>
      <c r="AG223" t="e">
        <f>VLOOKUP($C223,PANSS_full!$D$2:$AK$888,15,FALSE)</f>
        <v>#N/A</v>
      </c>
      <c r="AH223" t="e">
        <f>VLOOKUP($C223,PANSS_full!$D$2:$AK$888,16,FALSE)</f>
        <v>#N/A</v>
      </c>
      <c r="AI223" t="e">
        <f>VLOOKUP($C223,PANSS_full!$D$2:$AK$888,17,FALSE)</f>
        <v>#N/A</v>
      </c>
      <c r="AJ223" t="e">
        <f>VLOOKUP($C223,PANSS_full!$D$2:$AK$888,18,FALSE)</f>
        <v>#N/A</v>
      </c>
      <c r="AK223" t="e">
        <f>VLOOKUP($C223,PANSS_full!$D$2:$AK$888,19,FALSE)</f>
        <v>#N/A</v>
      </c>
      <c r="AL223" t="e">
        <f>VLOOKUP($C223,PANSS_full!$D$2:$AK$888,20,FALSE)</f>
        <v>#N/A</v>
      </c>
      <c r="AM223" t="e">
        <f>VLOOKUP($C223,PANSS_full!$D$2:$AK$888,21,FALSE)</f>
        <v>#N/A</v>
      </c>
      <c r="AN223" t="e">
        <f>VLOOKUP($C223,PANSS_full!$D$2:$AK$888,22,FALSE)</f>
        <v>#N/A</v>
      </c>
      <c r="AO223" t="e">
        <f>VLOOKUP($C223,PANSS_full!$D$2:$AK$888,23,FALSE)</f>
        <v>#N/A</v>
      </c>
      <c r="AP223" t="e">
        <f>VLOOKUP($C223,PANSS_full!$D$2:$AK$888,24,FALSE)</f>
        <v>#N/A</v>
      </c>
      <c r="AQ223" t="e">
        <f>VLOOKUP($C223,PANSS_full!$D$2:$AK$888,25,FALSE)</f>
        <v>#N/A</v>
      </c>
      <c r="AR223" t="e">
        <f>VLOOKUP($C223,PANSS_full!$D$2:$AK$888,26,FALSE)</f>
        <v>#N/A</v>
      </c>
      <c r="AS223" t="e">
        <f>VLOOKUP($C223,PANSS_full!$D$2:$AK$888,27,FALSE)</f>
        <v>#N/A</v>
      </c>
      <c r="AT223" t="e">
        <f>VLOOKUP($C223,PANSS_full!$D$2:$AK$888,28,FALSE)</f>
        <v>#N/A</v>
      </c>
      <c r="AU223" t="e">
        <f>VLOOKUP($C223,PANSS_full!$D$2:$AK$888,29,FALSE)</f>
        <v>#N/A</v>
      </c>
      <c r="AV223" t="e">
        <f>VLOOKUP($C223,PANSS_full!$D$2:$AK$888,30,FALSE)</f>
        <v>#N/A</v>
      </c>
      <c r="AW223" t="e">
        <f>VLOOKUP($C223,PANSS_full!$D$2:$AK$888,31,FALSE)</f>
        <v>#N/A</v>
      </c>
      <c r="AX223" t="e">
        <f>VLOOKUP($C223,PANSS_full!$D$2:$AK$888,32,FALSE)</f>
        <v>#N/A</v>
      </c>
      <c r="AY223" t="e">
        <f>VLOOKUP($C223,PANSS_full!$D$2:$AK$888,33,FALSE)</f>
        <v>#N/A</v>
      </c>
      <c r="AZ223" t="e">
        <f>VLOOKUP($C223,PANSS_full!$D$2:$AK$888,34,FALSE)</f>
        <v>#N/A</v>
      </c>
    </row>
    <row r="224" spans="1:52">
      <c r="A224">
        <v>223</v>
      </c>
      <c r="B224" s="2" t="s">
        <v>277</v>
      </c>
      <c r="C224" s="2" t="str">
        <f t="shared" si="3"/>
        <v>NC_05_0171</v>
      </c>
      <c r="E224" s="2">
        <v>34</v>
      </c>
      <c r="F224" s="2" t="s">
        <v>52</v>
      </c>
      <c r="G224" s="2" t="s">
        <v>213</v>
      </c>
      <c r="H224" s="2">
        <v>5</v>
      </c>
      <c r="I224" s="2">
        <v>2</v>
      </c>
      <c r="J224" s="2">
        <v>20</v>
      </c>
      <c r="K224" s="2">
        <v>1</v>
      </c>
      <c r="L224" s="2">
        <v>1</v>
      </c>
      <c r="S224" t="e">
        <f>VLOOKUP($C224,PANSS_full!$D$2:$AK$888,1,FALSE)</f>
        <v>#N/A</v>
      </c>
      <c r="T224" t="e">
        <f>VLOOKUP($C224,PANSS_full!$D$2:$AK$888,2,FALSE)</f>
        <v>#N/A</v>
      </c>
      <c r="U224" t="e">
        <f>VLOOKUP($C224,PANSS_full!$D$2:$AK$888,3,FALSE)</f>
        <v>#N/A</v>
      </c>
      <c r="V224" t="e">
        <f>VLOOKUP($C224,PANSS_full!$D$2:$AK$888,4,FALSE)</f>
        <v>#N/A</v>
      </c>
      <c r="W224" t="e">
        <f>VLOOKUP($C224,PANSS_full!$D$2:$AK$888,5,FALSE)</f>
        <v>#N/A</v>
      </c>
      <c r="X224" t="e">
        <f>VLOOKUP($C224,PANSS_full!$D$2:$AK$888,6,FALSE)</f>
        <v>#N/A</v>
      </c>
      <c r="Y224" t="e">
        <f>VLOOKUP($C224,PANSS_full!$D$2:$AK$888,7,FALSE)</f>
        <v>#N/A</v>
      </c>
      <c r="Z224" t="e">
        <f>VLOOKUP($C224,PANSS_full!$D$2:$AK$888,8,FALSE)</f>
        <v>#N/A</v>
      </c>
      <c r="AA224" t="e">
        <f>VLOOKUP($C224,PANSS_full!$D$2:$AK$888,9,FALSE)</f>
        <v>#N/A</v>
      </c>
      <c r="AB224" t="e">
        <f>VLOOKUP($C224,PANSS_full!$D$2:$AK$888,10,FALSE)</f>
        <v>#N/A</v>
      </c>
      <c r="AC224" t="e">
        <f>VLOOKUP($C224,PANSS_full!$D$2:$AK$888,11,FALSE)</f>
        <v>#N/A</v>
      </c>
      <c r="AD224" t="e">
        <f>VLOOKUP($C224,PANSS_full!$D$2:$AK$888,12,FALSE)</f>
        <v>#N/A</v>
      </c>
      <c r="AE224" t="e">
        <f>VLOOKUP($C224,PANSS_full!$D$2:$AK$888,13,FALSE)</f>
        <v>#N/A</v>
      </c>
      <c r="AF224" t="e">
        <f>VLOOKUP($C224,PANSS_full!$D$2:$AK$888,14,FALSE)</f>
        <v>#N/A</v>
      </c>
      <c r="AG224" t="e">
        <f>VLOOKUP($C224,PANSS_full!$D$2:$AK$888,15,FALSE)</f>
        <v>#N/A</v>
      </c>
      <c r="AH224" t="e">
        <f>VLOOKUP($C224,PANSS_full!$D$2:$AK$888,16,FALSE)</f>
        <v>#N/A</v>
      </c>
      <c r="AI224" t="e">
        <f>VLOOKUP($C224,PANSS_full!$D$2:$AK$888,17,FALSE)</f>
        <v>#N/A</v>
      </c>
      <c r="AJ224" t="e">
        <f>VLOOKUP($C224,PANSS_full!$D$2:$AK$888,18,FALSE)</f>
        <v>#N/A</v>
      </c>
      <c r="AK224" t="e">
        <f>VLOOKUP($C224,PANSS_full!$D$2:$AK$888,19,FALSE)</f>
        <v>#N/A</v>
      </c>
      <c r="AL224" t="e">
        <f>VLOOKUP($C224,PANSS_full!$D$2:$AK$888,20,FALSE)</f>
        <v>#N/A</v>
      </c>
      <c r="AM224" t="e">
        <f>VLOOKUP($C224,PANSS_full!$D$2:$AK$888,21,FALSE)</f>
        <v>#N/A</v>
      </c>
      <c r="AN224" t="e">
        <f>VLOOKUP($C224,PANSS_full!$D$2:$AK$888,22,FALSE)</f>
        <v>#N/A</v>
      </c>
      <c r="AO224" t="e">
        <f>VLOOKUP($C224,PANSS_full!$D$2:$AK$888,23,FALSE)</f>
        <v>#N/A</v>
      </c>
      <c r="AP224" t="e">
        <f>VLOOKUP($C224,PANSS_full!$D$2:$AK$888,24,FALSE)</f>
        <v>#N/A</v>
      </c>
      <c r="AQ224" t="e">
        <f>VLOOKUP($C224,PANSS_full!$D$2:$AK$888,25,FALSE)</f>
        <v>#N/A</v>
      </c>
      <c r="AR224" t="e">
        <f>VLOOKUP($C224,PANSS_full!$D$2:$AK$888,26,FALSE)</f>
        <v>#N/A</v>
      </c>
      <c r="AS224" t="e">
        <f>VLOOKUP($C224,PANSS_full!$D$2:$AK$888,27,FALSE)</f>
        <v>#N/A</v>
      </c>
      <c r="AT224" t="e">
        <f>VLOOKUP($C224,PANSS_full!$D$2:$AK$888,28,FALSE)</f>
        <v>#N/A</v>
      </c>
      <c r="AU224" t="e">
        <f>VLOOKUP($C224,PANSS_full!$D$2:$AK$888,29,FALSE)</f>
        <v>#N/A</v>
      </c>
      <c r="AV224" t="e">
        <f>VLOOKUP($C224,PANSS_full!$D$2:$AK$888,30,FALSE)</f>
        <v>#N/A</v>
      </c>
      <c r="AW224" t="e">
        <f>VLOOKUP($C224,PANSS_full!$D$2:$AK$888,31,FALSE)</f>
        <v>#N/A</v>
      </c>
      <c r="AX224" t="e">
        <f>VLOOKUP($C224,PANSS_full!$D$2:$AK$888,32,FALSE)</f>
        <v>#N/A</v>
      </c>
      <c r="AY224" t="e">
        <f>VLOOKUP($C224,PANSS_full!$D$2:$AK$888,33,FALSE)</f>
        <v>#N/A</v>
      </c>
      <c r="AZ224" t="e">
        <f>VLOOKUP($C224,PANSS_full!$D$2:$AK$888,34,FALSE)</f>
        <v>#N/A</v>
      </c>
    </row>
    <row r="225" spans="1:52">
      <c r="A225">
        <v>224</v>
      </c>
      <c r="B225" s="2" t="s">
        <v>278</v>
      </c>
      <c r="C225" s="2" t="str">
        <f t="shared" si="3"/>
        <v>NC_05_0172</v>
      </c>
      <c r="E225" s="2">
        <v>27.6666666666665</v>
      </c>
      <c r="F225" s="2" t="s">
        <v>52</v>
      </c>
      <c r="G225" s="2" t="s">
        <v>213</v>
      </c>
      <c r="H225" s="2">
        <v>5</v>
      </c>
      <c r="I225" s="2">
        <v>2</v>
      </c>
      <c r="J225" s="2">
        <v>16</v>
      </c>
      <c r="K225" s="2">
        <v>1</v>
      </c>
      <c r="L225" s="2">
        <v>1</v>
      </c>
      <c r="S225" t="e">
        <f>VLOOKUP($C225,PANSS_full!$D$2:$AK$888,1,FALSE)</f>
        <v>#N/A</v>
      </c>
      <c r="T225" t="e">
        <f>VLOOKUP($C225,PANSS_full!$D$2:$AK$888,2,FALSE)</f>
        <v>#N/A</v>
      </c>
      <c r="U225" t="e">
        <f>VLOOKUP($C225,PANSS_full!$D$2:$AK$888,3,FALSE)</f>
        <v>#N/A</v>
      </c>
      <c r="V225" t="e">
        <f>VLOOKUP($C225,PANSS_full!$D$2:$AK$888,4,FALSE)</f>
        <v>#N/A</v>
      </c>
      <c r="W225" t="e">
        <f>VLOOKUP($C225,PANSS_full!$D$2:$AK$888,5,FALSE)</f>
        <v>#N/A</v>
      </c>
      <c r="X225" t="e">
        <f>VLOOKUP($C225,PANSS_full!$D$2:$AK$888,6,FALSE)</f>
        <v>#N/A</v>
      </c>
      <c r="Y225" t="e">
        <f>VLOOKUP($C225,PANSS_full!$D$2:$AK$888,7,FALSE)</f>
        <v>#N/A</v>
      </c>
      <c r="Z225" t="e">
        <f>VLOOKUP($C225,PANSS_full!$D$2:$AK$888,8,FALSE)</f>
        <v>#N/A</v>
      </c>
      <c r="AA225" t="e">
        <f>VLOOKUP($C225,PANSS_full!$D$2:$AK$888,9,FALSE)</f>
        <v>#N/A</v>
      </c>
      <c r="AB225" t="e">
        <f>VLOOKUP($C225,PANSS_full!$D$2:$AK$888,10,FALSE)</f>
        <v>#N/A</v>
      </c>
      <c r="AC225" t="e">
        <f>VLOOKUP($C225,PANSS_full!$D$2:$AK$888,11,FALSE)</f>
        <v>#N/A</v>
      </c>
      <c r="AD225" t="e">
        <f>VLOOKUP($C225,PANSS_full!$D$2:$AK$888,12,FALSE)</f>
        <v>#N/A</v>
      </c>
      <c r="AE225" t="e">
        <f>VLOOKUP($C225,PANSS_full!$D$2:$AK$888,13,FALSE)</f>
        <v>#N/A</v>
      </c>
      <c r="AF225" t="e">
        <f>VLOOKUP($C225,PANSS_full!$D$2:$AK$888,14,FALSE)</f>
        <v>#N/A</v>
      </c>
      <c r="AG225" t="e">
        <f>VLOOKUP($C225,PANSS_full!$D$2:$AK$888,15,FALSE)</f>
        <v>#N/A</v>
      </c>
      <c r="AH225" t="e">
        <f>VLOOKUP($C225,PANSS_full!$D$2:$AK$888,16,FALSE)</f>
        <v>#N/A</v>
      </c>
      <c r="AI225" t="e">
        <f>VLOOKUP($C225,PANSS_full!$D$2:$AK$888,17,FALSE)</f>
        <v>#N/A</v>
      </c>
      <c r="AJ225" t="e">
        <f>VLOOKUP($C225,PANSS_full!$D$2:$AK$888,18,FALSE)</f>
        <v>#N/A</v>
      </c>
      <c r="AK225" t="e">
        <f>VLOOKUP($C225,PANSS_full!$D$2:$AK$888,19,FALSE)</f>
        <v>#N/A</v>
      </c>
      <c r="AL225" t="e">
        <f>VLOOKUP($C225,PANSS_full!$D$2:$AK$888,20,FALSE)</f>
        <v>#N/A</v>
      </c>
      <c r="AM225" t="e">
        <f>VLOOKUP($C225,PANSS_full!$D$2:$AK$888,21,FALSE)</f>
        <v>#N/A</v>
      </c>
      <c r="AN225" t="e">
        <f>VLOOKUP($C225,PANSS_full!$D$2:$AK$888,22,FALSE)</f>
        <v>#N/A</v>
      </c>
      <c r="AO225" t="e">
        <f>VLOOKUP($C225,PANSS_full!$D$2:$AK$888,23,FALSE)</f>
        <v>#N/A</v>
      </c>
      <c r="AP225" t="e">
        <f>VLOOKUP($C225,PANSS_full!$D$2:$AK$888,24,FALSE)</f>
        <v>#N/A</v>
      </c>
      <c r="AQ225" t="e">
        <f>VLOOKUP($C225,PANSS_full!$D$2:$AK$888,25,FALSE)</f>
        <v>#N/A</v>
      </c>
      <c r="AR225" t="e">
        <f>VLOOKUP($C225,PANSS_full!$D$2:$AK$888,26,FALSE)</f>
        <v>#N/A</v>
      </c>
      <c r="AS225" t="e">
        <f>VLOOKUP($C225,PANSS_full!$D$2:$AK$888,27,FALSE)</f>
        <v>#N/A</v>
      </c>
      <c r="AT225" t="e">
        <f>VLOOKUP($C225,PANSS_full!$D$2:$AK$888,28,FALSE)</f>
        <v>#N/A</v>
      </c>
      <c r="AU225" t="e">
        <f>VLOOKUP($C225,PANSS_full!$D$2:$AK$888,29,FALSE)</f>
        <v>#N/A</v>
      </c>
      <c r="AV225" t="e">
        <f>VLOOKUP($C225,PANSS_full!$D$2:$AK$888,30,FALSE)</f>
        <v>#N/A</v>
      </c>
      <c r="AW225" t="e">
        <f>VLOOKUP($C225,PANSS_full!$D$2:$AK$888,31,FALSE)</f>
        <v>#N/A</v>
      </c>
      <c r="AX225" t="e">
        <f>VLOOKUP($C225,PANSS_full!$D$2:$AK$888,32,FALSE)</f>
        <v>#N/A</v>
      </c>
      <c r="AY225" t="e">
        <f>VLOOKUP($C225,PANSS_full!$D$2:$AK$888,33,FALSE)</f>
        <v>#N/A</v>
      </c>
      <c r="AZ225" t="e">
        <f>VLOOKUP($C225,PANSS_full!$D$2:$AK$888,34,FALSE)</f>
        <v>#N/A</v>
      </c>
    </row>
    <row r="226" spans="1:52">
      <c r="A226">
        <v>225</v>
      </c>
      <c r="B226" s="2" t="s">
        <v>279</v>
      </c>
      <c r="C226" s="2" t="str">
        <f t="shared" si="3"/>
        <v>NC_05_0173</v>
      </c>
      <c r="E226" s="2">
        <v>32.5</v>
      </c>
      <c r="F226" s="2" t="s">
        <v>52</v>
      </c>
      <c r="G226" s="2" t="s">
        <v>213</v>
      </c>
      <c r="H226" s="2">
        <v>5</v>
      </c>
      <c r="I226" s="2">
        <v>1</v>
      </c>
      <c r="J226" s="2">
        <v>15</v>
      </c>
      <c r="K226" s="2">
        <v>1</v>
      </c>
      <c r="L226" s="2">
        <v>1</v>
      </c>
      <c r="S226" t="e">
        <f>VLOOKUP($C226,PANSS_full!$D$2:$AK$888,1,FALSE)</f>
        <v>#N/A</v>
      </c>
      <c r="T226" t="e">
        <f>VLOOKUP($C226,PANSS_full!$D$2:$AK$888,2,FALSE)</f>
        <v>#N/A</v>
      </c>
      <c r="U226" t="e">
        <f>VLOOKUP($C226,PANSS_full!$D$2:$AK$888,3,FALSE)</f>
        <v>#N/A</v>
      </c>
      <c r="V226" t="e">
        <f>VLOOKUP($C226,PANSS_full!$D$2:$AK$888,4,FALSE)</f>
        <v>#N/A</v>
      </c>
      <c r="W226" t="e">
        <f>VLOOKUP($C226,PANSS_full!$D$2:$AK$888,5,FALSE)</f>
        <v>#N/A</v>
      </c>
      <c r="X226" t="e">
        <f>VLOOKUP($C226,PANSS_full!$D$2:$AK$888,6,FALSE)</f>
        <v>#N/A</v>
      </c>
      <c r="Y226" t="e">
        <f>VLOOKUP($C226,PANSS_full!$D$2:$AK$888,7,FALSE)</f>
        <v>#N/A</v>
      </c>
      <c r="Z226" t="e">
        <f>VLOOKUP($C226,PANSS_full!$D$2:$AK$888,8,FALSE)</f>
        <v>#N/A</v>
      </c>
      <c r="AA226" t="e">
        <f>VLOOKUP($C226,PANSS_full!$D$2:$AK$888,9,FALSE)</f>
        <v>#N/A</v>
      </c>
      <c r="AB226" t="e">
        <f>VLOOKUP($C226,PANSS_full!$D$2:$AK$888,10,FALSE)</f>
        <v>#N/A</v>
      </c>
      <c r="AC226" t="e">
        <f>VLOOKUP($C226,PANSS_full!$D$2:$AK$888,11,FALSE)</f>
        <v>#N/A</v>
      </c>
      <c r="AD226" t="e">
        <f>VLOOKUP($C226,PANSS_full!$D$2:$AK$888,12,FALSE)</f>
        <v>#N/A</v>
      </c>
      <c r="AE226" t="e">
        <f>VLOOKUP($C226,PANSS_full!$D$2:$AK$888,13,FALSE)</f>
        <v>#N/A</v>
      </c>
      <c r="AF226" t="e">
        <f>VLOOKUP($C226,PANSS_full!$D$2:$AK$888,14,FALSE)</f>
        <v>#N/A</v>
      </c>
      <c r="AG226" t="e">
        <f>VLOOKUP($C226,PANSS_full!$D$2:$AK$888,15,FALSE)</f>
        <v>#N/A</v>
      </c>
      <c r="AH226" t="e">
        <f>VLOOKUP($C226,PANSS_full!$D$2:$AK$888,16,FALSE)</f>
        <v>#N/A</v>
      </c>
      <c r="AI226" t="e">
        <f>VLOOKUP($C226,PANSS_full!$D$2:$AK$888,17,FALSE)</f>
        <v>#N/A</v>
      </c>
      <c r="AJ226" t="e">
        <f>VLOOKUP($C226,PANSS_full!$D$2:$AK$888,18,FALSE)</f>
        <v>#N/A</v>
      </c>
      <c r="AK226" t="e">
        <f>VLOOKUP($C226,PANSS_full!$D$2:$AK$888,19,FALSE)</f>
        <v>#N/A</v>
      </c>
      <c r="AL226" t="e">
        <f>VLOOKUP($C226,PANSS_full!$D$2:$AK$888,20,FALSE)</f>
        <v>#N/A</v>
      </c>
      <c r="AM226" t="e">
        <f>VLOOKUP($C226,PANSS_full!$D$2:$AK$888,21,FALSE)</f>
        <v>#N/A</v>
      </c>
      <c r="AN226" t="e">
        <f>VLOOKUP($C226,PANSS_full!$D$2:$AK$888,22,FALSE)</f>
        <v>#N/A</v>
      </c>
      <c r="AO226" t="e">
        <f>VLOOKUP($C226,PANSS_full!$D$2:$AK$888,23,FALSE)</f>
        <v>#N/A</v>
      </c>
      <c r="AP226" t="e">
        <f>VLOOKUP($C226,PANSS_full!$D$2:$AK$888,24,FALSE)</f>
        <v>#N/A</v>
      </c>
      <c r="AQ226" t="e">
        <f>VLOOKUP($C226,PANSS_full!$D$2:$AK$888,25,FALSE)</f>
        <v>#N/A</v>
      </c>
      <c r="AR226" t="e">
        <f>VLOOKUP($C226,PANSS_full!$D$2:$AK$888,26,FALSE)</f>
        <v>#N/A</v>
      </c>
      <c r="AS226" t="e">
        <f>VLOOKUP($C226,PANSS_full!$D$2:$AK$888,27,FALSE)</f>
        <v>#N/A</v>
      </c>
      <c r="AT226" t="e">
        <f>VLOOKUP($C226,PANSS_full!$D$2:$AK$888,28,FALSE)</f>
        <v>#N/A</v>
      </c>
      <c r="AU226" t="e">
        <f>VLOOKUP($C226,PANSS_full!$D$2:$AK$888,29,FALSE)</f>
        <v>#N/A</v>
      </c>
      <c r="AV226" t="e">
        <f>VLOOKUP($C226,PANSS_full!$D$2:$AK$888,30,FALSE)</f>
        <v>#N/A</v>
      </c>
      <c r="AW226" t="e">
        <f>VLOOKUP($C226,PANSS_full!$D$2:$AK$888,31,FALSE)</f>
        <v>#N/A</v>
      </c>
      <c r="AX226" t="e">
        <f>VLOOKUP($C226,PANSS_full!$D$2:$AK$888,32,FALSE)</f>
        <v>#N/A</v>
      </c>
      <c r="AY226" t="e">
        <f>VLOOKUP($C226,PANSS_full!$D$2:$AK$888,33,FALSE)</f>
        <v>#N/A</v>
      </c>
      <c r="AZ226" t="e">
        <f>VLOOKUP($C226,PANSS_full!$D$2:$AK$888,34,FALSE)</f>
        <v>#N/A</v>
      </c>
    </row>
    <row r="227" spans="1:52">
      <c r="A227">
        <v>226</v>
      </c>
      <c r="B227" s="2" t="s">
        <v>280</v>
      </c>
      <c r="C227" s="2" t="str">
        <f t="shared" si="3"/>
        <v>NC_05_0174</v>
      </c>
      <c r="E227" s="2">
        <v>27.1666666666667</v>
      </c>
      <c r="F227" s="2" t="s">
        <v>52</v>
      </c>
      <c r="G227" s="2" t="s">
        <v>213</v>
      </c>
      <c r="H227" s="2">
        <v>5</v>
      </c>
      <c r="I227" s="2">
        <v>1</v>
      </c>
      <c r="J227" s="2">
        <v>18</v>
      </c>
      <c r="K227" s="2">
        <v>1</v>
      </c>
      <c r="L227" s="2">
        <v>1</v>
      </c>
      <c r="S227" t="e">
        <f>VLOOKUP($C227,PANSS_full!$D$2:$AK$888,1,FALSE)</f>
        <v>#N/A</v>
      </c>
      <c r="T227" t="e">
        <f>VLOOKUP($C227,PANSS_full!$D$2:$AK$888,2,FALSE)</f>
        <v>#N/A</v>
      </c>
      <c r="U227" t="e">
        <f>VLOOKUP($C227,PANSS_full!$D$2:$AK$888,3,FALSE)</f>
        <v>#N/A</v>
      </c>
      <c r="V227" t="e">
        <f>VLOOKUP($C227,PANSS_full!$D$2:$AK$888,4,FALSE)</f>
        <v>#N/A</v>
      </c>
      <c r="W227" t="e">
        <f>VLOOKUP($C227,PANSS_full!$D$2:$AK$888,5,FALSE)</f>
        <v>#N/A</v>
      </c>
      <c r="X227" t="e">
        <f>VLOOKUP($C227,PANSS_full!$D$2:$AK$888,6,FALSE)</f>
        <v>#N/A</v>
      </c>
      <c r="Y227" t="e">
        <f>VLOOKUP($C227,PANSS_full!$D$2:$AK$888,7,FALSE)</f>
        <v>#N/A</v>
      </c>
      <c r="Z227" t="e">
        <f>VLOOKUP($C227,PANSS_full!$D$2:$AK$888,8,FALSE)</f>
        <v>#N/A</v>
      </c>
      <c r="AA227" t="e">
        <f>VLOOKUP($C227,PANSS_full!$D$2:$AK$888,9,FALSE)</f>
        <v>#N/A</v>
      </c>
      <c r="AB227" t="e">
        <f>VLOOKUP($C227,PANSS_full!$D$2:$AK$888,10,FALSE)</f>
        <v>#N/A</v>
      </c>
      <c r="AC227" t="e">
        <f>VLOOKUP($C227,PANSS_full!$D$2:$AK$888,11,FALSE)</f>
        <v>#N/A</v>
      </c>
      <c r="AD227" t="e">
        <f>VLOOKUP($C227,PANSS_full!$D$2:$AK$888,12,FALSE)</f>
        <v>#N/A</v>
      </c>
      <c r="AE227" t="e">
        <f>VLOOKUP($C227,PANSS_full!$D$2:$AK$888,13,FALSE)</f>
        <v>#N/A</v>
      </c>
      <c r="AF227" t="e">
        <f>VLOOKUP($C227,PANSS_full!$D$2:$AK$888,14,FALSE)</f>
        <v>#N/A</v>
      </c>
      <c r="AG227" t="e">
        <f>VLOOKUP($C227,PANSS_full!$D$2:$AK$888,15,FALSE)</f>
        <v>#N/A</v>
      </c>
      <c r="AH227" t="e">
        <f>VLOOKUP($C227,PANSS_full!$D$2:$AK$888,16,FALSE)</f>
        <v>#N/A</v>
      </c>
      <c r="AI227" t="e">
        <f>VLOOKUP($C227,PANSS_full!$D$2:$AK$888,17,FALSE)</f>
        <v>#N/A</v>
      </c>
      <c r="AJ227" t="e">
        <f>VLOOKUP($C227,PANSS_full!$D$2:$AK$888,18,FALSE)</f>
        <v>#N/A</v>
      </c>
      <c r="AK227" t="e">
        <f>VLOOKUP($C227,PANSS_full!$D$2:$AK$888,19,FALSE)</f>
        <v>#N/A</v>
      </c>
      <c r="AL227" t="e">
        <f>VLOOKUP($C227,PANSS_full!$D$2:$AK$888,20,FALSE)</f>
        <v>#N/A</v>
      </c>
      <c r="AM227" t="e">
        <f>VLOOKUP($C227,PANSS_full!$D$2:$AK$888,21,FALSE)</f>
        <v>#N/A</v>
      </c>
      <c r="AN227" t="e">
        <f>VLOOKUP($C227,PANSS_full!$D$2:$AK$888,22,FALSE)</f>
        <v>#N/A</v>
      </c>
      <c r="AO227" t="e">
        <f>VLOOKUP($C227,PANSS_full!$D$2:$AK$888,23,FALSE)</f>
        <v>#N/A</v>
      </c>
      <c r="AP227" t="e">
        <f>VLOOKUP($C227,PANSS_full!$D$2:$AK$888,24,FALSE)</f>
        <v>#N/A</v>
      </c>
      <c r="AQ227" t="e">
        <f>VLOOKUP($C227,PANSS_full!$D$2:$AK$888,25,FALSE)</f>
        <v>#N/A</v>
      </c>
      <c r="AR227" t="e">
        <f>VLOOKUP($C227,PANSS_full!$D$2:$AK$888,26,FALSE)</f>
        <v>#N/A</v>
      </c>
      <c r="AS227" t="e">
        <f>VLOOKUP($C227,PANSS_full!$D$2:$AK$888,27,FALSE)</f>
        <v>#N/A</v>
      </c>
      <c r="AT227" t="e">
        <f>VLOOKUP($C227,PANSS_full!$D$2:$AK$888,28,FALSE)</f>
        <v>#N/A</v>
      </c>
      <c r="AU227" t="e">
        <f>VLOOKUP($C227,PANSS_full!$D$2:$AK$888,29,FALSE)</f>
        <v>#N/A</v>
      </c>
      <c r="AV227" t="e">
        <f>VLOOKUP($C227,PANSS_full!$D$2:$AK$888,30,FALSE)</f>
        <v>#N/A</v>
      </c>
      <c r="AW227" t="e">
        <f>VLOOKUP($C227,PANSS_full!$D$2:$AK$888,31,FALSE)</f>
        <v>#N/A</v>
      </c>
      <c r="AX227" t="e">
        <f>VLOOKUP($C227,PANSS_full!$D$2:$AK$888,32,FALSE)</f>
        <v>#N/A</v>
      </c>
      <c r="AY227" t="e">
        <f>VLOOKUP($C227,PANSS_full!$D$2:$AK$888,33,FALSE)</f>
        <v>#N/A</v>
      </c>
      <c r="AZ227" t="e">
        <f>VLOOKUP($C227,PANSS_full!$D$2:$AK$888,34,FALSE)</f>
        <v>#N/A</v>
      </c>
    </row>
    <row r="228" spans="1:52">
      <c r="A228">
        <v>227</v>
      </c>
      <c r="B228" s="2" t="s">
        <v>281</v>
      </c>
      <c r="C228" s="2" t="str">
        <f t="shared" si="3"/>
        <v>NC_05_0175</v>
      </c>
      <c r="E228" s="2">
        <v>27.0833333333333</v>
      </c>
      <c r="F228" s="2" t="s">
        <v>52</v>
      </c>
      <c r="G228" s="2" t="s">
        <v>213</v>
      </c>
      <c r="H228" s="2">
        <v>5</v>
      </c>
      <c r="I228" s="2">
        <v>1</v>
      </c>
      <c r="J228" s="2">
        <v>17</v>
      </c>
      <c r="K228" s="2">
        <v>1</v>
      </c>
      <c r="L228" s="2">
        <v>1</v>
      </c>
      <c r="S228" t="e">
        <f>VLOOKUP($C228,PANSS_full!$D$2:$AK$888,1,FALSE)</f>
        <v>#N/A</v>
      </c>
      <c r="T228" t="e">
        <f>VLOOKUP($C228,PANSS_full!$D$2:$AK$888,2,FALSE)</f>
        <v>#N/A</v>
      </c>
      <c r="U228" t="e">
        <f>VLOOKUP($C228,PANSS_full!$D$2:$AK$888,3,FALSE)</f>
        <v>#N/A</v>
      </c>
      <c r="V228" t="e">
        <f>VLOOKUP($C228,PANSS_full!$D$2:$AK$888,4,FALSE)</f>
        <v>#N/A</v>
      </c>
      <c r="W228" t="e">
        <f>VLOOKUP($C228,PANSS_full!$D$2:$AK$888,5,FALSE)</f>
        <v>#N/A</v>
      </c>
      <c r="X228" t="e">
        <f>VLOOKUP($C228,PANSS_full!$D$2:$AK$888,6,FALSE)</f>
        <v>#N/A</v>
      </c>
      <c r="Y228" t="e">
        <f>VLOOKUP($C228,PANSS_full!$D$2:$AK$888,7,FALSE)</f>
        <v>#N/A</v>
      </c>
      <c r="Z228" t="e">
        <f>VLOOKUP($C228,PANSS_full!$D$2:$AK$888,8,FALSE)</f>
        <v>#N/A</v>
      </c>
      <c r="AA228" t="e">
        <f>VLOOKUP($C228,PANSS_full!$D$2:$AK$888,9,FALSE)</f>
        <v>#N/A</v>
      </c>
      <c r="AB228" t="e">
        <f>VLOOKUP($C228,PANSS_full!$D$2:$AK$888,10,FALSE)</f>
        <v>#N/A</v>
      </c>
      <c r="AC228" t="e">
        <f>VLOOKUP($C228,PANSS_full!$D$2:$AK$888,11,FALSE)</f>
        <v>#N/A</v>
      </c>
      <c r="AD228" t="e">
        <f>VLOOKUP($C228,PANSS_full!$D$2:$AK$888,12,FALSE)</f>
        <v>#N/A</v>
      </c>
      <c r="AE228" t="e">
        <f>VLOOKUP($C228,PANSS_full!$D$2:$AK$888,13,FALSE)</f>
        <v>#N/A</v>
      </c>
      <c r="AF228" t="e">
        <f>VLOOKUP($C228,PANSS_full!$D$2:$AK$888,14,FALSE)</f>
        <v>#N/A</v>
      </c>
      <c r="AG228" t="e">
        <f>VLOOKUP($C228,PANSS_full!$D$2:$AK$888,15,FALSE)</f>
        <v>#N/A</v>
      </c>
      <c r="AH228" t="e">
        <f>VLOOKUP($C228,PANSS_full!$D$2:$AK$888,16,FALSE)</f>
        <v>#N/A</v>
      </c>
      <c r="AI228" t="e">
        <f>VLOOKUP($C228,PANSS_full!$D$2:$AK$888,17,FALSE)</f>
        <v>#N/A</v>
      </c>
      <c r="AJ228" t="e">
        <f>VLOOKUP($C228,PANSS_full!$D$2:$AK$888,18,FALSE)</f>
        <v>#N/A</v>
      </c>
      <c r="AK228" t="e">
        <f>VLOOKUP($C228,PANSS_full!$D$2:$AK$888,19,FALSE)</f>
        <v>#N/A</v>
      </c>
      <c r="AL228" t="e">
        <f>VLOOKUP($C228,PANSS_full!$D$2:$AK$888,20,FALSE)</f>
        <v>#N/A</v>
      </c>
      <c r="AM228" t="e">
        <f>VLOOKUP($C228,PANSS_full!$D$2:$AK$888,21,FALSE)</f>
        <v>#N/A</v>
      </c>
      <c r="AN228" t="e">
        <f>VLOOKUP($C228,PANSS_full!$D$2:$AK$888,22,FALSE)</f>
        <v>#N/A</v>
      </c>
      <c r="AO228" t="e">
        <f>VLOOKUP($C228,PANSS_full!$D$2:$AK$888,23,FALSE)</f>
        <v>#N/A</v>
      </c>
      <c r="AP228" t="e">
        <f>VLOOKUP($C228,PANSS_full!$D$2:$AK$888,24,FALSE)</f>
        <v>#N/A</v>
      </c>
      <c r="AQ228" t="e">
        <f>VLOOKUP($C228,PANSS_full!$D$2:$AK$888,25,FALSE)</f>
        <v>#N/A</v>
      </c>
      <c r="AR228" t="e">
        <f>VLOOKUP($C228,PANSS_full!$D$2:$AK$888,26,FALSE)</f>
        <v>#N/A</v>
      </c>
      <c r="AS228" t="e">
        <f>VLOOKUP($C228,PANSS_full!$D$2:$AK$888,27,FALSE)</f>
        <v>#N/A</v>
      </c>
      <c r="AT228" t="e">
        <f>VLOOKUP($C228,PANSS_full!$D$2:$AK$888,28,FALSE)</f>
        <v>#N/A</v>
      </c>
      <c r="AU228" t="e">
        <f>VLOOKUP($C228,PANSS_full!$D$2:$AK$888,29,FALSE)</f>
        <v>#N/A</v>
      </c>
      <c r="AV228" t="e">
        <f>VLOOKUP($C228,PANSS_full!$D$2:$AK$888,30,FALSE)</f>
        <v>#N/A</v>
      </c>
      <c r="AW228" t="e">
        <f>VLOOKUP($C228,PANSS_full!$D$2:$AK$888,31,FALSE)</f>
        <v>#N/A</v>
      </c>
      <c r="AX228" t="e">
        <f>VLOOKUP($C228,PANSS_full!$D$2:$AK$888,32,FALSE)</f>
        <v>#N/A</v>
      </c>
      <c r="AY228" t="e">
        <f>VLOOKUP($C228,PANSS_full!$D$2:$AK$888,33,FALSE)</f>
        <v>#N/A</v>
      </c>
      <c r="AZ228" t="e">
        <f>VLOOKUP($C228,PANSS_full!$D$2:$AK$888,34,FALSE)</f>
        <v>#N/A</v>
      </c>
    </row>
    <row r="229" spans="1:52">
      <c r="A229">
        <v>228</v>
      </c>
      <c r="B229" s="2" t="s">
        <v>282</v>
      </c>
      <c r="C229" s="2" t="str">
        <f t="shared" si="3"/>
        <v>NC_05_0176</v>
      </c>
      <c r="E229" s="2">
        <v>27.0833333333333</v>
      </c>
      <c r="F229" s="2" t="s">
        <v>52</v>
      </c>
      <c r="G229" s="2" t="s">
        <v>213</v>
      </c>
      <c r="H229" s="2">
        <v>5</v>
      </c>
      <c r="I229" s="2">
        <v>1</v>
      </c>
      <c r="J229" s="2">
        <v>12</v>
      </c>
      <c r="K229" s="2">
        <v>1</v>
      </c>
      <c r="L229" s="2">
        <v>1</v>
      </c>
      <c r="S229" t="e">
        <f>VLOOKUP($C229,PANSS_full!$D$2:$AK$888,1,FALSE)</f>
        <v>#N/A</v>
      </c>
      <c r="T229" t="e">
        <f>VLOOKUP($C229,PANSS_full!$D$2:$AK$888,2,FALSE)</f>
        <v>#N/A</v>
      </c>
      <c r="U229" t="e">
        <f>VLOOKUP($C229,PANSS_full!$D$2:$AK$888,3,FALSE)</f>
        <v>#N/A</v>
      </c>
      <c r="V229" t="e">
        <f>VLOOKUP($C229,PANSS_full!$D$2:$AK$888,4,FALSE)</f>
        <v>#N/A</v>
      </c>
      <c r="W229" t="e">
        <f>VLOOKUP($C229,PANSS_full!$D$2:$AK$888,5,FALSE)</f>
        <v>#N/A</v>
      </c>
      <c r="X229" t="e">
        <f>VLOOKUP($C229,PANSS_full!$D$2:$AK$888,6,FALSE)</f>
        <v>#N/A</v>
      </c>
      <c r="Y229" t="e">
        <f>VLOOKUP($C229,PANSS_full!$D$2:$AK$888,7,FALSE)</f>
        <v>#N/A</v>
      </c>
      <c r="Z229" t="e">
        <f>VLOOKUP($C229,PANSS_full!$D$2:$AK$888,8,FALSE)</f>
        <v>#N/A</v>
      </c>
      <c r="AA229" t="e">
        <f>VLOOKUP($C229,PANSS_full!$D$2:$AK$888,9,FALSE)</f>
        <v>#N/A</v>
      </c>
      <c r="AB229" t="e">
        <f>VLOOKUP($C229,PANSS_full!$D$2:$AK$888,10,FALSE)</f>
        <v>#N/A</v>
      </c>
      <c r="AC229" t="e">
        <f>VLOOKUP($C229,PANSS_full!$D$2:$AK$888,11,FALSE)</f>
        <v>#N/A</v>
      </c>
      <c r="AD229" t="e">
        <f>VLOOKUP($C229,PANSS_full!$D$2:$AK$888,12,FALSE)</f>
        <v>#N/A</v>
      </c>
      <c r="AE229" t="e">
        <f>VLOOKUP($C229,PANSS_full!$D$2:$AK$888,13,FALSE)</f>
        <v>#N/A</v>
      </c>
      <c r="AF229" t="e">
        <f>VLOOKUP($C229,PANSS_full!$D$2:$AK$888,14,FALSE)</f>
        <v>#N/A</v>
      </c>
      <c r="AG229" t="e">
        <f>VLOOKUP($C229,PANSS_full!$D$2:$AK$888,15,FALSE)</f>
        <v>#N/A</v>
      </c>
      <c r="AH229" t="e">
        <f>VLOOKUP($C229,PANSS_full!$D$2:$AK$888,16,FALSE)</f>
        <v>#N/A</v>
      </c>
      <c r="AI229" t="e">
        <f>VLOOKUP($C229,PANSS_full!$D$2:$AK$888,17,FALSE)</f>
        <v>#N/A</v>
      </c>
      <c r="AJ229" t="e">
        <f>VLOOKUP($C229,PANSS_full!$D$2:$AK$888,18,FALSE)</f>
        <v>#N/A</v>
      </c>
      <c r="AK229" t="e">
        <f>VLOOKUP($C229,PANSS_full!$D$2:$AK$888,19,FALSE)</f>
        <v>#N/A</v>
      </c>
      <c r="AL229" t="e">
        <f>VLOOKUP($C229,PANSS_full!$D$2:$AK$888,20,FALSE)</f>
        <v>#N/A</v>
      </c>
      <c r="AM229" t="e">
        <f>VLOOKUP($C229,PANSS_full!$D$2:$AK$888,21,FALSE)</f>
        <v>#N/A</v>
      </c>
      <c r="AN229" t="e">
        <f>VLOOKUP($C229,PANSS_full!$D$2:$AK$888,22,FALSE)</f>
        <v>#N/A</v>
      </c>
      <c r="AO229" t="e">
        <f>VLOOKUP($C229,PANSS_full!$D$2:$AK$888,23,FALSE)</f>
        <v>#N/A</v>
      </c>
      <c r="AP229" t="e">
        <f>VLOOKUP($C229,PANSS_full!$D$2:$AK$888,24,FALSE)</f>
        <v>#N/A</v>
      </c>
      <c r="AQ229" t="e">
        <f>VLOOKUP($C229,PANSS_full!$D$2:$AK$888,25,FALSE)</f>
        <v>#N/A</v>
      </c>
      <c r="AR229" t="e">
        <f>VLOOKUP($C229,PANSS_full!$D$2:$AK$888,26,FALSE)</f>
        <v>#N/A</v>
      </c>
      <c r="AS229" t="e">
        <f>VLOOKUP($C229,PANSS_full!$D$2:$AK$888,27,FALSE)</f>
        <v>#N/A</v>
      </c>
      <c r="AT229" t="e">
        <f>VLOOKUP($C229,PANSS_full!$D$2:$AK$888,28,FALSE)</f>
        <v>#N/A</v>
      </c>
      <c r="AU229" t="e">
        <f>VLOOKUP($C229,PANSS_full!$D$2:$AK$888,29,FALSE)</f>
        <v>#N/A</v>
      </c>
      <c r="AV229" t="e">
        <f>VLOOKUP($C229,PANSS_full!$D$2:$AK$888,30,FALSE)</f>
        <v>#N/A</v>
      </c>
      <c r="AW229" t="e">
        <f>VLOOKUP($C229,PANSS_full!$D$2:$AK$888,31,FALSE)</f>
        <v>#N/A</v>
      </c>
      <c r="AX229" t="e">
        <f>VLOOKUP($C229,PANSS_full!$D$2:$AK$888,32,FALSE)</f>
        <v>#N/A</v>
      </c>
      <c r="AY229" t="e">
        <f>VLOOKUP($C229,PANSS_full!$D$2:$AK$888,33,FALSE)</f>
        <v>#N/A</v>
      </c>
      <c r="AZ229" t="e">
        <f>VLOOKUP($C229,PANSS_full!$D$2:$AK$888,34,FALSE)</f>
        <v>#N/A</v>
      </c>
    </row>
    <row r="230" spans="1:52">
      <c r="A230">
        <v>229</v>
      </c>
      <c r="B230" s="2" t="s">
        <v>283</v>
      </c>
      <c r="C230" s="2" t="str">
        <f t="shared" si="3"/>
        <v>NC_05_0177</v>
      </c>
      <c r="E230" s="2">
        <v>30.4166666666665</v>
      </c>
      <c r="F230" s="2" t="s">
        <v>52</v>
      </c>
      <c r="G230" s="2" t="s">
        <v>213</v>
      </c>
      <c r="H230" s="2">
        <v>5</v>
      </c>
      <c r="I230" s="2">
        <v>1</v>
      </c>
      <c r="J230" s="2">
        <v>13</v>
      </c>
      <c r="K230" s="2">
        <v>1</v>
      </c>
      <c r="L230" s="2">
        <v>1</v>
      </c>
      <c r="S230" t="e">
        <f>VLOOKUP($C230,PANSS_full!$D$2:$AK$888,1,FALSE)</f>
        <v>#N/A</v>
      </c>
      <c r="T230" t="e">
        <f>VLOOKUP($C230,PANSS_full!$D$2:$AK$888,2,FALSE)</f>
        <v>#N/A</v>
      </c>
      <c r="U230" t="e">
        <f>VLOOKUP($C230,PANSS_full!$D$2:$AK$888,3,FALSE)</f>
        <v>#N/A</v>
      </c>
      <c r="V230" t="e">
        <f>VLOOKUP($C230,PANSS_full!$D$2:$AK$888,4,FALSE)</f>
        <v>#N/A</v>
      </c>
      <c r="W230" t="e">
        <f>VLOOKUP($C230,PANSS_full!$D$2:$AK$888,5,FALSE)</f>
        <v>#N/A</v>
      </c>
      <c r="X230" t="e">
        <f>VLOOKUP($C230,PANSS_full!$D$2:$AK$888,6,FALSE)</f>
        <v>#N/A</v>
      </c>
      <c r="Y230" t="e">
        <f>VLOOKUP($C230,PANSS_full!$D$2:$AK$888,7,FALSE)</f>
        <v>#N/A</v>
      </c>
      <c r="Z230" t="e">
        <f>VLOOKUP($C230,PANSS_full!$D$2:$AK$888,8,FALSE)</f>
        <v>#N/A</v>
      </c>
      <c r="AA230" t="e">
        <f>VLOOKUP($C230,PANSS_full!$D$2:$AK$888,9,FALSE)</f>
        <v>#N/A</v>
      </c>
      <c r="AB230" t="e">
        <f>VLOOKUP($C230,PANSS_full!$D$2:$AK$888,10,FALSE)</f>
        <v>#N/A</v>
      </c>
      <c r="AC230" t="e">
        <f>VLOOKUP($C230,PANSS_full!$D$2:$AK$888,11,FALSE)</f>
        <v>#N/A</v>
      </c>
      <c r="AD230" t="e">
        <f>VLOOKUP($C230,PANSS_full!$D$2:$AK$888,12,FALSE)</f>
        <v>#N/A</v>
      </c>
      <c r="AE230" t="e">
        <f>VLOOKUP($C230,PANSS_full!$D$2:$AK$888,13,FALSE)</f>
        <v>#N/A</v>
      </c>
      <c r="AF230" t="e">
        <f>VLOOKUP($C230,PANSS_full!$D$2:$AK$888,14,FALSE)</f>
        <v>#N/A</v>
      </c>
      <c r="AG230" t="e">
        <f>VLOOKUP($C230,PANSS_full!$D$2:$AK$888,15,FALSE)</f>
        <v>#N/A</v>
      </c>
      <c r="AH230" t="e">
        <f>VLOOKUP($C230,PANSS_full!$D$2:$AK$888,16,FALSE)</f>
        <v>#N/A</v>
      </c>
      <c r="AI230" t="e">
        <f>VLOOKUP($C230,PANSS_full!$D$2:$AK$888,17,FALSE)</f>
        <v>#N/A</v>
      </c>
      <c r="AJ230" t="e">
        <f>VLOOKUP($C230,PANSS_full!$D$2:$AK$888,18,FALSE)</f>
        <v>#N/A</v>
      </c>
      <c r="AK230" t="e">
        <f>VLOOKUP($C230,PANSS_full!$D$2:$AK$888,19,FALSE)</f>
        <v>#N/A</v>
      </c>
      <c r="AL230" t="e">
        <f>VLOOKUP($C230,PANSS_full!$D$2:$AK$888,20,FALSE)</f>
        <v>#N/A</v>
      </c>
      <c r="AM230" t="e">
        <f>VLOOKUP($C230,PANSS_full!$D$2:$AK$888,21,FALSE)</f>
        <v>#N/A</v>
      </c>
      <c r="AN230" t="e">
        <f>VLOOKUP($C230,PANSS_full!$D$2:$AK$888,22,FALSE)</f>
        <v>#N/A</v>
      </c>
      <c r="AO230" t="e">
        <f>VLOOKUP($C230,PANSS_full!$D$2:$AK$888,23,FALSE)</f>
        <v>#N/A</v>
      </c>
      <c r="AP230" t="e">
        <f>VLOOKUP($C230,PANSS_full!$D$2:$AK$888,24,FALSE)</f>
        <v>#N/A</v>
      </c>
      <c r="AQ230" t="e">
        <f>VLOOKUP($C230,PANSS_full!$D$2:$AK$888,25,FALSE)</f>
        <v>#N/A</v>
      </c>
      <c r="AR230" t="e">
        <f>VLOOKUP($C230,PANSS_full!$D$2:$AK$888,26,FALSE)</f>
        <v>#N/A</v>
      </c>
      <c r="AS230" t="e">
        <f>VLOOKUP($C230,PANSS_full!$D$2:$AK$888,27,FALSE)</f>
        <v>#N/A</v>
      </c>
      <c r="AT230" t="e">
        <f>VLOOKUP($C230,PANSS_full!$D$2:$AK$888,28,FALSE)</f>
        <v>#N/A</v>
      </c>
      <c r="AU230" t="e">
        <f>VLOOKUP($C230,PANSS_full!$D$2:$AK$888,29,FALSE)</f>
        <v>#N/A</v>
      </c>
      <c r="AV230" t="e">
        <f>VLOOKUP($C230,PANSS_full!$D$2:$AK$888,30,FALSE)</f>
        <v>#N/A</v>
      </c>
      <c r="AW230" t="e">
        <f>VLOOKUP($C230,PANSS_full!$D$2:$AK$888,31,FALSE)</f>
        <v>#N/A</v>
      </c>
      <c r="AX230" t="e">
        <f>VLOOKUP($C230,PANSS_full!$D$2:$AK$888,32,FALSE)</f>
        <v>#N/A</v>
      </c>
      <c r="AY230" t="e">
        <f>VLOOKUP($C230,PANSS_full!$D$2:$AK$888,33,FALSE)</f>
        <v>#N/A</v>
      </c>
      <c r="AZ230" t="e">
        <f>VLOOKUP($C230,PANSS_full!$D$2:$AK$888,34,FALSE)</f>
        <v>#N/A</v>
      </c>
    </row>
    <row r="231" spans="1:52">
      <c r="A231">
        <v>230</v>
      </c>
      <c r="B231" s="2" t="s">
        <v>284</v>
      </c>
      <c r="C231" s="2" t="str">
        <f t="shared" si="3"/>
        <v>NC_05_0178</v>
      </c>
      <c r="E231" s="2">
        <v>35.5</v>
      </c>
      <c r="F231" s="2" t="s">
        <v>52</v>
      </c>
      <c r="G231" s="2" t="s">
        <v>213</v>
      </c>
      <c r="H231" s="2">
        <v>5</v>
      </c>
      <c r="I231" s="2">
        <v>1</v>
      </c>
      <c r="J231" s="2">
        <v>12</v>
      </c>
      <c r="K231" s="2">
        <v>1</v>
      </c>
      <c r="L231" s="2">
        <v>1</v>
      </c>
      <c r="S231" t="e">
        <f>VLOOKUP($C231,PANSS_full!$D$2:$AK$888,1,FALSE)</f>
        <v>#N/A</v>
      </c>
      <c r="T231" t="e">
        <f>VLOOKUP($C231,PANSS_full!$D$2:$AK$888,2,FALSE)</f>
        <v>#N/A</v>
      </c>
      <c r="U231" t="e">
        <f>VLOOKUP($C231,PANSS_full!$D$2:$AK$888,3,FALSE)</f>
        <v>#N/A</v>
      </c>
      <c r="V231" t="e">
        <f>VLOOKUP($C231,PANSS_full!$D$2:$AK$888,4,FALSE)</f>
        <v>#N/A</v>
      </c>
      <c r="W231" t="e">
        <f>VLOOKUP($C231,PANSS_full!$D$2:$AK$888,5,FALSE)</f>
        <v>#N/A</v>
      </c>
      <c r="X231" t="e">
        <f>VLOOKUP($C231,PANSS_full!$D$2:$AK$888,6,FALSE)</f>
        <v>#N/A</v>
      </c>
      <c r="Y231" t="e">
        <f>VLOOKUP($C231,PANSS_full!$D$2:$AK$888,7,FALSE)</f>
        <v>#N/A</v>
      </c>
      <c r="Z231" t="e">
        <f>VLOOKUP($C231,PANSS_full!$D$2:$AK$888,8,FALSE)</f>
        <v>#N/A</v>
      </c>
      <c r="AA231" t="e">
        <f>VLOOKUP($C231,PANSS_full!$D$2:$AK$888,9,FALSE)</f>
        <v>#N/A</v>
      </c>
      <c r="AB231" t="e">
        <f>VLOOKUP($C231,PANSS_full!$D$2:$AK$888,10,FALSE)</f>
        <v>#N/A</v>
      </c>
      <c r="AC231" t="e">
        <f>VLOOKUP($C231,PANSS_full!$D$2:$AK$888,11,FALSE)</f>
        <v>#N/A</v>
      </c>
      <c r="AD231" t="e">
        <f>VLOOKUP($C231,PANSS_full!$D$2:$AK$888,12,FALSE)</f>
        <v>#N/A</v>
      </c>
      <c r="AE231" t="e">
        <f>VLOOKUP($C231,PANSS_full!$D$2:$AK$888,13,FALSE)</f>
        <v>#N/A</v>
      </c>
      <c r="AF231" t="e">
        <f>VLOOKUP($C231,PANSS_full!$D$2:$AK$888,14,FALSE)</f>
        <v>#N/A</v>
      </c>
      <c r="AG231" t="e">
        <f>VLOOKUP($C231,PANSS_full!$D$2:$AK$888,15,FALSE)</f>
        <v>#N/A</v>
      </c>
      <c r="AH231" t="e">
        <f>VLOOKUP($C231,PANSS_full!$D$2:$AK$888,16,FALSE)</f>
        <v>#N/A</v>
      </c>
      <c r="AI231" t="e">
        <f>VLOOKUP($C231,PANSS_full!$D$2:$AK$888,17,FALSE)</f>
        <v>#N/A</v>
      </c>
      <c r="AJ231" t="e">
        <f>VLOOKUP($C231,PANSS_full!$D$2:$AK$888,18,FALSE)</f>
        <v>#N/A</v>
      </c>
      <c r="AK231" t="e">
        <f>VLOOKUP($C231,PANSS_full!$D$2:$AK$888,19,FALSE)</f>
        <v>#N/A</v>
      </c>
      <c r="AL231" t="e">
        <f>VLOOKUP($C231,PANSS_full!$D$2:$AK$888,20,FALSE)</f>
        <v>#N/A</v>
      </c>
      <c r="AM231" t="e">
        <f>VLOOKUP($C231,PANSS_full!$D$2:$AK$888,21,FALSE)</f>
        <v>#N/A</v>
      </c>
      <c r="AN231" t="e">
        <f>VLOOKUP($C231,PANSS_full!$D$2:$AK$888,22,FALSE)</f>
        <v>#N/A</v>
      </c>
      <c r="AO231" t="e">
        <f>VLOOKUP($C231,PANSS_full!$D$2:$AK$888,23,FALSE)</f>
        <v>#N/A</v>
      </c>
      <c r="AP231" t="e">
        <f>VLOOKUP($C231,PANSS_full!$D$2:$AK$888,24,FALSE)</f>
        <v>#N/A</v>
      </c>
      <c r="AQ231" t="e">
        <f>VLOOKUP($C231,PANSS_full!$D$2:$AK$888,25,FALSE)</f>
        <v>#N/A</v>
      </c>
      <c r="AR231" t="e">
        <f>VLOOKUP($C231,PANSS_full!$D$2:$AK$888,26,FALSE)</f>
        <v>#N/A</v>
      </c>
      <c r="AS231" t="e">
        <f>VLOOKUP($C231,PANSS_full!$D$2:$AK$888,27,FALSE)</f>
        <v>#N/A</v>
      </c>
      <c r="AT231" t="e">
        <f>VLOOKUP($C231,PANSS_full!$D$2:$AK$888,28,FALSE)</f>
        <v>#N/A</v>
      </c>
      <c r="AU231" t="e">
        <f>VLOOKUP($C231,PANSS_full!$D$2:$AK$888,29,FALSE)</f>
        <v>#N/A</v>
      </c>
      <c r="AV231" t="e">
        <f>VLOOKUP($C231,PANSS_full!$D$2:$AK$888,30,FALSE)</f>
        <v>#N/A</v>
      </c>
      <c r="AW231" t="e">
        <f>VLOOKUP($C231,PANSS_full!$D$2:$AK$888,31,FALSE)</f>
        <v>#N/A</v>
      </c>
      <c r="AX231" t="e">
        <f>VLOOKUP($C231,PANSS_full!$D$2:$AK$888,32,FALSE)</f>
        <v>#N/A</v>
      </c>
      <c r="AY231" t="e">
        <f>VLOOKUP($C231,PANSS_full!$D$2:$AK$888,33,FALSE)</f>
        <v>#N/A</v>
      </c>
      <c r="AZ231" t="e">
        <f>VLOOKUP($C231,PANSS_full!$D$2:$AK$888,34,FALSE)</f>
        <v>#N/A</v>
      </c>
    </row>
    <row r="232" spans="1:52">
      <c r="A232">
        <v>231</v>
      </c>
      <c r="B232" s="2" t="s">
        <v>285</v>
      </c>
      <c r="C232" s="2" t="str">
        <f t="shared" si="3"/>
        <v>NC_05_0179</v>
      </c>
      <c r="E232" s="2">
        <v>44.5</v>
      </c>
      <c r="F232" s="2" t="s">
        <v>52</v>
      </c>
      <c r="G232" s="2" t="s">
        <v>213</v>
      </c>
      <c r="H232" s="2">
        <v>5</v>
      </c>
      <c r="I232" s="2">
        <v>2</v>
      </c>
      <c r="J232" s="2">
        <v>12</v>
      </c>
      <c r="K232" s="2">
        <v>1</v>
      </c>
      <c r="L232" s="2">
        <v>1</v>
      </c>
      <c r="S232" t="e">
        <f>VLOOKUP($C232,PANSS_full!$D$2:$AK$888,1,FALSE)</f>
        <v>#N/A</v>
      </c>
      <c r="T232" t="e">
        <f>VLOOKUP($C232,PANSS_full!$D$2:$AK$888,2,FALSE)</f>
        <v>#N/A</v>
      </c>
      <c r="U232" t="e">
        <f>VLOOKUP($C232,PANSS_full!$D$2:$AK$888,3,FALSE)</f>
        <v>#N/A</v>
      </c>
      <c r="V232" t="e">
        <f>VLOOKUP($C232,PANSS_full!$D$2:$AK$888,4,FALSE)</f>
        <v>#N/A</v>
      </c>
      <c r="W232" t="e">
        <f>VLOOKUP($C232,PANSS_full!$D$2:$AK$888,5,FALSE)</f>
        <v>#N/A</v>
      </c>
      <c r="X232" t="e">
        <f>VLOOKUP($C232,PANSS_full!$D$2:$AK$888,6,FALSE)</f>
        <v>#N/A</v>
      </c>
      <c r="Y232" t="e">
        <f>VLOOKUP($C232,PANSS_full!$D$2:$AK$888,7,FALSE)</f>
        <v>#N/A</v>
      </c>
      <c r="Z232" t="e">
        <f>VLOOKUP($C232,PANSS_full!$D$2:$AK$888,8,FALSE)</f>
        <v>#N/A</v>
      </c>
      <c r="AA232" t="e">
        <f>VLOOKUP($C232,PANSS_full!$D$2:$AK$888,9,FALSE)</f>
        <v>#N/A</v>
      </c>
      <c r="AB232" t="e">
        <f>VLOOKUP($C232,PANSS_full!$D$2:$AK$888,10,FALSE)</f>
        <v>#N/A</v>
      </c>
      <c r="AC232" t="e">
        <f>VLOOKUP($C232,PANSS_full!$D$2:$AK$888,11,FALSE)</f>
        <v>#N/A</v>
      </c>
      <c r="AD232" t="e">
        <f>VLOOKUP($C232,PANSS_full!$D$2:$AK$888,12,FALSE)</f>
        <v>#N/A</v>
      </c>
      <c r="AE232" t="e">
        <f>VLOOKUP($C232,PANSS_full!$D$2:$AK$888,13,FALSE)</f>
        <v>#N/A</v>
      </c>
      <c r="AF232" t="e">
        <f>VLOOKUP($C232,PANSS_full!$D$2:$AK$888,14,FALSE)</f>
        <v>#N/A</v>
      </c>
      <c r="AG232" t="e">
        <f>VLOOKUP($C232,PANSS_full!$D$2:$AK$888,15,FALSE)</f>
        <v>#N/A</v>
      </c>
      <c r="AH232" t="e">
        <f>VLOOKUP($C232,PANSS_full!$D$2:$AK$888,16,FALSE)</f>
        <v>#N/A</v>
      </c>
      <c r="AI232" t="e">
        <f>VLOOKUP($C232,PANSS_full!$D$2:$AK$888,17,FALSE)</f>
        <v>#N/A</v>
      </c>
      <c r="AJ232" t="e">
        <f>VLOOKUP($C232,PANSS_full!$D$2:$AK$888,18,FALSE)</f>
        <v>#N/A</v>
      </c>
      <c r="AK232" t="e">
        <f>VLOOKUP($C232,PANSS_full!$D$2:$AK$888,19,FALSE)</f>
        <v>#N/A</v>
      </c>
      <c r="AL232" t="e">
        <f>VLOOKUP($C232,PANSS_full!$D$2:$AK$888,20,FALSE)</f>
        <v>#N/A</v>
      </c>
      <c r="AM232" t="e">
        <f>VLOOKUP($C232,PANSS_full!$D$2:$AK$888,21,FALSE)</f>
        <v>#N/A</v>
      </c>
      <c r="AN232" t="e">
        <f>VLOOKUP($C232,PANSS_full!$D$2:$AK$888,22,FALSE)</f>
        <v>#N/A</v>
      </c>
      <c r="AO232" t="e">
        <f>VLOOKUP($C232,PANSS_full!$D$2:$AK$888,23,FALSE)</f>
        <v>#N/A</v>
      </c>
      <c r="AP232" t="e">
        <f>VLOOKUP($C232,PANSS_full!$D$2:$AK$888,24,FALSE)</f>
        <v>#N/A</v>
      </c>
      <c r="AQ232" t="e">
        <f>VLOOKUP($C232,PANSS_full!$D$2:$AK$888,25,FALSE)</f>
        <v>#N/A</v>
      </c>
      <c r="AR232" t="e">
        <f>VLOOKUP($C232,PANSS_full!$D$2:$AK$888,26,FALSE)</f>
        <v>#N/A</v>
      </c>
      <c r="AS232" t="e">
        <f>VLOOKUP($C232,PANSS_full!$D$2:$AK$888,27,FALSE)</f>
        <v>#N/A</v>
      </c>
      <c r="AT232" t="e">
        <f>VLOOKUP($C232,PANSS_full!$D$2:$AK$888,28,FALSE)</f>
        <v>#N/A</v>
      </c>
      <c r="AU232" t="e">
        <f>VLOOKUP($C232,PANSS_full!$D$2:$AK$888,29,FALSE)</f>
        <v>#N/A</v>
      </c>
      <c r="AV232" t="e">
        <f>VLOOKUP($C232,PANSS_full!$D$2:$AK$888,30,FALSE)</f>
        <v>#N/A</v>
      </c>
      <c r="AW232" t="e">
        <f>VLOOKUP($C232,PANSS_full!$D$2:$AK$888,31,FALSE)</f>
        <v>#N/A</v>
      </c>
      <c r="AX232" t="e">
        <f>VLOOKUP($C232,PANSS_full!$D$2:$AK$888,32,FALSE)</f>
        <v>#N/A</v>
      </c>
      <c r="AY232" t="e">
        <f>VLOOKUP($C232,PANSS_full!$D$2:$AK$888,33,FALSE)</f>
        <v>#N/A</v>
      </c>
      <c r="AZ232" t="e">
        <f>VLOOKUP($C232,PANSS_full!$D$2:$AK$888,34,FALSE)</f>
        <v>#N/A</v>
      </c>
    </row>
    <row r="233" spans="1:52">
      <c r="A233">
        <v>232</v>
      </c>
      <c r="B233" s="2" t="s">
        <v>286</v>
      </c>
      <c r="C233" s="2" t="str">
        <f t="shared" si="3"/>
        <v>NC_05_0180</v>
      </c>
      <c r="E233" s="2">
        <v>25.0833333333333</v>
      </c>
      <c r="F233" s="2" t="s">
        <v>52</v>
      </c>
      <c r="G233" s="2" t="s">
        <v>213</v>
      </c>
      <c r="H233" s="2">
        <v>5</v>
      </c>
      <c r="I233" s="2">
        <v>2</v>
      </c>
      <c r="J233" s="2">
        <v>12</v>
      </c>
      <c r="K233" s="2">
        <v>1</v>
      </c>
      <c r="L233" s="2">
        <v>1</v>
      </c>
      <c r="S233" t="e">
        <f>VLOOKUP($C233,PANSS_full!$D$2:$AK$888,1,FALSE)</f>
        <v>#N/A</v>
      </c>
      <c r="T233" t="e">
        <f>VLOOKUP($C233,PANSS_full!$D$2:$AK$888,2,FALSE)</f>
        <v>#N/A</v>
      </c>
      <c r="U233" t="e">
        <f>VLOOKUP($C233,PANSS_full!$D$2:$AK$888,3,FALSE)</f>
        <v>#N/A</v>
      </c>
      <c r="V233" t="e">
        <f>VLOOKUP($C233,PANSS_full!$D$2:$AK$888,4,FALSE)</f>
        <v>#N/A</v>
      </c>
      <c r="W233" t="e">
        <f>VLOOKUP($C233,PANSS_full!$D$2:$AK$888,5,FALSE)</f>
        <v>#N/A</v>
      </c>
      <c r="X233" t="e">
        <f>VLOOKUP($C233,PANSS_full!$D$2:$AK$888,6,FALSE)</f>
        <v>#N/A</v>
      </c>
      <c r="Y233" t="e">
        <f>VLOOKUP($C233,PANSS_full!$D$2:$AK$888,7,FALSE)</f>
        <v>#N/A</v>
      </c>
      <c r="Z233" t="e">
        <f>VLOOKUP($C233,PANSS_full!$D$2:$AK$888,8,FALSE)</f>
        <v>#N/A</v>
      </c>
      <c r="AA233" t="e">
        <f>VLOOKUP($C233,PANSS_full!$D$2:$AK$888,9,FALSE)</f>
        <v>#N/A</v>
      </c>
      <c r="AB233" t="e">
        <f>VLOOKUP($C233,PANSS_full!$D$2:$AK$888,10,FALSE)</f>
        <v>#N/A</v>
      </c>
      <c r="AC233" t="e">
        <f>VLOOKUP($C233,PANSS_full!$D$2:$AK$888,11,FALSE)</f>
        <v>#N/A</v>
      </c>
      <c r="AD233" t="e">
        <f>VLOOKUP($C233,PANSS_full!$D$2:$AK$888,12,FALSE)</f>
        <v>#N/A</v>
      </c>
      <c r="AE233" t="e">
        <f>VLOOKUP($C233,PANSS_full!$D$2:$AK$888,13,FALSE)</f>
        <v>#N/A</v>
      </c>
      <c r="AF233" t="e">
        <f>VLOOKUP($C233,PANSS_full!$D$2:$AK$888,14,FALSE)</f>
        <v>#N/A</v>
      </c>
      <c r="AG233" t="e">
        <f>VLOOKUP($C233,PANSS_full!$D$2:$AK$888,15,FALSE)</f>
        <v>#N/A</v>
      </c>
      <c r="AH233" t="e">
        <f>VLOOKUP($C233,PANSS_full!$D$2:$AK$888,16,FALSE)</f>
        <v>#N/A</v>
      </c>
      <c r="AI233" t="e">
        <f>VLOOKUP($C233,PANSS_full!$D$2:$AK$888,17,FALSE)</f>
        <v>#N/A</v>
      </c>
      <c r="AJ233" t="e">
        <f>VLOOKUP($C233,PANSS_full!$D$2:$AK$888,18,FALSE)</f>
        <v>#N/A</v>
      </c>
      <c r="AK233" t="e">
        <f>VLOOKUP($C233,PANSS_full!$D$2:$AK$888,19,FALSE)</f>
        <v>#N/A</v>
      </c>
      <c r="AL233" t="e">
        <f>VLOOKUP($C233,PANSS_full!$D$2:$AK$888,20,FALSE)</f>
        <v>#N/A</v>
      </c>
      <c r="AM233" t="e">
        <f>VLOOKUP($C233,PANSS_full!$D$2:$AK$888,21,FALSE)</f>
        <v>#N/A</v>
      </c>
      <c r="AN233" t="e">
        <f>VLOOKUP($C233,PANSS_full!$D$2:$AK$888,22,FALSE)</f>
        <v>#N/A</v>
      </c>
      <c r="AO233" t="e">
        <f>VLOOKUP($C233,PANSS_full!$D$2:$AK$888,23,FALSE)</f>
        <v>#N/A</v>
      </c>
      <c r="AP233" t="e">
        <f>VLOOKUP($C233,PANSS_full!$D$2:$AK$888,24,FALSE)</f>
        <v>#N/A</v>
      </c>
      <c r="AQ233" t="e">
        <f>VLOOKUP($C233,PANSS_full!$D$2:$AK$888,25,FALSE)</f>
        <v>#N/A</v>
      </c>
      <c r="AR233" t="e">
        <f>VLOOKUP($C233,PANSS_full!$D$2:$AK$888,26,FALSE)</f>
        <v>#N/A</v>
      </c>
      <c r="AS233" t="e">
        <f>VLOOKUP($C233,PANSS_full!$D$2:$AK$888,27,FALSE)</f>
        <v>#N/A</v>
      </c>
      <c r="AT233" t="e">
        <f>VLOOKUP($C233,PANSS_full!$D$2:$AK$888,28,FALSE)</f>
        <v>#N/A</v>
      </c>
      <c r="AU233" t="e">
        <f>VLOOKUP($C233,PANSS_full!$D$2:$AK$888,29,FALSE)</f>
        <v>#N/A</v>
      </c>
      <c r="AV233" t="e">
        <f>VLOOKUP($C233,PANSS_full!$D$2:$AK$888,30,FALSE)</f>
        <v>#N/A</v>
      </c>
      <c r="AW233" t="e">
        <f>VLOOKUP($C233,PANSS_full!$D$2:$AK$888,31,FALSE)</f>
        <v>#N/A</v>
      </c>
      <c r="AX233" t="e">
        <f>VLOOKUP($C233,PANSS_full!$D$2:$AK$888,32,FALSE)</f>
        <v>#N/A</v>
      </c>
      <c r="AY233" t="e">
        <f>VLOOKUP($C233,PANSS_full!$D$2:$AK$888,33,FALSE)</f>
        <v>#N/A</v>
      </c>
      <c r="AZ233" t="e">
        <f>VLOOKUP($C233,PANSS_full!$D$2:$AK$888,34,FALSE)</f>
        <v>#N/A</v>
      </c>
    </row>
    <row r="234" spans="1:52">
      <c r="A234">
        <v>233</v>
      </c>
      <c r="B234" s="2" t="s">
        <v>287</v>
      </c>
      <c r="C234" s="2" t="str">
        <f t="shared" si="3"/>
        <v>NC_05_0182</v>
      </c>
      <c r="E234" s="2">
        <v>27.1666666666665</v>
      </c>
      <c r="F234" s="2" t="s">
        <v>52</v>
      </c>
      <c r="G234" s="2" t="s">
        <v>213</v>
      </c>
      <c r="H234" s="2">
        <v>5</v>
      </c>
      <c r="I234" s="2">
        <v>1</v>
      </c>
      <c r="J234" s="2">
        <v>18</v>
      </c>
      <c r="K234" s="2">
        <v>1</v>
      </c>
      <c r="L234" s="2">
        <v>1</v>
      </c>
      <c r="S234" t="e">
        <f>VLOOKUP($C234,PANSS_full!$D$2:$AK$888,1,FALSE)</f>
        <v>#N/A</v>
      </c>
      <c r="T234" t="e">
        <f>VLOOKUP($C234,PANSS_full!$D$2:$AK$888,2,FALSE)</f>
        <v>#N/A</v>
      </c>
      <c r="U234" t="e">
        <f>VLOOKUP($C234,PANSS_full!$D$2:$AK$888,3,FALSE)</f>
        <v>#N/A</v>
      </c>
      <c r="V234" t="e">
        <f>VLOOKUP($C234,PANSS_full!$D$2:$AK$888,4,FALSE)</f>
        <v>#N/A</v>
      </c>
      <c r="W234" t="e">
        <f>VLOOKUP($C234,PANSS_full!$D$2:$AK$888,5,FALSE)</f>
        <v>#N/A</v>
      </c>
      <c r="X234" t="e">
        <f>VLOOKUP($C234,PANSS_full!$D$2:$AK$888,6,FALSE)</f>
        <v>#N/A</v>
      </c>
      <c r="Y234" t="e">
        <f>VLOOKUP($C234,PANSS_full!$D$2:$AK$888,7,FALSE)</f>
        <v>#N/A</v>
      </c>
      <c r="Z234" t="e">
        <f>VLOOKUP($C234,PANSS_full!$D$2:$AK$888,8,FALSE)</f>
        <v>#N/A</v>
      </c>
      <c r="AA234" t="e">
        <f>VLOOKUP($C234,PANSS_full!$D$2:$AK$888,9,FALSE)</f>
        <v>#N/A</v>
      </c>
      <c r="AB234" t="e">
        <f>VLOOKUP($C234,PANSS_full!$D$2:$AK$888,10,FALSE)</f>
        <v>#N/A</v>
      </c>
      <c r="AC234" t="e">
        <f>VLOOKUP($C234,PANSS_full!$D$2:$AK$888,11,FALSE)</f>
        <v>#N/A</v>
      </c>
      <c r="AD234" t="e">
        <f>VLOOKUP($C234,PANSS_full!$D$2:$AK$888,12,FALSE)</f>
        <v>#N/A</v>
      </c>
      <c r="AE234" t="e">
        <f>VLOOKUP($C234,PANSS_full!$D$2:$AK$888,13,FALSE)</f>
        <v>#N/A</v>
      </c>
      <c r="AF234" t="e">
        <f>VLOOKUP($C234,PANSS_full!$D$2:$AK$888,14,FALSE)</f>
        <v>#N/A</v>
      </c>
      <c r="AG234" t="e">
        <f>VLOOKUP($C234,PANSS_full!$D$2:$AK$888,15,FALSE)</f>
        <v>#N/A</v>
      </c>
      <c r="AH234" t="e">
        <f>VLOOKUP($C234,PANSS_full!$D$2:$AK$888,16,FALSE)</f>
        <v>#N/A</v>
      </c>
      <c r="AI234" t="e">
        <f>VLOOKUP($C234,PANSS_full!$D$2:$AK$888,17,FALSE)</f>
        <v>#N/A</v>
      </c>
      <c r="AJ234" t="e">
        <f>VLOOKUP($C234,PANSS_full!$D$2:$AK$888,18,FALSE)</f>
        <v>#N/A</v>
      </c>
      <c r="AK234" t="e">
        <f>VLOOKUP($C234,PANSS_full!$D$2:$AK$888,19,FALSE)</f>
        <v>#N/A</v>
      </c>
      <c r="AL234" t="e">
        <f>VLOOKUP($C234,PANSS_full!$D$2:$AK$888,20,FALSE)</f>
        <v>#N/A</v>
      </c>
      <c r="AM234" t="e">
        <f>VLOOKUP($C234,PANSS_full!$D$2:$AK$888,21,FALSE)</f>
        <v>#N/A</v>
      </c>
      <c r="AN234" t="e">
        <f>VLOOKUP($C234,PANSS_full!$D$2:$AK$888,22,FALSE)</f>
        <v>#N/A</v>
      </c>
      <c r="AO234" t="e">
        <f>VLOOKUP($C234,PANSS_full!$D$2:$AK$888,23,FALSE)</f>
        <v>#N/A</v>
      </c>
      <c r="AP234" t="e">
        <f>VLOOKUP($C234,PANSS_full!$D$2:$AK$888,24,FALSE)</f>
        <v>#N/A</v>
      </c>
      <c r="AQ234" t="e">
        <f>VLOOKUP($C234,PANSS_full!$D$2:$AK$888,25,FALSE)</f>
        <v>#N/A</v>
      </c>
      <c r="AR234" t="e">
        <f>VLOOKUP($C234,PANSS_full!$D$2:$AK$888,26,FALSE)</f>
        <v>#N/A</v>
      </c>
      <c r="AS234" t="e">
        <f>VLOOKUP($C234,PANSS_full!$D$2:$AK$888,27,FALSE)</f>
        <v>#N/A</v>
      </c>
      <c r="AT234" t="e">
        <f>VLOOKUP($C234,PANSS_full!$D$2:$AK$888,28,FALSE)</f>
        <v>#N/A</v>
      </c>
      <c r="AU234" t="e">
        <f>VLOOKUP($C234,PANSS_full!$D$2:$AK$888,29,FALSE)</f>
        <v>#N/A</v>
      </c>
      <c r="AV234" t="e">
        <f>VLOOKUP($C234,PANSS_full!$D$2:$AK$888,30,FALSE)</f>
        <v>#N/A</v>
      </c>
      <c r="AW234" t="e">
        <f>VLOOKUP($C234,PANSS_full!$D$2:$AK$888,31,FALSE)</f>
        <v>#N/A</v>
      </c>
      <c r="AX234" t="e">
        <f>VLOOKUP($C234,PANSS_full!$D$2:$AK$888,32,FALSE)</f>
        <v>#N/A</v>
      </c>
      <c r="AY234" t="e">
        <f>VLOOKUP($C234,PANSS_full!$D$2:$AK$888,33,FALSE)</f>
        <v>#N/A</v>
      </c>
      <c r="AZ234" t="e">
        <f>VLOOKUP($C234,PANSS_full!$D$2:$AK$888,34,FALSE)</f>
        <v>#N/A</v>
      </c>
    </row>
    <row r="235" spans="1:52">
      <c r="A235">
        <v>234</v>
      </c>
      <c r="B235" s="2" t="s">
        <v>288</v>
      </c>
      <c r="C235" s="2" t="str">
        <f t="shared" si="3"/>
        <v>NC_05_0183</v>
      </c>
      <c r="E235" s="2">
        <v>29.5</v>
      </c>
      <c r="F235" s="2" t="s">
        <v>52</v>
      </c>
      <c r="G235" s="2" t="s">
        <v>213</v>
      </c>
      <c r="H235" s="2">
        <v>5</v>
      </c>
      <c r="I235" s="2">
        <v>2</v>
      </c>
      <c r="J235" s="2">
        <v>12</v>
      </c>
      <c r="K235" s="2">
        <v>1</v>
      </c>
      <c r="L235" s="2">
        <v>1</v>
      </c>
      <c r="S235" t="e">
        <f>VLOOKUP($C235,PANSS_full!$D$2:$AK$888,1,FALSE)</f>
        <v>#N/A</v>
      </c>
      <c r="T235" t="e">
        <f>VLOOKUP($C235,PANSS_full!$D$2:$AK$888,2,FALSE)</f>
        <v>#N/A</v>
      </c>
      <c r="U235" t="e">
        <f>VLOOKUP($C235,PANSS_full!$D$2:$AK$888,3,FALSE)</f>
        <v>#N/A</v>
      </c>
      <c r="V235" t="e">
        <f>VLOOKUP($C235,PANSS_full!$D$2:$AK$888,4,FALSE)</f>
        <v>#N/A</v>
      </c>
      <c r="W235" t="e">
        <f>VLOOKUP($C235,PANSS_full!$D$2:$AK$888,5,FALSE)</f>
        <v>#N/A</v>
      </c>
      <c r="X235" t="e">
        <f>VLOOKUP($C235,PANSS_full!$D$2:$AK$888,6,FALSE)</f>
        <v>#N/A</v>
      </c>
      <c r="Y235" t="e">
        <f>VLOOKUP($C235,PANSS_full!$D$2:$AK$888,7,FALSE)</f>
        <v>#N/A</v>
      </c>
      <c r="Z235" t="e">
        <f>VLOOKUP($C235,PANSS_full!$D$2:$AK$888,8,FALSE)</f>
        <v>#N/A</v>
      </c>
      <c r="AA235" t="e">
        <f>VLOOKUP($C235,PANSS_full!$D$2:$AK$888,9,FALSE)</f>
        <v>#N/A</v>
      </c>
      <c r="AB235" t="e">
        <f>VLOOKUP($C235,PANSS_full!$D$2:$AK$888,10,FALSE)</f>
        <v>#N/A</v>
      </c>
      <c r="AC235" t="e">
        <f>VLOOKUP($C235,PANSS_full!$D$2:$AK$888,11,FALSE)</f>
        <v>#N/A</v>
      </c>
      <c r="AD235" t="e">
        <f>VLOOKUP($C235,PANSS_full!$D$2:$AK$888,12,FALSE)</f>
        <v>#N/A</v>
      </c>
      <c r="AE235" t="e">
        <f>VLOOKUP($C235,PANSS_full!$D$2:$AK$888,13,FALSE)</f>
        <v>#N/A</v>
      </c>
      <c r="AF235" t="e">
        <f>VLOOKUP($C235,PANSS_full!$D$2:$AK$888,14,FALSE)</f>
        <v>#N/A</v>
      </c>
      <c r="AG235" t="e">
        <f>VLOOKUP($C235,PANSS_full!$D$2:$AK$888,15,FALSE)</f>
        <v>#N/A</v>
      </c>
      <c r="AH235" t="e">
        <f>VLOOKUP($C235,PANSS_full!$D$2:$AK$888,16,FALSE)</f>
        <v>#N/A</v>
      </c>
      <c r="AI235" t="e">
        <f>VLOOKUP($C235,PANSS_full!$D$2:$AK$888,17,FALSE)</f>
        <v>#N/A</v>
      </c>
      <c r="AJ235" t="e">
        <f>VLOOKUP($C235,PANSS_full!$D$2:$AK$888,18,FALSE)</f>
        <v>#N/A</v>
      </c>
      <c r="AK235" t="e">
        <f>VLOOKUP($C235,PANSS_full!$D$2:$AK$888,19,FALSE)</f>
        <v>#N/A</v>
      </c>
      <c r="AL235" t="e">
        <f>VLOOKUP($C235,PANSS_full!$D$2:$AK$888,20,FALSE)</f>
        <v>#N/A</v>
      </c>
      <c r="AM235" t="e">
        <f>VLOOKUP($C235,PANSS_full!$D$2:$AK$888,21,FALSE)</f>
        <v>#N/A</v>
      </c>
      <c r="AN235" t="e">
        <f>VLOOKUP($C235,PANSS_full!$D$2:$AK$888,22,FALSE)</f>
        <v>#N/A</v>
      </c>
      <c r="AO235" t="e">
        <f>VLOOKUP($C235,PANSS_full!$D$2:$AK$888,23,FALSE)</f>
        <v>#N/A</v>
      </c>
      <c r="AP235" t="e">
        <f>VLOOKUP($C235,PANSS_full!$D$2:$AK$888,24,FALSE)</f>
        <v>#N/A</v>
      </c>
      <c r="AQ235" t="e">
        <f>VLOOKUP($C235,PANSS_full!$D$2:$AK$888,25,FALSE)</f>
        <v>#N/A</v>
      </c>
      <c r="AR235" t="e">
        <f>VLOOKUP($C235,PANSS_full!$D$2:$AK$888,26,FALSE)</f>
        <v>#N/A</v>
      </c>
      <c r="AS235" t="e">
        <f>VLOOKUP($C235,PANSS_full!$D$2:$AK$888,27,FALSE)</f>
        <v>#N/A</v>
      </c>
      <c r="AT235" t="e">
        <f>VLOOKUP($C235,PANSS_full!$D$2:$AK$888,28,FALSE)</f>
        <v>#N/A</v>
      </c>
      <c r="AU235" t="e">
        <f>VLOOKUP($C235,PANSS_full!$D$2:$AK$888,29,FALSE)</f>
        <v>#N/A</v>
      </c>
      <c r="AV235" t="e">
        <f>VLOOKUP($C235,PANSS_full!$D$2:$AK$888,30,FALSE)</f>
        <v>#N/A</v>
      </c>
      <c r="AW235" t="e">
        <f>VLOOKUP($C235,PANSS_full!$D$2:$AK$888,31,FALSE)</f>
        <v>#N/A</v>
      </c>
      <c r="AX235" t="e">
        <f>VLOOKUP($C235,PANSS_full!$D$2:$AK$888,32,FALSE)</f>
        <v>#N/A</v>
      </c>
      <c r="AY235" t="e">
        <f>VLOOKUP($C235,PANSS_full!$D$2:$AK$888,33,FALSE)</f>
        <v>#N/A</v>
      </c>
      <c r="AZ235" t="e">
        <f>VLOOKUP($C235,PANSS_full!$D$2:$AK$888,34,FALSE)</f>
        <v>#N/A</v>
      </c>
    </row>
    <row r="236" spans="1:52">
      <c r="A236">
        <v>235</v>
      </c>
      <c r="B236" s="2" t="s">
        <v>289</v>
      </c>
      <c r="C236" s="2" t="str">
        <f t="shared" si="3"/>
        <v>NC_05_0184</v>
      </c>
      <c r="E236" s="2">
        <v>18</v>
      </c>
      <c r="F236" s="2" t="s">
        <v>52</v>
      </c>
      <c r="G236" s="2" t="s">
        <v>213</v>
      </c>
      <c r="H236" s="2">
        <v>5</v>
      </c>
      <c r="I236" s="2">
        <v>1</v>
      </c>
      <c r="J236" s="2">
        <v>13</v>
      </c>
      <c r="K236" s="2">
        <v>1</v>
      </c>
      <c r="L236" s="2">
        <v>1</v>
      </c>
      <c r="S236" t="e">
        <f>VLOOKUP($C236,PANSS_full!$D$2:$AK$888,1,FALSE)</f>
        <v>#N/A</v>
      </c>
      <c r="T236" t="e">
        <f>VLOOKUP($C236,PANSS_full!$D$2:$AK$888,2,FALSE)</f>
        <v>#N/A</v>
      </c>
      <c r="U236" t="e">
        <f>VLOOKUP($C236,PANSS_full!$D$2:$AK$888,3,FALSE)</f>
        <v>#N/A</v>
      </c>
      <c r="V236" t="e">
        <f>VLOOKUP($C236,PANSS_full!$D$2:$AK$888,4,FALSE)</f>
        <v>#N/A</v>
      </c>
      <c r="W236" t="e">
        <f>VLOOKUP($C236,PANSS_full!$D$2:$AK$888,5,FALSE)</f>
        <v>#N/A</v>
      </c>
      <c r="X236" t="e">
        <f>VLOOKUP($C236,PANSS_full!$D$2:$AK$888,6,FALSE)</f>
        <v>#N/A</v>
      </c>
      <c r="Y236" t="e">
        <f>VLOOKUP($C236,PANSS_full!$D$2:$AK$888,7,FALSE)</f>
        <v>#N/A</v>
      </c>
      <c r="Z236" t="e">
        <f>VLOOKUP($C236,PANSS_full!$D$2:$AK$888,8,FALSE)</f>
        <v>#N/A</v>
      </c>
      <c r="AA236" t="e">
        <f>VLOOKUP($C236,PANSS_full!$D$2:$AK$888,9,FALSE)</f>
        <v>#N/A</v>
      </c>
      <c r="AB236" t="e">
        <f>VLOOKUP($C236,PANSS_full!$D$2:$AK$888,10,FALSE)</f>
        <v>#N/A</v>
      </c>
      <c r="AC236" t="e">
        <f>VLOOKUP($C236,PANSS_full!$D$2:$AK$888,11,FALSE)</f>
        <v>#N/A</v>
      </c>
      <c r="AD236" t="e">
        <f>VLOOKUP($C236,PANSS_full!$D$2:$AK$888,12,FALSE)</f>
        <v>#N/A</v>
      </c>
      <c r="AE236" t="e">
        <f>VLOOKUP($C236,PANSS_full!$D$2:$AK$888,13,FALSE)</f>
        <v>#N/A</v>
      </c>
      <c r="AF236" t="e">
        <f>VLOOKUP($C236,PANSS_full!$D$2:$AK$888,14,FALSE)</f>
        <v>#N/A</v>
      </c>
      <c r="AG236" t="e">
        <f>VLOOKUP($C236,PANSS_full!$D$2:$AK$888,15,FALSE)</f>
        <v>#N/A</v>
      </c>
      <c r="AH236" t="e">
        <f>VLOOKUP($C236,PANSS_full!$D$2:$AK$888,16,FALSE)</f>
        <v>#N/A</v>
      </c>
      <c r="AI236" t="e">
        <f>VLOOKUP($C236,PANSS_full!$D$2:$AK$888,17,FALSE)</f>
        <v>#N/A</v>
      </c>
      <c r="AJ236" t="e">
        <f>VLOOKUP($C236,PANSS_full!$D$2:$AK$888,18,FALSE)</f>
        <v>#N/A</v>
      </c>
      <c r="AK236" t="e">
        <f>VLOOKUP($C236,PANSS_full!$D$2:$AK$888,19,FALSE)</f>
        <v>#N/A</v>
      </c>
      <c r="AL236" t="e">
        <f>VLOOKUP($C236,PANSS_full!$D$2:$AK$888,20,FALSE)</f>
        <v>#N/A</v>
      </c>
      <c r="AM236" t="e">
        <f>VLOOKUP($C236,PANSS_full!$D$2:$AK$888,21,FALSE)</f>
        <v>#N/A</v>
      </c>
      <c r="AN236" t="e">
        <f>VLOOKUP($C236,PANSS_full!$D$2:$AK$888,22,FALSE)</f>
        <v>#N/A</v>
      </c>
      <c r="AO236" t="e">
        <f>VLOOKUP($C236,PANSS_full!$D$2:$AK$888,23,FALSE)</f>
        <v>#N/A</v>
      </c>
      <c r="AP236" t="e">
        <f>VLOOKUP($C236,PANSS_full!$D$2:$AK$888,24,FALSE)</f>
        <v>#N/A</v>
      </c>
      <c r="AQ236" t="e">
        <f>VLOOKUP($C236,PANSS_full!$D$2:$AK$888,25,FALSE)</f>
        <v>#N/A</v>
      </c>
      <c r="AR236" t="e">
        <f>VLOOKUP($C236,PANSS_full!$D$2:$AK$888,26,FALSE)</f>
        <v>#N/A</v>
      </c>
      <c r="AS236" t="e">
        <f>VLOOKUP($C236,PANSS_full!$D$2:$AK$888,27,FALSE)</f>
        <v>#N/A</v>
      </c>
      <c r="AT236" t="e">
        <f>VLOOKUP($C236,PANSS_full!$D$2:$AK$888,28,FALSE)</f>
        <v>#N/A</v>
      </c>
      <c r="AU236" t="e">
        <f>VLOOKUP($C236,PANSS_full!$D$2:$AK$888,29,FALSE)</f>
        <v>#N/A</v>
      </c>
      <c r="AV236" t="e">
        <f>VLOOKUP($C236,PANSS_full!$D$2:$AK$888,30,FALSE)</f>
        <v>#N/A</v>
      </c>
      <c r="AW236" t="e">
        <f>VLOOKUP($C236,PANSS_full!$D$2:$AK$888,31,FALSE)</f>
        <v>#N/A</v>
      </c>
      <c r="AX236" t="e">
        <f>VLOOKUP($C236,PANSS_full!$D$2:$AK$888,32,FALSE)</f>
        <v>#N/A</v>
      </c>
      <c r="AY236" t="e">
        <f>VLOOKUP($C236,PANSS_full!$D$2:$AK$888,33,FALSE)</f>
        <v>#N/A</v>
      </c>
      <c r="AZ236" t="e">
        <f>VLOOKUP($C236,PANSS_full!$D$2:$AK$888,34,FALSE)</f>
        <v>#N/A</v>
      </c>
    </row>
    <row r="237" spans="1:52">
      <c r="A237">
        <v>236</v>
      </c>
      <c r="B237" s="2" t="s">
        <v>290</v>
      </c>
      <c r="C237" s="2" t="str">
        <f t="shared" si="3"/>
        <v>NC_05_0185</v>
      </c>
      <c r="E237" s="2">
        <v>19.5</v>
      </c>
      <c r="F237" s="2" t="s">
        <v>52</v>
      </c>
      <c r="G237" s="2" t="s">
        <v>213</v>
      </c>
      <c r="H237" s="2">
        <v>5</v>
      </c>
      <c r="I237" s="2">
        <v>1</v>
      </c>
      <c r="J237" s="2">
        <v>13</v>
      </c>
      <c r="K237" s="2">
        <v>1</v>
      </c>
      <c r="L237" s="2">
        <v>1</v>
      </c>
      <c r="S237" t="e">
        <f>VLOOKUP($C237,PANSS_full!$D$2:$AK$888,1,FALSE)</f>
        <v>#N/A</v>
      </c>
      <c r="T237" t="e">
        <f>VLOOKUP($C237,PANSS_full!$D$2:$AK$888,2,FALSE)</f>
        <v>#N/A</v>
      </c>
      <c r="U237" t="e">
        <f>VLOOKUP($C237,PANSS_full!$D$2:$AK$888,3,FALSE)</f>
        <v>#N/A</v>
      </c>
      <c r="V237" t="e">
        <f>VLOOKUP($C237,PANSS_full!$D$2:$AK$888,4,FALSE)</f>
        <v>#N/A</v>
      </c>
      <c r="W237" t="e">
        <f>VLOOKUP($C237,PANSS_full!$D$2:$AK$888,5,FALSE)</f>
        <v>#N/A</v>
      </c>
      <c r="X237" t="e">
        <f>VLOOKUP($C237,PANSS_full!$D$2:$AK$888,6,FALSE)</f>
        <v>#N/A</v>
      </c>
      <c r="Y237" t="e">
        <f>VLOOKUP($C237,PANSS_full!$D$2:$AK$888,7,FALSE)</f>
        <v>#N/A</v>
      </c>
      <c r="Z237" t="e">
        <f>VLOOKUP($C237,PANSS_full!$D$2:$AK$888,8,FALSE)</f>
        <v>#N/A</v>
      </c>
      <c r="AA237" t="e">
        <f>VLOOKUP($C237,PANSS_full!$D$2:$AK$888,9,FALSE)</f>
        <v>#N/A</v>
      </c>
      <c r="AB237" t="e">
        <f>VLOOKUP($C237,PANSS_full!$D$2:$AK$888,10,FALSE)</f>
        <v>#N/A</v>
      </c>
      <c r="AC237" t="e">
        <f>VLOOKUP($C237,PANSS_full!$D$2:$AK$888,11,FALSE)</f>
        <v>#N/A</v>
      </c>
      <c r="AD237" t="e">
        <f>VLOOKUP($C237,PANSS_full!$D$2:$AK$888,12,FALSE)</f>
        <v>#N/A</v>
      </c>
      <c r="AE237" t="e">
        <f>VLOOKUP($C237,PANSS_full!$D$2:$AK$888,13,FALSE)</f>
        <v>#N/A</v>
      </c>
      <c r="AF237" t="e">
        <f>VLOOKUP($C237,PANSS_full!$D$2:$AK$888,14,FALSE)</f>
        <v>#N/A</v>
      </c>
      <c r="AG237" t="e">
        <f>VLOOKUP($C237,PANSS_full!$D$2:$AK$888,15,FALSE)</f>
        <v>#N/A</v>
      </c>
      <c r="AH237" t="e">
        <f>VLOOKUP($C237,PANSS_full!$D$2:$AK$888,16,FALSE)</f>
        <v>#N/A</v>
      </c>
      <c r="AI237" t="e">
        <f>VLOOKUP($C237,PANSS_full!$D$2:$AK$888,17,FALSE)</f>
        <v>#N/A</v>
      </c>
      <c r="AJ237" t="e">
        <f>VLOOKUP($C237,PANSS_full!$D$2:$AK$888,18,FALSE)</f>
        <v>#N/A</v>
      </c>
      <c r="AK237" t="e">
        <f>VLOOKUP($C237,PANSS_full!$D$2:$AK$888,19,FALSE)</f>
        <v>#N/A</v>
      </c>
      <c r="AL237" t="e">
        <f>VLOOKUP($C237,PANSS_full!$D$2:$AK$888,20,FALSE)</f>
        <v>#N/A</v>
      </c>
      <c r="AM237" t="e">
        <f>VLOOKUP($C237,PANSS_full!$D$2:$AK$888,21,FALSE)</f>
        <v>#N/A</v>
      </c>
      <c r="AN237" t="e">
        <f>VLOOKUP($C237,PANSS_full!$D$2:$AK$888,22,FALSE)</f>
        <v>#N/A</v>
      </c>
      <c r="AO237" t="e">
        <f>VLOOKUP($C237,PANSS_full!$D$2:$AK$888,23,FALSE)</f>
        <v>#N/A</v>
      </c>
      <c r="AP237" t="e">
        <f>VLOOKUP($C237,PANSS_full!$D$2:$AK$888,24,FALSE)</f>
        <v>#N/A</v>
      </c>
      <c r="AQ237" t="e">
        <f>VLOOKUP($C237,PANSS_full!$D$2:$AK$888,25,FALSE)</f>
        <v>#N/A</v>
      </c>
      <c r="AR237" t="e">
        <f>VLOOKUP($C237,PANSS_full!$D$2:$AK$888,26,FALSE)</f>
        <v>#N/A</v>
      </c>
      <c r="AS237" t="e">
        <f>VLOOKUP($C237,PANSS_full!$D$2:$AK$888,27,FALSE)</f>
        <v>#N/A</v>
      </c>
      <c r="AT237" t="e">
        <f>VLOOKUP($C237,PANSS_full!$D$2:$AK$888,28,FALSE)</f>
        <v>#N/A</v>
      </c>
      <c r="AU237" t="e">
        <f>VLOOKUP($C237,PANSS_full!$D$2:$AK$888,29,FALSE)</f>
        <v>#N/A</v>
      </c>
      <c r="AV237" t="e">
        <f>VLOOKUP($C237,PANSS_full!$D$2:$AK$888,30,FALSE)</f>
        <v>#N/A</v>
      </c>
      <c r="AW237" t="e">
        <f>VLOOKUP($C237,PANSS_full!$D$2:$AK$888,31,FALSE)</f>
        <v>#N/A</v>
      </c>
      <c r="AX237" t="e">
        <f>VLOOKUP($C237,PANSS_full!$D$2:$AK$888,32,FALSE)</f>
        <v>#N/A</v>
      </c>
      <c r="AY237" t="e">
        <f>VLOOKUP($C237,PANSS_full!$D$2:$AK$888,33,FALSE)</f>
        <v>#N/A</v>
      </c>
      <c r="AZ237" t="e">
        <f>VLOOKUP($C237,PANSS_full!$D$2:$AK$888,34,FALSE)</f>
        <v>#N/A</v>
      </c>
    </row>
    <row r="238" spans="1:52">
      <c r="A238">
        <v>237</v>
      </c>
      <c r="B238" s="2" t="s">
        <v>291</v>
      </c>
      <c r="C238" s="2" t="str">
        <f t="shared" si="3"/>
        <v>NC_05_0186</v>
      </c>
      <c r="E238" s="2">
        <v>31.6666666666665</v>
      </c>
      <c r="F238" s="2" t="s">
        <v>52</v>
      </c>
      <c r="G238" s="2" t="s">
        <v>213</v>
      </c>
      <c r="H238" s="2">
        <v>5</v>
      </c>
      <c r="I238" s="2">
        <v>1</v>
      </c>
      <c r="J238" s="2">
        <v>15</v>
      </c>
      <c r="K238" s="2">
        <v>1</v>
      </c>
      <c r="L238" s="2">
        <v>1</v>
      </c>
      <c r="S238" t="e">
        <f>VLOOKUP($C238,PANSS_full!$D$2:$AK$888,1,FALSE)</f>
        <v>#N/A</v>
      </c>
      <c r="T238" t="e">
        <f>VLOOKUP($C238,PANSS_full!$D$2:$AK$888,2,FALSE)</f>
        <v>#N/A</v>
      </c>
      <c r="U238" t="e">
        <f>VLOOKUP($C238,PANSS_full!$D$2:$AK$888,3,FALSE)</f>
        <v>#N/A</v>
      </c>
      <c r="V238" t="e">
        <f>VLOOKUP($C238,PANSS_full!$D$2:$AK$888,4,FALSE)</f>
        <v>#N/A</v>
      </c>
      <c r="W238" t="e">
        <f>VLOOKUP($C238,PANSS_full!$D$2:$AK$888,5,FALSE)</f>
        <v>#N/A</v>
      </c>
      <c r="X238" t="e">
        <f>VLOOKUP($C238,PANSS_full!$D$2:$AK$888,6,FALSE)</f>
        <v>#N/A</v>
      </c>
      <c r="Y238" t="e">
        <f>VLOOKUP($C238,PANSS_full!$D$2:$AK$888,7,FALSE)</f>
        <v>#N/A</v>
      </c>
      <c r="Z238" t="e">
        <f>VLOOKUP($C238,PANSS_full!$D$2:$AK$888,8,FALSE)</f>
        <v>#N/A</v>
      </c>
      <c r="AA238" t="e">
        <f>VLOOKUP($C238,PANSS_full!$D$2:$AK$888,9,FALSE)</f>
        <v>#N/A</v>
      </c>
      <c r="AB238" t="e">
        <f>VLOOKUP($C238,PANSS_full!$D$2:$AK$888,10,FALSE)</f>
        <v>#N/A</v>
      </c>
      <c r="AC238" t="e">
        <f>VLOOKUP($C238,PANSS_full!$D$2:$AK$888,11,FALSE)</f>
        <v>#N/A</v>
      </c>
      <c r="AD238" t="e">
        <f>VLOOKUP($C238,PANSS_full!$D$2:$AK$888,12,FALSE)</f>
        <v>#N/A</v>
      </c>
      <c r="AE238" t="e">
        <f>VLOOKUP($C238,PANSS_full!$D$2:$AK$888,13,FALSE)</f>
        <v>#N/A</v>
      </c>
      <c r="AF238" t="e">
        <f>VLOOKUP($C238,PANSS_full!$D$2:$AK$888,14,FALSE)</f>
        <v>#N/A</v>
      </c>
      <c r="AG238" t="e">
        <f>VLOOKUP($C238,PANSS_full!$D$2:$AK$888,15,FALSE)</f>
        <v>#N/A</v>
      </c>
      <c r="AH238" t="e">
        <f>VLOOKUP($C238,PANSS_full!$D$2:$AK$888,16,FALSE)</f>
        <v>#N/A</v>
      </c>
      <c r="AI238" t="e">
        <f>VLOOKUP($C238,PANSS_full!$D$2:$AK$888,17,FALSE)</f>
        <v>#N/A</v>
      </c>
      <c r="AJ238" t="e">
        <f>VLOOKUP($C238,PANSS_full!$D$2:$AK$888,18,FALSE)</f>
        <v>#N/A</v>
      </c>
      <c r="AK238" t="e">
        <f>VLOOKUP($C238,PANSS_full!$D$2:$AK$888,19,FALSE)</f>
        <v>#N/A</v>
      </c>
      <c r="AL238" t="e">
        <f>VLOOKUP($C238,PANSS_full!$D$2:$AK$888,20,FALSE)</f>
        <v>#N/A</v>
      </c>
      <c r="AM238" t="e">
        <f>VLOOKUP($C238,PANSS_full!$D$2:$AK$888,21,FALSE)</f>
        <v>#N/A</v>
      </c>
      <c r="AN238" t="e">
        <f>VLOOKUP($C238,PANSS_full!$D$2:$AK$888,22,FALSE)</f>
        <v>#N/A</v>
      </c>
      <c r="AO238" t="e">
        <f>VLOOKUP($C238,PANSS_full!$D$2:$AK$888,23,FALSE)</f>
        <v>#N/A</v>
      </c>
      <c r="AP238" t="e">
        <f>VLOOKUP($C238,PANSS_full!$D$2:$AK$888,24,FALSE)</f>
        <v>#N/A</v>
      </c>
      <c r="AQ238" t="e">
        <f>VLOOKUP($C238,PANSS_full!$D$2:$AK$888,25,FALSE)</f>
        <v>#N/A</v>
      </c>
      <c r="AR238" t="e">
        <f>VLOOKUP($C238,PANSS_full!$D$2:$AK$888,26,FALSE)</f>
        <v>#N/A</v>
      </c>
      <c r="AS238" t="e">
        <f>VLOOKUP($C238,PANSS_full!$D$2:$AK$888,27,FALSE)</f>
        <v>#N/A</v>
      </c>
      <c r="AT238" t="e">
        <f>VLOOKUP($C238,PANSS_full!$D$2:$AK$888,28,FALSE)</f>
        <v>#N/A</v>
      </c>
      <c r="AU238" t="e">
        <f>VLOOKUP($C238,PANSS_full!$D$2:$AK$888,29,FALSE)</f>
        <v>#N/A</v>
      </c>
      <c r="AV238" t="e">
        <f>VLOOKUP($C238,PANSS_full!$D$2:$AK$888,30,FALSE)</f>
        <v>#N/A</v>
      </c>
      <c r="AW238" t="e">
        <f>VLOOKUP($C238,PANSS_full!$D$2:$AK$888,31,FALSE)</f>
        <v>#N/A</v>
      </c>
      <c r="AX238" t="e">
        <f>VLOOKUP($C238,PANSS_full!$D$2:$AK$888,32,FALSE)</f>
        <v>#N/A</v>
      </c>
      <c r="AY238" t="e">
        <f>VLOOKUP($C238,PANSS_full!$D$2:$AK$888,33,FALSE)</f>
        <v>#N/A</v>
      </c>
      <c r="AZ238" t="e">
        <f>VLOOKUP($C238,PANSS_full!$D$2:$AK$888,34,FALSE)</f>
        <v>#N/A</v>
      </c>
    </row>
    <row r="239" spans="1:52">
      <c r="A239">
        <v>238</v>
      </c>
      <c r="B239" s="2" t="s">
        <v>292</v>
      </c>
      <c r="C239" s="2" t="str">
        <f t="shared" si="3"/>
        <v>NC_05_0187</v>
      </c>
      <c r="E239" s="2">
        <v>42.0833333333333</v>
      </c>
      <c r="F239" s="2" t="s">
        <v>52</v>
      </c>
      <c r="G239" s="2" t="s">
        <v>213</v>
      </c>
      <c r="H239" s="2">
        <v>5</v>
      </c>
      <c r="I239" s="2">
        <v>1</v>
      </c>
      <c r="J239" s="2">
        <v>10</v>
      </c>
      <c r="K239" s="2">
        <v>1</v>
      </c>
      <c r="L239" s="2">
        <v>1</v>
      </c>
      <c r="S239" t="e">
        <f>VLOOKUP($C239,PANSS_full!$D$2:$AK$888,1,FALSE)</f>
        <v>#N/A</v>
      </c>
      <c r="T239" t="e">
        <f>VLOOKUP($C239,PANSS_full!$D$2:$AK$888,2,FALSE)</f>
        <v>#N/A</v>
      </c>
      <c r="U239" t="e">
        <f>VLOOKUP($C239,PANSS_full!$D$2:$AK$888,3,FALSE)</f>
        <v>#N/A</v>
      </c>
      <c r="V239" t="e">
        <f>VLOOKUP($C239,PANSS_full!$D$2:$AK$888,4,FALSE)</f>
        <v>#N/A</v>
      </c>
      <c r="W239" t="e">
        <f>VLOOKUP($C239,PANSS_full!$D$2:$AK$888,5,FALSE)</f>
        <v>#N/A</v>
      </c>
      <c r="X239" t="e">
        <f>VLOOKUP($C239,PANSS_full!$D$2:$AK$888,6,FALSE)</f>
        <v>#N/A</v>
      </c>
      <c r="Y239" t="e">
        <f>VLOOKUP($C239,PANSS_full!$D$2:$AK$888,7,FALSE)</f>
        <v>#N/A</v>
      </c>
      <c r="Z239" t="e">
        <f>VLOOKUP($C239,PANSS_full!$D$2:$AK$888,8,FALSE)</f>
        <v>#N/A</v>
      </c>
      <c r="AA239" t="e">
        <f>VLOOKUP($C239,PANSS_full!$D$2:$AK$888,9,FALSE)</f>
        <v>#N/A</v>
      </c>
      <c r="AB239" t="e">
        <f>VLOOKUP($C239,PANSS_full!$D$2:$AK$888,10,FALSE)</f>
        <v>#N/A</v>
      </c>
      <c r="AC239" t="e">
        <f>VLOOKUP($C239,PANSS_full!$D$2:$AK$888,11,FALSE)</f>
        <v>#N/A</v>
      </c>
      <c r="AD239" t="e">
        <f>VLOOKUP($C239,PANSS_full!$D$2:$AK$888,12,FALSE)</f>
        <v>#N/A</v>
      </c>
      <c r="AE239" t="e">
        <f>VLOOKUP($C239,PANSS_full!$D$2:$AK$888,13,FALSE)</f>
        <v>#N/A</v>
      </c>
      <c r="AF239" t="e">
        <f>VLOOKUP($C239,PANSS_full!$D$2:$AK$888,14,FALSE)</f>
        <v>#N/A</v>
      </c>
      <c r="AG239" t="e">
        <f>VLOOKUP($C239,PANSS_full!$D$2:$AK$888,15,FALSE)</f>
        <v>#N/A</v>
      </c>
      <c r="AH239" t="e">
        <f>VLOOKUP($C239,PANSS_full!$D$2:$AK$888,16,FALSE)</f>
        <v>#N/A</v>
      </c>
      <c r="AI239" t="e">
        <f>VLOOKUP($C239,PANSS_full!$D$2:$AK$888,17,FALSE)</f>
        <v>#N/A</v>
      </c>
      <c r="AJ239" t="e">
        <f>VLOOKUP($C239,PANSS_full!$D$2:$AK$888,18,FALSE)</f>
        <v>#N/A</v>
      </c>
      <c r="AK239" t="e">
        <f>VLOOKUP($C239,PANSS_full!$D$2:$AK$888,19,FALSE)</f>
        <v>#N/A</v>
      </c>
      <c r="AL239" t="e">
        <f>VLOOKUP($C239,PANSS_full!$D$2:$AK$888,20,FALSE)</f>
        <v>#N/A</v>
      </c>
      <c r="AM239" t="e">
        <f>VLOOKUP($C239,PANSS_full!$D$2:$AK$888,21,FALSE)</f>
        <v>#N/A</v>
      </c>
      <c r="AN239" t="e">
        <f>VLOOKUP($C239,PANSS_full!$D$2:$AK$888,22,FALSE)</f>
        <v>#N/A</v>
      </c>
      <c r="AO239" t="e">
        <f>VLOOKUP($C239,PANSS_full!$D$2:$AK$888,23,FALSE)</f>
        <v>#N/A</v>
      </c>
      <c r="AP239" t="e">
        <f>VLOOKUP($C239,PANSS_full!$D$2:$AK$888,24,FALSE)</f>
        <v>#N/A</v>
      </c>
      <c r="AQ239" t="e">
        <f>VLOOKUP($C239,PANSS_full!$D$2:$AK$888,25,FALSE)</f>
        <v>#N/A</v>
      </c>
      <c r="AR239" t="e">
        <f>VLOOKUP($C239,PANSS_full!$D$2:$AK$888,26,FALSE)</f>
        <v>#N/A</v>
      </c>
      <c r="AS239" t="e">
        <f>VLOOKUP($C239,PANSS_full!$D$2:$AK$888,27,FALSE)</f>
        <v>#N/A</v>
      </c>
      <c r="AT239" t="e">
        <f>VLOOKUP($C239,PANSS_full!$D$2:$AK$888,28,FALSE)</f>
        <v>#N/A</v>
      </c>
      <c r="AU239" t="e">
        <f>VLOOKUP($C239,PANSS_full!$D$2:$AK$888,29,FALSE)</f>
        <v>#N/A</v>
      </c>
      <c r="AV239" t="e">
        <f>VLOOKUP($C239,PANSS_full!$D$2:$AK$888,30,FALSE)</f>
        <v>#N/A</v>
      </c>
      <c r="AW239" t="e">
        <f>VLOOKUP($C239,PANSS_full!$D$2:$AK$888,31,FALSE)</f>
        <v>#N/A</v>
      </c>
      <c r="AX239" t="e">
        <f>VLOOKUP($C239,PANSS_full!$D$2:$AK$888,32,FALSE)</f>
        <v>#N/A</v>
      </c>
      <c r="AY239" t="e">
        <f>VLOOKUP($C239,PANSS_full!$D$2:$AK$888,33,FALSE)</f>
        <v>#N/A</v>
      </c>
      <c r="AZ239" t="e">
        <f>VLOOKUP($C239,PANSS_full!$D$2:$AK$888,34,FALSE)</f>
        <v>#N/A</v>
      </c>
    </row>
    <row r="240" spans="1:52">
      <c r="A240">
        <v>239</v>
      </c>
      <c r="B240" s="2" t="s">
        <v>293</v>
      </c>
      <c r="C240" s="2" t="str">
        <f t="shared" si="3"/>
        <v>NC_05_0188</v>
      </c>
      <c r="E240" s="2">
        <v>41.25</v>
      </c>
      <c r="F240" s="2" t="s">
        <v>52</v>
      </c>
      <c r="G240" s="2" t="s">
        <v>213</v>
      </c>
      <c r="H240" s="2">
        <v>5</v>
      </c>
      <c r="I240" s="2">
        <v>1</v>
      </c>
      <c r="J240" s="2">
        <v>9</v>
      </c>
      <c r="K240" s="2">
        <v>1</v>
      </c>
      <c r="L240" s="2">
        <v>1</v>
      </c>
      <c r="S240" t="e">
        <f>VLOOKUP($C240,PANSS_full!$D$2:$AK$888,1,FALSE)</f>
        <v>#N/A</v>
      </c>
      <c r="T240" t="e">
        <f>VLOOKUP($C240,PANSS_full!$D$2:$AK$888,2,FALSE)</f>
        <v>#N/A</v>
      </c>
      <c r="U240" t="e">
        <f>VLOOKUP($C240,PANSS_full!$D$2:$AK$888,3,FALSE)</f>
        <v>#N/A</v>
      </c>
      <c r="V240" t="e">
        <f>VLOOKUP($C240,PANSS_full!$D$2:$AK$888,4,FALSE)</f>
        <v>#N/A</v>
      </c>
      <c r="W240" t="e">
        <f>VLOOKUP($C240,PANSS_full!$D$2:$AK$888,5,FALSE)</f>
        <v>#N/A</v>
      </c>
      <c r="X240" t="e">
        <f>VLOOKUP($C240,PANSS_full!$D$2:$AK$888,6,FALSE)</f>
        <v>#N/A</v>
      </c>
      <c r="Y240" t="e">
        <f>VLOOKUP($C240,PANSS_full!$D$2:$AK$888,7,FALSE)</f>
        <v>#N/A</v>
      </c>
      <c r="Z240" t="e">
        <f>VLOOKUP($C240,PANSS_full!$D$2:$AK$888,8,FALSE)</f>
        <v>#N/A</v>
      </c>
      <c r="AA240" t="e">
        <f>VLOOKUP($C240,PANSS_full!$D$2:$AK$888,9,FALSE)</f>
        <v>#N/A</v>
      </c>
      <c r="AB240" t="e">
        <f>VLOOKUP($C240,PANSS_full!$D$2:$AK$888,10,FALSE)</f>
        <v>#N/A</v>
      </c>
      <c r="AC240" t="e">
        <f>VLOOKUP($C240,PANSS_full!$D$2:$AK$888,11,FALSE)</f>
        <v>#N/A</v>
      </c>
      <c r="AD240" t="e">
        <f>VLOOKUP($C240,PANSS_full!$D$2:$AK$888,12,FALSE)</f>
        <v>#N/A</v>
      </c>
      <c r="AE240" t="e">
        <f>VLOOKUP($C240,PANSS_full!$D$2:$AK$888,13,FALSE)</f>
        <v>#N/A</v>
      </c>
      <c r="AF240" t="e">
        <f>VLOOKUP($C240,PANSS_full!$D$2:$AK$888,14,FALSE)</f>
        <v>#N/A</v>
      </c>
      <c r="AG240" t="e">
        <f>VLOOKUP($C240,PANSS_full!$D$2:$AK$888,15,FALSE)</f>
        <v>#N/A</v>
      </c>
      <c r="AH240" t="e">
        <f>VLOOKUP($C240,PANSS_full!$D$2:$AK$888,16,FALSE)</f>
        <v>#N/A</v>
      </c>
      <c r="AI240" t="e">
        <f>VLOOKUP($C240,PANSS_full!$D$2:$AK$888,17,FALSE)</f>
        <v>#N/A</v>
      </c>
      <c r="AJ240" t="e">
        <f>VLOOKUP($C240,PANSS_full!$D$2:$AK$888,18,FALSE)</f>
        <v>#N/A</v>
      </c>
      <c r="AK240" t="e">
        <f>VLOOKUP($C240,PANSS_full!$D$2:$AK$888,19,FALSE)</f>
        <v>#N/A</v>
      </c>
      <c r="AL240" t="e">
        <f>VLOOKUP($C240,PANSS_full!$D$2:$AK$888,20,FALSE)</f>
        <v>#N/A</v>
      </c>
      <c r="AM240" t="e">
        <f>VLOOKUP($C240,PANSS_full!$D$2:$AK$888,21,FALSE)</f>
        <v>#N/A</v>
      </c>
      <c r="AN240" t="e">
        <f>VLOOKUP($C240,PANSS_full!$D$2:$AK$888,22,FALSE)</f>
        <v>#N/A</v>
      </c>
      <c r="AO240" t="e">
        <f>VLOOKUP($C240,PANSS_full!$D$2:$AK$888,23,FALSE)</f>
        <v>#N/A</v>
      </c>
      <c r="AP240" t="e">
        <f>VLOOKUP($C240,PANSS_full!$D$2:$AK$888,24,FALSE)</f>
        <v>#N/A</v>
      </c>
      <c r="AQ240" t="e">
        <f>VLOOKUP($C240,PANSS_full!$D$2:$AK$888,25,FALSE)</f>
        <v>#N/A</v>
      </c>
      <c r="AR240" t="e">
        <f>VLOOKUP($C240,PANSS_full!$D$2:$AK$888,26,FALSE)</f>
        <v>#N/A</v>
      </c>
      <c r="AS240" t="e">
        <f>VLOOKUP($C240,PANSS_full!$D$2:$AK$888,27,FALSE)</f>
        <v>#N/A</v>
      </c>
      <c r="AT240" t="e">
        <f>VLOOKUP($C240,PANSS_full!$D$2:$AK$888,28,FALSE)</f>
        <v>#N/A</v>
      </c>
      <c r="AU240" t="e">
        <f>VLOOKUP($C240,PANSS_full!$D$2:$AK$888,29,FALSE)</f>
        <v>#N/A</v>
      </c>
      <c r="AV240" t="e">
        <f>VLOOKUP($C240,PANSS_full!$D$2:$AK$888,30,FALSE)</f>
        <v>#N/A</v>
      </c>
      <c r="AW240" t="e">
        <f>VLOOKUP($C240,PANSS_full!$D$2:$AK$888,31,FALSE)</f>
        <v>#N/A</v>
      </c>
      <c r="AX240" t="e">
        <f>VLOOKUP($C240,PANSS_full!$D$2:$AK$888,32,FALSE)</f>
        <v>#N/A</v>
      </c>
      <c r="AY240" t="e">
        <f>VLOOKUP($C240,PANSS_full!$D$2:$AK$888,33,FALSE)</f>
        <v>#N/A</v>
      </c>
      <c r="AZ240" t="e">
        <f>VLOOKUP($C240,PANSS_full!$D$2:$AK$888,34,FALSE)</f>
        <v>#N/A</v>
      </c>
    </row>
    <row r="241" spans="1:52">
      <c r="A241">
        <v>240</v>
      </c>
      <c r="B241" s="2" t="s">
        <v>294</v>
      </c>
      <c r="C241" s="2" t="str">
        <f t="shared" si="3"/>
        <v>NC_05_0189</v>
      </c>
      <c r="E241" s="2">
        <v>21.75</v>
      </c>
      <c r="F241" s="2" t="s">
        <v>52</v>
      </c>
      <c r="G241" s="2" t="s">
        <v>213</v>
      </c>
      <c r="H241" s="2">
        <v>5</v>
      </c>
      <c r="I241" s="2">
        <v>2</v>
      </c>
      <c r="J241" s="2">
        <v>14</v>
      </c>
      <c r="K241" s="2">
        <v>1</v>
      </c>
      <c r="L241" s="2">
        <v>1</v>
      </c>
      <c r="S241" t="e">
        <f>VLOOKUP($C241,PANSS_full!$D$2:$AK$888,1,FALSE)</f>
        <v>#N/A</v>
      </c>
      <c r="T241" t="e">
        <f>VLOOKUP($C241,PANSS_full!$D$2:$AK$888,2,FALSE)</f>
        <v>#N/A</v>
      </c>
      <c r="U241" t="e">
        <f>VLOOKUP($C241,PANSS_full!$D$2:$AK$888,3,FALSE)</f>
        <v>#N/A</v>
      </c>
      <c r="V241" t="e">
        <f>VLOOKUP($C241,PANSS_full!$D$2:$AK$888,4,FALSE)</f>
        <v>#N/A</v>
      </c>
      <c r="W241" t="e">
        <f>VLOOKUP($C241,PANSS_full!$D$2:$AK$888,5,FALSE)</f>
        <v>#N/A</v>
      </c>
      <c r="X241" t="e">
        <f>VLOOKUP($C241,PANSS_full!$D$2:$AK$888,6,FALSE)</f>
        <v>#N/A</v>
      </c>
      <c r="Y241" t="e">
        <f>VLOOKUP($C241,PANSS_full!$D$2:$AK$888,7,FALSE)</f>
        <v>#N/A</v>
      </c>
      <c r="Z241" t="e">
        <f>VLOOKUP($C241,PANSS_full!$D$2:$AK$888,8,FALSE)</f>
        <v>#N/A</v>
      </c>
      <c r="AA241" t="e">
        <f>VLOOKUP($C241,PANSS_full!$D$2:$AK$888,9,FALSE)</f>
        <v>#N/A</v>
      </c>
      <c r="AB241" t="e">
        <f>VLOOKUP($C241,PANSS_full!$D$2:$AK$888,10,FALSE)</f>
        <v>#N/A</v>
      </c>
      <c r="AC241" t="e">
        <f>VLOOKUP($C241,PANSS_full!$D$2:$AK$888,11,FALSE)</f>
        <v>#N/A</v>
      </c>
      <c r="AD241" t="e">
        <f>VLOOKUP($C241,PANSS_full!$D$2:$AK$888,12,FALSE)</f>
        <v>#N/A</v>
      </c>
      <c r="AE241" t="e">
        <f>VLOOKUP($C241,PANSS_full!$D$2:$AK$888,13,FALSE)</f>
        <v>#N/A</v>
      </c>
      <c r="AF241" t="e">
        <f>VLOOKUP($C241,PANSS_full!$D$2:$AK$888,14,FALSE)</f>
        <v>#N/A</v>
      </c>
      <c r="AG241" t="e">
        <f>VLOOKUP($C241,PANSS_full!$D$2:$AK$888,15,FALSE)</f>
        <v>#N/A</v>
      </c>
      <c r="AH241" t="e">
        <f>VLOOKUP($C241,PANSS_full!$D$2:$AK$888,16,FALSE)</f>
        <v>#N/A</v>
      </c>
      <c r="AI241" t="e">
        <f>VLOOKUP($C241,PANSS_full!$D$2:$AK$888,17,FALSE)</f>
        <v>#N/A</v>
      </c>
      <c r="AJ241" t="e">
        <f>VLOOKUP($C241,PANSS_full!$D$2:$AK$888,18,FALSE)</f>
        <v>#N/A</v>
      </c>
      <c r="AK241" t="e">
        <f>VLOOKUP($C241,PANSS_full!$D$2:$AK$888,19,FALSE)</f>
        <v>#N/A</v>
      </c>
      <c r="AL241" t="e">
        <f>VLOOKUP($C241,PANSS_full!$D$2:$AK$888,20,FALSE)</f>
        <v>#N/A</v>
      </c>
      <c r="AM241" t="e">
        <f>VLOOKUP($C241,PANSS_full!$D$2:$AK$888,21,FALSE)</f>
        <v>#N/A</v>
      </c>
      <c r="AN241" t="e">
        <f>VLOOKUP($C241,PANSS_full!$D$2:$AK$888,22,FALSE)</f>
        <v>#N/A</v>
      </c>
      <c r="AO241" t="e">
        <f>VLOOKUP($C241,PANSS_full!$D$2:$AK$888,23,FALSE)</f>
        <v>#N/A</v>
      </c>
      <c r="AP241" t="e">
        <f>VLOOKUP($C241,PANSS_full!$D$2:$AK$888,24,FALSE)</f>
        <v>#N/A</v>
      </c>
      <c r="AQ241" t="e">
        <f>VLOOKUP($C241,PANSS_full!$D$2:$AK$888,25,FALSE)</f>
        <v>#N/A</v>
      </c>
      <c r="AR241" t="e">
        <f>VLOOKUP($C241,PANSS_full!$D$2:$AK$888,26,FALSE)</f>
        <v>#N/A</v>
      </c>
      <c r="AS241" t="e">
        <f>VLOOKUP($C241,PANSS_full!$D$2:$AK$888,27,FALSE)</f>
        <v>#N/A</v>
      </c>
      <c r="AT241" t="e">
        <f>VLOOKUP($C241,PANSS_full!$D$2:$AK$888,28,FALSE)</f>
        <v>#N/A</v>
      </c>
      <c r="AU241" t="e">
        <f>VLOOKUP($C241,PANSS_full!$D$2:$AK$888,29,FALSE)</f>
        <v>#N/A</v>
      </c>
      <c r="AV241" t="e">
        <f>VLOOKUP($C241,PANSS_full!$D$2:$AK$888,30,FALSE)</f>
        <v>#N/A</v>
      </c>
      <c r="AW241" t="e">
        <f>VLOOKUP($C241,PANSS_full!$D$2:$AK$888,31,FALSE)</f>
        <v>#N/A</v>
      </c>
      <c r="AX241" t="e">
        <f>VLOOKUP($C241,PANSS_full!$D$2:$AK$888,32,FALSE)</f>
        <v>#N/A</v>
      </c>
      <c r="AY241" t="e">
        <f>VLOOKUP($C241,PANSS_full!$D$2:$AK$888,33,FALSE)</f>
        <v>#N/A</v>
      </c>
      <c r="AZ241" t="e">
        <f>VLOOKUP($C241,PANSS_full!$D$2:$AK$888,34,FALSE)</f>
        <v>#N/A</v>
      </c>
    </row>
    <row r="242" spans="1:52">
      <c r="A242">
        <v>241</v>
      </c>
      <c r="B242" s="2" t="s">
        <v>295</v>
      </c>
      <c r="C242" s="2" t="str">
        <f t="shared" si="3"/>
        <v>NC_05_0191</v>
      </c>
      <c r="E242" s="2">
        <v>20.6666666666667</v>
      </c>
      <c r="F242" s="2" t="s">
        <v>52</v>
      </c>
      <c r="G242" s="2" t="s">
        <v>213</v>
      </c>
      <c r="H242" s="2">
        <v>5</v>
      </c>
      <c r="I242" s="2">
        <v>1</v>
      </c>
      <c r="J242" s="2">
        <v>14</v>
      </c>
      <c r="K242" s="2">
        <v>1</v>
      </c>
      <c r="L242" s="2">
        <v>1</v>
      </c>
      <c r="S242" t="e">
        <f>VLOOKUP($C242,PANSS_full!$D$2:$AK$888,1,FALSE)</f>
        <v>#N/A</v>
      </c>
      <c r="T242" t="e">
        <f>VLOOKUP($C242,PANSS_full!$D$2:$AK$888,2,FALSE)</f>
        <v>#N/A</v>
      </c>
      <c r="U242" t="e">
        <f>VLOOKUP($C242,PANSS_full!$D$2:$AK$888,3,FALSE)</f>
        <v>#N/A</v>
      </c>
      <c r="V242" t="e">
        <f>VLOOKUP($C242,PANSS_full!$D$2:$AK$888,4,FALSE)</f>
        <v>#N/A</v>
      </c>
      <c r="W242" t="e">
        <f>VLOOKUP($C242,PANSS_full!$D$2:$AK$888,5,FALSE)</f>
        <v>#N/A</v>
      </c>
      <c r="X242" t="e">
        <f>VLOOKUP($C242,PANSS_full!$D$2:$AK$888,6,FALSE)</f>
        <v>#N/A</v>
      </c>
      <c r="Y242" t="e">
        <f>VLOOKUP($C242,PANSS_full!$D$2:$AK$888,7,FALSE)</f>
        <v>#N/A</v>
      </c>
      <c r="Z242" t="e">
        <f>VLOOKUP($C242,PANSS_full!$D$2:$AK$888,8,FALSE)</f>
        <v>#N/A</v>
      </c>
      <c r="AA242" t="e">
        <f>VLOOKUP($C242,PANSS_full!$D$2:$AK$888,9,FALSE)</f>
        <v>#N/A</v>
      </c>
      <c r="AB242" t="e">
        <f>VLOOKUP($C242,PANSS_full!$D$2:$AK$888,10,FALSE)</f>
        <v>#N/A</v>
      </c>
      <c r="AC242" t="e">
        <f>VLOOKUP($C242,PANSS_full!$D$2:$AK$888,11,FALSE)</f>
        <v>#N/A</v>
      </c>
      <c r="AD242" t="e">
        <f>VLOOKUP($C242,PANSS_full!$D$2:$AK$888,12,FALSE)</f>
        <v>#N/A</v>
      </c>
      <c r="AE242" t="e">
        <f>VLOOKUP($C242,PANSS_full!$D$2:$AK$888,13,FALSE)</f>
        <v>#N/A</v>
      </c>
      <c r="AF242" t="e">
        <f>VLOOKUP($C242,PANSS_full!$D$2:$AK$888,14,FALSE)</f>
        <v>#N/A</v>
      </c>
      <c r="AG242" t="e">
        <f>VLOOKUP($C242,PANSS_full!$D$2:$AK$888,15,FALSE)</f>
        <v>#N/A</v>
      </c>
      <c r="AH242" t="e">
        <f>VLOOKUP($C242,PANSS_full!$D$2:$AK$888,16,FALSE)</f>
        <v>#N/A</v>
      </c>
      <c r="AI242" t="e">
        <f>VLOOKUP($C242,PANSS_full!$D$2:$AK$888,17,FALSE)</f>
        <v>#N/A</v>
      </c>
      <c r="AJ242" t="e">
        <f>VLOOKUP($C242,PANSS_full!$D$2:$AK$888,18,FALSE)</f>
        <v>#N/A</v>
      </c>
      <c r="AK242" t="e">
        <f>VLOOKUP($C242,PANSS_full!$D$2:$AK$888,19,FALSE)</f>
        <v>#N/A</v>
      </c>
      <c r="AL242" t="e">
        <f>VLOOKUP($C242,PANSS_full!$D$2:$AK$888,20,FALSE)</f>
        <v>#N/A</v>
      </c>
      <c r="AM242" t="e">
        <f>VLOOKUP($C242,PANSS_full!$D$2:$AK$888,21,FALSE)</f>
        <v>#N/A</v>
      </c>
      <c r="AN242" t="e">
        <f>VLOOKUP($C242,PANSS_full!$D$2:$AK$888,22,FALSE)</f>
        <v>#N/A</v>
      </c>
      <c r="AO242" t="e">
        <f>VLOOKUP($C242,PANSS_full!$D$2:$AK$888,23,FALSE)</f>
        <v>#N/A</v>
      </c>
      <c r="AP242" t="e">
        <f>VLOOKUP($C242,PANSS_full!$D$2:$AK$888,24,FALSE)</f>
        <v>#N/A</v>
      </c>
      <c r="AQ242" t="e">
        <f>VLOOKUP($C242,PANSS_full!$D$2:$AK$888,25,FALSE)</f>
        <v>#N/A</v>
      </c>
      <c r="AR242" t="e">
        <f>VLOOKUP($C242,PANSS_full!$D$2:$AK$888,26,FALSE)</f>
        <v>#N/A</v>
      </c>
      <c r="AS242" t="e">
        <f>VLOOKUP($C242,PANSS_full!$D$2:$AK$888,27,FALSE)</f>
        <v>#N/A</v>
      </c>
      <c r="AT242" t="e">
        <f>VLOOKUP($C242,PANSS_full!$D$2:$AK$888,28,FALSE)</f>
        <v>#N/A</v>
      </c>
      <c r="AU242" t="e">
        <f>VLOOKUP($C242,PANSS_full!$D$2:$AK$888,29,FALSE)</f>
        <v>#N/A</v>
      </c>
      <c r="AV242" t="e">
        <f>VLOOKUP($C242,PANSS_full!$D$2:$AK$888,30,FALSE)</f>
        <v>#N/A</v>
      </c>
      <c r="AW242" t="e">
        <f>VLOOKUP($C242,PANSS_full!$D$2:$AK$888,31,FALSE)</f>
        <v>#N/A</v>
      </c>
      <c r="AX242" t="e">
        <f>VLOOKUP($C242,PANSS_full!$D$2:$AK$888,32,FALSE)</f>
        <v>#N/A</v>
      </c>
      <c r="AY242" t="e">
        <f>VLOOKUP($C242,PANSS_full!$D$2:$AK$888,33,FALSE)</f>
        <v>#N/A</v>
      </c>
      <c r="AZ242" t="e">
        <f>VLOOKUP($C242,PANSS_full!$D$2:$AK$888,34,FALSE)</f>
        <v>#N/A</v>
      </c>
    </row>
    <row r="243" spans="1:52">
      <c r="A243">
        <v>242</v>
      </c>
      <c r="B243" s="2" t="s">
        <v>296</v>
      </c>
      <c r="C243" s="2" t="str">
        <f t="shared" si="3"/>
        <v>NC_05_0192</v>
      </c>
      <c r="E243" s="2">
        <v>34.5833333333333</v>
      </c>
      <c r="F243" s="2" t="s">
        <v>52</v>
      </c>
      <c r="G243" s="2" t="s">
        <v>213</v>
      </c>
      <c r="H243" s="2">
        <v>5</v>
      </c>
      <c r="I243" s="2">
        <v>1</v>
      </c>
      <c r="J243" s="2">
        <v>9</v>
      </c>
      <c r="K243" s="2">
        <v>1</v>
      </c>
      <c r="L243" s="2">
        <v>1</v>
      </c>
      <c r="S243" t="e">
        <f>VLOOKUP($C243,PANSS_full!$D$2:$AK$888,1,FALSE)</f>
        <v>#N/A</v>
      </c>
      <c r="T243" t="e">
        <f>VLOOKUP($C243,PANSS_full!$D$2:$AK$888,2,FALSE)</f>
        <v>#N/A</v>
      </c>
      <c r="U243" t="e">
        <f>VLOOKUP($C243,PANSS_full!$D$2:$AK$888,3,FALSE)</f>
        <v>#N/A</v>
      </c>
      <c r="V243" t="e">
        <f>VLOOKUP($C243,PANSS_full!$D$2:$AK$888,4,FALSE)</f>
        <v>#N/A</v>
      </c>
      <c r="W243" t="e">
        <f>VLOOKUP($C243,PANSS_full!$D$2:$AK$888,5,FALSE)</f>
        <v>#N/A</v>
      </c>
      <c r="X243" t="e">
        <f>VLOOKUP($C243,PANSS_full!$D$2:$AK$888,6,FALSE)</f>
        <v>#N/A</v>
      </c>
      <c r="Y243" t="e">
        <f>VLOOKUP($C243,PANSS_full!$D$2:$AK$888,7,FALSE)</f>
        <v>#N/A</v>
      </c>
      <c r="Z243" t="e">
        <f>VLOOKUP($C243,PANSS_full!$D$2:$AK$888,8,FALSE)</f>
        <v>#N/A</v>
      </c>
      <c r="AA243" t="e">
        <f>VLOOKUP($C243,PANSS_full!$D$2:$AK$888,9,FALSE)</f>
        <v>#N/A</v>
      </c>
      <c r="AB243" t="e">
        <f>VLOOKUP($C243,PANSS_full!$D$2:$AK$888,10,FALSE)</f>
        <v>#N/A</v>
      </c>
      <c r="AC243" t="e">
        <f>VLOOKUP($C243,PANSS_full!$D$2:$AK$888,11,FALSE)</f>
        <v>#N/A</v>
      </c>
      <c r="AD243" t="e">
        <f>VLOOKUP($C243,PANSS_full!$D$2:$AK$888,12,FALSE)</f>
        <v>#N/A</v>
      </c>
      <c r="AE243" t="e">
        <f>VLOOKUP($C243,PANSS_full!$D$2:$AK$888,13,FALSE)</f>
        <v>#N/A</v>
      </c>
      <c r="AF243" t="e">
        <f>VLOOKUP($C243,PANSS_full!$D$2:$AK$888,14,FALSE)</f>
        <v>#N/A</v>
      </c>
      <c r="AG243" t="e">
        <f>VLOOKUP($C243,PANSS_full!$D$2:$AK$888,15,FALSE)</f>
        <v>#N/A</v>
      </c>
      <c r="AH243" t="e">
        <f>VLOOKUP($C243,PANSS_full!$D$2:$AK$888,16,FALSE)</f>
        <v>#N/A</v>
      </c>
      <c r="AI243" t="e">
        <f>VLOOKUP($C243,PANSS_full!$D$2:$AK$888,17,FALSE)</f>
        <v>#N/A</v>
      </c>
      <c r="AJ243" t="e">
        <f>VLOOKUP($C243,PANSS_full!$D$2:$AK$888,18,FALSE)</f>
        <v>#N/A</v>
      </c>
      <c r="AK243" t="e">
        <f>VLOOKUP($C243,PANSS_full!$D$2:$AK$888,19,FALSE)</f>
        <v>#N/A</v>
      </c>
      <c r="AL243" t="e">
        <f>VLOOKUP($C243,PANSS_full!$D$2:$AK$888,20,FALSE)</f>
        <v>#N/A</v>
      </c>
      <c r="AM243" t="e">
        <f>VLOOKUP($C243,PANSS_full!$D$2:$AK$888,21,FALSE)</f>
        <v>#N/A</v>
      </c>
      <c r="AN243" t="e">
        <f>VLOOKUP($C243,PANSS_full!$D$2:$AK$888,22,FALSE)</f>
        <v>#N/A</v>
      </c>
      <c r="AO243" t="e">
        <f>VLOOKUP($C243,PANSS_full!$D$2:$AK$888,23,FALSE)</f>
        <v>#N/A</v>
      </c>
      <c r="AP243" t="e">
        <f>VLOOKUP($C243,PANSS_full!$D$2:$AK$888,24,FALSE)</f>
        <v>#N/A</v>
      </c>
      <c r="AQ243" t="e">
        <f>VLOOKUP($C243,PANSS_full!$D$2:$AK$888,25,FALSE)</f>
        <v>#N/A</v>
      </c>
      <c r="AR243" t="e">
        <f>VLOOKUP($C243,PANSS_full!$D$2:$AK$888,26,FALSE)</f>
        <v>#N/A</v>
      </c>
      <c r="AS243" t="e">
        <f>VLOOKUP($C243,PANSS_full!$D$2:$AK$888,27,FALSE)</f>
        <v>#N/A</v>
      </c>
      <c r="AT243" t="e">
        <f>VLOOKUP($C243,PANSS_full!$D$2:$AK$888,28,FALSE)</f>
        <v>#N/A</v>
      </c>
      <c r="AU243" t="e">
        <f>VLOOKUP($C243,PANSS_full!$D$2:$AK$888,29,FALSE)</f>
        <v>#N/A</v>
      </c>
      <c r="AV243" t="e">
        <f>VLOOKUP($C243,PANSS_full!$D$2:$AK$888,30,FALSE)</f>
        <v>#N/A</v>
      </c>
      <c r="AW243" t="e">
        <f>VLOOKUP($C243,PANSS_full!$D$2:$AK$888,31,FALSE)</f>
        <v>#N/A</v>
      </c>
      <c r="AX243" t="e">
        <f>VLOOKUP($C243,PANSS_full!$D$2:$AK$888,32,FALSE)</f>
        <v>#N/A</v>
      </c>
      <c r="AY243" t="e">
        <f>VLOOKUP($C243,PANSS_full!$D$2:$AK$888,33,FALSE)</f>
        <v>#N/A</v>
      </c>
      <c r="AZ243" t="e">
        <f>VLOOKUP($C243,PANSS_full!$D$2:$AK$888,34,FALSE)</f>
        <v>#N/A</v>
      </c>
    </row>
    <row r="244" spans="1:52">
      <c r="A244">
        <v>243</v>
      </c>
      <c r="B244" s="2" t="s">
        <v>297</v>
      </c>
      <c r="C244" s="2" t="str">
        <f t="shared" si="3"/>
        <v>NC_05_0193</v>
      </c>
      <c r="E244" s="2">
        <v>34</v>
      </c>
      <c r="F244" s="2" t="s">
        <v>52</v>
      </c>
      <c r="G244" s="2" t="s">
        <v>213</v>
      </c>
      <c r="H244" s="2">
        <v>5</v>
      </c>
      <c r="I244" s="2">
        <v>2</v>
      </c>
      <c r="J244" s="2">
        <v>18</v>
      </c>
      <c r="K244" s="2">
        <v>1</v>
      </c>
      <c r="L244" s="2">
        <v>1</v>
      </c>
      <c r="S244" t="e">
        <f>VLOOKUP($C244,PANSS_full!$D$2:$AK$888,1,FALSE)</f>
        <v>#N/A</v>
      </c>
      <c r="T244" t="e">
        <f>VLOOKUP($C244,PANSS_full!$D$2:$AK$888,2,FALSE)</f>
        <v>#N/A</v>
      </c>
      <c r="U244" t="e">
        <f>VLOOKUP($C244,PANSS_full!$D$2:$AK$888,3,FALSE)</f>
        <v>#N/A</v>
      </c>
      <c r="V244" t="e">
        <f>VLOOKUP($C244,PANSS_full!$D$2:$AK$888,4,FALSE)</f>
        <v>#N/A</v>
      </c>
      <c r="W244" t="e">
        <f>VLOOKUP($C244,PANSS_full!$D$2:$AK$888,5,FALSE)</f>
        <v>#N/A</v>
      </c>
      <c r="X244" t="e">
        <f>VLOOKUP($C244,PANSS_full!$D$2:$AK$888,6,FALSE)</f>
        <v>#N/A</v>
      </c>
      <c r="Y244" t="e">
        <f>VLOOKUP($C244,PANSS_full!$D$2:$AK$888,7,FALSE)</f>
        <v>#N/A</v>
      </c>
      <c r="Z244" t="e">
        <f>VLOOKUP($C244,PANSS_full!$D$2:$AK$888,8,FALSE)</f>
        <v>#N/A</v>
      </c>
      <c r="AA244" t="e">
        <f>VLOOKUP($C244,PANSS_full!$D$2:$AK$888,9,FALSE)</f>
        <v>#N/A</v>
      </c>
      <c r="AB244" t="e">
        <f>VLOOKUP($C244,PANSS_full!$D$2:$AK$888,10,FALSE)</f>
        <v>#N/A</v>
      </c>
      <c r="AC244" t="e">
        <f>VLOOKUP($C244,PANSS_full!$D$2:$AK$888,11,FALSE)</f>
        <v>#N/A</v>
      </c>
      <c r="AD244" t="e">
        <f>VLOOKUP($C244,PANSS_full!$D$2:$AK$888,12,FALSE)</f>
        <v>#N/A</v>
      </c>
      <c r="AE244" t="e">
        <f>VLOOKUP($C244,PANSS_full!$D$2:$AK$888,13,FALSE)</f>
        <v>#N/A</v>
      </c>
      <c r="AF244" t="e">
        <f>VLOOKUP($C244,PANSS_full!$D$2:$AK$888,14,FALSE)</f>
        <v>#N/A</v>
      </c>
      <c r="AG244" t="e">
        <f>VLOOKUP($C244,PANSS_full!$D$2:$AK$888,15,FALSE)</f>
        <v>#N/A</v>
      </c>
      <c r="AH244" t="e">
        <f>VLOOKUP($C244,PANSS_full!$D$2:$AK$888,16,FALSE)</f>
        <v>#N/A</v>
      </c>
      <c r="AI244" t="e">
        <f>VLOOKUP($C244,PANSS_full!$D$2:$AK$888,17,FALSE)</f>
        <v>#N/A</v>
      </c>
      <c r="AJ244" t="e">
        <f>VLOOKUP($C244,PANSS_full!$D$2:$AK$888,18,FALSE)</f>
        <v>#N/A</v>
      </c>
      <c r="AK244" t="e">
        <f>VLOOKUP($C244,PANSS_full!$D$2:$AK$888,19,FALSE)</f>
        <v>#N/A</v>
      </c>
      <c r="AL244" t="e">
        <f>VLOOKUP($C244,PANSS_full!$D$2:$AK$888,20,FALSE)</f>
        <v>#N/A</v>
      </c>
      <c r="AM244" t="e">
        <f>VLOOKUP($C244,PANSS_full!$D$2:$AK$888,21,FALSE)</f>
        <v>#N/A</v>
      </c>
      <c r="AN244" t="e">
        <f>VLOOKUP($C244,PANSS_full!$D$2:$AK$888,22,FALSE)</f>
        <v>#N/A</v>
      </c>
      <c r="AO244" t="e">
        <f>VLOOKUP($C244,PANSS_full!$D$2:$AK$888,23,FALSE)</f>
        <v>#N/A</v>
      </c>
      <c r="AP244" t="e">
        <f>VLOOKUP($C244,PANSS_full!$D$2:$AK$888,24,FALSE)</f>
        <v>#N/A</v>
      </c>
      <c r="AQ244" t="e">
        <f>VLOOKUP($C244,PANSS_full!$D$2:$AK$888,25,FALSE)</f>
        <v>#N/A</v>
      </c>
      <c r="AR244" t="e">
        <f>VLOOKUP($C244,PANSS_full!$D$2:$AK$888,26,FALSE)</f>
        <v>#N/A</v>
      </c>
      <c r="AS244" t="e">
        <f>VLOOKUP($C244,PANSS_full!$D$2:$AK$888,27,FALSE)</f>
        <v>#N/A</v>
      </c>
      <c r="AT244" t="e">
        <f>VLOOKUP($C244,PANSS_full!$D$2:$AK$888,28,FALSE)</f>
        <v>#N/A</v>
      </c>
      <c r="AU244" t="e">
        <f>VLOOKUP($C244,PANSS_full!$D$2:$AK$888,29,FALSE)</f>
        <v>#N/A</v>
      </c>
      <c r="AV244" t="e">
        <f>VLOOKUP($C244,PANSS_full!$D$2:$AK$888,30,FALSE)</f>
        <v>#N/A</v>
      </c>
      <c r="AW244" t="e">
        <f>VLOOKUP($C244,PANSS_full!$D$2:$AK$888,31,FALSE)</f>
        <v>#N/A</v>
      </c>
      <c r="AX244" t="e">
        <f>VLOOKUP($C244,PANSS_full!$D$2:$AK$888,32,FALSE)</f>
        <v>#N/A</v>
      </c>
      <c r="AY244" t="e">
        <f>VLOOKUP($C244,PANSS_full!$D$2:$AK$888,33,FALSE)</f>
        <v>#N/A</v>
      </c>
      <c r="AZ244" t="e">
        <f>VLOOKUP($C244,PANSS_full!$D$2:$AK$888,34,FALSE)</f>
        <v>#N/A</v>
      </c>
    </row>
    <row r="245" spans="1:52">
      <c r="A245">
        <v>244</v>
      </c>
      <c r="B245" s="2" t="s">
        <v>298</v>
      </c>
      <c r="C245" s="2" t="str">
        <f t="shared" si="3"/>
        <v>NC_05_0194</v>
      </c>
      <c r="E245" s="2">
        <v>38.6666666666665</v>
      </c>
      <c r="F245" s="2" t="s">
        <v>52</v>
      </c>
      <c r="G245" s="2" t="s">
        <v>213</v>
      </c>
      <c r="H245" s="2">
        <v>5</v>
      </c>
      <c r="I245" s="2">
        <v>1</v>
      </c>
      <c r="J245" s="2">
        <v>9</v>
      </c>
      <c r="K245" s="2">
        <v>1</v>
      </c>
      <c r="L245" s="2">
        <v>1</v>
      </c>
      <c r="S245" t="e">
        <f>VLOOKUP($C245,PANSS_full!$D$2:$AK$888,1,FALSE)</f>
        <v>#N/A</v>
      </c>
      <c r="T245" t="e">
        <f>VLOOKUP($C245,PANSS_full!$D$2:$AK$888,2,FALSE)</f>
        <v>#N/A</v>
      </c>
      <c r="U245" t="e">
        <f>VLOOKUP($C245,PANSS_full!$D$2:$AK$888,3,FALSE)</f>
        <v>#N/A</v>
      </c>
      <c r="V245" t="e">
        <f>VLOOKUP($C245,PANSS_full!$D$2:$AK$888,4,FALSE)</f>
        <v>#N/A</v>
      </c>
      <c r="W245" t="e">
        <f>VLOOKUP($C245,PANSS_full!$D$2:$AK$888,5,FALSE)</f>
        <v>#N/A</v>
      </c>
      <c r="X245" t="e">
        <f>VLOOKUP($C245,PANSS_full!$D$2:$AK$888,6,FALSE)</f>
        <v>#N/A</v>
      </c>
      <c r="Y245" t="e">
        <f>VLOOKUP($C245,PANSS_full!$D$2:$AK$888,7,FALSE)</f>
        <v>#N/A</v>
      </c>
      <c r="Z245" t="e">
        <f>VLOOKUP($C245,PANSS_full!$D$2:$AK$888,8,FALSE)</f>
        <v>#N/A</v>
      </c>
      <c r="AA245" t="e">
        <f>VLOOKUP($C245,PANSS_full!$D$2:$AK$888,9,FALSE)</f>
        <v>#N/A</v>
      </c>
      <c r="AB245" t="e">
        <f>VLOOKUP($C245,PANSS_full!$D$2:$AK$888,10,FALSE)</f>
        <v>#N/A</v>
      </c>
      <c r="AC245" t="e">
        <f>VLOOKUP($C245,PANSS_full!$D$2:$AK$888,11,FALSE)</f>
        <v>#N/A</v>
      </c>
      <c r="AD245" t="e">
        <f>VLOOKUP($C245,PANSS_full!$D$2:$AK$888,12,FALSE)</f>
        <v>#N/A</v>
      </c>
      <c r="AE245" t="e">
        <f>VLOOKUP($C245,PANSS_full!$D$2:$AK$888,13,FALSE)</f>
        <v>#N/A</v>
      </c>
      <c r="AF245" t="e">
        <f>VLOOKUP($C245,PANSS_full!$D$2:$AK$888,14,FALSE)</f>
        <v>#N/A</v>
      </c>
      <c r="AG245" t="e">
        <f>VLOOKUP($C245,PANSS_full!$D$2:$AK$888,15,FALSE)</f>
        <v>#N/A</v>
      </c>
      <c r="AH245" t="e">
        <f>VLOOKUP($C245,PANSS_full!$D$2:$AK$888,16,FALSE)</f>
        <v>#N/A</v>
      </c>
      <c r="AI245" t="e">
        <f>VLOOKUP($C245,PANSS_full!$D$2:$AK$888,17,FALSE)</f>
        <v>#N/A</v>
      </c>
      <c r="AJ245" t="e">
        <f>VLOOKUP($C245,PANSS_full!$D$2:$AK$888,18,FALSE)</f>
        <v>#N/A</v>
      </c>
      <c r="AK245" t="e">
        <f>VLOOKUP($C245,PANSS_full!$D$2:$AK$888,19,FALSE)</f>
        <v>#N/A</v>
      </c>
      <c r="AL245" t="e">
        <f>VLOOKUP($C245,PANSS_full!$D$2:$AK$888,20,FALSE)</f>
        <v>#N/A</v>
      </c>
      <c r="AM245" t="e">
        <f>VLOOKUP($C245,PANSS_full!$D$2:$AK$888,21,FALSE)</f>
        <v>#N/A</v>
      </c>
      <c r="AN245" t="e">
        <f>VLOOKUP($C245,PANSS_full!$D$2:$AK$888,22,FALSE)</f>
        <v>#N/A</v>
      </c>
      <c r="AO245" t="e">
        <f>VLOOKUP($C245,PANSS_full!$D$2:$AK$888,23,FALSE)</f>
        <v>#N/A</v>
      </c>
      <c r="AP245" t="e">
        <f>VLOOKUP($C245,PANSS_full!$D$2:$AK$888,24,FALSE)</f>
        <v>#N/A</v>
      </c>
      <c r="AQ245" t="e">
        <f>VLOOKUP($C245,PANSS_full!$D$2:$AK$888,25,FALSE)</f>
        <v>#N/A</v>
      </c>
      <c r="AR245" t="e">
        <f>VLOOKUP($C245,PANSS_full!$D$2:$AK$888,26,FALSE)</f>
        <v>#N/A</v>
      </c>
      <c r="AS245" t="e">
        <f>VLOOKUP($C245,PANSS_full!$D$2:$AK$888,27,FALSE)</f>
        <v>#N/A</v>
      </c>
      <c r="AT245" t="e">
        <f>VLOOKUP($C245,PANSS_full!$D$2:$AK$888,28,FALSE)</f>
        <v>#N/A</v>
      </c>
      <c r="AU245" t="e">
        <f>VLOOKUP($C245,PANSS_full!$D$2:$AK$888,29,FALSE)</f>
        <v>#N/A</v>
      </c>
      <c r="AV245" t="e">
        <f>VLOOKUP($C245,PANSS_full!$D$2:$AK$888,30,FALSE)</f>
        <v>#N/A</v>
      </c>
      <c r="AW245" t="e">
        <f>VLOOKUP($C245,PANSS_full!$D$2:$AK$888,31,FALSE)</f>
        <v>#N/A</v>
      </c>
      <c r="AX245" t="e">
        <f>VLOOKUP($C245,PANSS_full!$D$2:$AK$888,32,FALSE)</f>
        <v>#N/A</v>
      </c>
      <c r="AY245" t="e">
        <f>VLOOKUP($C245,PANSS_full!$D$2:$AK$888,33,FALSE)</f>
        <v>#N/A</v>
      </c>
      <c r="AZ245" t="e">
        <f>VLOOKUP($C245,PANSS_full!$D$2:$AK$888,34,FALSE)</f>
        <v>#N/A</v>
      </c>
    </row>
    <row r="246" spans="1:52">
      <c r="A246">
        <v>245</v>
      </c>
      <c r="B246" s="2" t="s">
        <v>299</v>
      </c>
      <c r="C246" s="2" t="str">
        <f t="shared" si="3"/>
        <v>NC_05_0195</v>
      </c>
      <c r="E246" s="2">
        <v>17.75</v>
      </c>
      <c r="F246" s="2" t="s">
        <v>52</v>
      </c>
      <c r="G246" s="2" t="s">
        <v>213</v>
      </c>
      <c r="H246" s="2">
        <v>5</v>
      </c>
      <c r="I246" s="2">
        <v>1</v>
      </c>
      <c r="J246" s="2">
        <v>10</v>
      </c>
      <c r="K246" s="2">
        <v>1</v>
      </c>
      <c r="L246" s="2">
        <v>1</v>
      </c>
      <c r="S246" t="e">
        <f>VLOOKUP($C246,PANSS_full!$D$2:$AK$888,1,FALSE)</f>
        <v>#N/A</v>
      </c>
      <c r="T246" t="e">
        <f>VLOOKUP($C246,PANSS_full!$D$2:$AK$888,2,FALSE)</f>
        <v>#N/A</v>
      </c>
      <c r="U246" t="e">
        <f>VLOOKUP($C246,PANSS_full!$D$2:$AK$888,3,FALSE)</f>
        <v>#N/A</v>
      </c>
      <c r="V246" t="e">
        <f>VLOOKUP($C246,PANSS_full!$D$2:$AK$888,4,FALSE)</f>
        <v>#N/A</v>
      </c>
      <c r="W246" t="e">
        <f>VLOOKUP($C246,PANSS_full!$D$2:$AK$888,5,FALSE)</f>
        <v>#N/A</v>
      </c>
      <c r="X246" t="e">
        <f>VLOOKUP($C246,PANSS_full!$D$2:$AK$888,6,FALSE)</f>
        <v>#N/A</v>
      </c>
      <c r="Y246" t="e">
        <f>VLOOKUP($C246,PANSS_full!$D$2:$AK$888,7,FALSE)</f>
        <v>#N/A</v>
      </c>
      <c r="Z246" t="e">
        <f>VLOOKUP($C246,PANSS_full!$D$2:$AK$888,8,FALSE)</f>
        <v>#N/A</v>
      </c>
      <c r="AA246" t="e">
        <f>VLOOKUP($C246,PANSS_full!$D$2:$AK$888,9,FALSE)</f>
        <v>#N/A</v>
      </c>
      <c r="AB246" t="e">
        <f>VLOOKUP($C246,PANSS_full!$D$2:$AK$888,10,FALSE)</f>
        <v>#N/A</v>
      </c>
      <c r="AC246" t="e">
        <f>VLOOKUP($C246,PANSS_full!$D$2:$AK$888,11,FALSE)</f>
        <v>#N/A</v>
      </c>
      <c r="AD246" t="e">
        <f>VLOOKUP($C246,PANSS_full!$D$2:$AK$888,12,FALSE)</f>
        <v>#N/A</v>
      </c>
      <c r="AE246" t="e">
        <f>VLOOKUP($C246,PANSS_full!$D$2:$AK$888,13,FALSE)</f>
        <v>#N/A</v>
      </c>
      <c r="AF246" t="e">
        <f>VLOOKUP($C246,PANSS_full!$D$2:$AK$888,14,FALSE)</f>
        <v>#N/A</v>
      </c>
      <c r="AG246" t="e">
        <f>VLOOKUP($C246,PANSS_full!$D$2:$AK$888,15,FALSE)</f>
        <v>#N/A</v>
      </c>
      <c r="AH246" t="e">
        <f>VLOOKUP($C246,PANSS_full!$D$2:$AK$888,16,FALSE)</f>
        <v>#N/A</v>
      </c>
      <c r="AI246" t="e">
        <f>VLOOKUP($C246,PANSS_full!$D$2:$AK$888,17,FALSE)</f>
        <v>#N/A</v>
      </c>
      <c r="AJ246" t="e">
        <f>VLOOKUP($C246,PANSS_full!$D$2:$AK$888,18,FALSE)</f>
        <v>#N/A</v>
      </c>
      <c r="AK246" t="e">
        <f>VLOOKUP($C246,PANSS_full!$D$2:$AK$888,19,FALSE)</f>
        <v>#N/A</v>
      </c>
      <c r="AL246" t="e">
        <f>VLOOKUP($C246,PANSS_full!$D$2:$AK$888,20,FALSE)</f>
        <v>#N/A</v>
      </c>
      <c r="AM246" t="e">
        <f>VLOOKUP($C246,PANSS_full!$D$2:$AK$888,21,FALSE)</f>
        <v>#N/A</v>
      </c>
      <c r="AN246" t="e">
        <f>VLOOKUP($C246,PANSS_full!$D$2:$AK$888,22,FALSE)</f>
        <v>#N/A</v>
      </c>
      <c r="AO246" t="e">
        <f>VLOOKUP($C246,PANSS_full!$D$2:$AK$888,23,FALSE)</f>
        <v>#N/A</v>
      </c>
      <c r="AP246" t="e">
        <f>VLOOKUP($C246,PANSS_full!$D$2:$AK$888,24,FALSE)</f>
        <v>#N/A</v>
      </c>
      <c r="AQ246" t="e">
        <f>VLOOKUP($C246,PANSS_full!$D$2:$AK$888,25,FALSE)</f>
        <v>#N/A</v>
      </c>
      <c r="AR246" t="e">
        <f>VLOOKUP($C246,PANSS_full!$D$2:$AK$888,26,FALSE)</f>
        <v>#N/A</v>
      </c>
      <c r="AS246" t="e">
        <f>VLOOKUP($C246,PANSS_full!$D$2:$AK$888,27,FALSE)</f>
        <v>#N/A</v>
      </c>
      <c r="AT246" t="e">
        <f>VLOOKUP($C246,PANSS_full!$D$2:$AK$888,28,FALSE)</f>
        <v>#N/A</v>
      </c>
      <c r="AU246" t="e">
        <f>VLOOKUP($C246,PANSS_full!$D$2:$AK$888,29,FALSE)</f>
        <v>#N/A</v>
      </c>
      <c r="AV246" t="e">
        <f>VLOOKUP($C246,PANSS_full!$D$2:$AK$888,30,FALSE)</f>
        <v>#N/A</v>
      </c>
      <c r="AW246" t="e">
        <f>VLOOKUP($C246,PANSS_full!$D$2:$AK$888,31,FALSE)</f>
        <v>#N/A</v>
      </c>
      <c r="AX246" t="e">
        <f>VLOOKUP($C246,PANSS_full!$D$2:$AK$888,32,FALSE)</f>
        <v>#N/A</v>
      </c>
      <c r="AY246" t="e">
        <f>VLOOKUP($C246,PANSS_full!$D$2:$AK$888,33,FALSE)</f>
        <v>#N/A</v>
      </c>
      <c r="AZ246" t="e">
        <f>VLOOKUP($C246,PANSS_full!$D$2:$AK$888,34,FALSE)</f>
        <v>#N/A</v>
      </c>
    </row>
    <row r="247" spans="1:52">
      <c r="A247">
        <v>246</v>
      </c>
      <c r="B247" s="2" t="s">
        <v>300</v>
      </c>
      <c r="C247" s="2" t="str">
        <f t="shared" si="3"/>
        <v>NC_05_0196</v>
      </c>
      <c r="E247" s="2">
        <v>19.8333333333333</v>
      </c>
      <c r="F247" s="2" t="s">
        <v>52</v>
      </c>
      <c r="G247" s="2" t="s">
        <v>213</v>
      </c>
      <c r="H247" s="2">
        <v>5</v>
      </c>
      <c r="I247" s="2">
        <v>1</v>
      </c>
      <c r="J247" s="2">
        <v>10</v>
      </c>
      <c r="K247" s="2">
        <v>1</v>
      </c>
      <c r="L247" s="2">
        <v>1</v>
      </c>
      <c r="S247" t="e">
        <f>VLOOKUP($C247,PANSS_full!$D$2:$AK$888,1,FALSE)</f>
        <v>#N/A</v>
      </c>
      <c r="T247" t="e">
        <f>VLOOKUP($C247,PANSS_full!$D$2:$AK$888,2,FALSE)</f>
        <v>#N/A</v>
      </c>
      <c r="U247" t="e">
        <f>VLOOKUP($C247,PANSS_full!$D$2:$AK$888,3,FALSE)</f>
        <v>#N/A</v>
      </c>
      <c r="V247" t="e">
        <f>VLOOKUP($C247,PANSS_full!$D$2:$AK$888,4,FALSE)</f>
        <v>#N/A</v>
      </c>
      <c r="W247" t="e">
        <f>VLOOKUP($C247,PANSS_full!$D$2:$AK$888,5,FALSE)</f>
        <v>#N/A</v>
      </c>
      <c r="X247" t="e">
        <f>VLOOKUP($C247,PANSS_full!$D$2:$AK$888,6,FALSE)</f>
        <v>#N/A</v>
      </c>
      <c r="Y247" t="e">
        <f>VLOOKUP($C247,PANSS_full!$D$2:$AK$888,7,FALSE)</f>
        <v>#N/A</v>
      </c>
      <c r="Z247" t="e">
        <f>VLOOKUP($C247,PANSS_full!$D$2:$AK$888,8,FALSE)</f>
        <v>#N/A</v>
      </c>
      <c r="AA247" t="e">
        <f>VLOOKUP($C247,PANSS_full!$D$2:$AK$888,9,FALSE)</f>
        <v>#N/A</v>
      </c>
      <c r="AB247" t="e">
        <f>VLOOKUP($C247,PANSS_full!$D$2:$AK$888,10,FALSE)</f>
        <v>#N/A</v>
      </c>
      <c r="AC247" t="e">
        <f>VLOOKUP($C247,PANSS_full!$D$2:$AK$888,11,FALSE)</f>
        <v>#N/A</v>
      </c>
      <c r="AD247" t="e">
        <f>VLOOKUP($C247,PANSS_full!$D$2:$AK$888,12,FALSE)</f>
        <v>#N/A</v>
      </c>
      <c r="AE247" t="e">
        <f>VLOOKUP($C247,PANSS_full!$D$2:$AK$888,13,FALSE)</f>
        <v>#N/A</v>
      </c>
      <c r="AF247" t="e">
        <f>VLOOKUP($C247,PANSS_full!$D$2:$AK$888,14,FALSE)</f>
        <v>#N/A</v>
      </c>
      <c r="AG247" t="e">
        <f>VLOOKUP($C247,PANSS_full!$D$2:$AK$888,15,FALSE)</f>
        <v>#N/A</v>
      </c>
      <c r="AH247" t="e">
        <f>VLOOKUP($C247,PANSS_full!$D$2:$AK$888,16,FALSE)</f>
        <v>#N/A</v>
      </c>
      <c r="AI247" t="e">
        <f>VLOOKUP($C247,PANSS_full!$D$2:$AK$888,17,FALSE)</f>
        <v>#N/A</v>
      </c>
      <c r="AJ247" t="e">
        <f>VLOOKUP($C247,PANSS_full!$D$2:$AK$888,18,FALSE)</f>
        <v>#N/A</v>
      </c>
      <c r="AK247" t="e">
        <f>VLOOKUP($C247,PANSS_full!$D$2:$AK$888,19,FALSE)</f>
        <v>#N/A</v>
      </c>
      <c r="AL247" t="e">
        <f>VLOOKUP($C247,PANSS_full!$D$2:$AK$888,20,FALSE)</f>
        <v>#N/A</v>
      </c>
      <c r="AM247" t="e">
        <f>VLOOKUP($C247,PANSS_full!$D$2:$AK$888,21,FALSE)</f>
        <v>#N/A</v>
      </c>
      <c r="AN247" t="e">
        <f>VLOOKUP($C247,PANSS_full!$D$2:$AK$888,22,FALSE)</f>
        <v>#N/A</v>
      </c>
      <c r="AO247" t="e">
        <f>VLOOKUP($C247,PANSS_full!$D$2:$AK$888,23,FALSE)</f>
        <v>#N/A</v>
      </c>
      <c r="AP247" t="e">
        <f>VLOOKUP($C247,PANSS_full!$D$2:$AK$888,24,FALSE)</f>
        <v>#N/A</v>
      </c>
      <c r="AQ247" t="e">
        <f>VLOOKUP($C247,PANSS_full!$D$2:$AK$888,25,FALSE)</f>
        <v>#N/A</v>
      </c>
      <c r="AR247" t="e">
        <f>VLOOKUP($C247,PANSS_full!$D$2:$AK$888,26,FALSE)</f>
        <v>#N/A</v>
      </c>
      <c r="AS247" t="e">
        <f>VLOOKUP($C247,PANSS_full!$D$2:$AK$888,27,FALSE)</f>
        <v>#N/A</v>
      </c>
      <c r="AT247" t="e">
        <f>VLOOKUP($C247,PANSS_full!$D$2:$AK$888,28,FALSE)</f>
        <v>#N/A</v>
      </c>
      <c r="AU247" t="e">
        <f>VLOOKUP($C247,PANSS_full!$D$2:$AK$888,29,FALSE)</f>
        <v>#N/A</v>
      </c>
      <c r="AV247" t="e">
        <f>VLOOKUP($C247,PANSS_full!$D$2:$AK$888,30,FALSE)</f>
        <v>#N/A</v>
      </c>
      <c r="AW247" t="e">
        <f>VLOOKUP($C247,PANSS_full!$D$2:$AK$888,31,FALSE)</f>
        <v>#N/A</v>
      </c>
      <c r="AX247" t="e">
        <f>VLOOKUP($C247,PANSS_full!$D$2:$AK$888,32,FALSE)</f>
        <v>#N/A</v>
      </c>
      <c r="AY247" t="e">
        <f>VLOOKUP($C247,PANSS_full!$D$2:$AK$888,33,FALSE)</f>
        <v>#N/A</v>
      </c>
      <c r="AZ247" t="e">
        <f>VLOOKUP($C247,PANSS_full!$D$2:$AK$888,34,FALSE)</f>
        <v>#N/A</v>
      </c>
    </row>
    <row r="248" spans="1:52">
      <c r="A248">
        <v>247</v>
      </c>
      <c r="B248" s="2" t="s">
        <v>301</v>
      </c>
      <c r="C248" s="2" t="str">
        <f t="shared" si="3"/>
        <v>NC_05_0197</v>
      </c>
      <c r="E248" s="2">
        <v>17.4166666666667</v>
      </c>
      <c r="F248" s="2" t="s">
        <v>52</v>
      </c>
      <c r="G248" s="2" t="s">
        <v>213</v>
      </c>
      <c r="H248" s="2">
        <v>5</v>
      </c>
      <c r="I248" s="2">
        <v>2</v>
      </c>
      <c r="J248" s="2">
        <v>10</v>
      </c>
      <c r="K248" s="2">
        <v>1</v>
      </c>
      <c r="L248" s="2">
        <v>1</v>
      </c>
      <c r="S248" t="e">
        <f>VLOOKUP($C248,PANSS_full!$D$2:$AK$888,1,FALSE)</f>
        <v>#N/A</v>
      </c>
      <c r="T248" t="e">
        <f>VLOOKUP($C248,PANSS_full!$D$2:$AK$888,2,FALSE)</f>
        <v>#N/A</v>
      </c>
      <c r="U248" t="e">
        <f>VLOOKUP($C248,PANSS_full!$D$2:$AK$888,3,FALSE)</f>
        <v>#N/A</v>
      </c>
      <c r="V248" t="e">
        <f>VLOOKUP($C248,PANSS_full!$D$2:$AK$888,4,FALSE)</f>
        <v>#N/A</v>
      </c>
      <c r="W248" t="e">
        <f>VLOOKUP($C248,PANSS_full!$D$2:$AK$888,5,FALSE)</f>
        <v>#N/A</v>
      </c>
      <c r="X248" t="e">
        <f>VLOOKUP($C248,PANSS_full!$D$2:$AK$888,6,FALSE)</f>
        <v>#N/A</v>
      </c>
      <c r="Y248" t="e">
        <f>VLOOKUP($C248,PANSS_full!$D$2:$AK$888,7,FALSE)</f>
        <v>#N/A</v>
      </c>
      <c r="Z248" t="e">
        <f>VLOOKUP($C248,PANSS_full!$D$2:$AK$888,8,FALSE)</f>
        <v>#N/A</v>
      </c>
      <c r="AA248" t="e">
        <f>VLOOKUP($C248,PANSS_full!$D$2:$AK$888,9,FALSE)</f>
        <v>#N/A</v>
      </c>
      <c r="AB248" t="e">
        <f>VLOOKUP($C248,PANSS_full!$D$2:$AK$888,10,FALSE)</f>
        <v>#N/A</v>
      </c>
      <c r="AC248" t="e">
        <f>VLOOKUP($C248,PANSS_full!$D$2:$AK$888,11,FALSE)</f>
        <v>#N/A</v>
      </c>
      <c r="AD248" t="e">
        <f>VLOOKUP($C248,PANSS_full!$D$2:$AK$888,12,FALSE)</f>
        <v>#N/A</v>
      </c>
      <c r="AE248" t="e">
        <f>VLOOKUP($C248,PANSS_full!$D$2:$AK$888,13,FALSE)</f>
        <v>#N/A</v>
      </c>
      <c r="AF248" t="e">
        <f>VLOOKUP($C248,PANSS_full!$D$2:$AK$888,14,FALSE)</f>
        <v>#N/A</v>
      </c>
      <c r="AG248" t="e">
        <f>VLOOKUP($C248,PANSS_full!$D$2:$AK$888,15,FALSE)</f>
        <v>#N/A</v>
      </c>
      <c r="AH248" t="e">
        <f>VLOOKUP($C248,PANSS_full!$D$2:$AK$888,16,FALSE)</f>
        <v>#N/A</v>
      </c>
      <c r="AI248" t="e">
        <f>VLOOKUP($C248,PANSS_full!$D$2:$AK$888,17,FALSE)</f>
        <v>#N/A</v>
      </c>
      <c r="AJ248" t="e">
        <f>VLOOKUP($C248,PANSS_full!$D$2:$AK$888,18,FALSE)</f>
        <v>#N/A</v>
      </c>
      <c r="AK248" t="e">
        <f>VLOOKUP($C248,PANSS_full!$D$2:$AK$888,19,FALSE)</f>
        <v>#N/A</v>
      </c>
      <c r="AL248" t="e">
        <f>VLOOKUP($C248,PANSS_full!$D$2:$AK$888,20,FALSE)</f>
        <v>#N/A</v>
      </c>
      <c r="AM248" t="e">
        <f>VLOOKUP($C248,PANSS_full!$D$2:$AK$888,21,FALSE)</f>
        <v>#N/A</v>
      </c>
      <c r="AN248" t="e">
        <f>VLOOKUP($C248,PANSS_full!$D$2:$AK$888,22,FALSE)</f>
        <v>#N/A</v>
      </c>
      <c r="AO248" t="e">
        <f>VLOOKUP($C248,PANSS_full!$D$2:$AK$888,23,FALSE)</f>
        <v>#N/A</v>
      </c>
      <c r="AP248" t="e">
        <f>VLOOKUP($C248,PANSS_full!$D$2:$AK$888,24,FALSE)</f>
        <v>#N/A</v>
      </c>
      <c r="AQ248" t="e">
        <f>VLOOKUP($C248,PANSS_full!$D$2:$AK$888,25,FALSE)</f>
        <v>#N/A</v>
      </c>
      <c r="AR248" t="e">
        <f>VLOOKUP($C248,PANSS_full!$D$2:$AK$888,26,FALSE)</f>
        <v>#N/A</v>
      </c>
      <c r="AS248" t="e">
        <f>VLOOKUP($C248,PANSS_full!$D$2:$AK$888,27,FALSE)</f>
        <v>#N/A</v>
      </c>
      <c r="AT248" t="e">
        <f>VLOOKUP($C248,PANSS_full!$D$2:$AK$888,28,FALSE)</f>
        <v>#N/A</v>
      </c>
      <c r="AU248" t="e">
        <f>VLOOKUP($C248,PANSS_full!$D$2:$AK$888,29,FALSE)</f>
        <v>#N/A</v>
      </c>
      <c r="AV248" t="e">
        <f>VLOOKUP($C248,PANSS_full!$D$2:$AK$888,30,FALSE)</f>
        <v>#N/A</v>
      </c>
      <c r="AW248" t="e">
        <f>VLOOKUP($C248,PANSS_full!$D$2:$AK$888,31,FALSE)</f>
        <v>#N/A</v>
      </c>
      <c r="AX248" t="e">
        <f>VLOOKUP($C248,PANSS_full!$D$2:$AK$888,32,FALSE)</f>
        <v>#N/A</v>
      </c>
      <c r="AY248" t="e">
        <f>VLOOKUP($C248,PANSS_full!$D$2:$AK$888,33,FALSE)</f>
        <v>#N/A</v>
      </c>
      <c r="AZ248" t="e">
        <f>VLOOKUP($C248,PANSS_full!$D$2:$AK$888,34,FALSE)</f>
        <v>#N/A</v>
      </c>
    </row>
    <row r="249" spans="1:52">
      <c r="A249">
        <v>248</v>
      </c>
      <c r="B249" s="2" t="s">
        <v>302</v>
      </c>
      <c r="C249" s="2" t="str">
        <f t="shared" si="3"/>
        <v>NC_05_0198</v>
      </c>
      <c r="E249" s="2">
        <v>17.5</v>
      </c>
      <c r="F249" s="2" t="s">
        <v>52</v>
      </c>
      <c r="G249" s="2" t="s">
        <v>213</v>
      </c>
      <c r="H249" s="2">
        <v>5</v>
      </c>
      <c r="I249" s="2">
        <v>2</v>
      </c>
      <c r="J249" s="2">
        <v>10</v>
      </c>
      <c r="K249" s="2">
        <v>1</v>
      </c>
      <c r="L249" s="2">
        <v>1</v>
      </c>
      <c r="S249" t="e">
        <f>VLOOKUP($C249,PANSS_full!$D$2:$AK$888,1,FALSE)</f>
        <v>#N/A</v>
      </c>
      <c r="T249" t="e">
        <f>VLOOKUP($C249,PANSS_full!$D$2:$AK$888,2,FALSE)</f>
        <v>#N/A</v>
      </c>
      <c r="U249" t="e">
        <f>VLOOKUP($C249,PANSS_full!$D$2:$AK$888,3,FALSE)</f>
        <v>#N/A</v>
      </c>
      <c r="V249" t="e">
        <f>VLOOKUP($C249,PANSS_full!$D$2:$AK$888,4,FALSE)</f>
        <v>#N/A</v>
      </c>
      <c r="W249" t="e">
        <f>VLOOKUP($C249,PANSS_full!$D$2:$AK$888,5,FALSE)</f>
        <v>#N/A</v>
      </c>
      <c r="X249" t="e">
        <f>VLOOKUP($C249,PANSS_full!$D$2:$AK$888,6,FALSE)</f>
        <v>#N/A</v>
      </c>
      <c r="Y249" t="e">
        <f>VLOOKUP($C249,PANSS_full!$D$2:$AK$888,7,FALSE)</f>
        <v>#N/A</v>
      </c>
      <c r="Z249" t="e">
        <f>VLOOKUP($C249,PANSS_full!$D$2:$AK$888,8,FALSE)</f>
        <v>#N/A</v>
      </c>
      <c r="AA249" t="e">
        <f>VLOOKUP($C249,PANSS_full!$D$2:$AK$888,9,FALSE)</f>
        <v>#N/A</v>
      </c>
      <c r="AB249" t="e">
        <f>VLOOKUP($C249,PANSS_full!$D$2:$AK$888,10,FALSE)</f>
        <v>#N/A</v>
      </c>
      <c r="AC249" t="e">
        <f>VLOOKUP($C249,PANSS_full!$D$2:$AK$888,11,FALSE)</f>
        <v>#N/A</v>
      </c>
      <c r="AD249" t="e">
        <f>VLOOKUP($C249,PANSS_full!$D$2:$AK$888,12,FALSE)</f>
        <v>#N/A</v>
      </c>
      <c r="AE249" t="e">
        <f>VLOOKUP($C249,PANSS_full!$D$2:$AK$888,13,FALSE)</f>
        <v>#N/A</v>
      </c>
      <c r="AF249" t="e">
        <f>VLOOKUP($C249,PANSS_full!$D$2:$AK$888,14,FALSE)</f>
        <v>#N/A</v>
      </c>
      <c r="AG249" t="e">
        <f>VLOOKUP($C249,PANSS_full!$D$2:$AK$888,15,FALSE)</f>
        <v>#N/A</v>
      </c>
      <c r="AH249" t="e">
        <f>VLOOKUP($C249,PANSS_full!$D$2:$AK$888,16,FALSE)</f>
        <v>#N/A</v>
      </c>
      <c r="AI249" t="e">
        <f>VLOOKUP($C249,PANSS_full!$D$2:$AK$888,17,FALSE)</f>
        <v>#N/A</v>
      </c>
      <c r="AJ249" t="e">
        <f>VLOOKUP($C249,PANSS_full!$D$2:$AK$888,18,FALSE)</f>
        <v>#N/A</v>
      </c>
      <c r="AK249" t="e">
        <f>VLOOKUP($C249,PANSS_full!$D$2:$AK$888,19,FALSE)</f>
        <v>#N/A</v>
      </c>
      <c r="AL249" t="e">
        <f>VLOOKUP($C249,PANSS_full!$D$2:$AK$888,20,FALSE)</f>
        <v>#N/A</v>
      </c>
      <c r="AM249" t="e">
        <f>VLOOKUP($C249,PANSS_full!$D$2:$AK$888,21,FALSE)</f>
        <v>#N/A</v>
      </c>
      <c r="AN249" t="e">
        <f>VLOOKUP($C249,PANSS_full!$D$2:$AK$888,22,FALSE)</f>
        <v>#N/A</v>
      </c>
      <c r="AO249" t="e">
        <f>VLOOKUP($C249,PANSS_full!$D$2:$AK$888,23,FALSE)</f>
        <v>#N/A</v>
      </c>
      <c r="AP249" t="e">
        <f>VLOOKUP($C249,PANSS_full!$D$2:$AK$888,24,FALSE)</f>
        <v>#N/A</v>
      </c>
      <c r="AQ249" t="e">
        <f>VLOOKUP($C249,PANSS_full!$D$2:$AK$888,25,FALSE)</f>
        <v>#N/A</v>
      </c>
      <c r="AR249" t="e">
        <f>VLOOKUP($C249,PANSS_full!$D$2:$AK$888,26,FALSE)</f>
        <v>#N/A</v>
      </c>
      <c r="AS249" t="e">
        <f>VLOOKUP($C249,PANSS_full!$D$2:$AK$888,27,FALSE)</f>
        <v>#N/A</v>
      </c>
      <c r="AT249" t="e">
        <f>VLOOKUP($C249,PANSS_full!$D$2:$AK$888,28,FALSE)</f>
        <v>#N/A</v>
      </c>
      <c r="AU249" t="e">
        <f>VLOOKUP($C249,PANSS_full!$D$2:$AK$888,29,FALSE)</f>
        <v>#N/A</v>
      </c>
      <c r="AV249" t="e">
        <f>VLOOKUP($C249,PANSS_full!$D$2:$AK$888,30,FALSE)</f>
        <v>#N/A</v>
      </c>
      <c r="AW249" t="e">
        <f>VLOOKUP($C249,PANSS_full!$D$2:$AK$888,31,FALSE)</f>
        <v>#N/A</v>
      </c>
      <c r="AX249" t="e">
        <f>VLOOKUP($C249,PANSS_full!$D$2:$AK$888,32,FALSE)</f>
        <v>#N/A</v>
      </c>
      <c r="AY249" t="e">
        <f>VLOOKUP($C249,PANSS_full!$D$2:$AK$888,33,FALSE)</f>
        <v>#N/A</v>
      </c>
      <c r="AZ249" t="e">
        <f>VLOOKUP($C249,PANSS_full!$D$2:$AK$888,34,FALSE)</f>
        <v>#N/A</v>
      </c>
    </row>
    <row r="250" spans="1:52">
      <c r="A250">
        <v>249</v>
      </c>
      <c r="B250" s="2" t="s">
        <v>303</v>
      </c>
      <c r="C250" s="2" t="str">
        <f t="shared" si="3"/>
        <v>NC_05_0199</v>
      </c>
      <c r="E250" s="2">
        <v>21</v>
      </c>
      <c r="F250" s="2" t="s">
        <v>52</v>
      </c>
      <c r="G250" s="2" t="s">
        <v>213</v>
      </c>
      <c r="H250" s="2">
        <v>5</v>
      </c>
      <c r="I250" s="2">
        <v>2</v>
      </c>
      <c r="J250" s="2">
        <v>12</v>
      </c>
      <c r="K250" s="2">
        <v>1</v>
      </c>
      <c r="L250" s="2">
        <v>1</v>
      </c>
      <c r="S250" t="e">
        <f>VLOOKUP($C250,PANSS_full!$D$2:$AK$888,1,FALSE)</f>
        <v>#N/A</v>
      </c>
      <c r="T250" t="e">
        <f>VLOOKUP($C250,PANSS_full!$D$2:$AK$888,2,FALSE)</f>
        <v>#N/A</v>
      </c>
      <c r="U250" t="e">
        <f>VLOOKUP($C250,PANSS_full!$D$2:$AK$888,3,FALSE)</f>
        <v>#N/A</v>
      </c>
      <c r="V250" t="e">
        <f>VLOOKUP($C250,PANSS_full!$D$2:$AK$888,4,FALSE)</f>
        <v>#N/A</v>
      </c>
      <c r="W250" t="e">
        <f>VLOOKUP($C250,PANSS_full!$D$2:$AK$888,5,FALSE)</f>
        <v>#N/A</v>
      </c>
      <c r="X250" t="e">
        <f>VLOOKUP($C250,PANSS_full!$D$2:$AK$888,6,FALSE)</f>
        <v>#N/A</v>
      </c>
      <c r="Y250" t="e">
        <f>VLOOKUP($C250,PANSS_full!$D$2:$AK$888,7,FALSE)</f>
        <v>#N/A</v>
      </c>
      <c r="Z250" t="e">
        <f>VLOOKUP($C250,PANSS_full!$D$2:$AK$888,8,FALSE)</f>
        <v>#N/A</v>
      </c>
      <c r="AA250" t="e">
        <f>VLOOKUP($C250,PANSS_full!$D$2:$AK$888,9,FALSE)</f>
        <v>#N/A</v>
      </c>
      <c r="AB250" t="e">
        <f>VLOOKUP($C250,PANSS_full!$D$2:$AK$888,10,FALSE)</f>
        <v>#N/A</v>
      </c>
      <c r="AC250" t="e">
        <f>VLOOKUP($C250,PANSS_full!$D$2:$AK$888,11,FALSE)</f>
        <v>#N/A</v>
      </c>
      <c r="AD250" t="e">
        <f>VLOOKUP($C250,PANSS_full!$D$2:$AK$888,12,FALSE)</f>
        <v>#N/A</v>
      </c>
      <c r="AE250" t="e">
        <f>VLOOKUP($C250,PANSS_full!$D$2:$AK$888,13,FALSE)</f>
        <v>#N/A</v>
      </c>
      <c r="AF250" t="e">
        <f>VLOOKUP($C250,PANSS_full!$D$2:$AK$888,14,FALSE)</f>
        <v>#N/A</v>
      </c>
      <c r="AG250" t="e">
        <f>VLOOKUP($C250,PANSS_full!$D$2:$AK$888,15,FALSE)</f>
        <v>#N/A</v>
      </c>
      <c r="AH250" t="e">
        <f>VLOOKUP($C250,PANSS_full!$D$2:$AK$888,16,FALSE)</f>
        <v>#N/A</v>
      </c>
      <c r="AI250" t="e">
        <f>VLOOKUP($C250,PANSS_full!$D$2:$AK$888,17,FALSE)</f>
        <v>#N/A</v>
      </c>
      <c r="AJ250" t="e">
        <f>VLOOKUP($C250,PANSS_full!$D$2:$AK$888,18,FALSE)</f>
        <v>#N/A</v>
      </c>
      <c r="AK250" t="e">
        <f>VLOOKUP($C250,PANSS_full!$D$2:$AK$888,19,FALSE)</f>
        <v>#N/A</v>
      </c>
      <c r="AL250" t="e">
        <f>VLOOKUP($C250,PANSS_full!$D$2:$AK$888,20,FALSE)</f>
        <v>#N/A</v>
      </c>
      <c r="AM250" t="e">
        <f>VLOOKUP($C250,PANSS_full!$D$2:$AK$888,21,FALSE)</f>
        <v>#N/A</v>
      </c>
      <c r="AN250" t="e">
        <f>VLOOKUP($C250,PANSS_full!$D$2:$AK$888,22,FALSE)</f>
        <v>#N/A</v>
      </c>
      <c r="AO250" t="e">
        <f>VLOOKUP($C250,PANSS_full!$D$2:$AK$888,23,FALSE)</f>
        <v>#N/A</v>
      </c>
      <c r="AP250" t="e">
        <f>VLOOKUP($C250,PANSS_full!$D$2:$AK$888,24,FALSE)</f>
        <v>#N/A</v>
      </c>
      <c r="AQ250" t="e">
        <f>VLOOKUP($C250,PANSS_full!$D$2:$AK$888,25,FALSE)</f>
        <v>#N/A</v>
      </c>
      <c r="AR250" t="e">
        <f>VLOOKUP($C250,PANSS_full!$D$2:$AK$888,26,FALSE)</f>
        <v>#N/A</v>
      </c>
      <c r="AS250" t="e">
        <f>VLOOKUP($C250,PANSS_full!$D$2:$AK$888,27,FALSE)</f>
        <v>#N/A</v>
      </c>
      <c r="AT250" t="e">
        <f>VLOOKUP($C250,PANSS_full!$D$2:$AK$888,28,FALSE)</f>
        <v>#N/A</v>
      </c>
      <c r="AU250" t="e">
        <f>VLOOKUP($C250,PANSS_full!$D$2:$AK$888,29,FALSE)</f>
        <v>#N/A</v>
      </c>
      <c r="AV250" t="e">
        <f>VLOOKUP($C250,PANSS_full!$D$2:$AK$888,30,FALSE)</f>
        <v>#N/A</v>
      </c>
      <c r="AW250" t="e">
        <f>VLOOKUP($C250,PANSS_full!$D$2:$AK$888,31,FALSE)</f>
        <v>#N/A</v>
      </c>
      <c r="AX250" t="e">
        <f>VLOOKUP($C250,PANSS_full!$D$2:$AK$888,32,FALSE)</f>
        <v>#N/A</v>
      </c>
      <c r="AY250" t="e">
        <f>VLOOKUP($C250,PANSS_full!$D$2:$AK$888,33,FALSE)</f>
        <v>#N/A</v>
      </c>
      <c r="AZ250" t="e">
        <f>VLOOKUP($C250,PANSS_full!$D$2:$AK$888,34,FALSE)</f>
        <v>#N/A</v>
      </c>
    </row>
    <row r="251" spans="1:52">
      <c r="A251">
        <v>250</v>
      </c>
      <c r="B251" s="2" t="s">
        <v>304</v>
      </c>
      <c r="C251" s="2" t="str">
        <f t="shared" si="3"/>
        <v>NC_05_0200</v>
      </c>
      <c r="E251" s="2">
        <v>17.5</v>
      </c>
      <c r="F251" s="2" t="s">
        <v>52</v>
      </c>
      <c r="G251" s="2" t="s">
        <v>213</v>
      </c>
      <c r="H251" s="2">
        <v>5</v>
      </c>
      <c r="I251" s="2">
        <v>1</v>
      </c>
      <c r="J251" s="2">
        <v>10</v>
      </c>
      <c r="K251" s="2">
        <v>1</v>
      </c>
      <c r="L251" s="2">
        <v>1</v>
      </c>
      <c r="S251" t="e">
        <f>VLOOKUP($C251,PANSS_full!$D$2:$AK$888,1,FALSE)</f>
        <v>#N/A</v>
      </c>
      <c r="T251" t="e">
        <f>VLOOKUP($C251,PANSS_full!$D$2:$AK$888,2,FALSE)</f>
        <v>#N/A</v>
      </c>
      <c r="U251" t="e">
        <f>VLOOKUP($C251,PANSS_full!$D$2:$AK$888,3,FALSE)</f>
        <v>#N/A</v>
      </c>
      <c r="V251" t="e">
        <f>VLOOKUP($C251,PANSS_full!$D$2:$AK$888,4,FALSE)</f>
        <v>#N/A</v>
      </c>
      <c r="W251" t="e">
        <f>VLOOKUP($C251,PANSS_full!$D$2:$AK$888,5,FALSE)</f>
        <v>#N/A</v>
      </c>
      <c r="X251" t="e">
        <f>VLOOKUP($C251,PANSS_full!$D$2:$AK$888,6,FALSE)</f>
        <v>#N/A</v>
      </c>
      <c r="Y251" t="e">
        <f>VLOOKUP($C251,PANSS_full!$D$2:$AK$888,7,FALSE)</f>
        <v>#N/A</v>
      </c>
      <c r="Z251" t="e">
        <f>VLOOKUP($C251,PANSS_full!$D$2:$AK$888,8,FALSE)</f>
        <v>#N/A</v>
      </c>
      <c r="AA251" t="e">
        <f>VLOOKUP($C251,PANSS_full!$D$2:$AK$888,9,FALSE)</f>
        <v>#N/A</v>
      </c>
      <c r="AB251" t="e">
        <f>VLOOKUP($C251,PANSS_full!$D$2:$AK$888,10,FALSE)</f>
        <v>#N/A</v>
      </c>
      <c r="AC251" t="e">
        <f>VLOOKUP($C251,PANSS_full!$D$2:$AK$888,11,FALSE)</f>
        <v>#N/A</v>
      </c>
      <c r="AD251" t="e">
        <f>VLOOKUP($C251,PANSS_full!$D$2:$AK$888,12,FALSE)</f>
        <v>#N/A</v>
      </c>
      <c r="AE251" t="e">
        <f>VLOOKUP($C251,PANSS_full!$D$2:$AK$888,13,FALSE)</f>
        <v>#N/A</v>
      </c>
      <c r="AF251" t="e">
        <f>VLOOKUP($C251,PANSS_full!$D$2:$AK$888,14,FALSE)</f>
        <v>#N/A</v>
      </c>
      <c r="AG251" t="e">
        <f>VLOOKUP($C251,PANSS_full!$D$2:$AK$888,15,FALSE)</f>
        <v>#N/A</v>
      </c>
      <c r="AH251" t="e">
        <f>VLOOKUP($C251,PANSS_full!$D$2:$AK$888,16,FALSE)</f>
        <v>#N/A</v>
      </c>
      <c r="AI251" t="e">
        <f>VLOOKUP($C251,PANSS_full!$D$2:$AK$888,17,FALSE)</f>
        <v>#N/A</v>
      </c>
      <c r="AJ251" t="e">
        <f>VLOOKUP($C251,PANSS_full!$D$2:$AK$888,18,FALSE)</f>
        <v>#N/A</v>
      </c>
      <c r="AK251" t="e">
        <f>VLOOKUP($C251,PANSS_full!$D$2:$AK$888,19,FALSE)</f>
        <v>#N/A</v>
      </c>
      <c r="AL251" t="e">
        <f>VLOOKUP($C251,PANSS_full!$D$2:$AK$888,20,FALSE)</f>
        <v>#N/A</v>
      </c>
      <c r="AM251" t="e">
        <f>VLOOKUP($C251,PANSS_full!$D$2:$AK$888,21,FALSE)</f>
        <v>#N/A</v>
      </c>
      <c r="AN251" t="e">
        <f>VLOOKUP($C251,PANSS_full!$D$2:$AK$888,22,FALSE)</f>
        <v>#N/A</v>
      </c>
      <c r="AO251" t="e">
        <f>VLOOKUP($C251,PANSS_full!$D$2:$AK$888,23,FALSE)</f>
        <v>#N/A</v>
      </c>
      <c r="AP251" t="e">
        <f>VLOOKUP($C251,PANSS_full!$D$2:$AK$888,24,FALSE)</f>
        <v>#N/A</v>
      </c>
      <c r="AQ251" t="e">
        <f>VLOOKUP($C251,PANSS_full!$D$2:$AK$888,25,FALSE)</f>
        <v>#N/A</v>
      </c>
      <c r="AR251" t="e">
        <f>VLOOKUP($C251,PANSS_full!$D$2:$AK$888,26,FALSE)</f>
        <v>#N/A</v>
      </c>
      <c r="AS251" t="e">
        <f>VLOOKUP($C251,PANSS_full!$D$2:$AK$888,27,FALSE)</f>
        <v>#N/A</v>
      </c>
      <c r="AT251" t="e">
        <f>VLOOKUP($C251,PANSS_full!$D$2:$AK$888,28,FALSE)</f>
        <v>#N/A</v>
      </c>
      <c r="AU251" t="e">
        <f>VLOOKUP($C251,PANSS_full!$D$2:$AK$888,29,FALSE)</f>
        <v>#N/A</v>
      </c>
      <c r="AV251" t="e">
        <f>VLOOKUP($C251,PANSS_full!$D$2:$AK$888,30,FALSE)</f>
        <v>#N/A</v>
      </c>
      <c r="AW251" t="e">
        <f>VLOOKUP($C251,PANSS_full!$D$2:$AK$888,31,FALSE)</f>
        <v>#N/A</v>
      </c>
      <c r="AX251" t="e">
        <f>VLOOKUP($C251,PANSS_full!$D$2:$AK$888,32,FALSE)</f>
        <v>#N/A</v>
      </c>
      <c r="AY251" t="e">
        <f>VLOOKUP($C251,PANSS_full!$D$2:$AK$888,33,FALSE)</f>
        <v>#N/A</v>
      </c>
      <c r="AZ251" t="e">
        <f>VLOOKUP($C251,PANSS_full!$D$2:$AK$888,34,FALSE)</f>
        <v>#N/A</v>
      </c>
    </row>
    <row r="252" spans="1:52">
      <c r="A252">
        <v>251</v>
      </c>
      <c r="B252" s="2" t="s">
        <v>305</v>
      </c>
      <c r="C252" s="2" t="str">
        <f t="shared" si="3"/>
        <v>NC_05_0201</v>
      </c>
      <c r="E252" s="2">
        <v>17.3333333333333</v>
      </c>
      <c r="F252" s="2" t="s">
        <v>52</v>
      </c>
      <c r="G252" s="2" t="s">
        <v>213</v>
      </c>
      <c r="H252" s="2">
        <v>5</v>
      </c>
      <c r="I252" s="2">
        <v>1</v>
      </c>
      <c r="J252" s="2">
        <v>10</v>
      </c>
      <c r="K252" s="2">
        <v>1</v>
      </c>
      <c r="L252" s="2">
        <v>1</v>
      </c>
      <c r="S252" t="e">
        <f>VLOOKUP($C252,PANSS_full!$D$2:$AK$888,1,FALSE)</f>
        <v>#N/A</v>
      </c>
      <c r="T252" t="e">
        <f>VLOOKUP($C252,PANSS_full!$D$2:$AK$888,2,FALSE)</f>
        <v>#N/A</v>
      </c>
      <c r="U252" t="e">
        <f>VLOOKUP($C252,PANSS_full!$D$2:$AK$888,3,FALSE)</f>
        <v>#N/A</v>
      </c>
      <c r="V252" t="e">
        <f>VLOOKUP($C252,PANSS_full!$D$2:$AK$888,4,FALSE)</f>
        <v>#N/A</v>
      </c>
      <c r="W252" t="e">
        <f>VLOOKUP($C252,PANSS_full!$D$2:$AK$888,5,FALSE)</f>
        <v>#N/A</v>
      </c>
      <c r="X252" t="e">
        <f>VLOOKUP($C252,PANSS_full!$D$2:$AK$888,6,FALSE)</f>
        <v>#N/A</v>
      </c>
      <c r="Y252" t="e">
        <f>VLOOKUP($C252,PANSS_full!$D$2:$AK$888,7,FALSE)</f>
        <v>#N/A</v>
      </c>
      <c r="Z252" t="e">
        <f>VLOOKUP($C252,PANSS_full!$D$2:$AK$888,8,FALSE)</f>
        <v>#N/A</v>
      </c>
      <c r="AA252" t="e">
        <f>VLOOKUP($C252,PANSS_full!$D$2:$AK$888,9,FALSE)</f>
        <v>#N/A</v>
      </c>
      <c r="AB252" t="e">
        <f>VLOOKUP($C252,PANSS_full!$D$2:$AK$888,10,FALSE)</f>
        <v>#N/A</v>
      </c>
      <c r="AC252" t="e">
        <f>VLOOKUP($C252,PANSS_full!$D$2:$AK$888,11,FALSE)</f>
        <v>#N/A</v>
      </c>
      <c r="AD252" t="e">
        <f>VLOOKUP($C252,PANSS_full!$D$2:$AK$888,12,FALSE)</f>
        <v>#N/A</v>
      </c>
      <c r="AE252" t="e">
        <f>VLOOKUP($C252,PANSS_full!$D$2:$AK$888,13,FALSE)</f>
        <v>#N/A</v>
      </c>
      <c r="AF252" t="e">
        <f>VLOOKUP($C252,PANSS_full!$D$2:$AK$888,14,FALSE)</f>
        <v>#N/A</v>
      </c>
      <c r="AG252" t="e">
        <f>VLOOKUP($C252,PANSS_full!$D$2:$AK$888,15,FALSE)</f>
        <v>#N/A</v>
      </c>
      <c r="AH252" t="e">
        <f>VLOOKUP($C252,PANSS_full!$D$2:$AK$888,16,FALSE)</f>
        <v>#N/A</v>
      </c>
      <c r="AI252" t="e">
        <f>VLOOKUP($C252,PANSS_full!$D$2:$AK$888,17,FALSE)</f>
        <v>#N/A</v>
      </c>
      <c r="AJ252" t="e">
        <f>VLOOKUP($C252,PANSS_full!$D$2:$AK$888,18,FALSE)</f>
        <v>#N/A</v>
      </c>
      <c r="AK252" t="e">
        <f>VLOOKUP($C252,PANSS_full!$D$2:$AK$888,19,FALSE)</f>
        <v>#N/A</v>
      </c>
      <c r="AL252" t="e">
        <f>VLOOKUP($C252,PANSS_full!$D$2:$AK$888,20,FALSE)</f>
        <v>#N/A</v>
      </c>
      <c r="AM252" t="e">
        <f>VLOOKUP($C252,PANSS_full!$D$2:$AK$888,21,FALSE)</f>
        <v>#N/A</v>
      </c>
      <c r="AN252" t="e">
        <f>VLOOKUP($C252,PANSS_full!$D$2:$AK$888,22,FALSE)</f>
        <v>#N/A</v>
      </c>
      <c r="AO252" t="e">
        <f>VLOOKUP($C252,PANSS_full!$D$2:$AK$888,23,FALSE)</f>
        <v>#N/A</v>
      </c>
      <c r="AP252" t="e">
        <f>VLOOKUP($C252,PANSS_full!$D$2:$AK$888,24,FALSE)</f>
        <v>#N/A</v>
      </c>
      <c r="AQ252" t="e">
        <f>VLOOKUP($C252,PANSS_full!$D$2:$AK$888,25,FALSE)</f>
        <v>#N/A</v>
      </c>
      <c r="AR252" t="e">
        <f>VLOOKUP($C252,PANSS_full!$D$2:$AK$888,26,FALSE)</f>
        <v>#N/A</v>
      </c>
      <c r="AS252" t="e">
        <f>VLOOKUP($C252,PANSS_full!$D$2:$AK$888,27,FALSE)</f>
        <v>#N/A</v>
      </c>
      <c r="AT252" t="e">
        <f>VLOOKUP($C252,PANSS_full!$D$2:$AK$888,28,FALSE)</f>
        <v>#N/A</v>
      </c>
      <c r="AU252" t="e">
        <f>VLOOKUP($C252,PANSS_full!$D$2:$AK$888,29,FALSE)</f>
        <v>#N/A</v>
      </c>
      <c r="AV252" t="e">
        <f>VLOOKUP($C252,PANSS_full!$D$2:$AK$888,30,FALSE)</f>
        <v>#N/A</v>
      </c>
      <c r="AW252" t="e">
        <f>VLOOKUP($C252,PANSS_full!$D$2:$AK$888,31,FALSE)</f>
        <v>#N/A</v>
      </c>
      <c r="AX252" t="e">
        <f>VLOOKUP($C252,PANSS_full!$D$2:$AK$888,32,FALSE)</f>
        <v>#N/A</v>
      </c>
      <c r="AY252" t="e">
        <f>VLOOKUP($C252,PANSS_full!$D$2:$AK$888,33,FALSE)</f>
        <v>#N/A</v>
      </c>
      <c r="AZ252" t="e">
        <f>VLOOKUP($C252,PANSS_full!$D$2:$AK$888,34,FALSE)</f>
        <v>#N/A</v>
      </c>
    </row>
    <row r="253" spans="1:52">
      <c r="A253">
        <v>252</v>
      </c>
      <c r="B253" s="2" t="s">
        <v>306</v>
      </c>
      <c r="C253" s="2" t="str">
        <f t="shared" si="3"/>
        <v>NC_05_0202</v>
      </c>
      <c r="E253" s="2">
        <v>18</v>
      </c>
      <c r="F253" s="2" t="s">
        <v>52</v>
      </c>
      <c r="G253" s="2" t="s">
        <v>213</v>
      </c>
      <c r="H253" s="2">
        <v>5</v>
      </c>
      <c r="I253" s="2">
        <v>1</v>
      </c>
      <c r="J253" s="2">
        <v>10</v>
      </c>
      <c r="K253" s="2">
        <v>1</v>
      </c>
      <c r="L253" s="2">
        <v>1</v>
      </c>
      <c r="S253" t="e">
        <f>VLOOKUP($C253,PANSS_full!$D$2:$AK$888,1,FALSE)</f>
        <v>#N/A</v>
      </c>
      <c r="T253" t="e">
        <f>VLOOKUP($C253,PANSS_full!$D$2:$AK$888,2,FALSE)</f>
        <v>#N/A</v>
      </c>
      <c r="U253" t="e">
        <f>VLOOKUP($C253,PANSS_full!$D$2:$AK$888,3,FALSE)</f>
        <v>#N/A</v>
      </c>
      <c r="V253" t="e">
        <f>VLOOKUP($C253,PANSS_full!$D$2:$AK$888,4,FALSE)</f>
        <v>#N/A</v>
      </c>
      <c r="W253" t="e">
        <f>VLOOKUP($C253,PANSS_full!$D$2:$AK$888,5,FALSE)</f>
        <v>#N/A</v>
      </c>
      <c r="X253" t="e">
        <f>VLOOKUP($C253,PANSS_full!$D$2:$AK$888,6,FALSE)</f>
        <v>#N/A</v>
      </c>
      <c r="Y253" t="e">
        <f>VLOOKUP($C253,PANSS_full!$D$2:$AK$888,7,FALSE)</f>
        <v>#N/A</v>
      </c>
      <c r="Z253" t="e">
        <f>VLOOKUP($C253,PANSS_full!$D$2:$AK$888,8,FALSE)</f>
        <v>#N/A</v>
      </c>
      <c r="AA253" t="e">
        <f>VLOOKUP($C253,PANSS_full!$D$2:$AK$888,9,FALSE)</f>
        <v>#N/A</v>
      </c>
      <c r="AB253" t="e">
        <f>VLOOKUP($C253,PANSS_full!$D$2:$AK$888,10,FALSE)</f>
        <v>#N/A</v>
      </c>
      <c r="AC253" t="e">
        <f>VLOOKUP($C253,PANSS_full!$D$2:$AK$888,11,FALSE)</f>
        <v>#N/A</v>
      </c>
      <c r="AD253" t="e">
        <f>VLOOKUP($C253,PANSS_full!$D$2:$AK$888,12,FALSE)</f>
        <v>#N/A</v>
      </c>
      <c r="AE253" t="e">
        <f>VLOOKUP($C253,PANSS_full!$D$2:$AK$888,13,FALSE)</f>
        <v>#N/A</v>
      </c>
      <c r="AF253" t="e">
        <f>VLOOKUP($C253,PANSS_full!$D$2:$AK$888,14,FALSE)</f>
        <v>#N/A</v>
      </c>
      <c r="AG253" t="e">
        <f>VLOOKUP($C253,PANSS_full!$D$2:$AK$888,15,FALSE)</f>
        <v>#N/A</v>
      </c>
      <c r="AH253" t="e">
        <f>VLOOKUP($C253,PANSS_full!$D$2:$AK$888,16,FALSE)</f>
        <v>#N/A</v>
      </c>
      <c r="AI253" t="e">
        <f>VLOOKUP($C253,PANSS_full!$D$2:$AK$888,17,FALSE)</f>
        <v>#N/A</v>
      </c>
      <c r="AJ253" t="e">
        <f>VLOOKUP($C253,PANSS_full!$D$2:$AK$888,18,FALSE)</f>
        <v>#N/A</v>
      </c>
      <c r="AK253" t="e">
        <f>VLOOKUP($C253,PANSS_full!$D$2:$AK$888,19,FALSE)</f>
        <v>#N/A</v>
      </c>
      <c r="AL253" t="e">
        <f>VLOOKUP($C253,PANSS_full!$D$2:$AK$888,20,FALSE)</f>
        <v>#N/A</v>
      </c>
      <c r="AM253" t="e">
        <f>VLOOKUP($C253,PANSS_full!$D$2:$AK$888,21,FALSE)</f>
        <v>#N/A</v>
      </c>
      <c r="AN253" t="e">
        <f>VLOOKUP($C253,PANSS_full!$D$2:$AK$888,22,FALSE)</f>
        <v>#N/A</v>
      </c>
      <c r="AO253" t="e">
        <f>VLOOKUP($C253,PANSS_full!$D$2:$AK$888,23,FALSE)</f>
        <v>#N/A</v>
      </c>
      <c r="AP253" t="e">
        <f>VLOOKUP($C253,PANSS_full!$D$2:$AK$888,24,FALSE)</f>
        <v>#N/A</v>
      </c>
      <c r="AQ253" t="e">
        <f>VLOOKUP($C253,PANSS_full!$D$2:$AK$888,25,FALSE)</f>
        <v>#N/A</v>
      </c>
      <c r="AR253" t="e">
        <f>VLOOKUP($C253,PANSS_full!$D$2:$AK$888,26,FALSE)</f>
        <v>#N/A</v>
      </c>
      <c r="AS253" t="e">
        <f>VLOOKUP($C253,PANSS_full!$D$2:$AK$888,27,FALSE)</f>
        <v>#N/A</v>
      </c>
      <c r="AT253" t="e">
        <f>VLOOKUP($C253,PANSS_full!$D$2:$AK$888,28,FALSE)</f>
        <v>#N/A</v>
      </c>
      <c r="AU253" t="e">
        <f>VLOOKUP($C253,PANSS_full!$D$2:$AK$888,29,FALSE)</f>
        <v>#N/A</v>
      </c>
      <c r="AV253" t="e">
        <f>VLOOKUP($C253,PANSS_full!$D$2:$AK$888,30,FALSE)</f>
        <v>#N/A</v>
      </c>
      <c r="AW253" t="e">
        <f>VLOOKUP($C253,PANSS_full!$D$2:$AK$888,31,FALSE)</f>
        <v>#N/A</v>
      </c>
      <c r="AX253" t="e">
        <f>VLOOKUP($C253,PANSS_full!$D$2:$AK$888,32,FALSE)</f>
        <v>#N/A</v>
      </c>
      <c r="AY253" t="e">
        <f>VLOOKUP($C253,PANSS_full!$D$2:$AK$888,33,FALSE)</f>
        <v>#N/A</v>
      </c>
      <c r="AZ253" t="e">
        <f>VLOOKUP($C253,PANSS_full!$D$2:$AK$888,34,FALSE)</f>
        <v>#N/A</v>
      </c>
    </row>
    <row r="254" spans="1:52">
      <c r="A254">
        <v>253</v>
      </c>
      <c r="B254" s="2" t="s">
        <v>307</v>
      </c>
      <c r="C254" s="2" t="str">
        <f t="shared" si="3"/>
        <v>NC_05_0203</v>
      </c>
      <c r="E254" s="2">
        <v>18.0833333333333</v>
      </c>
      <c r="F254" s="2" t="s">
        <v>52</v>
      </c>
      <c r="G254" s="2" t="s">
        <v>213</v>
      </c>
      <c r="H254" s="2">
        <v>5</v>
      </c>
      <c r="I254" s="2">
        <v>1</v>
      </c>
      <c r="J254" s="2">
        <v>10</v>
      </c>
      <c r="K254" s="2">
        <v>1</v>
      </c>
      <c r="L254" s="2">
        <v>1</v>
      </c>
      <c r="S254" t="e">
        <f>VLOOKUP($C254,PANSS_full!$D$2:$AK$888,1,FALSE)</f>
        <v>#N/A</v>
      </c>
      <c r="T254" t="e">
        <f>VLOOKUP($C254,PANSS_full!$D$2:$AK$888,2,FALSE)</f>
        <v>#N/A</v>
      </c>
      <c r="U254" t="e">
        <f>VLOOKUP($C254,PANSS_full!$D$2:$AK$888,3,FALSE)</f>
        <v>#N/A</v>
      </c>
      <c r="V254" t="e">
        <f>VLOOKUP($C254,PANSS_full!$D$2:$AK$888,4,FALSE)</f>
        <v>#N/A</v>
      </c>
      <c r="W254" t="e">
        <f>VLOOKUP($C254,PANSS_full!$D$2:$AK$888,5,FALSE)</f>
        <v>#N/A</v>
      </c>
      <c r="X254" t="e">
        <f>VLOOKUP($C254,PANSS_full!$D$2:$AK$888,6,FALSE)</f>
        <v>#N/A</v>
      </c>
      <c r="Y254" t="e">
        <f>VLOOKUP($C254,PANSS_full!$D$2:$AK$888,7,FALSE)</f>
        <v>#N/A</v>
      </c>
      <c r="Z254" t="e">
        <f>VLOOKUP($C254,PANSS_full!$D$2:$AK$888,8,FALSE)</f>
        <v>#N/A</v>
      </c>
      <c r="AA254" t="e">
        <f>VLOOKUP($C254,PANSS_full!$D$2:$AK$888,9,FALSE)</f>
        <v>#N/A</v>
      </c>
      <c r="AB254" t="e">
        <f>VLOOKUP($C254,PANSS_full!$D$2:$AK$888,10,FALSE)</f>
        <v>#N/A</v>
      </c>
      <c r="AC254" t="e">
        <f>VLOOKUP($C254,PANSS_full!$D$2:$AK$888,11,FALSE)</f>
        <v>#N/A</v>
      </c>
      <c r="AD254" t="e">
        <f>VLOOKUP($C254,PANSS_full!$D$2:$AK$888,12,FALSE)</f>
        <v>#N/A</v>
      </c>
      <c r="AE254" t="e">
        <f>VLOOKUP($C254,PANSS_full!$D$2:$AK$888,13,FALSE)</f>
        <v>#N/A</v>
      </c>
      <c r="AF254" t="e">
        <f>VLOOKUP($C254,PANSS_full!$D$2:$AK$888,14,FALSE)</f>
        <v>#N/A</v>
      </c>
      <c r="AG254" t="e">
        <f>VLOOKUP($C254,PANSS_full!$D$2:$AK$888,15,FALSE)</f>
        <v>#N/A</v>
      </c>
      <c r="AH254" t="e">
        <f>VLOOKUP($C254,PANSS_full!$D$2:$AK$888,16,FALSE)</f>
        <v>#N/A</v>
      </c>
      <c r="AI254" t="e">
        <f>VLOOKUP($C254,PANSS_full!$D$2:$AK$888,17,FALSE)</f>
        <v>#N/A</v>
      </c>
      <c r="AJ254" t="e">
        <f>VLOOKUP($C254,PANSS_full!$D$2:$AK$888,18,FALSE)</f>
        <v>#N/A</v>
      </c>
      <c r="AK254" t="e">
        <f>VLOOKUP($C254,PANSS_full!$D$2:$AK$888,19,FALSE)</f>
        <v>#N/A</v>
      </c>
      <c r="AL254" t="e">
        <f>VLOOKUP($C254,PANSS_full!$D$2:$AK$888,20,FALSE)</f>
        <v>#N/A</v>
      </c>
      <c r="AM254" t="e">
        <f>VLOOKUP($C254,PANSS_full!$D$2:$AK$888,21,FALSE)</f>
        <v>#N/A</v>
      </c>
      <c r="AN254" t="e">
        <f>VLOOKUP($C254,PANSS_full!$D$2:$AK$888,22,FALSE)</f>
        <v>#N/A</v>
      </c>
      <c r="AO254" t="e">
        <f>VLOOKUP($C254,PANSS_full!$D$2:$AK$888,23,FALSE)</f>
        <v>#N/A</v>
      </c>
      <c r="AP254" t="e">
        <f>VLOOKUP($C254,PANSS_full!$D$2:$AK$888,24,FALSE)</f>
        <v>#N/A</v>
      </c>
      <c r="AQ254" t="e">
        <f>VLOOKUP($C254,PANSS_full!$D$2:$AK$888,25,FALSE)</f>
        <v>#N/A</v>
      </c>
      <c r="AR254" t="e">
        <f>VLOOKUP($C254,PANSS_full!$D$2:$AK$888,26,FALSE)</f>
        <v>#N/A</v>
      </c>
      <c r="AS254" t="e">
        <f>VLOOKUP($C254,PANSS_full!$D$2:$AK$888,27,FALSE)</f>
        <v>#N/A</v>
      </c>
      <c r="AT254" t="e">
        <f>VLOOKUP($C254,PANSS_full!$D$2:$AK$888,28,FALSE)</f>
        <v>#N/A</v>
      </c>
      <c r="AU254" t="e">
        <f>VLOOKUP($C254,PANSS_full!$D$2:$AK$888,29,FALSE)</f>
        <v>#N/A</v>
      </c>
      <c r="AV254" t="e">
        <f>VLOOKUP($C254,PANSS_full!$D$2:$AK$888,30,FALSE)</f>
        <v>#N/A</v>
      </c>
      <c r="AW254" t="e">
        <f>VLOOKUP($C254,PANSS_full!$D$2:$AK$888,31,FALSE)</f>
        <v>#N/A</v>
      </c>
      <c r="AX254" t="e">
        <f>VLOOKUP($C254,PANSS_full!$D$2:$AK$888,32,FALSE)</f>
        <v>#N/A</v>
      </c>
      <c r="AY254" t="e">
        <f>VLOOKUP($C254,PANSS_full!$D$2:$AK$888,33,FALSE)</f>
        <v>#N/A</v>
      </c>
      <c r="AZ254" t="e">
        <f>VLOOKUP($C254,PANSS_full!$D$2:$AK$888,34,FALSE)</f>
        <v>#N/A</v>
      </c>
    </row>
    <row r="255" spans="1:52">
      <c r="A255">
        <v>254</v>
      </c>
      <c r="B255" s="2" t="s">
        <v>308</v>
      </c>
      <c r="C255" s="2" t="str">
        <f t="shared" si="3"/>
        <v>NC_05_0205</v>
      </c>
      <c r="E255" s="2">
        <v>43.1666666666665</v>
      </c>
      <c r="F255" s="2" t="s">
        <v>52</v>
      </c>
      <c r="G255" s="2" t="s">
        <v>213</v>
      </c>
      <c r="H255" s="2">
        <v>5</v>
      </c>
      <c r="I255" s="2">
        <v>1</v>
      </c>
      <c r="J255" s="2">
        <v>8</v>
      </c>
      <c r="K255" s="2">
        <v>1</v>
      </c>
      <c r="L255" s="2">
        <v>1</v>
      </c>
      <c r="S255" t="e">
        <f>VLOOKUP($C255,PANSS_full!$D$2:$AK$888,1,FALSE)</f>
        <v>#N/A</v>
      </c>
      <c r="T255" t="e">
        <f>VLOOKUP($C255,PANSS_full!$D$2:$AK$888,2,FALSE)</f>
        <v>#N/A</v>
      </c>
      <c r="U255" t="e">
        <f>VLOOKUP($C255,PANSS_full!$D$2:$AK$888,3,FALSE)</f>
        <v>#N/A</v>
      </c>
      <c r="V255" t="e">
        <f>VLOOKUP($C255,PANSS_full!$D$2:$AK$888,4,FALSE)</f>
        <v>#N/A</v>
      </c>
      <c r="W255" t="e">
        <f>VLOOKUP($C255,PANSS_full!$D$2:$AK$888,5,FALSE)</f>
        <v>#N/A</v>
      </c>
      <c r="X255" t="e">
        <f>VLOOKUP($C255,PANSS_full!$D$2:$AK$888,6,FALSE)</f>
        <v>#N/A</v>
      </c>
      <c r="Y255" t="e">
        <f>VLOOKUP($C255,PANSS_full!$D$2:$AK$888,7,FALSE)</f>
        <v>#N/A</v>
      </c>
      <c r="Z255" t="e">
        <f>VLOOKUP($C255,PANSS_full!$D$2:$AK$888,8,FALSE)</f>
        <v>#N/A</v>
      </c>
      <c r="AA255" t="e">
        <f>VLOOKUP($C255,PANSS_full!$D$2:$AK$888,9,FALSE)</f>
        <v>#N/A</v>
      </c>
      <c r="AB255" t="e">
        <f>VLOOKUP($C255,PANSS_full!$D$2:$AK$888,10,FALSE)</f>
        <v>#N/A</v>
      </c>
      <c r="AC255" t="e">
        <f>VLOOKUP($C255,PANSS_full!$D$2:$AK$888,11,FALSE)</f>
        <v>#N/A</v>
      </c>
      <c r="AD255" t="e">
        <f>VLOOKUP($C255,PANSS_full!$D$2:$AK$888,12,FALSE)</f>
        <v>#N/A</v>
      </c>
      <c r="AE255" t="e">
        <f>VLOOKUP($C255,PANSS_full!$D$2:$AK$888,13,FALSE)</f>
        <v>#N/A</v>
      </c>
      <c r="AF255" t="e">
        <f>VLOOKUP($C255,PANSS_full!$D$2:$AK$888,14,FALSE)</f>
        <v>#N/A</v>
      </c>
      <c r="AG255" t="e">
        <f>VLOOKUP($C255,PANSS_full!$D$2:$AK$888,15,FALSE)</f>
        <v>#N/A</v>
      </c>
      <c r="AH255" t="e">
        <f>VLOOKUP($C255,PANSS_full!$D$2:$AK$888,16,FALSE)</f>
        <v>#N/A</v>
      </c>
      <c r="AI255" t="e">
        <f>VLOOKUP($C255,PANSS_full!$D$2:$AK$888,17,FALSE)</f>
        <v>#N/A</v>
      </c>
      <c r="AJ255" t="e">
        <f>VLOOKUP($C255,PANSS_full!$D$2:$AK$888,18,FALSE)</f>
        <v>#N/A</v>
      </c>
      <c r="AK255" t="e">
        <f>VLOOKUP($C255,PANSS_full!$D$2:$AK$888,19,FALSE)</f>
        <v>#N/A</v>
      </c>
      <c r="AL255" t="e">
        <f>VLOOKUP($C255,PANSS_full!$D$2:$AK$888,20,FALSE)</f>
        <v>#N/A</v>
      </c>
      <c r="AM255" t="e">
        <f>VLOOKUP($C255,PANSS_full!$D$2:$AK$888,21,FALSE)</f>
        <v>#N/A</v>
      </c>
      <c r="AN255" t="e">
        <f>VLOOKUP($C255,PANSS_full!$D$2:$AK$888,22,FALSE)</f>
        <v>#N/A</v>
      </c>
      <c r="AO255" t="e">
        <f>VLOOKUP($C255,PANSS_full!$D$2:$AK$888,23,FALSE)</f>
        <v>#N/A</v>
      </c>
      <c r="AP255" t="e">
        <f>VLOOKUP($C255,PANSS_full!$D$2:$AK$888,24,FALSE)</f>
        <v>#N/A</v>
      </c>
      <c r="AQ255" t="e">
        <f>VLOOKUP($C255,PANSS_full!$D$2:$AK$888,25,FALSE)</f>
        <v>#N/A</v>
      </c>
      <c r="AR255" t="e">
        <f>VLOOKUP($C255,PANSS_full!$D$2:$AK$888,26,FALSE)</f>
        <v>#N/A</v>
      </c>
      <c r="AS255" t="e">
        <f>VLOOKUP($C255,PANSS_full!$D$2:$AK$888,27,FALSE)</f>
        <v>#N/A</v>
      </c>
      <c r="AT255" t="e">
        <f>VLOOKUP($C255,PANSS_full!$D$2:$AK$888,28,FALSE)</f>
        <v>#N/A</v>
      </c>
      <c r="AU255" t="e">
        <f>VLOOKUP($C255,PANSS_full!$D$2:$AK$888,29,FALSE)</f>
        <v>#N/A</v>
      </c>
      <c r="AV255" t="e">
        <f>VLOOKUP($C255,PANSS_full!$D$2:$AK$888,30,FALSE)</f>
        <v>#N/A</v>
      </c>
      <c r="AW255" t="e">
        <f>VLOOKUP($C255,PANSS_full!$D$2:$AK$888,31,FALSE)</f>
        <v>#N/A</v>
      </c>
      <c r="AX255" t="e">
        <f>VLOOKUP($C255,PANSS_full!$D$2:$AK$888,32,FALSE)</f>
        <v>#N/A</v>
      </c>
      <c r="AY255" t="e">
        <f>VLOOKUP($C255,PANSS_full!$D$2:$AK$888,33,FALSE)</f>
        <v>#N/A</v>
      </c>
      <c r="AZ255" t="e">
        <f>VLOOKUP($C255,PANSS_full!$D$2:$AK$888,34,FALSE)</f>
        <v>#N/A</v>
      </c>
    </row>
    <row r="256" spans="1:52">
      <c r="A256">
        <v>255</v>
      </c>
      <c r="B256" s="2" t="s">
        <v>309</v>
      </c>
      <c r="C256" s="2" t="str">
        <f t="shared" si="3"/>
        <v>NC_05_0206</v>
      </c>
      <c r="E256" s="2">
        <v>44</v>
      </c>
      <c r="F256" s="2" t="s">
        <v>52</v>
      </c>
      <c r="G256" s="2" t="s">
        <v>213</v>
      </c>
      <c r="H256" s="2">
        <v>5</v>
      </c>
      <c r="I256" s="2">
        <v>2</v>
      </c>
      <c r="J256" s="2">
        <v>14</v>
      </c>
      <c r="K256" s="2">
        <v>1</v>
      </c>
      <c r="L256" s="2">
        <v>1</v>
      </c>
      <c r="S256" t="e">
        <f>VLOOKUP($C256,PANSS_full!$D$2:$AK$888,1,FALSE)</f>
        <v>#N/A</v>
      </c>
      <c r="T256" t="e">
        <f>VLOOKUP($C256,PANSS_full!$D$2:$AK$888,2,FALSE)</f>
        <v>#N/A</v>
      </c>
      <c r="U256" t="e">
        <f>VLOOKUP($C256,PANSS_full!$D$2:$AK$888,3,FALSE)</f>
        <v>#N/A</v>
      </c>
      <c r="V256" t="e">
        <f>VLOOKUP($C256,PANSS_full!$D$2:$AK$888,4,FALSE)</f>
        <v>#N/A</v>
      </c>
      <c r="W256" t="e">
        <f>VLOOKUP($C256,PANSS_full!$D$2:$AK$888,5,FALSE)</f>
        <v>#N/A</v>
      </c>
      <c r="X256" t="e">
        <f>VLOOKUP($C256,PANSS_full!$D$2:$AK$888,6,FALSE)</f>
        <v>#N/A</v>
      </c>
      <c r="Y256" t="e">
        <f>VLOOKUP($C256,PANSS_full!$D$2:$AK$888,7,FALSE)</f>
        <v>#N/A</v>
      </c>
      <c r="Z256" t="e">
        <f>VLOOKUP($C256,PANSS_full!$D$2:$AK$888,8,FALSE)</f>
        <v>#N/A</v>
      </c>
      <c r="AA256" t="e">
        <f>VLOOKUP($C256,PANSS_full!$D$2:$AK$888,9,FALSE)</f>
        <v>#N/A</v>
      </c>
      <c r="AB256" t="e">
        <f>VLOOKUP($C256,PANSS_full!$D$2:$AK$888,10,FALSE)</f>
        <v>#N/A</v>
      </c>
      <c r="AC256" t="e">
        <f>VLOOKUP($C256,PANSS_full!$D$2:$AK$888,11,FALSE)</f>
        <v>#N/A</v>
      </c>
      <c r="AD256" t="e">
        <f>VLOOKUP($C256,PANSS_full!$D$2:$AK$888,12,FALSE)</f>
        <v>#N/A</v>
      </c>
      <c r="AE256" t="e">
        <f>VLOOKUP($C256,PANSS_full!$D$2:$AK$888,13,FALSE)</f>
        <v>#N/A</v>
      </c>
      <c r="AF256" t="e">
        <f>VLOOKUP($C256,PANSS_full!$D$2:$AK$888,14,FALSE)</f>
        <v>#N/A</v>
      </c>
      <c r="AG256" t="e">
        <f>VLOOKUP($C256,PANSS_full!$D$2:$AK$888,15,FALSE)</f>
        <v>#N/A</v>
      </c>
      <c r="AH256" t="e">
        <f>VLOOKUP($C256,PANSS_full!$D$2:$AK$888,16,FALSE)</f>
        <v>#N/A</v>
      </c>
      <c r="AI256" t="e">
        <f>VLOOKUP($C256,PANSS_full!$D$2:$AK$888,17,FALSE)</f>
        <v>#N/A</v>
      </c>
      <c r="AJ256" t="e">
        <f>VLOOKUP($C256,PANSS_full!$D$2:$AK$888,18,FALSE)</f>
        <v>#N/A</v>
      </c>
      <c r="AK256" t="e">
        <f>VLOOKUP($C256,PANSS_full!$D$2:$AK$888,19,FALSE)</f>
        <v>#N/A</v>
      </c>
      <c r="AL256" t="e">
        <f>VLOOKUP($C256,PANSS_full!$D$2:$AK$888,20,FALSE)</f>
        <v>#N/A</v>
      </c>
      <c r="AM256" t="e">
        <f>VLOOKUP($C256,PANSS_full!$D$2:$AK$888,21,FALSE)</f>
        <v>#N/A</v>
      </c>
      <c r="AN256" t="e">
        <f>VLOOKUP($C256,PANSS_full!$D$2:$AK$888,22,FALSE)</f>
        <v>#N/A</v>
      </c>
      <c r="AO256" t="e">
        <f>VLOOKUP($C256,PANSS_full!$D$2:$AK$888,23,FALSE)</f>
        <v>#N/A</v>
      </c>
      <c r="AP256" t="e">
        <f>VLOOKUP($C256,PANSS_full!$D$2:$AK$888,24,FALSE)</f>
        <v>#N/A</v>
      </c>
      <c r="AQ256" t="e">
        <f>VLOOKUP($C256,PANSS_full!$D$2:$AK$888,25,FALSE)</f>
        <v>#N/A</v>
      </c>
      <c r="AR256" t="e">
        <f>VLOOKUP($C256,PANSS_full!$D$2:$AK$888,26,FALSE)</f>
        <v>#N/A</v>
      </c>
      <c r="AS256" t="e">
        <f>VLOOKUP($C256,PANSS_full!$D$2:$AK$888,27,FALSE)</f>
        <v>#N/A</v>
      </c>
      <c r="AT256" t="e">
        <f>VLOOKUP($C256,PANSS_full!$D$2:$AK$888,28,FALSE)</f>
        <v>#N/A</v>
      </c>
      <c r="AU256" t="e">
        <f>VLOOKUP($C256,PANSS_full!$D$2:$AK$888,29,FALSE)</f>
        <v>#N/A</v>
      </c>
      <c r="AV256" t="e">
        <f>VLOOKUP($C256,PANSS_full!$D$2:$AK$888,30,FALSE)</f>
        <v>#N/A</v>
      </c>
      <c r="AW256" t="e">
        <f>VLOOKUP($C256,PANSS_full!$D$2:$AK$888,31,FALSE)</f>
        <v>#N/A</v>
      </c>
      <c r="AX256" t="e">
        <f>VLOOKUP($C256,PANSS_full!$D$2:$AK$888,32,FALSE)</f>
        <v>#N/A</v>
      </c>
      <c r="AY256" t="e">
        <f>VLOOKUP($C256,PANSS_full!$D$2:$AK$888,33,FALSE)</f>
        <v>#N/A</v>
      </c>
      <c r="AZ256" t="e">
        <f>VLOOKUP($C256,PANSS_full!$D$2:$AK$888,34,FALSE)</f>
        <v>#N/A</v>
      </c>
    </row>
    <row r="257" spans="1:52">
      <c r="A257">
        <v>256</v>
      </c>
      <c r="B257" s="2" t="s">
        <v>310</v>
      </c>
      <c r="C257" s="2" t="str">
        <f t="shared" si="3"/>
        <v>NC_05_0207</v>
      </c>
      <c r="E257" s="2">
        <v>44.4166666666665</v>
      </c>
      <c r="F257" s="2" t="s">
        <v>52</v>
      </c>
      <c r="G257" s="2" t="s">
        <v>213</v>
      </c>
      <c r="H257" s="2">
        <v>5</v>
      </c>
      <c r="I257" s="2">
        <v>1</v>
      </c>
      <c r="J257" s="2">
        <v>11</v>
      </c>
      <c r="K257" s="2">
        <v>1</v>
      </c>
      <c r="L257" s="2">
        <v>1</v>
      </c>
      <c r="S257" t="e">
        <f>VLOOKUP($C257,PANSS_full!$D$2:$AK$888,1,FALSE)</f>
        <v>#N/A</v>
      </c>
      <c r="T257" t="e">
        <f>VLOOKUP($C257,PANSS_full!$D$2:$AK$888,2,FALSE)</f>
        <v>#N/A</v>
      </c>
      <c r="U257" t="e">
        <f>VLOOKUP($C257,PANSS_full!$D$2:$AK$888,3,FALSE)</f>
        <v>#N/A</v>
      </c>
      <c r="V257" t="e">
        <f>VLOOKUP($C257,PANSS_full!$D$2:$AK$888,4,FALSE)</f>
        <v>#N/A</v>
      </c>
      <c r="W257" t="e">
        <f>VLOOKUP($C257,PANSS_full!$D$2:$AK$888,5,FALSE)</f>
        <v>#N/A</v>
      </c>
      <c r="X257" t="e">
        <f>VLOOKUP($C257,PANSS_full!$D$2:$AK$888,6,FALSE)</f>
        <v>#N/A</v>
      </c>
      <c r="Y257" t="e">
        <f>VLOOKUP($C257,PANSS_full!$D$2:$AK$888,7,FALSE)</f>
        <v>#N/A</v>
      </c>
      <c r="Z257" t="e">
        <f>VLOOKUP($C257,PANSS_full!$D$2:$AK$888,8,FALSE)</f>
        <v>#N/A</v>
      </c>
      <c r="AA257" t="e">
        <f>VLOOKUP($C257,PANSS_full!$D$2:$AK$888,9,FALSE)</f>
        <v>#N/A</v>
      </c>
      <c r="AB257" t="e">
        <f>VLOOKUP($C257,PANSS_full!$D$2:$AK$888,10,FALSE)</f>
        <v>#N/A</v>
      </c>
      <c r="AC257" t="e">
        <f>VLOOKUP($C257,PANSS_full!$D$2:$AK$888,11,FALSE)</f>
        <v>#N/A</v>
      </c>
      <c r="AD257" t="e">
        <f>VLOOKUP($C257,PANSS_full!$D$2:$AK$888,12,FALSE)</f>
        <v>#N/A</v>
      </c>
      <c r="AE257" t="e">
        <f>VLOOKUP($C257,PANSS_full!$D$2:$AK$888,13,FALSE)</f>
        <v>#N/A</v>
      </c>
      <c r="AF257" t="e">
        <f>VLOOKUP($C257,PANSS_full!$D$2:$AK$888,14,FALSE)</f>
        <v>#N/A</v>
      </c>
      <c r="AG257" t="e">
        <f>VLOOKUP($C257,PANSS_full!$D$2:$AK$888,15,FALSE)</f>
        <v>#N/A</v>
      </c>
      <c r="AH257" t="e">
        <f>VLOOKUP($C257,PANSS_full!$D$2:$AK$888,16,FALSE)</f>
        <v>#N/A</v>
      </c>
      <c r="AI257" t="e">
        <f>VLOOKUP($C257,PANSS_full!$D$2:$AK$888,17,FALSE)</f>
        <v>#N/A</v>
      </c>
      <c r="AJ257" t="e">
        <f>VLOOKUP($C257,PANSS_full!$D$2:$AK$888,18,FALSE)</f>
        <v>#N/A</v>
      </c>
      <c r="AK257" t="e">
        <f>VLOOKUP($C257,PANSS_full!$D$2:$AK$888,19,FALSE)</f>
        <v>#N/A</v>
      </c>
      <c r="AL257" t="e">
        <f>VLOOKUP($C257,PANSS_full!$D$2:$AK$888,20,FALSE)</f>
        <v>#N/A</v>
      </c>
      <c r="AM257" t="e">
        <f>VLOOKUP($C257,PANSS_full!$D$2:$AK$888,21,FALSE)</f>
        <v>#N/A</v>
      </c>
      <c r="AN257" t="e">
        <f>VLOOKUP($C257,PANSS_full!$D$2:$AK$888,22,FALSE)</f>
        <v>#N/A</v>
      </c>
      <c r="AO257" t="e">
        <f>VLOOKUP($C257,PANSS_full!$D$2:$AK$888,23,FALSE)</f>
        <v>#N/A</v>
      </c>
      <c r="AP257" t="e">
        <f>VLOOKUP($C257,PANSS_full!$D$2:$AK$888,24,FALSE)</f>
        <v>#N/A</v>
      </c>
      <c r="AQ257" t="e">
        <f>VLOOKUP($C257,PANSS_full!$D$2:$AK$888,25,FALSE)</f>
        <v>#N/A</v>
      </c>
      <c r="AR257" t="e">
        <f>VLOOKUP($C257,PANSS_full!$D$2:$AK$888,26,FALSE)</f>
        <v>#N/A</v>
      </c>
      <c r="AS257" t="e">
        <f>VLOOKUP($C257,PANSS_full!$D$2:$AK$888,27,FALSE)</f>
        <v>#N/A</v>
      </c>
      <c r="AT257" t="e">
        <f>VLOOKUP($C257,PANSS_full!$D$2:$AK$888,28,FALSE)</f>
        <v>#N/A</v>
      </c>
      <c r="AU257" t="e">
        <f>VLOOKUP($C257,PANSS_full!$D$2:$AK$888,29,FALSE)</f>
        <v>#N/A</v>
      </c>
      <c r="AV257" t="e">
        <f>VLOOKUP($C257,PANSS_full!$D$2:$AK$888,30,FALSE)</f>
        <v>#N/A</v>
      </c>
      <c r="AW257" t="e">
        <f>VLOOKUP($C257,PANSS_full!$D$2:$AK$888,31,FALSE)</f>
        <v>#N/A</v>
      </c>
      <c r="AX257" t="e">
        <f>VLOOKUP($C257,PANSS_full!$D$2:$AK$888,32,FALSE)</f>
        <v>#N/A</v>
      </c>
      <c r="AY257" t="e">
        <f>VLOOKUP($C257,PANSS_full!$D$2:$AK$888,33,FALSE)</f>
        <v>#N/A</v>
      </c>
      <c r="AZ257" t="e">
        <f>VLOOKUP($C257,PANSS_full!$D$2:$AK$888,34,FALSE)</f>
        <v>#N/A</v>
      </c>
    </row>
    <row r="258" spans="1:52">
      <c r="A258">
        <v>257</v>
      </c>
      <c r="B258" s="2" t="s">
        <v>311</v>
      </c>
      <c r="C258" s="2" t="str">
        <f t="shared" si="3"/>
        <v>NC_05_0208</v>
      </c>
      <c r="E258" s="2">
        <v>24.8333333333333</v>
      </c>
      <c r="F258" s="2" t="s">
        <v>52</v>
      </c>
      <c r="G258" s="2" t="s">
        <v>213</v>
      </c>
      <c r="H258" s="2">
        <v>5</v>
      </c>
      <c r="I258" s="2">
        <v>1</v>
      </c>
      <c r="J258" s="2">
        <v>15</v>
      </c>
      <c r="K258" s="2">
        <v>1</v>
      </c>
      <c r="L258" s="2">
        <v>1</v>
      </c>
      <c r="S258" t="e">
        <f>VLOOKUP($C258,PANSS_full!$D$2:$AK$888,1,FALSE)</f>
        <v>#N/A</v>
      </c>
      <c r="T258" t="e">
        <f>VLOOKUP($C258,PANSS_full!$D$2:$AK$888,2,FALSE)</f>
        <v>#N/A</v>
      </c>
      <c r="U258" t="e">
        <f>VLOOKUP($C258,PANSS_full!$D$2:$AK$888,3,FALSE)</f>
        <v>#N/A</v>
      </c>
      <c r="V258" t="e">
        <f>VLOOKUP($C258,PANSS_full!$D$2:$AK$888,4,FALSE)</f>
        <v>#N/A</v>
      </c>
      <c r="W258" t="e">
        <f>VLOOKUP($C258,PANSS_full!$D$2:$AK$888,5,FALSE)</f>
        <v>#N/A</v>
      </c>
      <c r="X258" t="e">
        <f>VLOOKUP($C258,PANSS_full!$D$2:$AK$888,6,FALSE)</f>
        <v>#N/A</v>
      </c>
      <c r="Y258" t="e">
        <f>VLOOKUP($C258,PANSS_full!$D$2:$AK$888,7,FALSE)</f>
        <v>#N/A</v>
      </c>
      <c r="Z258" t="e">
        <f>VLOOKUP($C258,PANSS_full!$D$2:$AK$888,8,FALSE)</f>
        <v>#N/A</v>
      </c>
      <c r="AA258" t="e">
        <f>VLOOKUP($C258,PANSS_full!$D$2:$AK$888,9,FALSE)</f>
        <v>#N/A</v>
      </c>
      <c r="AB258" t="e">
        <f>VLOOKUP($C258,PANSS_full!$D$2:$AK$888,10,FALSE)</f>
        <v>#N/A</v>
      </c>
      <c r="AC258" t="e">
        <f>VLOOKUP($C258,PANSS_full!$D$2:$AK$888,11,FALSE)</f>
        <v>#N/A</v>
      </c>
      <c r="AD258" t="e">
        <f>VLOOKUP($C258,PANSS_full!$D$2:$AK$888,12,FALSE)</f>
        <v>#N/A</v>
      </c>
      <c r="AE258" t="e">
        <f>VLOOKUP($C258,PANSS_full!$D$2:$AK$888,13,FALSE)</f>
        <v>#N/A</v>
      </c>
      <c r="AF258" t="e">
        <f>VLOOKUP($C258,PANSS_full!$D$2:$AK$888,14,FALSE)</f>
        <v>#N/A</v>
      </c>
      <c r="AG258" t="e">
        <f>VLOOKUP($C258,PANSS_full!$D$2:$AK$888,15,FALSE)</f>
        <v>#N/A</v>
      </c>
      <c r="AH258" t="e">
        <f>VLOOKUP($C258,PANSS_full!$D$2:$AK$888,16,FALSE)</f>
        <v>#N/A</v>
      </c>
      <c r="AI258" t="e">
        <f>VLOOKUP($C258,PANSS_full!$D$2:$AK$888,17,FALSE)</f>
        <v>#N/A</v>
      </c>
      <c r="AJ258" t="e">
        <f>VLOOKUP($C258,PANSS_full!$D$2:$AK$888,18,FALSE)</f>
        <v>#N/A</v>
      </c>
      <c r="AK258" t="e">
        <f>VLOOKUP($C258,PANSS_full!$D$2:$AK$888,19,FALSE)</f>
        <v>#N/A</v>
      </c>
      <c r="AL258" t="e">
        <f>VLOOKUP($C258,PANSS_full!$D$2:$AK$888,20,FALSE)</f>
        <v>#N/A</v>
      </c>
      <c r="AM258" t="e">
        <f>VLOOKUP($C258,PANSS_full!$D$2:$AK$888,21,FALSE)</f>
        <v>#N/A</v>
      </c>
      <c r="AN258" t="e">
        <f>VLOOKUP($C258,PANSS_full!$D$2:$AK$888,22,FALSE)</f>
        <v>#N/A</v>
      </c>
      <c r="AO258" t="e">
        <f>VLOOKUP($C258,PANSS_full!$D$2:$AK$888,23,FALSE)</f>
        <v>#N/A</v>
      </c>
      <c r="AP258" t="e">
        <f>VLOOKUP($C258,PANSS_full!$D$2:$AK$888,24,FALSE)</f>
        <v>#N/A</v>
      </c>
      <c r="AQ258" t="e">
        <f>VLOOKUP($C258,PANSS_full!$D$2:$AK$888,25,FALSE)</f>
        <v>#N/A</v>
      </c>
      <c r="AR258" t="e">
        <f>VLOOKUP($C258,PANSS_full!$D$2:$AK$888,26,FALSE)</f>
        <v>#N/A</v>
      </c>
      <c r="AS258" t="e">
        <f>VLOOKUP($C258,PANSS_full!$D$2:$AK$888,27,FALSE)</f>
        <v>#N/A</v>
      </c>
      <c r="AT258" t="e">
        <f>VLOOKUP($C258,PANSS_full!$D$2:$AK$888,28,FALSE)</f>
        <v>#N/A</v>
      </c>
      <c r="AU258" t="e">
        <f>VLOOKUP($C258,PANSS_full!$D$2:$AK$888,29,FALSE)</f>
        <v>#N/A</v>
      </c>
      <c r="AV258" t="e">
        <f>VLOOKUP($C258,PANSS_full!$D$2:$AK$888,30,FALSE)</f>
        <v>#N/A</v>
      </c>
      <c r="AW258" t="e">
        <f>VLOOKUP($C258,PANSS_full!$D$2:$AK$888,31,FALSE)</f>
        <v>#N/A</v>
      </c>
      <c r="AX258" t="e">
        <f>VLOOKUP($C258,PANSS_full!$D$2:$AK$888,32,FALSE)</f>
        <v>#N/A</v>
      </c>
      <c r="AY258" t="e">
        <f>VLOOKUP($C258,PANSS_full!$D$2:$AK$888,33,FALSE)</f>
        <v>#N/A</v>
      </c>
      <c r="AZ258" t="e">
        <f>VLOOKUP($C258,PANSS_full!$D$2:$AK$888,34,FALSE)</f>
        <v>#N/A</v>
      </c>
    </row>
    <row r="259" spans="1:52">
      <c r="A259">
        <v>258</v>
      </c>
      <c r="B259" s="2" t="s">
        <v>312</v>
      </c>
      <c r="C259" s="2" t="str">
        <f t="shared" ref="C259:C322" si="4">LEFT(B259,10)</f>
        <v>NC_05_0209</v>
      </c>
      <c r="E259" s="2">
        <v>24.9166666666665</v>
      </c>
      <c r="F259" s="2" t="s">
        <v>52</v>
      </c>
      <c r="G259" s="2" t="s">
        <v>213</v>
      </c>
      <c r="H259" s="2">
        <v>5</v>
      </c>
      <c r="I259" s="2">
        <v>2</v>
      </c>
      <c r="J259" s="2">
        <v>15</v>
      </c>
      <c r="K259" s="2">
        <v>1</v>
      </c>
      <c r="L259" s="2">
        <v>1</v>
      </c>
      <c r="S259" t="e">
        <f>VLOOKUP($C259,PANSS_full!$D$2:$AK$888,1,FALSE)</f>
        <v>#N/A</v>
      </c>
      <c r="T259" t="e">
        <f>VLOOKUP($C259,PANSS_full!$D$2:$AK$888,2,FALSE)</f>
        <v>#N/A</v>
      </c>
      <c r="U259" t="e">
        <f>VLOOKUP($C259,PANSS_full!$D$2:$AK$888,3,FALSE)</f>
        <v>#N/A</v>
      </c>
      <c r="V259" t="e">
        <f>VLOOKUP($C259,PANSS_full!$D$2:$AK$888,4,FALSE)</f>
        <v>#N/A</v>
      </c>
      <c r="W259" t="e">
        <f>VLOOKUP($C259,PANSS_full!$D$2:$AK$888,5,FALSE)</f>
        <v>#N/A</v>
      </c>
      <c r="X259" t="e">
        <f>VLOOKUP($C259,PANSS_full!$D$2:$AK$888,6,FALSE)</f>
        <v>#N/A</v>
      </c>
      <c r="Y259" t="e">
        <f>VLOOKUP($C259,PANSS_full!$D$2:$AK$888,7,FALSE)</f>
        <v>#N/A</v>
      </c>
      <c r="Z259" t="e">
        <f>VLOOKUP($C259,PANSS_full!$D$2:$AK$888,8,FALSE)</f>
        <v>#N/A</v>
      </c>
      <c r="AA259" t="e">
        <f>VLOOKUP($C259,PANSS_full!$D$2:$AK$888,9,FALSE)</f>
        <v>#N/A</v>
      </c>
      <c r="AB259" t="e">
        <f>VLOOKUP($C259,PANSS_full!$D$2:$AK$888,10,FALSE)</f>
        <v>#N/A</v>
      </c>
      <c r="AC259" t="e">
        <f>VLOOKUP($C259,PANSS_full!$D$2:$AK$888,11,FALSE)</f>
        <v>#N/A</v>
      </c>
      <c r="AD259" t="e">
        <f>VLOOKUP($C259,PANSS_full!$D$2:$AK$888,12,FALSE)</f>
        <v>#N/A</v>
      </c>
      <c r="AE259" t="e">
        <f>VLOOKUP($C259,PANSS_full!$D$2:$AK$888,13,FALSE)</f>
        <v>#N/A</v>
      </c>
      <c r="AF259" t="e">
        <f>VLOOKUP($C259,PANSS_full!$D$2:$AK$888,14,FALSE)</f>
        <v>#N/A</v>
      </c>
      <c r="AG259" t="e">
        <f>VLOOKUP($C259,PANSS_full!$D$2:$AK$888,15,FALSE)</f>
        <v>#N/A</v>
      </c>
      <c r="AH259" t="e">
        <f>VLOOKUP($C259,PANSS_full!$D$2:$AK$888,16,FALSE)</f>
        <v>#N/A</v>
      </c>
      <c r="AI259" t="e">
        <f>VLOOKUP($C259,PANSS_full!$D$2:$AK$888,17,FALSE)</f>
        <v>#N/A</v>
      </c>
      <c r="AJ259" t="e">
        <f>VLOOKUP($C259,PANSS_full!$D$2:$AK$888,18,FALSE)</f>
        <v>#N/A</v>
      </c>
      <c r="AK259" t="e">
        <f>VLOOKUP($C259,PANSS_full!$D$2:$AK$888,19,FALSE)</f>
        <v>#N/A</v>
      </c>
      <c r="AL259" t="e">
        <f>VLOOKUP($C259,PANSS_full!$D$2:$AK$888,20,FALSE)</f>
        <v>#N/A</v>
      </c>
      <c r="AM259" t="e">
        <f>VLOOKUP($C259,PANSS_full!$D$2:$AK$888,21,FALSE)</f>
        <v>#N/A</v>
      </c>
      <c r="AN259" t="e">
        <f>VLOOKUP($C259,PANSS_full!$D$2:$AK$888,22,FALSE)</f>
        <v>#N/A</v>
      </c>
      <c r="AO259" t="e">
        <f>VLOOKUP($C259,PANSS_full!$D$2:$AK$888,23,FALSE)</f>
        <v>#N/A</v>
      </c>
      <c r="AP259" t="e">
        <f>VLOOKUP($C259,PANSS_full!$D$2:$AK$888,24,FALSE)</f>
        <v>#N/A</v>
      </c>
      <c r="AQ259" t="e">
        <f>VLOOKUP($C259,PANSS_full!$D$2:$AK$888,25,FALSE)</f>
        <v>#N/A</v>
      </c>
      <c r="AR259" t="e">
        <f>VLOOKUP($C259,PANSS_full!$D$2:$AK$888,26,FALSE)</f>
        <v>#N/A</v>
      </c>
      <c r="AS259" t="e">
        <f>VLOOKUP($C259,PANSS_full!$D$2:$AK$888,27,FALSE)</f>
        <v>#N/A</v>
      </c>
      <c r="AT259" t="e">
        <f>VLOOKUP($C259,PANSS_full!$D$2:$AK$888,28,FALSE)</f>
        <v>#N/A</v>
      </c>
      <c r="AU259" t="e">
        <f>VLOOKUP($C259,PANSS_full!$D$2:$AK$888,29,FALSE)</f>
        <v>#N/A</v>
      </c>
      <c r="AV259" t="e">
        <f>VLOOKUP($C259,PANSS_full!$D$2:$AK$888,30,FALSE)</f>
        <v>#N/A</v>
      </c>
      <c r="AW259" t="e">
        <f>VLOOKUP($C259,PANSS_full!$D$2:$AK$888,31,FALSE)</f>
        <v>#N/A</v>
      </c>
      <c r="AX259" t="e">
        <f>VLOOKUP($C259,PANSS_full!$D$2:$AK$888,32,FALSE)</f>
        <v>#N/A</v>
      </c>
      <c r="AY259" t="e">
        <f>VLOOKUP($C259,PANSS_full!$D$2:$AK$888,33,FALSE)</f>
        <v>#N/A</v>
      </c>
      <c r="AZ259" t="e">
        <f>VLOOKUP($C259,PANSS_full!$D$2:$AK$888,34,FALSE)</f>
        <v>#N/A</v>
      </c>
    </row>
    <row r="260" spans="1:52">
      <c r="A260">
        <v>259</v>
      </c>
      <c r="B260" s="2" t="s">
        <v>313</v>
      </c>
      <c r="C260" s="2" t="str">
        <f t="shared" si="4"/>
        <v>NC_05_0210</v>
      </c>
      <c r="E260" s="2">
        <v>38.1666666666665</v>
      </c>
      <c r="F260" s="2" t="s">
        <v>52</v>
      </c>
      <c r="G260" s="2" t="s">
        <v>213</v>
      </c>
      <c r="H260" s="2">
        <v>5</v>
      </c>
      <c r="I260" s="2">
        <v>2</v>
      </c>
      <c r="J260" s="2">
        <v>12</v>
      </c>
      <c r="K260" s="2">
        <v>1</v>
      </c>
      <c r="L260" s="2">
        <v>1</v>
      </c>
      <c r="S260" t="e">
        <f>VLOOKUP($C260,PANSS_full!$D$2:$AK$888,1,FALSE)</f>
        <v>#N/A</v>
      </c>
      <c r="T260" t="e">
        <f>VLOOKUP($C260,PANSS_full!$D$2:$AK$888,2,FALSE)</f>
        <v>#N/A</v>
      </c>
      <c r="U260" t="e">
        <f>VLOOKUP($C260,PANSS_full!$D$2:$AK$888,3,FALSE)</f>
        <v>#N/A</v>
      </c>
      <c r="V260" t="e">
        <f>VLOOKUP($C260,PANSS_full!$D$2:$AK$888,4,FALSE)</f>
        <v>#N/A</v>
      </c>
      <c r="W260" t="e">
        <f>VLOOKUP($C260,PANSS_full!$D$2:$AK$888,5,FALSE)</f>
        <v>#N/A</v>
      </c>
      <c r="X260" t="e">
        <f>VLOOKUP($C260,PANSS_full!$D$2:$AK$888,6,FALSE)</f>
        <v>#N/A</v>
      </c>
      <c r="Y260" t="e">
        <f>VLOOKUP($C260,PANSS_full!$D$2:$AK$888,7,FALSE)</f>
        <v>#N/A</v>
      </c>
      <c r="Z260" t="e">
        <f>VLOOKUP($C260,PANSS_full!$D$2:$AK$888,8,FALSE)</f>
        <v>#N/A</v>
      </c>
      <c r="AA260" t="e">
        <f>VLOOKUP($C260,PANSS_full!$D$2:$AK$888,9,FALSE)</f>
        <v>#N/A</v>
      </c>
      <c r="AB260" t="e">
        <f>VLOOKUP($C260,PANSS_full!$D$2:$AK$888,10,FALSE)</f>
        <v>#N/A</v>
      </c>
      <c r="AC260" t="e">
        <f>VLOOKUP($C260,PANSS_full!$D$2:$AK$888,11,FALSE)</f>
        <v>#N/A</v>
      </c>
      <c r="AD260" t="e">
        <f>VLOOKUP($C260,PANSS_full!$D$2:$AK$888,12,FALSE)</f>
        <v>#N/A</v>
      </c>
      <c r="AE260" t="e">
        <f>VLOOKUP($C260,PANSS_full!$D$2:$AK$888,13,FALSE)</f>
        <v>#N/A</v>
      </c>
      <c r="AF260" t="e">
        <f>VLOOKUP($C260,PANSS_full!$D$2:$AK$888,14,FALSE)</f>
        <v>#N/A</v>
      </c>
      <c r="AG260" t="e">
        <f>VLOOKUP($C260,PANSS_full!$D$2:$AK$888,15,FALSE)</f>
        <v>#N/A</v>
      </c>
      <c r="AH260" t="e">
        <f>VLOOKUP($C260,PANSS_full!$D$2:$AK$888,16,FALSE)</f>
        <v>#N/A</v>
      </c>
      <c r="AI260" t="e">
        <f>VLOOKUP($C260,PANSS_full!$D$2:$AK$888,17,FALSE)</f>
        <v>#N/A</v>
      </c>
      <c r="AJ260" t="e">
        <f>VLOOKUP($C260,PANSS_full!$D$2:$AK$888,18,FALSE)</f>
        <v>#N/A</v>
      </c>
      <c r="AK260" t="e">
        <f>VLOOKUP($C260,PANSS_full!$D$2:$AK$888,19,FALSE)</f>
        <v>#N/A</v>
      </c>
      <c r="AL260" t="e">
        <f>VLOOKUP($C260,PANSS_full!$D$2:$AK$888,20,FALSE)</f>
        <v>#N/A</v>
      </c>
      <c r="AM260" t="e">
        <f>VLOOKUP($C260,PANSS_full!$D$2:$AK$888,21,FALSE)</f>
        <v>#N/A</v>
      </c>
      <c r="AN260" t="e">
        <f>VLOOKUP($C260,PANSS_full!$D$2:$AK$888,22,FALSE)</f>
        <v>#N/A</v>
      </c>
      <c r="AO260" t="e">
        <f>VLOOKUP($C260,PANSS_full!$D$2:$AK$888,23,FALSE)</f>
        <v>#N/A</v>
      </c>
      <c r="AP260" t="e">
        <f>VLOOKUP($C260,PANSS_full!$D$2:$AK$888,24,FALSE)</f>
        <v>#N/A</v>
      </c>
      <c r="AQ260" t="e">
        <f>VLOOKUP($C260,PANSS_full!$D$2:$AK$888,25,FALSE)</f>
        <v>#N/A</v>
      </c>
      <c r="AR260" t="e">
        <f>VLOOKUP($C260,PANSS_full!$D$2:$AK$888,26,FALSE)</f>
        <v>#N/A</v>
      </c>
      <c r="AS260" t="e">
        <f>VLOOKUP($C260,PANSS_full!$D$2:$AK$888,27,FALSE)</f>
        <v>#N/A</v>
      </c>
      <c r="AT260" t="e">
        <f>VLOOKUP($C260,PANSS_full!$D$2:$AK$888,28,FALSE)</f>
        <v>#N/A</v>
      </c>
      <c r="AU260" t="e">
        <f>VLOOKUP($C260,PANSS_full!$D$2:$AK$888,29,FALSE)</f>
        <v>#N/A</v>
      </c>
      <c r="AV260" t="e">
        <f>VLOOKUP($C260,PANSS_full!$D$2:$AK$888,30,FALSE)</f>
        <v>#N/A</v>
      </c>
      <c r="AW260" t="e">
        <f>VLOOKUP($C260,PANSS_full!$D$2:$AK$888,31,FALSE)</f>
        <v>#N/A</v>
      </c>
      <c r="AX260" t="e">
        <f>VLOOKUP($C260,PANSS_full!$D$2:$AK$888,32,FALSE)</f>
        <v>#N/A</v>
      </c>
      <c r="AY260" t="e">
        <f>VLOOKUP($C260,PANSS_full!$D$2:$AK$888,33,FALSE)</f>
        <v>#N/A</v>
      </c>
      <c r="AZ260" t="e">
        <f>VLOOKUP($C260,PANSS_full!$D$2:$AK$888,34,FALSE)</f>
        <v>#N/A</v>
      </c>
    </row>
    <row r="261" spans="1:52">
      <c r="A261">
        <v>260</v>
      </c>
      <c r="B261" s="2" t="s">
        <v>314</v>
      </c>
      <c r="C261" s="2" t="str">
        <f t="shared" si="4"/>
        <v>NC_05_0211</v>
      </c>
      <c r="E261" s="2">
        <v>38.6666666666665</v>
      </c>
      <c r="F261" s="2" t="s">
        <v>52</v>
      </c>
      <c r="G261" s="2" t="s">
        <v>213</v>
      </c>
      <c r="H261" s="2">
        <v>5</v>
      </c>
      <c r="I261" s="2">
        <v>2</v>
      </c>
      <c r="J261" s="2">
        <v>15</v>
      </c>
      <c r="K261" s="2">
        <v>1</v>
      </c>
      <c r="L261" s="2">
        <v>1</v>
      </c>
      <c r="S261" t="e">
        <f>VLOOKUP($C261,PANSS_full!$D$2:$AK$888,1,FALSE)</f>
        <v>#N/A</v>
      </c>
      <c r="T261" t="e">
        <f>VLOOKUP($C261,PANSS_full!$D$2:$AK$888,2,FALSE)</f>
        <v>#N/A</v>
      </c>
      <c r="U261" t="e">
        <f>VLOOKUP($C261,PANSS_full!$D$2:$AK$888,3,FALSE)</f>
        <v>#N/A</v>
      </c>
      <c r="V261" t="e">
        <f>VLOOKUP($C261,PANSS_full!$D$2:$AK$888,4,FALSE)</f>
        <v>#N/A</v>
      </c>
      <c r="W261" t="e">
        <f>VLOOKUP($C261,PANSS_full!$D$2:$AK$888,5,FALSE)</f>
        <v>#N/A</v>
      </c>
      <c r="X261" t="e">
        <f>VLOOKUP($C261,PANSS_full!$D$2:$AK$888,6,FALSE)</f>
        <v>#N/A</v>
      </c>
      <c r="Y261" t="e">
        <f>VLOOKUP($C261,PANSS_full!$D$2:$AK$888,7,FALSE)</f>
        <v>#N/A</v>
      </c>
      <c r="Z261" t="e">
        <f>VLOOKUP($C261,PANSS_full!$D$2:$AK$888,8,FALSE)</f>
        <v>#N/A</v>
      </c>
      <c r="AA261" t="e">
        <f>VLOOKUP($C261,PANSS_full!$D$2:$AK$888,9,FALSE)</f>
        <v>#N/A</v>
      </c>
      <c r="AB261" t="e">
        <f>VLOOKUP($C261,PANSS_full!$D$2:$AK$888,10,FALSE)</f>
        <v>#N/A</v>
      </c>
      <c r="AC261" t="e">
        <f>VLOOKUP($C261,PANSS_full!$D$2:$AK$888,11,FALSE)</f>
        <v>#N/A</v>
      </c>
      <c r="AD261" t="e">
        <f>VLOOKUP($C261,PANSS_full!$D$2:$AK$888,12,FALSE)</f>
        <v>#N/A</v>
      </c>
      <c r="AE261" t="e">
        <f>VLOOKUP($C261,PANSS_full!$D$2:$AK$888,13,FALSE)</f>
        <v>#N/A</v>
      </c>
      <c r="AF261" t="e">
        <f>VLOOKUP($C261,PANSS_full!$D$2:$AK$888,14,FALSE)</f>
        <v>#N/A</v>
      </c>
      <c r="AG261" t="e">
        <f>VLOOKUP($C261,PANSS_full!$D$2:$AK$888,15,FALSE)</f>
        <v>#N/A</v>
      </c>
      <c r="AH261" t="e">
        <f>VLOOKUP($C261,PANSS_full!$D$2:$AK$888,16,FALSE)</f>
        <v>#N/A</v>
      </c>
      <c r="AI261" t="e">
        <f>VLOOKUP($C261,PANSS_full!$D$2:$AK$888,17,FALSE)</f>
        <v>#N/A</v>
      </c>
      <c r="AJ261" t="e">
        <f>VLOOKUP($C261,PANSS_full!$D$2:$AK$888,18,FALSE)</f>
        <v>#N/A</v>
      </c>
      <c r="AK261" t="e">
        <f>VLOOKUP($C261,PANSS_full!$D$2:$AK$888,19,FALSE)</f>
        <v>#N/A</v>
      </c>
      <c r="AL261" t="e">
        <f>VLOOKUP($C261,PANSS_full!$D$2:$AK$888,20,FALSE)</f>
        <v>#N/A</v>
      </c>
      <c r="AM261" t="e">
        <f>VLOOKUP($C261,PANSS_full!$D$2:$AK$888,21,FALSE)</f>
        <v>#N/A</v>
      </c>
      <c r="AN261" t="e">
        <f>VLOOKUP($C261,PANSS_full!$D$2:$AK$888,22,FALSE)</f>
        <v>#N/A</v>
      </c>
      <c r="AO261" t="e">
        <f>VLOOKUP($C261,PANSS_full!$D$2:$AK$888,23,FALSE)</f>
        <v>#N/A</v>
      </c>
      <c r="AP261" t="e">
        <f>VLOOKUP($C261,PANSS_full!$D$2:$AK$888,24,FALSE)</f>
        <v>#N/A</v>
      </c>
      <c r="AQ261" t="e">
        <f>VLOOKUP($C261,PANSS_full!$D$2:$AK$888,25,FALSE)</f>
        <v>#N/A</v>
      </c>
      <c r="AR261" t="e">
        <f>VLOOKUP($C261,PANSS_full!$D$2:$AK$888,26,FALSE)</f>
        <v>#N/A</v>
      </c>
      <c r="AS261" t="e">
        <f>VLOOKUP($C261,PANSS_full!$D$2:$AK$888,27,FALSE)</f>
        <v>#N/A</v>
      </c>
      <c r="AT261" t="e">
        <f>VLOOKUP($C261,PANSS_full!$D$2:$AK$888,28,FALSE)</f>
        <v>#N/A</v>
      </c>
      <c r="AU261" t="e">
        <f>VLOOKUP($C261,PANSS_full!$D$2:$AK$888,29,FALSE)</f>
        <v>#N/A</v>
      </c>
      <c r="AV261" t="e">
        <f>VLOOKUP($C261,PANSS_full!$D$2:$AK$888,30,FALSE)</f>
        <v>#N/A</v>
      </c>
      <c r="AW261" t="e">
        <f>VLOOKUP($C261,PANSS_full!$D$2:$AK$888,31,FALSE)</f>
        <v>#N/A</v>
      </c>
      <c r="AX261" t="e">
        <f>VLOOKUP($C261,PANSS_full!$D$2:$AK$888,32,FALSE)</f>
        <v>#N/A</v>
      </c>
      <c r="AY261" t="e">
        <f>VLOOKUP($C261,PANSS_full!$D$2:$AK$888,33,FALSE)</f>
        <v>#N/A</v>
      </c>
      <c r="AZ261" t="e">
        <f>VLOOKUP($C261,PANSS_full!$D$2:$AK$888,34,FALSE)</f>
        <v>#N/A</v>
      </c>
    </row>
    <row r="262" spans="1:52">
      <c r="A262">
        <v>261</v>
      </c>
      <c r="B262" s="2" t="s">
        <v>315</v>
      </c>
      <c r="C262" s="2" t="str">
        <f t="shared" si="4"/>
        <v>NC_06_0003</v>
      </c>
      <c r="E262" s="2">
        <v>31</v>
      </c>
      <c r="F262" s="2" t="s">
        <v>52</v>
      </c>
      <c r="G262" s="2" t="s">
        <v>316</v>
      </c>
      <c r="H262" s="2">
        <v>6</v>
      </c>
      <c r="I262" s="2">
        <v>1</v>
      </c>
      <c r="J262" s="2">
        <v>11</v>
      </c>
      <c r="K262" s="2">
        <v>1</v>
      </c>
      <c r="L262" s="2">
        <v>1</v>
      </c>
      <c r="S262" t="e">
        <f>VLOOKUP($C262,PANSS_full!$D$2:$AK$888,1,FALSE)</f>
        <v>#N/A</v>
      </c>
      <c r="T262" t="e">
        <f>VLOOKUP($C262,PANSS_full!$D$2:$AK$888,2,FALSE)</f>
        <v>#N/A</v>
      </c>
      <c r="U262" t="e">
        <f>VLOOKUP($C262,PANSS_full!$D$2:$AK$888,3,FALSE)</f>
        <v>#N/A</v>
      </c>
      <c r="V262" t="e">
        <f>VLOOKUP($C262,PANSS_full!$D$2:$AK$888,4,FALSE)</f>
        <v>#N/A</v>
      </c>
      <c r="W262" t="e">
        <f>VLOOKUP($C262,PANSS_full!$D$2:$AK$888,5,FALSE)</f>
        <v>#N/A</v>
      </c>
      <c r="X262" t="e">
        <f>VLOOKUP($C262,PANSS_full!$D$2:$AK$888,6,FALSE)</f>
        <v>#N/A</v>
      </c>
      <c r="Y262" t="e">
        <f>VLOOKUP($C262,PANSS_full!$D$2:$AK$888,7,FALSE)</f>
        <v>#N/A</v>
      </c>
      <c r="Z262" t="e">
        <f>VLOOKUP($C262,PANSS_full!$D$2:$AK$888,8,FALSE)</f>
        <v>#N/A</v>
      </c>
      <c r="AA262" t="e">
        <f>VLOOKUP($C262,PANSS_full!$D$2:$AK$888,9,FALSE)</f>
        <v>#N/A</v>
      </c>
      <c r="AB262" t="e">
        <f>VLOOKUP($C262,PANSS_full!$D$2:$AK$888,10,FALSE)</f>
        <v>#N/A</v>
      </c>
      <c r="AC262" t="e">
        <f>VLOOKUP($C262,PANSS_full!$D$2:$AK$888,11,FALSE)</f>
        <v>#N/A</v>
      </c>
      <c r="AD262" t="e">
        <f>VLOOKUP($C262,PANSS_full!$D$2:$AK$888,12,FALSE)</f>
        <v>#N/A</v>
      </c>
      <c r="AE262" t="e">
        <f>VLOOKUP($C262,PANSS_full!$D$2:$AK$888,13,FALSE)</f>
        <v>#N/A</v>
      </c>
      <c r="AF262" t="e">
        <f>VLOOKUP($C262,PANSS_full!$D$2:$AK$888,14,FALSE)</f>
        <v>#N/A</v>
      </c>
      <c r="AG262" t="e">
        <f>VLOOKUP($C262,PANSS_full!$D$2:$AK$888,15,FALSE)</f>
        <v>#N/A</v>
      </c>
      <c r="AH262" t="e">
        <f>VLOOKUP($C262,PANSS_full!$D$2:$AK$888,16,FALSE)</f>
        <v>#N/A</v>
      </c>
      <c r="AI262" t="e">
        <f>VLOOKUP($C262,PANSS_full!$D$2:$AK$888,17,FALSE)</f>
        <v>#N/A</v>
      </c>
      <c r="AJ262" t="e">
        <f>VLOOKUP($C262,PANSS_full!$D$2:$AK$888,18,FALSE)</f>
        <v>#N/A</v>
      </c>
      <c r="AK262" t="e">
        <f>VLOOKUP($C262,PANSS_full!$D$2:$AK$888,19,FALSE)</f>
        <v>#N/A</v>
      </c>
      <c r="AL262" t="e">
        <f>VLOOKUP($C262,PANSS_full!$D$2:$AK$888,20,FALSE)</f>
        <v>#N/A</v>
      </c>
      <c r="AM262" t="e">
        <f>VLOOKUP($C262,PANSS_full!$D$2:$AK$888,21,FALSE)</f>
        <v>#N/A</v>
      </c>
      <c r="AN262" t="e">
        <f>VLOOKUP($C262,PANSS_full!$D$2:$AK$888,22,FALSE)</f>
        <v>#N/A</v>
      </c>
      <c r="AO262" t="e">
        <f>VLOOKUP($C262,PANSS_full!$D$2:$AK$888,23,FALSE)</f>
        <v>#N/A</v>
      </c>
      <c r="AP262" t="e">
        <f>VLOOKUP($C262,PANSS_full!$D$2:$AK$888,24,FALSE)</f>
        <v>#N/A</v>
      </c>
      <c r="AQ262" t="e">
        <f>VLOOKUP($C262,PANSS_full!$D$2:$AK$888,25,FALSE)</f>
        <v>#N/A</v>
      </c>
      <c r="AR262" t="e">
        <f>VLOOKUP($C262,PANSS_full!$D$2:$AK$888,26,FALSE)</f>
        <v>#N/A</v>
      </c>
      <c r="AS262" t="e">
        <f>VLOOKUP($C262,PANSS_full!$D$2:$AK$888,27,FALSE)</f>
        <v>#N/A</v>
      </c>
      <c r="AT262" t="e">
        <f>VLOOKUP($C262,PANSS_full!$D$2:$AK$888,28,FALSE)</f>
        <v>#N/A</v>
      </c>
      <c r="AU262" t="e">
        <f>VLOOKUP($C262,PANSS_full!$D$2:$AK$888,29,FALSE)</f>
        <v>#N/A</v>
      </c>
      <c r="AV262" t="e">
        <f>VLOOKUP($C262,PANSS_full!$D$2:$AK$888,30,FALSE)</f>
        <v>#N/A</v>
      </c>
      <c r="AW262" t="e">
        <f>VLOOKUP($C262,PANSS_full!$D$2:$AK$888,31,FALSE)</f>
        <v>#N/A</v>
      </c>
      <c r="AX262" t="e">
        <f>VLOOKUP($C262,PANSS_full!$D$2:$AK$888,32,FALSE)</f>
        <v>#N/A</v>
      </c>
      <c r="AY262" t="e">
        <f>VLOOKUP($C262,PANSS_full!$D$2:$AK$888,33,FALSE)</f>
        <v>#N/A</v>
      </c>
      <c r="AZ262" t="e">
        <f>VLOOKUP($C262,PANSS_full!$D$2:$AK$888,34,FALSE)</f>
        <v>#N/A</v>
      </c>
    </row>
    <row r="263" spans="1:52">
      <c r="A263">
        <v>262</v>
      </c>
      <c r="B263" s="2" t="s">
        <v>317</v>
      </c>
      <c r="C263" s="2" t="str">
        <f t="shared" si="4"/>
        <v>NC_06_0004</v>
      </c>
      <c r="E263" s="2">
        <v>32.8333333333333</v>
      </c>
      <c r="F263" s="2" t="s">
        <v>52</v>
      </c>
      <c r="G263" s="2" t="s">
        <v>316</v>
      </c>
      <c r="H263" s="2">
        <v>6</v>
      </c>
      <c r="I263" s="2">
        <v>2</v>
      </c>
      <c r="J263" s="2">
        <v>8</v>
      </c>
      <c r="K263" s="2">
        <v>1</v>
      </c>
      <c r="L263" s="2">
        <v>1</v>
      </c>
      <c r="S263" t="e">
        <f>VLOOKUP($C263,PANSS_full!$D$2:$AK$888,1,FALSE)</f>
        <v>#N/A</v>
      </c>
      <c r="T263" t="e">
        <f>VLOOKUP($C263,PANSS_full!$D$2:$AK$888,2,FALSE)</f>
        <v>#N/A</v>
      </c>
      <c r="U263" t="e">
        <f>VLOOKUP($C263,PANSS_full!$D$2:$AK$888,3,FALSE)</f>
        <v>#N/A</v>
      </c>
      <c r="V263" t="e">
        <f>VLOOKUP($C263,PANSS_full!$D$2:$AK$888,4,FALSE)</f>
        <v>#N/A</v>
      </c>
      <c r="W263" t="e">
        <f>VLOOKUP($C263,PANSS_full!$D$2:$AK$888,5,FALSE)</f>
        <v>#N/A</v>
      </c>
      <c r="X263" t="e">
        <f>VLOOKUP($C263,PANSS_full!$D$2:$AK$888,6,FALSE)</f>
        <v>#N/A</v>
      </c>
      <c r="Y263" t="e">
        <f>VLOOKUP($C263,PANSS_full!$D$2:$AK$888,7,FALSE)</f>
        <v>#N/A</v>
      </c>
      <c r="Z263" t="e">
        <f>VLOOKUP($C263,PANSS_full!$D$2:$AK$888,8,FALSE)</f>
        <v>#N/A</v>
      </c>
      <c r="AA263" t="e">
        <f>VLOOKUP($C263,PANSS_full!$D$2:$AK$888,9,FALSE)</f>
        <v>#N/A</v>
      </c>
      <c r="AB263" t="e">
        <f>VLOOKUP($C263,PANSS_full!$D$2:$AK$888,10,FALSE)</f>
        <v>#N/A</v>
      </c>
      <c r="AC263" t="e">
        <f>VLOOKUP($C263,PANSS_full!$D$2:$AK$888,11,FALSE)</f>
        <v>#N/A</v>
      </c>
      <c r="AD263" t="e">
        <f>VLOOKUP($C263,PANSS_full!$D$2:$AK$888,12,FALSE)</f>
        <v>#N/A</v>
      </c>
      <c r="AE263" t="e">
        <f>VLOOKUP($C263,PANSS_full!$D$2:$AK$888,13,FALSE)</f>
        <v>#N/A</v>
      </c>
      <c r="AF263" t="e">
        <f>VLOOKUP($C263,PANSS_full!$D$2:$AK$888,14,FALSE)</f>
        <v>#N/A</v>
      </c>
      <c r="AG263" t="e">
        <f>VLOOKUP($C263,PANSS_full!$D$2:$AK$888,15,FALSE)</f>
        <v>#N/A</v>
      </c>
      <c r="AH263" t="e">
        <f>VLOOKUP($C263,PANSS_full!$D$2:$AK$888,16,FALSE)</f>
        <v>#N/A</v>
      </c>
      <c r="AI263" t="e">
        <f>VLOOKUP($C263,PANSS_full!$D$2:$AK$888,17,FALSE)</f>
        <v>#N/A</v>
      </c>
      <c r="AJ263" t="e">
        <f>VLOOKUP($C263,PANSS_full!$D$2:$AK$888,18,FALSE)</f>
        <v>#N/A</v>
      </c>
      <c r="AK263" t="e">
        <f>VLOOKUP($C263,PANSS_full!$D$2:$AK$888,19,FALSE)</f>
        <v>#N/A</v>
      </c>
      <c r="AL263" t="e">
        <f>VLOOKUP($C263,PANSS_full!$D$2:$AK$888,20,FALSE)</f>
        <v>#N/A</v>
      </c>
      <c r="AM263" t="e">
        <f>VLOOKUP($C263,PANSS_full!$D$2:$AK$888,21,FALSE)</f>
        <v>#N/A</v>
      </c>
      <c r="AN263" t="e">
        <f>VLOOKUP($C263,PANSS_full!$D$2:$AK$888,22,FALSE)</f>
        <v>#N/A</v>
      </c>
      <c r="AO263" t="e">
        <f>VLOOKUP($C263,PANSS_full!$D$2:$AK$888,23,FALSE)</f>
        <v>#N/A</v>
      </c>
      <c r="AP263" t="e">
        <f>VLOOKUP($C263,PANSS_full!$D$2:$AK$888,24,FALSE)</f>
        <v>#N/A</v>
      </c>
      <c r="AQ263" t="e">
        <f>VLOOKUP($C263,PANSS_full!$D$2:$AK$888,25,FALSE)</f>
        <v>#N/A</v>
      </c>
      <c r="AR263" t="e">
        <f>VLOOKUP($C263,PANSS_full!$D$2:$AK$888,26,FALSE)</f>
        <v>#N/A</v>
      </c>
      <c r="AS263" t="e">
        <f>VLOOKUP($C263,PANSS_full!$D$2:$AK$888,27,FALSE)</f>
        <v>#N/A</v>
      </c>
      <c r="AT263" t="e">
        <f>VLOOKUP($C263,PANSS_full!$D$2:$AK$888,28,FALSE)</f>
        <v>#N/A</v>
      </c>
      <c r="AU263" t="e">
        <f>VLOOKUP($C263,PANSS_full!$D$2:$AK$888,29,FALSE)</f>
        <v>#N/A</v>
      </c>
      <c r="AV263" t="e">
        <f>VLOOKUP($C263,PANSS_full!$D$2:$AK$888,30,FALSE)</f>
        <v>#N/A</v>
      </c>
      <c r="AW263" t="e">
        <f>VLOOKUP($C263,PANSS_full!$D$2:$AK$888,31,FALSE)</f>
        <v>#N/A</v>
      </c>
      <c r="AX263" t="e">
        <f>VLOOKUP($C263,PANSS_full!$D$2:$AK$888,32,FALSE)</f>
        <v>#N/A</v>
      </c>
      <c r="AY263" t="e">
        <f>VLOOKUP($C263,PANSS_full!$D$2:$AK$888,33,FALSE)</f>
        <v>#N/A</v>
      </c>
      <c r="AZ263" t="e">
        <f>VLOOKUP($C263,PANSS_full!$D$2:$AK$888,34,FALSE)</f>
        <v>#N/A</v>
      </c>
    </row>
    <row r="264" spans="1:52">
      <c r="A264">
        <v>263</v>
      </c>
      <c r="B264" s="2" t="s">
        <v>318</v>
      </c>
      <c r="C264" s="2" t="str">
        <f t="shared" si="4"/>
        <v>NC_06_0005</v>
      </c>
      <c r="E264" s="2">
        <v>33.25</v>
      </c>
      <c r="F264" s="2" t="s">
        <v>52</v>
      </c>
      <c r="G264" s="2" t="s">
        <v>316</v>
      </c>
      <c r="H264" s="2">
        <v>6</v>
      </c>
      <c r="I264" s="2">
        <v>1</v>
      </c>
      <c r="J264" s="2">
        <v>14</v>
      </c>
      <c r="K264" s="2">
        <v>1</v>
      </c>
      <c r="L264" s="2">
        <v>1</v>
      </c>
      <c r="S264" t="e">
        <f>VLOOKUP($C264,PANSS_full!$D$2:$AK$888,1,FALSE)</f>
        <v>#N/A</v>
      </c>
      <c r="T264" t="e">
        <f>VLOOKUP($C264,PANSS_full!$D$2:$AK$888,2,FALSE)</f>
        <v>#N/A</v>
      </c>
      <c r="U264" t="e">
        <f>VLOOKUP($C264,PANSS_full!$D$2:$AK$888,3,FALSE)</f>
        <v>#N/A</v>
      </c>
      <c r="V264" t="e">
        <f>VLOOKUP($C264,PANSS_full!$D$2:$AK$888,4,FALSE)</f>
        <v>#N/A</v>
      </c>
      <c r="W264" t="e">
        <f>VLOOKUP($C264,PANSS_full!$D$2:$AK$888,5,FALSE)</f>
        <v>#N/A</v>
      </c>
      <c r="X264" t="e">
        <f>VLOOKUP($C264,PANSS_full!$D$2:$AK$888,6,FALSE)</f>
        <v>#N/A</v>
      </c>
      <c r="Y264" t="e">
        <f>VLOOKUP($C264,PANSS_full!$D$2:$AK$888,7,FALSE)</f>
        <v>#N/A</v>
      </c>
      <c r="Z264" t="e">
        <f>VLOOKUP($C264,PANSS_full!$D$2:$AK$888,8,FALSE)</f>
        <v>#N/A</v>
      </c>
      <c r="AA264" t="e">
        <f>VLOOKUP($C264,PANSS_full!$D$2:$AK$888,9,FALSE)</f>
        <v>#N/A</v>
      </c>
      <c r="AB264" t="e">
        <f>VLOOKUP($C264,PANSS_full!$D$2:$AK$888,10,FALSE)</f>
        <v>#N/A</v>
      </c>
      <c r="AC264" t="e">
        <f>VLOOKUP($C264,PANSS_full!$D$2:$AK$888,11,FALSE)</f>
        <v>#N/A</v>
      </c>
      <c r="AD264" t="e">
        <f>VLOOKUP($C264,PANSS_full!$D$2:$AK$888,12,FALSE)</f>
        <v>#N/A</v>
      </c>
      <c r="AE264" t="e">
        <f>VLOOKUP($C264,PANSS_full!$D$2:$AK$888,13,FALSE)</f>
        <v>#N/A</v>
      </c>
      <c r="AF264" t="e">
        <f>VLOOKUP($C264,PANSS_full!$D$2:$AK$888,14,FALSE)</f>
        <v>#N/A</v>
      </c>
      <c r="AG264" t="e">
        <f>VLOOKUP($C264,PANSS_full!$D$2:$AK$888,15,FALSE)</f>
        <v>#N/A</v>
      </c>
      <c r="AH264" t="e">
        <f>VLOOKUP($C264,PANSS_full!$D$2:$AK$888,16,FALSE)</f>
        <v>#N/A</v>
      </c>
      <c r="AI264" t="e">
        <f>VLOOKUP($C264,PANSS_full!$D$2:$AK$888,17,FALSE)</f>
        <v>#N/A</v>
      </c>
      <c r="AJ264" t="e">
        <f>VLOOKUP($C264,PANSS_full!$D$2:$AK$888,18,FALSE)</f>
        <v>#N/A</v>
      </c>
      <c r="AK264" t="e">
        <f>VLOOKUP($C264,PANSS_full!$D$2:$AK$888,19,FALSE)</f>
        <v>#N/A</v>
      </c>
      <c r="AL264" t="e">
        <f>VLOOKUP($C264,PANSS_full!$D$2:$AK$888,20,FALSE)</f>
        <v>#N/A</v>
      </c>
      <c r="AM264" t="e">
        <f>VLOOKUP($C264,PANSS_full!$D$2:$AK$888,21,FALSE)</f>
        <v>#N/A</v>
      </c>
      <c r="AN264" t="e">
        <f>VLOOKUP($C264,PANSS_full!$D$2:$AK$888,22,FALSE)</f>
        <v>#N/A</v>
      </c>
      <c r="AO264" t="e">
        <f>VLOOKUP($C264,PANSS_full!$D$2:$AK$888,23,FALSE)</f>
        <v>#N/A</v>
      </c>
      <c r="AP264" t="e">
        <f>VLOOKUP($C264,PANSS_full!$D$2:$AK$888,24,FALSE)</f>
        <v>#N/A</v>
      </c>
      <c r="AQ264" t="e">
        <f>VLOOKUP($C264,PANSS_full!$D$2:$AK$888,25,FALSE)</f>
        <v>#N/A</v>
      </c>
      <c r="AR264" t="e">
        <f>VLOOKUP($C264,PANSS_full!$D$2:$AK$888,26,FALSE)</f>
        <v>#N/A</v>
      </c>
      <c r="AS264" t="e">
        <f>VLOOKUP($C264,PANSS_full!$D$2:$AK$888,27,FALSE)</f>
        <v>#N/A</v>
      </c>
      <c r="AT264" t="e">
        <f>VLOOKUP($C264,PANSS_full!$D$2:$AK$888,28,FALSE)</f>
        <v>#N/A</v>
      </c>
      <c r="AU264" t="e">
        <f>VLOOKUP($C264,PANSS_full!$D$2:$AK$888,29,FALSE)</f>
        <v>#N/A</v>
      </c>
      <c r="AV264" t="e">
        <f>VLOOKUP($C264,PANSS_full!$D$2:$AK$888,30,FALSE)</f>
        <v>#N/A</v>
      </c>
      <c r="AW264" t="e">
        <f>VLOOKUP($C264,PANSS_full!$D$2:$AK$888,31,FALSE)</f>
        <v>#N/A</v>
      </c>
      <c r="AX264" t="e">
        <f>VLOOKUP($C264,PANSS_full!$D$2:$AK$888,32,FALSE)</f>
        <v>#N/A</v>
      </c>
      <c r="AY264" t="e">
        <f>VLOOKUP($C264,PANSS_full!$D$2:$AK$888,33,FALSE)</f>
        <v>#N/A</v>
      </c>
      <c r="AZ264" t="e">
        <f>VLOOKUP($C264,PANSS_full!$D$2:$AK$888,34,FALSE)</f>
        <v>#N/A</v>
      </c>
    </row>
    <row r="265" spans="1:52">
      <c r="A265">
        <v>264</v>
      </c>
      <c r="B265" s="2" t="s">
        <v>319</v>
      </c>
      <c r="C265" s="2" t="str">
        <f t="shared" si="4"/>
        <v>NC_06_0006</v>
      </c>
      <c r="E265" s="2">
        <v>33.9166666666667</v>
      </c>
      <c r="F265" s="2" t="s">
        <v>52</v>
      </c>
      <c r="G265" s="2" t="s">
        <v>316</v>
      </c>
      <c r="H265" s="2">
        <v>6</v>
      </c>
      <c r="I265" s="2">
        <v>2</v>
      </c>
      <c r="J265" s="2">
        <v>15</v>
      </c>
      <c r="K265" s="2">
        <v>1</v>
      </c>
      <c r="L265" s="2">
        <v>1</v>
      </c>
      <c r="S265" t="e">
        <f>VLOOKUP($C265,PANSS_full!$D$2:$AK$888,1,FALSE)</f>
        <v>#N/A</v>
      </c>
      <c r="T265" t="e">
        <f>VLOOKUP($C265,PANSS_full!$D$2:$AK$888,2,FALSE)</f>
        <v>#N/A</v>
      </c>
      <c r="U265" t="e">
        <f>VLOOKUP($C265,PANSS_full!$D$2:$AK$888,3,FALSE)</f>
        <v>#N/A</v>
      </c>
      <c r="V265" t="e">
        <f>VLOOKUP($C265,PANSS_full!$D$2:$AK$888,4,FALSE)</f>
        <v>#N/A</v>
      </c>
      <c r="W265" t="e">
        <f>VLOOKUP($C265,PANSS_full!$D$2:$AK$888,5,FALSE)</f>
        <v>#N/A</v>
      </c>
      <c r="X265" t="e">
        <f>VLOOKUP($C265,PANSS_full!$D$2:$AK$888,6,FALSE)</f>
        <v>#N/A</v>
      </c>
      <c r="Y265" t="e">
        <f>VLOOKUP($C265,PANSS_full!$D$2:$AK$888,7,FALSE)</f>
        <v>#N/A</v>
      </c>
      <c r="Z265" t="e">
        <f>VLOOKUP($C265,PANSS_full!$D$2:$AK$888,8,FALSE)</f>
        <v>#N/A</v>
      </c>
      <c r="AA265" t="e">
        <f>VLOOKUP($C265,PANSS_full!$D$2:$AK$888,9,FALSE)</f>
        <v>#N/A</v>
      </c>
      <c r="AB265" t="e">
        <f>VLOOKUP($C265,PANSS_full!$D$2:$AK$888,10,FALSE)</f>
        <v>#N/A</v>
      </c>
      <c r="AC265" t="e">
        <f>VLOOKUP($C265,PANSS_full!$D$2:$AK$888,11,FALSE)</f>
        <v>#N/A</v>
      </c>
      <c r="AD265" t="e">
        <f>VLOOKUP($C265,PANSS_full!$D$2:$AK$888,12,FALSE)</f>
        <v>#N/A</v>
      </c>
      <c r="AE265" t="e">
        <f>VLOOKUP($C265,PANSS_full!$D$2:$AK$888,13,FALSE)</f>
        <v>#N/A</v>
      </c>
      <c r="AF265" t="e">
        <f>VLOOKUP($C265,PANSS_full!$D$2:$AK$888,14,FALSE)</f>
        <v>#N/A</v>
      </c>
      <c r="AG265" t="e">
        <f>VLOOKUP($C265,PANSS_full!$D$2:$AK$888,15,FALSE)</f>
        <v>#N/A</v>
      </c>
      <c r="AH265" t="e">
        <f>VLOOKUP($C265,PANSS_full!$D$2:$AK$888,16,FALSE)</f>
        <v>#N/A</v>
      </c>
      <c r="AI265" t="e">
        <f>VLOOKUP($C265,PANSS_full!$D$2:$AK$888,17,FALSE)</f>
        <v>#N/A</v>
      </c>
      <c r="AJ265" t="e">
        <f>VLOOKUP($C265,PANSS_full!$D$2:$AK$888,18,FALSE)</f>
        <v>#N/A</v>
      </c>
      <c r="AK265" t="e">
        <f>VLOOKUP($C265,PANSS_full!$D$2:$AK$888,19,FALSE)</f>
        <v>#N/A</v>
      </c>
      <c r="AL265" t="e">
        <f>VLOOKUP($C265,PANSS_full!$D$2:$AK$888,20,FALSE)</f>
        <v>#N/A</v>
      </c>
      <c r="AM265" t="e">
        <f>VLOOKUP($C265,PANSS_full!$D$2:$AK$888,21,FALSE)</f>
        <v>#N/A</v>
      </c>
      <c r="AN265" t="e">
        <f>VLOOKUP($C265,PANSS_full!$D$2:$AK$888,22,FALSE)</f>
        <v>#N/A</v>
      </c>
      <c r="AO265" t="e">
        <f>VLOOKUP($C265,PANSS_full!$D$2:$AK$888,23,FALSE)</f>
        <v>#N/A</v>
      </c>
      <c r="AP265" t="e">
        <f>VLOOKUP($C265,PANSS_full!$D$2:$AK$888,24,FALSE)</f>
        <v>#N/A</v>
      </c>
      <c r="AQ265" t="e">
        <f>VLOOKUP($C265,PANSS_full!$D$2:$AK$888,25,FALSE)</f>
        <v>#N/A</v>
      </c>
      <c r="AR265" t="e">
        <f>VLOOKUP($C265,PANSS_full!$D$2:$AK$888,26,FALSE)</f>
        <v>#N/A</v>
      </c>
      <c r="AS265" t="e">
        <f>VLOOKUP($C265,PANSS_full!$D$2:$AK$888,27,FALSE)</f>
        <v>#N/A</v>
      </c>
      <c r="AT265" t="e">
        <f>VLOOKUP($C265,PANSS_full!$D$2:$AK$888,28,FALSE)</f>
        <v>#N/A</v>
      </c>
      <c r="AU265" t="e">
        <f>VLOOKUP($C265,PANSS_full!$D$2:$AK$888,29,FALSE)</f>
        <v>#N/A</v>
      </c>
      <c r="AV265" t="e">
        <f>VLOOKUP($C265,PANSS_full!$D$2:$AK$888,30,FALSE)</f>
        <v>#N/A</v>
      </c>
      <c r="AW265" t="e">
        <f>VLOOKUP($C265,PANSS_full!$D$2:$AK$888,31,FALSE)</f>
        <v>#N/A</v>
      </c>
      <c r="AX265" t="e">
        <f>VLOOKUP($C265,PANSS_full!$D$2:$AK$888,32,FALSE)</f>
        <v>#N/A</v>
      </c>
      <c r="AY265" t="e">
        <f>VLOOKUP($C265,PANSS_full!$D$2:$AK$888,33,FALSE)</f>
        <v>#N/A</v>
      </c>
      <c r="AZ265" t="e">
        <f>VLOOKUP($C265,PANSS_full!$D$2:$AK$888,34,FALSE)</f>
        <v>#N/A</v>
      </c>
    </row>
    <row r="266" spans="1:52">
      <c r="A266">
        <v>265</v>
      </c>
      <c r="B266" s="2" t="s">
        <v>320</v>
      </c>
      <c r="C266" s="2" t="str">
        <f t="shared" si="4"/>
        <v>NC_06_0007</v>
      </c>
      <c r="E266" s="2">
        <v>35.6666666666665</v>
      </c>
      <c r="F266" s="2" t="s">
        <v>52</v>
      </c>
      <c r="G266" s="2" t="s">
        <v>316</v>
      </c>
      <c r="H266" s="2">
        <v>6</v>
      </c>
      <c r="I266" s="2">
        <v>2</v>
      </c>
      <c r="J266" s="2">
        <v>12</v>
      </c>
      <c r="K266" s="2">
        <v>1</v>
      </c>
      <c r="L266" s="2">
        <v>1</v>
      </c>
      <c r="S266" t="e">
        <f>VLOOKUP($C266,PANSS_full!$D$2:$AK$888,1,FALSE)</f>
        <v>#N/A</v>
      </c>
      <c r="T266" t="e">
        <f>VLOOKUP($C266,PANSS_full!$D$2:$AK$888,2,FALSE)</f>
        <v>#N/A</v>
      </c>
      <c r="U266" t="e">
        <f>VLOOKUP($C266,PANSS_full!$D$2:$AK$888,3,FALSE)</f>
        <v>#N/A</v>
      </c>
      <c r="V266" t="e">
        <f>VLOOKUP($C266,PANSS_full!$D$2:$AK$888,4,FALSE)</f>
        <v>#N/A</v>
      </c>
      <c r="W266" t="e">
        <f>VLOOKUP($C266,PANSS_full!$D$2:$AK$888,5,FALSE)</f>
        <v>#N/A</v>
      </c>
      <c r="X266" t="e">
        <f>VLOOKUP($C266,PANSS_full!$D$2:$AK$888,6,FALSE)</f>
        <v>#N/A</v>
      </c>
      <c r="Y266" t="e">
        <f>VLOOKUP($C266,PANSS_full!$D$2:$AK$888,7,FALSE)</f>
        <v>#N/A</v>
      </c>
      <c r="Z266" t="e">
        <f>VLOOKUP($C266,PANSS_full!$D$2:$AK$888,8,FALSE)</f>
        <v>#N/A</v>
      </c>
      <c r="AA266" t="e">
        <f>VLOOKUP($C266,PANSS_full!$D$2:$AK$888,9,FALSE)</f>
        <v>#N/A</v>
      </c>
      <c r="AB266" t="e">
        <f>VLOOKUP($C266,PANSS_full!$D$2:$AK$888,10,FALSE)</f>
        <v>#N/A</v>
      </c>
      <c r="AC266" t="e">
        <f>VLOOKUP($C266,PANSS_full!$D$2:$AK$888,11,FALSE)</f>
        <v>#N/A</v>
      </c>
      <c r="AD266" t="e">
        <f>VLOOKUP($C266,PANSS_full!$D$2:$AK$888,12,FALSE)</f>
        <v>#N/A</v>
      </c>
      <c r="AE266" t="e">
        <f>VLOOKUP($C266,PANSS_full!$D$2:$AK$888,13,FALSE)</f>
        <v>#N/A</v>
      </c>
      <c r="AF266" t="e">
        <f>VLOOKUP($C266,PANSS_full!$D$2:$AK$888,14,FALSE)</f>
        <v>#N/A</v>
      </c>
      <c r="AG266" t="e">
        <f>VLOOKUP($C266,PANSS_full!$D$2:$AK$888,15,FALSE)</f>
        <v>#N/A</v>
      </c>
      <c r="AH266" t="e">
        <f>VLOOKUP($C266,PANSS_full!$D$2:$AK$888,16,FALSE)</f>
        <v>#N/A</v>
      </c>
      <c r="AI266" t="e">
        <f>VLOOKUP($C266,PANSS_full!$D$2:$AK$888,17,FALSE)</f>
        <v>#N/A</v>
      </c>
      <c r="AJ266" t="e">
        <f>VLOOKUP($C266,PANSS_full!$D$2:$AK$888,18,FALSE)</f>
        <v>#N/A</v>
      </c>
      <c r="AK266" t="e">
        <f>VLOOKUP($C266,PANSS_full!$D$2:$AK$888,19,FALSE)</f>
        <v>#N/A</v>
      </c>
      <c r="AL266" t="e">
        <f>VLOOKUP($C266,PANSS_full!$D$2:$AK$888,20,FALSE)</f>
        <v>#N/A</v>
      </c>
      <c r="AM266" t="e">
        <f>VLOOKUP($C266,PANSS_full!$D$2:$AK$888,21,FALSE)</f>
        <v>#N/A</v>
      </c>
      <c r="AN266" t="e">
        <f>VLOOKUP($C266,PANSS_full!$D$2:$AK$888,22,FALSE)</f>
        <v>#N/A</v>
      </c>
      <c r="AO266" t="e">
        <f>VLOOKUP($C266,PANSS_full!$D$2:$AK$888,23,FALSE)</f>
        <v>#N/A</v>
      </c>
      <c r="AP266" t="e">
        <f>VLOOKUP($C266,PANSS_full!$D$2:$AK$888,24,FALSE)</f>
        <v>#N/A</v>
      </c>
      <c r="AQ266" t="e">
        <f>VLOOKUP($C266,PANSS_full!$D$2:$AK$888,25,FALSE)</f>
        <v>#N/A</v>
      </c>
      <c r="AR266" t="e">
        <f>VLOOKUP($C266,PANSS_full!$D$2:$AK$888,26,FALSE)</f>
        <v>#N/A</v>
      </c>
      <c r="AS266" t="e">
        <f>VLOOKUP($C266,PANSS_full!$D$2:$AK$888,27,FALSE)</f>
        <v>#N/A</v>
      </c>
      <c r="AT266" t="e">
        <f>VLOOKUP($C266,PANSS_full!$D$2:$AK$888,28,FALSE)</f>
        <v>#N/A</v>
      </c>
      <c r="AU266" t="e">
        <f>VLOOKUP($C266,PANSS_full!$D$2:$AK$888,29,FALSE)</f>
        <v>#N/A</v>
      </c>
      <c r="AV266" t="e">
        <f>VLOOKUP($C266,PANSS_full!$D$2:$AK$888,30,FALSE)</f>
        <v>#N/A</v>
      </c>
      <c r="AW266" t="e">
        <f>VLOOKUP($C266,PANSS_full!$D$2:$AK$888,31,FALSE)</f>
        <v>#N/A</v>
      </c>
      <c r="AX266" t="e">
        <f>VLOOKUP($C266,PANSS_full!$D$2:$AK$888,32,FALSE)</f>
        <v>#N/A</v>
      </c>
      <c r="AY266" t="e">
        <f>VLOOKUP($C266,PANSS_full!$D$2:$AK$888,33,FALSE)</f>
        <v>#N/A</v>
      </c>
      <c r="AZ266" t="e">
        <f>VLOOKUP($C266,PANSS_full!$D$2:$AK$888,34,FALSE)</f>
        <v>#N/A</v>
      </c>
    </row>
    <row r="267" spans="1:52">
      <c r="A267">
        <v>266</v>
      </c>
      <c r="B267" s="2" t="s">
        <v>321</v>
      </c>
      <c r="C267" s="2" t="str">
        <f t="shared" si="4"/>
        <v>NC_06_0009</v>
      </c>
      <c r="E267" s="2">
        <v>27.1666666666665</v>
      </c>
      <c r="F267" s="2" t="s">
        <v>52</v>
      </c>
      <c r="G267" s="2" t="s">
        <v>316</v>
      </c>
      <c r="H267" s="2">
        <v>6</v>
      </c>
      <c r="I267" s="2">
        <v>1</v>
      </c>
      <c r="J267" s="2">
        <v>14</v>
      </c>
      <c r="K267" s="2">
        <v>1</v>
      </c>
      <c r="L267" s="2">
        <v>1</v>
      </c>
      <c r="S267" t="e">
        <f>VLOOKUP($C267,PANSS_full!$D$2:$AK$888,1,FALSE)</f>
        <v>#N/A</v>
      </c>
      <c r="T267" t="e">
        <f>VLOOKUP($C267,PANSS_full!$D$2:$AK$888,2,FALSE)</f>
        <v>#N/A</v>
      </c>
      <c r="U267" t="e">
        <f>VLOOKUP($C267,PANSS_full!$D$2:$AK$888,3,FALSE)</f>
        <v>#N/A</v>
      </c>
      <c r="V267" t="e">
        <f>VLOOKUP($C267,PANSS_full!$D$2:$AK$888,4,FALSE)</f>
        <v>#N/A</v>
      </c>
      <c r="W267" t="e">
        <f>VLOOKUP($C267,PANSS_full!$D$2:$AK$888,5,FALSE)</f>
        <v>#N/A</v>
      </c>
      <c r="X267" t="e">
        <f>VLOOKUP($C267,PANSS_full!$D$2:$AK$888,6,FALSE)</f>
        <v>#N/A</v>
      </c>
      <c r="Y267" t="e">
        <f>VLOOKUP($C267,PANSS_full!$D$2:$AK$888,7,FALSE)</f>
        <v>#N/A</v>
      </c>
      <c r="Z267" t="e">
        <f>VLOOKUP($C267,PANSS_full!$D$2:$AK$888,8,FALSE)</f>
        <v>#N/A</v>
      </c>
      <c r="AA267" t="e">
        <f>VLOOKUP($C267,PANSS_full!$D$2:$AK$888,9,FALSE)</f>
        <v>#N/A</v>
      </c>
      <c r="AB267" t="e">
        <f>VLOOKUP($C267,PANSS_full!$D$2:$AK$888,10,FALSE)</f>
        <v>#N/A</v>
      </c>
      <c r="AC267" t="e">
        <f>VLOOKUP($C267,PANSS_full!$D$2:$AK$888,11,FALSE)</f>
        <v>#N/A</v>
      </c>
      <c r="AD267" t="e">
        <f>VLOOKUP($C267,PANSS_full!$D$2:$AK$888,12,FALSE)</f>
        <v>#N/A</v>
      </c>
      <c r="AE267" t="e">
        <f>VLOOKUP($C267,PANSS_full!$D$2:$AK$888,13,FALSE)</f>
        <v>#N/A</v>
      </c>
      <c r="AF267" t="e">
        <f>VLOOKUP($C267,PANSS_full!$D$2:$AK$888,14,FALSE)</f>
        <v>#N/A</v>
      </c>
      <c r="AG267" t="e">
        <f>VLOOKUP($C267,PANSS_full!$D$2:$AK$888,15,FALSE)</f>
        <v>#N/A</v>
      </c>
      <c r="AH267" t="e">
        <f>VLOOKUP($C267,PANSS_full!$D$2:$AK$888,16,FALSE)</f>
        <v>#N/A</v>
      </c>
      <c r="AI267" t="e">
        <f>VLOOKUP($C267,PANSS_full!$D$2:$AK$888,17,FALSE)</f>
        <v>#N/A</v>
      </c>
      <c r="AJ267" t="e">
        <f>VLOOKUP($C267,PANSS_full!$D$2:$AK$888,18,FALSE)</f>
        <v>#N/A</v>
      </c>
      <c r="AK267" t="e">
        <f>VLOOKUP($C267,PANSS_full!$D$2:$AK$888,19,FALSE)</f>
        <v>#N/A</v>
      </c>
      <c r="AL267" t="e">
        <f>VLOOKUP($C267,PANSS_full!$D$2:$AK$888,20,FALSE)</f>
        <v>#N/A</v>
      </c>
      <c r="AM267" t="e">
        <f>VLOOKUP($C267,PANSS_full!$D$2:$AK$888,21,FALSE)</f>
        <v>#N/A</v>
      </c>
      <c r="AN267" t="e">
        <f>VLOOKUP($C267,PANSS_full!$D$2:$AK$888,22,FALSE)</f>
        <v>#N/A</v>
      </c>
      <c r="AO267" t="e">
        <f>VLOOKUP($C267,PANSS_full!$D$2:$AK$888,23,FALSE)</f>
        <v>#N/A</v>
      </c>
      <c r="AP267" t="e">
        <f>VLOOKUP($C267,PANSS_full!$D$2:$AK$888,24,FALSE)</f>
        <v>#N/A</v>
      </c>
      <c r="AQ267" t="e">
        <f>VLOOKUP($C267,PANSS_full!$D$2:$AK$888,25,FALSE)</f>
        <v>#N/A</v>
      </c>
      <c r="AR267" t="e">
        <f>VLOOKUP($C267,PANSS_full!$D$2:$AK$888,26,FALSE)</f>
        <v>#N/A</v>
      </c>
      <c r="AS267" t="e">
        <f>VLOOKUP($C267,PANSS_full!$D$2:$AK$888,27,FALSE)</f>
        <v>#N/A</v>
      </c>
      <c r="AT267" t="e">
        <f>VLOOKUP($C267,PANSS_full!$D$2:$AK$888,28,FALSE)</f>
        <v>#N/A</v>
      </c>
      <c r="AU267" t="e">
        <f>VLOOKUP($C267,PANSS_full!$D$2:$AK$888,29,FALSE)</f>
        <v>#N/A</v>
      </c>
      <c r="AV267" t="e">
        <f>VLOOKUP($C267,PANSS_full!$D$2:$AK$888,30,FALSE)</f>
        <v>#N/A</v>
      </c>
      <c r="AW267" t="e">
        <f>VLOOKUP($C267,PANSS_full!$D$2:$AK$888,31,FALSE)</f>
        <v>#N/A</v>
      </c>
      <c r="AX267" t="e">
        <f>VLOOKUP($C267,PANSS_full!$D$2:$AK$888,32,FALSE)</f>
        <v>#N/A</v>
      </c>
      <c r="AY267" t="e">
        <f>VLOOKUP($C267,PANSS_full!$D$2:$AK$888,33,FALSE)</f>
        <v>#N/A</v>
      </c>
      <c r="AZ267" t="e">
        <f>VLOOKUP($C267,PANSS_full!$D$2:$AK$888,34,FALSE)</f>
        <v>#N/A</v>
      </c>
    </row>
    <row r="268" spans="1:52">
      <c r="A268">
        <v>267</v>
      </c>
      <c r="B268" s="2" t="s">
        <v>322</v>
      </c>
      <c r="C268" s="2" t="str">
        <f t="shared" si="4"/>
        <v>NC_06_0010</v>
      </c>
      <c r="E268" s="2">
        <v>34</v>
      </c>
      <c r="F268" s="2" t="s">
        <v>52</v>
      </c>
      <c r="G268" s="2" t="s">
        <v>316</v>
      </c>
      <c r="H268" s="2">
        <v>6</v>
      </c>
      <c r="I268" s="2">
        <v>1</v>
      </c>
      <c r="J268" s="2">
        <v>16</v>
      </c>
      <c r="K268" s="2">
        <v>1</v>
      </c>
      <c r="L268" s="2">
        <v>1</v>
      </c>
      <c r="S268" t="e">
        <f>VLOOKUP($C268,PANSS_full!$D$2:$AK$888,1,FALSE)</f>
        <v>#N/A</v>
      </c>
      <c r="T268" t="e">
        <f>VLOOKUP($C268,PANSS_full!$D$2:$AK$888,2,FALSE)</f>
        <v>#N/A</v>
      </c>
      <c r="U268" t="e">
        <f>VLOOKUP($C268,PANSS_full!$D$2:$AK$888,3,FALSE)</f>
        <v>#N/A</v>
      </c>
      <c r="V268" t="e">
        <f>VLOOKUP($C268,PANSS_full!$D$2:$AK$888,4,FALSE)</f>
        <v>#N/A</v>
      </c>
      <c r="W268" t="e">
        <f>VLOOKUP($C268,PANSS_full!$D$2:$AK$888,5,FALSE)</f>
        <v>#N/A</v>
      </c>
      <c r="X268" t="e">
        <f>VLOOKUP($C268,PANSS_full!$D$2:$AK$888,6,FALSE)</f>
        <v>#N/A</v>
      </c>
      <c r="Y268" t="e">
        <f>VLOOKUP($C268,PANSS_full!$D$2:$AK$888,7,FALSE)</f>
        <v>#N/A</v>
      </c>
      <c r="Z268" t="e">
        <f>VLOOKUP($C268,PANSS_full!$D$2:$AK$888,8,FALSE)</f>
        <v>#N/A</v>
      </c>
      <c r="AA268" t="e">
        <f>VLOOKUP($C268,PANSS_full!$D$2:$AK$888,9,FALSE)</f>
        <v>#N/A</v>
      </c>
      <c r="AB268" t="e">
        <f>VLOOKUP($C268,PANSS_full!$D$2:$AK$888,10,FALSE)</f>
        <v>#N/A</v>
      </c>
      <c r="AC268" t="e">
        <f>VLOOKUP($C268,PANSS_full!$D$2:$AK$888,11,FALSE)</f>
        <v>#N/A</v>
      </c>
      <c r="AD268" t="e">
        <f>VLOOKUP($C268,PANSS_full!$D$2:$AK$888,12,FALSE)</f>
        <v>#N/A</v>
      </c>
      <c r="AE268" t="e">
        <f>VLOOKUP($C268,PANSS_full!$D$2:$AK$888,13,FALSE)</f>
        <v>#N/A</v>
      </c>
      <c r="AF268" t="e">
        <f>VLOOKUP($C268,PANSS_full!$D$2:$AK$888,14,FALSE)</f>
        <v>#N/A</v>
      </c>
      <c r="AG268" t="e">
        <f>VLOOKUP($C268,PANSS_full!$D$2:$AK$888,15,FALSE)</f>
        <v>#N/A</v>
      </c>
      <c r="AH268" t="e">
        <f>VLOOKUP($C268,PANSS_full!$D$2:$AK$888,16,FALSE)</f>
        <v>#N/A</v>
      </c>
      <c r="AI268" t="e">
        <f>VLOOKUP($C268,PANSS_full!$D$2:$AK$888,17,FALSE)</f>
        <v>#N/A</v>
      </c>
      <c r="AJ268" t="e">
        <f>VLOOKUP($C268,PANSS_full!$D$2:$AK$888,18,FALSE)</f>
        <v>#N/A</v>
      </c>
      <c r="AK268" t="e">
        <f>VLOOKUP($C268,PANSS_full!$D$2:$AK$888,19,FALSE)</f>
        <v>#N/A</v>
      </c>
      <c r="AL268" t="e">
        <f>VLOOKUP($C268,PANSS_full!$D$2:$AK$888,20,FALSE)</f>
        <v>#N/A</v>
      </c>
      <c r="AM268" t="e">
        <f>VLOOKUP($C268,PANSS_full!$D$2:$AK$888,21,FALSE)</f>
        <v>#N/A</v>
      </c>
      <c r="AN268" t="e">
        <f>VLOOKUP($C268,PANSS_full!$D$2:$AK$888,22,FALSE)</f>
        <v>#N/A</v>
      </c>
      <c r="AO268" t="e">
        <f>VLOOKUP($C268,PANSS_full!$D$2:$AK$888,23,FALSE)</f>
        <v>#N/A</v>
      </c>
      <c r="AP268" t="e">
        <f>VLOOKUP($C268,PANSS_full!$D$2:$AK$888,24,FALSE)</f>
        <v>#N/A</v>
      </c>
      <c r="AQ268" t="e">
        <f>VLOOKUP($C268,PANSS_full!$D$2:$AK$888,25,FALSE)</f>
        <v>#N/A</v>
      </c>
      <c r="AR268" t="e">
        <f>VLOOKUP($C268,PANSS_full!$D$2:$AK$888,26,FALSE)</f>
        <v>#N/A</v>
      </c>
      <c r="AS268" t="e">
        <f>VLOOKUP($C268,PANSS_full!$D$2:$AK$888,27,FALSE)</f>
        <v>#N/A</v>
      </c>
      <c r="AT268" t="e">
        <f>VLOOKUP($C268,PANSS_full!$D$2:$AK$888,28,FALSE)</f>
        <v>#N/A</v>
      </c>
      <c r="AU268" t="e">
        <f>VLOOKUP($C268,PANSS_full!$D$2:$AK$888,29,FALSE)</f>
        <v>#N/A</v>
      </c>
      <c r="AV268" t="e">
        <f>VLOOKUP($C268,PANSS_full!$D$2:$AK$888,30,FALSE)</f>
        <v>#N/A</v>
      </c>
      <c r="AW268" t="e">
        <f>VLOOKUP($C268,PANSS_full!$D$2:$AK$888,31,FALSE)</f>
        <v>#N/A</v>
      </c>
      <c r="AX268" t="e">
        <f>VLOOKUP($C268,PANSS_full!$D$2:$AK$888,32,FALSE)</f>
        <v>#N/A</v>
      </c>
      <c r="AY268" t="e">
        <f>VLOOKUP($C268,PANSS_full!$D$2:$AK$888,33,FALSE)</f>
        <v>#N/A</v>
      </c>
      <c r="AZ268" t="e">
        <f>VLOOKUP($C268,PANSS_full!$D$2:$AK$888,34,FALSE)</f>
        <v>#N/A</v>
      </c>
    </row>
    <row r="269" spans="1:52">
      <c r="A269">
        <v>268</v>
      </c>
      <c r="B269" s="2" t="s">
        <v>323</v>
      </c>
      <c r="C269" s="2" t="str">
        <f t="shared" si="4"/>
        <v>NC_06_0011</v>
      </c>
      <c r="E269" s="2">
        <v>29.6666666666665</v>
      </c>
      <c r="F269" s="2" t="s">
        <v>52</v>
      </c>
      <c r="G269" s="2" t="s">
        <v>316</v>
      </c>
      <c r="H269" s="2">
        <v>6</v>
      </c>
      <c r="I269" s="2">
        <v>1</v>
      </c>
      <c r="J269" s="2">
        <v>19</v>
      </c>
      <c r="K269" s="2">
        <v>1</v>
      </c>
      <c r="L269" s="2">
        <v>1</v>
      </c>
      <c r="S269" t="e">
        <f>VLOOKUP($C269,PANSS_full!$D$2:$AK$888,1,FALSE)</f>
        <v>#N/A</v>
      </c>
      <c r="T269" t="e">
        <f>VLOOKUP($C269,PANSS_full!$D$2:$AK$888,2,FALSE)</f>
        <v>#N/A</v>
      </c>
      <c r="U269" t="e">
        <f>VLOOKUP($C269,PANSS_full!$D$2:$AK$888,3,FALSE)</f>
        <v>#N/A</v>
      </c>
      <c r="V269" t="e">
        <f>VLOOKUP($C269,PANSS_full!$D$2:$AK$888,4,FALSE)</f>
        <v>#N/A</v>
      </c>
      <c r="W269" t="e">
        <f>VLOOKUP($C269,PANSS_full!$D$2:$AK$888,5,FALSE)</f>
        <v>#N/A</v>
      </c>
      <c r="X269" t="e">
        <f>VLOOKUP($C269,PANSS_full!$D$2:$AK$888,6,FALSE)</f>
        <v>#N/A</v>
      </c>
      <c r="Y269" t="e">
        <f>VLOOKUP($C269,PANSS_full!$D$2:$AK$888,7,FALSE)</f>
        <v>#N/A</v>
      </c>
      <c r="Z269" t="e">
        <f>VLOOKUP($C269,PANSS_full!$D$2:$AK$888,8,FALSE)</f>
        <v>#N/A</v>
      </c>
      <c r="AA269" t="e">
        <f>VLOOKUP($C269,PANSS_full!$D$2:$AK$888,9,FALSE)</f>
        <v>#N/A</v>
      </c>
      <c r="AB269" t="e">
        <f>VLOOKUP($C269,PANSS_full!$D$2:$AK$888,10,FALSE)</f>
        <v>#N/A</v>
      </c>
      <c r="AC269" t="e">
        <f>VLOOKUP($C269,PANSS_full!$D$2:$AK$888,11,FALSE)</f>
        <v>#N/A</v>
      </c>
      <c r="AD269" t="e">
        <f>VLOOKUP($C269,PANSS_full!$D$2:$AK$888,12,FALSE)</f>
        <v>#N/A</v>
      </c>
      <c r="AE269" t="e">
        <f>VLOOKUP($C269,PANSS_full!$D$2:$AK$888,13,FALSE)</f>
        <v>#N/A</v>
      </c>
      <c r="AF269" t="e">
        <f>VLOOKUP($C269,PANSS_full!$D$2:$AK$888,14,FALSE)</f>
        <v>#N/A</v>
      </c>
      <c r="AG269" t="e">
        <f>VLOOKUP($C269,PANSS_full!$D$2:$AK$888,15,FALSE)</f>
        <v>#N/A</v>
      </c>
      <c r="AH269" t="e">
        <f>VLOOKUP($C269,PANSS_full!$D$2:$AK$888,16,FALSE)</f>
        <v>#N/A</v>
      </c>
      <c r="AI269" t="e">
        <f>VLOOKUP($C269,PANSS_full!$D$2:$AK$888,17,FALSE)</f>
        <v>#N/A</v>
      </c>
      <c r="AJ269" t="e">
        <f>VLOOKUP($C269,PANSS_full!$D$2:$AK$888,18,FALSE)</f>
        <v>#N/A</v>
      </c>
      <c r="AK269" t="e">
        <f>VLOOKUP($C269,PANSS_full!$D$2:$AK$888,19,FALSE)</f>
        <v>#N/A</v>
      </c>
      <c r="AL269" t="e">
        <f>VLOOKUP($C269,PANSS_full!$D$2:$AK$888,20,FALSE)</f>
        <v>#N/A</v>
      </c>
      <c r="AM269" t="e">
        <f>VLOOKUP($C269,PANSS_full!$D$2:$AK$888,21,FALSE)</f>
        <v>#N/A</v>
      </c>
      <c r="AN269" t="e">
        <f>VLOOKUP($C269,PANSS_full!$D$2:$AK$888,22,FALSE)</f>
        <v>#N/A</v>
      </c>
      <c r="AO269" t="e">
        <f>VLOOKUP($C269,PANSS_full!$D$2:$AK$888,23,FALSE)</f>
        <v>#N/A</v>
      </c>
      <c r="AP269" t="e">
        <f>VLOOKUP($C269,PANSS_full!$D$2:$AK$888,24,FALSE)</f>
        <v>#N/A</v>
      </c>
      <c r="AQ269" t="e">
        <f>VLOOKUP($C269,PANSS_full!$D$2:$AK$888,25,FALSE)</f>
        <v>#N/A</v>
      </c>
      <c r="AR269" t="e">
        <f>VLOOKUP($C269,PANSS_full!$D$2:$AK$888,26,FALSE)</f>
        <v>#N/A</v>
      </c>
      <c r="AS269" t="e">
        <f>VLOOKUP($C269,PANSS_full!$D$2:$AK$888,27,FALSE)</f>
        <v>#N/A</v>
      </c>
      <c r="AT269" t="e">
        <f>VLOOKUP($C269,PANSS_full!$D$2:$AK$888,28,FALSE)</f>
        <v>#N/A</v>
      </c>
      <c r="AU269" t="e">
        <f>VLOOKUP($C269,PANSS_full!$D$2:$AK$888,29,FALSE)</f>
        <v>#N/A</v>
      </c>
      <c r="AV269" t="e">
        <f>VLOOKUP($C269,PANSS_full!$D$2:$AK$888,30,FALSE)</f>
        <v>#N/A</v>
      </c>
      <c r="AW269" t="e">
        <f>VLOOKUP($C269,PANSS_full!$D$2:$AK$888,31,FALSE)</f>
        <v>#N/A</v>
      </c>
      <c r="AX269" t="e">
        <f>VLOOKUP($C269,PANSS_full!$D$2:$AK$888,32,FALSE)</f>
        <v>#N/A</v>
      </c>
      <c r="AY269" t="e">
        <f>VLOOKUP($C269,PANSS_full!$D$2:$AK$888,33,FALSE)</f>
        <v>#N/A</v>
      </c>
      <c r="AZ269" t="e">
        <f>VLOOKUP($C269,PANSS_full!$D$2:$AK$888,34,FALSE)</f>
        <v>#N/A</v>
      </c>
    </row>
    <row r="270" spans="1:52">
      <c r="A270">
        <v>269</v>
      </c>
      <c r="B270" s="2" t="s">
        <v>324</v>
      </c>
      <c r="C270" s="2" t="str">
        <f t="shared" si="4"/>
        <v>NC_06_0012</v>
      </c>
      <c r="E270" s="2">
        <v>24.75</v>
      </c>
      <c r="F270" s="2" t="s">
        <v>52</v>
      </c>
      <c r="G270" s="2" t="s">
        <v>316</v>
      </c>
      <c r="H270" s="2">
        <v>6</v>
      </c>
      <c r="I270" s="2">
        <v>2</v>
      </c>
      <c r="J270" s="2">
        <v>18</v>
      </c>
      <c r="K270" s="2">
        <v>1</v>
      </c>
      <c r="L270" s="2">
        <v>1</v>
      </c>
      <c r="S270" t="e">
        <f>VLOOKUP($C270,PANSS_full!$D$2:$AK$888,1,FALSE)</f>
        <v>#N/A</v>
      </c>
      <c r="T270" t="e">
        <f>VLOOKUP($C270,PANSS_full!$D$2:$AK$888,2,FALSE)</f>
        <v>#N/A</v>
      </c>
      <c r="U270" t="e">
        <f>VLOOKUP($C270,PANSS_full!$D$2:$AK$888,3,FALSE)</f>
        <v>#N/A</v>
      </c>
      <c r="V270" t="e">
        <f>VLOOKUP($C270,PANSS_full!$D$2:$AK$888,4,FALSE)</f>
        <v>#N/A</v>
      </c>
      <c r="W270" t="e">
        <f>VLOOKUP($C270,PANSS_full!$D$2:$AK$888,5,FALSE)</f>
        <v>#N/A</v>
      </c>
      <c r="X270" t="e">
        <f>VLOOKUP($C270,PANSS_full!$D$2:$AK$888,6,FALSE)</f>
        <v>#N/A</v>
      </c>
      <c r="Y270" t="e">
        <f>VLOOKUP($C270,PANSS_full!$D$2:$AK$888,7,FALSE)</f>
        <v>#N/A</v>
      </c>
      <c r="Z270" t="e">
        <f>VLOOKUP($C270,PANSS_full!$D$2:$AK$888,8,FALSE)</f>
        <v>#N/A</v>
      </c>
      <c r="AA270" t="e">
        <f>VLOOKUP($C270,PANSS_full!$D$2:$AK$888,9,FALSE)</f>
        <v>#N/A</v>
      </c>
      <c r="AB270" t="e">
        <f>VLOOKUP($C270,PANSS_full!$D$2:$AK$888,10,FALSE)</f>
        <v>#N/A</v>
      </c>
      <c r="AC270" t="e">
        <f>VLOOKUP($C270,PANSS_full!$D$2:$AK$888,11,FALSE)</f>
        <v>#N/A</v>
      </c>
      <c r="AD270" t="e">
        <f>VLOOKUP($C270,PANSS_full!$D$2:$AK$888,12,FALSE)</f>
        <v>#N/A</v>
      </c>
      <c r="AE270" t="e">
        <f>VLOOKUP($C270,PANSS_full!$D$2:$AK$888,13,FALSE)</f>
        <v>#N/A</v>
      </c>
      <c r="AF270" t="e">
        <f>VLOOKUP($C270,PANSS_full!$D$2:$AK$888,14,FALSE)</f>
        <v>#N/A</v>
      </c>
      <c r="AG270" t="e">
        <f>VLOOKUP($C270,PANSS_full!$D$2:$AK$888,15,FALSE)</f>
        <v>#N/A</v>
      </c>
      <c r="AH270" t="e">
        <f>VLOOKUP($C270,PANSS_full!$D$2:$AK$888,16,FALSE)</f>
        <v>#N/A</v>
      </c>
      <c r="AI270" t="e">
        <f>VLOOKUP($C270,PANSS_full!$D$2:$AK$888,17,FALSE)</f>
        <v>#N/A</v>
      </c>
      <c r="AJ270" t="e">
        <f>VLOOKUP($C270,PANSS_full!$D$2:$AK$888,18,FALSE)</f>
        <v>#N/A</v>
      </c>
      <c r="AK270" t="e">
        <f>VLOOKUP($C270,PANSS_full!$D$2:$AK$888,19,FALSE)</f>
        <v>#N/A</v>
      </c>
      <c r="AL270" t="e">
        <f>VLOOKUP($C270,PANSS_full!$D$2:$AK$888,20,FALSE)</f>
        <v>#N/A</v>
      </c>
      <c r="AM270" t="e">
        <f>VLOOKUP($C270,PANSS_full!$D$2:$AK$888,21,FALSE)</f>
        <v>#N/A</v>
      </c>
      <c r="AN270" t="e">
        <f>VLOOKUP($C270,PANSS_full!$D$2:$AK$888,22,FALSE)</f>
        <v>#N/A</v>
      </c>
      <c r="AO270" t="e">
        <f>VLOOKUP($C270,PANSS_full!$D$2:$AK$888,23,FALSE)</f>
        <v>#N/A</v>
      </c>
      <c r="AP270" t="e">
        <f>VLOOKUP($C270,PANSS_full!$D$2:$AK$888,24,FALSE)</f>
        <v>#N/A</v>
      </c>
      <c r="AQ270" t="e">
        <f>VLOOKUP($C270,PANSS_full!$D$2:$AK$888,25,FALSE)</f>
        <v>#N/A</v>
      </c>
      <c r="AR270" t="e">
        <f>VLOOKUP($C270,PANSS_full!$D$2:$AK$888,26,FALSE)</f>
        <v>#N/A</v>
      </c>
      <c r="AS270" t="e">
        <f>VLOOKUP($C270,PANSS_full!$D$2:$AK$888,27,FALSE)</f>
        <v>#N/A</v>
      </c>
      <c r="AT270" t="e">
        <f>VLOOKUP($C270,PANSS_full!$D$2:$AK$888,28,FALSE)</f>
        <v>#N/A</v>
      </c>
      <c r="AU270" t="e">
        <f>VLOOKUP($C270,PANSS_full!$D$2:$AK$888,29,FALSE)</f>
        <v>#N/A</v>
      </c>
      <c r="AV270" t="e">
        <f>VLOOKUP($C270,PANSS_full!$D$2:$AK$888,30,FALSE)</f>
        <v>#N/A</v>
      </c>
      <c r="AW270" t="e">
        <f>VLOOKUP($C270,PANSS_full!$D$2:$AK$888,31,FALSE)</f>
        <v>#N/A</v>
      </c>
      <c r="AX270" t="e">
        <f>VLOOKUP($C270,PANSS_full!$D$2:$AK$888,32,FALSE)</f>
        <v>#N/A</v>
      </c>
      <c r="AY270" t="e">
        <f>VLOOKUP($C270,PANSS_full!$D$2:$AK$888,33,FALSE)</f>
        <v>#N/A</v>
      </c>
      <c r="AZ270" t="e">
        <f>VLOOKUP($C270,PANSS_full!$D$2:$AK$888,34,FALSE)</f>
        <v>#N/A</v>
      </c>
    </row>
    <row r="271" spans="1:52">
      <c r="A271">
        <v>270</v>
      </c>
      <c r="B271" s="2" t="s">
        <v>325</v>
      </c>
      <c r="C271" s="2" t="str">
        <f t="shared" si="4"/>
        <v>NC_06_0014</v>
      </c>
      <c r="E271" s="2">
        <v>31.9166666666665</v>
      </c>
      <c r="F271" s="2" t="s">
        <v>52</v>
      </c>
      <c r="G271" s="2" t="s">
        <v>316</v>
      </c>
      <c r="H271" s="2">
        <v>6</v>
      </c>
      <c r="I271" s="2">
        <v>1</v>
      </c>
      <c r="J271" s="2">
        <v>17</v>
      </c>
      <c r="K271" s="2">
        <v>1</v>
      </c>
      <c r="L271" s="2">
        <v>1</v>
      </c>
      <c r="S271" t="e">
        <f>VLOOKUP($C271,PANSS_full!$D$2:$AK$888,1,FALSE)</f>
        <v>#N/A</v>
      </c>
      <c r="T271" t="e">
        <f>VLOOKUP($C271,PANSS_full!$D$2:$AK$888,2,FALSE)</f>
        <v>#N/A</v>
      </c>
      <c r="U271" t="e">
        <f>VLOOKUP($C271,PANSS_full!$D$2:$AK$888,3,FALSE)</f>
        <v>#N/A</v>
      </c>
      <c r="V271" t="e">
        <f>VLOOKUP($C271,PANSS_full!$D$2:$AK$888,4,FALSE)</f>
        <v>#N/A</v>
      </c>
      <c r="W271" t="e">
        <f>VLOOKUP($C271,PANSS_full!$D$2:$AK$888,5,FALSE)</f>
        <v>#N/A</v>
      </c>
      <c r="X271" t="e">
        <f>VLOOKUP($C271,PANSS_full!$D$2:$AK$888,6,FALSE)</f>
        <v>#N/A</v>
      </c>
      <c r="Y271" t="e">
        <f>VLOOKUP($C271,PANSS_full!$D$2:$AK$888,7,FALSE)</f>
        <v>#N/A</v>
      </c>
      <c r="Z271" t="e">
        <f>VLOOKUP($C271,PANSS_full!$D$2:$AK$888,8,FALSE)</f>
        <v>#N/A</v>
      </c>
      <c r="AA271" t="e">
        <f>VLOOKUP($C271,PANSS_full!$D$2:$AK$888,9,FALSE)</f>
        <v>#N/A</v>
      </c>
      <c r="AB271" t="e">
        <f>VLOOKUP($C271,PANSS_full!$D$2:$AK$888,10,FALSE)</f>
        <v>#N/A</v>
      </c>
      <c r="AC271" t="e">
        <f>VLOOKUP($C271,PANSS_full!$D$2:$AK$888,11,FALSE)</f>
        <v>#N/A</v>
      </c>
      <c r="AD271" t="e">
        <f>VLOOKUP($C271,PANSS_full!$D$2:$AK$888,12,FALSE)</f>
        <v>#N/A</v>
      </c>
      <c r="AE271" t="e">
        <f>VLOOKUP($C271,PANSS_full!$D$2:$AK$888,13,FALSE)</f>
        <v>#N/A</v>
      </c>
      <c r="AF271" t="e">
        <f>VLOOKUP($C271,PANSS_full!$D$2:$AK$888,14,FALSE)</f>
        <v>#N/A</v>
      </c>
      <c r="AG271" t="e">
        <f>VLOOKUP($C271,PANSS_full!$D$2:$AK$888,15,FALSE)</f>
        <v>#N/A</v>
      </c>
      <c r="AH271" t="e">
        <f>VLOOKUP($C271,PANSS_full!$D$2:$AK$888,16,FALSE)</f>
        <v>#N/A</v>
      </c>
      <c r="AI271" t="e">
        <f>VLOOKUP($C271,PANSS_full!$D$2:$AK$888,17,FALSE)</f>
        <v>#N/A</v>
      </c>
      <c r="AJ271" t="e">
        <f>VLOOKUP($C271,PANSS_full!$D$2:$AK$888,18,FALSE)</f>
        <v>#N/A</v>
      </c>
      <c r="AK271" t="e">
        <f>VLOOKUP($C271,PANSS_full!$D$2:$AK$888,19,FALSE)</f>
        <v>#N/A</v>
      </c>
      <c r="AL271" t="e">
        <f>VLOOKUP($C271,PANSS_full!$D$2:$AK$888,20,FALSE)</f>
        <v>#N/A</v>
      </c>
      <c r="AM271" t="e">
        <f>VLOOKUP($C271,PANSS_full!$D$2:$AK$888,21,FALSE)</f>
        <v>#N/A</v>
      </c>
      <c r="AN271" t="e">
        <f>VLOOKUP($C271,PANSS_full!$D$2:$AK$888,22,FALSE)</f>
        <v>#N/A</v>
      </c>
      <c r="AO271" t="e">
        <f>VLOOKUP($C271,PANSS_full!$D$2:$AK$888,23,FALSE)</f>
        <v>#N/A</v>
      </c>
      <c r="AP271" t="e">
        <f>VLOOKUP($C271,PANSS_full!$D$2:$AK$888,24,FALSE)</f>
        <v>#N/A</v>
      </c>
      <c r="AQ271" t="e">
        <f>VLOOKUP($C271,PANSS_full!$D$2:$AK$888,25,FALSE)</f>
        <v>#N/A</v>
      </c>
      <c r="AR271" t="e">
        <f>VLOOKUP($C271,PANSS_full!$D$2:$AK$888,26,FALSE)</f>
        <v>#N/A</v>
      </c>
      <c r="AS271" t="e">
        <f>VLOOKUP($C271,PANSS_full!$D$2:$AK$888,27,FALSE)</f>
        <v>#N/A</v>
      </c>
      <c r="AT271" t="e">
        <f>VLOOKUP($C271,PANSS_full!$D$2:$AK$888,28,FALSE)</f>
        <v>#N/A</v>
      </c>
      <c r="AU271" t="e">
        <f>VLOOKUP($C271,PANSS_full!$D$2:$AK$888,29,FALSE)</f>
        <v>#N/A</v>
      </c>
      <c r="AV271" t="e">
        <f>VLOOKUP($C271,PANSS_full!$D$2:$AK$888,30,FALSE)</f>
        <v>#N/A</v>
      </c>
      <c r="AW271" t="e">
        <f>VLOOKUP($C271,PANSS_full!$D$2:$AK$888,31,FALSE)</f>
        <v>#N/A</v>
      </c>
      <c r="AX271" t="e">
        <f>VLOOKUP($C271,PANSS_full!$D$2:$AK$888,32,FALSE)</f>
        <v>#N/A</v>
      </c>
      <c r="AY271" t="e">
        <f>VLOOKUP($C271,PANSS_full!$D$2:$AK$888,33,FALSE)</f>
        <v>#N/A</v>
      </c>
      <c r="AZ271" t="e">
        <f>VLOOKUP($C271,PANSS_full!$D$2:$AK$888,34,FALSE)</f>
        <v>#N/A</v>
      </c>
    </row>
    <row r="272" spans="1:52">
      <c r="A272">
        <v>271</v>
      </c>
      <c r="B272" s="2" t="s">
        <v>326</v>
      </c>
      <c r="C272" s="2" t="str">
        <f t="shared" si="4"/>
        <v>NC_06_0015</v>
      </c>
      <c r="E272" s="2">
        <v>27.3333333333333</v>
      </c>
      <c r="F272" s="2" t="s">
        <v>52</v>
      </c>
      <c r="G272" s="2" t="s">
        <v>316</v>
      </c>
      <c r="H272" s="2">
        <v>6</v>
      </c>
      <c r="I272" s="2">
        <v>1</v>
      </c>
      <c r="J272" s="2">
        <v>16</v>
      </c>
      <c r="K272" s="2">
        <v>1</v>
      </c>
      <c r="L272" s="2">
        <v>1</v>
      </c>
      <c r="S272" t="e">
        <f>VLOOKUP($C272,PANSS_full!$D$2:$AK$888,1,FALSE)</f>
        <v>#N/A</v>
      </c>
      <c r="T272" t="e">
        <f>VLOOKUP($C272,PANSS_full!$D$2:$AK$888,2,FALSE)</f>
        <v>#N/A</v>
      </c>
      <c r="U272" t="e">
        <f>VLOOKUP($C272,PANSS_full!$D$2:$AK$888,3,FALSE)</f>
        <v>#N/A</v>
      </c>
      <c r="V272" t="e">
        <f>VLOOKUP($C272,PANSS_full!$D$2:$AK$888,4,FALSE)</f>
        <v>#N/A</v>
      </c>
      <c r="W272" t="e">
        <f>VLOOKUP($C272,PANSS_full!$D$2:$AK$888,5,FALSE)</f>
        <v>#N/A</v>
      </c>
      <c r="X272" t="e">
        <f>VLOOKUP($C272,PANSS_full!$D$2:$AK$888,6,FALSE)</f>
        <v>#N/A</v>
      </c>
      <c r="Y272" t="e">
        <f>VLOOKUP($C272,PANSS_full!$D$2:$AK$888,7,FALSE)</f>
        <v>#N/A</v>
      </c>
      <c r="Z272" t="e">
        <f>VLOOKUP($C272,PANSS_full!$D$2:$AK$888,8,FALSE)</f>
        <v>#N/A</v>
      </c>
      <c r="AA272" t="e">
        <f>VLOOKUP($C272,PANSS_full!$D$2:$AK$888,9,FALSE)</f>
        <v>#N/A</v>
      </c>
      <c r="AB272" t="e">
        <f>VLOOKUP($C272,PANSS_full!$D$2:$AK$888,10,FALSE)</f>
        <v>#N/A</v>
      </c>
      <c r="AC272" t="e">
        <f>VLOOKUP($C272,PANSS_full!$D$2:$AK$888,11,FALSE)</f>
        <v>#N/A</v>
      </c>
      <c r="AD272" t="e">
        <f>VLOOKUP($C272,PANSS_full!$D$2:$AK$888,12,FALSE)</f>
        <v>#N/A</v>
      </c>
      <c r="AE272" t="e">
        <f>VLOOKUP($C272,PANSS_full!$D$2:$AK$888,13,FALSE)</f>
        <v>#N/A</v>
      </c>
      <c r="AF272" t="e">
        <f>VLOOKUP($C272,PANSS_full!$D$2:$AK$888,14,FALSE)</f>
        <v>#N/A</v>
      </c>
      <c r="AG272" t="e">
        <f>VLOOKUP($C272,PANSS_full!$D$2:$AK$888,15,FALSE)</f>
        <v>#N/A</v>
      </c>
      <c r="AH272" t="e">
        <f>VLOOKUP($C272,PANSS_full!$D$2:$AK$888,16,FALSE)</f>
        <v>#N/A</v>
      </c>
      <c r="AI272" t="e">
        <f>VLOOKUP($C272,PANSS_full!$D$2:$AK$888,17,FALSE)</f>
        <v>#N/A</v>
      </c>
      <c r="AJ272" t="e">
        <f>VLOOKUP($C272,PANSS_full!$D$2:$AK$888,18,FALSE)</f>
        <v>#N/A</v>
      </c>
      <c r="AK272" t="e">
        <f>VLOOKUP($C272,PANSS_full!$D$2:$AK$888,19,FALSE)</f>
        <v>#N/A</v>
      </c>
      <c r="AL272" t="e">
        <f>VLOOKUP($C272,PANSS_full!$D$2:$AK$888,20,FALSE)</f>
        <v>#N/A</v>
      </c>
      <c r="AM272" t="e">
        <f>VLOOKUP($C272,PANSS_full!$D$2:$AK$888,21,FALSE)</f>
        <v>#N/A</v>
      </c>
      <c r="AN272" t="e">
        <f>VLOOKUP($C272,PANSS_full!$D$2:$AK$888,22,FALSE)</f>
        <v>#N/A</v>
      </c>
      <c r="AO272" t="e">
        <f>VLOOKUP($C272,PANSS_full!$D$2:$AK$888,23,FALSE)</f>
        <v>#N/A</v>
      </c>
      <c r="AP272" t="e">
        <f>VLOOKUP($C272,PANSS_full!$D$2:$AK$888,24,FALSE)</f>
        <v>#N/A</v>
      </c>
      <c r="AQ272" t="e">
        <f>VLOOKUP($C272,PANSS_full!$D$2:$AK$888,25,FALSE)</f>
        <v>#N/A</v>
      </c>
      <c r="AR272" t="e">
        <f>VLOOKUP($C272,PANSS_full!$D$2:$AK$888,26,FALSE)</f>
        <v>#N/A</v>
      </c>
      <c r="AS272" t="e">
        <f>VLOOKUP($C272,PANSS_full!$D$2:$AK$888,27,FALSE)</f>
        <v>#N/A</v>
      </c>
      <c r="AT272" t="e">
        <f>VLOOKUP($C272,PANSS_full!$D$2:$AK$888,28,FALSE)</f>
        <v>#N/A</v>
      </c>
      <c r="AU272" t="e">
        <f>VLOOKUP($C272,PANSS_full!$D$2:$AK$888,29,FALSE)</f>
        <v>#N/A</v>
      </c>
      <c r="AV272" t="e">
        <f>VLOOKUP($C272,PANSS_full!$D$2:$AK$888,30,FALSE)</f>
        <v>#N/A</v>
      </c>
      <c r="AW272" t="e">
        <f>VLOOKUP($C272,PANSS_full!$D$2:$AK$888,31,FALSE)</f>
        <v>#N/A</v>
      </c>
      <c r="AX272" t="e">
        <f>VLOOKUP($C272,PANSS_full!$D$2:$AK$888,32,FALSE)</f>
        <v>#N/A</v>
      </c>
      <c r="AY272" t="e">
        <f>VLOOKUP($C272,PANSS_full!$D$2:$AK$888,33,FALSE)</f>
        <v>#N/A</v>
      </c>
      <c r="AZ272" t="e">
        <f>VLOOKUP($C272,PANSS_full!$D$2:$AK$888,34,FALSE)</f>
        <v>#N/A</v>
      </c>
    </row>
    <row r="273" spans="1:52">
      <c r="A273">
        <v>272</v>
      </c>
      <c r="B273" s="2" t="s">
        <v>327</v>
      </c>
      <c r="C273" s="2" t="str">
        <f t="shared" si="4"/>
        <v>NC_06_0016</v>
      </c>
      <c r="E273" s="2">
        <v>32.3333333333333</v>
      </c>
      <c r="F273" s="2" t="s">
        <v>52</v>
      </c>
      <c r="G273" s="2" t="s">
        <v>316</v>
      </c>
      <c r="H273" s="2">
        <v>6</v>
      </c>
      <c r="I273" s="2">
        <v>2</v>
      </c>
      <c r="J273" s="2">
        <v>17</v>
      </c>
      <c r="K273" s="2">
        <v>1</v>
      </c>
      <c r="L273" s="2">
        <v>1</v>
      </c>
      <c r="S273" t="e">
        <f>VLOOKUP($C273,PANSS_full!$D$2:$AK$888,1,FALSE)</f>
        <v>#N/A</v>
      </c>
      <c r="T273" t="e">
        <f>VLOOKUP($C273,PANSS_full!$D$2:$AK$888,2,FALSE)</f>
        <v>#N/A</v>
      </c>
      <c r="U273" t="e">
        <f>VLOOKUP($C273,PANSS_full!$D$2:$AK$888,3,FALSE)</f>
        <v>#N/A</v>
      </c>
      <c r="V273" t="e">
        <f>VLOOKUP($C273,PANSS_full!$D$2:$AK$888,4,FALSE)</f>
        <v>#N/A</v>
      </c>
      <c r="W273" t="e">
        <f>VLOOKUP($C273,PANSS_full!$D$2:$AK$888,5,FALSE)</f>
        <v>#N/A</v>
      </c>
      <c r="X273" t="e">
        <f>VLOOKUP($C273,PANSS_full!$D$2:$AK$888,6,FALSE)</f>
        <v>#N/A</v>
      </c>
      <c r="Y273" t="e">
        <f>VLOOKUP($C273,PANSS_full!$D$2:$AK$888,7,FALSE)</f>
        <v>#N/A</v>
      </c>
      <c r="Z273" t="e">
        <f>VLOOKUP($C273,PANSS_full!$D$2:$AK$888,8,FALSE)</f>
        <v>#N/A</v>
      </c>
      <c r="AA273" t="e">
        <f>VLOOKUP($C273,PANSS_full!$D$2:$AK$888,9,FALSE)</f>
        <v>#N/A</v>
      </c>
      <c r="AB273" t="e">
        <f>VLOOKUP($C273,PANSS_full!$D$2:$AK$888,10,FALSE)</f>
        <v>#N/A</v>
      </c>
      <c r="AC273" t="e">
        <f>VLOOKUP($C273,PANSS_full!$D$2:$AK$888,11,FALSE)</f>
        <v>#N/A</v>
      </c>
      <c r="AD273" t="e">
        <f>VLOOKUP($C273,PANSS_full!$D$2:$AK$888,12,FALSE)</f>
        <v>#N/A</v>
      </c>
      <c r="AE273" t="e">
        <f>VLOOKUP($C273,PANSS_full!$D$2:$AK$888,13,FALSE)</f>
        <v>#N/A</v>
      </c>
      <c r="AF273" t="e">
        <f>VLOOKUP($C273,PANSS_full!$D$2:$AK$888,14,FALSE)</f>
        <v>#N/A</v>
      </c>
      <c r="AG273" t="e">
        <f>VLOOKUP($C273,PANSS_full!$D$2:$AK$888,15,FALSE)</f>
        <v>#N/A</v>
      </c>
      <c r="AH273" t="e">
        <f>VLOOKUP($C273,PANSS_full!$D$2:$AK$888,16,FALSE)</f>
        <v>#N/A</v>
      </c>
      <c r="AI273" t="e">
        <f>VLOOKUP($C273,PANSS_full!$D$2:$AK$888,17,FALSE)</f>
        <v>#N/A</v>
      </c>
      <c r="AJ273" t="e">
        <f>VLOOKUP($C273,PANSS_full!$D$2:$AK$888,18,FALSE)</f>
        <v>#N/A</v>
      </c>
      <c r="AK273" t="e">
        <f>VLOOKUP($C273,PANSS_full!$D$2:$AK$888,19,FALSE)</f>
        <v>#N/A</v>
      </c>
      <c r="AL273" t="e">
        <f>VLOOKUP($C273,PANSS_full!$D$2:$AK$888,20,FALSE)</f>
        <v>#N/A</v>
      </c>
      <c r="AM273" t="e">
        <f>VLOOKUP($C273,PANSS_full!$D$2:$AK$888,21,FALSE)</f>
        <v>#N/A</v>
      </c>
      <c r="AN273" t="e">
        <f>VLOOKUP($C273,PANSS_full!$D$2:$AK$888,22,FALSE)</f>
        <v>#N/A</v>
      </c>
      <c r="AO273" t="e">
        <f>VLOOKUP($C273,PANSS_full!$D$2:$AK$888,23,FALSE)</f>
        <v>#N/A</v>
      </c>
      <c r="AP273" t="e">
        <f>VLOOKUP($C273,PANSS_full!$D$2:$AK$888,24,FALSE)</f>
        <v>#N/A</v>
      </c>
      <c r="AQ273" t="e">
        <f>VLOOKUP($C273,PANSS_full!$D$2:$AK$888,25,FALSE)</f>
        <v>#N/A</v>
      </c>
      <c r="AR273" t="e">
        <f>VLOOKUP($C273,PANSS_full!$D$2:$AK$888,26,FALSE)</f>
        <v>#N/A</v>
      </c>
      <c r="AS273" t="e">
        <f>VLOOKUP($C273,PANSS_full!$D$2:$AK$888,27,FALSE)</f>
        <v>#N/A</v>
      </c>
      <c r="AT273" t="e">
        <f>VLOOKUP($C273,PANSS_full!$D$2:$AK$888,28,FALSE)</f>
        <v>#N/A</v>
      </c>
      <c r="AU273" t="e">
        <f>VLOOKUP($C273,PANSS_full!$D$2:$AK$888,29,FALSE)</f>
        <v>#N/A</v>
      </c>
      <c r="AV273" t="e">
        <f>VLOOKUP($C273,PANSS_full!$D$2:$AK$888,30,FALSE)</f>
        <v>#N/A</v>
      </c>
      <c r="AW273" t="e">
        <f>VLOOKUP($C273,PANSS_full!$D$2:$AK$888,31,FALSE)</f>
        <v>#N/A</v>
      </c>
      <c r="AX273" t="e">
        <f>VLOOKUP($C273,PANSS_full!$D$2:$AK$888,32,FALSE)</f>
        <v>#N/A</v>
      </c>
      <c r="AY273" t="e">
        <f>VLOOKUP($C273,PANSS_full!$D$2:$AK$888,33,FALSE)</f>
        <v>#N/A</v>
      </c>
      <c r="AZ273" t="e">
        <f>VLOOKUP($C273,PANSS_full!$D$2:$AK$888,34,FALSE)</f>
        <v>#N/A</v>
      </c>
    </row>
    <row r="274" spans="1:52">
      <c r="A274">
        <v>273</v>
      </c>
      <c r="B274" s="2" t="s">
        <v>328</v>
      </c>
      <c r="C274" s="2" t="str">
        <f t="shared" si="4"/>
        <v>NC_06_0017</v>
      </c>
      <c r="E274" s="2">
        <v>41.5</v>
      </c>
      <c r="F274" s="2" t="s">
        <v>52</v>
      </c>
      <c r="G274" s="2" t="s">
        <v>316</v>
      </c>
      <c r="H274" s="2">
        <v>6</v>
      </c>
      <c r="I274" s="2">
        <v>1</v>
      </c>
      <c r="J274" s="2">
        <v>17</v>
      </c>
      <c r="K274" s="2">
        <v>1</v>
      </c>
      <c r="L274" s="2">
        <v>1</v>
      </c>
      <c r="S274" t="e">
        <f>VLOOKUP($C274,PANSS_full!$D$2:$AK$888,1,FALSE)</f>
        <v>#N/A</v>
      </c>
      <c r="T274" t="e">
        <f>VLOOKUP($C274,PANSS_full!$D$2:$AK$888,2,FALSE)</f>
        <v>#N/A</v>
      </c>
      <c r="U274" t="e">
        <f>VLOOKUP($C274,PANSS_full!$D$2:$AK$888,3,FALSE)</f>
        <v>#N/A</v>
      </c>
      <c r="V274" t="e">
        <f>VLOOKUP($C274,PANSS_full!$D$2:$AK$888,4,FALSE)</f>
        <v>#N/A</v>
      </c>
      <c r="W274" t="e">
        <f>VLOOKUP($C274,PANSS_full!$D$2:$AK$888,5,FALSE)</f>
        <v>#N/A</v>
      </c>
      <c r="X274" t="e">
        <f>VLOOKUP($C274,PANSS_full!$D$2:$AK$888,6,FALSE)</f>
        <v>#N/A</v>
      </c>
      <c r="Y274" t="e">
        <f>VLOOKUP($C274,PANSS_full!$D$2:$AK$888,7,FALSE)</f>
        <v>#N/A</v>
      </c>
      <c r="Z274" t="e">
        <f>VLOOKUP($C274,PANSS_full!$D$2:$AK$888,8,FALSE)</f>
        <v>#N/A</v>
      </c>
      <c r="AA274" t="e">
        <f>VLOOKUP($C274,PANSS_full!$D$2:$AK$888,9,FALSE)</f>
        <v>#N/A</v>
      </c>
      <c r="AB274" t="e">
        <f>VLOOKUP($C274,PANSS_full!$D$2:$AK$888,10,FALSE)</f>
        <v>#N/A</v>
      </c>
      <c r="AC274" t="e">
        <f>VLOOKUP($C274,PANSS_full!$D$2:$AK$888,11,FALSE)</f>
        <v>#N/A</v>
      </c>
      <c r="AD274" t="e">
        <f>VLOOKUP($C274,PANSS_full!$D$2:$AK$888,12,FALSE)</f>
        <v>#N/A</v>
      </c>
      <c r="AE274" t="e">
        <f>VLOOKUP($C274,PANSS_full!$D$2:$AK$888,13,FALSE)</f>
        <v>#N/A</v>
      </c>
      <c r="AF274" t="e">
        <f>VLOOKUP($C274,PANSS_full!$D$2:$AK$888,14,FALSE)</f>
        <v>#N/A</v>
      </c>
      <c r="AG274" t="e">
        <f>VLOOKUP($C274,PANSS_full!$D$2:$AK$888,15,FALSE)</f>
        <v>#N/A</v>
      </c>
      <c r="AH274" t="e">
        <f>VLOOKUP($C274,PANSS_full!$D$2:$AK$888,16,FALSE)</f>
        <v>#N/A</v>
      </c>
      <c r="AI274" t="e">
        <f>VLOOKUP($C274,PANSS_full!$D$2:$AK$888,17,FALSE)</f>
        <v>#N/A</v>
      </c>
      <c r="AJ274" t="e">
        <f>VLOOKUP($C274,PANSS_full!$D$2:$AK$888,18,FALSE)</f>
        <v>#N/A</v>
      </c>
      <c r="AK274" t="e">
        <f>VLOOKUP($C274,PANSS_full!$D$2:$AK$888,19,FALSE)</f>
        <v>#N/A</v>
      </c>
      <c r="AL274" t="e">
        <f>VLOOKUP($C274,PANSS_full!$D$2:$AK$888,20,FALSE)</f>
        <v>#N/A</v>
      </c>
      <c r="AM274" t="e">
        <f>VLOOKUP($C274,PANSS_full!$D$2:$AK$888,21,FALSE)</f>
        <v>#N/A</v>
      </c>
      <c r="AN274" t="e">
        <f>VLOOKUP($C274,PANSS_full!$D$2:$AK$888,22,FALSE)</f>
        <v>#N/A</v>
      </c>
      <c r="AO274" t="e">
        <f>VLOOKUP($C274,PANSS_full!$D$2:$AK$888,23,FALSE)</f>
        <v>#N/A</v>
      </c>
      <c r="AP274" t="e">
        <f>VLOOKUP($C274,PANSS_full!$D$2:$AK$888,24,FALSE)</f>
        <v>#N/A</v>
      </c>
      <c r="AQ274" t="e">
        <f>VLOOKUP($C274,PANSS_full!$D$2:$AK$888,25,FALSE)</f>
        <v>#N/A</v>
      </c>
      <c r="AR274" t="e">
        <f>VLOOKUP($C274,PANSS_full!$D$2:$AK$888,26,FALSE)</f>
        <v>#N/A</v>
      </c>
      <c r="AS274" t="e">
        <f>VLOOKUP($C274,PANSS_full!$D$2:$AK$888,27,FALSE)</f>
        <v>#N/A</v>
      </c>
      <c r="AT274" t="e">
        <f>VLOOKUP($C274,PANSS_full!$D$2:$AK$888,28,FALSE)</f>
        <v>#N/A</v>
      </c>
      <c r="AU274" t="e">
        <f>VLOOKUP($C274,PANSS_full!$D$2:$AK$888,29,FALSE)</f>
        <v>#N/A</v>
      </c>
      <c r="AV274" t="e">
        <f>VLOOKUP($C274,PANSS_full!$D$2:$AK$888,30,FALSE)</f>
        <v>#N/A</v>
      </c>
      <c r="AW274" t="e">
        <f>VLOOKUP($C274,PANSS_full!$D$2:$AK$888,31,FALSE)</f>
        <v>#N/A</v>
      </c>
      <c r="AX274" t="e">
        <f>VLOOKUP($C274,PANSS_full!$D$2:$AK$888,32,FALSE)</f>
        <v>#N/A</v>
      </c>
      <c r="AY274" t="e">
        <f>VLOOKUP($C274,PANSS_full!$D$2:$AK$888,33,FALSE)</f>
        <v>#N/A</v>
      </c>
      <c r="AZ274" t="e">
        <f>VLOOKUP($C274,PANSS_full!$D$2:$AK$888,34,FALSE)</f>
        <v>#N/A</v>
      </c>
    </row>
    <row r="275" spans="1:52">
      <c r="A275">
        <v>274</v>
      </c>
      <c r="B275" s="2" t="s">
        <v>329</v>
      </c>
      <c r="C275" s="2" t="str">
        <f t="shared" si="4"/>
        <v>NC_06_0018</v>
      </c>
      <c r="E275" s="2">
        <v>40.4166666666665</v>
      </c>
      <c r="F275" s="2" t="s">
        <v>52</v>
      </c>
      <c r="G275" s="2" t="s">
        <v>316</v>
      </c>
      <c r="H275" s="2">
        <v>6</v>
      </c>
      <c r="I275" s="2">
        <v>2</v>
      </c>
      <c r="J275" s="2">
        <v>16</v>
      </c>
      <c r="K275" s="2">
        <v>1</v>
      </c>
      <c r="L275" s="2">
        <v>1</v>
      </c>
      <c r="S275" t="e">
        <f>VLOOKUP($C275,PANSS_full!$D$2:$AK$888,1,FALSE)</f>
        <v>#N/A</v>
      </c>
      <c r="T275" t="e">
        <f>VLOOKUP($C275,PANSS_full!$D$2:$AK$888,2,FALSE)</f>
        <v>#N/A</v>
      </c>
      <c r="U275" t="e">
        <f>VLOOKUP($C275,PANSS_full!$D$2:$AK$888,3,FALSE)</f>
        <v>#N/A</v>
      </c>
      <c r="V275" t="e">
        <f>VLOOKUP($C275,PANSS_full!$D$2:$AK$888,4,FALSE)</f>
        <v>#N/A</v>
      </c>
      <c r="W275" t="e">
        <f>VLOOKUP($C275,PANSS_full!$D$2:$AK$888,5,FALSE)</f>
        <v>#N/A</v>
      </c>
      <c r="X275" t="e">
        <f>VLOOKUP($C275,PANSS_full!$D$2:$AK$888,6,FALSE)</f>
        <v>#N/A</v>
      </c>
      <c r="Y275" t="e">
        <f>VLOOKUP($C275,PANSS_full!$D$2:$AK$888,7,FALSE)</f>
        <v>#N/A</v>
      </c>
      <c r="Z275" t="e">
        <f>VLOOKUP($C275,PANSS_full!$D$2:$AK$888,8,FALSE)</f>
        <v>#N/A</v>
      </c>
      <c r="AA275" t="e">
        <f>VLOOKUP($C275,PANSS_full!$D$2:$AK$888,9,FALSE)</f>
        <v>#N/A</v>
      </c>
      <c r="AB275" t="e">
        <f>VLOOKUP($C275,PANSS_full!$D$2:$AK$888,10,FALSE)</f>
        <v>#N/A</v>
      </c>
      <c r="AC275" t="e">
        <f>VLOOKUP($C275,PANSS_full!$D$2:$AK$888,11,FALSE)</f>
        <v>#N/A</v>
      </c>
      <c r="AD275" t="e">
        <f>VLOOKUP($C275,PANSS_full!$D$2:$AK$888,12,FALSE)</f>
        <v>#N/A</v>
      </c>
      <c r="AE275" t="e">
        <f>VLOOKUP($C275,PANSS_full!$D$2:$AK$888,13,FALSE)</f>
        <v>#N/A</v>
      </c>
      <c r="AF275" t="e">
        <f>VLOOKUP($C275,PANSS_full!$D$2:$AK$888,14,FALSE)</f>
        <v>#N/A</v>
      </c>
      <c r="AG275" t="e">
        <f>VLOOKUP($C275,PANSS_full!$D$2:$AK$888,15,FALSE)</f>
        <v>#N/A</v>
      </c>
      <c r="AH275" t="e">
        <f>VLOOKUP($C275,PANSS_full!$D$2:$AK$888,16,FALSE)</f>
        <v>#N/A</v>
      </c>
      <c r="AI275" t="e">
        <f>VLOOKUP($C275,PANSS_full!$D$2:$AK$888,17,FALSE)</f>
        <v>#N/A</v>
      </c>
      <c r="AJ275" t="e">
        <f>VLOOKUP($C275,PANSS_full!$D$2:$AK$888,18,FALSE)</f>
        <v>#N/A</v>
      </c>
      <c r="AK275" t="e">
        <f>VLOOKUP($C275,PANSS_full!$D$2:$AK$888,19,FALSE)</f>
        <v>#N/A</v>
      </c>
      <c r="AL275" t="e">
        <f>VLOOKUP($C275,PANSS_full!$D$2:$AK$888,20,FALSE)</f>
        <v>#N/A</v>
      </c>
      <c r="AM275" t="e">
        <f>VLOOKUP($C275,PANSS_full!$D$2:$AK$888,21,FALSE)</f>
        <v>#N/A</v>
      </c>
      <c r="AN275" t="e">
        <f>VLOOKUP($C275,PANSS_full!$D$2:$AK$888,22,FALSE)</f>
        <v>#N/A</v>
      </c>
      <c r="AO275" t="e">
        <f>VLOOKUP($C275,PANSS_full!$D$2:$AK$888,23,FALSE)</f>
        <v>#N/A</v>
      </c>
      <c r="AP275" t="e">
        <f>VLOOKUP($C275,PANSS_full!$D$2:$AK$888,24,FALSE)</f>
        <v>#N/A</v>
      </c>
      <c r="AQ275" t="e">
        <f>VLOOKUP($C275,PANSS_full!$D$2:$AK$888,25,FALSE)</f>
        <v>#N/A</v>
      </c>
      <c r="AR275" t="e">
        <f>VLOOKUP($C275,PANSS_full!$D$2:$AK$888,26,FALSE)</f>
        <v>#N/A</v>
      </c>
      <c r="AS275" t="e">
        <f>VLOOKUP($C275,PANSS_full!$D$2:$AK$888,27,FALSE)</f>
        <v>#N/A</v>
      </c>
      <c r="AT275" t="e">
        <f>VLOOKUP($C275,PANSS_full!$D$2:$AK$888,28,FALSE)</f>
        <v>#N/A</v>
      </c>
      <c r="AU275" t="e">
        <f>VLOOKUP($C275,PANSS_full!$D$2:$AK$888,29,FALSE)</f>
        <v>#N/A</v>
      </c>
      <c r="AV275" t="e">
        <f>VLOOKUP($C275,PANSS_full!$D$2:$AK$888,30,FALSE)</f>
        <v>#N/A</v>
      </c>
      <c r="AW275" t="e">
        <f>VLOOKUP($C275,PANSS_full!$D$2:$AK$888,31,FALSE)</f>
        <v>#N/A</v>
      </c>
      <c r="AX275" t="e">
        <f>VLOOKUP($C275,PANSS_full!$D$2:$AK$888,32,FALSE)</f>
        <v>#N/A</v>
      </c>
      <c r="AY275" t="e">
        <f>VLOOKUP($C275,PANSS_full!$D$2:$AK$888,33,FALSE)</f>
        <v>#N/A</v>
      </c>
      <c r="AZ275" t="e">
        <f>VLOOKUP($C275,PANSS_full!$D$2:$AK$888,34,FALSE)</f>
        <v>#N/A</v>
      </c>
    </row>
    <row r="276" spans="1:52">
      <c r="A276">
        <v>275</v>
      </c>
      <c r="B276" s="2" t="s">
        <v>330</v>
      </c>
      <c r="C276" s="2" t="str">
        <f t="shared" si="4"/>
        <v>NC_06_0019</v>
      </c>
      <c r="E276" s="2">
        <v>38</v>
      </c>
      <c r="F276" s="2" t="s">
        <v>52</v>
      </c>
      <c r="G276" s="2" t="s">
        <v>316</v>
      </c>
      <c r="H276" s="2">
        <v>6</v>
      </c>
      <c r="I276" s="2">
        <v>2</v>
      </c>
      <c r="J276" s="2">
        <v>16</v>
      </c>
      <c r="K276" s="2">
        <v>1</v>
      </c>
      <c r="L276" s="2">
        <v>1</v>
      </c>
      <c r="S276" t="e">
        <f>VLOOKUP($C276,PANSS_full!$D$2:$AK$888,1,FALSE)</f>
        <v>#N/A</v>
      </c>
      <c r="T276" t="e">
        <f>VLOOKUP($C276,PANSS_full!$D$2:$AK$888,2,FALSE)</f>
        <v>#N/A</v>
      </c>
      <c r="U276" t="e">
        <f>VLOOKUP($C276,PANSS_full!$D$2:$AK$888,3,FALSE)</f>
        <v>#N/A</v>
      </c>
      <c r="V276" t="e">
        <f>VLOOKUP($C276,PANSS_full!$D$2:$AK$888,4,FALSE)</f>
        <v>#N/A</v>
      </c>
      <c r="W276" t="e">
        <f>VLOOKUP($C276,PANSS_full!$D$2:$AK$888,5,FALSE)</f>
        <v>#N/A</v>
      </c>
      <c r="X276" t="e">
        <f>VLOOKUP($C276,PANSS_full!$D$2:$AK$888,6,FALSE)</f>
        <v>#N/A</v>
      </c>
      <c r="Y276" t="e">
        <f>VLOOKUP($C276,PANSS_full!$D$2:$AK$888,7,FALSE)</f>
        <v>#N/A</v>
      </c>
      <c r="Z276" t="e">
        <f>VLOOKUP($C276,PANSS_full!$D$2:$AK$888,8,FALSE)</f>
        <v>#N/A</v>
      </c>
      <c r="AA276" t="e">
        <f>VLOOKUP($C276,PANSS_full!$D$2:$AK$888,9,FALSE)</f>
        <v>#N/A</v>
      </c>
      <c r="AB276" t="e">
        <f>VLOOKUP($C276,PANSS_full!$D$2:$AK$888,10,FALSE)</f>
        <v>#N/A</v>
      </c>
      <c r="AC276" t="e">
        <f>VLOOKUP($C276,PANSS_full!$D$2:$AK$888,11,FALSE)</f>
        <v>#N/A</v>
      </c>
      <c r="AD276" t="e">
        <f>VLOOKUP($C276,PANSS_full!$D$2:$AK$888,12,FALSE)</f>
        <v>#N/A</v>
      </c>
      <c r="AE276" t="e">
        <f>VLOOKUP($C276,PANSS_full!$D$2:$AK$888,13,FALSE)</f>
        <v>#N/A</v>
      </c>
      <c r="AF276" t="e">
        <f>VLOOKUP($C276,PANSS_full!$D$2:$AK$888,14,FALSE)</f>
        <v>#N/A</v>
      </c>
      <c r="AG276" t="e">
        <f>VLOOKUP($C276,PANSS_full!$D$2:$AK$888,15,FALSE)</f>
        <v>#N/A</v>
      </c>
      <c r="AH276" t="e">
        <f>VLOOKUP($C276,PANSS_full!$D$2:$AK$888,16,FALSE)</f>
        <v>#N/A</v>
      </c>
      <c r="AI276" t="e">
        <f>VLOOKUP($C276,PANSS_full!$D$2:$AK$888,17,FALSE)</f>
        <v>#N/A</v>
      </c>
      <c r="AJ276" t="e">
        <f>VLOOKUP($C276,PANSS_full!$D$2:$AK$888,18,FALSE)</f>
        <v>#N/A</v>
      </c>
      <c r="AK276" t="e">
        <f>VLOOKUP($C276,PANSS_full!$D$2:$AK$888,19,FALSE)</f>
        <v>#N/A</v>
      </c>
      <c r="AL276" t="e">
        <f>VLOOKUP($C276,PANSS_full!$D$2:$AK$888,20,FALSE)</f>
        <v>#N/A</v>
      </c>
      <c r="AM276" t="e">
        <f>VLOOKUP($C276,PANSS_full!$D$2:$AK$888,21,FALSE)</f>
        <v>#N/A</v>
      </c>
      <c r="AN276" t="e">
        <f>VLOOKUP($C276,PANSS_full!$D$2:$AK$888,22,FALSE)</f>
        <v>#N/A</v>
      </c>
      <c r="AO276" t="e">
        <f>VLOOKUP($C276,PANSS_full!$D$2:$AK$888,23,FALSE)</f>
        <v>#N/A</v>
      </c>
      <c r="AP276" t="e">
        <f>VLOOKUP($C276,PANSS_full!$D$2:$AK$888,24,FALSE)</f>
        <v>#N/A</v>
      </c>
      <c r="AQ276" t="e">
        <f>VLOOKUP($C276,PANSS_full!$D$2:$AK$888,25,FALSE)</f>
        <v>#N/A</v>
      </c>
      <c r="AR276" t="e">
        <f>VLOOKUP($C276,PANSS_full!$D$2:$AK$888,26,FALSE)</f>
        <v>#N/A</v>
      </c>
      <c r="AS276" t="e">
        <f>VLOOKUP($C276,PANSS_full!$D$2:$AK$888,27,FALSE)</f>
        <v>#N/A</v>
      </c>
      <c r="AT276" t="e">
        <f>VLOOKUP($C276,PANSS_full!$D$2:$AK$888,28,FALSE)</f>
        <v>#N/A</v>
      </c>
      <c r="AU276" t="e">
        <f>VLOOKUP($C276,PANSS_full!$D$2:$AK$888,29,FALSE)</f>
        <v>#N/A</v>
      </c>
      <c r="AV276" t="e">
        <f>VLOOKUP($C276,PANSS_full!$D$2:$AK$888,30,FALSE)</f>
        <v>#N/A</v>
      </c>
      <c r="AW276" t="e">
        <f>VLOOKUP($C276,PANSS_full!$D$2:$AK$888,31,FALSE)</f>
        <v>#N/A</v>
      </c>
      <c r="AX276" t="e">
        <f>VLOOKUP($C276,PANSS_full!$D$2:$AK$888,32,FALSE)</f>
        <v>#N/A</v>
      </c>
      <c r="AY276" t="e">
        <f>VLOOKUP($C276,PANSS_full!$D$2:$AK$888,33,FALSE)</f>
        <v>#N/A</v>
      </c>
      <c r="AZ276" t="e">
        <f>VLOOKUP($C276,PANSS_full!$D$2:$AK$888,34,FALSE)</f>
        <v>#N/A</v>
      </c>
    </row>
    <row r="277" spans="1:52">
      <c r="A277">
        <v>276</v>
      </c>
      <c r="B277" s="2" t="s">
        <v>331</v>
      </c>
      <c r="C277" s="2" t="str">
        <f t="shared" si="4"/>
        <v>NC_06_0020</v>
      </c>
      <c r="E277" s="2">
        <v>37.8333333333333</v>
      </c>
      <c r="F277" s="2" t="s">
        <v>52</v>
      </c>
      <c r="G277" s="2" t="s">
        <v>316</v>
      </c>
      <c r="H277" s="2">
        <v>6</v>
      </c>
      <c r="I277" s="2">
        <v>1</v>
      </c>
      <c r="J277" s="2">
        <v>16</v>
      </c>
      <c r="K277" s="2">
        <v>1</v>
      </c>
      <c r="L277" s="2">
        <v>1</v>
      </c>
      <c r="S277" t="e">
        <f>VLOOKUP($C277,PANSS_full!$D$2:$AK$888,1,FALSE)</f>
        <v>#N/A</v>
      </c>
      <c r="T277" t="e">
        <f>VLOOKUP($C277,PANSS_full!$D$2:$AK$888,2,FALSE)</f>
        <v>#N/A</v>
      </c>
      <c r="U277" t="e">
        <f>VLOOKUP($C277,PANSS_full!$D$2:$AK$888,3,FALSE)</f>
        <v>#N/A</v>
      </c>
      <c r="V277" t="e">
        <f>VLOOKUP($C277,PANSS_full!$D$2:$AK$888,4,FALSE)</f>
        <v>#N/A</v>
      </c>
      <c r="W277" t="e">
        <f>VLOOKUP($C277,PANSS_full!$D$2:$AK$888,5,FALSE)</f>
        <v>#N/A</v>
      </c>
      <c r="X277" t="e">
        <f>VLOOKUP($C277,PANSS_full!$D$2:$AK$888,6,FALSE)</f>
        <v>#N/A</v>
      </c>
      <c r="Y277" t="e">
        <f>VLOOKUP($C277,PANSS_full!$D$2:$AK$888,7,FALSE)</f>
        <v>#N/A</v>
      </c>
      <c r="Z277" t="e">
        <f>VLOOKUP($C277,PANSS_full!$D$2:$AK$888,8,FALSE)</f>
        <v>#N/A</v>
      </c>
      <c r="AA277" t="e">
        <f>VLOOKUP($C277,PANSS_full!$D$2:$AK$888,9,FALSE)</f>
        <v>#N/A</v>
      </c>
      <c r="AB277" t="e">
        <f>VLOOKUP($C277,PANSS_full!$D$2:$AK$888,10,FALSE)</f>
        <v>#N/A</v>
      </c>
      <c r="AC277" t="e">
        <f>VLOOKUP($C277,PANSS_full!$D$2:$AK$888,11,FALSE)</f>
        <v>#N/A</v>
      </c>
      <c r="AD277" t="e">
        <f>VLOOKUP($C277,PANSS_full!$D$2:$AK$888,12,FALSE)</f>
        <v>#N/A</v>
      </c>
      <c r="AE277" t="e">
        <f>VLOOKUP($C277,PANSS_full!$D$2:$AK$888,13,FALSE)</f>
        <v>#N/A</v>
      </c>
      <c r="AF277" t="e">
        <f>VLOOKUP($C277,PANSS_full!$D$2:$AK$888,14,FALSE)</f>
        <v>#N/A</v>
      </c>
      <c r="AG277" t="e">
        <f>VLOOKUP($C277,PANSS_full!$D$2:$AK$888,15,FALSE)</f>
        <v>#N/A</v>
      </c>
      <c r="AH277" t="e">
        <f>VLOOKUP($C277,PANSS_full!$D$2:$AK$888,16,FALSE)</f>
        <v>#N/A</v>
      </c>
      <c r="AI277" t="e">
        <f>VLOOKUP($C277,PANSS_full!$D$2:$AK$888,17,FALSE)</f>
        <v>#N/A</v>
      </c>
      <c r="AJ277" t="e">
        <f>VLOOKUP($C277,PANSS_full!$D$2:$AK$888,18,FALSE)</f>
        <v>#N/A</v>
      </c>
      <c r="AK277" t="e">
        <f>VLOOKUP($C277,PANSS_full!$D$2:$AK$888,19,FALSE)</f>
        <v>#N/A</v>
      </c>
      <c r="AL277" t="e">
        <f>VLOOKUP($C277,PANSS_full!$D$2:$AK$888,20,FALSE)</f>
        <v>#N/A</v>
      </c>
      <c r="AM277" t="e">
        <f>VLOOKUP($C277,PANSS_full!$D$2:$AK$888,21,FALSE)</f>
        <v>#N/A</v>
      </c>
      <c r="AN277" t="e">
        <f>VLOOKUP($C277,PANSS_full!$D$2:$AK$888,22,FALSE)</f>
        <v>#N/A</v>
      </c>
      <c r="AO277" t="e">
        <f>VLOOKUP($C277,PANSS_full!$D$2:$AK$888,23,FALSE)</f>
        <v>#N/A</v>
      </c>
      <c r="AP277" t="e">
        <f>VLOOKUP($C277,PANSS_full!$D$2:$AK$888,24,FALSE)</f>
        <v>#N/A</v>
      </c>
      <c r="AQ277" t="e">
        <f>VLOOKUP($C277,PANSS_full!$D$2:$AK$888,25,FALSE)</f>
        <v>#N/A</v>
      </c>
      <c r="AR277" t="e">
        <f>VLOOKUP($C277,PANSS_full!$D$2:$AK$888,26,FALSE)</f>
        <v>#N/A</v>
      </c>
      <c r="AS277" t="e">
        <f>VLOOKUP($C277,PANSS_full!$D$2:$AK$888,27,FALSE)</f>
        <v>#N/A</v>
      </c>
      <c r="AT277" t="e">
        <f>VLOOKUP($C277,PANSS_full!$D$2:$AK$888,28,FALSE)</f>
        <v>#N/A</v>
      </c>
      <c r="AU277" t="e">
        <f>VLOOKUP($C277,PANSS_full!$D$2:$AK$888,29,FALSE)</f>
        <v>#N/A</v>
      </c>
      <c r="AV277" t="e">
        <f>VLOOKUP($C277,PANSS_full!$D$2:$AK$888,30,FALSE)</f>
        <v>#N/A</v>
      </c>
      <c r="AW277" t="e">
        <f>VLOOKUP($C277,PANSS_full!$D$2:$AK$888,31,FALSE)</f>
        <v>#N/A</v>
      </c>
      <c r="AX277" t="e">
        <f>VLOOKUP($C277,PANSS_full!$D$2:$AK$888,32,FALSE)</f>
        <v>#N/A</v>
      </c>
      <c r="AY277" t="e">
        <f>VLOOKUP($C277,PANSS_full!$D$2:$AK$888,33,FALSE)</f>
        <v>#N/A</v>
      </c>
      <c r="AZ277" t="e">
        <f>VLOOKUP($C277,PANSS_full!$D$2:$AK$888,34,FALSE)</f>
        <v>#N/A</v>
      </c>
    </row>
    <row r="278" spans="1:52">
      <c r="A278">
        <v>277</v>
      </c>
      <c r="B278" s="2" t="s">
        <v>332</v>
      </c>
      <c r="C278" s="2" t="str">
        <f t="shared" si="4"/>
        <v>NC_06_0021</v>
      </c>
      <c r="E278" s="2">
        <v>40.25</v>
      </c>
      <c r="F278" s="2" t="s">
        <v>52</v>
      </c>
      <c r="G278" s="2" t="s">
        <v>316</v>
      </c>
      <c r="H278" s="2">
        <v>6</v>
      </c>
      <c r="I278" s="2">
        <v>2</v>
      </c>
      <c r="J278" s="2">
        <v>23</v>
      </c>
      <c r="K278" s="2">
        <v>1</v>
      </c>
      <c r="L278" s="2">
        <v>1</v>
      </c>
      <c r="S278" t="e">
        <f>VLOOKUP($C278,PANSS_full!$D$2:$AK$888,1,FALSE)</f>
        <v>#N/A</v>
      </c>
      <c r="T278" t="e">
        <f>VLOOKUP($C278,PANSS_full!$D$2:$AK$888,2,FALSE)</f>
        <v>#N/A</v>
      </c>
      <c r="U278" t="e">
        <f>VLOOKUP($C278,PANSS_full!$D$2:$AK$888,3,FALSE)</f>
        <v>#N/A</v>
      </c>
      <c r="V278" t="e">
        <f>VLOOKUP($C278,PANSS_full!$D$2:$AK$888,4,FALSE)</f>
        <v>#N/A</v>
      </c>
      <c r="W278" t="e">
        <f>VLOOKUP($C278,PANSS_full!$D$2:$AK$888,5,FALSE)</f>
        <v>#N/A</v>
      </c>
      <c r="X278" t="e">
        <f>VLOOKUP($C278,PANSS_full!$D$2:$AK$888,6,FALSE)</f>
        <v>#N/A</v>
      </c>
      <c r="Y278" t="e">
        <f>VLOOKUP($C278,PANSS_full!$D$2:$AK$888,7,FALSE)</f>
        <v>#N/A</v>
      </c>
      <c r="Z278" t="e">
        <f>VLOOKUP($C278,PANSS_full!$D$2:$AK$888,8,FALSE)</f>
        <v>#N/A</v>
      </c>
      <c r="AA278" t="e">
        <f>VLOOKUP($C278,PANSS_full!$D$2:$AK$888,9,FALSE)</f>
        <v>#N/A</v>
      </c>
      <c r="AB278" t="e">
        <f>VLOOKUP($C278,PANSS_full!$D$2:$AK$888,10,FALSE)</f>
        <v>#N/A</v>
      </c>
      <c r="AC278" t="e">
        <f>VLOOKUP($C278,PANSS_full!$D$2:$AK$888,11,FALSE)</f>
        <v>#N/A</v>
      </c>
      <c r="AD278" t="e">
        <f>VLOOKUP($C278,PANSS_full!$D$2:$AK$888,12,FALSE)</f>
        <v>#N/A</v>
      </c>
      <c r="AE278" t="e">
        <f>VLOOKUP($C278,PANSS_full!$D$2:$AK$888,13,FALSE)</f>
        <v>#N/A</v>
      </c>
      <c r="AF278" t="e">
        <f>VLOOKUP($C278,PANSS_full!$D$2:$AK$888,14,FALSE)</f>
        <v>#N/A</v>
      </c>
      <c r="AG278" t="e">
        <f>VLOOKUP($C278,PANSS_full!$D$2:$AK$888,15,FALSE)</f>
        <v>#N/A</v>
      </c>
      <c r="AH278" t="e">
        <f>VLOOKUP($C278,PANSS_full!$D$2:$AK$888,16,FALSE)</f>
        <v>#N/A</v>
      </c>
      <c r="AI278" t="e">
        <f>VLOOKUP($C278,PANSS_full!$D$2:$AK$888,17,FALSE)</f>
        <v>#N/A</v>
      </c>
      <c r="AJ278" t="e">
        <f>VLOOKUP($C278,PANSS_full!$D$2:$AK$888,18,FALSE)</f>
        <v>#N/A</v>
      </c>
      <c r="AK278" t="e">
        <f>VLOOKUP($C278,PANSS_full!$D$2:$AK$888,19,FALSE)</f>
        <v>#N/A</v>
      </c>
      <c r="AL278" t="e">
        <f>VLOOKUP($C278,PANSS_full!$D$2:$AK$888,20,FALSE)</f>
        <v>#N/A</v>
      </c>
      <c r="AM278" t="e">
        <f>VLOOKUP($C278,PANSS_full!$D$2:$AK$888,21,FALSE)</f>
        <v>#N/A</v>
      </c>
      <c r="AN278" t="e">
        <f>VLOOKUP($C278,PANSS_full!$D$2:$AK$888,22,FALSE)</f>
        <v>#N/A</v>
      </c>
      <c r="AO278" t="e">
        <f>VLOOKUP($C278,PANSS_full!$D$2:$AK$888,23,FALSE)</f>
        <v>#N/A</v>
      </c>
      <c r="AP278" t="e">
        <f>VLOOKUP($C278,PANSS_full!$D$2:$AK$888,24,FALSE)</f>
        <v>#N/A</v>
      </c>
      <c r="AQ278" t="e">
        <f>VLOOKUP($C278,PANSS_full!$D$2:$AK$888,25,FALSE)</f>
        <v>#N/A</v>
      </c>
      <c r="AR278" t="e">
        <f>VLOOKUP($C278,PANSS_full!$D$2:$AK$888,26,FALSE)</f>
        <v>#N/A</v>
      </c>
      <c r="AS278" t="e">
        <f>VLOOKUP($C278,PANSS_full!$D$2:$AK$888,27,FALSE)</f>
        <v>#N/A</v>
      </c>
      <c r="AT278" t="e">
        <f>VLOOKUP($C278,PANSS_full!$D$2:$AK$888,28,FALSE)</f>
        <v>#N/A</v>
      </c>
      <c r="AU278" t="e">
        <f>VLOOKUP($C278,PANSS_full!$D$2:$AK$888,29,FALSE)</f>
        <v>#N/A</v>
      </c>
      <c r="AV278" t="e">
        <f>VLOOKUP($C278,PANSS_full!$D$2:$AK$888,30,FALSE)</f>
        <v>#N/A</v>
      </c>
      <c r="AW278" t="e">
        <f>VLOOKUP($C278,PANSS_full!$D$2:$AK$888,31,FALSE)</f>
        <v>#N/A</v>
      </c>
      <c r="AX278" t="e">
        <f>VLOOKUP($C278,PANSS_full!$D$2:$AK$888,32,FALSE)</f>
        <v>#N/A</v>
      </c>
      <c r="AY278" t="e">
        <f>VLOOKUP($C278,PANSS_full!$D$2:$AK$888,33,FALSE)</f>
        <v>#N/A</v>
      </c>
      <c r="AZ278" t="e">
        <f>VLOOKUP($C278,PANSS_full!$D$2:$AK$888,34,FALSE)</f>
        <v>#N/A</v>
      </c>
    </row>
    <row r="279" spans="1:52">
      <c r="A279">
        <v>278</v>
      </c>
      <c r="B279" s="2" t="s">
        <v>333</v>
      </c>
      <c r="C279" s="2" t="str">
        <f t="shared" si="4"/>
        <v>NC_06_0023</v>
      </c>
      <c r="E279" s="2">
        <v>43.75</v>
      </c>
      <c r="F279" s="2" t="s">
        <v>52</v>
      </c>
      <c r="G279" s="2" t="s">
        <v>316</v>
      </c>
      <c r="H279" s="2">
        <v>6</v>
      </c>
      <c r="I279" s="2">
        <v>2</v>
      </c>
      <c r="J279" s="2">
        <v>12</v>
      </c>
      <c r="K279" s="2">
        <v>1</v>
      </c>
      <c r="L279" s="2">
        <v>1</v>
      </c>
      <c r="S279" t="e">
        <f>VLOOKUP($C279,PANSS_full!$D$2:$AK$888,1,FALSE)</f>
        <v>#N/A</v>
      </c>
      <c r="T279" t="e">
        <f>VLOOKUP($C279,PANSS_full!$D$2:$AK$888,2,FALSE)</f>
        <v>#N/A</v>
      </c>
      <c r="U279" t="e">
        <f>VLOOKUP($C279,PANSS_full!$D$2:$AK$888,3,FALSE)</f>
        <v>#N/A</v>
      </c>
      <c r="V279" t="e">
        <f>VLOOKUP($C279,PANSS_full!$D$2:$AK$888,4,FALSE)</f>
        <v>#N/A</v>
      </c>
      <c r="W279" t="e">
        <f>VLOOKUP($C279,PANSS_full!$D$2:$AK$888,5,FALSE)</f>
        <v>#N/A</v>
      </c>
      <c r="X279" t="e">
        <f>VLOOKUP($C279,PANSS_full!$D$2:$AK$888,6,FALSE)</f>
        <v>#N/A</v>
      </c>
      <c r="Y279" t="e">
        <f>VLOOKUP($C279,PANSS_full!$D$2:$AK$888,7,FALSE)</f>
        <v>#N/A</v>
      </c>
      <c r="Z279" t="e">
        <f>VLOOKUP($C279,PANSS_full!$D$2:$AK$888,8,FALSE)</f>
        <v>#N/A</v>
      </c>
      <c r="AA279" t="e">
        <f>VLOOKUP($C279,PANSS_full!$D$2:$AK$888,9,FALSE)</f>
        <v>#N/A</v>
      </c>
      <c r="AB279" t="e">
        <f>VLOOKUP($C279,PANSS_full!$D$2:$AK$888,10,FALSE)</f>
        <v>#N/A</v>
      </c>
      <c r="AC279" t="e">
        <f>VLOOKUP($C279,PANSS_full!$D$2:$AK$888,11,FALSE)</f>
        <v>#N/A</v>
      </c>
      <c r="AD279" t="e">
        <f>VLOOKUP($C279,PANSS_full!$D$2:$AK$888,12,FALSE)</f>
        <v>#N/A</v>
      </c>
      <c r="AE279" t="e">
        <f>VLOOKUP($C279,PANSS_full!$D$2:$AK$888,13,FALSE)</f>
        <v>#N/A</v>
      </c>
      <c r="AF279" t="e">
        <f>VLOOKUP($C279,PANSS_full!$D$2:$AK$888,14,FALSE)</f>
        <v>#N/A</v>
      </c>
      <c r="AG279" t="e">
        <f>VLOOKUP($C279,PANSS_full!$D$2:$AK$888,15,FALSE)</f>
        <v>#N/A</v>
      </c>
      <c r="AH279" t="e">
        <f>VLOOKUP($C279,PANSS_full!$D$2:$AK$888,16,FALSE)</f>
        <v>#N/A</v>
      </c>
      <c r="AI279" t="e">
        <f>VLOOKUP($C279,PANSS_full!$D$2:$AK$888,17,FALSE)</f>
        <v>#N/A</v>
      </c>
      <c r="AJ279" t="e">
        <f>VLOOKUP($C279,PANSS_full!$D$2:$AK$888,18,FALSE)</f>
        <v>#N/A</v>
      </c>
      <c r="AK279" t="e">
        <f>VLOOKUP($C279,PANSS_full!$D$2:$AK$888,19,FALSE)</f>
        <v>#N/A</v>
      </c>
      <c r="AL279" t="e">
        <f>VLOOKUP($C279,PANSS_full!$D$2:$AK$888,20,FALSE)</f>
        <v>#N/A</v>
      </c>
      <c r="AM279" t="e">
        <f>VLOOKUP($C279,PANSS_full!$D$2:$AK$888,21,FALSE)</f>
        <v>#N/A</v>
      </c>
      <c r="AN279" t="e">
        <f>VLOOKUP($C279,PANSS_full!$D$2:$AK$888,22,FALSE)</f>
        <v>#N/A</v>
      </c>
      <c r="AO279" t="e">
        <f>VLOOKUP($C279,PANSS_full!$D$2:$AK$888,23,FALSE)</f>
        <v>#N/A</v>
      </c>
      <c r="AP279" t="e">
        <f>VLOOKUP($C279,PANSS_full!$D$2:$AK$888,24,FALSE)</f>
        <v>#N/A</v>
      </c>
      <c r="AQ279" t="e">
        <f>VLOOKUP($C279,PANSS_full!$D$2:$AK$888,25,FALSE)</f>
        <v>#N/A</v>
      </c>
      <c r="AR279" t="e">
        <f>VLOOKUP($C279,PANSS_full!$D$2:$AK$888,26,FALSE)</f>
        <v>#N/A</v>
      </c>
      <c r="AS279" t="e">
        <f>VLOOKUP($C279,PANSS_full!$D$2:$AK$888,27,FALSE)</f>
        <v>#N/A</v>
      </c>
      <c r="AT279" t="e">
        <f>VLOOKUP($C279,PANSS_full!$D$2:$AK$888,28,FALSE)</f>
        <v>#N/A</v>
      </c>
      <c r="AU279" t="e">
        <f>VLOOKUP($C279,PANSS_full!$D$2:$AK$888,29,FALSE)</f>
        <v>#N/A</v>
      </c>
      <c r="AV279" t="e">
        <f>VLOOKUP($C279,PANSS_full!$D$2:$AK$888,30,FALSE)</f>
        <v>#N/A</v>
      </c>
      <c r="AW279" t="e">
        <f>VLOOKUP($C279,PANSS_full!$D$2:$AK$888,31,FALSE)</f>
        <v>#N/A</v>
      </c>
      <c r="AX279" t="e">
        <f>VLOOKUP($C279,PANSS_full!$D$2:$AK$888,32,FALSE)</f>
        <v>#N/A</v>
      </c>
      <c r="AY279" t="e">
        <f>VLOOKUP($C279,PANSS_full!$D$2:$AK$888,33,FALSE)</f>
        <v>#N/A</v>
      </c>
      <c r="AZ279" t="e">
        <f>VLOOKUP($C279,PANSS_full!$D$2:$AK$888,34,FALSE)</f>
        <v>#N/A</v>
      </c>
    </row>
    <row r="280" spans="1:52">
      <c r="A280">
        <v>279</v>
      </c>
      <c r="B280" s="2" t="s">
        <v>334</v>
      </c>
      <c r="C280" s="2" t="str">
        <f t="shared" si="4"/>
        <v>NC_06_0024</v>
      </c>
      <c r="E280" s="2">
        <v>27.1666666666665</v>
      </c>
      <c r="F280" s="2" t="s">
        <v>52</v>
      </c>
      <c r="G280" s="2" t="s">
        <v>316</v>
      </c>
      <c r="H280" s="2">
        <v>6</v>
      </c>
      <c r="I280" s="2">
        <v>1</v>
      </c>
      <c r="J280" s="2">
        <v>15</v>
      </c>
      <c r="K280" s="2">
        <v>1</v>
      </c>
      <c r="L280" s="2">
        <v>1</v>
      </c>
      <c r="S280" t="e">
        <f>VLOOKUP($C280,PANSS_full!$D$2:$AK$888,1,FALSE)</f>
        <v>#N/A</v>
      </c>
      <c r="T280" t="e">
        <f>VLOOKUP($C280,PANSS_full!$D$2:$AK$888,2,FALSE)</f>
        <v>#N/A</v>
      </c>
      <c r="U280" t="e">
        <f>VLOOKUP($C280,PANSS_full!$D$2:$AK$888,3,FALSE)</f>
        <v>#N/A</v>
      </c>
      <c r="V280" t="e">
        <f>VLOOKUP($C280,PANSS_full!$D$2:$AK$888,4,FALSE)</f>
        <v>#N/A</v>
      </c>
      <c r="W280" t="e">
        <f>VLOOKUP($C280,PANSS_full!$D$2:$AK$888,5,FALSE)</f>
        <v>#N/A</v>
      </c>
      <c r="X280" t="e">
        <f>VLOOKUP($C280,PANSS_full!$D$2:$AK$888,6,FALSE)</f>
        <v>#N/A</v>
      </c>
      <c r="Y280" t="e">
        <f>VLOOKUP($C280,PANSS_full!$D$2:$AK$888,7,FALSE)</f>
        <v>#N/A</v>
      </c>
      <c r="Z280" t="e">
        <f>VLOOKUP($C280,PANSS_full!$D$2:$AK$888,8,FALSE)</f>
        <v>#N/A</v>
      </c>
      <c r="AA280" t="e">
        <f>VLOOKUP($C280,PANSS_full!$D$2:$AK$888,9,FALSE)</f>
        <v>#N/A</v>
      </c>
      <c r="AB280" t="e">
        <f>VLOOKUP($C280,PANSS_full!$D$2:$AK$888,10,FALSE)</f>
        <v>#N/A</v>
      </c>
      <c r="AC280" t="e">
        <f>VLOOKUP($C280,PANSS_full!$D$2:$AK$888,11,FALSE)</f>
        <v>#N/A</v>
      </c>
      <c r="AD280" t="e">
        <f>VLOOKUP($C280,PANSS_full!$D$2:$AK$888,12,FALSE)</f>
        <v>#N/A</v>
      </c>
      <c r="AE280" t="e">
        <f>VLOOKUP($C280,PANSS_full!$D$2:$AK$888,13,FALSE)</f>
        <v>#N/A</v>
      </c>
      <c r="AF280" t="e">
        <f>VLOOKUP($C280,PANSS_full!$D$2:$AK$888,14,FALSE)</f>
        <v>#N/A</v>
      </c>
      <c r="AG280" t="e">
        <f>VLOOKUP($C280,PANSS_full!$D$2:$AK$888,15,FALSE)</f>
        <v>#N/A</v>
      </c>
      <c r="AH280" t="e">
        <f>VLOOKUP($C280,PANSS_full!$D$2:$AK$888,16,FALSE)</f>
        <v>#N/A</v>
      </c>
      <c r="AI280" t="e">
        <f>VLOOKUP($C280,PANSS_full!$D$2:$AK$888,17,FALSE)</f>
        <v>#N/A</v>
      </c>
      <c r="AJ280" t="e">
        <f>VLOOKUP($C280,PANSS_full!$D$2:$AK$888,18,FALSE)</f>
        <v>#N/A</v>
      </c>
      <c r="AK280" t="e">
        <f>VLOOKUP($C280,PANSS_full!$D$2:$AK$888,19,FALSE)</f>
        <v>#N/A</v>
      </c>
      <c r="AL280" t="e">
        <f>VLOOKUP($C280,PANSS_full!$D$2:$AK$888,20,FALSE)</f>
        <v>#N/A</v>
      </c>
      <c r="AM280" t="e">
        <f>VLOOKUP($C280,PANSS_full!$D$2:$AK$888,21,FALSE)</f>
        <v>#N/A</v>
      </c>
      <c r="AN280" t="e">
        <f>VLOOKUP($C280,PANSS_full!$D$2:$AK$888,22,FALSE)</f>
        <v>#N/A</v>
      </c>
      <c r="AO280" t="e">
        <f>VLOOKUP($C280,PANSS_full!$D$2:$AK$888,23,FALSE)</f>
        <v>#N/A</v>
      </c>
      <c r="AP280" t="e">
        <f>VLOOKUP($C280,PANSS_full!$D$2:$AK$888,24,FALSE)</f>
        <v>#N/A</v>
      </c>
      <c r="AQ280" t="e">
        <f>VLOOKUP($C280,PANSS_full!$D$2:$AK$888,25,FALSE)</f>
        <v>#N/A</v>
      </c>
      <c r="AR280" t="e">
        <f>VLOOKUP($C280,PANSS_full!$D$2:$AK$888,26,FALSE)</f>
        <v>#N/A</v>
      </c>
      <c r="AS280" t="e">
        <f>VLOOKUP($C280,PANSS_full!$D$2:$AK$888,27,FALSE)</f>
        <v>#N/A</v>
      </c>
      <c r="AT280" t="e">
        <f>VLOOKUP($C280,PANSS_full!$D$2:$AK$888,28,FALSE)</f>
        <v>#N/A</v>
      </c>
      <c r="AU280" t="e">
        <f>VLOOKUP($C280,PANSS_full!$D$2:$AK$888,29,FALSE)</f>
        <v>#N/A</v>
      </c>
      <c r="AV280" t="e">
        <f>VLOOKUP($C280,PANSS_full!$D$2:$AK$888,30,FALSE)</f>
        <v>#N/A</v>
      </c>
      <c r="AW280" t="e">
        <f>VLOOKUP($C280,PANSS_full!$D$2:$AK$888,31,FALSE)</f>
        <v>#N/A</v>
      </c>
      <c r="AX280" t="e">
        <f>VLOOKUP($C280,PANSS_full!$D$2:$AK$888,32,FALSE)</f>
        <v>#N/A</v>
      </c>
      <c r="AY280" t="e">
        <f>VLOOKUP($C280,PANSS_full!$D$2:$AK$888,33,FALSE)</f>
        <v>#N/A</v>
      </c>
      <c r="AZ280" t="e">
        <f>VLOOKUP($C280,PANSS_full!$D$2:$AK$888,34,FALSE)</f>
        <v>#N/A</v>
      </c>
    </row>
    <row r="281" spans="1:52">
      <c r="A281">
        <v>280</v>
      </c>
      <c r="B281" s="2" t="s">
        <v>335</v>
      </c>
      <c r="C281" s="2" t="str">
        <f t="shared" si="4"/>
        <v>NC_06_0025</v>
      </c>
      <c r="E281" s="2">
        <v>24.4166666666665</v>
      </c>
      <c r="F281" s="2" t="s">
        <v>52</v>
      </c>
      <c r="G281" s="2" t="s">
        <v>316</v>
      </c>
      <c r="H281" s="2">
        <v>6</v>
      </c>
      <c r="I281" s="2">
        <v>2</v>
      </c>
      <c r="J281" s="2">
        <v>17</v>
      </c>
      <c r="K281" s="2">
        <v>1</v>
      </c>
      <c r="L281" s="2">
        <v>1</v>
      </c>
      <c r="S281" t="e">
        <f>VLOOKUP($C281,PANSS_full!$D$2:$AK$888,1,FALSE)</f>
        <v>#N/A</v>
      </c>
      <c r="T281" t="e">
        <f>VLOOKUP($C281,PANSS_full!$D$2:$AK$888,2,FALSE)</f>
        <v>#N/A</v>
      </c>
      <c r="U281" t="e">
        <f>VLOOKUP($C281,PANSS_full!$D$2:$AK$888,3,FALSE)</f>
        <v>#N/A</v>
      </c>
      <c r="V281" t="e">
        <f>VLOOKUP($C281,PANSS_full!$D$2:$AK$888,4,FALSE)</f>
        <v>#N/A</v>
      </c>
      <c r="W281" t="e">
        <f>VLOOKUP($C281,PANSS_full!$D$2:$AK$888,5,FALSE)</f>
        <v>#N/A</v>
      </c>
      <c r="X281" t="e">
        <f>VLOOKUP($C281,PANSS_full!$D$2:$AK$888,6,FALSE)</f>
        <v>#N/A</v>
      </c>
      <c r="Y281" t="e">
        <f>VLOOKUP($C281,PANSS_full!$D$2:$AK$888,7,FALSE)</f>
        <v>#N/A</v>
      </c>
      <c r="Z281" t="e">
        <f>VLOOKUP($C281,PANSS_full!$D$2:$AK$888,8,FALSE)</f>
        <v>#N/A</v>
      </c>
      <c r="AA281" t="e">
        <f>VLOOKUP($C281,PANSS_full!$D$2:$AK$888,9,FALSE)</f>
        <v>#N/A</v>
      </c>
      <c r="AB281" t="e">
        <f>VLOOKUP($C281,PANSS_full!$D$2:$AK$888,10,FALSE)</f>
        <v>#N/A</v>
      </c>
      <c r="AC281" t="e">
        <f>VLOOKUP($C281,PANSS_full!$D$2:$AK$888,11,FALSE)</f>
        <v>#N/A</v>
      </c>
      <c r="AD281" t="e">
        <f>VLOOKUP($C281,PANSS_full!$D$2:$AK$888,12,FALSE)</f>
        <v>#N/A</v>
      </c>
      <c r="AE281" t="e">
        <f>VLOOKUP($C281,PANSS_full!$D$2:$AK$888,13,FALSE)</f>
        <v>#N/A</v>
      </c>
      <c r="AF281" t="e">
        <f>VLOOKUP($C281,PANSS_full!$D$2:$AK$888,14,FALSE)</f>
        <v>#N/A</v>
      </c>
      <c r="AG281" t="e">
        <f>VLOOKUP($C281,PANSS_full!$D$2:$AK$888,15,FALSE)</f>
        <v>#N/A</v>
      </c>
      <c r="AH281" t="e">
        <f>VLOOKUP($C281,PANSS_full!$D$2:$AK$888,16,FALSE)</f>
        <v>#N/A</v>
      </c>
      <c r="AI281" t="e">
        <f>VLOOKUP($C281,PANSS_full!$D$2:$AK$888,17,FALSE)</f>
        <v>#N/A</v>
      </c>
      <c r="AJ281" t="e">
        <f>VLOOKUP($C281,PANSS_full!$D$2:$AK$888,18,FALSE)</f>
        <v>#N/A</v>
      </c>
      <c r="AK281" t="e">
        <f>VLOOKUP($C281,PANSS_full!$D$2:$AK$888,19,FALSE)</f>
        <v>#N/A</v>
      </c>
      <c r="AL281" t="e">
        <f>VLOOKUP($C281,PANSS_full!$D$2:$AK$888,20,FALSE)</f>
        <v>#N/A</v>
      </c>
      <c r="AM281" t="e">
        <f>VLOOKUP($C281,PANSS_full!$D$2:$AK$888,21,FALSE)</f>
        <v>#N/A</v>
      </c>
      <c r="AN281" t="e">
        <f>VLOOKUP($C281,PANSS_full!$D$2:$AK$888,22,FALSE)</f>
        <v>#N/A</v>
      </c>
      <c r="AO281" t="e">
        <f>VLOOKUP($C281,PANSS_full!$D$2:$AK$888,23,FALSE)</f>
        <v>#N/A</v>
      </c>
      <c r="AP281" t="e">
        <f>VLOOKUP($C281,PANSS_full!$D$2:$AK$888,24,FALSE)</f>
        <v>#N/A</v>
      </c>
      <c r="AQ281" t="e">
        <f>VLOOKUP($C281,PANSS_full!$D$2:$AK$888,25,FALSE)</f>
        <v>#N/A</v>
      </c>
      <c r="AR281" t="e">
        <f>VLOOKUP($C281,PANSS_full!$D$2:$AK$888,26,FALSE)</f>
        <v>#N/A</v>
      </c>
      <c r="AS281" t="e">
        <f>VLOOKUP($C281,PANSS_full!$D$2:$AK$888,27,FALSE)</f>
        <v>#N/A</v>
      </c>
      <c r="AT281" t="e">
        <f>VLOOKUP($C281,PANSS_full!$D$2:$AK$888,28,FALSE)</f>
        <v>#N/A</v>
      </c>
      <c r="AU281" t="e">
        <f>VLOOKUP($C281,PANSS_full!$D$2:$AK$888,29,FALSE)</f>
        <v>#N/A</v>
      </c>
      <c r="AV281" t="e">
        <f>VLOOKUP($C281,PANSS_full!$D$2:$AK$888,30,FALSE)</f>
        <v>#N/A</v>
      </c>
      <c r="AW281" t="e">
        <f>VLOOKUP($C281,PANSS_full!$D$2:$AK$888,31,FALSE)</f>
        <v>#N/A</v>
      </c>
      <c r="AX281" t="e">
        <f>VLOOKUP($C281,PANSS_full!$D$2:$AK$888,32,FALSE)</f>
        <v>#N/A</v>
      </c>
      <c r="AY281" t="e">
        <f>VLOOKUP($C281,PANSS_full!$D$2:$AK$888,33,FALSE)</f>
        <v>#N/A</v>
      </c>
      <c r="AZ281" t="e">
        <f>VLOOKUP($C281,PANSS_full!$D$2:$AK$888,34,FALSE)</f>
        <v>#N/A</v>
      </c>
    </row>
    <row r="282" spans="1:52">
      <c r="A282">
        <v>281</v>
      </c>
      <c r="B282" s="2" t="s">
        <v>336</v>
      </c>
      <c r="C282" s="2" t="str">
        <f t="shared" si="4"/>
        <v>NC_06_0026</v>
      </c>
      <c r="E282" s="2">
        <v>23.8333333333333</v>
      </c>
      <c r="F282" s="2" t="s">
        <v>52</v>
      </c>
      <c r="G282" s="2" t="s">
        <v>316</v>
      </c>
      <c r="H282" s="2">
        <v>6</v>
      </c>
      <c r="I282" s="2">
        <v>2</v>
      </c>
      <c r="J282" s="2">
        <v>17</v>
      </c>
      <c r="K282" s="2">
        <v>1</v>
      </c>
      <c r="L282" s="2">
        <v>1</v>
      </c>
      <c r="S282" t="e">
        <f>VLOOKUP($C282,PANSS_full!$D$2:$AK$888,1,FALSE)</f>
        <v>#N/A</v>
      </c>
      <c r="T282" t="e">
        <f>VLOOKUP($C282,PANSS_full!$D$2:$AK$888,2,FALSE)</f>
        <v>#N/A</v>
      </c>
      <c r="U282" t="e">
        <f>VLOOKUP($C282,PANSS_full!$D$2:$AK$888,3,FALSE)</f>
        <v>#N/A</v>
      </c>
      <c r="V282" t="e">
        <f>VLOOKUP($C282,PANSS_full!$D$2:$AK$888,4,FALSE)</f>
        <v>#N/A</v>
      </c>
      <c r="W282" t="e">
        <f>VLOOKUP($C282,PANSS_full!$D$2:$AK$888,5,FALSE)</f>
        <v>#N/A</v>
      </c>
      <c r="X282" t="e">
        <f>VLOOKUP($C282,PANSS_full!$D$2:$AK$888,6,FALSE)</f>
        <v>#N/A</v>
      </c>
      <c r="Y282" t="e">
        <f>VLOOKUP($C282,PANSS_full!$D$2:$AK$888,7,FALSE)</f>
        <v>#N/A</v>
      </c>
      <c r="Z282" t="e">
        <f>VLOOKUP($C282,PANSS_full!$D$2:$AK$888,8,FALSE)</f>
        <v>#N/A</v>
      </c>
      <c r="AA282" t="e">
        <f>VLOOKUP($C282,PANSS_full!$D$2:$AK$888,9,FALSE)</f>
        <v>#N/A</v>
      </c>
      <c r="AB282" t="e">
        <f>VLOOKUP($C282,PANSS_full!$D$2:$AK$888,10,FALSE)</f>
        <v>#N/A</v>
      </c>
      <c r="AC282" t="e">
        <f>VLOOKUP($C282,PANSS_full!$D$2:$AK$888,11,FALSE)</f>
        <v>#N/A</v>
      </c>
      <c r="AD282" t="e">
        <f>VLOOKUP($C282,PANSS_full!$D$2:$AK$888,12,FALSE)</f>
        <v>#N/A</v>
      </c>
      <c r="AE282" t="e">
        <f>VLOOKUP($C282,PANSS_full!$D$2:$AK$888,13,FALSE)</f>
        <v>#N/A</v>
      </c>
      <c r="AF282" t="e">
        <f>VLOOKUP($C282,PANSS_full!$D$2:$AK$888,14,FALSE)</f>
        <v>#N/A</v>
      </c>
      <c r="AG282" t="e">
        <f>VLOOKUP($C282,PANSS_full!$D$2:$AK$888,15,FALSE)</f>
        <v>#N/A</v>
      </c>
      <c r="AH282" t="e">
        <f>VLOOKUP($C282,PANSS_full!$D$2:$AK$888,16,FALSE)</f>
        <v>#N/A</v>
      </c>
      <c r="AI282" t="e">
        <f>VLOOKUP($C282,PANSS_full!$D$2:$AK$888,17,FALSE)</f>
        <v>#N/A</v>
      </c>
      <c r="AJ282" t="e">
        <f>VLOOKUP($C282,PANSS_full!$D$2:$AK$888,18,FALSE)</f>
        <v>#N/A</v>
      </c>
      <c r="AK282" t="e">
        <f>VLOOKUP($C282,PANSS_full!$D$2:$AK$888,19,FALSE)</f>
        <v>#N/A</v>
      </c>
      <c r="AL282" t="e">
        <f>VLOOKUP($C282,PANSS_full!$D$2:$AK$888,20,FALSE)</f>
        <v>#N/A</v>
      </c>
      <c r="AM282" t="e">
        <f>VLOOKUP($C282,PANSS_full!$D$2:$AK$888,21,FALSE)</f>
        <v>#N/A</v>
      </c>
      <c r="AN282" t="e">
        <f>VLOOKUP($C282,PANSS_full!$D$2:$AK$888,22,FALSE)</f>
        <v>#N/A</v>
      </c>
      <c r="AO282" t="e">
        <f>VLOOKUP($C282,PANSS_full!$D$2:$AK$888,23,FALSE)</f>
        <v>#N/A</v>
      </c>
      <c r="AP282" t="e">
        <f>VLOOKUP($C282,PANSS_full!$D$2:$AK$888,24,FALSE)</f>
        <v>#N/A</v>
      </c>
      <c r="AQ282" t="e">
        <f>VLOOKUP($C282,PANSS_full!$D$2:$AK$888,25,FALSE)</f>
        <v>#N/A</v>
      </c>
      <c r="AR282" t="e">
        <f>VLOOKUP($C282,PANSS_full!$D$2:$AK$888,26,FALSE)</f>
        <v>#N/A</v>
      </c>
      <c r="AS282" t="e">
        <f>VLOOKUP($C282,PANSS_full!$D$2:$AK$888,27,FALSE)</f>
        <v>#N/A</v>
      </c>
      <c r="AT282" t="e">
        <f>VLOOKUP($C282,PANSS_full!$D$2:$AK$888,28,FALSE)</f>
        <v>#N/A</v>
      </c>
      <c r="AU282" t="e">
        <f>VLOOKUP($C282,PANSS_full!$D$2:$AK$888,29,FALSE)</f>
        <v>#N/A</v>
      </c>
      <c r="AV282" t="e">
        <f>VLOOKUP($C282,PANSS_full!$D$2:$AK$888,30,FALSE)</f>
        <v>#N/A</v>
      </c>
      <c r="AW282" t="e">
        <f>VLOOKUP($C282,PANSS_full!$D$2:$AK$888,31,FALSE)</f>
        <v>#N/A</v>
      </c>
      <c r="AX282" t="e">
        <f>VLOOKUP($C282,PANSS_full!$D$2:$AK$888,32,FALSE)</f>
        <v>#N/A</v>
      </c>
      <c r="AY282" t="e">
        <f>VLOOKUP($C282,PANSS_full!$D$2:$AK$888,33,FALSE)</f>
        <v>#N/A</v>
      </c>
      <c r="AZ282" t="e">
        <f>VLOOKUP($C282,PANSS_full!$D$2:$AK$888,34,FALSE)</f>
        <v>#N/A</v>
      </c>
    </row>
    <row r="283" spans="1:52">
      <c r="A283">
        <v>282</v>
      </c>
      <c r="B283" s="2" t="s">
        <v>337</v>
      </c>
      <c r="C283" s="2" t="str">
        <f t="shared" si="4"/>
        <v>NC_06_0028</v>
      </c>
      <c r="E283" s="2">
        <v>39.8333333333335</v>
      </c>
      <c r="F283" s="2" t="s">
        <v>52</v>
      </c>
      <c r="G283" s="2" t="s">
        <v>316</v>
      </c>
      <c r="H283" s="2">
        <v>6</v>
      </c>
      <c r="I283" s="2">
        <v>1</v>
      </c>
      <c r="J283" s="2">
        <v>14</v>
      </c>
      <c r="K283" s="2">
        <v>1</v>
      </c>
      <c r="L283" s="2">
        <v>1</v>
      </c>
      <c r="S283" t="e">
        <f>VLOOKUP($C283,PANSS_full!$D$2:$AK$888,1,FALSE)</f>
        <v>#N/A</v>
      </c>
      <c r="T283" t="e">
        <f>VLOOKUP($C283,PANSS_full!$D$2:$AK$888,2,FALSE)</f>
        <v>#N/A</v>
      </c>
      <c r="U283" t="e">
        <f>VLOOKUP($C283,PANSS_full!$D$2:$AK$888,3,FALSE)</f>
        <v>#N/A</v>
      </c>
      <c r="V283" t="e">
        <f>VLOOKUP($C283,PANSS_full!$D$2:$AK$888,4,FALSE)</f>
        <v>#N/A</v>
      </c>
      <c r="W283" t="e">
        <f>VLOOKUP($C283,PANSS_full!$D$2:$AK$888,5,FALSE)</f>
        <v>#N/A</v>
      </c>
      <c r="X283" t="e">
        <f>VLOOKUP($C283,PANSS_full!$D$2:$AK$888,6,FALSE)</f>
        <v>#N/A</v>
      </c>
      <c r="Y283" t="e">
        <f>VLOOKUP($C283,PANSS_full!$D$2:$AK$888,7,FALSE)</f>
        <v>#N/A</v>
      </c>
      <c r="Z283" t="e">
        <f>VLOOKUP($C283,PANSS_full!$D$2:$AK$888,8,FALSE)</f>
        <v>#N/A</v>
      </c>
      <c r="AA283" t="e">
        <f>VLOOKUP($C283,PANSS_full!$D$2:$AK$888,9,FALSE)</f>
        <v>#N/A</v>
      </c>
      <c r="AB283" t="e">
        <f>VLOOKUP($C283,PANSS_full!$D$2:$AK$888,10,FALSE)</f>
        <v>#N/A</v>
      </c>
      <c r="AC283" t="e">
        <f>VLOOKUP($C283,PANSS_full!$D$2:$AK$888,11,FALSE)</f>
        <v>#N/A</v>
      </c>
      <c r="AD283" t="e">
        <f>VLOOKUP($C283,PANSS_full!$D$2:$AK$888,12,FALSE)</f>
        <v>#N/A</v>
      </c>
      <c r="AE283" t="e">
        <f>VLOOKUP($C283,PANSS_full!$D$2:$AK$888,13,FALSE)</f>
        <v>#N/A</v>
      </c>
      <c r="AF283" t="e">
        <f>VLOOKUP($C283,PANSS_full!$D$2:$AK$888,14,FALSE)</f>
        <v>#N/A</v>
      </c>
      <c r="AG283" t="e">
        <f>VLOOKUP($C283,PANSS_full!$D$2:$AK$888,15,FALSE)</f>
        <v>#N/A</v>
      </c>
      <c r="AH283" t="e">
        <f>VLOOKUP($C283,PANSS_full!$D$2:$AK$888,16,FALSE)</f>
        <v>#N/A</v>
      </c>
      <c r="AI283" t="e">
        <f>VLOOKUP($C283,PANSS_full!$D$2:$AK$888,17,FALSE)</f>
        <v>#N/A</v>
      </c>
      <c r="AJ283" t="e">
        <f>VLOOKUP($C283,PANSS_full!$D$2:$AK$888,18,FALSE)</f>
        <v>#N/A</v>
      </c>
      <c r="AK283" t="e">
        <f>VLOOKUP($C283,PANSS_full!$D$2:$AK$888,19,FALSE)</f>
        <v>#N/A</v>
      </c>
      <c r="AL283" t="e">
        <f>VLOOKUP($C283,PANSS_full!$D$2:$AK$888,20,FALSE)</f>
        <v>#N/A</v>
      </c>
      <c r="AM283" t="e">
        <f>VLOOKUP($C283,PANSS_full!$D$2:$AK$888,21,FALSE)</f>
        <v>#N/A</v>
      </c>
      <c r="AN283" t="e">
        <f>VLOOKUP($C283,PANSS_full!$D$2:$AK$888,22,FALSE)</f>
        <v>#N/A</v>
      </c>
      <c r="AO283" t="e">
        <f>VLOOKUP($C283,PANSS_full!$D$2:$AK$888,23,FALSE)</f>
        <v>#N/A</v>
      </c>
      <c r="AP283" t="e">
        <f>VLOOKUP($C283,PANSS_full!$D$2:$AK$888,24,FALSE)</f>
        <v>#N/A</v>
      </c>
      <c r="AQ283" t="e">
        <f>VLOOKUP($C283,PANSS_full!$D$2:$AK$888,25,FALSE)</f>
        <v>#N/A</v>
      </c>
      <c r="AR283" t="e">
        <f>VLOOKUP($C283,PANSS_full!$D$2:$AK$888,26,FALSE)</f>
        <v>#N/A</v>
      </c>
      <c r="AS283" t="e">
        <f>VLOOKUP($C283,PANSS_full!$D$2:$AK$888,27,FALSE)</f>
        <v>#N/A</v>
      </c>
      <c r="AT283" t="e">
        <f>VLOOKUP($C283,PANSS_full!$D$2:$AK$888,28,FALSE)</f>
        <v>#N/A</v>
      </c>
      <c r="AU283" t="e">
        <f>VLOOKUP($C283,PANSS_full!$D$2:$AK$888,29,FALSE)</f>
        <v>#N/A</v>
      </c>
      <c r="AV283" t="e">
        <f>VLOOKUP($C283,PANSS_full!$D$2:$AK$888,30,FALSE)</f>
        <v>#N/A</v>
      </c>
      <c r="AW283" t="e">
        <f>VLOOKUP($C283,PANSS_full!$D$2:$AK$888,31,FALSE)</f>
        <v>#N/A</v>
      </c>
      <c r="AX283" t="e">
        <f>VLOOKUP($C283,PANSS_full!$D$2:$AK$888,32,FALSE)</f>
        <v>#N/A</v>
      </c>
      <c r="AY283" t="e">
        <f>VLOOKUP($C283,PANSS_full!$D$2:$AK$888,33,FALSE)</f>
        <v>#N/A</v>
      </c>
      <c r="AZ283" t="e">
        <f>VLOOKUP($C283,PANSS_full!$D$2:$AK$888,34,FALSE)</f>
        <v>#N/A</v>
      </c>
    </row>
    <row r="284" spans="1:52">
      <c r="A284">
        <v>283</v>
      </c>
      <c r="B284" s="2" t="s">
        <v>338</v>
      </c>
      <c r="C284" s="2" t="str">
        <f t="shared" si="4"/>
        <v>NC_06_0029</v>
      </c>
      <c r="E284" s="2">
        <v>36.25</v>
      </c>
      <c r="F284" s="2" t="s">
        <v>52</v>
      </c>
      <c r="G284" s="2" t="s">
        <v>316</v>
      </c>
      <c r="H284" s="2">
        <v>6</v>
      </c>
      <c r="I284" s="2">
        <v>2</v>
      </c>
      <c r="J284" s="2">
        <v>8</v>
      </c>
      <c r="K284" s="2">
        <v>1</v>
      </c>
      <c r="L284" s="2">
        <v>1</v>
      </c>
      <c r="S284" t="e">
        <f>VLOOKUP($C284,PANSS_full!$D$2:$AK$888,1,FALSE)</f>
        <v>#N/A</v>
      </c>
      <c r="T284" t="e">
        <f>VLOOKUP($C284,PANSS_full!$D$2:$AK$888,2,FALSE)</f>
        <v>#N/A</v>
      </c>
      <c r="U284" t="e">
        <f>VLOOKUP($C284,PANSS_full!$D$2:$AK$888,3,FALSE)</f>
        <v>#N/A</v>
      </c>
      <c r="V284" t="e">
        <f>VLOOKUP($C284,PANSS_full!$D$2:$AK$888,4,FALSE)</f>
        <v>#N/A</v>
      </c>
      <c r="W284" t="e">
        <f>VLOOKUP($C284,PANSS_full!$D$2:$AK$888,5,FALSE)</f>
        <v>#N/A</v>
      </c>
      <c r="X284" t="e">
        <f>VLOOKUP($C284,PANSS_full!$D$2:$AK$888,6,FALSE)</f>
        <v>#N/A</v>
      </c>
      <c r="Y284" t="e">
        <f>VLOOKUP($C284,PANSS_full!$D$2:$AK$888,7,FALSE)</f>
        <v>#N/A</v>
      </c>
      <c r="Z284" t="e">
        <f>VLOOKUP($C284,PANSS_full!$D$2:$AK$888,8,FALSE)</f>
        <v>#N/A</v>
      </c>
      <c r="AA284" t="e">
        <f>VLOOKUP($C284,PANSS_full!$D$2:$AK$888,9,FALSE)</f>
        <v>#N/A</v>
      </c>
      <c r="AB284" t="e">
        <f>VLOOKUP($C284,PANSS_full!$D$2:$AK$888,10,FALSE)</f>
        <v>#N/A</v>
      </c>
      <c r="AC284" t="e">
        <f>VLOOKUP($C284,PANSS_full!$D$2:$AK$888,11,FALSE)</f>
        <v>#N/A</v>
      </c>
      <c r="AD284" t="e">
        <f>VLOOKUP($C284,PANSS_full!$D$2:$AK$888,12,FALSE)</f>
        <v>#N/A</v>
      </c>
      <c r="AE284" t="e">
        <f>VLOOKUP($C284,PANSS_full!$D$2:$AK$888,13,FALSE)</f>
        <v>#N/A</v>
      </c>
      <c r="AF284" t="e">
        <f>VLOOKUP($C284,PANSS_full!$D$2:$AK$888,14,FALSE)</f>
        <v>#N/A</v>
      </c>
      <c r="AG284" t="e">
        <f>VLOOKUP($C284,PANSS_full!$D$2:$AK$888,15,FALSE)</f>
        <v>#N/A</v>
      </c>
      <c r="AH284" t="e">
        <f>VLOOKUP($C284,PANSS_full!$D$2:$AK$888,16,FALSE)</f>
        <v>#N/A</v>
      </c>
      <c r="AI284" t="e">
        <f>VLOOKUP($C284,PANSS_full!$D$2:$AK$888,17,FALSE)</f>
        <v>#N/A</v>
      </c>
      <c r="AJ284" t="e">
        <f>VLOOKUP($C284,PANSS_full!$D$2:$AK$888,18,FALSE)</f>
        <v>#N/A</v>
      </c>
      <c r="AK284" t="e">
        <f>VLOOKUP($C284,PANSS_full!$D$2:$AK$888,19,FALSE)</f>
        <v>#N/A</v>
      </c>
      <c r="AL284" t="e">
        <f>VLOOKUP($C284,PANSS_full!$D$2:$AK$888,20,FALSE)</f>
        <v>#N/A</v>
      </c>
      <c r="AM284" t="e">
        <f>VLOOKUP($C284,PANSS_full!$D$2:$AK$888,21,FALSE)</f>
        <v>#N/A</v>
      </c>
      <c r="AN284" t="e">
        <f>VLOOKUP($C284,PANSS_full!$D$2:$AK$888,22,FALSE)</f>
        <v>#N/A</v>
      </c>
      <c r="AO284" t="e">
        <f>VLOOKUP($C284,PANSS_full!$D$2:$AK$888,23,FALSE)</f>
        <v>#N/A</v>
      </c>
      <c r="AP284" t="e">
        <f>VLOOKUP($C284,PANSS_full!$D$2:$AK$888,24,FALSE)</f>
        <v>#N/A</v>
      </c>
      <c r="AQ284" t="e">
        <f>VLOOKUP($C284,PANSS_full!$D$2:$AK$888,25,FALSE)</f>
        <v>#N/A</v>
      </c>
      <c r="AR284" t="e">
        <f>VLOOKUP($C284,PANSS_full!$D$2:$AK$888,26,FALSE)</f>
        <v>#N/A</v>
      </c>
      <c r="AS284" t="e">
        <f>VLOOKUP($C284,PANSS_full!$D$2:$AK$888,27,FALSE)</f>
        <v>#N/A</v>
      </c>
      <c r="AT284" t="e">
        <f>VLOOKUP($C284,PANSS_full!$D$2:$AK$888,28,FALSE)</f>
        <v>#N/A</v>
      </c>
      <c r="AU284" t="e">
        <f>VLOOKUP($C284,PANSS_full!$D$2:$AK$888,29,FALSE)</f>
        <v>#N/A</v>
      </c>
      <c r="AV284" t="e">
        <f>VLOOKUP($C284,PANSS_full!$D$2:$AK$888,30,FALSE)</f>
        <v>#N/A</v>
      </c>
      <c r="AW284" t="e">
        <f>VLOOKUP($C284,PANSS_full!$D$2:$AK$888,31,FALSE)</f>
        <v>#N/A</v>
      </c>
      <c r="AX284" t="e">
        <f>VLOOKUP($C284,PANSS_full!$D$2:$AK$888,32,FALSE)</f>
        <v>#N/A</v>
      </c>
      <c r="AY284" t="e">
        <f>VLOOKUP($C284,PANSS_full!$D$2:$AK$888,33,FALSE)</f>
        <v>#N/A</v>
      </c>
      <c r="AZ284" t="e">
        <f>VLOOKUP($C284,PANSS_full!$D$2:$AK$888,34,FALSE)</f>
        <v>#N/A</v>
      </c>
    </row>
    <row r="285" spans="1:52">
      <c r="A285">
        <v>284</v>
      </c>
      <c r="B285" s="2" t="s">
        <v>339</v>
      </c>
      <c r="C285" s="2" t="str">
        <f t="shared" si="4"/>
        <v>NC_06_0030</v>
      </c>
      <c r="E285" s="2">
        <v>39.1666666666667</v>
      </c>
      <c r="F285" s="2" t="s">
        <v>52</v>
      </c>
      <c r="G285" s="2" t="s">
        <v>316</v>
      </c>
      <c r="H285" s="2">
        <v>6</v>
      </c>
      <c r="I285" s="2">
        <v>1</v>
      </c>
      <c r="J285" s="2">
        <v>7</v>
      </c>
      <c r="K285" s="2">
        <v>1</v>
      </c>
      <c r="L285" s="2">
        <v>1</v>
      </c>
      <c r="S285" t="e">
        <f>VLOOKUP($C285,PANSS_full!$D$2:$AK$888,1,FALSE)</f>
        <v>#N/A</v>
      </c>
      <c r="T285" t="e">
        <f>VLOOKUP($C285,PANSS_full!$D$2:$AK$888,2,FALSE)</f>
        <v>#N/A</v>
      </c>
      <c r="U285" t="e">
        <f>VLOOKUP($C285,PANSS_full!$D$2:$AK$888,3,FALSE)</f>
        <v>#N/A</v>
      </c>
      <c r="V285" t="e">
        <f>VLOOKUP($C285,PANSS_full!$D$2:$AK$888,4,FALSE)</f>
        <v>#N/A</v>
      </c>
      <c r="W285" t="e">
        <f>VLOOKUP($C285,PANSS_full!$D$2:$AK$888,5,FALSE)</f>
        <v>#N/A</v>
      </c>
      <c r="X285" t="e">
        <f>VLOOKUP($C285,PANSS_full!$D$2:$AK$888,6,FALSE)</f>
        <v>#N/A</v>
      </c>
      <c r="Y285" t="e">
        <f>VLOOKUP($C285,PANSS_full!$D$2:$AK$888,7,FALSE)</f>
        <v>#N/A</v>
      </c>
      <c r="Z285" t="e">
        <f>VLOOKUP($C285,PANSS_full!$D$2:$AK$888,8,FALSE)</f>
        <v>#N/A</v>
      </c>
      <c r="AA285" t="e">
        <f>VLOOKUP($C285,PANSS_full!$D$2:$AK$888,9,FALSE)</f>
        <v>#N/A</v>
      </c>
      <c r="AB285" t="e">
        <f>VLOOKUP($C285,PANSS_full!$D$2:$AK$888,10,FALSE)</f>
        <v>#N/A</v>
      </c>
      <c r="AC285" t="e">
        <f>VLOOKUP($C285,PANSS_full!$D$2:$AK$888,11,FALSE)</f>
        <v>#N/A</v>
      </c>
      <c r="AD285" t="e">
        <f>VLOOKUP($C285,PANSS_full!$D$2:$AK$888,12,FALSE)</f>
        <v>#N/A</v>
      </c>
      <c r="AE285" t="e">
        <f>VLOOKUP($C285,PANSS_full!$D$2:$AK$888,13,FALSE)</f>
        <v>#N/A</v>
      </c>
      <c r="AF285" t="e">
        <f>VLOOKUP($C285,PANSS_full!$D$2:$AK$888,14,FALSE)</f>
        <v>#N/A</v>
      </c>
      <c r="AG285" t="e">
        <f>VLOOKUP($C285,PANSS_full!$D$2:$AK$888,15,FALSE)</f>
        <v>#N/A</v>
      </c>
      <c r="AH285" t="e">
        <f>VLOOKUP($C285,PANSS_full!$D$2:$AK$888,16,FALSE)</f>
        <v>#N/A</v>
      </c>
      <c r="AI285" t="e">
        <f>VLOOKUP($C285,PANSS_full!$D$2:$AK$888,17,FALSE)</f>
        <v>#N/A</v>
      </c>
      <c r="AJ285" t="e">
        <f>VLOOKUP($C285,PANSS_full!$D$2:$AK$888,18,FALSE)</f>
        <v>#N/A</v>
      </c>
      <c r="AK285" t="e">
        <f>VLOOKUP($C285,PANSS_full!$D$2:$AK$888,19,FALSE)</f>
        <v>#N/A</v>
      </c>
      <c r="AL285" t="e">
        <f>VLOOKUP($C285,PANSS_full!$D$2:$AK$888,20,FALSE)</f>
        <v>#N/A</v>
      </c>
      <c r="AM285" t="e">
        <f>VLOOKUP($C285,PANSS_full!$D$2:$AK$888,21,FALSE)</f>
        <v>#N/A</v>
      </c>
      <c r="AN285" t="e">
        <f>VLOOKUP($C285,PANSS_full!$D$2:$AK$888,22,FALSE)</f>
        <v>#N/A</v>
      </c>
      <c r="AO285" t="e">
        <f>VLOOKUP($C285,PANSS_full!$D$2:$AK$888,23,FALSE)</f>
        <v>#N/A</v>
      </c>
      <c r="AP285" t="e">
        <f>VLOOKUP($C285,PANSS_full!$D$2:$AK$888,24,FALSE)</f>
        <v>#N/A</v>
      </c>
      <c r="AQ285" t="e">
        <f>VLOOKUP($C285,PANSS_full!$D$2:$AK$888,25,FALSE)</f>
        <v>#N/A</v>
      </c>
      <c r="AR285" t="e">
        <f>VLOOKUP($C285,PANSS_full!$D$2:$AK$888,26,FALSE)</f>
        <v>#N/A</v>
      </c>
      <c r="AS285" t="e">
        <f>VLOOKUP($C285,PANSS_full!$D$2:$AK$888,27,FALSE)</f>
        <v>#N/A</v>
      </c>
      <c r="AT285" t="e">
        <f>VLOOKUP($C285,PANSS_full!$D$2:$AK$888,28,FALSE)</f>
        <v>#N/A</v>
      </c>
      <c r="AU285" t="e">
        <f>VLOOKUP($C285,PANSS_full!$D$2:$AK$888,29,FALSE)</f>
        <v>#N/A</v>
      </c>
      <c r="AV285" t="e">
        <f>VLOOKUP($C285,PANSS_full!$D$2:$AK$888,30,FALSE)</f>
        <v>#N/A</v>
      </c>
      <c r="AW285" t="e">
        <f>VLOOKUP($C285,PANSS_full!$D$2:$AK$888,31,FALSE)</f>
        <v>#N/A</v>
      </c>
      <c r="AX285" t="e">
        <f>VLOOKUP($C285,PANSS_full!$D$2:$AK$888,32,FALSE)</f>
        <v>#N/A</v>
      </c>
      <c r="AY285" t="e">
        <f>VLOOKUP($C285,PANSS_full!$D$2:$AK$888,33,FALSE)</f>
        <v>#N/A</v>
      </c>
      <c r="AZ285" t="e">
        <f>VLOOKUP($C285,PANSS_full!$D$2:$AK$888,34,FALSE)</f>
        <v>#N/A</v>
      </c>
    </row>
    <row r="286" spans="1:52">
      <c r="A286">
        <v>285</v>
      </c>
      <c r="B286" s="2" t="s">
        <v>340</v>
      </c>
      <c r="C286" s="2" t="str">
        <f t="shared" si="4"/>
        <v>NC_06_0031</v>
      </c>
      <c r="E286" s="2">
        <v>28.5833333333335</v>
      </c>
      <c r="F286" s="2" t="s">
        <v>52</v>
      </c>
      <c r="G286" s="2" t="s">
        <v>316</v>
      </c>
      <c r="H286" s="2">
        <v>6</v>
      </c>
      <c r="I286" s="2">
        <v>2</v>
      </c>
      <c r="J286" s="2">
        <v>8</v>
      </c>
      <c r="K286" s="2">
        <v>1</v>
      </c>
      <c r="S286" t="e">
        <f>VLOOKUP($C286,PANSS_full!$D$2:$AK$888,1,FALSE)</f>
        <v>#N/A</v>
      </c>
      <c r="T286" t="e">
        <f>VLOOKUP($C286,PANSS_full!$D$2:$AK$888,2,FALSE)</f>
        <v>#N/A</v>
      </c>
      <c r="U286" t="e">
        <f>VLOOKUP($C286,PANSS_full!$D$2:$AK$888,3,FALSE)</f>
        <v>#N/A</v>
      </c>
      <c r="V286" t="e">
        <f>VLOOKUP($C286,PANSS_full!$D$2:$AK$888,4,FALSE)</f>
        <v>#N/A</v>
      </c>
      <c r="W286" t="e">
        <f>VLOOKUP($C286,PANSS_full!$D$2:$AK$888,5,FALSE)</f>
        <v>#N/A</v>
      </c>
      <c r="X286" t="e">
        <f>VLOOKUP($C286,PANSS_full!$D$2:$AK$888,6,FALSE)</f>
        <v>#N/A</v>
      </c>
      <c r="Y286" t="e">
        <f>VLOOKUP($C286,PANSS_full!$D$2:$AK$888,7,FALSE)</f>
        <v>#N/A</v>
      </c>
      <c r="Z286" t="e">
        <f>VLOOKUP($C286,PANSS_full!$D$2:$AK$888,8,FALSE)</f>
        <v>#N/A</v>
      </c>
      <c r="AA286" t="e">
        <f>VLOOKUP($C286,PANSS_full!$D$2:$AK$888,9,FALSE)</f>
        <v>#N/A</v>
      </c>
      <c r="AB286" t="e">
        <f>VLOOKUP($C286,PANSS_full!$D$2:$AK$888,10,FALSE)</f>
        <v>#N/A</v>
      </c>
      <c r="AC286" t="e">
        <f>VLOOKUP($C286,PANSS_full!$D$2:$AK$888,11,FALSE)</f>
        <v>#N/A</v>
      </c>
      <c r="AD286" t="e">
        <f>VLOOKUP($C286,PANSS_full!$D$2:$AK$888,12,FALSE)</f>
        <v>#N/A</v>
      </c>
      <c r="AE286" t="e">
        <f>VLOOKUP($C286,PANSS_full!$D$2:$AK$888,13,FALSE)</f>
        <v>#N/A</v>
      </c>
      <c r="AF286" t="e">
        <f>VLOOKUP($C286,PANSS_full!$D$2:$AK$888,14,FALSE)</f>
        <v>#N/A</v>
      </c>
      <c r="AG286" t="e">
        <f>VLOOKUP($C286,PANSS_full!$D$2:$AK$888,15,FALSE)</f>
        <v>#N/A</v>
      </c>
      <c r="AH286" t="e">
        <f>VLOOKUP($C286,PANSS_full!$D$2:$AK$888,16,FALSE)</f>
        <v>#N/A</v>
      </c>
      <c r="AI286" t="e">
        <f>VLOOKUP($C286,PANSS_full!$D$2:$AK$888,17,FALSE)</f>
        <v>#N/A</v>
      </c>
      <c r="AJ286" t="e">
        <f>VLOOKUP($C286,PANSS_full!$D$2:$AK$888,18,FALSE)</f>
        <v>#N/A</v>
      </c>
      <c r="AK286" t="e">
        <f>VLOOKUP($C286,PANSS_full!$D$2:$AK$888,19,FALSE)</f>
        <v>#N/A</v>
      </c>
      <c r="AL286" t="e">
        <f>VLOOKUP($C286,PANSS_full!$D$2:$AK$888,20,FALSE)</f>
        <v>#N/A</v>
      </c>
      <c r="AM286" t="e">
        <f>VLOOKUP($C286,PANSS_full!$D$2:$AK$888,21,FALSE)</f>
        <v>#N/A</v>
      </c>
      <c r="AN286" t="e">
        <f>VLOOKUP($C286,PANSS_full!$D$2:$AK$888,22,FALSE)</f>
        <v>#N/A</v>
      </c>
      <c r="AO286" t="e">
        <f>VLOOKUP($C286,PANSS_full!$D$2:$AK$888,23,FALSE)</f>
        <v>#N/A</v>
      </c>
      <c r="AP286" t="e">
        <f>VLOOKUP($C286,PANSS_full!$D$2:$AK$888,24,FALSE)</f>
        <v>#N/A</v>
      </c>
      <c r="AQ286" t="e">
        <f>VLOOKUP($C286,PANSS_full!$D$2:$AK$888,25,FALSE)</f>
        <v>#N/A</v>
      </c>
      <c r="AR286" t="e">
        <f>VLOOKUP($C286,PANSS_full!$D$2:$AK$888,26,FALSE)</f>
        <v>#N/A</v>
      </c>
      <c r="AS286" t="e">
        <f>VLOOKUP($C286,PANSS_full!$D$2:$AK$888,27,FALSE)</f>
        <v>#N/A</v>
      </c>
      <c r="AT286" t="e">
        <f>VLOOKUP($C286,PANSS_full!$D$2:$AK$888,28,FALSE)</f>
        <v>#N/A</v>
      </c>
      <c r="AU286" t="e">
        <f>VLOOKUP($C286,PANSS_full!$D$2:$AK$888,29,FALSE)</f>
        <v>#N/A</v>
      </c>
      <c r="AV286" t="e">
        <f>VLOOKUP($C286,PANSS_full!$D$2:$AK$888,30,FALSE)</f>
        <v>#N/A</v>
      </c>
      <c r="AW286" t="e">
        <f>VLOOKUP($C286,PANSS_full!$D$2:$AK$888,31,FALSE)</f>
        <v>#N/A</v>
      </c>
      <c r="AX286" t="e">
        <f>VLOOKUP($C286,PANSS_full!$D$2:$AK$888,32,FALSE)</f>
        <v>#N/A</v>
      </c>
      <c r="AY286" t="e">
        <f>VLOOKUP($C286,PANSS_full!$D$2:$AK$888,33,FALSE)</f>
        <v>#N/A</v>
      </c>
      <c r="AZ286" t="e">
        <f>VLOOKUP($C286,PANSS_full!$D$2:$AK$888,34,FALSE)</f>
        <v>#N/A</v>
      </c>
    </row>
    <row r="287" spans="1:52">
      <c r="A287">
        <v>286</v>
      </c>
      <c r="B287" s="2" t="s">
        <v>341</v>
      </c>
      <c r="C287" s="2" t="str">
        <f t="shared" si="4"/>
        <v>NC_06_0032</v>
      </c>
      <c r="E287" s="2">
        <v>26.0833333333335</v>
      </c>
      <c r="F287" s="2" t="s">
        <v>52</v>
      </c>
      <c r="G287" s="2" t="s">
        <v>316</v>
      </c>
      <c r="H287" s="2">
        <v>6</v>
      </c>
      <c r="I287" s="2">
        <v>2</v>
      </c>
      <c r="J287" s="2">
        <v>11</v>
      </c>
      <c r="K287" s="2">
        <v>1</v>
      </c>
      <c r="L287" s="2">
        <v>1</v>
      </c>
      <c r="S287" t="e">
        <f>VLOOKUP($C287,PANSS_full!$D$2:$AK$888,1,FALSE)</f>
        <v>#N/A</v>
      </c>
      <c r="T287" t="e">
        <f>VLOOKUP($C287,PANSS_full!$D$2:$AK$888,2,FALSE)</f>
        <v>#N/A</v>
      </c>
      <c r="U287" t="e">
        <f>VLOOKUP($C287,PANSS_full!$D$2:$AK$888,3,FALSE)</f>
        <v>#N/A</v>
      </c>
      <c r="V287" t="e">
        <f>VLOOKUP($C287,PANSS_full!$D$2:$AK$888,4,FALSE)</f>
        <v>#N/A</v>
      </c>
      <c r="W287" t="e">
        <f>VLOOKUP($C287,PANSS_full!$D$2:$AK$888,5,FALSE)</f>
        <v>#N/A</v>
      </c>
      <c r="X287" t="e">
        <f>VLOOKUP($C287,PANSS_full!$D$2:$AK$888,6,FALSE)</f>
        <v>#N/A</v>
      </c>
      <c r="Y287" t="e">
        <f>VLOOKUP($C287,PANSS_full!$D$2:$AK$888,7,FALSE)</f>
        <v>#N/A</v>
      </c>
      <c r="Z287" t="e">
        <f>VLOOKUP($C287,PANSS_full!$D$2:$AK$888,8,FALSE)</f>
        <v>#N/A</v>
      </c>
      <c r="AA287" t="e">
        <f>VLOOKUP($C287,PANSS_full!$D$2:$AK$888,9,FALSE)</f>
        <v>#N/A</v>
      </c>
      <c r="AB287" t="e">
        <f>VLOOKUP($C287,PANSS_full!$D$2:$AK$888,10,FALSE)</f>
        <v>#N/A</v>
      </c>
      <c r="AC287" t="e">
        <f>VLOOKUP($C287,PANSS_full!$D$2:$AK$888,11,FALSE)</f>
        <v>#N/A</v>
      </c>
      <c r="AD287" t="e">
        <f>VLOOKUP($C287,PANSS_full!$D$2:$AK$888,12,FALSE)</f>
        <v>#N/A</v>
      </c>
      <c r="AE287" t="e">
        <f>VLOOKUP($C287,PANSS_full!$D$2:$AK$888,13,FALSE)</f>
        <v>#N/A</v>
      </c>
      <c r="AF287" t="e">
        <f>VLOOKUP($C287,PANSS_full!$D$2:$AK$888,14,FALSE)</f>
        <v>#N/A</v>
      </c>
      <c r="AG287" t="e">
        <f>VLOOKUP($C287,PANSS_full!$D$2:$AK$888,15,FALSE)</f>
        <v>#N/A</v>
      </c>
      <c r="AH287" t="e">
        <f>VLOOKUP($C287,PANSS_full!$D$2:$AK$888,16,FALSE)</f>
        <v>#N/A</v>
      </c>
      <c r="AI287" t="e">
        <f>VLOOKUP($C287,PANSS_full!$D$2:$AK$888,17,FALSE)</f>
        <v>#N/A</v>
      </c>
      <c r="AJ287" t="e">
        <f>VLOOKUP($C287,PANSS_full!$D$2:$AK$888,18,FALSE)</f>
        <v>#N/A</v>
      </c>
      <c r="AK287" t="e">
        <f>VLOOKUP($C287,PANSS_full!$D$2:$AK$888,19,FALSE)</f>
        <v>#N/A</v>
      </c>
      <c r="AL287" t="e">
        <f>VLOOKUP($C287,PANSS_full!$D$2:$AK$888,20,FALSE)</f>
        <v>#N/A</v>
      </c>
      <c r="AM287" t="e">
        <f>VLOOKUP($C287,PANSS_full!$D$2:$AK$888,21,FALSE)</f>
        <v>#N/A</v>
      </c>
      <c r="AN287" t="e">
        <f>VLOOKUP($C287,PANSS_full!$D$2:$AK$888,22,FALSE)</f>
        <v>#N/A</v>
      </c>
      <c r="AO287" t="e">
        <f>VLOOKUP($C287,PANSS_full!$D$2:$AK$888,23,FALSE)</f>
        <v>#N/A</v>
      </c>
      <c r="AP287" t="e">
        <f>VLOOKUP($C287,PANSS_full!$D$2:$AK$888,24,FALSE)</f>
        <v>#N/A</v>
      </c>
      <c r="AQ287" t="e">
        <f>VLOOKUP($C287,PANSS_full!$D$2:$AK$888,25,FALSE)</f>
        <v>#N/A</v>
      </c>
      <c r="AR287" t="e">
        <f>VLOOKUP($C287,PANSS_full!$D$2:$AK$888,26,FALSE)</f>
        <v>#N/A</v>
      </c>
      <c r="AS287" t="e">
        <f>VLOOKUP($C287,PANSS_full!$D$2:$AK$888,27,FALSE)</f>
        <v>#N/A</v>
      </c>
      <c r="AT287" t="e">
        <f>VLOOKUP($C287,PANSS_full!$D$2:$AK$888,28,FALSE)</f>
        <v>#N/A</v>
      </c>
      <c r="AU287" t="e">
        <f>VLOOKUP($C287,PANSS_full!$D$2:$AK$888,29,FALSE)</f>
        <v>#N/A</v>
      </c>
      <c r="AV287" t="e">
        <f>VLOOKUP($C287,PANSS_full!$D$2:$AK$888,30,FALSE)</f>
        <v>#N/A</v>
      </c>
      <c r="AW287" t="e">
        <f>VLOOKUP($C287,PANSS_full!$D$2:$AK$888,31,FALSE)</f>
        <v>#N/A</v>
      </c>
      <c r="AX287" t="e">
        <f>VLOOKUP($C287,PANSS_full!$D$2:$AK$888,32,FALSE)</f>
        <v>#N/A</v>
      </c>
      <c r="AY287" t="e">
        <f>VLOOKUP($C287,PANSS_full!$D$2:$AK$888,33,FALSE)</f>
        <v>#N/A</v>
      </c>
      <c r="AZ287" t="e">
        <f>VLOOKUP($C287,PANSS_full!$D$2:$AK$888,34,FALSE)</f>
        <v>#N/A</v>
      </c>
    </row>
    <row r="288" spans="1:52">
      <c r="A288">
        <v>287</v>
      </c>
      <c r="B288" s="2" t="s">
        <v>342</v>
      </c>
      <c r="C288" s="2" t="str">
        <f t="shared" si="4"/>
        <v>NC_06_0035</v>
      </c>
      <c r="E288" s="2">
        <v>44.5833333333335</v>
      </c>
      <c r="F288" s="2" t="s">
        <v>52</v>
      </c>
      <c r="G288" s="2" t="s">
        <v>316</v>
      </c>
      <c r="H288" s="2">
        <v>6</v>
      </c>
      <c r="I288" s="2">
        <v>2</v>
      </c>
      <c r="J288" s="2">
        <v>11</v>
      </c>
      <c r="K288" s="2">
        <v>1</v>
      </c>
      <c r="L288" s="2">
        <v>1</v>
      </c>
      <c r="S288" t="e">
        <f>VLOOKUP($C288,PANSS_full!$D$2:$AK$888,1,FALSE)</f>
        <v>#N/A</v>
      </c>
      <c r="T288" t="e">
        <f>VLOOKUP($C288,PANSS_full!$D$2:$AK$888,2,FALSE)</f>
        <v>#N/A</v>
      </c>
      <c r="U288" t="e">
        <f>VLOOKUP($C288,PANSS_full!$D$2:$AK$888,3,FALSE)</f>
        <v>#N/A</v>
      </c>
      <c r="V288" t="e">
        <f>VLOOKUP($C288,PANSS_full!$D$2:$AK$888,4,FALSE)</f>
        <v>#N/A</v>
      </c>
      <c r="W288" t="e">
        <f>VLOOKUP($C288,PANSS_full!$D$2:$AK$888,5,FALSE)</f>
        <v>#N/A</v>
      </c>
      <c r="X288" t="e">
        <f>VLOOKUP($C288,PANSS_full!$D$2:$AK$888,6,FALSE)</f>
        <v>#N/A</v>
      </c>
      <c r="Y288" t="e">
        <f>VLOOKUP($C288,PANSS_full!$D$2:$AK$888,7,FALSE)</f>
        <v>#N/A</v>
      </c>
      <c r="Z288" t="e">
        <f>VLOOKUP($C288,PANSS_full!$D$2:$AK$888,8,FALSE)</f>
        <v>#N/A</v>
      </c>
      <c r="AA288" t="e">
        <f>VLOOKUP($C288,PANSS_full!$D$2:$AK$888,9,FALSE)</f>
        <v>#N/A</v>
      </c>
      <c r="AB288" t="e">
        <f>VLOOKUP($C288,PANSS_full!$D$2:$AK$888,10,FALSE)</f>
        <v>#N/A</v>
      </c>
      <c r="AC288" t="e">
        <f>VLOOKUP($C288,PANSS_full!$D$2:$AK$888,11,FALSE)</f>
        <v>#N/A</v>
      </c>
      <c r="AD288" t="e">
        <f>VLOOKUP($C288,PANSS_full!$D$2:$AK$888,12,FALSE)</f>
        <v>#N/A</v>
      </c>
      <c r="AE288" t="e">
        <f>VLOOKUP($C288,PANSS_full!$D$2:$AK$888,13,FALSE)</f>
        <v>#N/A</v>
      </c>
      <c r="AF288" t="e">
        <f>VLOOKUP($C288,PANSS_full!$D$2:$AK$888,14,FALSE)</f>
        <v>#N/A</v>
      </c>
      <c r="AG288" t="e">
        <f>VLOOKUP($C288,PANSS_full!$D$2:$AK$888,15,FALSE)</f>
        <v>#N/A</v>
      </c>
      <c r="AH288" t="e">
        <f>VLOOKUP($C288,PANSS_full!$D$2:$AK$888,16,FALSE)</f>
        <v>#N/A</v>
      </c>
      <c r="AI288" t="e">
        <f>VLOOKUP($C288,PANSS_full!$D$2:$AK$888,17,FALSE)</f>
        <v>#N/A</v>
      </c>
      <c r="AJ288" t="e">
        <f>VLOOKUP($C288,PANSS_full!$D$2:$AK$888,18,FALSE)</f>
        <v>#N/A</v>
      </c>
      <c r="AK288" t="e">
        <f>VLOOKUP($C288,PANSS_full!$D$2:$AK$888,19,FALSE)</f>
        <v>#N/A</v>
      </c>
      <c r="AL288" t="e">
        <f>VLOOKUP($C288,PANSS_full!$D$2:$AK$888,20,FALSE)</f>
        <v>#N/A</v>
      </c>
      <c r="AM288" t="e">
        <f>VLOOKUP($C288,PANSS_full!$D$2:$AK$888,21,FALSE)</f>
        <v>#N/A</v>
      </c>
      <c r="AN288" t="e">
        <f>VLOOKUP($C288,PANSS_full!$D$2:$AK$888,22,FALSE)</f>
        <v>#N/A</v>
      </c>
      <c r="AO288" t="e">
        <f>VLOOKUP($C288,PANSS_full!$D$2:$AK$888,23,FALSE)</f>
        <v>#N/A</v>
      </c>
      <c r="AP288" t="e">
        <f>VLOOKUP($C288,PANSS_full!$D$2:$AK$888,24,FALSE)</f>
        <v>#N/A</v>
      </c>
      <c r="AQ288" t="e">
        <f>VLOOKUP($C288,PANSS_full!$D$2:$AK$888,25,FALSE)</f>
        <v>#N/A</v>
      </c>
      <c r="AR288" t="e">
        <f>VLOOKUP($C288,PANSS_full!$D$2:$AK$888,26,FALSE)</f>
        <v>#N/A</v>
      </c>
      <c r="AS288" t="e">
        <f>VLOOKUP($C288,PANSS_full!$D$2:$AK$888,27,FALSE)</f>
        <v>#N/A</v>
      </c>
      <c r="AT288" t="e">
        <f>VLOOKUP($C288,PANSS_full!$D$2:$AK$888,28,FALSE)</f>
        <v>#N/A</v>
      </c>
      <c r="AU288" t="e">
        <f>VLOOKUP($C288,PANSS_full!$D$2:$AK$888,29,FALSE)</f>
        <v>#N/A</v>
      </c>
      <c r="AV288" t="e">
        <f>VLOOKUP($C288,PANSS_full!$D$2:$AK$888,30,FALSE)</f>
        <v>#N/A</v>
      </c>
      <c r="AW288" t="e">
        <f>VLOOKUP($C288,PANSS_full!$D$2:$AK$888,31,FALSE)</f>
        <v>#N/A</v>
      </c>
      <c r="AX288" t="e">
        <f>VLOOKUP($C288,PANSS_full!$D$2:$AK$888,32,FALSE)</f>
        <v>#N/A</v>
      </c>
      <c r="AY288" t="e">
        <f>VLOOKUP($C288,PANSS_full!$D$2:$AK$888,33,FALSE)</f>
        <v>#N/A</v>
      </c>
      <c r="AZ288" t="e">
        <f>VLOOKUP($C288,PANSS_full!$D$2:$AK$888,34,FALSE)</f>
        <v>#N/A</v>
      </c>
    </row>
    <row r="289" spans="1:52">
      <c r="A289">
        <v>288</v>
      </c>
      <c r="B289" s="2" t="s">
        <v>343</v>
      </c>
      <c r="C289" s="2" t="str">
        <f t="shared" si="4"/>
        <v>NC_06_0036</v>
      </c>
      <c r="E289" s="2">
        <v>22.1666666666667</v>
      </c>
      <c r="F289" s="2" t="s">
        <v>52</v>
      </c>
      <c r="G289" s="2" t="s">
        <v>316</v>
      </c>
      <c r="H289" s="2">
        <v>6</v>
      </c>
      <c r="I289" s="2">
        <v>2</v>
      </c>
      <c r="J289" s="2">
        <v>8</v>
      </c>
      <c r="K289" s="2">
        <v>1</v>
      </c>
      <c r="L289" s="2">
        <v>1</v>
      </c>
      <c r="S289" t="e">
        <f>VLOOKUP($C289,PANSS_full!$D$2:$AK$888,1,FALSE)</f>
        <v>#N/A</v>
      </c>
      <c r="T289" t="e">
        <f>VLOOKUP($C289,PANSS_full!$D$2:$AK$888,2,FALSE)</f>
        <v>#N/A</v>
      </c>
      <c r="U289" t="e">
        <f>VLOOKUP($C289,PANSS_full!$D$2:$AK$888,3,FALSE)</f>
        <v>#N/A</v>
      </c>
      <c r="V289" t="e">
        <f>VLOOKUP($C289,PANSS_full!$D$2:$AK$888,4,FALSE)</f>
        <v>#N/A</v>
      </c>
      <c r="W289" t="e">
        <f>VLOOKUP($C289,PANSS_full!$D$2:$AK$888,5,FALSE)</f>
        <v>#N/A</v>
      </c>
      <c r="X289" t="e">
        <f>VLOOKUP($C289,PANSS_full!$D$2:$AK$888,6,FALSE)</f>
        <v>#N/A</v>
      </c>
      <c r="Y289" t="e">
        <f>VLOOKUP($C289,PANSS_full!$D$2:$AK$888,7,FALSE)</f>
        <v>#N/A</v>
      </c>
      <c r="Z289" t="e">
        <f>VLOOKUP($C289,PANSS_full!$D$2:$AK$888,8,FALSE)</f>
        <v>#N/A</v>
      </c>
      <c r="AA289" t="e">
        <f>VLOOKUP($C289,PANSS_full!$D$2:$AK$888,9,FALSE)</f>
        <v>#N/A</v>
      </c>
      <c r="AB289" t="e">
        <f>VLOOKUP($C289,PANSS_full!$D$2:$AK$888,10,FALSE)</f>
        <v>#N/A</v>
      </c>
      <c r="AC289" t="e">
        <f>VLOOKUP($C289,PANSS_full!$D$2:$AK$888,11,FALSE)</f>
        <v>#N/A</v>
      </c>
      <c r="AD289" t="e">
        <f>VLOOKUP($C289,PANSS_full!$D$2:$AK$888,12,FALSE)</f>
        <v>#N/A</v>
      </c>
      <c r="AE289" t="e">
        <f>VLOOKUP($C289,PANSS_full!$D$2:$AK$888,13,FALSE)</f>
        <v>#N/A</v>
      </c>
      <c r="AF289" t="e">
        <f>VLOOKUP($C289,PANSS_full!$D$2:$AK$888,14,FALSE)</f>
        <v>#N/A</v>
      </c>
      <c r="AG289" t="e">
        <f>VLOOKUP($C289,PANSS_full!$D$2:$AK$888,15,FALSE)</f>
        <v>#N/A</v>
      </c>
      <c r="AH289" t="e">
        <f>VLOOKUP($C289,PANSS_full!$D$2:$AK$888,16,FALSE)</f>
        <v>#N/A</v>
      </c>
      <c r="AI289" t="e">
        <f>VLOOKUP($C289,PANSS_full!$D$2:$AK$888,17,FALSE)</f>
        <v>#N/A</v>
      </c>
      <c r="AJ289" t="e">
        <f>VLOOKUP($C289,PANSS_full!$D$2:$AK$888,18,FALSE)</f>
        <v>#N/A</v>
      </c>
      <c r="AK289" t="e">
        <f>VLOOKUP($C289,PANSS_full!$D$2:$AK$888,19,FALSE)</f>
        <v>#N/A</v>
      </c>
      <c r="AL289" t="e">
        <f>VLOOKUP($C289,PANSS_full!$D$2:$AK$888,20,FALSE)</f>
        <v>#N/A</v>
      </c>
      <c r="AM289" t="e">
        <f>VLOOKUP($C289,PANSS_full!$D$2:$AK$888,21,FALSE)</f>
        <v>#N/A</v>
      </c>
      <c r="AN289" t="e">
        <f>VLOOKUP($C289,PANSS_full!$D$2:$AK$888,22,FALSE)</f>
        <v>#N/A</v>
      </c>
      <c r="AO289" t="e">
        <f>VLOOKUP($C289,PANSS_full!$D$2:$AK$888,23,FALSE)</f>
        <v>#N/A</v>
      </c>
      <c r="AP289" t="e">
        <f>VLOOKUP($C289,PANSS_full!$D$2:$AK$888,24,FALSE)</f>
        <v>#N/A</v>
      </c>
      <c r="AQ289" t="e">
        <f>VLOOKUP($C289,PANSS_full!$D$2:$AK$888,25,FALSE)</f>
        <v>#N/A</v>
      </c>
      <c r="AR289" t="e">
        <f>VLOOKUP($C289,PANSS_full!$D$2:$AK$888,26,FALSE)</f>
        <v>#N/A</v>
      </c>
      <c r="AS289" t="e">
        <f>VLOOKUP($C289,PANSS_full!$D$2:$AK$888,27,FALSE)</f>
        <v>#N/A</v>
      </c>
      <c r="AT289" t="e">
        <f>VLOOKUP($C289,PANSS_full!$D$2:$AK$888,28,FALSE)</f>
        <v>#N/A</v>
      </c>
      <c r="AU289" t="e">
        <f>VLOOKUP($C289,PANSS_full!$D$2:$AK$888,29,FALSE)</f>
        <v>#N/A</v>
      </c>
      <c r="AV289" t="e">
        <f>VLOOKUP($C289,PANSS_full!$D$2:$AK$888,30,FALSE)</f>
        <v>#N/A</v>
      </c>
      <c r="AW289" t="e">
        <f>VLOOKUP($C289,PANSS_full!$D$2:$AK$888,31,FALSE)</f>
        <v>#N/A</v>
      </c>
      <c r="AX289" t="e">
        <f>VLOOKUP($C289,PANSS_full!$D$2:$AK$888,32,FALSE)</f>
        <v>#N/A</v>
      </c>
      <c r="AY289" t="e">
        <f>VLOOKUP($C289,PANSS_full!$D$2:$AK$888,33,FALSE)</f>
        <v>#N/A</v>
      </c>
      <c r="AZ289" t="e">
        <f>VLOOKUP($C289,PANSS_full!$D$2:$AK$888,34,FALSE)</f>
        <v>#N/A</v>
      </c>
    </row>
    <row r="290" spans="1:52">
      <c r="A290">
        <v>289</v>
      </c>
      <c r="B290" s="2" t="s">
        <v>344</v>
      </c>
      <c r="C290" s="2" t="str">
        <f t="shared" si="4"/>
        <v>NC_06_0037</v>
      </c>
      <c r="E290" s="2">
        <v>43.25</v>
      </c>
      <c r="F290" s="2" t="s">
        <v>52</v>
      </c>
      <c r="G290" s="2" t="s">
        <v>316</v>
      </c>
      <c r="H290" s="2">
        <v>6</v>
      </c>
      <c r="I290" s="2">
        <v>2</v>
      </c>
      <c r="J290" s="2">
        <v>8</v>
      </c>
      <c r="K290" s="2">
        <v>1</v>
      </c>
      <c r="L290" s="2">
        <v>1</v>
      </c>
      <c r="S290" t="e">
        <f>VLOOKUP($C290,PANSS_full!$D$2:$AK$888,1,FALSE)</f>
        <v>#N/A</v>
      </c>
      <c r="T290" t="e">
        <f>VLOOKUP($C290,PANSS_full!$D$2:$AK$888,2,FALSE)</f>
        <v>#N/A</v>
      </c>
      <c r="U290" t="e">
        <f>VLOOKUP($C290,PANSS_full!$D$2:$AK$888,3,FALSE)</f>
        <v>#N/A</v>
      </c>
      <c r="V290" t="e">
        <f>VLOOKUP($C290,PANSS_full!$D$2:$AK$888,4,FALSE)</f>
        <v>#N/A</v>
      </c>
      <c r="W290" t="e">
        <f>VLOOKUP($C290,PANSS_full!$D$2:$AK$888,5,FALSE)</f>
        <v>#N/A</v>
      </c>
      <c r="X290" t="e">
        <f>VLOOKUP($C290,PANSS_full!$D$2:$AK$888,6,FALSE)</f>
        <v>#N/A</v>
      </c>
      <c r="Y290" t="e">
        <f>VLOOKUP($C290,PANSS_full!$D$2:$AK$888,7,FALSE)</f>
        <v>#N/A</v>
      </c>
      <c r="Z290" t="e">
        <f>VLOOKUP($C290,PANSS_full!$D$2:$AK$888,8,FALSE)</f>
        <v>#N/A</v>
      </c>
      <c r="AA290" t="e">
        <f>VLOOKUP($C290,PANSS_full!$D$2:$AK$888,9,FALSE)</f>
        <v>#N/A</v>
      </c>
      <c r="AB290" t="e">
        <f>VLOOKUP($C290,PANSS_full!$D$2:$AK$888,10,FALSE)</f>
        <v>#N/A</v>
      </c>
      <c r="AC290" t="e">
        <f>VLOOKUP($C290,PANSS_full!$D$2:$AK$888,11,FALSE)</f>
        <v>#N/A</v>
      </c>
      <c r="AD290" t="e">
        <f>VLOOKUP($C290,PANSS_full!$D$2:$AK$888,12,FALSE)</f>
        <v>#N/A</v>
      </c>
      <c r="AE290" t="e">
        <f>VLOOKUP($C290,PANSS_full!$D$2:$AK$888,13,FALSE)</f>
        <v>#N/A</v>
      </c>
      <c r="AF290" t="e">
        <f>VLOOKUP($C290,PANSS_full!$D$2:$AK$888,14,FALSE)</f>
        <v>#N/A</v>
      </c>
      <c r="AG290" t="e">
        <f>VLOOKUP($C290,PANSS_full!$D$2:$AK$888,15,FALSE)</f>
        <v>#N/A</v>
      </c>
      <c r="AH290" t="e">
        <f>VLOOKUP($C290,PANSS_full!$D$2:$AK$888,16,FALSE)</f>
        <v>#N/A</v>
      </c>
      <c r="AI290" t="e">
        <f>VLOOKUP($C290,PANSS_full!$D$2:$AK$888,17,FALSE)</f>
        <v>#N/A</v>
      </c>
      <c r="AJ290" t="e">
        <f>VLOOKUP($C290,PANSS_full!$D$2:$AK$888,18,FALSE)</f>
        <v>#N/A</v>
      </c>
      <c r="AK290" t="e">
        <f>VLOOKUP($C290,PANSS_full!$D$2:$AK$888,19,FALSE)</f>
        <v>#N/A</v>
      </c>
      <c r="AL290" t="e">
        <f>VLOOKUP($C290,PANSS_full!$D$2:$AK$888,20,FALSE)</f>
        <v>#N/A</v>
      </c>
      <c r="AM290" t="e">
        <f>VLOOKUP($C290,PANSS_full!$D$2:$AK$888,21,FALSE)</f>
        <v>#N/A</v>
      </c>
      <c r="AN290" t="e">
        <f>VLOOKUP($C290,PANSS_full!$D$2:$AK$888,22,FALSE)</f>
        <v>#N/A</v>
      </c>
      <c r="AO290" t="e">
        <f>VLOOKUP($C290,PANSS_full!$D$2:$AK$888,23,FALSE)</f>
        <v>#N/A</v>
      </c>
      <c r="AP290" t="e">
        <f>VLOOKUP($C290,PANSS_full!$D$2:$AK$888,24,FALSE)</f>
        <v>#N/A</v>
      </c>
      <c r="AQ290" t="e">
        <f>VLOOKUP($C290,PANSS_full!$D$2:$AK$888,25,FALSE)</f>
        <v>#N/A</v>
      </c>
      <c r="AR290" t="e">
        <f>VLOOKUP($C290,PANSS_full!$D$2:$AK$888,26,FALSE)</f>
        <v>#N/A</v>
      </c>
      <c r="AS290" t="e">
        <f>VLOOKUP($C290,PANSS_full!$D$2:$AK$888,27,FALSE)</f>
        <v>#N/A</v>
      </c>
      <c r="AT290" t="e">
        <f>VLOOKUP($C290,PANSS_full!$D$2:$AK$888,28,FALSE)</f>
        <v>#N/A</v>
      </c>
      <c r="AU290" t="e">
        <f>VLOOKUP($C290,PANSS_full!$D$2:$AK$888,29,FALSE)</f>
        <v>#N/A</v>
      </c>
      <c r="AV290" t="e">
        <f>VLOOKUP($C290,PANSS_full!$D$2:$AK$888,30,FALSE)</f>
        <v>#N/A</v>
      </c>
      <c r="AW290" t="e">
        <f>VLOOKUP($C290,PANSS_full!$D$2:$AK$888,31,FALSE)</f>
        <v>#N/A</v>
      </c>
      <c r="AX290" t="e">
        <f>VLOOKUP($C290,PANSS_full!$D$2:$AK$888,32,FALSE)</f>
        <v>#N/A</v>
      </c>
      <c r="AY290" t="e">
        <f>VLOOKUP($C290,PANSS_full!$D$2:$AK$888,33,FALSE)</f>
        <v>#N/A</v>
      </c>
      <c r="AZ290" t="e">
        <f>VLOOKUP($C290,PANSS_full!$D$2:$AK$888,34,FALSE)</f>
        <v>#N/A</v>
      </c>
    </row>
    <row r="291" spans="1:52">
      <c r="A291">
        <v>290</v>
      </c>
      <c r="B291" s="2" t="s">
        <v>345</v>
      </c>
      <c r="C291" s="2" t="str">
        <f t="shared" si="4"/>
        <v>NC_06_0038</v>
      </c>
      <c r="E291" s="2">
        <v>29.25</v>
      </c>
      <c r="F291" s="2" t="s">
        <v>52</v>
      </c>
      <c r="G291" s="2" t="s">
        <v>316</v>
      </c>
      <c r="H291" s="2">
        <v>6</v>
      </c>
      <c r="I291" s="2">
        <v>1</v>
      </c>
      <c r="J291" s="2">
        <v>15</v>
      </c>
      <c r="K291" s="2">
        <v>1</v>
      </c>
      <c r="L291" s="2">
        <v>2</v>
      </c>
      <c r="S291" t="e">
        <f>VLOOKUP($C291,PANSS_full!$D$2:$AK$888,1,FALSE)</f>
        <v>#N/A</v>
      </c>
      <c r="T291" t="e">
        <f>VLOOKUP($C291,PANSS_full!$D$2:$AK$888,2,FALSE)</f>
        <v>#N/A</v>
      </c>
      <c r="U291" t="e">
        <f>VLOOKUP($C291,PANSS_full!$D$2:$AK$888,3,FALSE)</f>
        <v>#N/A</v>
      </c>
      <c r="V291" t="e">
        <f>VLOOKUP($C291,PANSS_full!$D$2:$AK$888,4,FALSE)</f>
        <v>#N/A</v>
      </c>
      <c r="W291" t="e">
        <f>VLOOKUP($C291,PANSS_full!$D$2:$AK$888,5,FALSE)</f>
        <v>#N/A</v>
      </c>
      <c r="X291" t="e">
        <f>VLOOKUP($C291,PANSS_full!$D$2:$AK$888,6,FALSE)</f>
        <v>#N/A</v>
      </c>
      <c r="Y291" t="e">
        <f>VLOOKUP($C291,PANSS_full!$D$2:$AK$888,7,FALSE)</f>
        <v>#N/A</v>
      </c>
      <c r="Z291" t="e">
        <f>VLOOKUP($C291,PANSS_full!$D$2:$AK$888,8,FALSE)</f>
        <v>#N/A</v>
      </c>
      <c r="AA291" t="e">
        <f>VLOOKUP($C291,PANSS_full!$D$2:$AK$888,9,FALSE)</f>
        <v>#N/A</v>
      </c>
      <c r="AB291" t="e">
        <f>VLOOKUP($C291,PANSS_full!$D$2:$AK$888,10,FALSE)</f>
        <v>#N/A</v>
      </c>
      <c r="AC291" t="e">
        <f>VLOOKUP($C291,PANSS_full!$D$2:$AK$888,11,FALSE)</f>
        <v>#N/A</v>
      </c>
      <c r="AD291" t="e">
        <f>VLOOKUP($C291,PANSS_full!$D$2:$AK$888,12,FALSE)</f>
        <v>#N/A</v>
      </c>
      <c r="AE291" t="e">
        <f>VLOOKUP($C291,PANSS_full!$D$2:$AK$888,13,FALSE)</f>
        <v>#N/A</v>
      </c>
      <c r="AF291" t="e">
        <f>VLOOKUP($C291,PANSS_full!$D$2:$AK$888,14,FALSE)</f>
        <v>#N/A</v>
      </c>
      <c r="AG291" t="e">
        <f>VLOOKUP($C291,PANSS_full!$D$2:$AK$888,15,FALSE)</f>
        <v>#N/A</v>
      </c>
      <c r="AH291" t="e">
        <f>VLOOKUP($C291,PANSS_full!$D$2:$AK$888,16,FALSE)</f>
        <v>#N/A</v>
      </c>
      <c r="AI291" t="e">
        <f>VLOOKUP($C291,PANSS_full!$D$2:$AK$888,17,FALSE)</f>
        <v>#N/A</v>
      </c>
      <c r="AJ291" t="e">
        <f>VLOOKUP($C291,PANSS_full!$D$2:$AK$888,18,FALSE)</f>
        <v>#N/A</v>
      </c>
      <c r="AK291" t="e">
        <f>VLOOKUP($C291,PANSS_full!$D$2:$AK$888,19,FALSE)</f>
        <v>#N/A</v>
      </c>
      <c r="AL291" t="e">
        <f>VLOOKUP($C291,PANSS_full!$D$2:$AK$888,20,FALSE)</f>
        <v>#N/A</v>
      </c>
      <c r="AM291" t="e">
        <f>VLOOKUP($C291,PANSS_full!$D$2:$AK$888,21,FALSE)</f>
        <v>#N/A</v>
      </c>
      <c r="AN291" t="e">
        <f>VLOOKUP($C291,PANSS_full!$D$2:$AK$888,22,FALSE)</f>
        <v>#N/A</v>
      </c>
      <c r="AO291" t="e">
        <f>VLOOKUP($C291,PANSS_full!$D$2:$AK$888,23,FALSE)</f>
        <v>#N/A</v>
      </c>
      <c r="AP291" t="e">
        <f>VLOOKUP($C291,PANSS_full!$D$2:$AK$888,24,FALSE)</f>
        <v>#N/A</v>
      </c>
      <c r="AQ291" t="e">
        <f>VLOOKUP($C291,PANSS_full!$D$2:$AK$888,25,FALSE)</f>
        <v>#N/A</v>
      </c>
      <c r="AR291" t="e">
        <f>VLOOKUP($C291,PANSS_full!$D$2:$AK$888,26,FALSE)</f>
        <v>#N/A</v>
      </c>
      <c r="AS291" t="e">
        <f>VLOOKUP($C291,PANSS_full!$D$2:$AK$888,27,FALSE)</f>
        <v>#N/A</v>
      </c>
      <c r="AT291" t="e">
        <f>VLOOKUP($C291,PANSS_full!$D$2:$AK$888,28,FALSE)</f>
        <v>#N/A</v>
      </c>
      <c r="AU291" t="e">
        <f>VLOOKUP($C291,PANSS_full!$D$2:$AK$888,29,FALSE)</f>
        <v>#N/A</v>
      </c>
      <c r="AV291" t="e">
        <f>VLOOKUP($C291,PANSS_full!$D$2:$AK$888,30,FALSE)</f>
        <v>#N/A</v>
      </c>
      <c r="AW291" t="e">
        <f>VLOOKUP($C291,PANSS_full!$D$2:$AK$888,31,FALSE)</f>
        <v>#N/A</v>
      </c>
      <c r="AX291" t="e">
        <f>VLOOKUP($C291,PANSS_full!$D$2:$AK$888,32,FALSE)</f>
        <v>#N/A</v>
      </c>
      <c r="AY291" t="e">
        <f>VLOOKUP($C291,PANSS_full!$D$2:$AK$888,33,FALSE)</f>
        <v>#N/A</v>
      </c>
      <c r="AZ291" t="e">
        <f>VLOOKUP($C291,PANSS_full!$D$2:$AK$888,34,FALSE)</f>
        <v>#N/A</v>
      </c>
    </row>
    <row r="292" spans="1:52">
      <c r="A292">
        <v>291</v>
      </c>
      <c r="B292" s="2" t="s">
        <v>346</v>
      </c>
      <c r="C292" s="2" t="str">
        <f t="shared" si="4"/>
        <v>NC_06_0039</v>
      </c>
      <c r="E292" s="2">
        <v>26.1666666666667</v>
      </c>
      <c r="F292" s="2" t="s">
        <v>52</v>
      </c>
      <c r="G292" s="2" t="s">
        <v>316</v>
      </c>
      <c r="H292" s="2">
        <v>6</v>
      </c>
      <c r="I292" s="2">
        <v>2</v>
      </c>
      <c r="J292" s="2">
        <v>21</v>
      </c>
      <c r="K292" s="2">
        <v>1</v>
      </c>
      <c r="L292" s="2">
        <v>1</v>
      </c>
      <c r="S292" t="e">
        <f>VLOOKUP($C292,PANSS_full!$D$2:$AK$888,1,FALSE)</f>
        <v>#N/A</v>
      </c>
      <c r="T292" t="e">
        <f>VLOOKUP($C292,PANSS_full!$D$2:$AK$888,2,FALSE)</f>
        <v>#N/A</v>
      </c>
      <c r="U292" t="e">
        <f>VLOOKUP($C292,PANSS_full!$D$2:$AK$888,3,FALSE)</f>
        <v>#N/A</v>
      </c>
      <c r="V292" t="e">
        <f>VLOOKUP($C292,PANSS_full!$D$2:$AK$888,4,FALSE)</f>
        <v>#N/A</v>
      </c>
      <c r="W292" t="e">
        <f>VLOOKUP($C292,PANSS_full!$D$2:$AK$888,5,FALSE)</f>
        <v>#N/A</v>
      </c>
      <c r="X292" t="e">
        <f>VLOOKUP($C292,PANSS_full!$D$2:$AK$888,6,FALSE)</f>
        <v>#N/A</v>
      </c>
      <c r="Y292" t="e">
        <f>VLOOKUP($C292,PANSS_full!$D$2:$AK$888,7,FALSE)</f>
        <v>#N/A</v>
      </c>
      <c r="Z292" t="e">
        <f>VLOOKUP($C292,PANSS_full!$D$2:$AK$888,8,FALSE)</f>
        <v>#N/A</v>
      </c>
      <c r="AA292" t="e">
        <f>VLOOKUP($C292,PANSS_full!$D$2:$AK$888,9,FALSE)</f>
        <v>#N/A</v>
      </c>
      <c r="AB292" t="e">
        <f>VLOOKUP($C292,PANSS_full!$D$2:$AK$888,10,FALSE)</f>
        <v>#N/A</v>
      </c>
      <c r="AC292" t="e">
        <f>VLOOKUP($C292,PANSS_full!$D$2:$AK$888,11,FALSE)</f>
        <v>#N/A</v>
      </c>
      <c r="AD292" t="e">
        <f>VLOOKUP($C292,PANSS_full!$D$2:$AK$888,12,FALSE)</f>
        <v>#N/A</v>
      </c>
      <c r="AE292" t="e">
        <f>VLOOKUP($C292,PANSS_full!$D$2:$AK$888,13,FALSE)</f>
        <v>#N/A</v>
      </c>
      <c r="AF292" t="e">
        <f>VLOOKUP($C292,PANSS_full!$D$2:$AK$888,14,FALSE)</f>
        <v>#N/A</v>
      </c>
      <c r="AG292" t="e">
        <f>VLOOKUP($C292,PANSS_full!$D$2:$AK$888,15,FALSE)</f>
        <v>#N/A</v>
      </c>
      <c r="AH292" t="e">
        <f>VLOOKUP($C292,PANSS_full!$D$2:$AK$888,16,FALSE)</f>
        <v>#N/A</v>
      </c>
      <c r="AI292" t="e">
        <f>VLOOKUP($C292,PANSS_full!$D$2:$AK$888,17,FALSE)</f>
        <v>#N/A</v>
      </c>
      <c r="AJ292" t="e">
        <f>VLOOKUP($C292,PANSS_full!$D$2:$AK$888,18,FALSE)</f>
        <v>#N/A</v>
      </c>
      <c r="AK292" t="e">
        <f>VLOOKUP($C292,PANSS_full!$D$2:$AK$888,19,FALSE)</f>
        <v>#N/A</v>
      </c>
      <c r="AL292" t="e">
        <f>VLOOKUP($C292,PANSS_full!$D$2:$AK$888,20,FALSE)</f>
        <v>#N/A</v>
      </c>
      <c r="AM292" t="e">
        <f>VLOOKUP($C292,PANSS_full!$D$2:$AK$888,21,FALSE)</f>
        <v>#N/A</v>
      </c>
      <c r="AN292" t="e">
        <f>VLOOKUP($C292,PANSS_full!$D$2:$AK$888,22,FALSE)</f>
        <v>#N/A</v>
      </c>
      <c r="AO292" t="e">
        <f>VLOOKUP($C292,PANSS_full!$D$2:$AK$888,23,FALSE)</f>
        <v>#N/A</v>
      </c>
      <c r="AP292" t="e">
        <f>VLOOKUP($C292,PANSS_full!$D$2:$AK$888,24,FALSE)</f>
        <v>#N/A</v>
      </c>
      <c r="AQ292" t="e">
        <f>VLOOKUP($C292,PANSS_full!$D$2:$AK$888,25,FALSE)</f>
        <v>#N/A</v>
      </c>
      <c r="AR292" t="e">
        <f>VLOOKUP($C292,PANSS_full!$D$2:$AK$888,26,FALSE)</f>
        <v>#N/A</v>
      </c>
      <c r="AS292" t="e">
        <f>VLOOKUP($C292,PANSS_full!$D$2:$AK$888,27,FALSE)</f>
        <v>#N/A</v>
      </c>
      <c r="AT292" t="e">
        <f>VLOOKUP($C292,PANSS_full!$D$2:$AK$888,28,FALSE)</f>
        <v>#N/A</v>
      </c>
      <c r="AU292" t="e">
        <f>VLOOKUP($C292,PANSS_full!$D$2:$AK$888,29,FALSE)</f>
        <v>#N/A</v>
      </c>
      <c r="AV292" t="e">
        <f>VLOOKUP($C292,PANSS_full!$D$2:$AK$888,30,FALSE)</f>
        <v>#N/A</v>
      </c>
      <c r="AW292" t="e">
        <f>VLOOKUP($C292,PANSS_full!$D$2:$AK$888,31,FALSE)</f>
        <v>#N/A</v>
      </c>
      <c r="AX292" t="e">
        <f>VLOOKUP($C292,PANSS_full!$D$2:$AK$888,32,FALSE)</f>
        <v>#N/A</v>
      </c>
      <c r="AY292" t="e">
        <f>VLOOKUP($C292,PANSS_full!$D$2:$AK$888,33,FALSE)</f>
        <v>#N/A</v>
      </c>
      <c r="AZ292" t="e">
        <f>VLOOKUP($C292,PANSS_full!$D$2:$AK$888,34,FALSE)</f>
        <v>#N/A</v>
      </c>
    </row>
    <row r="293" spans="1:52">
      <c r="A293">
        <v>292</v>
      </c>
      <c r="B293" s="2" t="s">
        <v>347</v>
      </c>
      <c r="C293" s="2" t="str">
        <f t="shared" si="4"/>
        <v>NC_06_0040</v>
      </c>
      <c r="E293" s="2">
        <v>36.4166666666665</v>
      </c>
      <c r="F293" s="2" t="s">
        <v>52</v>
      </c>
      <c r="G293" s="2" t="s">
        <v>316</v>
      </c>
      <c r="H293" s="2">
        <v>6</v>
      </c>
      <c r="I293" s="2">
        <v>2</v>
      </c>
      <c r="J293" s="2">
        <v>9</v>
      </c>
      <c r="K293" s="2">
        <v>1</v>
      </c>
      <c r="L293" s="2">
        <v>1</v>
      </c>
      <c r="S293" t="e">
        <f>VLOOKUP($C293,PANSS_full!$D$2:$AK$888,1,FALSE)</f>
        <v>#N/A</v>
      </c>
      <c r="T293" t="e">
        <f>VLOOKUP($C293,PANSS_full!$D$2:$AK$888,2,FALSE)</f>
        <v>#N/A</v>
      </c>
      <c r="U293" t="e">
        <f>VLOOKUP($C293,PANSS_full!$D$2:$AK$888,3,FALSE)</f>
        <v>#N/A</v>
      </c>
      <c r="V293" t="e">
        <f>VLOOKUP($C293,PANSS_full!$D$2:$AK$888,4,FALSE)</f>
        <v>#N/A</v>
      </c>
      <c r="W293" t="e">
        <f>VLOOKUP($C293,PANSS_full!$D$2:$AK$888,5,FALSE)</f>
        <v>#N/A</v>
      </c>
      <c r="X293" t="e">
        <f>VLOOKUP($C293,PANSS_full!$D$2:$AK$888,6,FALSE)</f>
        <v>#N/A</v>
      </c>
      <c r="Y293" t="e">
        <f>VLOOKUP($C293,PANSS_full!$D$2:$AK$888,7,FALSE)</f>
        <v>#N/A</v>
      </c>
      <c r="Z293" t="e">
        <f>VLOOKUP($C293,PANSS_full!$D$2:$AK$888,8,FALSE)</f>
        <v>#N/A</v>
      </c>
      <c r="AA293" t="e">
        <f>VLOOKUP($C293,PANSS_full!$D$2:$AK$888,9,FALSE)</f>
        <v>#N/A</v>
      </c>
      <c r="AB293" t="e">
        <f>VLOOKUP($C293,PANSS_full!$D$2:$AK$888,10,FALSE)</f>
        <v>#N/A</v>
      </c>
      <c r="AC293" t="e">
        <f>VLOOKUP($C293,PANSS_full!$D$2:$AK$888,11,FALSE)</f>
        <v>#N/A</v>
      </c>
      <c r="AD293" t="e">
        <f>VLOOKUP($C293,PANSS_full!$D$2:$AK$888,12,FALSE)</f>
        <v>#N/A</v>
      </c>
      <c r="AE293" t="e">
        <f>VLOOKUP($C293,PANSS_full!$D$2:$AK$888,13,FALSE)</f>
        <v>#N/A</v>
      </c>
      <c r="AF293" t="e">
        <f>VLOOKUP($C293,PANSS_full!$D$2:$AK$888,14,FALSE)</f>
        <v>#N/A</v>
      </c>
      <c r="AG293" t="e">
        <f>VLOOKUP($C293,PANSS_full!$D$2:$AK$888,15,FALSE)</f>
        <v>#N/A</v>
      </c>
      <c r="AH293" t="e">
        <f>VLOOKUP($C293,PANSS_full!$D$2:$AK$888,16,FALSE)</f>
        <v>#N/A</v>
      </c>
      <c r="AI293" t="e">
        <f>VLOOKUP($C293,PANSS_full!$D$2:$AK$888,17,FALSE)</f>
        <v>#N/A</v>
      </c>
      <c r="AJ293" t="e">
        <f>VLOOKUP($C293,PANSS_full!$D$2:$AK$888,18,FALSE)</f>
        <v>#N/A</v>
      </c>
      <c r="AK293" t="e">
        <f>VLOOKUP($C293,PANSS_full!$D$2:$AK$888,19,FALSE)</f>
        <v>#N/A</v>
      </c>
      <c r="AL293" t="e">
        <f>VLOOKUP($C293,PANSS_full!$D$2:$AK$888,20,FALSE)</f>
        <v>#N/A</v>
      </c>
      <c r="AM293" t="e">
        <f>VLOOKUP($C293,PANSS_full!$D$2:$AK$888,21,FALSE)</f>
        <v>#N/A</v>
      </c>
      <c r="AN293" t="e">
        <f>VLOOKUP($C293,PANSS_full!$D$2:$AK$888,22,FALSE)</f>
        <v>#N/A</v>
      </c>
      <c r="AO293" t="e">
        <f>VLOOKUP($C293,PANSS_full!$D$2:$AK$888,23,FALSE)</f>
        <v>#N/A</v>
      </c>
      <c r="AP293" t="e">
        <f>VLOOKUP($C293,PANSS_full!$D$2:$AK$888,24,FALSE)</f>
        <v>#N/A</v>
      </c>
      <c r="AQ293" t="e">
        <f>VLOOKUP($C293,PANSS_full!$D$2:$AK$888,25,FALSE)</f>
        <v>#N/A</v>
      </c>
      <c r="AR293" t="e">
        <f>VLOOKUP($C293,PANSS_full!$D$2:$AK$888,26,FALSE)</f>
        <v>#N/A</v>
      </c>
      <c r="AS293" t="e">
        <f>VLOOKUP($C293,PANSS_full!$D$2:$AK$888,27,FALSE)</f>
        <v>#N/A</v>
      </c>
      <c r="AT293" t="e">
        <f>VLOOKUP($C293,PANSS_full!$D$2:$AK$888,28,FALSE)</f>
        <v>#N/A</v>
      </c>
      <c r="AU293" t="e">
        <f>VLOOKUP($C293,PANSS_full!$D$2:$AK$888,29,FALSE)</f>
        <v>#N/A</v>
      </c>
      <c r="AV293" t="e">
        <f>VLOOKUP($C293,PANSS_full!$D$2:$AK$888,30,FALSE)</f>
        <v>#N/A</v>
      </c>
      <c r="AW293" t="e">
        <f>VLOOKUP($C293,PANSS_full!$D$2:$AK$888,31,FALSE)</f>
        <v>#N/A</v>
      </c>
      <c r="AX293" t="e">
        <f>VLOOKUP($C293,PANSS_full!$D$2:$AK$888,32,FALSE)</f>
        <v>#N/A</v>
      </c>
      <c r="AY293" t="e">
        <f>VLOOKUP($C293,PANSS_full!$D$2:$AK$888,33,FALSE)</f>
        <v>#N/A</v>
      </c>
      <c r="AZ293" t="e">
        <f>VLOOKUP($C293,PANSS_full!$D$2:$AK$888,34,FALSE)</f>
        <v>#N/A</v>
      </c>
    </row>
    <row r="294" spans="1:52">
      <c r="A294">
        <v>293</v>
      </c>
      <c r="B294" s="2" t="s">
        <v>348</v>
      </c>
      <c r="C294" s="2" t="str">
        <f t="shared" si="4"/>
        <v>NC_06_0045</v>
      </c>
      <c r="E294" s="2">
        <v>36.9166666666667</v>
      </c>
      <c r="F294" s="2" t="s">
        <v>52</v>
      </c>
      <c r="G294" s="2" t="s">
        <v>316</v>
      </c>
      <c r="H294" s="2">
        <v>6</v>
      </c>
      <c r="I294" s="2">
        <v>2</v>
      </c>
      <c r="J294" s="2">
        <v>13</v>
      </c>
      <c r="K294" s="2">
        <v>1</v>
      </c>
      <c r="L294" s="2">
        <v>1</v>
      </c>
      <c r="S294" t="e">
        <f>VLOOKUP($C294,PANSS_full!$D$2:$AK$888,1,FALSE)</f>
        <v>#N/A</v>
      </c>
      <c r="T294" t="e">
        <f>VLOOKUP($C294,PANSS_full!$D$2:$AK$888,2,FALSE)</f>
        <v>#N/A</v>
      </c>
      <c r="U294" t="e">
        <f>VLOOKUP($C294,PANSS_full!$D$2:$AK$888,3,FALSE)</f>
        <v>#N/A</v>
      </c>
      <c r="V294" t="e">
        <f>VLOOKUP($C294,PANSS_full!$D$2:$AK$888,4,FALSE)</f>
        <v>#N/A</v>
      </c>
      <c r="W294" t="e">
        <f>VLOOKUP($C294,PANSS_full!$D$2:$AK$888,5,FALSE)</f>
        <v>#N/A</v>
      </c>
      <c r="X294" t="e">
        <f>VLOOKUP($C294,PANSS_full!$D$2:$AK$888,6,FALSE)</f>
        <v>#N/A</v>
      </c>
      <c r="Y294" t="e">
        <f>VLOOKUP($C294,PANSS_full!$D$2:$AK$888,7,FALSE)</f>
        <v>#N/A</v>
      </c>
      <c r="Z294" t="e">
        <f>VLOOKUP($C294,PANSS_full!$D$2:$AK$888,8,FALSE)</f>
        <v>#N/A</v>
      </c>
      <c r="AA294" t="e">
        <f>VLOOKUP($C294,PANSS_full!$D$2:$AK$888,9,FALSE)</f>
        <v>#N/A</v>
      </c>
      <c r="AB294" t="e">
        <f>VLOOKUP($C294,PANSS_full!$D$2:$AK$888,10,FALSE)</f>
        <v>#N/A</v>
      </c>
      <c r="AC294" t="e">
        <f>VLOOKUP($C294,PANSS_full!$D$2:$AK$888,11,FALSE)</f>
        <v>#N/A</v>
      </c>
      <c r="AD294" t="e">
        <f>VLOOKUP($C294,PANSS_full!$D$2:$AK$888,12,FALSE)</f>
        <v>#N/A</v>
      </c>
      <c r="AE294" t="e">
        <f>VLOOKUP($C294,PANSS_full!$D$2:$AK$888,13,FALSE)</f>
        <v>#N/A</v>
      </c>
      <c r="AF294" t="e">
        <f>VLOOKUP($C294,PANSS_full!$D$2:$AK$888,14,FALSE)</f>
        <v>#N/A</v>
      </c>
      <c r="AG294" t="e">
        <f>VLOOKUP($C294,PANSS_full!$D$2:$AK$888,15,FALSE)</f>
        <v>#N/A</v>
      </c>
      <c r="AH294" t="e">
        <f>VLOOKUP($C294,PANSS_full!$D$2:$AK$888,16,FALSE)</f>
        <v>#N/A</v>
      </c>
      <c r="AI294" t="e">
        <f>VLOOKUP($C294,PANSS_full!$D$2:$AK$888,17,FALSE)</f>
        <v>#N/A</v>
      </c>
      <c r="AJ294" t="e">
        <f>VLOOKUP($C294,PANSS_full!$D$2:$AK$888,18,FALSE)</f>
        <v>#N/A</v>
      </c>
      <c r="AK294" t="e">
        <f>VLOOKUP($C294,PANSS_full!$D$2:$AK$888,19,FALSE)</f>
        <v>#N/A</v>
      </c>
      <c r="AL294" t="e">
        <f>VLOOKUP($C294,PANSS_full!$D$2:$AK$888,20,FALSE)</f>
        <v>#N/A</v>
      </c>
      <c r="AM294" t="e">
        <f>VLOOKUP($C294,PANSS_full!$D$2:$AK$888,21,FALSE)</f>
        <v>#N/A</v>
      </c>
      <c r="AN294" t="e">
        <f>VLOOKUP($C294,PANSS_full!$D$2:$AK$888,22,FALSE)</f>
        <v>#N/A</v>
      </c>
      <c r="AO294" t="e">
        <f>VLOOKUP($C294,PANSS_full!$D$2:$AK$888,23,FALSE)</f>
        <v>#N/A</v>
      </c>
      <c r="AP294" t="e">
        <f>VLOOKUP($C294,PANSS_full!$D$2:$AK$888,24,FALSE)</f>
        <v>#N/A</v>
      </c>
      <c r="AQ294" t="e">
        <f>VLOOKUP($C294,PANSS_full!$D$2:$AK$888,25,FALSE)</f>
        <v>#N/A</v>
      </c>
      <c r="AR294" t="e">
        <f>VLOOKUP($C294,PANSS_full!$D$2:$AK$888,26,FALSE)</f>
        <v>#N/A</v>
      </c>
      <c r="AS294" t="e">
        <f>VLOOKUP($C294,PANSS_full!$D$2:$AK$888,27,FALSE)</f>
        <v>#N/A</v>
      </c>
      <c r="AT294" t="e">
        <f>VLOOKUP($C294,PANSS_full!$D$2:$AK$888,28,FALSE)</f>
        <v>#N/A</v>
      </c>
      <c r="AU294" t="e">
        <f>VLOOKUP($C294,PANSS_full!$D$2:$AK$888,29,FALSE)</f>
        <v>#N/A</v>
      </c>
      <c r="AV294" t="e">
        <f>VLOOKUP($C294,PANSS_full!$D$2:$AK$888,30,FALSE)</f>
        <v>#N/A</v>
      </c>
      <c r="AW294" t="e">
        <f>VLOOKUP($C294,PANSS_full!$D$2:$AK$888,31,FALSE)</f>
        <v>#N/A</v>
      </c>
      <c r="AX294" t="e">
        <f>VLOOKUP($C294,PANSS_full!$D$2:$AK$888,32,FALSE)</f>
        <v>#N/A</v>
      </c>
      <c r="AY294" t="e">
        <f>VLOOKUP($C294,PANSS_full!$D$2:$AK$888,33,FALSE)</f>
        <v>#N/A</v>
      </c>
      <c r="AZ294" t="e">
        <f>VLOOKUP($C294,PANSS_full!$D$2:$AK$888,34,FALSE)</f>
        <v>#N/A</v>
      </c>
    </row>
    <row r="295" spans="1:52">
      <c r="A295">
        <v>294</v>
      </c>
      <c r="B295" s="2" t="s">
        <v>349</v>
      </c>
      <c r="C295" s="2" t="str">
        <f t="shared" si="4"/>
        <v>NC_06_0046</v>
      </c>
      <c r="E295" s="2">
        <v>39.0833333333335</v>
      </c>
      <c r="F295" s="2" t="s">
        <v>52</v>
      </c>
      <c r="G295" s="2" t="s">
        <v>316</v>
      </c>
      <c r="H295" s="2">
        <v>6</v>
      </c>
      <c r="I295" s="2">
        <v>2</v>
      </c>
      <c r="J295" s="2">
        <v>2</v>
      </c>
      <c r="K295" s="2">
        <v>1</v>
      </c>
      <c r="L295" s="2">
        <v>1</v>
      </c>
      <c r="S295" t="e">
        <f>VLOOKUP($C295,PANSS_full!$D$2:$AK$888,1,FALSE)</f>
        <v>#N/A</v>
      </c>
      <c r="T295" t="e">
        <f>VLOOKUP($C295,PANSS_full!$D$2:$AK$888,2,FALSE)</f>
        <v>#N/A</v>
      </c>
      <c r="U295" t="e">
        <f>VLOOKUP($C295,PANSS_full!$D$2:$AK$888,3,FALSE)</f>
        <v>#N/A</v>
      </c>
      <c r="V295" t="e">
        <f>VLOOKUP($C295,PANSS_full!$D$2:$AK$888,4,FALSE)</f>
        <v>#N/A</v>
      </c>
      <c r="W295" t="e">
        <f>VLOOKUP($C295,PANSS_full!$D$2:$AK$888,5,FALSE)</f>
        <v>#N/A</v>
      </c>
      <c r="X295" t="e">
        <f>VLOOKUP($C295,PANSS_full!$D$2:$AK$888,6,FALSE)</f>
        <v>#N/A</v>
      </c>
      <c r="Y295" t="e">
        <f>VLOOKUP($C295,PANSS_full!$D$2:$AK$888,7,FALSE)</f>
        <v>#N/A</v>
      </c>
      <c r="Z295" t="e">
        <f>VLOOKUP($C295,PANSS_full!$D$2:$AK$888,8,FALSE)</f>
        <v>#N/A</v>
      </c>
      <c r="AA295" t="e">
        <f>VLOOKUP($C295,PANSS_full!$D$2:$AK$888,9,FALSE)</f>
        <v>#N/A</v>
      </c>
      <c r="AB295" t="e">
        <f>VLOOKUP($C295,PANSS_full!$D$2:$AK$888,10,FALSE)</f>
        <v>#N/A</v>
      </c>
      <c r="AC295" t="e">
        <f>VLOOKUP($C295,PANSS_full!$D$2:$AK$888,11,FALSE)</f>
        <v>#N/A</v>
      </c>
      <c r="AD295" t="e">
        <f>VLOOKUP($C295,PANSS_full!$D$2:$AK$888,12,FALSE)</f>
        <v>#N/A</v>
      </c>
      <c r="AE295" t="e">
        <f>VLOOKUP($C295,PANSS_full!$D$2:$AK$888,13,FALSE)</f>
        <v>#N/A</v>
      </c>
      <c r="AF295" t="e">
        <f>VLOOKUP($C295,PANSS_full!$D$2:$AK$888,14,FALSE)</f>
        <v>#N/A</v>
      </c>
      <c r="AG295" t="e">
        <f>VLOOKUP($C295,PANSS_full!$D$2:$AK$888,15,FALSE)</f>
        <v>#N/A</v>
      </c>
      <c r="AH295" t="e">
        <f>VLOOKUP($C295,PANSS_full!$D$2:$AK$888,16,FALSE)</f>
        <v>#N/A</v>
      </c>
      <c r="AI295" t="e">
        <f>VLOOKUP($C295,PANSS_full!$D$2:$AK$888,17,FALSE)</f>
        <v>#N/A</v>
      </c>
      <c r="AJ295" t="e">
        <f>VLOOKUP($C295,PANSS_full!$D$2:$AK$888,18,FALSE)</f>
        <v>#N/A</v>
      </c>
      <c r="AK295" t="e">
        <f>VLOOKUP($C295,PANSS_full!$D$2:$AK$888,19,FALSE)</f>
        <v>#N/A</v>
      </c>
      <c r="AL295" t="e">
        <f>VLOOKUP($C295,PANSS_full!$D$2:$AK$888,20,FALSE)</f>
        <v>#N/A</v>
      </c>
      <c r="AM295" t="e">
        <f>VLOOKUP($C295,PANSS_full!$D$2:$AK$888,21,FALSE)</f>
        <v>#N/A</v>
      </c>
      <c r="AN295" t="e">
        <f>VLOOKUP($C295,PANSS_full!$D$2:$AK$888,22,FALSE)</f>
        <v>#N/A</v>
      </c>
      <c r="AO295" t="e">
        <f>VLOOKUP($C295,PANSS_full!$D$2:$AK$888,23,FALSE)</f>
        <v>#N/A</v>
      </c>
      <c r="AP295" t="e">
        <f>VLOOKUP($C295,PANSS_full!$D$2:$AK$888,24,FALSE)</f>
        <v>#N/A</v>
      </c>
      <c r="AQ295" t="e">
        <f>VLOOKUP($C295,PANSS_full!$D$2:$AK$888,25,FALSE)</f>
        <v>#N/A</v>
      </c>
      <c r="AR295" t="e">
        <f>VLOOKUP($C295,PANSS_full!$D$2:$AK$888,26,FALSE)</f>
        <v>#N/A</v>
      </c>
      <c r="AS295" t="e">
        <f>VLOOKUP($C295,PANSS_full!$D$2:$AK$888,27,FALSE)</f>
        <v>#N/A</v>
      </c>
      <c r="AT295" t="e">
        <f>VLOOKUP($C295,PANSS_full!$D$2:$AK$888,28,FALSE)</f>
        <v>#N/A</v>
      </c>
      <c r="AU295" t="e">
        <f>VLOOKUP($C295,PANSS_full!$D$2:$AK$888,29,FALSE)</f>
        <v>#N/A</v>
      </c>
      <c r="AV295" t="e">
        <f>VLOOKUP($C295,PANSS_full!$D$2:$AK$888,30,FALSE)</f>
        <v>#N/A</v>
      </c>
      <c r="AW295" t="e">
        <f>VLOOKUP($C295,PANSS_full!$D$2:$AK$888,31,FALSE)</f>
        <v>#N/A</v>
      </c>
      <c r="AX295" t="e">
        <f>VLOOKUP($C295,PANSS_full!$D$2:$AK$888,32,FALSE)</f>
        <v>#N/A</v>
      </c>
      <c r="AY295" t="e">
        <f>VLOOKUP($C295,PANSS_full!$D$2:$AK$888,33,FALSE)</f>
        <v>#N/A</v>
      </c>
      <c r="AZ295" t="e">
        <f>VLOOKUP($C295,PANSS_full!$D$2:$AK$888,34,FALSE)</f>
        <v>#N/A</v>
      </c>
    </row>
    <row r="296" spans="1:52">
      <c r="A296">
        <v>295</v>
      </c>
      <c r="B296" s="2" t="s">
        <v>350</v>
      </c>
      <c r="C296" s="2" t="str">
        <f t="shared" si="4"/>
        <v>NC_06_0048</v>
      </c>
      <c r="E296" s="2">
        <v>22.1666666666667</v>
      </c>
      <c r="F296" s="2" t="s">
        <v>52</v>
      </c>
      <c r="G296" s="2" t="s">
        <v>316</v>
      </c>
      <c r="H296" s="2">
        <v>6</v>
      </c>
      <c r="I296" s="2">
        <v>2</v>
      </c>
      <c r="J296" s="2">
        <v>15</v>
      </c>
      <c r="K296" s="2">
        <v>1</v>
      </c>
      <c r="L296" s="2">
        <v>1</v>
      </c>
      <c r="S296" t="e">
        <f>VLOOKUP($C296,PANSS_full!$D$2:$AK$888,1,FALSE)</f>
        <v>#N/A</v>
      </c>
      <c r="T296" t="e">
        <f>VLOOKUP($C296,PANSS_full!$D$2:$AK$888,2,FALSE)</f>
        <v>#N/A</v>
      </c>
      <c r="U296" t="e">
        <f>VLOOKUP($C296,PANSS_full!$D$2:$AK$888,3,FALSE)</f>
        <v>#N/A</v>
      </c>
      <c r="V296" t="e">
        <f>VLOOKUP($C296,PANSS_full!$D$2:$AK$888,4,FALSE)</f>
        <v>#N/A</v>
      </c>
      <c r="W296" t="e">
        <f>VLOOKUP($C296,PANSS_full!$D$2:$AK$888,5,FALSE)</f>
        <v>#N/A</v>
      </c>
      <c r="X296" t="e">
        <f>VLOOKUP($C296,PANSS_full!$D$2:$AK$888,6,FALSE)</f>
        <v>#N/A</v>
      </c>
      <c r="Y296" t="e">
        <f>VLOOKUP($C296,PANSS_full!$D$2:$AK$888,7,FALSE)</f>
        <v>#N/A</v>
      </c>
      <c r="Z296" t="e">
        <f>VLOOKUP($C296,PANSS_full!$D$2:$AK$888,8,FALSE)</f>
        <v>#N/A</v>
      </c>
      <c r="AA296" t="e">
        <f>VLOOKUP($C296,PANSS_full!$D$2:$AK$888,9,FALSE)</f>
        <v>#N/A</v>
      </c>
      <c r="AB296" t="e">
        <f>VLOOKUP($C296,PANSS_full!$D$2:$AK$888,10,FALSE)</f>
        <v>#N/A</v>
      </c>
      <c r="AC296" t="e">
        <f>VLOOKUP($C296,PANSS_full!$D$2:$AK$888,11,FALSE)</f>
        <v>#N/A</v>
      </c>
      <c r="AD296" t="e">
        <f>VLOOKUP($C296,PANSS_full!$D$2:$AK$888,12,FALSE)</f>
        <v>#N/A</v>
      </c>
      <c r="AE296" t="e">
        <f>VLOOKUP($C296,PANSS_full!$D$2:$AK$888,13,FALSE)</f>
        <v>#N/A</v>
      </c>
      <c r="AF296" t="e">
        <f>VLOOKUP($C296,PANSS_full!$D$2:$AK$888,14,FALSE)</f>
        <v>#N/A</v>
      </c>
      <c r="AG296" t="e">
        <f>VLOOKUP($C296,PANSS_full!$D$2:$AK$888,15,FALSE)</f>
        <v>#N/A</v>
      </c>
      <c r="AH296" t="e">
        <f>VLOOKUP($C296,PANSS_full!$D$2:$AK$888,16,FALSE)</f>
        <v>#N/A</v>
      </c>
      <c r="AI296" t="e">
        <f>VLOOKUP($C296,PANSS_full!$D$2:$AK$888,17,FALSE)</f>
        <v>#N/A</v>
      </c>
      <c r="AJ296" t="e">
        <f>VLOOKUP($C296,PANSS_full!$D$2:$AK$888,18,FALSE)</f>
        <v>#N/A</v>
      </c>
      <c r="AK296" t="e">
        <f>VLOOKUP($C296,PANSS_full!$D$2:$AK$888,19,FALSE)</f>
        <v>#N/A</v>
      </c>
      <c r="AL296" t="e">
        <f>VLOOKUP($C296,PANSS_full!$D$2:$AK$888,20,FALSE)</f>
        <v>#N/A</v>
      </c>
      <c r="AM296" t="e">
        <f>VLOOKUP($C296,PANSS_full!$D$2:$AK$888,21,FALSE)</f>
        <v>#N/A</v>
      </c>
      <c r="AN296" t="e">
        <f>VLOOKUP($C296,PANSS_full!$D$2:$AK$888,22,FALSE)</f>
        <v>#N/A</v>
      </c>
      <c r="AO296" t="e">
        <f>VLOOKUP($C296,PANSS_full!$D$2:$AK$888,23,FALSE)</f>
        <v>#N/A</v>
      </c>
      <c r="AP296" t="e">
        <f>VLOOKUP($C296,PANSS_full!$D$2:$AK$888,24,FALSE)</f>
        <v>#N/A</v>
      </c>
      <c r="AQ296" t="e">
        <f>VLOOKUP($C296,PANSS_full!$D$2:$AK$888,25,FALSE)</f>
        <v>#N/A</v>
      </c>
      <c r="AR296" t="e">
        <f>VLOOKUP($C296,PANSS_full!$D$2:$AK$888,26,FALSE)</f>
        <v>#N/A</v>
      </c>
      <c r="AS296" t="e">
        <f>VLOOKUP($C296,PANSS_full!$D$2:$AK$888,27,FALSE)</f>
        <v>#N/A</v>
      </c>
      <c r="AT296" t="e">
        <f>VLOOKUP($C296,PANSS_full!$D$2:$AK$888,28,FALSE)</f>
        <v>#N/A</v>
      </c>
      <c r="AU296" t="e">
        <f>VLOOKUP($C296,PANSS_full!$D$2:$AK$888,29,FALSE)</f>
        <v>#N/A</v>
      </c>
      <c r="AV296" t="e">
        <f>VLOOKUP($C296,PANSS_full!$D$2:$AK$888,30,FALSE)</f>
        <v>#N/A</v>
      </c>
      <c r="AW296" t="e">
        <f>VLOOKUP($C296,PANSS_full!$D$2:$AK$888,31,FALSE)</f>
        <v>#N/A</v>
      </c>
      <c r="AX296" t="e">
        <f>VLOOKUP($C296,PANSS_full!$D$2:$AK$888,32,FALSE)</f>
        <v>#N/A</v>
      </c>
      <c r="AY296" t="e">
        <f>VLOOKUP($C296,PANSS_full!$D$2:$AK$888,33,FALSE)</f>
        <v>#N/A</v>
      </c>
      <c r="AZ296" t="e">
        <f>VLOOKUP($C296,PANSS_full!$D$2:$AK$888,34,FALSE)</f>
        <v>#N/A</v>
      </c>
    </row>
    <row r="297" spans="1:52">
      <c r="A297">
        <v>296</v>
      </c>
      <c r="B297" s="2" t="s">
        <v>351</v>
      </c>
      <c r="C297" s="2" t="str">
        <f t="shared" si="4"/>
        <v>NC_06_0049</v>
      </c>
      <c r="E297" s="2">
        <v>20.5</v>
      </c>
      <c r="F297" s="2" t="s">
        <v>52</v>
      </c>
      <c r="G297" s="2" t="s">
        <v>316</v>
      </c>
      <c r="H297" s="2">
        <v>6</v>
      </c>
      <c r="I297" s="2">
        <v>2</v>
      </c>
      <c r="J297" s="2">
        <v>15</v>
      </c>
      <c r="K297" s="2">
        <v>1</v>
      </c>
      <c r="L297" s="2">
        <v>1</v>
      </c>
      <c r="S297" t="e">
        <f>VLOOKUP($C297,PANSS_full!$D$2:$AK$888,1,FALSE)</f>
        <v>#N/A</v>
      </c>
      <c r="T297" t="e">
        <f>VLOOKUP($C297,PANSS_full!$D$2:$AK$888,2,FALSE)</f>
        <v>#N/A</v>
      </c>
      <c r="U297" t="e">
        <f>VLOOKUP($C297,PANSS_full!$D$2:$AK$888,3,FALSE)</f>
        <v>#N/A</v>
      </c>
      <c r="V297" t="e">
        <f>VLOOKUP($C297,PANSS_full!$D$2:$AK$888,4,FALSE)</f>
        <v>#N/A</v>
      </c>
      <c r="W297" t="e">
        <f>VLOOKUP($C297,PANSS_full!$D$2:$AK$888,5,FALSE)</f>
        <v>#N/A</v>
      </c>
      <c r="X297" t="e">
        <f>VLOOKUP($C297,PANSS_full!$D$2:$AK$888,6,FALSE)</f>
        <v>#N/A</v>
      </c>
      <c r="Y297" t="e">
        <f>VLOOKUP($C297,PANSS_full!$D$2:$AK$888,7,FALSE)</f>
        <v>#N/A</v>
      </c>
      <c r="Z297" t="e">
        <f>VLOOKUP($C297,PANSS_full!$D$2:$AK$888,8,FALSE)</f>
        <v>#N/A</v>
      </c>
      <c r="AA297" t="e">
        <f>VLOOKUP($C297,PANSS_full!$D$2:$AK$888,9,FALSE)</f>
        <v>#N/A</v>
      </c>
      <c r="AB297" t="e">
        <f>VLOOKUP($C297,PANSS_full!$D$2:$AK$888,10,FALSE)</f>
        <v>#N/A</v>
      </c>
      <c r="AC297" t="e">
        <f>VLOOKUP($C297,PANSS_full!$D$2:$AK$888,11,FALSE)</f>
        <v>#N/A</v>
      </c>
      <c r="AD297" t="e">
        <f>VLOOKUP($C297,PANSS_full!$D$2:$AK$888,12,FALSE)</f>
        <v>#N/A</v>
      </c>
      <c r="AE297" t="e">
        <f>VLOOKUP($C297,PANSS_full!$D$2:$AK$888,13,FALSE)</f>
        <v>#N/A</v>
      </c>
      <c r="AF297" t="e">
        <f>VLOOKUP($C297,PANSS_full!$D$2:$AK$888,14,FALSE)</f>
        <v>#N/A</v>
      </c>
      <c r="AG297" t="e">
        <f>VLOOKUP($C297,PANSS_full!$D$2:$AK$888,15,FALSE)</f>
        <v>#N/A</v>
      </c>
      <c r="AH297" t="e">
        <f>VLOOKUP($C297,PANSS_full!$D$2:$AK$888,16,FALSE)</f>
        <v>#N/A</v>
      </c>
      <c r="AI297" t="e">
        <f>VLOOKUP($C297,PANSS_full!$D$2:$AK$888,17,FALSE)</f>
        <v>#N/A</v>
      </c>
      <c r="AJ297" t="e">
        <f>VLOOKUP($C297,PANSS_full!$D$2:$AK$888,18,FALSE)</f>
        <v>#N/A</v>
      </c>
      <c r="AK297" t="e">
        <f>VLOOKUP($C297,PANSS_full!$D$2:$AK$888,19,FALSE)</f>
        <v>#N/A</v>
      </c>
      <c r="AL297" t="e">
        <f>VLOOKUP($C297,PANSS_full!$D$2:$AK$888,20,FALSE)</f>
        <v>#N/A</v>
      </c>
      <c r="AM297" t="e">
        <f>VLOOKUP($C297,PANSS_full!$D$2:$AK$888,21,FALSE)</f>
        <v>#N/A</v>
      </c>
      <c r="AN297" t="e">
        <f>VLOOKUP($C297,PANSS_full!$D$2:$AK$888,22,FALSE)</f>
        <v>#N/A</v>
      </c>
      <c r="AO297" t="e">
        <f>VLOOKUP($C297,PANSS_full!$D$2:$AK$888,23,FALSE)</f>
        <v>#N/A</v>
      </c>
      <c r="AP297" t="e">
        <f>VLOOKUP($C297,PANSS_full!$D$2:$AK$888,24,FALSE)</f>
        <v>#N/A</v>
      </c>
      <c r="AQ297" t="e">
        <f>VLOOKUP($C297,PANSS_full!$D$2:$AK$888,25,FALSE)</f>
        <v>#N/A</v>
      </c>
      <c r="AR297" t="e">
        <f>VLOOKUP($C297,PANSS_full!$D$2:$AK$888,26,FALSE)</f>
        <v>#N/A</v>
      </c>
      <c r="AS297" t="e">
        <f>VLOOKUP($C297,PANSS_full!$D$2:$AK$888,27,FALSE)</f>
        <v>#N/A</v>
      </c>
      <c r="AT297" t="e">
        <f>VLOOKUP($C297,PANSS_full!$D$2:$AK$888,28,FALSE)</f>
        <v>#N/A</v>
      </c>
      <c r="AU297" t="e">
        <f>VLOOKUP($C297,PANSS_full!$D$2:$AK$888,29,FALSE)</f>
        <v>#N/A</v>
      </c>
      <c r="AV297" t="e">
        <f>VLOOKUP($C297,PANSS_full!$D$2:$AK$888,30,FALSE)</f>
        <v>#N/A</v>
      </c>
      <c r="AW297" t="e">
        <f>VLOOKUP($C297,PANSS_full!$D$2:$AK$888,31,FALSE)</f>
        <v>#N/A</v>
      </c>
      <c r="AX297" t="e">
        <f>VLOOKUP($C297,PANSS_full!$D$2:$AK$888,32,FALSE)</f>
        <v>#N/A</v>
      </c>
      <c r="AY297" t="e">
        <f>VLOOKUP($C297,PANSS_full!$D$2:$AK$888,33,FALSE)</f>
        <v>#N/A</v>
      </c>
      <c r="AZ297" t="e">
        <f>VLOOKUP($C297,PANSS_full!$D$2:$AK$888,34,FALSE)</f>
        <v>#N/A</v>
      </c>
    </row>
    <row r="298" spans="1:52">
      <c r="A298">
        <v>297</v>
      </c>
      <c r="B298" s="2" t="s">
        <v>352</v>
      </c>
      <c r="C298" s="2" t="str">
        <f t="shared" si="4"/>
        <v>NC_06_0051</v>
      </c>
      <c r="E298" s="2">
        <v>24.5833333333333</v>
      </c>
      <c r="F298" s="2" t="s">
        <v>52</v>
      </c>
      <c r="G298" s="2" t="s">
        <v>316</v>
      </c>
      <c r="H298" s="2">
        <v>6</v>
      </c>
      <c r="I298" s="2">
        <v>2</v>
      </c>
      <c r="J298" s="2">
        <v>8</v>
      </c>
      <c r="K298" s="2">
        <v>1</v>
      </c>
      <c r="L298" s="2">
        <v>1</v>
      </c>
      <c r="S298" t="e">
        <f>VLOOKUP($C298,PANSS_full!$D$2:$AK$888,1,FALSE)</f>
        <v>#N/A</v>
      </c>
      <c r="T298" t="e">
        <f>VLOOKUP($C298,PANSS_full!$D$2:$AK$888,2,FALSE)</f>
        <v>#N/A</v>
      </c>
      <c r="U298" t="e">
        <f>VLOOKUP($C298,PANSS_full!$D$2:$AK$888,3,FALSE)</f>
        <v>#N/A</v>
      </c>
      <c r="V298" t="e">
        <f>VLOOKUP($C298,PANSS_full!$D$2:$AK$888,4,FALSE)</f>
        <v>#N/A</v>
      </c>
      <c r="W298" t="e">
        <f>VLOOKUP($C298,PANSS_full!$D$2:$AK$888,5,FALSE)</f>
        <v>#N/A</v>
      </c>
      <c r="X298" t="e">
        <f>VLOOKUP($C298,PANSS_full!$D$2:$AK$888,6,FALSE)</f>
        <v>#N/A</v>
      </c>
      <c r="Y298" t="e">
        <f>VLOOKUP($C298,PANSS_full!$D$2:$AK$888,7,FALSE)</f>
        <v>#N/A</v>
      </c>
      <c r="Z298" t="e">
        <f>VLOOKUP($C298,PANSS_full!$D$2:$AK$888,8,FALSE)</f>
        <v>#N/A</v>
      </c>
      <c r="AA298" t="e">
        <f>VLOOKUP($C298,PANSS_full!$D$2:$AK$888,9,FALSE)</f>
        <v>#N/A</v>
      </c>
      <c r="AB298" t="e">
        <f>VLOOKUP($C298,PANSS_full!$D$2:$AK$888,10,FALSE)</f>
        <v>#N/A</v>
      </c>
      <c r="AC298" t="e">
        <f>VLOOKUP($C298,PANSS_full!$D$2:$AK$888,11,FALSE)</f>
        <v>#N/A</v>
      </c>
      <c r="AD298" t="e">
        <f>VLOOKUP($C298,PANSS_full!$D$2:$AK$888,12,FALSE)</f>
        <v>#N/A</v>
      </c>
      <c r="AE298" t="e">
        <f>VLOOKUP($C298,PANSS_full!$D$2:$AK$888,13,FALSE)</f>
        <v>#N/A</v>
      </c>
      <c r="AF298" t="e">
        <f>VLOOKUP($C298,PANSS_full!$D$2:$AK$888,14,FALSE)</f>
        <v>#N/A</v>
      </c>
      <c r="AG298" t="e">
        <f>VLOOKUP($C298,PANSS_full!$D$2:$AK$888,15,FALSE)</f>
        <v>#N/A</v>
      </c>
      <c r="AH298" t="e">
        <f>VLOOKUP($C298,PANSS_full!$D$2:$AK$888,16,FALSE)</f>
        <v>#N/A</v>
      </c>
      <c r="AI298" t="e">
        <f>VLOOKUP($C298,PANSS_full!$D$2:$AK$888,17,FALSE)</f>
        <v>#N/A</v>
      </c>
      <c r="AJ298" t="e">
        <f>VLOOKUP($C298,PANSS_full!$D$2:$AK$888,18,FALSE)</f>
        <v>#N/A</v>
      </c>
      <c r="AK298" t="e">
        <f>VLOOKUP($C298,PANSS_full!$D$2:$AK$888,19,FALSE)</f>
        <v>#N/A</v>
      </c>
      <c r="AL298" t="e">
        <f>VLOOKUP($C298,PANSS_full!$D$2:$AK$888,20,FALSE)</f>
        <v>#N/A</v>
      </c>
      <c r="AM298" t="e">
        <f>VLOOKUP($C298,PANSS_full!$D$2:$AK$888,21,FALSE)</f>
        <v>#N/A</v>
      </c>
      <c r="AN298" t="e">
        <f>VLOOKUP($C298,PANSS_full!$D$2:$AK$888,22,FALSE)</f>
        <v>#N/A</v>
      </c>
      <c r="AO298" t="e">
        <f>VLOOKUP($C298,PANSS_full!$D$2:$AK$888,23,FALSE)</f>
        <v>#N/A</v>
      </c>
      <c r="AP298" t="e">
        <f>VLOOKUP($C298,PANSS_full!$D$2:$AK$888,24,FALSE)</f>
        <v>#N/A</v>
      </c>
      <c r="AQ298" t="e">
        <f>VLOOKUP($C298,PANSS_full!$D$2:$AK$888,25,FALSE)</f>
        <v>#N/A</v>
      </c>
      <c r="AR298" t="e">
        <f>VLOOKUP($C298,PANSS_full!$D$2:$AK$888,26,FALSE)</f>
        <v>#N/A</v>
      </c>
      <c r="AS298" t="e">
        <f>VLOOKUP($C298,PANSS_full!$D$2:$AK$888,27,FALSE)</f>
        <v>#N/A</v>
      </c>
      <c r="AT298" t="e">
        <f>VLOOKUP($C298,PANSS_full!$D$2:$AK$888,28,FALSE)</f>
        <v>#N/A</v>
      </c>
      <c r="AU298" t="e">
        <f>VLOOKUP($C298,PANSS_full!$D$2:$AK$888,29,FALSE)</f>
        <v>#N/A</v>
      </c>
      <c r="AV298" t="e">
        <f>VLOOKUP($C298,PANSS_full!$D$2:$AK$888,30,FALSE)</f>
        <v>#N/A</v>
      </c>
      <c r="AW298" t="e">
        <f>VLOOKUP($C298,PANSS_full!$D$2:$AK$888,31,FALSE)</f>
        <v>#N/A</v>
      </c>
      <c r="AX298" t="e">
        <f>VLOOKUP($C298,PANSS_full!$D$2:$AK$888,32,FALSE)</f>
        <v>#N/A</v>
      </c>
      <c r="AY298" t="e">
        <f>VLOOKUP($C298,PANSS_full!$D$2:$AK$888,33,FALSE)</f>
        <v>#N/A</v>
      </c>
      <c r="AZ298" t="e">
        <f>VLOOKUP($C298,PANSS_full!$D$2:$AK$888,34,FALSE)</f>
        <v>#N/A</v>
      </c>
    </row>
    <row r="299" spans="1:52">
      <c r="A299">
        <v>298</v>
      </c>
      <c r="B299" s="2" t="s">
        <v>353</v>
      </c>
      <c r="C299" s="2" t="str">
        <f t="shared" si="4"/>
        <v>NC_06_0052</v>
      </c>
      <c r="E299" s="2">
        <v>22.6666666666667</v>
      </c>
      <c r="F299" s="2" t="s">
        <v>52</v>
      </c>
      <c r="G299" s="2" t="s">
        <v>316</v>
      </c>
      <c r="H299" s="2">
        <v>6</v>
      </c>
      <c r="I299" s="2">
        <v>1</v>
      </c>
      <c r="J299" s="2">
        <v>8</v>
      </c>
      <c r="K299" s="2">
        <v>1</v>
      </c>
      <c r="L299" s="2">
        <v>1</v>
      </c>
      <c r="S299" t="e">
        <f>VLOOKUP($C299,PANSS_full!$D$2:$AK$888,1,FALSE)</f>
        <v>#N/A</v>
      </c>
      <c r="T299" t="e">
        <f>VLOOKUP($C299,PANSS_full!$D$2:$AK$888,2,FALSE)</f>
        <v>#N/A</v>
      </c>
      <c r="U299" t="e">
        <f>VLOOKUP($C299,PANSS_full!$D$2:$AK$888,3,FALSE)</f>
        <v>#N/A</v>
      </c>
      <c r="V299" t="e">
        <f>VLOOKUP($C299,PANSS_full!$D$2:$AK$888,4,FALSE)</f>
        <v>#N/A</v>
      </c>
      <c r="W299" t="e">
        <f>VLOOKUP($C299,PANSS_full!$D$2:$AK$888,5,FALSE)</f>
        <v>#N/A</v>
      </c>
      <c r="X299" t="e">
        <f>VLOOKUP($C299,PANSS_full!$D$2:$AK$888,6,FALSE)</f>
        <v>#N/A</v>
      </c>
      <c r="Y299" t="e">
        <f>VLOOKUP($C299,PANSS_full!$D$2:$AK$888,7,FALSE)</f>
        <v>#N/A</v>
      </c>
      <c r="Z299" t="e">
        <f>VLOOKUP($C299,PANSS_full!$D$2:$AK$888,8,FALSE)</f>
        <v>#N/A</v>
      </c>
      <c r="AA299" t="e">
        <f>VLOOKUP($C299,PANSS_full!$D$2:$AK$888,9,FALSE)</f>
        <v>#N/A</v>
      </c>
      <c r="AB299" t="e">
        <f>VLOOKUP($C299,PANSS_full!$D$2:$AK$888,10,FALSE)</f>
        <v>#N/A</v>
      </c>
      <c r="AC299" t="e">
        <f>VLOOKUP($C299,PANSS_full!$D$2:$AK$888,11,FALSE)</f>
        <v>#N/A</v>
      </c>
      <c r="AD299" t="e">
        <f>VLOOKUP($C299,PANSS_full!$D$2:$AK$888,12,FALSE)</f>
        <v>#N/A</v>
      </c>
      <c r="AE299" t="e">
        <f>VLOOKUP($C299,PANSS_full!$D$2:$AK$888,13,FALSE)</f>
        <v>#N/A</v>
      </c>
      <c r="AF299" t="e">
        <f>VLOOKUP($C299,PANSS_full!$D$2:$AK$888,14,FALSE)</f>
        <v>#N/A</v>
      </c>
      <c r="AG299" t="e">
        <f>VLOOKUP($C299,PANSS_full!$D$2:$AK$888,15,FALSE)</f>
        <v>#N/A</v>
      </c>
      <c r="AH299" t="e">
        <f>VLOOKUP($C299,PANSS_full!$D$2:$AK$888,16,FALSE)</f>
        <v>#N/A</v>
      </c>
      <c r="AI299" t="e">
        <f>VLOOKUP($C299,PANSS_full!$D$2:$AK$888,17,FALSE)</f>
        <v>#N/A</v>
      </c>
      <c r="AJ299" t="e">
        <f>VLOOKUP($C299,PANSS_full!$D$2:$AK$888,18,FALSE)</f>
        <v>#N/A</v>
      </c>
      <c r="AK299" t="e">
        <f>VLOOKUP($C299,PANSS_full!$D$2:$AK$888,19,FALSE)</f>
        <v>#N/A</v>
      </c>
      <c r="AL299" t="e">
        <f>VLOOKUP($C299,PANSS_full!$D$2:$AK$888,20,FALSE)</f>
        <v>#N/A</v>
      </c>
      <c r="AM299" t="e">
        <f>VLOOKUP($C299,PANSS_full!$D$2:$AK$888,21,FALSE)</f>
        <v>#N/A</v>
      </c>
      <c r="AN299" t="e">
        <f>VLOOKUP($C299,PANSS_full!$D$2:$AK$888,22,FALSE)</f>
        <v>#N/A</v>
      </c>
      <c r="AO299" t="e">
        <f>VLOOKUP($C299,PANSS_full!$D$2:$AK$888,23,FALSE)</f>
        <v>#N/A</v>
      </c>
      <c r="AP299" t="e">
        <f>VLOOKUP($C299,PANSS_full!$D$2:$AK$888,24,FALSE)</f>
        <v>#N/A</v>
      </c>
      <c r="AQ299" t="e">
        <f>VLOOKUP($C299,PANSS_full!$D$2:$AK$888,25,FALSE)</f>
        <v>#N/A</v>
      </c>
      <c r="AR299" t="e">
        <f>VLOOKUP($C299,PANSS_full!$D$2:$AK$888,26,FALSE)</f>
        <v>#N/A</v>
      </c>
      <c r="AS299" t="e">
        <f>VLOOKUP($C299,PANSS_full!$D$2:$AK$888,27,FALSE)</f>
        <v>#N/A</v>
      </c>
      <c r="AT299" t="e">
        <f>VLOOKUP($C299,PANSS_full!$D$2:$AK$888,28,FALSE)</f>
        <v>#N/A</v>
      </c>
      <c r="AU299" t="e">
        <f>VLOOKUP($C299,PANSS_full!$D$2:$AK$888,29,FALSE)</f>
        <v>#N/A</v>
      </c>
      <c r="AV299" t="e">
        <f>VLOOKUP($C299,PANSS_full!$D$2:$AK$888,30,FALSE)</f>
        <v>#N/A</v>
      </c>
      <c r="AW299" t="e">
        <f>VLOOKUP($C299,PANSS_full!$D$2:$AK$888,31,FALSE)</f>
        <v>#N/A</v>
      </c>
      <c r="AX299" t="e">
        <f>VLOOKUP($C299,PANSS_full!$D$2:$AK$888,32,FALSE)</f>
        <v>#N/A</v>
      </c>
      <c r="AY299" t="e">
        <f>VLOOKUP($C299,PANSS_full!$D$2:$AK$888,33,FALSE)</f>
        <v>#N/A</v>
      </c>
      <c r="AZ299" t="e">
        <f>VLOOKUP($C299,PANSS_full!$D$2:$AK$888,34,FALSE)</f>
        <v>#N/A</v>
      </c>
    </row>
    <row r="300" spans="1:52">
      <c r="A300">
        <v>299</v>
      </c>
      <c r="B300" s="2" t="s">
        <v>354</v>
      </c>
      <c r="C300" s="2" t="str">
        <f t="shared" si="4"/>
        <v>NC_06_0055</v>
      </c>
      <c r="E300" s="2">
        <v>25.0833333333333</v>
      </c>
      <c r="F300" s="2" t="s">
        <v>52</v>
      </c>
      <c r="G300" s="2" t="s">
        <v>316</v>
      </c>
      <c r="H300" s="2">
        <v>6</v>
      </c>
      <c r="I300" s="2">
        <v>2</v>
      </c>
      <c r="J300" s="2">
        <v>8</v>
      </c>
      <c r="K300" s="2">
        <v>1</v>
      </c>
      <c r="L300" s="2">
        <v>1</v>
      </c>
      <c r="S300" t="e">
        <f>VLOOKUP($C300,PANSS_full!$D$2:$AK$888,1,FALSE)</f>
        <v>#N/A</v>
      </c>
      <c r="T300" t="e">
        <f>VLOOKUP($C300,PANSS_full!$D$2:$AK$888,2,FALSE)</f>
        <v>#N/A</v>
      </c>
      <c r="U300" t="e">
        <f>VLOOKUP($C300,PANSS_full!$D$2:$AK$888,3,FALSE)</f>
        <v>#N/A</v>
      </c>
      <c r="V300" t="e">
        <f>VLOOKUP($C300,PANSS_full!$D$2:$AK$888,4,FALSE)</f>
        <v>#N/A</v>
      </c>
      <c r="W300" t="e">
        <f>VLOOKUP($C300,PANSS_full!$D$2:$AK$888,5,FALSE)</f>
        <v>#N/A</v>
      </c>
      <c r="X300" t="e">
        <f>VLOOKUP($C300,PANSS_full!$D$2:$AK$888,6,FALSE)</f>
        <v>#N/A</v>
      </c>
      <c r="Y300" t="e">
        <f>VLOOKUP($C300,PANSS_full!$D$2:$AK$888,7,FALSE)</f>
        <v>#N/A</v>
      </c>
      <c r="Z300" t="e">
        <f>VLOOKUP($C300,PANSS_full!$D$2:$AK$888,8,FALSE)</f>
        <v>#N/A</v>
      </c>
      <c r="AA300" t="e">
        <f>VLOOKUP($C300,PANSS_full!$D$2:$AK$888,9,FALSE)</f>
        <v>#N/A</v>
      </c>
      <c r="AB300" t="e">
        <f>VLOOKUP($C300,PANSS_full!$D$2:$AK$888,10,FALSE)</f>
        <v>#N/A</v>
      </c>
      <c r="AC300" t="e">
        <f>VLOOKUP($C300,PANSS_full!$D$2:$AK$888,11,FALSE)</f>
        <v>#N/A</v>
      </c>
      <c r="AD300" t="e">
        <f>VLOOKUP($C300,PANSS_full!$D$2:$AK$888,12,FALSE)</f>
        <v>#N/A</v>
      </c>
      <c r="AE300" t="e">
        <f>VLOOKUP($C300,PANSS_full!$D$2:$AK$888,13,FALSE)</f>
        <v>#N/A</v>
      </c>
      <c r="AF300" t="e">
        <f>VLOOKUP($C300,PANSS_full!$D$2:$AK$888,14,FALSE)</f>
        <v>#N/A</v>
      </c>
      <c r="AG300" t="e">
        <f>VLOOKUP($C300,PANSS_full!$D$2:$AK$888,15,FALSE)</f>
        <v>#N/A</v>
      </c>
      <c r="AH300" t="e">
        <f>VLOOKUP($C300,PANSS_full!$D$2:$AK$888,16,FALSE)</f>
        <v>#N/A</v>
      </c>
      <c r="AI300" t="e">
        <f>VLOOKUP($C300,PANSS_full!$D$2:$AK$888,17,FALSE)</f>
        <v>#N/A</v>
      </c>
      <c r="AJ300" t="e">
        <f>VLOOKUP($C300,PANSS_full!$D$2:$AK$888,18,FALSE)</f>
        <v>#N/A</v>
      </c>
      <c r="AK300" t="e">
        <f>VLOOKUP($C300,PANSS_full!$D$2:$AK$888,19,FALSE)</f>
        <v>#N/A</v>
      </c>
      <c r="AL300" t="e">
        <f>VLOOKUP($C300,PANSS_full!$D$2:$AK$888,20,FALSE)</f>
        <v>#N/A</v>
      </c>
      <c r="AM300" t="e">
        <f>VLOOKUP($C300,PANSS_full!$D$2:$AK$888,21,FALSE)</f>
        <v>#N/A</v>
      </c>
      <c r="AN300" t="e">
        <f>VLOOKUP($C300,PANSS_full!$D$2:$AK$888,22,FALSE)</f>
        <v>#N/A</v>
      </c>
      <c r="AO300" t="e">
        <f>VLOOKUP($C300,PANSS_full!$D$2:$AK$888,23,FALSE)</f>
        <v>#N/A</v>
      </c>
      <c r="AP300" t="e">
        <f>VLOOKUP($C300,PANSS_full!$D$2:$AK$888,24,FALSE)</f>
        <v>#N/A</v>
      </c>
      <c r="AQ300" t="e">
        <f>VLOOKUP($C300,PANSS_full!$D$2:$AK$888,25,FALSE)</f>
        <v>#N/A</v>
      </c>
      <c r="AR300" t="e">
        <f>VLOOKUP($C300,PANSS_full!$D$2:$AK$888,26,FALSE)</f>
        <v>#N/A</v>
      </c>
      <c r="AS300" t="e">
        <f>VLOOKUP($C300,PANSS_full!$D$2:$AK$888,27,FALSE)</f>
        <v>#N/A</v>
      </c>
      <c r="AT300" t="e">
        <f>VLOOKUP($C300,PANSS_full!$D$2:$AK$888,28,FALSE)</f>
        <v>#N/A</v>
      </c>
      <c r="AU300" t="e">
        <f>VLOOKUP($C300,PANSS_full!$D$2:$AK$888,29,FALSE)</f>
        <v>#N/A</v>
      </c>
      <c r="AV300" t="e">
        <f>VLOOKUP($C300,PANSS_full!$D$2:$AK$888,30,FALSE)</f>
        <v>#N/A</v>
      </c>
      <c r="AW300" t="e">
        <f>VLOOKUP($C300,PANSS_full!$D$2:$AK$888,31,FALSE)</f>
        <v>#N/A</v>
      </c>
      <c r="AX300" t="e">
        <f>VLOOKUP($C300,PANSS_full!$D$2:$AK$888,32,FALSE)</f>
        <v>#N/A</v>
      </c>
      <c r="AY300" t="e">
        <f>VLOOKUP($C300,PANSS_full!$D$2:$AK$888,33,FALSE)</f>
        <v>#N/A</v>
      </c>
      <c r="AZ300" t="e">
        <f>VLOOKUP($C300,PANSS_full!$D$2:$AK$888,34,FALSE)</f>
        <v>#N/A</v>
      </c>
    </row>
    <row r="301" spans="1:52">
      <c r="A301">
        <v>300</v>
      </c>
      <c r="B301" s="2" t="s">
        <v>355</v>
      </c>
      <c r="C301" s="2" t="str">
        <f t="shared" si="4"/>
        <v>NC_06_0060</v>
      </c>
      <c r="E301" s="2">
        <v>26</v>
      </c>
      <c r="F301" s="2" t="s">
        <v>52</v>
      </c>
      <c r="G301" s="2" t="s">
        <v>316</v>
      </c>
      <c r="H301" s="2">
        <v>6</v>
      </c>
      <c r="I301" s="2">
        <v>1</v>
      </c>
      <c r="J301" s="2">
        <v>9</v>
      </c>
      <c r="K301" s="2">
        <v>1</v>
      </c>
      <c r="L301" s="2">
        <v>1</v>
      </c>
      <c r="S301" t="e">
        <f>VLOOKUP($C301,PANSS_full!$D$2:$AK$888,1,FALSE)</f>
        <v>#N/A</v>
      </c>
      <c r="T301" t="e">
        <f>VLOOKUP($C301,PANSS_full!$D$2:$AK$888,2,FALSE)</f>
        <v>#N/A</v>
      </c>
      <c r="U301" t="e">
        <f>VLOOKUP($C301,PANSS_full!$D$2:$AK$888,3,FALSE)</f>
        <v>#N/A</v>
      </c>
      <c r="V301" t="e">
        <f>VLOOKUP($C301,PANSS_full!$D$2:$AK$888,4,FALSE)</f>
        <v>#N/A</v>
      </c>
      <c r="W301" t="e">
        <f>VLOOKUP($C301,PANSS_full!$D$2:$AK$888,5,FALSE)</f>
        <v>#N/A</v>
      </c>
      <c r="X301" t="e">
        <f>VLOOKUP($C301,PANSS_full!$D$2:$AK$888,6,FALSE)</f>
        <v>#N/A</v>
      </c>
      <c r="Y301" t="e">
        <f>VLOOKUP($C301,PANSS_full!$D$2:$AK$888,7,FALSE)</f>
        <v>#N/A</v>
      </c>
      <c r="Z301" t="e">
        <f>VLOOKUP($C301,PANSS_full!$D$2:$AK$888,8,FALSE)</f>
        <v>#N/A</v>
      </c>
      <c r="AA301" t="e">
        <f>VLOOKUP($C301,PANSS_full!$D$2:$AK$888,9,FALSE)</f>
        <v>#N/A</v>
      </c>
      <c r="AB301" t="e">
        <f>VLOOKUP($C301,PANSS_full!$D$2:$AK$888,10,FALSE)</f>
        <v>#N/A</v>
      </c>
      <c r="AC301" t="e">
        <f>VLOOKUP($C301,PANSS_full!$D$2:$AK$888,11,FALSE)</f>
        <v>#N/A</v>
      </c>
      <c r="AD301" t="e">
        <f>VLOOKUP($C301,PANSS_full!$D$2:$AK$888,12,FALSE)</f>
        <v>#N/A</v>
      </c>
      <c r="AE301" t="e">
        <f>VLOOKUP($C301,PANSS_full!$D$2:$AK$888,13,FALSE)</f>
        <v>#N/A</v>
      </c>
      <c r="AF301" t="e">
        <f>VLOOKUP($C301,PANSS_full!$D$2:$AK$888,14,FALSE)</f>
        <v>#N/A</v>
      </c>
      <c r="AG301" t="e">
        <f>VLOOKUP($C301,PANSS_full!$D$2:$AK$888,15,FALSE)</f>
        <v>#N/A</v>
      </c>
      <c r="AH301" t="e">
        <f>VLOOKUP($C301,PANSS_full!$D$2:$AK$888,16,FALSE)</f>
        <v>#N/A</v>
      </c>
      <c r="AI301" t="e">
        <f>VLOOKUP($C301,PANSS_full!$D$2:$AK$888,17,FALSE)</f>
        <v>#N/A</v>
      </c>
      <c r="AJ301" t="e">
        <f>VLOOKUP($C301,PANSS_full!$D$2:$AK$888,18,FALSE)</f>
        <v>#N/A</v>
      </c>
      <c r="AK301" t="e">
        <f>VLOOKUP($C301,PANSS_full!$D$2:$AK$888,19,FALSE)</f>
        <v>#N/A</v>
      </c>
      <c r="AL301" t="e">
        <f>VLOOKUP($C301,PANSS_full!$D$2:$AK$888,20,FALSE)</f>
        <v>#N/A</v>
      </c>
      <c r="AM301" t="e">
        <f>VLOOKUP($C301,PANSS_full!$D$2:$AK$888,21,FALSE)</f>
        <v>#N/A</v>
      </c>
      <c r="AN301" t="e">
        <f>VLOOKUP($C301,PANSS_full!$D$2:$AK$888,22,FALSE)</f>
        <v>#N/A</v>
      </c>
      <c r="AO301" t="e">
        <f>VLOOKUP($C301,PANSS_full!$D$2:$AK$888,23,FALSE)</f>
        <v>#N/A</v>
      </c>
      <c r="AP301" t="e">
        <f>VLOOKUP($C301,PANSS_full!$D$2:$AK$888,24,FALSE)</f>
        <v>#N/A</v>
      </c>
      <c r="AQ301" t="e">
        <f>VLOOKUP($C301,PANSS_full!$D$2:$AK$888,25,FALSE)</f>
        <v>#N/A</v>
      </c>
      <c r="AR301" t="e">
        <f>VLOOKUP($C301,PANSS_full!$D$2:$AK$888,26,FALSE)</f>
        <v>#N/A</v>
      </c>
      <c r="AS301" t="e">
        <f>VLOOKUP($C301,PANSS_full!$D$2:$AK$888,27,FALSE)</f>
        <v>#N/A</v>
      </c>
      <c r="AT301" t="e">
        <f>VLOOKUP($C301,PANSS_full!$D$2:$AK$888,28,FALSE)</f>
        <v>#N/A</v>
      </c>
      <c r="AU301" t="e">
        <f>VLOOKUP($C301,PANSS_full!$D$2:$AK$888,29,FALSE)</f>
        <v>#N/A</v>
      </c>
      <c r="AV301" t="e">
        <f>VLOOKUP($C301,PANSS_full!$D$2:$AK$888,30,FALSE)</f>
        <v>#N/A</v>
      </c>
      <c r="AW301" t="e">
        <f>VLOOKUP($C301,PANSS_full!$D$2:$AK$888,31,FALSE)</f>
        <v>#N/A</v>
      </c>
      <c r="AX301" t="e">
        <f>VLOOKUP($C301,PANSS_full!$D$2:$AK$888,32,FALSE)</f>
        <v>#N/A</v>
      </c>
      <c r="AY301" t="e">
        <f>VLOOKUP($C301,PANSS_full!$D$2:$AK$888,33,FALSE)</f>
        <v>#N/A</v>
      </c>
      <c r="AZ301" t="e">
        <f>VLOOKUP($C301,PANSS_full!$D$2:$AK$888,34,FALSE)</f>
        <v>#N/A</v>
      </c>
    </row>
    <row r="302" spans="1:52">
      <c r="A302">
        <v>301</v>
      </c>
      <c r="B302" s="2" t="s">
        <v>356</v>
      </c>
      <c r="C302" s="2" t="str">
        <f t="shared" si="4"/>
        <v>NC_06_0061</v>
      </c>
      <c r="E302" s="2">
        <v>38.25</v>
      </c>
      <c r="F302" s="2" t="s">
        <v>52</v>
      </c>
      <c r="G302" s="2" t="s">
        <v>316</v>
      </c>
      <c r="H302" s="2">
        <v>6</v>
      </c>
      <c r="I302" s="2">
        <v>1</v>
      </c>
      <c r="J302" s="2">
        <v>5</v>
      </c>
      <c r="K302" s="2">
        <v>1</v>
      </c>
      <c r="L302" s="2">
        <v>1</v>
      </c>
      <c r="S302" t="e">
        <f>VLOOKUP($C302,PANSS_full!$D$2:$AK$888,1,FALSE)</f>
        <v>#N/A</v>
      </c>
      <c r="T302" t="e">
        <f>VLOOKUP($C302,PANSS_full!$D$2:$AK$888,2,FALSE)</f>
        <v>#N/A</v>
      </c>
      <c r="U302" t="e">
        <f>VLOOKUP($C302,PANSS_full!$D$2:$AK$888,3,FALSE)</f>
        <v>#N/A</v>
      </c>
      <c r="V302" t="e">
        <f>VLOOKUP($C302,PANSS_full!$D$2:$AK$888,4,FALSE)</f>
        <v>#N/A</v>
      </c>
      <c r="W302" t="e">
        <f>VLOOKUP($C302,PANSS_full!$D$2:$AK$888,5,FALSE)</f>
        <v>#N/A</v>
      </c>
      <c r="X302" t="e">
        <f>VLOOKUP($C302,PANSS_full!$D$2:$AK$888,6,FALSE)</f>
        <v>#N/A</v>
      </c>
      <c r="Y302" t="e">
        <f>VLOOKUP($C302,PANSS_full!$D$2:$AK$888,7,FALSE)</f>
        <v>#N/A</v>
      </c>
      <c r="Z302" t="e">
        <f>VLOOKUP($C302,PANSS_full!$D$2:$AK$888,8,FALSE)</f>
        <v>#N/A</v>
      </c>
      <c r="AA302" t="e">
        <f>VLOOKUP($C302,PANSS_full!$D$2:$AK$888,9,FALSE)</f>
        <v>#N/A</v>
      </c>
      <c r="AB302" t="e">
        <f>VLOOKUP($C302,PANSS_full!$D$2:$AK$888,10,FALSE)</f>
        <v>#N/A</v>
      </c>
      <c r="AC302" t="e">
        <f>VLOOKUP($C302,PANSS_full!$D$2:$AK$888,11,FALSE)</f>
        <v>#N/A</v>
      </c>
      <c r="AD302" t="e">
        <f>VLOOKUP($C302,PANSS_full!$D$2:$AK$888,12,FALSE)</f>
        <v>#N/A</v>
      </c>
      <c r="AE302" t="e">
        <f>VLOOKUP($C302,PANSS_full!$D$2:$AK$888,13,FALSE)</f>
        <v>#N/A</v>
      </c>
      <c r="AF302" t="e">
        <f>VLOOKUP($C302,PANSS_full!$D$2:$AK$888,14,FALSE)</f>
        <v>#N/A</v>
      </c>
      <c r="AG302" t="e">
        <f>VLOOKUP($C302,PANSS_full!$D$2:$AK$888,15,FALSE)</f>
        <v>#N/A</v>
      </c>
      <c r="AH302" t="e">
        <f>VLOOKUP($C302,PANSS_full!$D$2:$AK$888,16,FALSE)</f>
        <v>#N/A</v>
      </c>
      <c r="AI302" t="e">
        <f>VLOOKUP($C302,PANSS_full!$D$2:$AK$888,17,FALSE)</f>
        <v>#N/A</v>
      </c>
      <c r="AJ302" t="e">
        <f>VLOOKUP($C302,PANSS_full!$D$2:$AK$888,18,FALSE)</f>
        <v>#N/A</v>
      </c>
      <c r="AK302" t="e">
        <f>VLOOKUP($C302,PANSS_full!$D$2:$AK$888,19,FALSE)</f>
        <v>#N/A</v>
      </c>
      <c r="AL302" t="e">
        <f>VLOOKUP($C302,PANSS_full!$D$2:$AK$888,20,FALSE)</f>
        <v>#N/A</v>
      </c>
      <c r="AM302" t="e">
        <f>VLOOKUP($C302,PANSS_full!$D$2:$AK$888,21,FALSE)</f>
        <v>#N/A</v>
      </c>
      <c r="AN302" t="e">
        <f>VLOOKUP($C302,PANSS_full!$D$2:$AK$888,22,FALSE)</f>
        <v>#N/A</v>
      </c>
      <c r="AO302" t="e">
        <f>VLOOKUP($C302,PANSS_full!$D$2:$AK$888,23,FALSE)</f>
        <v>#N/A</v>
      </c>
      <c r="AP302" t="e">
        <f>VLOOKUP($C302,PANSS_full!$D$2:$AK$888,24,FALSE)</f>
        <v>#N/A</v>
      </c>
      <c r="AQ302" t="e">
        <f>VLOOKUP($C302,PANSS_full!$D$2:$AK$888,25,FALSE)</f>
        <v>#N/A</v>
      </c>
      <c r="AR302" t="e">
        <f>VLOOKUP($C302,PANSS_full!$D$2:$AK$888,26,FALSE)</f>
        <v>#N/A</v>
      </c>
      <c r="AS302" t="e">
        <f>VLOOKUP($C302,PANSS_full!$D$2:$AK$888,27,FALSE)</f>
        <v>#N/A</v>
      </c>
      <c r="AT302" t="e">
        <f>VLOOKUP($C302,PANSS_full!$D$2:$AK$888,28,FALSE)</f>
        <v>#N/A</v>
      </c>
      <c r="AU302" t="e">
        <f>VLOOKUP($C302,PANSS_full!$D$2:$AK$888,29,FALSE)</f>
        <v>#N/A</v>
      </c>
      <c r="AV302" t="e">
        <f>VLOOKUP($C302,PANSS_full!$D$2:$AK$888,30,FALSE)</f>
        <v>#N/A</v>
      </c>
      <c r="AW302" t="e">
        <f>VLOOKUP($C302,PANSS_full!$D$2:$AK$888,31,FALSE)</f>
        <v>#N/A</v>
      </c>
      <c r="AX302" t="e">
        <f>VLOOKUP($C302,PANSS_full!$D$2:$AK$888,32,FALSE)</f>
        <v>#N/A</v>
      </c>
      <c r="AY302" t="e">
        <f>VLOOKUP($C302,PANSS_full!$D$2:$AK$888,33,FALSE)</f>
        <v>#N/A</v>
      </c>
      <c r="AZ302" t="e">
        <f>VLOOKUP($C302,PANSS_full!$D$2:$AK$888,34,FALSE)</f>
        <v>#N/A</v>
      </c>
    </row>
    <row r="303" spans="1:52">
      <c r="A303">
        <v>302</v>
      </c>
      <c r="B303" s="2" t="s">
        <v>357</v>
      </c>
      <c r="C303" s="2" t="str">
        <f t="shared" si="4"/>
        <v>NC_06_0062</v>
      </c>
      <c r="E303" s="2">
        <v>36</v>
      </c>
      <c r="F303" s="2" t="s">
        <v>52</v>
      </c>
      <c r="G303" s="2" t="s">
        <v>316</v>
      </c>
      <c r="H303" s="2">
        <v>6</v>
      </c>
      <c r="I303" s="2">
        <v>2</v>
      </c>
      <c r="J303" s="2">
        <v>12</v>
      </c>
      <c r="K303" s="2">
        <v>1</v>
      </c>
      <c r="L303" s="2">
        <v>1</v>
      </c>
      <c r="S303" t="e">
        <f>VLOOKUP($C303,PANSS_full!$D$2:$AK$888,1,FALSE)</f>
        <v>#N/A</v>
      </c>
      <c r="T303" t="e">
        <f>VLOOKUP($C303,PANSS_full!$D$2:$AK$888,2,FALSE)</f>
        <v>#N/A</v>
      </c>
      <c r="U303" t="e">
        <f>VLOOKUP($C303,PANSS_full!$D$2:$AK$888,3,FALSE)</f>
        <v>#N/A</v>
      </c>
      <c r="V303" t="e">
        <f>VLOOKUP($C303,PANSS_full!$D$2:$AK$888,4,FALSE)</f>
        <v>#N/A</v>
      </c>
      <c r="W303" t="e">
        <f>VLOOKUP($C303,PANSS_full!$D$2:$AK$888,5,FALSE)</f>
        <v>#N/A</v>
      </c>
      <c r="X303" t="e">
        <f>VLOOKUP($C303,PANSS_full!$D$2:$AK$888,6,FALSE)</f>
        <v>#N/A</v>
      </c>
      <c r="Y303" t="e">
        <f>VLOOKUP($C303,PANSS_full!$D$2:$AK$888,7,FALSE)</f>
        <v>#N/A</v>
      </c>
      <c r="Z303" t="e">
        <f>VLOOKUP($C303,PANSS_full!$D$2:$AK$888,8,FALSE)</f>
        <v>#N/A</v>
      </c>
      <c r="AA303" t="e">
        <f>VLOOKUP($C303,PANSS_full!$D$2:$AK$888,9,FALSE)</f>
        <v>#N/A</v>
      </c>
      <c r="AB303" t="e">
        <f>VLOOKUP($C303,PANSS_full!$D$2:$AK$888,10,FALSE)</f>
        <v>#N/A</v>
      </c>
      <c r="AC303" t="e">
        <f>VLOOKUP($C303,PANSS_full!$D$2:$AK$888,11,FALSE)</f>
        <v>#N/A</v>
      </c>
      <c r="AD303" t="e">
        <f>VLOOKUP($C303,PANSS_full!$D$2:$AK$888,12,FALSE)</f>
        <v>#N/A</v>
      </c>
      <c r="AE303" t="e">
        <f>VLOOKUP($C303,PANSS_full!$D$2:$AK$888,13,FALSE)</f>
        <v>#N/A</v>
      </c>
      <c r="AF303" t="e">
        <f>VLOOKUP($C303,PANSS_full!$D$2:$AK$888,14,FALSE)</f>
        <v>#N/A</v>
      </c>
      <c r="AG303" t="e">
        <f>VLOOKUP($C303,PANSS_full!$D$2:$AK$888,15,FALSE)</f>
        <v>#N/A</v>
      </c>
      <c r="AH303" t="e">
        <f>VLOOKUP($C303,PANSS_full!$D$2:$AK$888,16,FALSE)</f>
        <v>#N/A</v>
      </c>
      <c r="AI303" t="e">
        <f>VLOOKUP($C303,PANSS_full!$D$2:$AK$888,17,FALSE)</f>
        <v>#N/A</v>
      </c>
      <c r="AJ303" t="e">
        <f>VLOOKUP($C303,PANSS_full!$D$2:$AK$888,18,FALSE)</f>
        <v>#N/A</v>
      </c>
      <c r="AK303" t="e">
        <f>VLOOKUP($C303,PANSS_full!$D$2:$AK$888,19,FALSE)</f>
        <v>#N/A</v>
      </c>
      <c r="AL303" t="e">
        <f>VLOOKUP($C303,PANSS_full!$D$2:$AK$888,20,FALSE)</f>
        <v>#N/A</v>
      </c>
      <c r="AM303" t="e">
        <f>VLOOKUP($C303,PANSS_full!$D$2:$AK$888,21,FALSE)</f>
        <v>#N/A</v>
      </c>
      <c r="AN303" t="e">
        <f>VLOOKUP($C303,PANSS_full!$D$2:$AK$888,22,FALSE)</f>
        <v>#N/A</v>
      </c>
      <c r="AO303" t="e">
        <f>VLOOKUP($C303,PANSS_full!$D$2:$AK$888,23,FALSE)</f>
        <v>#N/A</v>
      </c>
      <c r="AP303" t="e">
        <f>VLOOKUP($C303,PANSS_full!$D$2:$AK$888,24,FALSE)</f>
        <v>#N/A</v>
      </c>
      <c r="AQ303" t="e">
        <f>VLOOKUP($C303,PANSS_full!$D$2:$AK$888,25,FALSE)</f>
        <v>#N/A</v>
      </c>
      <c r="AR303" t="e">
        <f>VLOOKUP($C303,PANSS_full!$D$2:$AK$888,26,FALSE)</f>
        <v>#N/A</v>
      </c>
      <c r="AS303" t="e">
        <f>VLOOKUP($C303,PANSS_full!$D$2:$AK$888,27,FALSE)</f>
        <v>#N/A</v>
      </c>
      <c r="AT303" t="e">
        <f>VLOOKUP($C303,PANSS_full!$D$2:$AK$888,28,FALSE)</f>
        <v>#N/A</v>
      </c>
      <c r="AU303" t="e">
        <f>VLOOKUP($C303,PANSS_full!$D$2:$AK$888,29,FALSE)</f>
        <v>#N/A</v>
      </c>
      <c r="AV303" t="e">
        <f>VLOOKUP($C303,PANSS_full!$D$2:$AK$888,30,FALSE)</f>
        <v>#N/A</v>
      </c>
      <c r="AW303" t="e">
        <f>VLOOKUP($C303,PANSS_full!$D$2:$AK$888,31,FALSE)</f>
        <v>#N/A</v>
      </c>
      <c r="AX303" t="e">
        <f>VLOOKUP($C303,PANSS_full!$D$2:$AK$888,32,FALSE)</f>
        <v>#N/A</v>
      </c>
      <c r="AY303" t="e">
        <f>VLOOKUP($C303,PANSS_full!$D$2:$AK$888,33,FALSE)</f>
        <v>#N/A</v>
      </c>
      <c r="AZ303" t="e">
        <f>VLOOKUP($C303,PANSS_full!$D$2:$AK$888,34,FALSE)</f>
        <v>#N/A</v>
      </c>
    </row>
    <row r="304" spans="1:52">
      <c r="A304">
        <v>303</v>
      </c>
      <c r="B304" s="2" t="s">
        <v>358</v>
      </c>
      <c r="C304" s="2" t="str">
        <f t="shared" si="4"/>
        <v>NC_06_0063</v>
      </c>
      <c r="E304" s="2">
        <v>34.0833333333333</v>
      </c>
      <c r="F304" s="2" t="s">
        <v>52</v>
      </c>
      <c r="G304" s="2" t="s">
        <v>316</v>
      </c>
      <c r="H304" s="2">
        <v>6</v>
      </c>
      <c r="I304" s="2">
        <v>1</v>
      </c>
      <c r="J304" s="2">
        <v>12</v>
      </c>
      <c r="K304" s="2">
        <v>1</v>
      </c>
      <c r="L304" s="2">
        <v>1</v>
      </c>
      <c r="S304" t="e">
        <f>VLOOKUP($C304,PANSS_full!$D$2:$AK$888,1,FALSE)</f>
        <v>#N/A</v>
      </c>
      <c r="T304" t="e">
        <f>VLOOKUP($C304,PANSS_full!$D$2:$AK$888,2,FALSE)</f>
        <v>#N/A</v>
      </c>
      <c r="U304" t="e">
        <f>VLOOKUP($C304,PANSS_full!$D$2:$AK$888,3,FALSE)</f>
        <v>#N/A</v>
      </c>
      <c r="V304" t="e">
        <f>VLOOKUP($C304,PANSS_full!$D$2:$AK$888,4,FALSE)</f>
        <v>#N/A</v>
      </c>
      <c r="W304" t="e">
        <f>VLOOKUP($C304,PANSS_full!$D$2:$AK$888,5,FALSE)</f>
        <v>#N/A</v>
      </c>
      <c r="X304" t="e">
        <f>VLOOKUP($C304,PANSS_full!$D$2:$AK$888,6,FALSE)</f>
        <v>#N/A</v>
      </c>
      <c r="Y304" t="e">
        <f>VLOOKUP($C304,PANSS_full!$D$2:$AK$888,7,FALSE)</f>
        <v>#N/A</v>
      </c>
      <c r="Z304" t="e">
        <f>VLOOKUP($C304,PANSS_full!$D$2:$AK$888,8,FALSE)</f>
        <v>#N/A</v>
      </c>
      <c r="AA304" t="e">
        <f>VLOOKUP($C304,PANSS_full!$D$2:$AK$888,9,FALSE)</f>
        <v>#N/A</v>
      </c>
      <c r="AB304" t="e">
        <f>VLOOKUP($C304,PANSS_full!$D$2:$AK$888,10,FALSE)</f>
        <v>#N/A</v>
      </c>
      <c r="AC304" t="e">
        <f>VLOOKUP($C304,PANSS_full!$D$2:$AK$888,11,FALSE)</f>
        <v>#N/A</v>
      </c>
      <c r="AD304" t="e">
        <f>VLOOKUP($C304,PANSS_full!$D$2:$AK$888,12,FALSE)</f>
        <v>#N/A</v>
      </c>
      <c r="AE304" t="e">
        <f>VLOOKUP($C304,PANSS_full!$D$2:$AK$888,13,FALSE)</f>
        <v>#N/A</v>
      </c>
      <c r="AF304" t="e">
        <f>VLOOKUP($C304,PANSS_full!$D$2:$AK$888,14,FALSE)</f>
        <v>#N/A</v>
      </c>
      <c r="AG304" t="e">
        <f>VLOOKUP($C304,PANSS_full!$D$2:$AK$888,15,FALSE)</f>
        <v>#N/A</v>
      </c>
      <c r="AH304" t="e">
        <f>VLOOKUP($C304,PANSS_full!$D$2:$AK$888,16,FALSE)</f>
        <v>#N/A</v>
      </c>
      <c r="AI304" t="e">
        <f>VLOOKUP($C304,PANSS_full!$D$2:$AK$888,17,FALSE)</f>
        <v>#N/A</v>
      </c>
      <c r="AJ304" t="e">
        <f>VLOOKUP($C304,PANSS_full!$D$2:$AK$888,18,FALSE)</f>
        <v>#N/A</v>
      </c>
      <c r="AK304" t="e">
        <f>VLOOKUP($C304,PANSS_full!$D$2:$AK$888,19,FALSE)</f>
        <v>#N/A</v>
      </c>
      <c r="AL304" t="e">
        <f>VLOOKUP($C304,PANSS_full!$D$2:$AK$888,20,FALSE)</f>
        <v>#N/A</v>
      </c>
      <c r="AM304" t="e">
        <f>VLOOKUP($C304,PANSS_full!$D$2:$AK$888,21,FALSE)</f>
        <v>#N/A</v>
      </c>
      <c r="AN304" t="e">
        <f>VLOOKUP($C304,PANSS_full!$D$2:$AK$888,22,FALSE)</f>
        <v>#N/A</v>
      </c>
      <c r="AO304" t="e">
        <f>VLOOKUP($C304,PANSS_full!$D$2:$AK$888,23,FALSE)</f>
        <v>#N/A</v>
      </c>
      <c r="AP304" t="e">
        <f>VLOOKUP($C304,PANSS_full!$D$2:$AK$888,24,FALSE)</f>
        <v>#N/A</v>
      </c>
      <c r="AQ304" t="e">
        <f>VLOOKUP($C304,PANSS_full!$D$2:$AK$888,25,FALSE)</f>
        <v>#N/A</v>
      </c>
      <c r="AR304" t="e">
        <f>VLOOKUP($C304,PANSS_full!$D$2:$AK$888,26,FALSE)</f>
        <v>#N/A</v>
      </c>
      <c r="AS304" t="e">
        <f>VLOOKUP($C304,PANSS_full!$D$2:$AK$888,27,FALSE)</f>
        <v>#N/A</v>
      </c>
      <c r="AT304" t="e">
        <f>VLOOKUP($C304,PANSS_full!$D$2:$AK$888,28,FALSE)</f>
        <v>#N/A</v>
      </c>
      <c r="AU304" t="e">
        <f>VLOOKUP($C304,PANSS_full!$D$2:$AK$888,29,FALSE)</f>
        <v>#N/A</v>
      </c>
      <c r="AV304" t="e">
        <f>VLOOKUP($C304,PANSS_full!$D$2:$AK$888,30,FALSE)</f>
        <v>#N/A</v>
      </c>
      <c r="AW304" t="e">
        <f>VLOOKUP($C304,PANSS_full!$D$2:$AK$888,31,FALSE)</f>
        <v>#N/A</v>
      </c>
      <c r="AX304" t="e">
        <f>VLOOKUP($C304,PANSS_full!$D$2:$AK$888,32,FALSE)</f>
        <v>#N/A</v>
      </c>
      <c r="AY304" t="e">
        <f>VLOOKUP($C304,PANSS_full!$D$2:$AK$888,33,FALSE)</f>
        <v>#N/A</v>
      </c>
      <c r="AZ304" t="e">
        <f>VLOOKUP($C304,PANSS_full!$D$2:$AK$888,34,FALSE)</f>
        <v>#N/A</v>
      </c>
    </row>
    <row r="305" spans="1:52">
      <c r="A305">
        <v>304</v>
      </c>
      <c r="B305" s="2" t="s">
        <v>359</v>
      </c>
      <c r="C305" s="2" t="str">
        <f t="shared" si="4"/>
        <v>NC_06_0066</v>
      </c>
      <c r="E305" s="2">
        <v>35.5833333333333</v>
      </c>
      <c r="F305" s="2" t="s">
        <v>52</v>
      </c>
      <c r="G305" s="2" t="s">
        <v>316</v>
      </c>
      <c r="H305" s="2">
        <v>6</v>
      </c>
      <c r="I305" s="2">
        <v>2</v>
      </c>
      <c r="J305" s="2">
        <v>9</v>
      </c>
      <c r="K305" s="2">
        <v>1</v>
      </c>
      <c r="L305" s="2">
        <v>1</v>
      </c>
      <c r="S305" t="e">
        <f>VLOOKUP($C305,PANSS_full!$D$2:$AK$888,1,FALSE)</f>
        <v>#N/A</v>
      </c>
      <c r="T305" t="e">
        <f>VLOOKUP($C305,PANSS_full!$D$2:$AK$888,2,FALSE)</f>
        <v>#N/A</v>
      </c>
      <c r="U305" t="e">
        <f>VLOOKUP($C305,PANSS_full!$D$2:$AK$888,3,FALSE)</f>
        <v>#N/A</v>
      </c>
      <c r="V305" t="e">
        <f>VLOOKUP($C305,PANSS_full!$D$2:$AK$888,4,FALSE)</f>
        <v>#N/A</v>
      </c>
      <c r="W305" t="e">
        <f>VLOOKUP($C305,PANSS_full!$D$2:$AK$888,5,FALSE)</f>
        <v>#N/A</v>
      </c>
      <c r="X305" t="e">
        <f>VLOOKUP($C305,PANSS_full!$D$2:$AK$888,6,FALSE)</f>
        <v>#N/A</v>
      </c>
      <c r="Y305" t="e">
        <f>VLOOKUP($C305,PANSS_full!$D$2:$AK$888,7,FALSE)</f>
        <v>#N/A</v>
      </c>
      <c r="Z305" t="e">
        <f>VLOOKUP($C305,PANSS_full!$D$2:$AK$888,8,FALSE)</f>
        <v>#N/A</v>
      </c>
      <c r="AA305" t="e">
        <f>VLOOKUP($C305,PANSS_full!$D$2:$AK$888,9,FALSE)</f>
        <v>#N/A</v>
      </c>
      <c r="AB305" t="e">
        <f>VLOOKUP($C305,PANSS_full!$D$2:$AK$888,10,FALSE)</f>
        <v>#N/A</v>
      </c>
      <c r="AC305" t="e">
        <f>VLOOKUP($C305,PANSS_full!$D$2:$AK$888,11,FALSE)</f>
        <v>#N/A</v>
      </c>
      <c r="AD305" t="e">
        <f>VLOOKUP($C305,PANSS_full!$D$2:$AK$888,12,FALSE)</f>
        <v>#N/A</v>
      </c>
      <c r="AE305" t="e">
        <f>VLOOKUP($C305,PANSS_full!$D$2:$AK$888,13,FALSE)</f>
        <v>#N/A</v>
      </c>
      <c r="AF305" t="e">
        <f>VLOOKUP($C305,PANSS_full!$D$2:$AK$888,14,FALSE)</f>
        <v>#N/A</v>
      </c>
      <c r="AG305" t="e">
        <f>VLOOKUP($C305,PANSS_full!$D$2:$AK$888,15,FALSE)</f>
        <v>#N/A</v>
      </c>
      <c r="AH305" t="e">
        <f>VLOOKUP($C305,PANSS_full!$D$2:$AK$888,16,FALSE)</f>
        <v>#N/A</v>
      </c>
      <c r="AI305" t="e">
        <f>VLOOKUP($C305,PANSS_full!$D$2:$AK$888,17,FALSE)</f>
        <v>#N/A</v>
      </c>
      <c r="AJ305" t="e">
        <f>VLOOKUP($C305,PANSS_full!$D$2:$AK$888,18,FALSE)</f>
        <v>#N/A</v>
      </c>
      <c r="AK305" t="e">
        <f>VLOOKUP($C305,PANSS_full!$D$2:$AK$888,19,FALSE)</f>
        <v>#N/A</v>
      </c>
      <c r="AL305" t="e">
        <f>VLOOKUP($C305,PANSS_full!$D$2:$AK$888,20,FALSE)</f>
        <v>#N/A</v>
      </c>
      <c r="AM305" t="e">
        <f>VLOOKUP($C305,PANSS_full!$D$2:$AK$888,21,FALSE)</f>
        <v>#N/A</v>
      </c>
      <c r="AN305" t="e">
        <f>VLOOKUP($C305,PANSS_full!$D$2:$AK$888,22,FALSE)</f>
        <v>#N/A</v>
      </c>
      <c r="AO305" t="e">
        <f>VLOOKUP($C305,PANSS_full!$D$2:$AK$888,23,FALSE)</f>
        <v>#N/A</v>
      </c>
      <c r="AP305" t="e">
        <f>VLOOKUP($C305,PANSS_full!$D$2:$AK$888,24,FALSE)</f>
        <v>#N/A</v>
      </c>
      <c r="AQ305" t="e">
        <f>VLOOKUP($C305,PANSS_full!$D$2:$AK$888,25,FALSE)</f>
        <v>#N/A</v>
      </c>
      <c r="AR305" t="e">
        <f>VLOOKUP($C305,PANSS_full!$D$2:$AK$888,26,FALSE)</f>
        <v>#N/A</v>
      </c>
      <c r="AS305" t="e">
        <f>VLOOKUP($C305,PANSS_full!$D$2:$AK$888,27,FALSE)</f>
        <v>#N/A</v>
      </c>
      <c r="AT305" t="e">
        <f>VLOOKUP($C305,PANSS_full!$D$2:$AK$888,28,FALSE)</f>
        <v>#N/A</v>
      </c>
      <c r="AU305" t="e">
        <f>VLOOKUP($C305,PANSS_full!$D$2:$AK$888,29,FALSE)</f>
        <v>#N/A</v>
      </c>
      <c r="AV305" t="e">
        <f>VLOOKUP($C305,PANSS_full!$D$2:$AK$888,30,FALSE)</f>
        <v>#N/A</v>
      </c>
      <c r="AW305" t="e">
        <f>VLOOKUP($C305,PANSS_full!$D$2:$AK$888,31,FALSE)</f>
        <v>#N/A</v>
      </c>
      <c r="AX305" t="e">
        <f>VLOOKUP($C305,PANSS_full!$D$2:$AK$888,32,FALSE)</f>
        <v>#N/A</v>
      </c>
      <c r="AY305" t="e">
        <f>VLOOKUP($C305,PANSS_full!$D$2:$AK$888,33,FALSE)</f>
        <v>#N/A</v>
      </c>
      <c r="AZ305" t="e">
        <f>VLOOKUP($C305,PANSS_full!$D$2:$AK$888,34,FALSE)</f>
        <v>#N/A</v>
      </c>
    </row>
    <row r="306" spans="1:52">
      <c r="A306">
        <v>305</v>
      </c>
      <c r="B306" s="2" t="s">
        <v>360</v>
      </c>
      <c r="C306" s="2" t="str">
        <f t="shared" si="4"/>
        <v>NC_06_0068</v>
      </c>
      <c r="E306" s="2">
        <v>40.4166666666667</v>
      </c>
      <c r="F306" s="2" t="s">
        <v>52</v>
      </c>
      <c r="G306" s="2" t="s">
        <v>316</v>
      </c>
      <c r="H306" s="2">
        <v>6</v>
      </c>
      <c r="I306" s="2">
        <v>2</v>
      </c>
      <c r="J306" s="2">
        <v>9</v>
      </c>
      <c r="K306" s="2">
        <v>1</v>
      </c>
      <c r="L306" s="2">
        <v>1</v>
      </c>
      <c r="S306" t="e">
        <f>VLOOKUP($C306,PANSS_full!$D$2:$AK$888,1,FALSE)</f>
        <v>#N/A</v>
      </c>
      <c r="T306" t="e">
        <f>VLOOKUP($C306,PANSS_full!$D$2:$AK$888,2,FALSE)</f>
        <v>#N/A</v>
      </c>
      <c r="U306" t="e">
        <f>VLOOKUP($C306,PANSS_full!$D$2:$AK$888,3,FALSE)</f>
        <v>#N/A</v>
      </c>
      <c r="V306" t="e">
        <f>VLOOKUP($C306,PANSS_full!$D$2:$AK$888,4,FALSE)</f>
        <v>#N/A</v>
      </c>
      <c r="W306" t="e">
        <f>VLOOKUP($C306,PANSS_full!$D$2:$AK$888,5,FALSE)</f>
        <v>#N/A</v>
      </c>
      <c r="X306" t="e">
        <f>VLOOKUP($C306,PANSS_full!$D$2:$AK$888,6,FALSE)</f>
        <v>#N/A</v>
      </c>
      <c r="Y306" t="e">
        <f>VLOOKUP($C306,PANSS_full!$D$2:$AK$888,7,FALSE)</f>
        <v>#N/A</v>
      </c>
      <c r="Z306" t="e">
        <f>VLOOKUP($C306,PANSS_full!$D$2:$AK$888,8,FALSE)</f>
        <v>#N/A</v>
      </c>
      <c r="AA306" t="e">
        <f>VLOOKUP($C306,PANSS_full!$D$2:$AK$888,9,FALSE)</f>
        <v>#N/A</v>
      </c>
      <c r="AB306" t="e">
        <f>VLOOKUP($C306,PANSS_full!$D$2:$AK$888,10,FALSE)</f>
        <v>#N/A</v>
      </c>
      <c r="AC306" t="e">
        <f>VLOOKUP($C306,PANSS_full!$D$2:$AK$888,11,FALSE)</f>
        <v>#N/A</v>
      </c>
      <c r="AD306" t="e">
        <f>VLOOKUP($C306,PANSS_full!$D$2:$AK$888,12,FALSE)</f>
        <v>#N/A</v>
      </c>
      <c r="AE306" t="e">
        <f>VLOOKUP($C306,PANSS_full!$D$2:$AK$888,13,FALSE)</f>
        <v>#N/A</v>
      </c>
      <c r="AF306" t="e">
        <f>VLOOKUP($C306,PANSS_full!$D$2:$AK$888,14,FALSE)</f>
        <v>#N/A</v>
      </c>
      <c r="AG306" t="e">
        <f>VLOOKUP($C306,PANSS_full!$D$2:$AK$888,15,FALSE)</f>
        <v>#N/A</v>
      </c>
      <c r="AH306" t="e">
        <f>VLOOKUP($C306,PANSS_full!$D$2:$AK$888,16,FALSE)</f>
        <v>#N/A</v>
      </c>
      <c r="AI306" t="e">
        <f>VLOOKUP($C306,PANSS_full!$D$2:$AK$888,17,FALSE)</f>
        <v>#N/A</v>
      </c>
      <c r="AJ306" t="e">
        <f>VLOOKUP($C306,PANSS_full!$D$2:$AK$888,18,FALSE)</f>
        <v>#N/A</v>
      </c>
      <c r="AK306" t="e">
        <f>VLOOKUP($C306,PANSS_full!$D$2:$AK$888,19,FALSE)</f>
        <v>#N/A</v>
      </c>
      <c r="AL306" t="e">
        <f>VLOOKUP($C306,PANSS_full!$D$2:$AK$888,20,FALSE)</f>
        <v>#N/A</v>
      </c>
      <c r="AM306" t="e">
        <f>VLOOKUP($C306,PANSS_full!$D$2:$AK$888,21,FALSE)</f>
        <v>#N/A</v>
      </c>
      <c r="AN306" t="e">
        <f>VLOOKUP($C306,PANSS_full!$D$2:$AK$888,22,FALSE)</f>
        <v>#N/A</v>
      </c>
      <c r="AO306" t="e">
        <f>VLOOKUP($C306,PANSS_full!$D$2:$AK$888,23,FALSE)</f>
        <v>#N/A</v>
      </c>
      <c r="AP306" t="e">
        <f>VLOOKUP($C306,PANSS_full!$D$2:$AK$888,24,FALSE)</f>
        <v>#N/A</v>
      </c>
      <c r="AQ306" t="e">
        <f>VLOOKUP($C306,PANSS_full!$D$2:$AK$888,25,FALSE)</f>
        <v>#N/A</v>
      </c>
      <c r="AR306" t="e">
        <f>VLOOKUP($C306,PANSS_full!$D$2:$AK$888,26,FALSE)</f>
        <v>#N/A</v>
      </c>
      <c r="AS306" t="e">
        <f>VLOOKUP($C306,PANSS_full!$D$2:$AK$888,27,FALSE)</f>
        <v>#N/A</v>
      </c>
      <c r="AT306" t="e">
        <f>VLOOKUP($C306,PANSS_full!$D$2:$AK$888,28,FALSE)</f>
        <v>#N/A</v>
      </c>
      <c r="AU306" t="e">
        <f>VLOOKUP($C306,PANSS_full!$D$2:$AK$888,29,FALSE)</f>
        <v>#N/A</v>
      </c>
      <c r="AV306" t="e">
        <f>VLOOKUP($C306,PANSS_full!$D$2:$AK$888,30,FALSE)</f>
        <v>#N/A</v>
      </c>
      <c r="AW306" t="e">
        <f>VLOOKUP($C306,PANSS_full!$D$2:$AK$888,31,FALSE)</f>
        <v>#N/A</v>
      </c>
      <c r="AX306" t="e">
        <f>VLOOKUP($C306,PANSS_full!$D$2:$AK$888,32,FALSE)</f>
        <v>#N/A</v>
      </c>
      <c r="AY306" t="e">
        <f>VLOOKUP($C306,PANSS_full!$D$2:$AK$888,33,FALSE)</f>
        <v>#N/A</v>
      </c>
      <c r="AZ306" t="e">
        <f>VLOOKUP($C306,PANSS_full!$D$2:$AK$888,34,FALSE)</f>
        <v>#N/A</v>
      </c>
    </row>
    <row r="307" spans="1:52">
      <c r="A307">
        <v>306</v>
      </c>
      <c r="B307" s="2" t="s">
        <v>361</v>
      </c>
      <c r="C307" s="2" t="str">
        <f t="shared" si="4"/>
        <v>NC_06_0069</v>
      </c>
      <c r="E307" s="2">
        <v>39.1666666666667</v>
      </c>
      <c r="F307" s="2" t="s">
        <v>52</v>
      </c>
      <c r="G307" s="2" t="s">
        <v>316</v>
      </c>
      <c r="H307" s="2">
        <v>6</v>
      </c>
      <c r="I307" s="2">
        <v>2</v>
      </c>
      <c r="J307" s="2">
        <v>9</v>
      </c>
      <c r="K307" s="2">
        <v>1</v>
      </c>
      <c r="L307" s="2">
        <v>1</v>
      </c>
      <c r="S307" t="e">
        <f>VLOOKUP($C307,PANSS_full!$D$2:$AK$888,1,FALSE)</f>
        <v>#N/A</v>
      </c>
      <c r="T307" t="e">
        <f>VLOOKUP($C307,PANSS_full!$D$2:$AK$888,2,FALSE)</f>
        <v>#N/A</v>
      </c>
      <c r="U307" t="e">
        <f>VLOOKUP($C307,PANSS_full!$D$2:$AK$888,3,FALSE)</f>
        <v>#N/A</v>
      </c>
      <c r="V307" t="e">
        <f>VLOOKUP($C307,PANSS_full!$D$2:$AK$888,4,FALSE)</f>
        <v>#N/A</v>
      </c>
      <c r="W307" t="e">
        <f>VLOOKUP($C307,PANSS_full!$D$2:$AK$888,5,FALSE)</f>
        <v>#N/A</v>
      </c>
      <c r="X307" t="e">
        <f>VLOOKUP($C307,PANSS_full!$D$2:$AK$888,6,FALSE)</f>
        <v>#N/A</v>
      </c>
      <c r="Y307" t="e">
        <f>VLOOKUP($C307,PANSS_full!$D$2:$AK$888,7,FALSE)</f>
        <v>#N/A</v>
      </c>
      <c r="Z307" t="e">
        <f>VLOOKUP($C307,PANSS_full!$D$2:$AK$888,8,FALSE)</f>
        <v>#N/A</v>
      </c>
      <c r="AA307" t="e">
        <f>VLOOKUP($C307,PANSS_full!$D$2:$AK$888,9,FALSE)</f>
        <v>#N/A</v>
      </c>
      <c r="AB307" t="e">
        <f>VLOOKUP($C307,PANSS_full!$D$2:$AK$888,10,FALSE)</f>
        <v>#N/A</v>
      </c>
      <c r="AC307" t="e">
        <f>VLOOKUP($C307,PANSS_full!$D$2:$AK$888,11,FALSE)</f>
        <v>#N/A</v>
      </c>
      <c r="AD307" t="e">
        <f>VLOOKUP($C307,PANSS_full!$D$2:$AK$888,12,FALSE)</f>
        <v>#N/A</v>
      </c>
      <c r="AE307" t="e">
        <f>VLOOKUP($C307,PANSS_full!$D$2:$AK$888,13,FALSE)</f>
        <v>#N/A</v>
      </c>
      <c r="AF307" t="e">
        <f>VLOOKUP($C307,PANSS_full!$D$2:$AK$888,14,FALSE)</f>
        <v>#N/A</v>
      </c>
      <c r="AG307" t="e">
        <f>VLOOKUP($C307,PANSS_full!$D$2:$AK$888,15,FALSE)</f>
        <v>#N/A</v>
      </c>
      <c r="AH307" t="e">
        <f>VLOOKUP($C307,PANSS_full!$D$2:$AK$888,16,FALSE)</f>
        <v>#N/A</v>
      </c>
      <c r="AI307" t="e">
        <f>VLOOKUP($C307,PANSS_full!$D$2:$AK$888,17,FALSE)</f>
        <v>#N/A</v>
      </c>
      <c r="AJ307" t="e">
        <f>VLOOKUP($C307,PANSS_full!$D$2:$AK$888,18,FALSE)</f>
        <v>#N/A</v>
      </c>
      <c r="AK307" t="e">
        <f>VLOOKUP($C307,PANSS_full!$D$2:$AK$888,19,FALSE)</f>
        <v>#N/A</v>
      </c>
      <c r="AL307" t="e">
        <f>VLOOKUP($C307,PANSS_full!$D$2:$AK$888,20,FALSE)</f>
        <v>#N/A</v>
      </c>
      <c r="AM307" t="e">
        <f>VLOOKUP($C307,PANSS_full!$D$2:$AK$888,21,FALSE)</f>
        <v>#N/A</v>
      </c>
      <c r="AN307" t="e">
        <f>VLOOKUP($C307,PANSS_full!$D$2:$AK$888,22,FALSE)</f>
        <v>#N/A</v>
      </c>
      <c r="AO307" t="e">
        <f>VLOOKUP($C307,PANSS_full!$D$2:$AK$888,23,FALSE)</f>
        <v>#N/A</v>
      </c>
      <c r="AP307" t="e">
        <f>VLOOKUP($C307,PANSS_full!$D$2:$AK$888,24,FALSE)</f>
        <v>#N/A</v>
      </c>
      <c r="AQ307" t="e">
        <f>VLOOKUP($C307,PANSS_full!$D$2:$AK$888,25,FALSE)</f>
        <v>#N/A</v>
      </c>
      <c r="AR307" t="e">
        <f>VLOOKUP($C307,PANSS_full!$D$2:$AK$888,26,FALSE)</f>
        <v>#N/A</v>
      </c>
      <c r="AS307" t="e">
        <f>VLOOKUP($C307,PANSS_full!$D$2:$AK$888,27,FALSE)</f>
        <v>#N/A</v>
      </c>
      <c r="AT307" t="e">
        <f>VLOOKUP($C307,PANSS_full!$D$2:$AK$888,28,FALSE)</f>
        <v>#N/A</v>
      </c>
      <c r="AU307" t="e">
        <f>VLOOKUP($C307,PANSS_full!$D$2:$AK$888,29,FALSE)</f>
        <v>#N/A</v>
      </c>
      <c r="AV307" t="e">
        <f>VLOOKUP($C307,PANSS_full!$D$2:$AK$888,30,FALSE)</f>
        <v>#N/A</v>
      </c>
      <c r="AW307" t="e">
        <f>VLOOKUP($C307,PANSS_full!$D$2:$AK$888,31,FALSE)</f>
        <v>#N/A</v>
      </c>
      <c r="AX307" t="e">
        <f>VLOOKUP($C307,PANSS_full!$D$2:$AK$888,32,FALSE)</f>
        <v>#N/A</v>
      </c>
      <c r="AY307" t="e">
        <f>VLOOKUP($C307,PANSS_full!$D$2:$AK$888,33,FALSE)</f>
        <v>#N/A</v>
      </c>
      <c r="AZ307" t="e">
        <f>VLOOKUP($C307,PANSS_full!$D$2:$AK$888,34,FALSE)</f>
        <v>#N/A</v>
      </c>
    </row>
    <row r="308" spans="1:52">
      <c r="A308">
        <v>307</v>
      </c>
      <c r="B308" s="2" t="s">
        <v>362</v>
      </c>
      <c r="C308" s="2" t="str">
        <f t="shared" si="4"/>
        <v>NC_06_0071</v>
      </c>
      <c r="E308" s="2">
        <v>41.75</v>
      </c>
      <c r="F308" s="2" t="s">
        <v>52</v>
      </c>
      <c r="G308" s="2" t="s">
        <v>316</v>
      </c>
      <c r="H308" s="2">
        <v>6</v>
      </c>
      <c r="I308" s="2">
        <v>2</v>
      </c>
      <c r="J308" s="2">
        <v>3</v>
      </c>
      <c r="K308" s="2">
        <v>1</v>
      </c>
      <c r="L308" s="2">
        <v>1</v>
      </c>
      <c r="S308" t="e">
        <f>VLOOKUP($C308,PANSS_full!$D$2:$AK$888,1,FALSE)</f>
        <v>#N/A</v>
      </c>
      <c r="T308" t="e">
        <f>VLOOKUP($C308,PANSS_full!$D$2:$AK$888,2,FALSE)</f>
        <v>#N/A</v>
      </c>
      <c r="U308" t="e">
        <f>VLOOKUP($C308,PANSS_full!$D$2:$AK$888,3,FALSE)</f>
        <v>#N/A</v>
      </c>
      <c r="V308" t="e">
        <f>VLOOKUP($C308,PANSS_full!$D$2:$AK$888,4,FALSE)</f>
        <v>#N/A</v>
      </c>
      <c r="W308" t="e">
        <f>VLOOKUP($C308,PANSS_full!$D$2:$AK$888,5,FALSE)</f>
        <v>#N/A</v>
      </c>
      <c r="X308" t="e">
        <f>VLOOKUP($C308,PANSS_full!$D$2:$AK$888,6,FALSE)</f>
        <v>#N/A</v>
      </c>
      <c r="Y308" t="e">
        <f>VLOOKUP($C308,PANSS_full!$D$2:$AK$888,7,FALSE)</f>
        <v>#N/A</v>
      </c>
      <c r="Z308" t="e">
        <f>VLOOKUP($C308,PANSS_full!$D$2:$AK$888,8,FALSE)</f>
        <v>#N/A</v>
      </c>
      <c r="AA308" t="e">
        <f>VLOOKUP($C308,PANSS_full!$D$2:$AK$888,9,FALSE)</f>
        <v>#N/A</v>
      </c>
      <c r="AB308" t="e">
        <f>VLOOKUP($C308,PANSS_full!$D$2:$AK$888,10,FALSE)</f>
        <v>#N/A</v>
      </c>
      <c r="AC308" t="e">
        <f>VLOOKUP($C308,PANSS_full!$D$2:$AK$888,11,FALSE)</f>
        <v>#N/A</v>
      </c>
      <c r="AD308" t="e">
        <f>VLOOKUP($C308,PANSS_full!$D$2:$AK$888,12,FALSE)</f>
        <v>#N/A</v>
      </c>
      <c r="AE308" t="e">
        <f>VLOOKUP($C308,PANSS_full!$D$2:$AK$888,13,FALSE)</f>
        <v>#N/A</v>
      </c>
      <c r="AF308" t="e">
        <f>VLOOKUP($C308,PANSS_full!$D$2:$AK$888,14,FALSE)</f>
        <v>#N/A</v>
      </c>
      <c r="AG308" t="e">
        <f>VLOOKUP($C308,PANSS_full!$D$2:$AK$888,15,FALSE)</f>
        <v>#N/A</v>
      </c>
      <c r="AH308" t="e">
        <f>VLOOKUP($C308,PANSS_full!$D$2:$AK$888,16,FALSE)</f>
        <v>#N/A</v>
      </c>
      <c r="AI308" t="e">
        <f>VLOOKUP($C308,PANSS_full!$D$2:$AK$888,17,FALSE)</f>
        <v>#N/A</v>
      </c>
      <c r="AJ308" t="e">
        <f>VLOOKUP($C308,PANSS_full!$D$2:$AK$888,18,FALSE)</f>
        <v>#N/A</v>
      </c>
      <c r="AK308" t="e">
        <f>VLOOKUP($C308,PANSS_full!$D$2:$AK$888,19,FALSE)</f>
        <v>#N/A</v>
      </c>
      <c r="AL308" t="e">
        <f>VLOOKUP($C308,PANSS_full!$D$2:$AK$888,20,FALSE)</f>
        <v>#N/A</v>
      </c>
      <c r="AM308" t="e">
        <f>VLOOKUP($C308,PANSS_full!$D$2:$AK$888,21,FALSE)</f>
        <v>#N/A</v>
      </c>
      <c r="AN308" t="e">
        <f>VLOOKUP($C308,PANSS_full!$D$2:$AK$888,22,FALSE)</f>
        <v>#N/A</v>
      </c>
      <c r="AO308" t="e">
        <f>VLOOKUP($C308,PANSS_full!$D$2:$AK$888,23,FALSE)</f>
        <v>#N/A</v>
      </c>
      <c r="AP308" t="e">
        <f>VLOOKUP($C308,PANSS_full!$D$2:$AK$888,24,FALSE)</f>
        <v>#N/A</v>
      </c>
      <c r="AQ308" t="e">
        <f>VLOOKUP($C308,PANSS_full!$D$2:$AK$888,25,FALSE)</f>
        <v>#N/A</v>
      </c>
      <c r="AR308" t="e">
        <f>VLOOKUP($C308,PANSS_full!$D$2:$AK$888,26,FALSE)</f>
        <v>#N/A</v>
      </c>
      <c r="AS308" t="e">
        <f>VLOOKUP($C308,PANSS_full!$D$2:$AK$888,27,FALSE)</f>
        <v>#N/A</v>
      </c>
      <c r="AT308" t="e">
        <f>VLOOKUP($C308,PANSS_full!$D$2:$AK$888,28,FALSE)</f>
        <v>#N/A</v>
      </c>
      <c r="AU308" t="e">
        <f>VLOOKUP($C308,PANSS_full!$D$2:$AK$888,29,FALSE)</f>
        <v>#N/A</v>
      </c>
      <c r="AV308" t="e">
        <f>VLOOKUP($C308,PANSS_full!$D$2:$AK$888,30,FALSE)</f>
        <v>#N/A</v>
      </c>
      <c r="AW308" t="e">
        <f>VLOOKUP($C308,PANSS_full!$D$2:$AK$888,31,FALSE)</f>
        <v>#N/A</v>
      </c>
      <c r="AX308" t="e">
        <f>VLOOKUP($C308,PANSS_full!$D$2:$AK$888,32,FALSE)</f>
        <v>#N/A</v>
      </c>
      <c r="AY308" t="e">
        <f>VLOOKUP($C308,PANSS_full!$D$2:$AK$888,33,FALSE)</f>
        <v>#N/A</v>
      </c>
      <c r="AZ308" t="e">
        <f>VLOOKUP($C308,PANSS_full!$D$2:$AK$888,34,FALSE)</f>
        <v>#N/A</v>
      </c>
    </row>
    <row r="309" spans="1:52">
      <c r="A309">
        <v>308</v>
      </c>
      <c r="B309" s="2" t="s">
        <v>363</v>
      </c>
      <c r="C309" s="2" t="str">
        <f t="shared" si="4"/>
        <v>NC_06_0072</v>
      </c>
      <c r="E309" s="2">
        <v>17.0833333333333</v>
      </c>
      <c r="F309" s="2" t="s">
        <v>52</v>
      </c>
      <c r="G309" s="2" t="s">
        <v>316</v>
      </c>
      <c r="H309" s="2">
        <v>6</v>
      </c>
      <c r="I309" s="2">
        <v>1</v>
      </c>
      <c r="J309" s="2">
        <v>8</v>
      </c>
      <c r="K309" s="2">
        <v>1</v>
      </c>
      <c r="L309" s="2">
        <v>1</v>
      </c>
      <c r="S309" t="e">
        <f>VLOOKUP($C309,PANSS_full!$D$2:$AK$888,1,FALSE)</f>
        <v>#N/A</v>
      </c>
      <c r="T309" t="e">
        <f>VLOOKUP($C309,PANSS_full!$D$2:$AK$888,2,FALSE)</f>
        <v>#N/A</v>
      </c>
      <c r="U309" t="e">
        <f>VLOOKUP($C309,PANSS_full!$D$2:$AK$888,3,FALSE)</f>
        <v>#N/A</v>
      </c>
      <c r="V309" t="e">
        <f>VLOOKUP($C309,PANSS_full!$D$2:$AK$888,4,FALSE)</f>
        <v>#N/A</v>
      </c>
      <c r="W309" t="e">
        <f>VLOOKUP($C309,PANSS_full!$D$2:$AK$888,5,FALSE)</f>
        <v>#N/A</v>
      </c>
      <c r="X309" t="e">
        <f>VLOOKUP($C309,PANSS_full!$D$2:$AK$888,6,FALSE)</f>
        <v>#N/A</v>
      </c>
      <c r="Y309" t="e">
        <f>VLOOKUP($C309,PANSS_full!$D$2:$AK$888,7,FALSE)</f>
        <v>#N/A</v>
      </c>
      <c r="Z309" t="e">
        <f>VLOOKUP($C309,PANSS_full!$D$2:$AK$888,8,FALSE)</f>
        <v>#N/A</v>
      </c>
      <c r="AA309" t="e">
        <f>VLOOKUP($C309,PANSS_full!$D$2:$AK$888,9,FALSE)</f>
        <v>#N/A</v>
      </c>
      <c r="AB309" t="e">
        <f>VLOOKUP($C309,PANSS_full!$D$2:$AK$888,10,FALSE)</f>
        <v>#N/A</v>
      </c>
      <c r="AC309" t="e">
        <f>VLOOKUP($C309,PANSS_full!$D$2:$AK$888,11,FALSE)</f>
        <v>#N/A</v>
      </c>
      <c r="AD309" t="e">
        <f>VLOOKUP($C309,PANSS_full!$D$2:$AK$888,12,FALSE)</f>
        <v>#N/A</v>
      </c>
      <c r="AE309" t="e">
        <f>VLOOKUP($C309,PANSS_full!$D$2:$AK$888,13,FALSE)</f>
        <v>#N/A</v>
      </c>
      <c r="AF309" t="e">
        <f>VLOOKUP($C309,PANSS_full!$D$2:$AK$888,14,FALSE)</f>
        <v>#N/A</v>
      </c>
      <c r="AG309" t="e">
        <f>VLOOKUP($C309,PANSS_full!$D$2:$AK$888,15,FALSE)</f>
        <v>#N/A</v>
      </c>
      <c r="AH309" t="e">
        <f>VLOOKUP($C309,PANSS_full!$D$2:$AK$888,16,FALSE)</f>
        <v>#N/A</v>
      </c>
      <c r="AI309" t="e">
        <f>VLOOKUP($C309,PANSS_full!$D$2:$AK$888,17,FALSE)</f>
        <v>#N/A</v>
      </c>
      <c r="AJ309" t="e">
        <f>VLOOKUP($C309,PANSS_full!$D$2:$AK$888,18,FALSE)</f>
        <v>#N/A</v>
      </c>
      <c r="AK309" t="e">
        <f>VLOOKUP($C309,PANSS_full!$D$2:$AK$888,19,FALSE)</f>
        <v>#N/A</v>
      </c>
      <c r="AL309" t="e">
        <f>VLOOKUP($C309,PANSS_full!$D$2:$AK$888,20,FALSE)</f>
        <v>#N/A</v>
      </c>
      <c r="AM309" t="e">
        <f>VLOOKUP($C309,PANSS_full!$D$2:$AK$888,21,FALSE)</f>
        <v>#N/A</v>
      </c>
      <c r="AN309" t="e">
        <f>VLOOKUP($C309,PANSS_full!$D$2:$AK$888,22,FALSE)</f>
        <v>#N/A</v>
      </c>
      <c r="AO309" t="e">
        <f>VLOOKUP($C309,PANSS_full!$D$2:$AK$888,23,FALSE)</f>
        <v>#N/A</v>
      </c>
      <c r="AP309" t="e">
        <f>VLOOKUP($C309,PANSS_full!$D$2:$AK$888,24,FALSE)</f>
        <v>#N/A</v>
      </c>
      <c r="AQ309" t="e">
        <f>VLOOKUP($C309,PANSS_full!$D$2:$AK$888,25,FALSE)</f>
        <v>#N/A</v>
      </c>
      <c r="AR309" t="e">
        <f>VLOOKUP($C309,PANSS_full!$D$2:$AK$888,26,FALSE)</f>
        <v>#N/A</v>
      </c>
      <c r="AS309" t="e">
        <f>VLOOKUP($C309,PANSS_full!$D$2:$AK$888,27,FALSE)</f>
        <v>#N/A</v>
      </c>
      <c r="AT309" t="e">
        <f>VLOOKUP($C309,PANSS_full!$D$2:$AK$888,28,FALSE)</f>
        <v>#N/A</v>
      </c>
      <c r="AU309" t="e">
        <f>VLOOKUP($C309,PANSS_full!$D$2:$AK$888,29,FALSE)</f>
        <v>#N/A</v>
      </c>
      <c r="AV309" t="e">
        <f>VLOOKUP($C309,PANSS_full!$D$2:$AK$888,30,FALSE)</f>
        <v>#N/A</v>
      </c>
      <c r="AW309" t="e">
        <f>VLOOKUP($C309,PANSS_full!$D$2:$AK$888,31,FALSE)</f>
        <v>#N/A</v>
      </c>
      <c r="AX309" t="e">
        <f>VLOOKUP($C309,PANSS_full!$D$2:$AK$888,32,FALSE)</f>
        <v>#N/A</v>
      </c>
      <c r="AY309" t="e">
        <f>VLOOKUP($C309,PANSS_full!$D$2:$AK$888,33,FALSE)</f>
        <v>#N/A</v>
      </c>
      <c r="AZ309" t="e">
        <f>VLOOKUP($C309,PANSS_full!$D$2:$AK$888,34,FALSE)</f>
        <v>#N/A</v>
      </c>
    </row>
    <row r="310" spans="1:52">
      <c r="A310">
        <v>309</v>
      </c>
      <c r="B310" s="2" t="s">
        <v>364</v>
      </c>
      <c r="C310" s="2" t="str">
        <f t="shared" si="4"/>
        <v>NC_06_0073</v>
      </c>
      <c r="E310" s="2">
        <v>26.75</v>
      </c>
      <c r="F310" s="2" t="s">
        <v>52</v>
      </c>
      <c r="G310" s="2" t="s">
        <v>316</v>
      </c>
      <c r="H310" s="2">
        <v>6</v>
      </c>
      <c r="I310" s="2">
        <v>2</v>
      </c>
      <c r="J310" s="2">
        <v>12</v>
      </c>
      <c r="K310" s="2">
        <v>1</v>
      </c>
      <c r="L310" s="2">
        <v>1</v>
      </c>
      <c r="S310" t="e">
        <f>VLOOKUP($C310,PANSS_full!$D$2:$AK$888,1,FALSE)</f>
        <v>#N/A</v>
      </c>
      <c r="T310" t="e">
        <f>VLOOKUP($C310,PANSS_full!$D$2:$AK$888,2,FALSE)</f>
        <v>#N/A</v>
      </c>
      <c r="U310" t="e">
        <f>VLOOKUP($C310,PANSS_full!$D$2:$AK$888,3,FALSE)</f>
        <v>#N/A</v>
      </c>
      <c r="V310" t="e">
        <f>VLOOKUP($C310,PANSS_full!$D$2:$AK$888,4,FALSE)</f>
        <v>#N/A</v>
      </c>
      <c r="W310" t="e">
        <f>VLOOKUP($C310,PANSS_full!$D$2:$AK$888,5,FALSE)</f>
        <v>#N/A</v>
      </c>
      <c r="X310" t="e">
        <f>VLOOKUP($C310,PANSS_full!$D$2:$AK$888,6,FALSE)</f>
        <v>#N/A</v>
      </c>
      <c r="Y310" t="e">
        <f>VLOOKUP($C310,PANSS_full!$D$2:$AK$888,7,FALSE)</f>
        <v>#N/A</v>
      </c>
      <c r="Z310" t="e">
        <f>VLOOKUP($C310,PANSS_full!$D$2:$AK$888,8,FALSE)</f>
        <v>#N/A</v>
      </c>
      <c r="AA310" t="e">
        <f>VLOOKUP($C310,PANSS_full!$D$2:$AK$888,9,FALSE)</f>
        <v>#N/A</v>
      </c>
      <c r="AB310" t="e">
        <f>VLOOKUP($C310,PANSS_full!$D$2:$AK$888,10,FALSE)</f>
        <v>#N/A</v>
      </c>
      <c r="AC310" t="e">
        <f>VLOOKUP($C310,PANSS_full!$D$2:$AK$888,11,FALSE)</f>
        <v>#N/A</v>
      </c>
      <c r="AD310" t="e">
        <f>VLOOKUP($C310,PANSS_full!$D$2:$AK$888,12,FALSE)</f>
        <v>#N/A</v>
      </c>
      <c r="AE310" t="e">
        <f>VLOOKUP($C310,PANSS_full!$D$2:$AK$888,13,FALSE)</f>
        <v>#N/A</v>
      </c>
      <c r="AF310" t="e">
        <f>VLOOKUP($C310,PANSS_full!$D$2:$AK$888,14,FALSE)</f>
        <v>#N/A</v>
      </c>
      <c r="AG310" t="e">
        <f>VLOOKUP($C310,PANSS_full!$D$2:$AK$888,15,FALSE)</f>
        <v>#N/A</v>
      </c>
      <c r="AH310" t="e">
        <f>VLOOKUP($C310,PANSS_full!$D$2:$AK$888,16,FALSE)</f>
        <v>#N/A</v>
      </c>
      <c r="AI310" t="e">
        <f>VLOOKUP($C310,PANSS_full!$D$2:$AK$888,17,FALSE)</f>
        <v>#N/A</v>
      </c>
      <c r="AJ310" t="e">
        <f>VLOOKUP($C310,PANSS_full!$D$2:$AK$888,18,FALSE)</f>
        <v>#N/A</v>
      </c>
      <c r="AK310" t="e">
        <f>VLOOKUP($C310,PANSS_full!$D$2:$AK$888,19,FALSE)</f>
        <v>#N/A</v>
      </c>
      <c r="AL310" t="e">
        <f>VLOOKUP($C310,PANSS_full!$D$2:$AK$888,20,FALSE)</f>
        <v>#N/A</v>
      </c>
      <c r="AM310" t="e">
        <f>VLOOKUP($C310,PANSS_full!$D$2:$AK$888,21,FALSE)</f>
        <v>#N/A</v>
      </c>
      <c r="AN310" t="e">
        <f>VLOOKUP($C310,PANSS_full!$D$2:$AK$888,22,FALSE)</f>
        <v>#N/A</v>
      </c>
      <c r="AO310" t="e">
        <f>VLOOKUP($C310,PANSS_full!$D$2:$AK$888,23,FALSE)</f>
        <v>#N/A</v>
      </c>
      <c r="AP310" t="e">
        <f>VLOOKUP($C310,PANSS_full!$D$2:$AK$888,24,FALSE)</f>
        <v>#N/A</v>
      </c>
      <c r="AQ310" t="e">
        <f>VLOOKUP($C310,PANSS_full!$D$2:$AK$888,25,FALSE)</f>
        <v>#N/A</v>
      </c>
      <c r="AR310" t="e">
        <f>VLOOKUP($C310,PANSS_full!$D$2:$AK$888,26,FALSE)</f>
        <v>#N/A</v>
      </c>
      <c r="AS310" t="e">
        <f>VLOOKUP($C310,PANSS_full!$D$2:$AK$888,27,FALSE)</f>
        <v>#N/A</v>
      </c>
      <c r="AT310" t="e">
        <f>VLOOKUP($C310,PANSS_full!$D$2:$AK$888,28,FALSE)</f>
        <v>#N/A</v>
      </c>
      <c r="AU310" t="e">
        <f>VLOOKUP($C310,PANSS_full!$D$2:$AK$888,29,FALSE)</f>
        <v>#N/A</v>
      </c>
      <c r="AV310" t="e">
        <f>VLOOKUP($C310,PANSS_full!$D$2:$AK$888,30,FALSE)</f>
        <v>#N/A</v>
      </c>
      <c r="AW310" t="e">
        <f>VLOOKUP($C310,PANSS_full!$D$2:$AK$888,31,FALSE)</f>
        <v>#N/A</v>
      </c>
      <c r="AX310" t="e">
        <f>VLOOKUP($C310,PANSS_full!$D$2:$AK$888,32,FALSE)</f>
        <v>#N/A</v>
      </c>
      <c r="AY310" t="e">
        <f>VLOOKUP($C310,PANSS_full!$D$2:$AK$888,33,FALSE)</f>
        <v>#N/A</v>
      </c>
      <c r="AZ310" t="e">
        <f>VLOOKUP($C310,PANSS_full!$D$2:$AK$888,34,FALSE)</f>
        <v>#N/A</v>
      </c>
    </row>
    <row r="311" spans="1:52">
      <c r="A311">
        <v>310</v>
      </c>
      <c r="B311" s="2" t="s">
        <v>365</v>
      </c>
      <c r="C311" s="2" t="str">
        <f t="shared" si="4"/>
        <v>NC_06_0074</v>
      </c>
      <c r="E311" s="2">
        <v>20</v>
      </c>
      <c r="F311" s="2" t="s">
        <v>52</v>
      </c>
      <c r="G311" s="2" t="s">
        <v>316</v>
      </c>
      <c r="H311" s="2">
        <v>6</v>
      </c>
      <c r="I311" s="2">
        <v>2</v>
      </c>
      <c r="J311" s="2">
        <v>12</v>
      </c>
      <c r="K311" s="2">
        <v>1</v>
      </c>
      <c r="L311" s="2">
        <v>1</v>
      </c>
      <c r="S311" t="e">
        <f>VLOOKUP($C311,PANSS_full!$D$2:$AK$888,1,FALSE)</f>
        <v>#N/A</v>
      </c>
      <c r="T311" t="e">
        <f>VLOOKUP($C311,PANSS_full!$D$2:$AK$888,2,FALSE)</f>
        <v>#N/A</v>
      </c>
      <c r="U311" t="e">
        <f>VLOOKUP($C311,PANSS_full!$D$2:$AK$888,3,FALSE)</f>
        <v>#N/A</v>
      </c>
      <c r="V311" t="e">
        <f>VLOOKUP($C311,PANSS_full!$D$2:$AK$888,4,FALSE)</f>
        <v>#N/A</v>
      </c>
      <c r="W311" t="e">
        <f>VLOOKUP($C311,PANSS_full!$D$2:$AK$888,5,FALSE)</f>
        <v>#N/A</v>
      </c>
      <c r="X311" t="e">
        <f>VLOOKUP($C311,PANSS_full!$D$2:$AK$888,6,FALSE)</f>
        <v>#N/A</v>
      </c>
      <c r="Y311" t="e">
        <f>VLOOKUP($C311,PANSS_full!$D$2:$AK$888,7,FALSE)</f>
        <v>#N/A</v>
      </c>
      <c r="Z311" t="e">
        <f>VLOOKUP($C311,PANSS_full!$D$2:$AK$888,8,FALSE)</f>
        <v>#N/A</v>
      </c>
      <c r="AA311" t="e">
        <f>VLOOKUP($C311,PANSS_full!$D$2:$AK$888,9,FALSE)</f>
        <v>#N/A</v>
      </c>
      <c r="AB311" t="e">
        <f>VLOOKUP($C311,PANSS_full!$D$2:$AK$888,10,FALSE)</f>
        <v>#N/A</v>
      </c>
      <c r="AC311" t="e">
        <f>VLOOKUP($C311,PANSS_full!$D$2:$AK$888,11,FALSE)</f>
        <v>#N/A</v>
      </c>
      <c r="AD311" t="e">
        <f>VLOOKUP($C311,PANSS_full!$D$2:$AK$888,12,FALSE)</f>
        <v>#N/A</v>
      </c>
      <c r="AE311" t="e">
        <f>VLOOKUP($C311,PANSS_full!$D$2:$AK$888,13,FALSE)</f>
        <v>#N/A</v>
      </c>
      <c r="AF311" t="e">
        <f>VLOOKUP($C311,PANSS_full!$D$2:$AK$888,14,FALSE)</f>
        <v>#N/A</v>
      </c>
      <c r="AG311" t="e">
        <f>VLOOKUP($C311,PANSS_full!$D$2:$AK$888,15,FALSE)</f>
        <v>#N/A</v>
      </c>
      <c r="AH311" t="e">
        <f>VLOOKUP($C311,PANSS_full!$D$2:$AK$888,16,FALSE)</f>
        <v>#N/A</v>
      </c>
      <c r="AI311" t="e">
        <f>VLOOKUP($C311,PANSS_full!$D$2:$AK$888,17,FALSE)</f>
        <v>#N/A</v>
      </c>
      <c r="AJ311" t="e">
        <f>VLOOKUP($C311,PANSS_full!$D$2:$AK$888,18,FALSE)</f>
        <v>#N/A</v>
      </c>
      <c r="AK311" t="e">
        <f>VLOOKUP($C311,PANSS_full!$D$2:$AK$888,19,FALSE)</f>
        <v>#N/A</v>
      </c>
      <c r="AL311" t="e">
        <f>VLOOKUP($C311,PANSS_full!$D$2:$AK$888,20,FALSE)</f>
        <v>#N/A</v>
      </c>
      <c r="AM311" t="e">
        <f>VLOOKUP($C311,PANSS_full!$D$2:$AK$888,21,FALSE)</f>
        <v>#N/A</v>
      </c>
      <c r="AN311" t="e">
        <f>VLOOKUP($C311,PANSS_full!$D$2:$AK$888,22,FALSE)</f>
        <v>#N/A</v>
      </c>
      <c r="AO311" t="e">
        <f>VLOOKUP($C311,PANSS_full!$D$2:$AK$888,23,FALSE)</f>
        <v>#N/A</v>
      </c>
      <c r="AP311" t="e">
        <f>VLOOKUP($C311,PANSS_full!$D$2:$AK$888,24,FALSE)</f>
        <v>#N/A</v>
      </c>
      <c r="AQ311" t="e">
        <f>VLOOKUP($C311,PANSS_full!$D$2:$AK$888,25,FALSE)</f>
        <v>#N/A</v>
      </c>
      <c r="AR311" t="e">
        <f>VLOOKUP($C311,PANSS_full!$D$2:$AK$888,26,FALSE)</f>
        <v>#N/A</v>
      </c>
      <c r="AS311" t="e">
        <f>VLOOKUP($C311,PANSS_full!$D$2:$AK$888,27,FALSE)</f>
        <v>#N/A</v>
      </c>
      <c r="AT311" t="e">
        <f>VLOOKUP($C311,PANSS_full!$D$2:$AK$888,28,FALSE)</f>
        <v>#N/A</v>
      </c>
      <c r="AU311" t="e">
        <f>VLOOKUP($C311,PANSS_full!$D$2:$AK$888,29,FALSE)</f>
        <v>#N/A</v>
      </c>
      <c r="AV311" t="e">
        <f>VLOOKUP($C311,PANSS_full!$D$2:$AK$888,30,FALSE)</f>
        <v>#N/A</v>
      </c>
      <c r="AW311" t="e">
        <f>VLOOKUP($C311,PANSS_full!$D$2:$AK$888,31,FALSE)</f>
        <v>#N/A</v>
      </c>
      <c r="AX311" t="e">
        <f>VLOOKUP($C311,PANSS_full!$D$2:$AK$888,32,FALSE)</f>
        <v>#N/A</v>
      </c>
      <c r="AY311" t="e">
        <f>VLOOKUP($C311,PANSS_full!$D$2:$AK$888,33,FALSE)</f>
        <v>#N/A</v>
      </c>
      <c r="AZ311" t="e">
        <f>VLOOKUP($C311,PANSS_full!$D$2:$AK$888,34,FALSE)</f>
        <v>#N/A</v>
      </c>
    </row>
    <row r="312" spans="1:52">
      <c r="A312">
        <v>311</v>
      </c>
      <c r="B312" s="2" t="s">
        <v>366</v>
      </c>
      <c r="C312" s="2" t="str">
        <f t="shared" si="4"/>
        <v>NC_06_0075</v>
      </c>
      <c r="E312" s="2">
        <v>30.25</v>
      </c>
      <c r="F312" s="2" t="s">
        <v>52</v>
      </c>
      <c r="G312" s="2" t="s">
        <v>316</v>
      </c>
      <c r="H312" s="2">
        <v>6</v>
      </c>
      <c r="I312" s="2">
        <v>2</v>
      </c>
      <c r="J312" s="2">
        <v>12</v>
      </c>
      <c r="K312" s="2">
        <v>1</v>
      </c>
      <c r="L312" s="2">
        <v>1</v>
      </c>
      <c r="S312" t="e">
        <f>VLOOKUP($C312,PANSS_full!$D$2:$AK$888,1,FALSE)</f>
        <v>#N/A</v>
      </c>
      <c r="T312" t="e">
        <f>VLOOKUP($C312,PANSS_full!$D$2:$AK$888,2,FALSE)</f>
        <v>#N/A</v>
      </c>
      <c r="U312" t="e">
        <f>VLOOKUP($C312,PANSS_full!$D$2:$AK$888,3,FALSE)</f>
        <v>#N/A</v>
      </c>
      <c r="V312" t="e">
        <f>VLOOKUP($C312,PANSS_full!$D$2:$AK$888,4,FALSE)</f>
        <v>#N/A</v>
      </c>
      <c r="W312" t="e">
        <f>VLOOKUP($C312,PANSS_full!$D$2:$AK$888,5,FALSE)</f>
        <v>#N/A</v>
      </c>
      <c r="X312" t="e">
        <f>VLOOKUP($C312,PANSS_full!$D$2:$AK$888,6,FALSE)</f>
        <v>#N/A</v>
      </c>
      <c r="Y312" t="e">
        <f>VLOOKUP($C312,PANSS_full!$D$2:$AK$888,7,FALSE)</f>
        <v>#N/A</v>
      </c>
      <c r="Z312" t="e">
        <f>VLOOKUP($C312,PANSS_full!$D$2:$AK$888,8,FALSE)</f>
        <v>#N/A</v>
      </c>
      <c r="AA312" t="e">
        <f>VLOOKUP($C312,PANSS_full!$D$2:$AK$888,9,FALSE)</f>
        <v>#N/A</v>
      </c>
      <c r="AB312" t="e">
        <f>VLOOKUP($C312,PANSS_full!$D$2:$AK$888,10,FALSE)</f>
        <v>#N/A</v>
      </c>
      <c r="AC312" t="e">
        <f>VLOOKUP($C312,PANSS_full!$D$2:$AK$888,11,FALSE)</f>
        <v>#N/A</v>
      </c>
      <c r="AD312" t="e">
        <f>VLOOKUP($C312,PANSS_full!$D$2:$AK$888,12,FALSE)</f>
        <v>#N/A</v>
      </c>
      <c r="AE312" t="e">
        <f>VLOOKUP($C312,PANSS_full!$D$2:$AK$888,13,FALSE)</f>
        <v>#N/A</v>
      </c>
      <c r="AF312" t="e">
        <f>VLOOKUP($C312,PANSS_full!$D$2:$AK$888,14,FALSE)</f>
        <v>#N/A</v>
      </c>
      <c r="AG312" t="e">
        <f>VLOOKUP($C312,PANSS_full!$D$2:$AK$888,15,FALSE)</f>
        <v>#N/A</v>
      </c>
      <c r="AH312" t="e">
        <f>VLOOKUP($C312,PANSS_full!$D$2:$AK$888,16,FALSE)</f>
        <v>#N/A</v>
      </c>
      <c r="AI312" t="e">
        <f>VLOOKUP($C312,PANSS_full!$D$2:$AK$888,17,FALSE)</f>
        <v>#N/A</v>
      </c>
      <c r="AJ312" t="e">
        <f>VLOOKUP($C312,PANSS_full!$D$2:$AK$888,18,FALSE)</f>
        <v>#N/A</v>
      </c>
      <c r="AK312" t="e">
        <f>VLOOKUP($C312,PANSS_full!$D$2:$AK$888,19,FALSE)</f>
        <v>#N/A</v>
      </c>
      <c r="AL312" t="e">
        <f>VLOOKUP($C312,PANSS_full!$D$2:$AK$888,20,FALSE)</f>
        <v>#N/A</v>
      </c>
      <c r="AM312" t="e">
        <f>VLOOKUP($C312,PANSS_full!$D$2:$AK$888,21,FALSE)</f>
        <v>#N/A</v>
      </c>
      <c r="AN312" t="e">
        <f>VLOOKUP($C312,PANSS_full!$D$2:$AK$888,22,FALSE)</f>
        <v>#N/A</v>
      </c>
      <c r="AO312" t="e">
        <f>VLOOKUP($C312,PANSS_full!$D$2:$AK$888,23,FALSE)</f>
        <v>#N/A</v>
      </c>
      <c r="AP312" t="e">
        <f>VLOOKUP($C312,PANSS_full!$D$2:$AK$888,24,FALSE)</f>
        <v>#N/A</v>
      </c>
      <c r="AQ312" t="e">
        <f>VLOOKUP($C312,PANSS_full!$D$2:$AK$888,25,FALSE)</f>
        <v>#N/A</v>
      </c>
      <c r="AR312" t="e">
        <f>VLOOKUP($C312,PANSS_full!$D$2:$AK$888,26,FALSE)</f>
        <v>#N/A</v>
      </c>
      <c r="AS312" t="e">
        <f>VLOOKUP($C312,PANSS_full!$D$2:$AK$888,27,FALSE)</f>
        <v>#N/A</v>
      </c>
      <c r="AT312" t="e">
        <f>VLOOKUP($C312,PANSS_full!$D$2:$AK$888,28,FALSE)</f>
        <v>#N/A</v>
      </c>
      <c r="AU312" t="e">
        <f>VLOOKUP($C312,PANSS_full!$D$2:$AK$888,29,FALSE)</f>
        <v>#N/A</v>
      </c>
      <c r="AV312" t="e">
        <f>VLOOKUP($C312,PANSS_full!$D$2:$AK$888,30,FALSE)</f>
        <v>#N/A</v>
      </c>
      <c r="AW312" t="e">
        <f>VLOOKUP($C312,PANSS_full!$D$2:$AK$888,31,FALSE)</f>
        <v>#N/A</v>
      </c>
      <c r="AX312" t="e">
        <f>VLOOKUP($C312,PANSS_full!$D$2:$AK$888,32,FALSE)</f>
        <v>#N/A</v>
      </c>
      <c r="AY312" t="e">
        <f>VLOOKUP($C312,PANSS_full!$D$2:$AK$888,33,FALSE)</f>
        <v>#N/A</v>
      </c>
      <c r="AZ312" t="e">
        <f>VLOOKUP($C312,PANSS_full!$D$2:$AK$888,34,FALSE)</f>
        <v>#N/A</v>
      </c>
    </row>
    <row r="313" spans="1:52">
      <c r="A313">
        <v>312</v>
      </c>
      <c r="B313" s="2" t="s">
        <v>367</v>
      </c>
      <c r="C313" s="2" t="str">
        <f t="shared" si="4"/>
        <v>NC_06_0076</v>
      </c>
      <c r="E313" s="2">
        <v>33.3333333333333</v>
      </c>
      <c r="F313" s="2" t="s">
        <v>52</v>
      </c>
      <c r="G313" s="2" t="s">
        <v>316</v>
      </c>
      <c r="H313" s="2">
        <v>6</v>
      </c>
      <c r="I313" s="2">
        <v>2</v>
      </c>
      <c r="J313" s="2">
        <v>15</v>
      </c>
      <c r="K313" s="2">
        <v>1</v>
      </c>
      <c r="L313" s="2">
        <v>1</v>
      </c>
      <c r="S313" t="e">
        <f>VLOOKUP($C313,PANSS_full!$D$2:$AK$888,1,FALSE)</f>
        <v>#N/A</v>
      </c>
      <c r="T313" t="e">
        <f>VLOOKUP($C313,PANSS_full!$D$2:$AK$888,2,FALSE)</f>
        <v>#N/A</v>
      </c>
      <c r="U313" t="e">
        <f>VLOOKUP($C313,PANSS_full!$D$2:$AK$888,3,FALSE)</f>
        <v>#N/A</v>
      </c>
      <c r="V313" t="e">
        <f>VLOOKUP($C313,PANSS_full!$D$2:$AK$888,4,FALSE)</f>
        <v>#N/A</v>
      </c>
      <c r="W313" t="e">
        <f>VLOOKUP($C313,PANSS_full!$D$2:$AK$888,5,FALSE)</f>
        <v>#N/A</v>
      </c>
      <c r="X313" t="e">
        <f>VLOOKUP($C313,PANSS_full!$D$2:$AK$888,6,FALSE)</f>
        <v>#N/A</v>
      </c>
      <c r="Y313" t="e">
        <f>VLOOKUP($C313,PANSS_full!$D$2:$AK$888,7,FALSE)</f>
        <v>#N/A</v>
      </c>
      <c r="Z313" t="e">
        <f>VLOOKUP($C313,PANSS_full!$D$2:$AK$888,8,FALSE)</f>
        <v>#N/A</v>
      </c>
      <c r="AA313" t="e">
        <f>VLOOKUP($C313,PANSS_full!$D$2:$AK$888,9,FALSE)</f>
        <v>#N/A</v>
      </c>
      <c r="AB313" t="e">
        <f>VLOOKUP($C313,PANSS_full!$D$2:$AK$888,10,FALSE)</f>
        <v>#N/A</v>
      </c>
      <c r="AC313" t="e">
        <f>VLOOKUP($C313,PANSS_full!$D$2:$AK$888,11,FALSE)</f>
        <v>#N/A</v>
      </c>
      <c r="AD313" t="e">
        <f>VLOOKUP($C313,PANSS_full!$D$2:$AK$888,12,FALSE)</f>
        <v>#N/A</v>
      </c>
      <c r="AE313" t="e">
        <f>VLOOKUP($C313,PANSS_full!$D$2:$AK$888,13,FALSE)</f>
        <v>#N/A</v>
      </c>
      <c r="AF313" t="e">
        <f>VLOOKUP($C313,PANSS_full!$D$2:$AK$888,14,FALSE)</f>
        <v>#N/A</v>
      </c>
      <c r="AG313" t="e">
        <f>VLOOKUP($C313,PANSS_full!$D$2:$AK$888,15,FALSE)</f>
        <v>#N/A</v>
      </c>
      <c r="AH313" t="e">
        <f>VLOOKUP($C313,PANSS_full!$D$2:$AK$888,16,FALSE)</f>
        <v>#N/A</v>
      </c>
      <c r="AI313" t="e">
        <f>VLOOKUP($C313,PANSS_full!$D$2:$AK$888,17,FALSE)</f>
        <v>#N/A</v>
      </c>
      <c r="AJ313" t="e">
        <f>VLOOKUP($C313,PANSS_full!$D$2:$AK$888,18,FALSE)</f>
        <v>#N/A</v>
      </c>
      <c r="AK313" t="e">
        <f>VLOOKUP($C313,PANSS_full!$D$2:$AK$888,19,FALSE)</f>
        <v>#N/A</v>
      </c>
      <c r="AL313" t="e">
        <f>VLOOKUP($C313,PANSS_full!$D$2:$AK$888,20,FALSE)</f>
        <v>#N/A</v>
      </c>
      <c r="AM313" t="e">
        <f>VLOOKUP($C313,PANSS_full!$D$2:$AK$888,21,FALSE)</f>
        <v>#N/A</v>
      </c>
      <c r="AN313" t="e">
        <f>VLOOKUP($C313,PANSS_full!$D$2:$AK$888,22,FALSE)</f>
        <v>#N/A</v>
      </c>
      <c r="AO313" t="e">
        <f>VLOOKUP($C313,PANSS_full!$D$2:$AK$888,23,FALSE)</f>
        <v>#N/A</v>
      </c>
      <c r="AP313" t="e">
        <f>VLOOKUP($C313,PANSS_full!$D$2:$AK$888,24,FALSE)</f>
        <v>#N/A</v>
      </c>
      <c r="AQ313" t="e">
        <f>VLOOKUP($C313,PANSS_full!$D$2:$AK$888,25,FALSE)</f>
        <v>#N/A</v>
      </c>
      <c r="AR313" t="e">
        <f>VLOOKUP($C313,PANSS_full!$D$2:$AK$888,26,FALSE)</f>
        <v>#N/A</v>
      </c>
      <c r="AS313" t="e">
        <f>VLOOKUP($C313,PANSS_full!$D$2:$AK$888,27,FALSE)</f>
        <v>#N/A</v>
      </c>
      <c r="AT313" t="e">
        <f>VLOOKUP($C313,PANSS_full!$D$2:$AK$888,28,FALSE)</f>
        <v>#N/A</v>
      </c>
      <c r="AU313" t="e">
        <f>VLOOKUP($C313,PANSS_full!$D$2:$AK$888,29,FALSE)</f>
        <v>#N/A</v>
      </c>
      <c r="AV313" t="e">
        <f>VLOOKUP($C313,PANSS_full!$D$2:$AK$888,30,FALSE)</f>
        <v>#N/A</v>
      </c>
      <c r="AW313" t="e">
        <f>VLOOKUP($C313,PANSS_full!$D$2:$AK$888,31,FALSE)</f>
        <v>#N/A</v>
      </c>
      <c r="AX313" t="e">
        <f>VLOOKUP($C313,PANSS_full!$D$2:$AK$888,32,FALSE)</f>
        <v>#N/A</v>
      </c>
      <c r="AY313" t="e">
        <f>VLOOKUP($C313,PANSS_full!$D$2:$AK$888,33,FALSE)</f>
        <v>#N/A</v>
      </c>
      <c r="AZ313" t="e">
        <f>VLOOKUP($C313,PANSS_full!$D$2:$AK$888,34,FALSE)</f>
        <v>#N/A</v>
      </c>
    </row>
    <row r="314" spans="1:52">
      <c r="A314">
        <v>313</v>
      </c>
      <c r="B314" s="2" t="s">
        <v>368</v>
      </c>
      <c r="C314" s="2" t="str">
        <f t="shared" si="4"/>
        <v>NC_06_0077</v>
      </c>
      <c r="E314" s="2">
        <v>39.0833333333333</v>
      </c>
      <c r="F314" s="2" t="s">
        <v>52</v>
      </c>
      <c r="G314" s="2" t="s">
        <v>316</v>
      </c>
      <c r="H314" s="2">
        <v>6</v>
      </c>
      <c r="I314" s="2">
        <v>1</v>
      </c>
      <c r="J314" s="2">
        <v>12</v>
      </c>
      <c r="K314" s="2">
        <v>1</v>
      </c>
      <c r="L314" s="2">
        <v>1</v>
      </c>
      <c r="S314" t="e">
        <f>VLOOKUP($C314,PANSS_full!$D$2:$AK$888,1,FALSE)</f>
        <v>#N/A</v>
      </c>
      <c r="T314" t="e">
        <f>VLOOKUP($C314,PANSS_full!$D$2:$AK$888,2,FALSE)</f>
        <v>#N/A</v>
      </c>
      <c r="U314" t="e">
        <f>VLOOKUP($C314,PANSS_full!$D$2:$AK$888,3,FALSE)</f>
        <v>#N/A</v>
      </c>
      <c r="V314" t="e">
        <f>VLOOKUP($C314,PANSS_full!$D$2:$AK$888,4,FALSE)</f>
        <v>#N/A</v>
      </c>
      <c r="W314" t="e">
        <f>VLOOKUP($C314,PANSS_full!$D$2:$AK$888,5,FALSE)</f>
        <v>#N/A</v>
      </c>
      <c r="X314" t="e">
        <f>VLOOKUP($C314,PANSS_full!$D$2:$AK$888,6,FALSE)</f>
        <v>#N/A</v>
      </c>
      <c r="Y314" t="e">
        <f>VLOOKUP($C314,PANSS_full!$D$2:$AK$888,7,FALSE)</f>
        <v>#N/A</v>
      </c>
      <c r="Z314" t="e">
        <f>VLOOKUP($C314,PANSS_full!$D$2:$AK$888,8,FALSE)</f>
        <v>#N/A</v>
      </c>
      <c r="AA314" t="e">
        <f>VLOOKUP($C314,PANSS_full!$D$2:$AK$888,9,FALSE)</f>
        <v>#N/A</v>
      </c>
      <c r="AB314" t="e">
        <f>VLOOKUP($C314,PANSS_full!$D$2:$AK$888,10,FALSE)</f>
        <v>#N/A</v>
      </c>
      <c r="AC314" t="e">
        <f>VLOOKUP($C314,PANSS_full!$D$2:$AK$888,11,FALSE)</f>
        <v>#N/A</v>
      </c>
      <c r="AD314" t="e">
        <f>VLOOKUP($C314,PANSS_full!$D$2:$AK$888,12,FALSE)</f>
        <v>#N/A</v>
      </c>
      <c r="AE314" t="e">
        <f>VLOOKUP($C314,PANSS_full!$D$2:$AK$888,13,FALSE)</f>
        <v>#N/A</v>
      </c>
      <c r="AF314" t="e">
        <f>VLOOKUP($C314,PANSS_full!$D$2:$AK$888,14,FALSE)</f>
        <v>#N/A</v>
      </c>
      <c r="AG314" t="e">
        <f>VLOOKUP($C314,PANSS_full!$D$2:$AK$888,15,FALSE)</f>
        <v>#N/A</v>
      </c>
      <c r="AH314" t="e">
        <f>VLOOKUP($C314,PANSS_full!$D$2:$AK$888,16,FALSE)</f>
        <v>#N/A</v>
      </c>
      <c r="AI314" t="e">
        <f>VLOOKUP($C314,PANSS_full!$D$2:$AK$888,17,FALSE)</f>
        <v>#N/A</v>
      </c>
      <c r="AJ314" t="e">
        <f>VLOOKUP($C314,PANSS_full!$D$2:$AK$888,18,FALSE)</f>
        <v>#N/A</v>
      </c>
      <c r="AK314" t="e">
        <f>VLOOKUP($C314,PANSS_full!$D$2:$AK$888,19,FALSE)</f>
        <v>#N/A</v>
      </c>
      <c r="AL314" t="e">
        <f>VLOOKUP($C314,PANSS_full!$D$2:$AK$888,20,FALSE)</f>
        <v>#N/A</v>
      </c>
      <c r="AM314" t="e">
        <f>VLOOKUP($C314,PANSS_full!$D$2:$AK$888,21,FALSE)</f>
        <v>#N/A</v>
      </c>
      <c r="AN314" t="e">
        <f>VLOOKUP($C314,PANSS_full!$D$2:$AK$888,22,FALSE)</f>
        <v>#N/A</v>
      </c>
      <c r="AO314" t="e">
        <f>VLOOKUP($C314,PANSS_full!$D$2:$AK$888,23,FALSE)</f>
        <v>#N/A</v>
      </c>
      <c r="AP314" t="e">
        <f>VLOOKUP($C314,PANSS_full!$D$2:$AK$888,24,FALSE)</f>
        <v>#N/A</v>
      </c>
      <c r="AQ314" t="e">
        <f>VLOOKUP($C314,PANSS_full!$D$2:$AK$888,25,FALSE)</f>
        <v>#N/A</v>
      </c>
      <c r="AR314" t="e">
        <f>VLOOKUP($C314,PANSS_full!$D$2:$AK$888,26,FALSE)</f>
        <v>#N/A</v>
      </c>
      <c r="AS314" t="e">
        <f>VLOOKUP($C314,PANSS_full!$D$2:$AK$888,27,FALSE)</f>
        <v>#N/A</v>
      </c>
      <c r="AT314" t="e">
        <f>VLOOKUP($C314,PANSS_full!$D$2:$AK$888,28,FALSE)</f>
        <v>#N/A</v>
      </c>
      <c r="AU314" t="e">
        <f>VLOOKUP($C314,PANSS_full!$D$2:$AK$888,29,FALSE)</f>
        <v>#N/A</v>
      </c>
      <c r="AV314" t="e">
        <f>VLOOKUP($C314,PANSS_full!$D$2:$AK$888,30,FALSE)</f>
        <v>#N/A</v>
      </c>
      <c r="AW314" t="e">
        <f>VLOOKUP($C314,PANSS_full!$D$2:$AK$888,31,FALSE)</f>
        <v>#N/A</v>
      </c>
      <c r="AX314" t="e">
        <f>VLOOKUP($C314,PANSS_full!$D$2:$AK$888,32,FALSE)</f>
        <v>#N/A</v>
      </c>
      <c r="AY314" t="e">
        <f>VLOOKUP($C314,PANSS_full!$D$2:$AK$888,33,FALSE)</f>
        <v>#N/A</v>
      </c>
      <c r="AZ314" t="e">
        <f>VLOOKUP($C314,PANSS_full!$D$2:$AK$888,34,FALSE)</f>
        <v>#N/A</v>
      </c>
    </row>
    <row r="315" spans="1:52">
      <c r="A315">
        <v>314</v>
      </c>
      <c r="B315" s="2" t="s">
        <v>369</v>
      </c>
      <c r="C315" s="2" t="str">
        <f t="shared" si="4"/>
        <v>NC_06_0078</v>
      </c>
      <c r="E315" s="2">
        <v>21.8333333333333</v>
      </c>
      <c r="F315" s="2" t="s">
        <v>52</v>
      </c>
      <c r="G315" s="2" t="s">
        <v>316</v>
      </c>
      <c r="H315" s="2">
        <v>6</v>
      </c>
      <c r="I315" s="2">
        <v>1</v>
      </c>
      <c r="J315" s="2">
        <v>7</v>
      </c>
      <c r="K315" s="2">
        <v>1</v>
      </c>
      <c r="L315" s="2">
        <v>1</v>
      </c>
      <c r="S315" t="e">
        <f>VLOOKUP($C315,PANSS_full!$D$2:$AK$888,1,FALSE)</f>
        <v>#N/A</v>
      </c>
      <c r="T315" t="e">
        <f>VLOOKUP($C315,PANSS_full!$D$2:$AK$888,2,FALSE)</f>
        <v>#N/A</v>
      </c>
      <c r="U315" t="e">
        <f>VLOOKUP($C315,PANSS_full!$D$2:$AK$888,3,FALSE)</f>
        <v>#N/A</v>
      </c>
      <c r="V315" t="e">
        <f>VLOOKUP($C315,PANSS_full!$D$2:$AK$888,4,FALSE)</f>
        <v>#N/A</v>
      </c>
      <c r="W315" t="e">
        <f>VLOOKUP($C315,PANSS_full!$D$2:$AK$888,5,FALSE)</f>
        <v>#N/A</v>
      </c>
      <c r="X315" t="e">
        <f>VLOOKUP($C315,PANSS_full!$D$2:$AK$888,6,FALSE)</f>
        <v>#N/A</v>
      </c>
      <c r="Y315" t="e">
        <f>VLOOKUP($C315,PANSS_full!$D$2:$AK$888,7,FALSE)</f>
        <v>#N/A</v>
      </c>
      <c r="Z315" t="e">
        <f>VLOOKUP($C315,PANSS_full!$D$2:$AK$888,8,FALSE)</f>
        <v>#N/A</v>
      </c>
      <c r="AA315" t="e">
        <f>VLOOKUP($C315,PANSS_full!$D$2:$AK$888,9,FALSE)</f>
        <v>#N/A</v>
      </c>
      <c r="AB315" t="e">
        <f>VLOOKUP($C315,PANSS_full!$D$2:$AK$888,10,FALSE)</f>
        <v>#N/A</v>
      </c>
      <c r="AC315" t="e">
        <f>VLOOKUP($C315,PANSS_full!$D$2:$AK$888,11,FALSE)</f>
        <v>#N/A</v>
      </c>
      <c r="AD315" t="e">
        <f>VLOOKUP($C315,PANSS_full!$D$2:$AK$888,12,FALSE)</f>
        <v>#N/A</v>
      </c>
      <c r="AE315" t="e">
        <f>VLOOKUP($C315,PANSS_full!$D$2:$AK$888,13,FALSE)</f>
        <v>#N/A</v>
      </c>
      <c r="AF315" t="e">
        <f>VLOOKUP($C315,PANSS_full!$D$2:$AK$888,14,FALSE)</f>
        <v>#N/A</v>
      </c>
      <c r="AG315" t="e">
        <f>VLOOKUP($C315,PANSS_full!$D$2:$AK$888,15,FALSE)</f>
        <v>#N/A</v>
      </c>
      <c r="AH315" t="e">
        <f>VLOOKUP($C315,PANSS_full!$D$2:$AK$888,16,FALSE)</f>
        <v>#N/A</v>
      </c>
      <c r="AI315" t="e">
        <f>VLOOKUP($C315,PANSS_full!$D$2:$AK$888,17,FALSE)</f>
        <v>#N/A</v>
      </c>
      <c r="AJ315" t="e">
        <f>VLOOKUP($C315,PANSS_full!$D$2:$AK$888,18,FALSE)</f>
        <v>#N/A</v>
      </c>
      <c r="AK315" t="e">
        <f>VLOOKUP($C315,PANSS_full!$D$2:$AK$888,19,FALSE)</f>
        <v>#N/A</v>
      </c>
      <c r="AL315" t="e">
        <f>VLOOKUP($C315,PANSS_full!$D$2:$AK$888,20,FALSE)</f>
        <v>#N/A</v>
      </c>
      <c r="AM315" t="e">
        <f>VLOOKUP($C315,PANSS_full!$D$2:$AK$888,21,FALSE)</f>
        <v>#N/A</v>
      </c>
      <c r="AN315" t="e">
        <f>VLOOKUP($C315,PANSS_full!$D$2:$AK$888,22,FALSE)</f>
        <v>#N/A</v>
      </c>
      <c r="AO315" t="e">
        <f>VLOOKUP($C315,PANSS_full!$D$2:$AK$888,23,FALSE)</f>
        <v>#N/A</v>
      </c>
      <c r="AP315" t="e">
        <f>VLOOKUP($C315,PANSS_full!$D$2:$AK$888,24,FALSE)</f>
        <v>#N/A</v>
      </c>
      <c r="AQ315" t="e">
        <f>VLOOKUP($C315,PANSS_full!$D$2:$AK$888,25,FALSE)</f>
        <v>#N/A</v>
      </c>
      <c r="AR315" t="e">
        <f>VLOOKUP($C315,PANSS_full!$D$2:$AK$888,26,FALSE)</f>
        <v>#N/A</v>
      </c>
      <c r="AS315" t="e">
        <f>VLOOKUP($C315,PANSS_full!$D$2:$AK$888,27,FALSE)</f>
        <v>#N/A</v>
      </c>
      <c r="AT315" t="e">
        <f>VLOOKUP($C315,PANSS_full!$D$2:$AK$888,28,FALSE)</f>
        <v>#N/A</v>
      </c>
      <c r="AU315" t="e">
        <f>VLOOKUP($C315,PANSS_full!$D$2:$AK$888,29,FALSE)</f>
        <v>#N/A</v>
      </c>
      <c r="AV315" t="e">
        <f>VLOOKUP($C315,PANSS_full!$D$2:$AK$888,30,FALSE)</f>
        <v>#N/A</v>
      </c>
      <c r="AW315" t="e">
        <f>VLOOKUP($C315,PANSS_full!$D$2:$AK$888,31,FALSE)</f>
        <v>#N/A</v>
      </c>
      <c r="AX315" t="e">
        <f>VLOOKUP($C315,PANSS_full!$D$2:$AK$888,32,FALSE)</f>
        <v>#N/A</v>
      </c>
      <c r="AY315" t="e">
        <f>VLOOKUP($C315,PANSS_full!$D$2:$AK$888,33,FALSE)</f>
        <v>#N/A</v>
      </c>
      <c r="AZ315" t="e">
        <f>VLOOKUP($C315,PANSS_full!$D$2:$AK$888,34,FALSE)</f>
        <v>#N/A</v>
      </c>
    </row>
    <row r="316" spans="1:52">
      <c r="A316">
        <v>315</v>
      </c>
      <c r="B316" s="2" t="s">
        <v>370</v>
      </c>
      <c r="C316" s="2" t="str">
        <f t="shared" si="4"/>
        <v>NC_06_0079</v>
      </c>
      <c r="E316" s="2">
        <v>19.9166666666667</v>
      </c>
      <c r="F316" s="2" t="s">
        <v>52</v>
      </c>
      <c r="G316" s="2" t="s">
        <v>316</v>
      </c>
      <c r="H316" s="2">
        <v>6</v>
      </c>
      <c r="I316" s="2">
        <v>1</v>
      </c>
      <c r="J316" s="2">
        <v>8</v>
      </c>
      <c r="K316" s="2">
        <v>1</v>
      </c>
      <c r="L316" s="2">
        <v>1</v>
      </c>
      <c r="S316" t="e">
        <f>VLOOKUP($C316,PANSS_full!$D$2:$AK$888,1,FALSE)</f>
        <v>#N/A</v>
      </c>
      <c r="T316" t="e">
        <f>VLOOKUP($C316,PANSS_full!$D$2:$AK$888,2,FALSE)</f>
        <v>#N/A</v>
      </c>
      <c r="U316" t="e">
        <f>VLOOKUP($C316,PANSS_full!$D$2:$AK$888,3,FALSE)</f>
        <v>#N/A</v>
      </c>
      <c r="V316" t="e">
        <f>VLOOKUP($C316,PANSS_full!$D$2:$AK$888,4,FALSE)</f>
        <v>#N/A</v>
      </c>
      <c r="W316" t="e">
        <f>VLOOKUP($C316,PANSS_full!$D$2:$AK$888,5,FALSE)</f>
        <v>#N/A</v>
      </c>
      <c r="X316" t="e">
        <f>VLOOKUP($C316,PANSS_full!$D$2:$AK$888,6,FALSE)</f>
        <v>#N/A</v>
      </c>
      <c r="Y316" t="e">
        <f>VLOOKUP($C316,PANSS_full!$D$2:$AK$888,7,FALSE)</f>
        <v>#N/A</v>
      </c>
      <c r="Z316" t="e">
        <f>VLOOKUP($C316,PANSS_full!$D$2:$AK$888,8,FALSE)</f>
        <v>#N/A</v>
      </c>
      <c r="AA316" t="e">
        <f>VLOOKUP($C316,PANSS_full!$D$2:$AK$888,9,FALSE)</f>
        <v>#N/A</v>
      </c>
      <c r="AB316" t="e">
        <f>VLOOKUP($C316,PANSS_full!$D$2:$AK$888,10,FALSE)</f>
        <v>#N/A</v>
      </c>
      <c r="AC316" t="e">
        <f>VLOOKUP($C316,PANSS_full!$D$2:$AK$888,11,FALSE)</f>
        <v>#N/A</v>
      </c>
      <c r="AD316" t="e">
        <f>VLOOKUP($C316,PANSS_full!$D$2:$AK$888,12,FALSE)</f>
        <v>#N/A</v>
      </c>
      <c r="AE316" t="e">
        <f>VLOOKUP($C316,PANSS_full!$D$2:$AK$888,13,FALSE)</f>
        <v>#N/A</v>
      </c>
      <c r="AF316" t="e">
        <f>VLOOKUP($C316,PANSS_full!$D$2:$AK$888,14,FALSE)</f>
        <v>#N/A</v>
      </c>
      <c r="AG316" t="e">
        <f>VLOOKUP($C316,PANSS_full!$D$2:$AK$888,15,FALSE)</f>
        <v>#N/A</v>
      </c>
      <c r="AH316" t="e">
        <f>VLOOKUP($C316,PANSS_full!$D$2:$AK$888,16,FALSE)</f>
        <v>#N/A</v>
      </c>
      <c r="AI316" t="e">
        <f>VLOOKUP($C316,PANSS_full!$D$2:$AK$888,17,FALSE)</f>
        <v>#N/A</v>
      </c>
      <c r="AJ316" t="e">
        <f>VLOOKUP($C316,PANSS_full!$D$2:$AK$888,18,FALSE)</f>
        <v>#N/A</v>
      </c>
      <c r="AK316" t="e">
        <f>VLOOKUP($C316,PANSS_full!$D$2:$AK$888,19,FALSE)</f>
        <v>#N/A</v>
      </c>
      <c r="AL316" t="e">
        <f>VLOOKUP($C316,PANSS_full!$D$2:$AK$888,20,FALSE)</f>
        <v>#N/A</v>
      </c>
      <c r="AM316" t="e">
        <f>VLOOKUP($C316,PANSS_full!$D$2:$AK$888,21,FALSE)</f>
        <v>#N/A</v>
      </c>
      <c r="AN316" t="e">
        <f>VLOOKUP($C316,PANSS_full!$D$2:$AK$888,22,FALSE)</f>
        <v>#N/A</v>
      </c>
      <c r="AO316" t="e">
        <f>VLOOKUP($C316,PANSS_full!$D$2:$AK$888,23,FALSE)</f>
        <v>#N/A</v>
      </c>
      <c r="AP316" t="e">
        <f>VLOOKUP($C316,PANSS_full!$D$2:$AK$888,24,FALSE)</f>
        <v>#N/A</v>
      </c>
      <c r="AQ316" t="e">
        <f>VLOOKUP($C316,PANSS_full!$D$2:$AK$888,25,FALSE)</f>
        <v>#N/A</v>
      </c>
      <c r="AR316" t="e">
        <f>VLOOKUP($C316,PANSS_full!$D$2:$AK$888,26,FALSE)</f>
        <v>#N/A</v>
      </c>
      <c r="AS316" t="e">
        <f>VLOOKUP($C316,PANSS_full!$D$2:$AK$888,27,FALSE)</f>
        <v>#N/A</v>
      </c>
      <c r="AT316" t="e">
        <f>VLOOKUP($C316,PANSS_full!$D$2:$AK$888,28,FALSE)</f>
        <v>#N/A</v>
      </c>
      <c r="AU316" t="e">
        <f>VLOOKUP($C316,PANSS_full!$D$2:$AK$888,29,FALSE)</f>
        <v>#N/A</v>
      </c>
      <c r="AV316" t="e">
        <f>VLOOKUP($C316,PANSS_full!$D$2:$AK$888,30,FALSE)</f>
        <v>#N/A</v>
      </c>
      <c r="AW316" t="e">
        <f>VLOOKUP($C316,PANSS_full!$D$2:$AK$888,31,FALSE)</f>
        <v>#N/A</v>
      </c>
      <c r="AX316" t="e">
        <f>VLOOKUP($C316,PANSS_full!$D$2:$AK$888,32,FALSE)</f>
        <v>#N/A</v>
      </c>
      <c r="AY316" t="e">
        <f>VLOOKUP($C316,PANSS_full!$D$2:$AK$888,33,FALSE)</f>
        <v>#N/A</v>
      </c>
      <c r="AZ316" t="e">
        <f>VLOOKUP($C316,PANSS_full!$D$2:$AK$888,34,FALSE)</f>
        <v>#N/A</v>
      </c>
    </row>
    <row r="317" spans="1:52">
      <c r="A317">
        <v>316</v>
      </c>
      <c r="B317" s="2" t="s">
        <v>371</v>
      </c>
      <c r="C317" s="2" t="str">
        <f t="shared" si="4"/>
        <v>NC_06_0080</v>
      </c>
      <c r="E317" s="2">
        <v>25</v>
      </c>
      <c r="F317" s="2" t="s">
        <v>52</v>
      </c>
      <c r="G317" s="2" t="s">
        <v>316</v>
      </c>
      <c r="H317" s="2">
        <v>6</v>
      </c>
      <c r="I317" s="2">
        <v>1</v>
      </c>
      <c r="J317" s="2">
        <v>17</v>
      </c>
      <c r="K317" s="2">
        <v>1</v>
      </c>
      <c r="L317" s="2">
        <v>1</v>
      </c>
      <c r="S317" t="e">
        <f>VLOOKUP($C317,PANSS_full!$D$2:$AK$888,1,FALSE)</f>
        <v>#N/A</v>
      </c>
      <c r="T317" t="e">
        <f>VLOOKUP($C317,PANSS_full!$D$2:$AK$888,2,FALSE)</f>
        <v>#N/A</v>
      </c>
      <c r="U317" t="e">
        <f>VLOOKUP($C317,PANSS_full!$D$2:$AK$888,3,FALSE)</f>
        <v>#N/A</v>
      </c>
      <c r="V317" t="e">
        <f>VLOOKUP($C317,PANSS_full!$D$2:$AK$888,4,FALSE)</f>
        <v>#N/A</v>
      </c>
      <c r="W317" t="e">
        <f>VLOOKUP($C317,PANSS_full!$D$2:$AK$888,5,FALSE)</f>
        <v>#N/A</v>
      </c>
      <c r="X317" t="e">
        <f>VLOOKUP($C317,PANSS_full!$D$2:$AK$888,6,FALSE)</f>
        <v>#N/A</v>
      </c>
      <c r="Y317" t="e">
        <f>VLOOKUP($C317,PANSS_full!$D$2:$AK$888,7,FALSE)</f>
        <v>#N/A</v>
      </c>
      <c r="Z317" t="e">
        <f>VLOOKUP($C317,PANSS_full!$D$2:$AK$888,8,FALSE)</f>
        <v>#N/A</v>
      </c>
      <c r="AA317" t="e">
        <f>VLOOKUP($C317,PANSS_full!$D$2:$AK$888,9,FALSE)</f>
        <v>#N/A</v>
      </c>
      <c r="AB317" t="e">
        <f>VLOOKUP($C317,PANSS_full!$D$2:$AK$888,10,FALSE)</f>
        <v>#N/A</v>
      </c>
      <c r="AC317" t="e">
        <f>VLOOKUP($C317,PANSS_full!$D$2:$AK$888,11,FALSE)</f>
        <v>#N/A</v>
      </c>
      <c r="AD317" t="e">
        <f>VLOOKUP($C317,PANSS_full!$D$2:$AK$888,12,FALSE)</f>
        <v>#N/A</v>
      </c>
      <c r="AE317" t="e">
        <f>VLOOKUP($C317,PANSS_full!$D$2:$AK$888,13,FALSE)</f>
        <v>#N/A</v>
      </c>
      <c r="AF317" t="e">
        <f>VLOOKUP($C317,PANSS_full!$D$2:$AK$888,14,FALSE)</f>
        <v>#N/A</v>
      </c>
      <c r="AG317" t="e">
        <f>VLOOKUP($C317,PANSS_full!$D$2:$AK$888,15,FALSE)</f>
        <v>#N/A</v>
      </c>
      <c r="AH317" t="e">
        <f>VLOOKUP($C317,PANSS_full!$D$2:$AK$888,16,FALSE)</f>
        <v>#N/A</v>
      </c>
      <c r="AI317" t="e">
        <f>VLOOKUP($C317,PANSS_full!$D$2:$AK$888,17,FALSE)</f>
        <v>#N/A</v>
      </c>
      <c r="AJ317" t="e">
        <f>VLOOKUP($C317,PANSS_full!$D$2:$AK$888,18,FALSE)</f>
        <v>#N/A</v>
      </c>
      <c r="AK317" t="e">
        <f>VLOOKUP($C317,PANSS_full!$D$2:$AK$888,19,FALSE)</f>
        <v>#N/A</v>
      </c>
      <c r="AL317" t="e">
        <f>VLOOKUP($C317,PANSS_full!$D$2:$AK$888,20,FALSE)</f>
        <v>#N/A</v>
      </c>
      <c r="AM317" t="e">
        <f>VLOOKUP($C317,PANSS_full!$D$2:$AK$888,21,FALSE)</f>
        <v>#N/A</v>
      </c>
      <c r="AN317" t="e">
        <f>VLOOKUP($C317,PANSS_full!$D$2:$AK$888,22,FALSE)</f>
        <v>#N/A</v>
      </c>
      <c r="AO317" t="e">
        <f>VLOOKUP($C317,PANSS_full!$D$2:$AK$888,23,FALSE)</f>
        <v>#N/A</v>
      </c>
      <c r="AP317" t="e">
        <f>VLOOKUP($C317,PANSS_full!$D$2:$AK$888,24,FALSE)</f>
        <v>#N/A</v>
      </c>
      <c r="AQ317" t="e">
        <f>VLOOKUP($C317,PANSS_full!$D$2:$AK$888,25,FALSE)</f>
        <v>#N/A</v>
      </c>
      <c r="AR317" t="e">
        <f>VLOOKUP($C317,PANSS_full!$D$2:$AK$888,26,FALSE)</f>
        <v>#N/A</v>
      </c>
      <c r="AS317" t="e">
        <f>VLOOKUP($C317,PANSS_full!$D$2:$AK$888,27,FALSE)</f>
        <v>#N/A</v>
      </c>
      <c r="AT317" t="e">
        <f>VLOOKUP($C317,PANSS_full!$D$2:$AK$888,28,FALSE)</f>
        <v>#N/A</v>
      </c>
      <c r="AU317" t="e">
        <f>VLOOKUP($C317,PANSS_full!$D$2:$AK$888,29,FALSE)</f>
        <v>#N/A</v>
      </c>
      <c r="AV317" t="e">
        <f>VLOOKUP($C317,PANSS_full!$D$2:$AK$888,30,FALSE)</f>
        <v>#N/A</v>
      </c>
      <c r="AW317" t="e">
        <f>VLOOKUP($C317,PANSS_full!$D$2:$AK$888,31,FALSE)</f>
        <v>#N/A</v>
      </c>
      <c r="AX317" t="e">
        <f>VLOOKUP($C317,PANSS_full!$D$2:$AK$888,32,FALSE)</f>
        <v>#N/A</v>
      </c>
      <c r="AY317" t="e">
        <f>VLOOKUP($C317,PANSS_full!$D$2:$AK$888,33,FALSE)</f>
        <v>#N/A</v>
      </c>
      <c r="AZ317" t="e">
        <f>VLOOKUP($C317,PANSS_full!$D$2:$AK$888,34,FALSE)</f>
        <v>#N/A</v>
      </c>
    </row>
    <row r="318" spans="1:52">
      <c r="A318">
        <v>317</v>
      </c>
      <c r="B318" s="2" t="s">
        <v>372</v>
      </c>
      <c r="C318" s="2" t="str">
        <f t="shared" si="4"/>
        <v>NC_06_0081</v>
      </c>
      <c r="E318" s="2">
        <v>26.8333333333333</v>
      </c>
      <c r="F318" s="2" t="s">
        <v>52</v>
      </c>
      <c r="G318" s="2" t="s">
        <v>316</v>
      </c>
      <c r="H318" s="2">
        <v>6</v>
      </c>
      <c r="I318" s="2">
        <v>1</v>
      </c>
      <c r="J318" s="2">
        <v>18</v>
      </c>
      <c r="K318" s="2">
        <v>1</v>
      </c>
      <c r="L318" s="2">
        <v>1</v>
      </c>
      <c r="S318" t="e">
        <f>VLOOKUP($C318,PANSS_full!$D$2:$AK$888,1,FALSE)</f>
        <v>#N/A</v>
      </c>
      <c r="T318" t="e">
        <f>VLOOKUP($C318,PANSS_full!$D$2:$AK$888,2,FALSE)</f>
        <v>#N/A</v>
      </c>
      <c r="U318" t="e">
        <f>VLOOKUP($C318,PANSS_full!$D$2:$AK$888,3,FALSE)</f>
        <v>#N/A</v>
      </c>
      <c r="V318" t="e">
        <f>VLOOKUP($C318,PANSS_full!$D$2:$AK$888,4,FALSE)</f>
        <v>#N/A</v>
      </c>
      <c r="W318" t="e">
        <f>VLOOKUP($C318,PANSS_full!$D$2:$AK$888,5,FALSE)</f>
        <v>#N/A</v>
      </c>
      <c r="X318" t="e">
        <f>VLOOKUP($C318,PANSS_full!$D$2:$AK$888,6,FALSE)</f>
        <v>#N/A</v>
      </c>
      <c r="Y318" t="e">
        <f>VLOOKUP($C318,PANSS_full!$D$2:$AK$888,7,FALSE)</f>
        <v>#N/A</v>
      </c>
      <c r="Z318" t="e">
        <f>VLOOKUP($C318,PANSS_full!$D$2:$AK$888,8,FALSE)</f>
        <v>#N/A</v>
      </c>
      <c r="AA318" t="e">
        <f>VLOOKUP($C318,PANSS_full!$D$2:$AK$888,9,FALSE)</f>
        <v>#N/A</v>
      </c>
      <c r="AB318" t="e">
        <f>VLOOKUP($C318,PANSS_full!$D$2:$AK$888,10,FALSE)</f>
        <v>#N/A</v>
      </c>
      <c r="AC318" t="e">
        <f>VLOOKUP($C318,PANSS_full!$D$2:$AK$888,11,FALSE)</f>
        <v>#N/A</v>
      </c>
      <c r="AD318" t="e">
        <f>VLOOKUP($C318,PANSS_full!$D$2:$AK$888,12,FALSE)</f>
        <v>#N/A</v>
      </c>
      <c r="AE318" t="e">
        <f>VLOOKUP($C318,PANSS_full!$D$2:$AK$888,13,FALSE)</f>
        <v>#N/A</v>
      </c>
      <c r="AF318" t="e">
        <f>VLOOKUP($C318,PANSS_full!$D$2:$AK$888,14,FALSE)</f>
        <v>#N/A</v>
      </c>
      <c r="AG318" t="e">
        <f>VLOOKUP($C318,PANSS_full!$D$2:$AK$888,15,FALSE)</f>
        <v>#N/A</v>
      </c>
      <c r="AH318" t="e">
        <f>VLOOKUP($C318,PANSS_full!$D$2:$AK$888,16,FALSE)</f>
        <v>#N/A</v>
      </c>
      <c r="AI318" t="e">
        <f>VLOOKUP($C318,PANSS_full!$D$2:$AK$888,17,FALSE)</f>
        <v>#N/A</v>
      </c>
      <c r="AJ318" t="e">
        <f>VLOOKUP($C318,PANSS_full!$D$2:$AK$888,18,FALSE)</f>
        <v>#N/A</v>
      </c>
      <c r="AK318" t="e">
        <f>VLOOKUP($C318,PANSS_full!$D$2:$AK$888,19,FALSE)</f>
        <v>#N/A</v>
      </c>
      <c r="AL318" t="e">
        <f>VLOOKUP($C318,PANSS_full!$D$2:$AK$888,20,FALSE)</f>
        <v>#N/A</v>
      </c>
      <c r="AM318" t="e">
        <f>VLOOKUP($C318,PANSS_full!$D$2:$AK$888,21,FALSE)</f>
        <v>#N/A</v>
      </c>
      <c r="AN318" t="e">
        <f>VLOOKUP($C318,PANSS_full!$D$2:$AK$888,22,FALSE)</f>
        <v>#N/A</v>
      </c>
      <c r="AO318" t="e">
        <f>VLOOKUP($C318,PANSS_full!$D$2:$AK$888,23,FALSE)</f>
        <v>#N/A</v>
      </c>
      <c r="AP318" t="e">
        <f>VLOOKUP($C318,PANSS_full!$D$2:$AK$888,24,FALSE)</f>
        <v>#N/A</v>
      </c>
      <c r="AQ318" t="e">
        <f>VLOOKUP($C318,PANSS_full!$D$2:$AK$888,25,FALSE)</f>
        <v>#N/A</v>
      </c>
      <c r="AR318" t="e">
        <f>VLOOKUP($C318,PANSS_full!$D$2:$AK$888,26,FALSE)</f>
        <v>#N/A</v>
      </c>
      <c r="AS318" t="e">
        <f>VLOOKUP($C318,PANSS_full!$D$2:$AK$888,27,FALSE)</f>
        <v>#N/A</v>
      </c>
      <c r="AT318" t="e">
        <f>VLOOKUP($C318,PANSS_full!$D$2:$AK$888,28,FALSE)</f>
        <v>#N/A</v>
      </c>
      <c r="AU318" t="e">
        <f>VLOOKUP($C318,PANSS_full!$D$2:$AK$888,29,FALSE)</f>
        <v>#N/A</v>
      </c>
      <c r="AV318" t="e">
        <f>VLOOKUP($C318,PANSS_full!$D$2:$AK$888,30,FALSE)</f>
        <v>#N/A</v>
      </c>
      <c r="AW318" t="e">
        <f>VLOOKUP($C318,PANSS_full!$D$2:$AK$888,31,FALSE)</f>
        <v>#N/A</v>
      </c>
      <c r="AX318" t="e">
        <f>VLOOKUP($C318,PANSS_full!$D$2:$AK$888,32,FALSE)</f>
        <v>#N/A</v>
      </c>
      <c r="AY318" t="e">
        <f>VLOOKUP($C318,PANSS_full!$D$2:$AK$888,33,FALSE)</f>
        <v>#N/A</v>
      </c>
      <c r="AZ318" t="e">
        <f>VLOOKUP($C318,PANSS_full!$D$2:$AK$888,34,FALSE)</f>
        <v>#N/A</v>
      </c>
    </row>
    <row r="319" spans="1:52">
      <c r="A319">
        <v>318</v>
      </c>
      <c r="B319" s="2" t="s">
        <v>373</v>
      </c>
      <c r="C319" s="2" t="str">
        <f t="shared" si="4"/>
        <v>NC_06_0083</v>
      </c>
      <c r="E319" s="2">
        <v>26.6666666666665</v>
      </c>
      <c r="F319" s="2" t="s">
        <v>52</v>
      </c>
      <c r="G319" s="2" t="s">
        <v>316</v>
      </c>
      <c r="H319" s="2">
        <v>6</v>
      </c>
      <c r="I319" s="2">
        <v>1</v>
      </c>
      <c r="J319" s="2">
        <v>19</v>
      </c>
      <c r="K319" s="2">
        <v>1</v>
      </c>
      <c r="L319" s="2">
        <v>1</v>
      </c>
      <c r="S319" t="e">
        <f>VLOOKUP($C319,PANSS_full!$D$2:$AK$888,1,FALSE)</f>
        <v>#N/A</v>
      </c>
      <c r="T319" t="e">
        <f>VLOOKUP($C319,PANSS_full!$D$2:$AK$888,2,FALSE)</f>
        <v>#N/A</v>
      </c>
      <c r="U319" t="e">
        <f>VLOOKUP($C319,PANSS_full!$D$2:$AK$888,3,FALSE)</f>
        <v>#N/A</v>
      </c>
      <c r="V319" t="e">
        <f>VLOOKUP($C319,PANSS_full!$D$2:$AK$888,4,FALSE)</f>
        <v>#N/A</v>
      </c>
      <c r="W319" t="e">
        <f>VLOOKUP($C319,PANSS_full!$D$2:$AK$888,5,FALSE)</f>
        <v>#N/A</v>
      </c>
      <c r="X319" t="e">
        <f>VLOOKUP($C319,PANSS_full!$D$2:$AK$888,6,FALSE)</f>
        <v>#N/A</v>
      </c>
      <c r="Y319" t="e">
        <f>VLOOKUP($C319,PANSS_full!$D$2:$AK$888,7,FALSE)</f>
        <v>#N/A</v>
      </c>
      <c r="Z319" t="e">
        <f>VLOOKUP($C319,PANSS_full!$D$2:$AK$888,8,FALSE)</f>
        <v>#N/A</v>
      </c>
      <c r="AA319" t="e">
        <f>VLOOKUP($C319,PANSS_full!$D$2:$AK$888,9,FALSE)</f>
        <v>#N/A</v>
      </c>
      <c r="AB319" t="e">
        <f>VLOOKUP($C319,PANSS_full!$D$2:$AK$888,10,FALSE)</f>
        <v>#N/A</v>
      </c>
      <c r="AC319" t="e">
        <f>VLOOKUP($C319,PANSS_full!$D$2:$AK$888,11,FALSE)</f>
        <v>#N/A</v>
      </c>
      <c r="AD319" t="e">
        <f>VLOOKUP($C319,PANSS_full!$D$2:$AK$888,12,FALSE)</f>
        <v>#N/A</v>
      </c>
      <c r="AE319" t="e">
        <f>VLOOKUP($C319,PANSS_full!$D$2:$AK$888,13,FALSE)</f>
        <v>#N/A</v>
      </c>
      <c r="AF319" t="e">
        <f>VLOOKUP($C319,PANSS_full!$D$2:$AK$888,14,FALSE)</f>
        <v>#N/A</v>
      </c>
      <c r="AG319" t="e">
        <f>VLOOKUP($C319,PANSS_full!$D$2:$AK$888,15,FALSE)</f>
        <v>#N/A</v>
      </c>
      <c r="AH319" t="e">
        <f>VLOOKUP($C319,PANSS_full!$D$2:$AK$888,16,FALSE)</f>
        <v>#N/A</v>
      </c>
      <c r="AI319" t="e">
        <f>VLOOKUP($C319,PANSS_full!$D$2:$AK$888,17,FALSE)</f>
        <v>#N/A</v>
      </c>
      <c r="AJ319" t="e">
        <f>VLOOKUP($C319,PANSS_full!$D$2:$AK$888,18,FALSE)</f>
        <v>#N/A</v>
      </c>
      <c r="AK319" t="e">
        <f>VLOOKUP($C319,PANSS_full!$D$2:$AK$888,19,FALSE)</f>
        <v>#N/A</v>
      </c>
      <c r="AL319" t="e">
        <f>VLOOKUP($C319,PANSS_full!$D$2:$AK$888,20,FALSE)</f>
        <v>#N/A</v>
      </c>
      <c r="AM319" t="e">
        <f>VLOOKUP($C319,PANSS_full!$D$2:$AK$888,21,FALSE)</f>
        <v>#N/A</v>
      </c>
      <c r="AN319" t="e">
        <f>VLOOKUP($C319,PANSS_full!$D$2:$AK$888,22,FALSE)</f>
        <v>#N/A</v>
      </c>
      <c r="AO319" t="e">
        <f>VLOOKUP($C319,PANSS_full!$D$2:$AK$888,23,FALSE)</f>
        <v>#N/A</v>
      </c>
      <c r="AP319" t="e">
        <f>VLOOKUP($C319,PANSS_full!$D$2:$AK$888,24,FALSE)</f>
        <v>#N/A</v>
      </c>
      <c r="AQ319" t="e">
        <f>VLOOKUP($C319,PANSS_full!$D$2:$AK$888,25,FALSE)</f>
        <v>#N/A</v>
      </c>
      <c r="AR319" t="e">
        <f>VLOOKUP($C319,PANSS_full!$D$2:$AK$888,26,FALSE)</f>
        <v>#N/A</v>
      </c>
      <c r="AS319" t="e">
        <f>VLOOKUP($C319,PANSS_full!$D$2:$AK$888,27,FALSE)</f>
        <v>#N/A</v>
      </c>
      <c r="AT319" t="e">
        <f>VLOOKUP($C319,PANSS_full!$D$2:$AK$888,28,FALSE)</f>
        <v>#N/A</v>
      </c>
      <c r="AU319" t="e">
        <f>VLOOKUP($C319,PANSS_full!$D$2:$AK$888,29,FALSE)</f>
        <v>#N/A</v>
      </c>
      <c r="AV319" t="e">
        <f>VLOOKUP($C319,PANSS_full!$D$2:$AK$888,30,FALSE)</f>
        <v>#N/A</v>
      </c>
      <c r="AW319" t="e">
        <f>VLOOKUP($C319,PANSS_full!$D$2:$AK$888,31,FALSE)</f>
        <v>#N/A</v>
      </c>
      <c r="AX319" t="e">
        <f>VLOOKUP($C319,PANSS_full!$D$2:$AK$888,32,FALSE)</f>
        <v>#N/A</v>
      </c>
      <c r="AY319" t="e">
        <f>VLOOKUP($C319,PANSS_full!$D$2:$AK$888,33,FALSE)</f>
        <v>#N/A</v>
      </c>
      <c r="AZ319" t="e">
        <f>VLOOKUP($C319,PANSS_full!$D$2:$AK$888,34,FALSE)</f>
        <v>#N/A</v>
      </c>
    </row>
    <row r="320" spans="1:52">
      <c r="A320">
        <v>319</v>
      </c>
      <c r="B320" s="2" t="s">
        <v>374</v>
      </c>
      <c r="C320" s="2" t="str">
        <f t="shared" si="4"/>
        <v>NC_06_0086</v>
      </c>
      <c r="E320" s="2">
        <v>23.4166666666665</v>
      </c>
      <c r="F320" s="2" t="s">
        <v>52</v>
      </c>
      <c r="G320" s="2" t="s">
        <v>316</v>
      </c>
      <c r="H320" s="2">
        <v>6</v>
      </c>
      <c r="I320" s="2">
        <v>1</v>
      </c>
      <c r="J320" s="2">
        <v>17</v>
      </c>
      <c r="K320" s="2">
        <v>1</v>
      </c>
      <c r="L320" s="2">
        <v>1</v>
      </c>
      <c r="S320" t="e">
        <f>VLOOKUP($C320,PANSS_full!$D$2:$AK$888,1,FALSE)</f>
        <v>#N/A</v>
      </c>
      <c r="T320" t="e">
        <f>VLOOKUP($C320,PANSS_full!$D$2:$AK$888,2,FALSE)</f>
        <v>#N/A</v>
      </c>
      <c r="U320" t="e">
        <f>VLOOKUP($C320,PANSS_full!$D$2:$AK$888,3,FALSE)</f>
        <v>#N/A</v>
      </c>
      <c r="V320" t="e">
        <f>VLOOKUP($C320,PANSS_full!$D$2:$AK$888,4,FALSE)</f>
        <v>#N/A</v>
      </c>
      <c r="W320" t="e">
        <f>VLOOKUP($C320,PANSS_full!$D$2:$AK$888,5,FALSE)</f>
        <v>#N/A</v>
      </c>
      <c r="X320" t="e">
        <f>VLOOKUP($C320,PANSS_full!$D$2:$AK$888,6,FALSE)</f>
        <v>#N/A</v>
      </c>
      <c r="Y320" t="e">
        <f>VLOOKUP($C320,PANSS_full!$D$2:$AK$888,7,FALSE)</f>
        <v>#N/A</v>
      </c>
      <c r="Z320" t="e">
        <f>VLOOKUP($C320,PANSS_full!$D$2:$AK$888,8,FALSE)</f>
        <v>#N/A</v>
      </c>
      <c r="AA320" t="e">
        <f>VLOOKUP($C320,PANSS_full!$D$2:$AK$888,9,FALSE)</f>
        <v>#N/A</v>
      </c>
      <c r="AB320" t="e">
        <f>VLOOKUP($C320,PANSS_full!$D$2:$AK$888,10,FALSE)</f>
        <v>#N/A</v>
      </c>
      <c r="AC320" t="e">
        <f>VLOOKUP($C320,PANSS_full!$D$2:$AK$888,11,FALSE)</f>
        <v>#N/A</v>
      </c>
      <c r="AD320" t="e">
        <f>VLOOKUP($C320,PANSS_full!$D$2:$AK$888,12,FALSE)</f>
        <v>#N/A</v>
      </c>
      <c r="AE320" t="e">
        <f>VLOOKUP($C320,PANSS_full!$D$2:$AK$888,13,FALSE)</f>
        <v>#N/A</v>
      </c>
      <c r="AF320" t="e">
        <f>VLOOKUP($C320,PANSS_full!$D$2:$AK$888,14,FALSE)</f>
        <v>#N/A</v>
      </c>
      <c r="AG320" t="e">
        <f>VLOOKUP($C320,PANSS_full!$D$2:$AK$888,15,FALSE)</f>
        <v>#N/A</v>
      </c>
      <c r="AH320" t="e">
        <f>VLOOKUP($C320,PANSS_full!$D$2:$AK$888,16,FALSE)</f>
        <v>#N/A</v>
      </c>
      <c r="AI320" t="e">
        <f>VLOOKUP($C320,PANSS_full!$D$2:$AK$888,17,FALSE)</f>
        <v>#N/A</v>
      </c>
      <c r="AJ320" t="e">
        <f>VLOOKUP($C320,PANSS_full!$D$2:$AK$888,18,FALSE)</f>
        <v>#N/A</v>
      </c>
      <c r="AK320" t="e">
        <f>VLOOKUP($C320,PANSS_full!$D$2:$AK$888,19,FALSE)</f>
        <v>#N/A</v>
      </c>
      <c r="AL320" t="e">
        <f>VLOOKUP($C320,PANSS_full!$D$2:$AK$888,20,FALSE)</f>
        <v>#N/A</v>
      </c>
      <c r="AM320" t="e">
        <f>VLOOKUP($C320,PANSS_full!$D$2:$AK$888,21,FALSE)</f>
        <v>#N/A</v>
      </c>
      <c r="AN320" t="e">
        <f>VLOOKUP($C320,PANSS_full!$D$2:$AK$888,22,FALSE)</f>
        <v>#N/A</v>
      </c>
      <c r="AO320" t="e">
        <f>VLOOKUP($C320,PANSS_full!$D$2:$AK$888,23,FALSE)</f>
        <v>#N/A</v>
      </c>
      <c r="AP320" t="e">
        <f>VLOOKUP($C320,PANSS_full!$D$2:$AK$888,24,FALSE)</f>
        <v>#N/A</v>
      </c>
      <c r="AQ320" t="e">
        <f>VLOOKUP($C320,PANSS_full!$D$2:$AK$888,25,FALSE)</f>
        <v>#N/A</v>
      </c>
      <c r="AR320" t="e">
        <f>VLOOKUP($C320,PANSS_full!$D$2:$AK$888,26,FALSE)</f>
        <v>#N/A</v>
      </c>
      <c r="AS320" t="e">
        <f>VLOOKUP($C320,PANSS_full!$D$2:$AK$888,27,FALSE)</f>
        <v>#N/A</v>
      </c>
      <c r="AT320" t="e">
        <f>VLOOKUP($C320,PANSS_full!$D$2:$AK$888,28,FALSE)</f>
        <v>#N/A</v>
      </c>
      <c r="AU320" t="e">
        <f>VLOOKUP($C320,PANSS_full!$D$2:$AK$888,29,FALSE)</f>
        <v>#N/A</v>
      </c>
      <c r="AV320" t="e">
        <f>VLOOKUP($C320,PANSS_full!$D$2:$AK$888,30,FALSE)</f>
        <v>#N/A</v>
      </c>
      <c r="AW320" t="e">
        <f>VLOOKUP($C320,PANSS_full!$D$2:$AK$888,31,FALSE)</f>
        <v>#N/A</v>
      </c>
      <c r="AX320" t="e">
        <f>VLOOKUP($C320,PANSS_full!$D$2:$AK$888,32,FALSE)</f>
        <v>#N/A</v>
      </c>
      <c r="AY320" t="e">
        <f>VLOOKUP($C320,PANSS_full!$D$2:$AK$888,33,FALSE)</f>
        <v>#N/A</v>
      </c>
      <c r="AZ320" t="e">
        <f>VLOOKUP($C320,PANSS_full!$D$2:$AK$888,34,FALSE)</f>
        <v>#N/A</v>
      </c>
    </row>
    <row r="321" spans="1:52">
      <c r="A321">
        <v>320</v>
      </c>
      <c r="B321" s="2" t="s">
        <v>375</v>
      </c>
      <c r="C321" s="2" t="str">
        <f t="shared" si="4"/>
        <v>NC_06_0087</v>
      </c>
      <c r="E321" s="2">
        <v>39.0833333333333</v>
      </c>
      <c r="F321" s="2" t="s">
        <v>52</v>
      </c>
      <c r="G321" s="2" t="s">
        <v>316</v>
      </c>
      <c r="H321" s="2">
        <v>6</v>
      </c>
      <c r="I321" s="2">
        <v>2</v>
      </c>
      <c r="J321" s="2">
        <v>12</v>
      </c>
      <c r="K321" s="2">
        <v>1</v>
      </c>
      <c r="L321" s="2">
        <v>1</v>
      </c>
      <c r="S321" t="e">
        <f>VLOOKUP($C321,PANSS_full!$D$2:$AK$888,1,FALSE)</f>
        <v>#N/A</v>
      </c>
      <c r="T321" t="e">
        <f>VLOOKUP($C321,PANSS_full!$D$2:$AK$888,2,FALSE)</f>
        <v>#N/A</v>
      </c>
      <c r="U321" t="e">
        <f>VLOOKUP($C321,PANSS_full!$D$2:$AK$888,3,FALSE)</f>
        <v>#N/A</v>
      </c>
      <c r="V321" t="e">
        <f>VLOOKUP($C321,PANSS_full!$D$2:$AK$888,4,FALSE)</f>
        <v>#N/A</v>
      </c>
      <c r="W321" t="e">
        <f>VLOOKUP($C321,PANSS_full!$D$2:$AK$888,5,FALSE)</f>
        <v>#N/A</v>
      </c>
      <c r="X321" t="e">
        <f>VLOOKUP($C321,PANSS_full!$D$2:$AK$888,6,FALSE)</f>
        <v>#N/A</v>
      </c>
      <c r="Y321" t="e">
        <f>VLOOKUP($C321,PANSS_full!$D$2:$AK$888,7,FALSE)</f>
        <v>#N/A</v>
      </c>
      <c r="Z321" t="e">
        <f>VLOOKUP($C321,PANSS_full!$D$2:$AK$888,8,FALSE)</f>
        <v>#N/A</v>
      </c>
      <c r="AA321" t="e">
        <f>VLOOKUP($C321,PANSS_full!$D$2:$AK$888,9,FALSE)</f>
        <v>#N/A</v>
      </c>
      <c r="AB321" t="e">
        <f>VLOOKUP($C321,PANSS_full!$D$2:$AK$888,10,FALSE)</f>
        <v>#N/A</v>
      </c>
      <c r="AC321" t="e">
        <f>VLOOKUP($C321,PANSS_full!$D$2:$AK$888,11,FALSE)</f>
        <v>#N/A</v>
      </c>
      <c r="AD321" t="e">
        <f>VLOOKUP($C321,PANSS_full!$D$2:$AK$888,12,FALSE)</f>
        <v>#N/A</v>
      </c>
      <c r="AE321" t="e">
        <f>VLOOKUP($C321,PANSS_full!$D$2:$AK$888,13,FALSE)</f>
        <v>#N/A</v>
      </c>
      <c r="AF321" t="e">
        <f>VLOOKUP($C321,PANSS_full!$D$2:$AK$888,14,FALSE)</f>
        <v>#N/A</v>
      </c>
      <c r="AG321" t="e">
        <f>VLOOKUP($C321,PANSS_full!$D$2:$AK$888,15,FALSE)</f>
        <v>#N/A</v>
      </c>
      <c r="AH321" t="e">
        <f>VLOOKUP($C321,PANSS_full!$D$2:$AK$888,16,FALSE)</f>
        <v>#N/A</v>
      </c>
      <c r="AI321" t="e">
        <f>VLOOKUP($C321,PANSS_full!$D$2:$AK$888,17,FALSE)</f>
        <v>#N/A</v>
      </c>
      <c r="AJ321" t="e">
        <f>VLOOKUP($C321,PANSS_full!$D$2:$AK$888,18,FALSE)</f>
        <v>#N/A</v>
      </c>
      <c r="AK321" t="e">
        <f>VLOOKUP($C321,PANSS_full!$D$2:$AK$888,19,FALSE)</f>
        <v>#N/A</v>
      </c>
      <c r="AL321" t="e">
        <f>VLOOKUP($C321,PANSS_full!$D$2:$AK$888,20,FALSE)</f>
        <v>#N/A</v>
      </c>
      <c r="AM321" t="e">
        <f>VLOOKUP($C321,PANSS_full!$D$2:$AK$888,21,FALSE)</f>
        <v>#N/A</v>
      </c>
      <c r="AN321" t="e">
        <f>VLOOKUP($C321,PANSS_full!$D$2:$AK$888,22,FALSE)</f>
        <v>#N/A</v>
      </c>
      <c r="AO321" t="e">
        <f>VLOOKUP($C321,PANSS_full!$D$2:$AK$888,23,FALSE)</f>
        <v>#N/A</v>
      </c>
      <c r="AP321" t="e">
        <f>VLOOKUP($C321,PANSS_full!$D$2:$AK$888,24,FALSE)</f>
        <v>#N/A</v>
      </c>
      <c r="AQ321" t="e">
        <f>VLOOKUP($C321,PANSS_full!$D$2:$AK$888,25,FALSE)</f>
        <v>#N/A</v>
      </c>
      <c r="AR321" t="e">
        <f>VLOOKUP($C321,PANSS_full!$D$2:$AK$888,26,FALSE)</f>
        <v>#N/A</v>
      </c>
      <c r="AS321" t="e">
        <f>VLOOKUP($C321,PANSS_full!$D$2:$AK$888,27,FALSE)</f>
        <v>#N/A</v>
      </c>
      <c r="AT321" t="e">
        <f>VLOOKUP($C321,PANSS_full!$D$2:$AK$888,28,FALSE)</f>
        <v>#N/A</v>
      </c>
      <c r="AU321" t="e">
        <f>VLOOKUP($C321,PANSS_full!$D$2:$AK$888,29,FALSE)</f>
        <v>#N/A</v>
      </c>
      <c r="AV321" t="e">
        <f>VLOOKUP($C321,PANSS_full!$D$2:$AK$888,30,FALSE)</f>
        <v>#N/A</v>
      </c>
      <c r="AW321" t="e">
        <f>VLOOKUP($C321,PANSS_full!$D$2:$AK$888,31,FALSE)</f>
        <v>#N/A</v>
      </c>
      <c r="AX321" t="e">
        <f>VLOOKUP($C321,PANSS_full!$D$2:$AK$888,32,FALSE)</f>
        <v>#N/A</v>
      </c>
      <c r="AY321" t="e">
        <f>VLOOKUP($C321,PANSS_full!$D$2:$AK$888,33,FALSE)</f>
        <v>#N/A</v>
      </c>
      <c r="AZ321" t="e">
        <f>VLOOKUP($C321,PANSS_full!$D$2:$AK$888,34,FALSE)</f>
        <v>#N/A</v>
      </c>
    </row>
    <row r="322" spans="1:52">
      <c r="A322">
        <v>321</v>
      </c>
      <c r="B322" s="2" t="s">
        <v>376</v>
      </c>
      <c r="C322" s="2" t="str">
        <f t="shared" si="4"/>
        <v>NC_06_0088</v>
      </c>
      <c r="E322" s="2">
        <v>23.1666666666665</v>
      </c>
      <c r="F322" s="2" t="s">
        <v>52</v>
      </c>
      <c r="G322" s="2" t="s">
        <v>316</v>
      </c>
      <c r="H322" s="2">
        <v>6</v>
      </c>
      <c r="I322" s="2">
        <v>1</v>
      </c>
      <c r="J322" s="2">
        <v>17</v>
      </c>
      <c r="K322" s="2">
        <v>1</v>
      </c>
      <c r="L322" s="2">
        <v>1</v>
      </c>
      <c r="S322" t="e">
        <f>VLOOKUP($C322,PANSS_full!$D$2:$AK$888,1,FALSE)</f>
        <v>#N/A</v>
      </c>
      <c r="T322" t="e">
        <f>VLOOKUP($C322,PANSS_full!$D$2:$AK$888,2,FALSE)</f>
        <v>#N/A</v>
      </c>
      <c r="U322" t="e">
        <f>VLOOKUP($C322,PANSS_full!$D$2:$AK$888,3,FALSE)</f>
        <v>#N/A</v>
      </c>
      <c r="V322" t="e">
        <f>VLOOKUP($C322,PANSS_full!$D$2:$AK$888,4,FALSE)</f>
        <v>#N/A</v>
      </c>
      <c r="W322" t="e">
        <f>VLOOKUP($C322,PANSS_full!$D$2:$AK$888,5,FALSE)</f>
        <v>#N/A</v>
      </c>
      <c r="X322" t="e">
        <f>VLOOKUP($C322,PANSS_full!$D$2:$AK$888,6,FALSE)</f>
        <v>#N/A</v>
      </c>
      <c r="Y322" t="e">
        <f>VLOOKUP($C322,PANSS_full!$D$2:$AK$888,7,FALSE)</f>
        <v>#N/A</v>
      </c>
      <c r="Z322" t="e">
        <f>VLOOKUP($C322,PANSS_full!$D$2:$AK$888,8,FALSE)</f>
        <v>#N/A</v>
      </c>
      <c r="AA322" t="e">
        <f>VLOOKUP($C322,PANSS_full!$D$2:$AK$888,9,FALSE)</f>
        <v>#N/A</v>
      </c>
      <c r="AB322" t="e">
        <f>VLOOKUP($C322,PANSS_full!$D$2:$AK$888,10,FALSE)</f>
        <v>#N/A</v>
      </c>
      <c r="AC322" t="e">
        <f>VLOOKUP($C322,PANSS_full!$D$2:$AK$888,11,FALSE)</f>
        <v>#N/A</v>
      </c>
      <c r="AD322" t="e">
        <f>VLOOKUP($C322,PANSS_full!$D$2:$AK$888,12,FALSE)</f>
        <v>#N/A</v>
      </c>
      <c r="AE322" t="e">
        <f>VLOOKUP($C322,PANSS_full!$D$2:$AK$888,13,FALSE)</f>
        <v>#N/A</v>
      </c>
      <c r="AF322" t="e">
        <f>VLOOKUP($C322,PANSS_full!$D$2:$AK$888,14,FALSE)</f>
        <v>#N/A</v>
      </c>
      <c r="AG322" t="e">
        <f>VLOOKUP($C322,PANSS_full!$D$2:$AK$888,15,FALSE)</f>
        <v>#N/A</v>
      </c>
      <c r="AH322" t="e">
        <f>VLOOKUP($C322,PANSS_full!$D$2:$AK$888,16,FALSE)</f>
        <v>#N/A</v>
      </c>
      <c r="AI322" t="e">
        <f>VLOOKUP($C322,PANSS_full!$D$2:$AK$888,17,FALSE)</f>
        <v>#N/A</v>
      </c>
      <c r="AJ322" t="e">
        <f>VLOOKUP($C322,PANSS_full!$D$2:$AK$888,18,FALSE)</f>
        <v>#N/A</v>
      </c>
      <c r="AK322" t="e">
        <f>VLOOKUP($C322,PANSS_full!$D$2:$AK$888,19,FALSE)</f>
        <v>#N/A</v>
      </c>
      <c r="AL322" t="e">
        <f>VLOOKUP($C322,PANSS_full!$D$2:$AK$888,20,FALSE)</f>
        <v>#N/A</v>
      </c>
      <c r="AM322" t="e">
        <f>VLOOKUP($C322,PANSS_full!$D$2:$AK$888,21,FALSE)</f>
        <v>#N/A</v>
      </c>
      <c r="AN322" t="e">
        <f>VLOOKUP($C322,PANSS_full!$D$2:$AK$888,22,FALSE)</f>
        <v>#N/A</v>
      </c>
      <c r="AO322" t="e">
        <f>VLOOKUP($C322,PANSS_full!$D$2:$AK$888,23,FALSE)</f>
        <v>#N/A</v>
      </c>
      <c r="AP322" t="e">
        <f>VLOOKUP($C322,PANSS_full!$D$2:$AK$888,24,FALSE)</f>
        <v>#N/A</v>
      </c>
      <c r="AQ322" t="e">
        <f>VLOOKUP($C322,PANSS_full!$D$2:$AK$888,25,FALSE)</f>
        <v>#N/A</v>
      </c>
      <c r="AR322" t="e">
        <f>VLOOKUP($C322,PANSS_full!$D$2:$AK$888,26,FALSE)</f>
        <v>#N/A</v>
      </c>
      <c r="AS322" t="e">
        <f>VLOOKUP($C322,PANSS_full!$D$2:$AK$888,27,FALSE)</f>
        <v>#N/A</v>
      </c>
      <c r="AT322" t="e">
        <f>VLOOKUP($C322,PANSS_full!$D$2:$AK$888,28,FALSE)</f>
        <v>#N/A</v>
      </c>
      <c r="AU322" t="e">
        <f>VLOOKUP($C322,PANSS_full!$D$2:$AK$888,29,FALSE)</f>
        <v>#N/A</v>
      </c>
      <c r="AV322" t="e">
        <f>VLOOKUP($C322,PANSS_full!$D$2:$AK$888,30,FALSE)</f>
        <v>#N/A</v>
      </c>
      <c r="AW322" t="e">
        <f>VLOOKUP($C322,PANSS_full!$D$2:$AK$888,31,FALSE)</f>
        <v>#N/A</v>
      </c>
      <c r="AX322" t="e">
        <f>VLOOKUP($C322,PANSS_full!$D$2:$AK$888,32,FALSE)</f>
        <v>#N/A</v>
      </c>
      <c r="AY322" t="e">
        <f>VLOOKUP($C322,PANSS_full!$D$2:$AK$888,33,FALSE)</f>
        <v>#N/A</v>
      </c>
      <c r="AZ322" t="e">
        <f>VLOOKUP($C322,PANSS_full!$D$2:$AK$888,34,FALSE)</f>
        <v>#N/A</v>
      </c>
    </row>
    <row r="323" spans="1:52">
      <c r="A323">
        <v>322</v>
      </c>
      <c r="B323" s="2" t="s">
        <v>377</v>
      </c>
      <c r="C323" s="2" t="str">
        <f t="shared" ref="C323:C386" si="5">LEFT(B323,10)</f>
        <v>NC_06_0089</v>
      </c>
      <c r="E323" s="2">
        <v>26.8333333333333</v>
      </c>
      <c r="F323" s="2" t="s">
        <v>52</v>
      </c>
      <c r="G323" s="2" t="s">
        <v>316</v>
      </c>
      <c r="H323" s="2">
        <v>6</v>
      </c>
      <c r="I323" s="2">
        <v>1</v>
      </c>
      <c r="J323" s="2">
        <v>18</v>
      </c>
      <c r="K323" s="2">
        <v>1</v>
      </c>
      <c r="L323" s="2">
        <v>1</v>
      </c>
      <c r="S323" t="e">
        <f>VLOOKUP($C323,PANSS_full!$D$2:$AK$888,1,FALSE)</f>
        <v>#N/A</v>
      </c>
      <c r="T323" t="e">
        <f>VLOOKUP($C323,PANSS_full!$D$2:$AK$888,2,FALSE)</f>
        <v>#N/A</v>
      </c>
      <c r="U323" t="e">
        <f>VLOOKUP($C323,PANSS_full!$D$2:$AK$888,3,FALSE)</f>
        <v>#N/A</v>
      </c>
      <c r="V323" t="e">
        <f>VLOOKUP($C323,PANSS_full!$D$2:$AK$888,4,FALSE)</f>
        <v>#N/A</v>
      </c>
      <c r="W323" t="e">
        <f>VLOOKUP($C323,PANSS_full!$D$2:$AK$888,5,FALSE)</f>
        <v>#N/A</v>
      </c>
      <c r="X323" t="e">
        <f>VLOOKUP($C323,PANSS_full!$D$2:$AK$888,6,FALSE)</f>
        <v>#N/A</v>
      </c>
      <c r="Y323" t="e">
        <f>VLOOKUP($C323,PANSS_full!$D$2:$AK$888,7,FALSE)</f>
        <v>#N/A</v>
      </c>
      <c r="Z323" t="e">
        <f>VLOOKUP($C323,PANSS_full!$D$2:$AK$888,8,FALSE)</f>
        <v>#N/A</v>
      </c>
      <c r="AA323" t="e">
        <f>VLOOKUP($C323,PANSS_full!$D$2:$AK$888,9,FALSE)</f>
        <v>#N/A</v>
      </c>
      <c r="AB323" t="e">
        <f>VLOOKUP($C323,PANSS_full!$D$2:$AK$888,10,FALSE)</f>
        <v>#N/A</v>
      </c>
      <c r="AC323" t="e">
        <f>VLOOKUP($C323,PANSS_full!$D$2:$AK$888,11,FALSE)</f>
        <v>#N/A</v>
      </c>
      <c r="AD323" t="e">
        <f>VLOOKUP($C323,PANSS_full!$D$2:$AK$888,12,FALSE)</f>
        <v>#N/A</v>
      </c>
      <c r="AE323" t="e">
        <f>VLOOKUP($C323,PANSS_full!$D$2:$AK$888,13,FALSE)</f>
        <v>#N/A</v>
      </c>
      <c r="AF323" t="e">
        <f>VLOOKUP($C323,PANSS_full!$D$2:$AK$888,14,FALSE)</f>
        <v>#N/A</v>
      </c>
      <c r="AG323" t="e">
        <f>VLOOKUP($C323,PANSS_full!$D$2:$AK$888,15,FALSE)</f>
        <v>#N/A</v>
      </c>
      <c r="AH323" t="e">
        <f>VLOOKUP($C323,PANSS_full!$D$2:$AK$888,16,FALSE)</f>
        <v>#N/A</v>
      </c>
      <c r="AI323" t="e">
        <f>VLOOKUP($C323,PANSS_full!$D$2:$AK$888,17,FALSE)</f>
        <v>#N/A</v>
      </c>
      <c r="AJ323" t="e">
        <f>VLOOKUP($C323,PANSS_full!$D$2:$AK$888,18,FALSE)</f>
        <v>#N/A</v>
      </c>
      <c r="AK323" t="e">
        <f>VLOOKUP($C323,PANSS_full!$D$2:$AK$888,19,FALSE)</f>
        <v>#N/A</v>
      </c>
      <c r="AL323" t="e">
        <f>VLOOKUP($C323,PANSS_full!$D$2:$AK$888,20,FALSE)</f>
        <v>#N/A</v>
      </c>
      <c r="AM323" t="e">
        <f>VLOOKUP($C323,PANSS_full!$D$2:$AK$888,21,FALSE)</f>
        <v>#N/A</v>
      </c>
      <c r="AN323" t="e">
        <f>VLOOKUP($C323,PANSS_full!$D$2:$AK$888,22,FALSE)</f>
        <v>#N/A</v>
      </c>
      <c r="AO323" t="e">
        <f>VLOOKUP($C323,PANSS_full!$D$2:$AK$888,23,FALSE)</f>
        <v>#N/A</v>
      </c>
      <c r="AP323" t="e">
        <f>VLOOKUP($C323,PANSS_full!$D$2:$AK$888,24,FALSE)</f>
        <v>#N/A</v>
      </c>
      <c r="AQ323" t="e">
        <f>VLOOKUP($C323,PANSS_full!$D$2:$AK$888,25,FALSE)</f>
        <v>#N/A</v>
      </c>
      <c r="AR323" t="e">
        <f>VLOOKUP($C323,PANSS_full!$D$2:$AK$888,26,FALSE)</f>
        <v>#N/A</v>
      </c>
      <c r="AS323" t="e">
        <f>VLOOKUP($C323,PANSS_full!$D$2:$AK$888,27,FALSE)</f>
        <v>#N/A</v>
      </c>
      <c r="AT323" t="e">
        <f>VLOOKUP($C323,PANSS_full!$D$2:$AK$888,28,FALSE)</f>
        <v>#N/A</v>
      </c>
      <c r="AU323" t="e">
        <f>VLOOKUP($C323,PANSS_full!$D$2:$AK$888,29,FALSE)</f>
        <v>#N/A</v>
      </c>
      <c r="AV323" t="e">
        <f>VLOOKUP($C323,PANSS_full!$D$2:$AK$888,30,FALSE)</f>
        <v>#N/A</v>
      </c>
      <c r="AW323" t="e">
        <f>VLOOKUP($C323,PANSS_full!$D$2:$AK$888,31,FALSE)</f>
        <v>#N/A</v>
      </c>
      <c r="AX323" t="e">
        <f>VLOOKUP($C323,PANSS_full!$D$2:$AK$888,32,FALSE)</f>
        <v>#N/A</v>
      </c>
      <c r="AY323" t="e">
        <f>VLOOKUP($C323,PANSS_full!$D$2:$AK$888,33,FALSE)</f>
        <v>#N/A</v>
      </c>
      <c r="AZ323" t="e">
        <f>VLOOKUP($C323,PANSS_full!$D$2:$AK$888,34,FALSE)</f>
        <v>#N/A</v>
      </c>
    </row>
    <row r="324" spans="1:52">
      <c r="A324">
        <v>323</v>
      </c>
      <c r="B324" s="2" t="s">
        <v>378</v>
      </c>
      <c r="C324" s="2" t="str">
        <f t="shared" si="5"/>
        <v>NC_06_0090</v>
      </c>
      <c r="E324" s="2">
        <v>22</v>
      </c>
      <c r="F324" s="2" t="s">
        <v>52</v>
      </c>
      <c r="G324" s="2" t="s">
        <v>316</v>
      </c>
      <c r="H324" s="2">
        <v>6</v>
      </c>
      <c r="I324" s="2">
        <v>1</v>
      </c>
      <c r="J324" s="2">
        <v>16</v>
      </c>
      <c r="K324" s="2">
        <v>1</v>
      </c>
      <c r="L324" s="2">
        <v>1</v>
      </c>
      <c r="S324" t="e">
        <f>VLOOKUP($C324,PANSS_full!$D$2:$AK$888,1,FALSE)</f>
        <v>#N/A</v>
      </c>
      <c r="T324" t="e">
        <f>VLOOKUP($C324,PANSS_full!$D$2:$AK$888,2,FALSE)</f>
        <v>#N/A</v>
      </c>
      <c r="U324" t="e">
        <f>VLOOKUP($C324,PANSS_full!$D$2:$AK$888,3,FALSE)</f>
        <v>#N/A</v>
      </c>
      <c r="V324" t="e">
        <f>VLOOKUP($C324,PANSS_full!$D$2:$AK$888,4,FALSE)</f>
        <v>#N/A</v>
      </c>
      <c r="W324" t="e">
        <f>VLOOKUP($C324,PANSS_full!$D$2:$AK$888,5,FALSE)</f>
        <v>#N/A</v>
      </c>
      <c r="X324" t="e">
        <f>VLOOKUP($C324,PANSS_full!$D$2:$AK$888,6,FALSE)</f>
        <v>#N/A</v>
      </c>
      <c r="Y324" t="e">
        <f>VLOOKUP($C324,PANSS_full!$D$2:$AK$888,7,FALSE)</f>
        <v>#N/A</v>
      </c>
      <c r="Z324" t="e">
        <f>VLOOKUP($C324,PANSS_full!$D$2:$AK$888,8,FALSE)</f>
        <v>#N/A</v>
      </c>
      <c r="AA324" t="e">
        <f>VLOOKUP($C324,PANSS_full!$D$2:$AK$888,9,FALSE)</f>
        <v>#N/A</v>
      </c>
      <c r="AB324" t="e">
        <f>VLOOKUP($C324,PANSS_full!$D$2:$AK$888,10,FALSE)</f>
        <v>#N/A</v>
      </c>
      <c r="AC324" t="e">
        <f>VLOOKUP($C324,PANSS_full!$D$2:$AK$888,11,FALSE)</f>
        <v>#N/A</v>
      </c>
      <c r="AD324" t="e">
        <f>VLOOKUP($C324,PANSS_full!$D$2:$AK$888,12,FALSE)</f>
        <v>#N/A</v>
      </c>
      <c r="AE324" t="e">
        <f>VLOOKUP($C324,PANSS_full!$D$2:$AK$888,13,FALSE)</f>
        <v>#N/A</v>
      </c>
      <c r="AF324" t="e">
        <f>VLOOKUP($C324,PANSS_full!$D$2:$AK$888,14,FALSE)</f>
        <v>#N/A</v>
      </c>
      <c r="AG324" t="e">
        <f>VLOOKUP($C324,PANSS_full!$D$2:$AK$888,15,FALSE)</f>
        <v>#N/A</v>
      </c>
      <c r="AH324" t="e">
        <f>VLOOKUP($C324,PANSS_full!$D$2:$AK$888,16,FALSE)</f>
        <v>#N/A</v>
      </c>
      <c r="AI324" t="e">
        <f>VLOOKUP($C324,PANSS_full!$D$2:$AK$888,17,FALSE)</f>
        <v>#N/A</v>
      </c>
      <c r="AJ324" t="e">
        <f>VLOOKUP($C324,PANSS_full!$D$2:$AK$888,18,FALSE)</f>
        <v>#N/A</v>
      </c>
      <c r="AK324" t="e">
        <f>VLOOKUP($C324,PANSS_full!$D$2:$AK$888,19,FALSE)</f>
        <v>#N/A</v>
      </c>
      <c r="AL324" t="e">
        <f>VLOOKUP($C324,PANSS_full!$D$2:$AK$888,20,FALSE)</f>
        <v>#N/A</v>
      </c>
      <c r="AM324" t="e">
        <f>VLOOKUP($C324,PANSS_full!$D$2:$AK$888,21,FALSE)</f>
        <v>#N/A</v>
      </c>
      <c r="AN324" t="e">
        <f>VLOOKUP($C324,PANSS_full!$D$2:$AK$888,22,FALSE)</f>
        <v>#N/A</v>
      </c>
      <c r="AO324" t="e">
        <f>VLOOKUP($C324,PANSS_full!$D$2:$AK$888,23,FALSE)</f>
        <v>#N/A</v>
      </c>
      <c r="AP324" t="e">
        <f>VLOOKUP($C324,PANSS_full!$D$2:$AK$888,24,FALSE)</f>
        <v>#N/A</v>
      </c>
      <c r="AQ324" t="e">
        <f>VLOOKUP($C324,PANSS_full!$D$2:$AK$888,25,FALSE)</f>
        <v>#N/A</v>
      </c>
      <c r="AR324" t="e">
        <f>VLOOKUP($C324,PANSS_full!$D$2:$AK$888,26,FALSE)</f>
        <v>#N/A</v>
      </c>
      <c r="AS324" t="e">
        <f>VLOOKUP($C324,PANSS_full!$D$2:$AK$888,27,FALSE)</f>
        <v>#N/A</v>
      </c>
      <c r="AT324" t="e">
        <f>VLOOKUP($C324,PANSS_full!$D$2:$AK$888,28,FALSE)</f>
        <v>#N/A</v>
      </c>
      <c r="AU324" t="e">
        <f>VLOOKUP($C324,PANSS_full!$D$2:$AK$888,29,FALSE)</f>
        <v>#N/A</v>
      </c>
      <c r="AV324" t="e">
        <f>VLOOKUP($C324,PANSS_full!$D$2:$AK$888,30,FALSE)</f>
        <v>#N/A</v>
      </c>
      <c r="AW324" t="e">
        <f>VLOOKUP($C324,PANSS_full!$D$2:$AK$888,31,FALSE)</f>
        <v>#N/A</v>
      </c>
      <c r="AX324" t="e">
        <f>VLOOKUP($C324,PANSS_full!$D$2:$AK$888,32,FALSE)</f>
        <v>#N/A</v>
      </c>
      <c r="AY324" t="e">
        <f>VLOOKUP($C324,PANSS_full!$D$2:$AK$888,33,FALSE)</f>
        <v>#N/A</v>
      </c>
      <c r="AZ324" t="e">
        <f>VLOOKUP($C324,PANSS_full!$D$2:$AK$888,34,FALSE)</f>
        <v>#N/A</v>
      </c>
    </row>
    <row r="325" spans="1:52">
      <c r="A325">
        <v>324</v>
      </c>
      <c r="B325" s="2" t="s">
        <v>379</v>
      </c>
      <c r="C325" s="2" t="str">
        <f t="shared" si="5"/>
        <v>NC_06_0091</v>
      </c>
      <c r="E325" s="2">
        <v>23.9166666666665</v>
      </c>
      <c r="F325" s="2" t="s">
        <v>52</v>
      </c>
      <c r="G325" s="2" t="s">
        <v>316</v>
      </c>
      <c r="H325" s="2">
        <v>6</v>
      </c>
      <c r="I325" s="2">
        <v>1</v>
      </c>
      <c r="J325" s="2">
        <v>18</v>
      </c>
      <c r="K325" s="2">
        <v>1</v>
      </c>
      <c r="L325" s="2">
        <v>1</v>
      </c>
      <c r="S325" t="e">
        <f>VLOOKUP($C325,PANSS_full!$D$2:$AK$888,1,FALSE)</f>
        <v>#N/A</v>
      </c>
      <c r="T325" t="e">
        <f>VLOOKUP($C325,PANSS_full!$D$2:$AK$888,2,FALSE)</f>
        <v>#N/A</v>
      </c>
      <c r="U325" t="e">
        <f>VLOOKUP($C325,PANSS_full!$D$2:$AK$888,3,FALSE)</f>
        <v>#N/A</v>
      </c>
      <c r="V325" t="e">
        <f>VLOOKUP($C325,PANSS_full!$D$2:$AK$888,4,FALSE)</f>
        <v>#N/A</v>
      </c>
      <c r="W325" t="e">
        <f>VLOOKUP($C325,PANSS_full!$D$2:$AK$888,5,FALSE)</f>
        <v>#N/A</v>
      </c>
      <c r="X325" t="e">
        <f>VLOOKUP($C325,PANSS_full!$D$2:$AK$888,6,FALSE)</f>
        <v>#N/A</v>
      </c>
      <c r="Y325" t="e">
        <f>VLOOKUP($C325,PANSS_full!$D$2:$AK$888,7,FALSE)</f>
        <v>#N/A</v>
      </c>
      <c r="Z325" t="e">
        <f>VLOOKUP($C325,PANSS_full!$D$2:$AK$888,8,FALSE)</f>
        <v>#N/A</v>
      </c>
      <c r="AA325" t="e">
        <f>VLOOKUP($C325,PANSS_full!$D$2:$AK$888,9,FALSE)</f>
        <v>#N/A</v>
      </c>
      <c r="AB325" t="e">
        <f>VLOOKUP($C325,PANSS_full!$D$2:$AK$888,10,FALSE)</f>
        <v>#N/A</v>
      </c>
      <c r="AC325" t="e">
        <f>VLOOKUP($C325,PANSS_full!$D$2:$AK$888,11,FALSE)</f>
        <v>#N/A</v>
      </c>
      <c r="AD325" t="e">
        <f>VLOOKUP($C325,PANSS_full!$D$2:$AK$888,12,FALSE)</f>
        <v>#N/A</v>
      </c>
      <c r="AE325" t="e">
        <f>VLOOKUP($C325,PANSS_full!$D$2:$AK$888,13,FALSE)</f>
        <v>#N/A</v>
      </c>
      <c r="AF325" t="e">
        <f>VLOOKUP($C325,PANSS_full!$D$2:$AK$888,14,FALSE)</f>
        <v>#N/A</v>
      </c>
      <c r="AG325" t="e">
        <f>VLOOKUP($C325,PANSS_full!$D$2:$AK$888,15,FALSE)</f>
        <v>#N/A</v>
      </c>
      <c r="AH325" t="e">
        <f>VLOOKUP($C325,PANSS_full!$D$2:$AK$888,16,FALSE)</f>
        <v>#N/A</v>
      </c>
      <c r="AI325" t="e">
        <f>VLOOKUP($C325,PANSS_full!$D$2:$AK$888,17,FALSE)</f>
        <v>#N/A</v>
      </c>
      <c r="AJ325" t="e">
        <f>VLOOKUP($C325,PANSS_full!$D$2:$AK$888,18,FALSE)</f>
        <v>#N/A</v>
      </c>
      <c r="AK325" t="e">
        <f>VLOOKUP($C325,PANSS_full!$D$2:$AK$888,19,FALSE)</f>
        <v>#N/A</v>
      </c>
      <c r="AL325" t="e">
        <f>VLOOKUP($C325,PANSS_full!$D$2:$AK$888,20,FALSE)</f>
        <v>#N/A</v>
      </c>
      <c r="AM325" t="e">
        <f>VLOOKUP($C325,PANSS_full!$D$2:$AK$888,21,FALSE)</f>
        <v>#N/A</v>
      </c>
      <c r="AN325" t="e">
        <f>VLOOKUP($C325,PANSS_full!$D$2:$AK$888,22,FALSE)</f>
        <v>#N/A</v>
      </c>
      <c r="AO325" t="e">
        <f>VLOOKUP($C325,PANSS_full!$D$2:$AK$888,23,FALSE)</f>
        <v>#N/A</v>
      </c>
      <c r="AP325" t="e">
        <f>VLOOKUP($C325,PANSS_full!$D$2:$AK$888,24,FALSE)</f>
        <v>#N/A</v>
      </c>
      <c r="AQ325" t="e">
        <f>VLOOKUP($C325,PANSS_full!$D$2:$AK$888,25,FALSE)</f>
        <v>#N/A</v>
      </c>
      <c r="AR325" t="e">
        <f>VLOOKUP($C325,PANSS_full!$D$2:$AK$888,26,FALSE)</f>
        <v>#N/A</v>
      </c>
      <c r="AS325" t="e">
        <f>VLOOKUP($C325,PANSS_full!$D$2:$AK$888,27,FALSE)</f>
        <v>#N/A</v>
      </c>
      <c r="AT325" t="e">
        <f>VLOOKUP($C325,PANSS_full!$D$2:$AK$888,28,FALSE)</f>
        <v>#N/A</v>
      </c>
      <c r="AU325" t="e">
        <f>VLOOKUP($C325,PANSS_full!$D$2:$AK$888,29,FALSE)</f>
        <v>#N/A</v>
      </c>
      <c r="AV325" t="e">
        <f>VLOOKUP($C325,PANSS_full!$D$2:$AK$888,30,FALSE)</f>
        <v>#N/A</v>
      </c>
      <c r="AW325" t="e">
        <f>VLOOKUP($C325,PANSS_full!$D$2:$AK$888,31,FALSE)</f>
        <v>#N/A</v>
      </c>
      <c r="AX325" t="e">
        <f>VLOOKUP($C325,PANSS_full!$D$2:$AK$888,32,FALSE)</f>
        <v>#N/A</v>
      </c>
      <c r="AY325" t="e">
        <f>VLOOKUP($C325,PANSS_full!$D$2:$AK$888,33,FALSE)</f>
        <v>#N/A</v>
      </c>
      <c r="AZ325" t="e">
        <f>VLOOKUP($C325,PANSS_full!$D$2:$AK$888,34,FALSE)</f>
        <v>#N/A</v>
      </c>
    </row>
    <row r="326" spans="1:52">
      <c r="A326">
        <v>325</v>
      </c>
      <c r="B326" s="2" t="s">
        <v>380</v>
      </c>
      <c r="C326" s="2" t="str">
        <f t="shared" si="5"/>
        <v>NC_06_0092</v>
      </c>
      <c r="E326" s="2">
        <v>39.3333333333333</v>
      </c>
      <c r="F326" s="2" t="s">
        <v>52</v>
      </c>
      <c r="G326" s="2" t="s">
        <v>316</v>
      </c>
      <c r="H326" s="2">
        <v>6</v>
      </c>
      <c r="I326" s="2">
        <v>1</v>
      </c>
      <c r="J326" s="2">
        <v>9</v>
      </c>
      <c r="K326" s="2">
        <v>1</v>
      </c>
      <c r="L326" s="2">
        <v>1</v>
      </c>
      <c r="S326" t="e">
        <f>VLOOKUP($C326,PANSS_full!$D$2:$AK$888,1,FALSE)</f>
        <v>#N/A</v>
      </c>
      <c r="T326" t="e">
        <f>VLOOKUP($C326,PANSS_full!$D$2:$AK$888,2,FALSE)</f>
        <v>#N/A</v>
      </c>
      <c r="U326" t="e">
        <f>VLOOKUP($C326,PANSS_full!$D$2:$AK$888,3,FALSE)</f>
        <v>#N/A</v>
      </c>
      <c r="V326" t="e">
        <f>VLOOKUP($C326,PANSS_full!$D$2:$AK$888,4,FALSE)</f>
        <v>#N/A</v>
      </c>
      <c r="W326" t="e">
        <f>VLOOKUP($C326,PANSS_full!$D$2:$AK$888,5,FALSE)</f>
        <v>#N/A</v>
      </c>
      <c r="X326" t="e">
        <f>VLOOKUP($C326,PANSS_full!$D$2:$AK$888,6,FALSE)</f>
        <v>#N/A</v>
      </c>
      <c r="Y326" t="e">
        <f>VLOOKUP($C326,PANSS_full!$D$2:$AK$888,7,FALSE)</f>
        <v>#N/A</v>
      </c>
      <c r="Z326" t="e">
        <f>VLOOKUP($C326,PANSS_full!$D$2:$AK$888,8,FALSE)</f>
        <v>#N/A</v>
      </c>
      <c r="AA326" t="e">
        <f>VLOOKUP($C326,PANSS_full!$D$2:$AK$888,9,FALSE)</f>
        <v>#N/A</v>
      </c>
      <c r="AB326" t="e">
        <f>VLOOKUP($C326,PANSS_full!$D$2:$AK$888,10,FALSE)</f>
        <v>#N/A</v>
      </c>
      <c r="AC326" t="e">
        <f>VLOOKUP($C326,PANSS_full!$D$2:$AK$888,11,FALSE)</f>
        <v>#N/A</v>
      </c>
      <c r="AD326" t="e">
        <f>VLOOKUP($C326,PANSS_full!$D$2:$AK$888,12,FALSE)</f>
        <v>#N/A</v>
      </c>
      <c r="AE326" t="e">
        <f>VLOOKUP($C326,PANSS_full!$D$2:$AK$888,13,FALSE)</f>
        <v>#N/A</v>
      </c>
      <c r="AF326" t="e">
        <f>VLOOKUP($C326,PANSS_full!$D$2:$AK$888,14,FALSE)</f>
        <v>#N/A</v>
      </c>
      <c r="AG326" t="e">
        <f>VLOOKUP($C326,PANSS_full!$D$2:$AK$888,15,FALSE)</f>
        <v>#N/A</v>
      </c>
      <c r="AH326" t="e">
        <f>VLOOKUP($C326,PANSS_full!$D$2:$AK$888,16,FALSE)</f>
        <v>#N/A</v>
      </c>
      <c r="AI326" t="e">
        <f>VLOOKUP($C326,PANSS_full!$D$2:$AK$888,17,FALSE)</f>
        <v>#N/A</v>
      </c>
      <c r="AJ326" t="e">
        <f>VLOOKUP($C326,PANSS_full!$D$2:$AK$888,18,FALSE)</f>
        <v>#N/A</v>
      </c>
      <c r="AK326" t="e">
        <f>VLOOKUP($C326,PANSS_full!$D$2:$AK$888,19,FALSE)</f>
        <v>#N/A</v>
      </c>
      <c r="AL326" t="e">
        <f>VLOOKUP($C326,PANSS_full!$D$2:$AK$888,20,FALSE)</f>
        <v>#N/A</v>
      </c>
      <c r="AM326" t="e">
        <f>VLOOKUP($C326,PANSS_full!$D$2:$AK$888,21,FALSE)</f>
        <v>#N/A</v>
      </c>
      <c r="AN326" t="e">
        <f>VLOOKUP($C326,PANSS_full!$D$2:$AK$888,22,FALSE)</f>
        <v>#N/A</v>
      </c>
      <c r="AO326" t="e">
        <f>VLOOKUP($C326,PANSS_full!$D$2:$AK$888,23,FALSE)</f>
        <v>#N/A</v>
      </c>
      <c r="AP326" t="e">
        <f>VLOOKUP($C326,PANSS_full!$D$2:$AK$888,24,FALSE)</f>
        <v>#N/A</v>
      </c>
      <c r="AQ326" t="e">
        <f>VLOOKUP($C326,PANSS_full!$D$2:$AK$888,25,FALSE)</f>
        <v>#N/A</v>
      </c>
      <c r="AR326" t="e">
        <f>VLOOKUP($C326,PANSS_full!$D$2:$AK$888,26,FALSE)</f>
        <v>#N/A</v>
      </c>
      <c r="AS326" t="e">
        <f>VLOOKUP($C326,PANSS_full!$D$2:$AK$888,27,FALSE)</f>
        <v>#N/A</v>
      </c>
      <c r="AT326" t="e">
        <f>VLOOKUP($C326,PANSS_full!$D$2:$AK$888,28,FALSE)</f>
        <v>#N/A</v>
      </c>
      <c r="AU326" t="e">
        <f>VLOOKUP($C326,PANSS_full!$D$2:$AK$888,29,FALSE)</f>
        <v>#N/A</v>
      </c>
      <c r="AV326" t="e">
        <f>VLOOKUP($C326,PANSS_full!$D$2:$AK$888,30,FALSE)</f>
        <v>#N/A</v>
      </c>
      <c r="AW326" t="e">
        <f>VLOOKUP($C326,PANSS_full!$D$2:$AK$888,31,FALSE)</f>
        <v>#N/A</v>
      </c>
      <c r="AX326" t="e">
        <f>VLOOKUP($C326,PANSS_full!$D$2:$AK$888,32,FALSE)</f>
        <v>#N/A</v>
      </c>
      <c r="AY326" t="e">
        <f>VLOOKUP($C326,PANSS_full!$D$2:$AK$888,33,FALSE)</f>
        <v>#N/A</v>
      </c>
      <c r="AZ326" t="e">
        <f>VLOOKUP($C326,PANSS_full!$D$2:$AK$888,34,FALSE)</f>
        <v>#N/A</v>
      </c>
    </row>
    <row r="327" spans="1:52">
      <c r="A327">
        <v>326</v>
      </c>
      <c r="B327" s="2" t="s">
        <v>381</v>
      </c>
      <c r="C327" s="2" t="str">
        <f t="shared" si="5"/>
        <v>NC_06_0093</v>
      </c>
      <c r="E327" s="2">
        <v>24.25</v>
      </c>
      <c r="F327" s="2" t="s">
        <v>52</v>
      </c>
      <c r="G327" s="2" t="s">
        <v>316</v>
      </c>
      <c r="H327" s="2">
        <v>6</v>
      </c>
      <c r="I327" s="2">
        <v>1</v>
      </c>
      <c r="J327" s="2">
        <v>17</v>
      </c>
      <c r="K327" s="2">
        <v>1</v>
      </c>
      <c r="L327" s="2">
        <v>1</v>
      </c>
      <c r="S327" t="e">
        <f>VLOOKUP($C327,PANSS_full!$D$2:$AK$888,1,FALSE)</f>
        <v>#N/A</v>
      </c>
      <c r="T327" t="e">
        <f>VLOOKUP($C327,PANSS_full!$D$2:$AK$888,2,FALSE)</f>
        <v>#N/A</v>
      </c>
      <c r="U327" t="e">
        <f>VLOOKUP($C327,PANSS_full!$D$2:$AK$888,3,FALSE)</f>
        <v>#N/A</v>
      </c>
      <c r="V327" t="e">
        <f>VLOOKUP($C327,PANSS_full!$D$2:$AK$888,4,FALSE)</f>
        <v>#N/A</v>
      </c>
      <c r="W327" t="e">
        <f>VLOOKUP($C327,PANSS_full!$D$2:$AK$888,5,FALSE)</f>
        <v>#N/A</v>
      </c>
      <c r="X327" t="e">
        <f>VLOOKUP($C327,PANSS_full!$D$2:$AK$888,6,FALSE)</f>
        <v>#N/A</v>
      </c>
      <c r="Y327" t="e">
        <f>VLOOKUP($C327,PANSS_full!$D$2:$AK$888,7,FALSE)</f>
        <v>#N/A</v>
      </c>
      <c r="Z327" t="e">
        <f>VLOOKUP($C327,PANSS_full!$D$2:$AK$888,8,FALSE)</f>
        <v>#N/A</v>
      </c>
      <c r="AA327" t="e">
        <f>VLOOKUP($C327,PANSS_full!$D$2:$AK$888,9,FALSE)</f>
        <v>#N/A</v>
      </c>
      <c r="AB327" t="e">
        <f>VLOOKUP($C327,PANSS_full!$D$2:$AK$888,10,FALSE)</f>
        <v>#N/A</v>
      </c>
      <c r="AC327" t="e">
        <f>VLOOKUP($C327,PANSS_full!$D$2:$AK$888,11,FALSE)</f>
        <v>#N/A</v>
      </c>
      <c r="AD327" t="e">
        <f>VLOOKUP($C327,PANSS_full!$D$2:$AK$888,12,FALSE)</f>
        <v>#N/A</v>
      </c>
      <c r="AE327" t="e">
        <f>VLOOKUP($C327,PANSS_full!$D$2:$AK$888,13,FALSE)</f>
        <v>#N/A</v>
      </c>
      <c r="AF327" t="e">
        <f>VLOOKUP($C327,PANSS_full!$D$2:$AK$888,14,FALSE)</f>
        <v>#N/A</v>
      </c>
      <c r="AG327" t="e">
        <f>VLOOKUP($C327,PANSS_full!$D$2:$AK$888,15,FALSE)</f>
        <v>#N/A</v>
      </c>
      <c r="AH327" t="e">
        <f>VLOOKUP($C327,PANSS_full!$D$2:$AK$888,16,FALSE)</f>
        <v>#N/A</v>
      </c>
      <c r="AI327" t="e">
        <f>VLOOKUP($C327,PANSS_full!$D$2:$AK$888,17,FALSE)</f>
        <v>#N/A</v>
      </c>
      <c r="AJ327" t="e">
        <f>VLOOKUP($C327,PANSS_full!$D$2:$AK$888,18,FALSE)</f>
        <v>#N/A</v>
      </c>
      <c r="AK327" t="e">
        <f>VLOOKUP($C327,PANSS_full!$D$2:$AK$888,19,FALSE)</f>
        <v>#N/A</v>
      </c>
      <c r="AL327" t="e">
        <f>VLOOKUP($C327,PANSS_full!$D$2:$AK$888,20,FALSE)</f>
        <v>#N/A</v>
      </c>
      <c r="AM327" t="e">
        <f>VLOOKUP($C327,PANSS_full!$D$2:$AK$888,21,FALSE)</f>
        <v>#N/A</v>
      </c>
      <c r="AN327" t="e">
        <f>VLOOKUP($C327,PANSS_full!$D$2:$AK$888,22,FALSE)</f>
        <v>#N/A</v>
      </c>
      <c r="AO327" t="e">
        <f>VLOOKUP($C327,PANSS_full!$D$2:$AK$888,23,FALSE)</f>
        <v>#N/A</v>
      </c>
      <c r="AP327" t="e">
        <f>VLOOKUP($C327,PANSS_full!$D$2:$AK$888,24,FALSE)</f>
        <v>#N/A</v>
      </c>
      <c r="AQ327" t="e">
        <f>VLOOKUP($C327,PANSS_full!$D$2:$AK$888,25,FALSE)</f>
        <v>#N/A</v>
      </c>
      <c r="AR327" t="e">
        <f>VLOOKUP($C327,PANSS_full!$D$2:$AK$888,26,FALSE)</f>
        <v>#N/A</v>
      </c>
      <c r="AS327" t="e">
        <f>VLOOKUP($C327,PANSS_full!$D$2:$AK$888,27,FALSE)</f>
        <v>#N/A</v>
      </c>
      <c r="AT327" t="e">
        <f>VLOOKUP($C327,PANSS_full!$D$2:$AK$888,28,FALSE)</f>
        <v>#N/A</v>
      </c>
      <c r="AU327" t="e">
        <f>VLOOKUP($C327,PANSS_full!$D$2:$AK$888,29,FALSE)</f>
        <v>#N/A</v>
      </c>
      <c r="AV327" t="e">
        <f>VLOOKUP($C327,PANSS_full!$D$2:$AK$888,30,FALSE)</f>
        <v>#N/A</v>
      </c>
      <c r="AW327" t="e">
        <f>VLOOKUP($C327,PANSS_full!$D$2:$AK$888,31,FALSE)</f>
        <v>#N/A</v>
      </c>
      <c r="AX327" t="e">
        <f>VLOOKUP($C327,PANSS_full!$D$2:$AK$888,32,FALSE)</f>
        <v>#N/A</v>
      </c>
      <c r="AY327" t="e">
        <f>VLOOKUP($C327,PANSS_full!$D$2:$AK$888,33,FALSE)</f>
        <v>#N/A</v>
      </c>
      <c r="AZ327" t="e">
        <f>VLOOKUP($C327,PANSS_full!$D$2:$AK$888,34,FALSE)</f>
        <v>#N/A</v>
      </c>
    </row>
    <row r="328" spans="1:52">
      <c r="A328">
        <v>327</v>
      </c>
      <c r="B328" s="2" t="s">
        <v>382</v>
      </c>
      <c r="C328" s="2" t="str">
        <f t="shared" si="5"/>
        <v>NC_06_0094</v>
      </c>
      <c r="E328" s="2">
        <v>24.5833333333333</v>
      </c>
      <c r="F328" s="2" t="s">
        <v>52</v>
      </c>
      <c r="G328" s="2" t="s">
        <v>316</v>
      </c>
      <c r="H328" s="2">
        <v>6</v>
      </c>
      <c r="I328" s="2">
        <v>1</v>
      </c>
      <c r="J328" s="2">
        <v>18</v>
      </c>
      <c r="K328" s="2">
        <v>1</v>
      </c>
      <c r="L328" s="2">
        <v>1</v>
      </c>
      <c r="S328" t="e">
        <f>VLOOKUP($C328,PANSS_full!$D$2:$AK$888,1,FALSE)</f>
        <v>#N/A</v>
      </c>
      <c r="T328" t="e">
        <f>VLOOKUP($C328,PANSS_full!$D$2:$AK$888,2,FALSE)</f>
        <v>#N/A</v>
      </c>
      <c r="U328" t="e">
        <f>VLOOKUP($C328,PANSS_full!$D$2:$AK$888,3,FALSE)</f>
        <v>#N/A</v>
      </c>
      <c r="V328" t="e">
        <f>VLOOKUP($C328,PANSS_full!$D$2:$AK$888,4,FALSE)</f>
        <v>#N/A</v>
      </c>
      <c r="W328" t="e">
        <f>VLOOKUP($C328,PANSS_full!$D$2:$AK$888,5,FALSE)</f>
        <v>#N/A</v>
      </c>
      <c r="X328" t="e">
        <f>VLOOKUP($C328,PANSS_full!$D$2:$AK$888,6,FALSE)</f>
        <v>#N/A</v>
      </c>
      <c r="Y328" t="e">
        <f>VLOOKUP($C328,PANSS_full!$D$2:$AK$888,7,FALSE)</f>
        <v>#N/A</v>
      </c>
      <c r="Z328" t="e">
        <f>VLOOKUP($C328,PANSS_full!$D$2:$AK$888,8,FALSE)</f>
        <v>#N/A</v>
      </c>
      <c r="AA328" t="e">
        <f>VLOOKUP($C328,PANSS_full!$D$2:$AK$888,9,FALSE)</f>
        <v>#N/A</v>
      </c>
      <c r="AB328" t="e">
        <f>VLOOKUP($C328,PANSS_full!$D$2:$AK$888,10,FALSE)</f>
        <v>#N/A</v>
      </c>
      <c r="AC328" t="e">
        <f>VLOOKUP($C328,PANSS_full!$D$2:$AK$888,11,FALSE)</f>
        <v>#N/A</v>
      </c>
      <c r="AD328" t="e">
        <f>VLOOKUP($C328,PANSS_full!$D$2:$AK$888,12,FALSE)</f>
        <v>#N/A</v>
      </c>
      <c r="AE328" t="e">
        <f>VLOOKUP($C328,PANSS_full!$D$2:$AK$888,13,FALSE)</f>
        <v>#N/A</v>
      </c>
      <c r="AF328" t="e">
        <f>VLOOKUP($C328,PANSS_full!$D$2:$AK$888,14,FALSE)</f>
        <v>#N/A</v>
      </c>
      <c r="AG328" t="e">
        <f>VLOOKUP($C328,PANSS_full!$D$2:$AK$888,15,FALSE)</f>
        <v>#N/A</v>
      </c>
      <c r="AH328" t="e">
        <f>VLOOKUP($C328,PANSS_full!$D$2:$AK$888,16,FALSE)</f>
        <v>#N/A</v>
      </c>
      <c r="AI328" t="e">
        <f>VLOOKUP($C328,PANSS_full!$D$2:$AK$888,17,FALSE)</f>
        <v>#N/A</v>
      </c>
      <c r="AJ328" t="e">
        <f>VLOOKUP($C328,PANSS_full!$D$2:$AK$888,18,FALSE)</f>
        <v>#N/A</v>
      </c>
      <c r="AK328" t="e">
        <f>VLOOKUP($C328,PANSS_full!$D$2:$AK$888,19,FALSE)</f>
        <v>#N/A</v>
      </c>
      <c r="AL328" t="e">
        <f>VLOOKUP($C328,PANSS_full!$D$2:$AK$888,20,FALSE)</f>
        <v>#N/A</v>
      </c>
      <c r="AM328" t="e">
        <f>VLOOKUP($C328,PANSS_full!$D$2:$AK$888,21,FALSE)</f>
        <v>#N/A</v>
      </c>
      <c r="AN328" t="e">
        <f>VLOOKUP($C328,PANSS_full!$D$2:$AK$888,22,FALSE)</f>
        <v>#N/A</v>
      </c>
      <c r="AO328" t="e">
        <f>VLOOKUP($C328,PANSS_full!$D$2:$AK$888,23,FALSE)</f>
        <v>#N/A</v>
      </c>
      <c r="AP328" t="e">
        <f>VLOOKUP($C328,PANSS_full!$D$2:$AK$888,24,FALSE)</f>
        <v>#N/A</v>
      </c>
      <c r="AQ328" t="e">
        <f>VLOOKUP($C328,PANSS_full!$D$2:$AK$888,25,FALSE)</f>
        <v>#N/A</v>
      </c>
      <c r="AR328" t="e">
        <f>VLOOKUP($C328,PANSS_full!$D$2:$AK$888,26,FALSE)</f>
        <v>#N/A</v>
      </c>
      <c r="AS328" t="e">
        <f>VLOOKUP($C328,PANSS_full!$D$2:$AK$888,27,FALSE)</f>
        <v>#N/A</v>
      </c>
      <c r="AT328" t="e">
        <f>VLOOKUP($C328,PANSS_full!$D$2:$AK$888,28,FALSE)</f>
        <v>#N/A</v>
      </c>
      <c r="AU328" t="e">
        <f>VLOOKUP($C328,PANSS_full!$D$2:$AK$888,29,FALSE)</f>
        <v>#N/A</v>
      </c>
      <c r="AV328" t="e">
        <f>VLOOKUP($C328,PANSS_full!$D$2:$AK$888,30,FALSE)</f>
        <v>#N/A</v>
      </c>
      <c r="AW328" t="e">
        <f>VLOOKUP($C328,PANSS_full!$D$2:$AK$888,31,FALSE)</f>
        <v>#N/A</v>
      </c>
      <c r="AX328" t="e">
        <f>VLOOKUP($C328,PANSS_full!$D$2:$AK$888,32,FALSE)</f>
        <v>#N/A</v>
      </c>
      <c r="AY328" t="e">
        <f>VLOOKUP($C328,PANSS_full!$D$2:$AK$888,33,FALSE)</f>
        <v>#N/A</v>
      </c>
      <c r="AZ328" t="e">
        <f>VLOOKUP($C328,PANSS_full!$D$2:$AK$888,34,FALSE)</f>
        <v>#N/A</v>
      </c>
    </row>
    <row r="329" spans="1:52">
      <c r="A329">
        <v>328</v>
      </c>
      <c r="B329" s="2" t="s">
        <v>383</v>
      </c>
      <c r="C329" s="2" t="str">
        <f t="shared" si="5"/>
        <v>NC_06_0095</v>
      </c>
      <c r="E329" s="2">
        <v>25.1666666666665</v>
      </c>
      <c r="F329" s="2" t="s">
        <v>52</v>
      </c>
      <c r="G329" s="2" t="s">
        <v>316</v>
      </c>
      <c r="H329" s="2">
        <v>6</v>
      </c>
      <c r="I329" s="2">
        <v>1</v>
      </c>
      <c r="J329" s="2">
        <v>18</v>
      </c>
      <c r="K329" s="2">
        <v>1</v>
      </c>
      <c r="L329" s="2">
        <v>1</v>
      </c>
      <c r="S329" t="e">
        <f>VLOOKUP($C329,PANSS_full!$D$2:$AK$888,1,FALSE)</f>
        <v>#N/A</v>
      </c>
      <c r="T329" t="e">
        <f>VLOOKUP($C329,PANSS_full!$D$2:$AK$888,2,FALSE)</f>
        <v>#N/A</v>
      </c>
      <c r="U329" t="e">
        <f>VLOOKUP($C329,PANSS_full!$D$2:$AK$888,3,FALSE)</f>
        <v>#N/A</v>
      </c>
      <c r="V329" t="e">
        <f>VLOOKUP($C329,PANSS_full!$D$2:$AK$888,4,FALSE)</f>
        <v>#N/A</v>
      </c>
      <c r="W329" t="e">
        <f>VLOOKUP($C329,PANSS_full!$D$2:$AK$888,5,FALSE)</f>
        <v>#N/A</v>
      </c>
      <c r="X329" t="e">
        <f>VLOOKUP($C329,PANSS_full!$D$2:$AK$888,6,FALSE)</f>
        <v>#N/A</v>
      </c>
      <c r="Y329" t="e">
        <f>VLOOKUP($C329,PANSS_full!$D$2:$AK$888,7,FALSE)</f>
        <v>#N/A</v>
      </c>
      <c r="Z329" t="e">
        <f>VLOOKUP($C329,PANSS_full!$D$2:$AK$888,8,FALSE)</f>
        <v>#N/A</v>
      </c>
      <c r="AA329" t="e">
        <f>VLOOKUP($C329,PANSS_full!$D$2:$AK$888,9,FALSE)</f>
        <v>#N/A</v>
      </c>
      <c r="AB329" t="e">
        <f>VLOOKUP($C329,PANSS_full!$D$2:$AK$888,10,FALSE)</f>
        <v>#N/A</v>
      </c>
      <c r="AC329" t="e">
        <f>VLOOKUP($C329,PANSS_full!$D$2:$AK$888,11,FALSE)</f>
        <v>#N/A</v>
      </c>
      <c r="AD329" t="e">
        <f>VLOOKUP($C329,PANSS_full!$D$2:$AK$888,12,FALSE)</f>
        <v>#N/A</v>
      </c>
      <c r="AE329" t="e">
        <f>VLOOKUP($C329,PANSS_full!$D$2:$AK$888,13,FALSE)</f>
        <v>#N/A</v>
      </c>
      <c r="AF329" t="e">
        <f>VLOOKUP($C329,PANSS_full!$D$2:$AK$888,14,FALSE)</f>
        <v>#N/A</v>
      </c>
      <c r="AG329" t="e">
        <f>VLOOKUP($C329,PANSS_full!$D$2:$AK$888,15,FALSE)</f>
        <v>#N/A</v>
      </c>
      <c r="AH329" t="e">
        <f>VLOOKUP($C329,PANSS_full!$D$2:$AK$888,16,FALSE)</f>
        <v>#N/A</v>
      </c>
      <c r="AI329" t="e">
        <f>VLOOKUP($C329,PANSS_full!$D$2:$AK$888,17,FALSE)</f>
        <v>#N/A</v>
      </c>
      <c r="AJ329" t="e">
        <f>VLOOKUP($C329,PANSS_full!$D$2:$AK$888,18,FALSE)</f>
        <v>#N/A</v>
      </c>
      <c r="AK329" t="e">
        <f>VLOOKUP($C329,PANSS_full!$D$2:$AK$888,19,FALSE)</f>
        <v>#N/A</v>
      </c>
      <c r="AL329" t="e">
        <f>VLOOKUP($C329,PANSS_full!$D$2:$AK$888,20,FALSE)</f>
        <v>#N/A</v>
      </c>
      <c r="AM329" t="e">
        <f>VLOOKUP($C329,PANSS_full!$D$2:$AK$888,21,FALSE)</f>
        <v>#N/A</v>
      </c>
      <c r="AN329" t="e">
        <f>VLOOKUP($C329,PANSS_full!$D$2:$AK$888,22,FALSE)</f>
        <v>#N/A</v>
      </c>
      <c r="AO329" t="e">
        <f>VLOOKUP($C329,PANSS_full!$D$2:$AK$888,23,FALSE)</f>
        <v>#N/A</v>
      </c>
      <c r="AP329" t="e">
        <f>VLOOKUP($C329,PANSS_full!$D$2:$AK$888,24,FALSE)</f>
        <v>#N/A</v>
      </c>
      <c r="AQ329" t="e">
        <f>VLOOKUP($C329,PANSS_full!$D$2:$AK$888,25,FALSE)</f>
        <v>#N/A</v>
      </c>
      <c r="AR329" t="e">
        <f>VLOOKUP($C329,PANSS_full!$D$2:$AK$888,26,FALSE)</f>
        <v>#N/A</v>
      </c>
      <c r="AS329" t="e">
        <f>VLOOKUP($C329,PANSS_full!$D$2:$AK$888,27,FALSE)</f>
        <v>#N/A</v>
      </c>
      <c r="AT329" t="e">
        <f>VLOOKUP($C329,PANSS_full!$D$2:$AK$888,28,FALSE)</f>
        <v>#N/A</v>
      </c>
      <c r="AU329" t="e">
        <f>VLOOKUP($C329,PANSS_full!$D$2:$AK$888,29,FALSE)</f>
        <v>#N/A</v>
      </c>
      <c r="AV329" t="e">
        <f>VLOOKUP($C329,PANSS_full!$D$2:$AK$888,30,FALSE)</f>
        <v>#N/A</v>
      </c>
      <c r="AW329" t="e">
        <f>VLOOKUP($C329,PANSS_full!$D$2:$AK$888,31,FALSE)</f>
        <v>#N/A</v>
      </c>
      <c r="AX329" t="e">
        <f>VLOOKUP($C329,PANSS_full!$D$2:$AK$888,32,FALSE)</f>
        <v>#N/A</v>
      </c>
      <c r="AY329" t="e">
        <f>VLOOKUP($C329,PANSS_full!$D$2:$AK$888,33,FALSE)</f>
        <v>#N/A</v>
      </c>
      <c r="AZ329" t="e">
        <f>VLOOKUP($C329,PANSS_full!$D$2:$AK$888,34,FALSE)</f>
        <v>#N/A</v>
      </c>
    </row>
    <row r="330" spans="1:52">
      <c r="A330">
        <v>329</v>
      </c>
      <c r="B330" s="2" t="s">
        <v>384</v>
      </c>
      <c r="C330" s="2" t="str">
        <f t="shared" si="5"/>
        <v>NC_06_0097</v>
      </c>
      <c r="E330" s="2">
        <v>23.8333333333333</v>
      </c>
      <c r="F330" s="2" t="s">
        <v>52</v>
      </c>
      <c r="G330" s="2" t="s">
        <v>316</v>
      </c>
      <c r="H330" s="2">
        <v>6</v>
      </c>
      <c r="I330" s="2">
        <v>1</v>
      </c>
      <c r="J330" s="2">
        <v>17</v>
      </c>
      <c r="K330" s="2">
        <v>1</v>
      </c>
      <c r="L330" s="2">
        <v>1</v>
      </c>
      <c r="S330" t="e">
        <f>VLOOKUP($C330,PANSS_full!$D$2:$AK$888,1,FALSE)</f>
        <v>#N/A</v>
      </c>
      <c r="T330" t="e">
        <f>VLOOKUP($C330,PANSS_full!$D$2:$AK$888,2,FALSE)</f>
        <v>#N/A</v>
      </c>
      <c r="U330" t="e">
        <f>VLOOKUP($C330,PANSS_full!$D$2:$AK$888,3,FALSE)</f>
        <v>#N/A</v>
      </c>
      <c r="V330" t="e">
        <f>VLOOKUP($C330,PANSS_full!$D$2:$AK$888,4,FALSE)</f>
        <v>#N/A</v>
      </c>
      <c r="W330" t="e">
        <f>VLOOKUP($C330,PANSS_full!$D$2:$AK$888,5,FALSE)</f>
        <v>#N/A</v>
      </c>
      <c r="X330" t="e">
        <f>VLOOKUP($C330,PANSS_full!$D$2:$AK$888,6,FALSE)</f>
        <v>#N/A</v>
      </c>
      <c r="Y330" t="e">
        <f>VLOOKUP($C330,PANSS_full!$D$2:$AK$888,7,FALSE)</f>
        <v>#N/A</v>
      </c>
      <c r="Z330" t="e">
        <f>VLOOKUP($C330,PANSS_full!$D$2:$AK$888,8,FALSE)</f>
        <v>#N/A</v>
      </c>
      <c r="AA330" t="e">
        <f>VLOOKUP($C330,PANSS_full!$D$2:$AK$888,9,FALSE)</f>
        <v>#N/A</v>
      </c>
      <c r="AB330" t="e">
        <f>VLOOKUP($C330,PANSS_full!$D$2:$AK$888,10,FALSE)</f>
        <v>#N/A</v>
      </c>
      <c r="AC330" t="e">
        <f>VLOOKUP($C330,PANSS_full!$D$2:$AK$888,11,FALSE)</f>
        <v>#N/A</v>
      </c>
      <c r="AD330" t="e">
        <f>VLOOKUP($C330,PANSS_full!$D$2:$AK$888,12,FALSE)</f>
        <v>#N/A</v>
      </c>
      <c r="AE330" t="e">
        <f>VLOOKUP($C330,PANSS_full!$D$2:$AK$888,13,FALSE)</f>
        <v>#N/A</v>
      </c>
      <c r="AF330" t="e">
        <f>VLOOKUP($C330,PANSS_full!$D$2:$AK$888,14,FALSE)</f>
        <v>#N/A</v>
      </c>
      <c r="AG330" t="e">
        <f>VLOOKUP($C330,PANSS_full!$D$2:$AK$888,15,FALSE)</f>
        <v>#N/A</v>
      </c>
      <c r="AH330" t="e">
        <f>VLOOKUP($C330,PANSS_full!$D$2:$AK$888,16,FALSE)</f>
        <v>#N/A</v>
      </c>
      <c r="AI330" t="e">
        <f>VLOOKUP($C330,PANSS_full!$D$2:$AK$888,17,FALSE)</f>
        <v>#N/A</v>
      </c>
      <c r="AJ330" t="e">
        <f>VLOOKUP($C330,PANSS_full!$D$2:$AK$888,18,FALSE)</f>
        <v>#N/A</v>
      </c>
      <c r="AK330" t="e">
        <f>VLOOKUP($C330,PANSS_full!$D$2:$AK$888,19,FALSE)</f>
        <v>#N/A</v>
      </c>
      <c r="AL330" t="e">
        <f>VLOOKUP($C330,PANSS_full!$D$2:$AK$888,20,FALSE)</f>
        <v>#N/A</v>
      </c>
      <c r="AM330" t="e">
        <f>VLOOKUP($C330,PANSS_full!$D$2:$AK$888,21,FALSE)</f>
        <v>#N/A</v>
      </c>
      <c r="AN330" t="e">
        <f>VLOOKUP($C330,PANSS_full!$D$2:$AK$888,22,FALSE)</f>
        <v>#N/A</v>
      </c>
      <c r="AO330" t="e">
        <f>VLOOKUP($C330,PANSS_full!$D$2:$AK$888,23,FALSE)</f>
        <v>#N/A</v>
      </c>
      <c r="AP330" t="e">
        <f>VLOOKUP($C330,PANSS_full!$D$2:$AK$888,24,FALSE)</f>
        <v>#N/A</v>
      </c>
      <c r="AQ330" t="e">
        <f>VLOOKUP($C330,PANSS_full!$D$2:$AK$888,25,FALSE)</f>
        <v>#N/A</v>
      </c>
      <c r="AR330" t="e">
        <f>VLOOKUP($C330,PANSS_full!$D$2:$AK$888,26,FALSE)</f>
        <v>#N/A</v>
      </c>
      <c r="AS330" t="e">
        <f>VLOOKUP($C330,PANSS_full!$D$2:$AK$888,27,FALSE)</f>
        <v>#N/A</v>
      </c>
      <c r="AT330" t="e">
        <f>VLOOKUP($C330,PANSS_full!$D$2:$AK$888,28,FALSE)</f>
        <v>#N/A</v>
      </c>
      <c r="AU330" t="e">
        <f>VLOOKUP($C330,PANSS_full!$D$2:$AK$888,29,FALSE)</f>
        <v>#N/A</v>
      </c>
      <c r="AV330" t="e">
        <f>VLOOKUP($C330,PANSS_full!$D$2:$AK$888,30,FALSE)</f>
        <v>#N/A</v>
      </c>
      <c r="AW330" t="e">
        <f>VLOOKUP($C330,PANSS_full!$D$2:$AK$888,31,FALSE)</f>
        <v>#N/A</v>
      </c>
      <c r="AX330" t="e">
        <f>VLOOKUP($C330,PANSS_full!$D$2:$AK$888,32,FALSE)</f>
        <v>#N/A</v>
      </c>
      <c r="AY330" t="e">
        <f>VLOOKUP($C330,PANSS_full!$D$2:$AK$888,33,FALSE)</f>
        <v>#N/A</v>
      </c>
      <c r="AZ330" t="e">
        <f>VLOOKUP($C330,PANSS_full!$D$2:$AK$888,34,FALSE)</f>
        <v>#N/A</v>
      </c>
    </row>
    <row r="331" spans="1:52">
      <c r="A331">
        <v>330</v>
      </c>
      <c r="B331" s="2" t="s">
        <v>385</v>
      </c>
      <c r="C331" s="2" t="str">
        <f t="shared" si="5"/>
        <v>NC_07_0002</v>
      </c>
      <c r="E331" s="2">
        <v>21.25</v>
      </c>
      <c r="F331" s="2" t="s">
        <v>52</v>
      </c>
      <c r="G331" s="2" t="s">
        <v>386</v>
      </c>
      <c r="H331" s="2">
        <v>7</v>
      </c>
      <c r="I331" s="2">
        <v>2</v>
      </c>
      <c r="J331" s="2">
        <v>12</v>
      </c>
      <c r="K331" s="2">
        <v>1</v>
      </c>
      <c r="L331" s="2">
        <v>1</v>
      </c>
      <c r="S331" t="e">
        <f>VLOOKUP($C331,PANSS_full!$D$2:$AK$888,1,FALSE)</f>
        <v>#N/A</v>
      </c>
      <c r="T331" t="e">
        <f>VLOOKUP($C331,PANSS_full!$D$2:$AK$888,2,FALSE)</f>
        <v>#N/A</v>
      </c>
      <c r="U331" t="e">
        <f>VLOOKUP($C331,PANSS_full!$D$2:$AK$888,3,FALSE)</f>
        <v>#N/A</v>
      </c>
      <c r="V331" t="e">
        <f>VLOOKUP($C331,PANSS_full!$D$2:$AK$888,4,FALSE)</f>
        <v>#N/A</v>
      </c>
      <c r="W331" t="e">
        <f>VLOOKUP($C331,PANSS_full!$D$2:$AK$888,5,FALSE)</f>
        <v>#N/A</v>
      </c>
      <c r="X331" t="e">
        <f>VLOOKUP($C331,PANSS_full!$D$2:$AK$888,6,FALSE)</f>
        <v>#N/A</v>
      </c>
      <c r="Y331" t="e">
        <f>VLOOKUP($C331,PANSS_full!$D$2:$AK$888,7,FALSE)</f>
        <v>#N/A</v>
      </c>
      <c r="Z331" t="e">
        <f>VLOOKUP($C331,PANSS_full!$D$2:$AK$888,8,FALSE)</f>
        <v>#N/A</v>
      </c>
      <c r="AA331" t="e">
        <f>VLOOKUP($C331,PANSS_full!$D$2:$AK$888,9,FALSE)</f>
        <v>#N/A</v>
      </c>
      <c r="AB331" t="e">
        <f>VLOOKUP($C331,PANSS_full!$D$2:$AK$888,10,FALSE)</f>
        <v>#N/A</v>
      </c>
      <c r="AC331" t="e">
        <f>VLOOKUP($C331,PANSS_full!$D$2:$AK$888,11,FALSE)</f>
        <v>#N/A</v>
      </c>
      <c r="AD331" t="e">
        <f>VLOOKUP($C331,PANSS_full!$D$2:$AK$888,12,FALSE)</f>
        <v>#N/A</v>
      </c>
      <c r="AE331" t="e">
        <f>VLOOKUP($C331,PANSS_full!$D$2:$AK$888,13,FALSE)</f>
        <v>#N/A</v>
      </c>
      <c r="AF331" t="e">
        <f>VLOOKUP($C331,PANSS_full!$D$2:$AK$888,14,FALSE)</f>
        <v>#N/A</v>
      </c>
      <c r="AG331" t="e">
        <f>VLOOKUP($C331,PANSS_full!$D$2:$AK$888,15,FALSE)</f>
        <v>#N/A</v>
      </c>
      <c r="AH331" t="e">
        <f>VLOOKUP($C331,PANSS_full!$D$2:$AK$888,16,FALSE)</f>
        <v>#N/A</v>
      </c>
      <c r="AI331" t="e">
        <f>VLOOKUP($C331,PANSS_full!$D$2:$AK$888,17,FALSE)</f>
        <v>#N/A</v>
      </c>
      <c r="AJ331" t="e">
        <f>VLOOKUP($C331,PANSS_full!$D$2:$AK$888,18,FALSE)</f>
        <v>#N/A</v>
      </c>
      <c r="AK331" t="e">
        <f>VLOOKUP($C331,PANSS_full!$D$2:$AK$888,19,FALSE)</f>
        <v>#N/A</v>
      </c>
      <c r="AL331" t="e">
        <f>VLOOKUP($C331,PANSS_full!$D$2:$AK$888,20,FALSE)</f>
        <v>#N/A</v>
      </c>
      <c r="AM331" t="e">
        <f>VLOOKUP($C331,PANSS_full!$D$2:$AK$888,21,FALSE)</f>
        <v>#N/A</v>
      </c>
      <c r="AN331" t="e">
        <f>VLOOKUP($C331,PANSS_full!$D$2:$AK$888,22,FALSE)</f>
        <v>#N/A</v>
      </c>
      <c r="AO331" t="e">
        <f>VLOOKUP($C331,PANSS_full!$D$2:$AK$888,23,FALSE)</f>
        <v>#N/A</v>
      </c>
      <c r="AP331" t="e">
        <f>VLOOKUP($C331,PANSS_full!$D$2:$AK$888,24,FALSE)</f>
        <v>#N/A</v>
      </c>
      <c r="AQ331" t="e">
        <f>VLOOKUP($C331,PANSS_full!$D$2:$AK$888,25,FALSE)</f>
        <v>#N/A</v>
      </c>
      <c r="AR331" t="e">
        <f>VLOOKUP($C331,PANSS_full!$D$2:$AK$888,26,FALSE)</f>
        <v>#N/A</v>
      </c>
      <c r="AS331" t="e">
        <f>VLOOKUP($C331,PANSS_full!$D$2:$AK$888,27,FALSE)</f>
        <v>#N/A</v>
      </c>
      <c r="AT331" t="e">
        <f>VLOOKUP($C331,PANSS_full!$D$2:$AK$888,28,FALSE)</f>
        <v>#N/A</v>
      </c>
      <c r="AU331" t="e">
        <f>VLOOKUP($C331,PANSS_full!$D$2:$AK$888,29,FALSE)</f>
        <v>#N/A</v>
      </c>
      <c r="AV331" t="e">
        <f>VLOOKUP($C331,PANSS_full!$D$2:$AK$888,30,FALSE)</f>
        <v>#N/A</v>
      </c>
      <c r="AW331" t="e">
        <f>VLOOKUP($C331,PANSS_full!$D$2:$AK$888,31,FALSE)</f>
        <v>#N/A</v>
      </c>
      <c r="AX331" t="e">
        <f>VLOOKUP($C331,PANSS_full!$D$2:$AK$888,32,FALSE)</f>
        <v>#N/A</v>
      </c>
      <c r="AY331" t="e">
        <f>VLOOKUP($C331,PANSS_full!$D$2:$AK$888,33,FALSE)</f>
        <v>#N/A</v>
      </c>
      <c r="AZ331" t="e">
        <f>VLOOKUP($C331,PANSS_full!$D$2:$AK$888,34,FALSE)</f>
        <v>#N/A</v>
      </c>
    </row>
    <row r="332" spans="1:52">
      <c r="A332">
        <v>331</v>
      </c>
      <c r="B332" s="2" t="s">
        <v>387</v>
      </c>
      <c r="C332" s="2" t="str">
        <f t="shared" si="5"/>
        <v>NC_07_0003</v>
      </c>
      <c r="E332" s="2">
        <v>41.1666666666667</v>
      </c>
      <c r="F332" s="2" t="s">
        <v>52</v>
      </c>
      <c r="G332" s="2" t="s">
        <v>386</v>
      </c>
      <c r="H332" s="2">
        <v>7</v>
      </c>
      <c r="I332" s="2">
        <v>1</v>
      </c>
      <c r="J332" s="2">
        <v>16</v>
      </c>
      <c r="K332" s="2">
        <v>1</v>
      </c>
      <c r="L332" s="2">
        <v>1</v>
      </c>
      <c r="S332" t="e">
        <f>VLOOKUP($C332,PANSS_full!$D$2:$AK$888,1,FALSE)</f>
        <v>#N/A</v>
      </c>
      <c r="T332" t="e">
        <f>VLOOKUP($C332,PANSS_full!$D$2:$AK$888,2,FALSE)</f>
        <v>#N/A</v>
      </c>
      <c r="U332" t="e">
        <f>VLOOKUP($C332,PANSS_full!$D$2:$AK$888,3,FALSE)</f>
        <v>#N/A</v>
      </c>
      <c r="V332" t="e">
        <f>VLOOKUP($C332,PANSS_full!$D$2:$AK$888,4,FALSE)</f>
        <v>#N/A</v>
      </c>
      <c r="W332" t="e">
        <f>VLOOKUP($C332,PANSS_full!$D$2:$AK$888,5,FALSE)</f>
        <v>#N/A</v>
      </c>
      <c r="X332" t="e">
        <f>VLOOKUP($C332,PANSS_full!$D$2:$AK$888,6,FALSE)</f>
        <v>#N/A</v>
      </c>
      <c r="Y332" t="e">
        <f>VLOOKUP($C332,PANSS_full!$D$2:$AK$888,7,FALSE)</f>
        <v>#N/A</v>
      </c>
      <c r="Z332" t="e">
        <f>VLOOKUP($C332,PANSS_full!$D$2:$AK$888,8,FALSE)</f>
        <v>#N/A</v>
      </c>
      <c r="AA332" t="e">
        <f>VLOOKUP($C332,PANSS_full!$D$2:$AK$888,9,FALSE)</f>
        <v>#N/A</v>
      </c>
      <c r="AB332" t="e">
        <f>VLOOKUP($C332,PANSS_full!$D$2:$AK$888,10,FALSE)</f>
        <v>#N/A</v>
      </c>
      <c r="AC332" t="e">
        <f>VLOOKUP($C332,PANSS_full!$D$2:$AK$888,11,FALSE)</f>
        <v>#N/A</v>
      </c>
      <c r="AD332" t="e">
        <f>VLOOKUP($C332,PANSS_full!$D$2:$AK$888,12,FALSE)</f>
        <v>#N/A</v>
      </c>
      <c r="AE332" t="e">
        <f>VLOOKUP($C332,PANSS_full!$D$2:$AK$888,13,FALSE)</f>
        <v>#N/A</v>
      </c>
      <c r="AF332" t="e">
        <f>VLOOKUP($C332,PANSS_full!$D$2:$AK$888,14,FALSE)</f>
        <v>#N/A</v>
      </c>
      <c r="AG332" t="e">
        <f>VLOOKUP($C332,PANSS_full!$D$2:$AK$888,15,FALSE)</f>
        <v>#N/A</v>
      </c>
      <c r="AH332" t="e">
        <f>VLOOKUP($C332,PANSS_full!$D$2:$AK$888,16,FALSE)</f>
        <v>#N/A</v>
      </c>
      <c r="AI332" t="e">
        <f>VLOOKUP($C332,PANSS_full!$D$2:$AK$888,17,FALSE)</f>
        <v>#N/A</v>
      </c>
      <c r="AJ332" t="e">
        <f>VLOOKUP($C332,PANSS_full!$D$2:$AK$888,18,FALSE)</f>
        <v>#N/A</v>
      </c>
      <c r="AK332" t="e">
        <f>VLOOKUP($C332,PANSS_full!$D$2:$AK$888,19,FALSE)</f>
        <v>#N/A</v>
      </c>
      <c r="AL332" t="e">
        <f>VLOOKUP($C332,PANSS_full!$D$2:$AK$888,20,FALSE)</f>
        <v>#N/A</v>
      </c>
      <c r="AM332" t="e">
        <f>VLOOKUP($C332,PANSS_full!$D$2:$AK$888,21,FALSE)</f>
        <v>#N/A</v>
      </c>
      <c r="AN332" t="e">
        <f>VLOOKUP($C332,PANSS_full!$D$2:$AK$888,22,FALSE)</f>
        <v>#N/A</v>
      </c>
      <c r="AO332" t="e">
        <f>VLOOKUP($C332,PANSS_full!$D$2:$AK$888,23,FALSE)</f>
        <v>#N/A</v>
      </c>
      <c r="AP332" t="e">
        <f>VLOOKUP($C332,PANSS_full!$D$2:$AK$888,24,FALSE)</f>
        <v>#N/A</v>
      </c>
      <c r="AQ332" t="e">
        <f>VLOOKUP($C332,PANSS_full!$D$2:$AK$888,25,FALSE)</f>
        <v>#N/A</v>
      </c>
      <c r="AR332" t="e">
        <f>VLOOKUP($C332,PANSS_full!$D$2:$AK$888,26,FALSE)</f>
        <v>#N/A</v>
      </c>
      <c r="AS332" t="e">
        <f>VLOOKUP($C332,PANSS_full!$D$2:$AK$888,27,FALSE)</f>
        <v>#N/A</v>
      </c>
      <c r="AT332" t="e">
        <f>VLOOKUP($C332,PANSS_full!$D$2:$AK$888,28,FALSE)</f>
        <v>#N/A</v>
      </c>
      <c r="AU332" t="e">
        <f>VLOOKUP($C332,PANSS_full!$D$2:$AK$888,29,FALSE)</f>
        <v>#N/A</v>
      </c>
      <c r="AV332" t="e">
        <f>VLOOKUP($C332,PANSS_full!$D$2:$AK$888,30,FALSE)</f>
        <v>#N/A</v>
      </c>
      <c r="AW332" t="e">
        <f>VLOOKUP($C332,PANSS_full!$D$2:$AK$888,31,FALSE)</f>
        <v>#N/A</v>
      </c>
      <c r="AX332" t="e">
        <f>VLOOKUP($C332,PANSS_full!$D$2:$AK$888,32,FALSE)</f>
        <v>#N/A</v>
      </c>
      <c r="AY332" t="e">
        <f>VLOOKUP($C332,PANSS_full!$D$2:$AK$888,33,FALSE)</f>
        <v>#N/A</v>
      </c>
      <c r="AZ332" t="e">
        <f>VLOOKUP($C332,PANSS_full!$D$2:$AK$888,34,FALSE)</f>
        <v>#N/A</v>
      </c>
    </row>
    <row r="333" spans="1:52">
      <c r="A333">
        <v>332</v>
      </c>
      <c r="B333" s="2" t="s">
        <v>388</v>
      </c>
      <c r="C333" s="2" t="str">
        <f t="shared" si="5"/>
        <v>NC_07_0004</v>
      </c>
      <c r="E333" s="2">
        <v>39.5833333333335</v>
      </c>
      <c r="F333" s="2" t="s">
        <v>52</v>
      </c>
      <c r="G333" s="2" t="s">
        <v>386</v>
      </c>
      <c r="H333" s="2">
        <v>7</v>
      </c>
      <c r="I333" s="2">
        <v>1</v>
      </c>
      <c r="J333" s="2">
        <v>9</v>
      </c>
      <c r="K333" s="2">
        <v>1</v>
      </c>
      <c r="L333" s="2">
        <v>1</v>
      </c>
      <c r="S333" t="e">
        <f>VLOOKUP($C333,PANSS_full!$D$2:$AK$888,1,FALSE)</f>
        <v>#N/A</v>
      </c>
      <c r="T333" t="e">
        <f>VLOOKUP($C333,PANSS_full!$D$2:$AK$888,2,FALSE)</f>
        <v>#N/A</v>
      </c>
      <c r="U333" t="e">
        <f>VLOOKUP($C333,PANSS_full!$D$2:$AK$888,3,FALSE)</f>
        <v>#N/A</v>
      </c>
      <c r="V333" t="e">
        <f>VLOOKUP($C333,PANSS_full!$D$2:$AK$888,4,FALSE)</f>
        <v>#N/A</v>
      </c>
      <c r="W333" t="e">
        <f>VLOOKUP($C333,PANSS_full!$D$2:$AK$888,5,FALSE)</f>
        <v>#N/A</v>
      </c>
      <c r="X333" t="e">
        <f>VLOOKUP($C333,PANSS_full!$D$2:$AK$888,6,FALSE)</f>
        <v>#N/A</v>
      </c>
      <c r="Y333" t="e">
        <f>VLOOKUP($C333,PANSS_full!$D$2:$AK$888,7,FALSE)</f>
        <v>#N/A</v>
      </c>
      <c r="Z333" t="e">
        <f>VLOOKUP($C333,PANSS_full!$D$2:$AK$888,8,FALSE)</f>
        <v>#N/A</v>
      </c>
      <c r="AA333" t="e">
        <f>VLOOKUP($C333,PANSS_full!$D$2:$AK$888,9,FALSE)</f>
        <v>#N/A</v>
      </c>
      <c r="AB333" t="e">
        <f>VLOOKUP($C333,PANSS_full!$D$2:$AK$888,10,FALSE)</f>
        <v>#N/A</v>
      </c>
      <c r="AC333" t="e">
        <f>VLOOKUP($C333,PANSS_full!$D$2:$AK$888,11,FALSE)</f>
        <v>#N/A</v>
      </c>
      <c r="AD333" t="e">
        <f>VLOOKUP($C333,PANSS_full!$D$2:$AK$888,12,FALSE)</f>
        <v>#N/A</v>
      </c>
      <c r="AE333" t="e">
        <f>VLOOKUP($C333,PANSS_full!$D$2:$AK$888,13,FALSE)</f>
        <v>#N/A</v>
      </c>
      <c r="AF333" t="e">
        <f>VLOOKUP($C333,PANSS_full!$D$2:$AK$888,14,FALSE)</f>
        <v>#N/A</v>
      </c>
      <c r="AG333" t="e">
        <f>VLOOKUP($C333,PANSS_full!$D$2:$AK$888,15,FALSE)</f>
        <v>#N/A</v>
      </c>
      <c r="AH333" t="e">
        <f>VLOOKUP($C333,PANSS_full!$D$2:$AK$888,16,FALSE)</f>
        <v>#N/A</v>
      </c>
      <c r="AI333" t="e">
        <f>VLOOKUP($C333,PANSS_full!$D$2:$AK$888,17,FALSE)</f>
        <v>#N/A</v>
      </c>
      <c r="AJ333" t="e">
        <f>VLOOKUP($C333,PANSS_full!$D$2:$AK$888,18,FALSE)</f>
        <v>#N/A</v>
      </c>
      <c r="AK333" t="e">
        <f>VLOOKUP($C333,PANSS_full!$D$2:$AK$888,19,FALSE)</f>
        <v>#N/A</v>
      </c>
      <c r="AL333" t="e">
        <f>VLOOKUP($C333,PANSS_full!$D$2:$AK$888,20,FALSE)</f>
        <v>#N/A</v>
      </c>
      <c r="AM333" t="e">
        <f>VLOOKUP($C333,PANSS_full!$D$2:$AK$888,21,FALSE)</f>
        <v>#N/A</v>
      </c>
      <c r="AN333" t="e">
        <f>VLOOKUP($C333,PANSS_full!$D$2:$AK$888,22,FALSE)</f>
        <v>#N/A</v>
      </c>
      <c r="AO333" t="e">
        <f>VLOOKUP($C333,PANSS_full!$D$2:$AK$888,23,FALSE)</f>
        <v>#N/A</v>
      </c>
      <c r="AP333" t="e">
        <f>VLOOKUP($C333,PANSS_full!$D$2:$AK$888,24,FALSE)</f>
        <v>#N/A</v>
      </c>
      <c r="AQ333" t="e">
        <f>VLOOKUP($C333,PANSS_full!$D$2:$AK$888,25,FALSE)</f>
        <v>#N/A</v>
      </c>
      <c r="AR333" t="e">
        <f>VLOOKUP($C333,PANSS_full!$D$2:$AK$888,26,FALSE)</f>
        <v>#N/A</v>
      </c>
      <c r="AS333" t="e">
        <f>VLOOKUP($C333,PANSS_full!$D$2:$AK$888,27,FALSE)</f>
        <v>#N/A</v>
      </c>
      <c r="AT333" t="e">
        <f>VLOOKUP($C333,PANSS_full!$D$2:$AK$888,28,FALSE)</f>
        <v>#N/A</v>
      </c>
      <c r="AU333" t="e">
        <f>VLOOKUP($C333,PANSS_full!$D$2:$AK$888,29,FALSE)</f>
        <v>#N/A</v>
      </c>
      <c r="AV333" t="e">
        <f>VLOOKUP($C333,PANSS_full!$D$2:$AK$888,30,FALSE)</f>
        <v>#N/A</v>
      </c>
      <c r="AW333" t="e">
        <f>VLOOKUP($C333,PANSS_full!$D$2:$AK$888,31,FALSE)</f>
        <v>#N/A</v>
      </c>
      <c r="AX333" t="e">
        <f>VLOOKUP($C333,PANSS_full!$D$2:$AK$888,32,FALSE)</f>
        <v>#N/A</v>
      </c>
      <c r="AY333" t="e">
        <f>VLOOKUP($C333,PANSS_full!$D$2:$AK$888,33,FALSE)</f>
        <v>#N/A</v>
      </c>
      <c r="AZ333" t="e">
        <f>VLOOKUP($C333,PANSS_full!$D$2:$AK$888,34,FALSE)</f>
        <v>#N/A</v>
      </c>
    </row>
    <row r="334" spans="1:52">
      <c r="A334">
        <v>333</v>
      </c>
      <c r="B334" s="2" t="s">
        <v>389</v>
      </c>
      <c r="C334" s="2" t="str">
        <f t="shared" si="5"/>
        <v>NC_07_0006</v>
      </c>
      <c r="E334" s="2">
        <v>32.75</v>
      </c>
      <c r="F334" s="2" t="s">
        <v>52</v>
      </c>
      <c r="G334" s="2" t="s">
        <v>386</v>
      </c>
      <c r="H334" s="2">
        <v>7</v>
      </c>
      <c r="I334" s="2">
        <v>2</v>
      </c>
      <c r="J334" s="2">
        <v>9</v>
      </c>
      <c r="K334" s="2">
        <v>1</v>
      </c>
      <c r="L334" s="2">
        <v>1</v>
      </c>
      <c r="S334" t="e">
        <f>VLOOKUP($C334,PANSS_full!$D$2:$AK$888,1,FALSE)</f>
        <v>#N/A</v>
      </c>
      <c r="T334" t="e">
        <f>VLOOKUP($C334,PANSS_full!$D$2:$AK$888,2,FALSE)</f>
        <v>#N/A</v>
      </c>
      <c r="U334" t="e">
        <f>VLOOKUP($C334,PANSS_full!$D$2:$AK$888,3,FALSE)</f>
        <v>#N/A</v>
      </c>
      <c r="V334" t="e">
        <f>VLOOKUP($C334,PANSS_full!$D$2:$AK$888,4,FALSE)</f>
        <v>#N/A</v>
      </c>
      <c r="W334" t="e">
        <f>VLOOKUP($C334,PANSS_full!$D$2:$AK$888,5,FALSE)</f>
        <v>#N/A</v>
      </c>
      <c r="X334" t="e">
        <f>VLOOKUP($C334,PANSS_full!$D$2:$AK$888,6,FALSE)</f>
        <v>#N/A</v>
      </c>
      <c r="Y334" t="e">
        <f>VLOOKUP($C334,PANSS_full!$D$2:$AK$888,7,FALSE)</f>
        <v>#N/A</v>
      </c>
      <c r="Z334" t="e">
        <f>VLOOKUP($C334,PANSS_full!$D$2:$AK$888,8,FALSE)</f>
        <v>#N/A</v>
      </c>
      <c r="AA334" t="e">
        <f>VLOOKUP($C334,PANSS_full!$D$2:$AK$888,9,FALSE)</f>
        <v>#N/A</v>
      </c>
      <c r="AB334" t="e">
        <f>VLOOKUP($C334,PANSS_full!$D$2:$AK$888,10,FALSE)</f>
        <v>#N/A</v>
      </c>
      <c r="AC334" t="e">
        <f>VLOOKUP($C334,PANSS_full!$D$2:$AK$888,11,FALSE)</f>
        <v>#N/A</v>
      </c>
      <c r="AD334" t="e">
        <f>VLOOKUP($C334,PANSS_full!$D$2:$AK$888,12,FALSE)</f>
        <v>#N/A</v>
      </c>
      <c r="AE334" t="e">
        <f>VLOOKUP($C334,PANSS_full!$D$2:$AK$888,13,FALSE)</f>
        <v>#N/A</v>
      </c>
      <c r="AF334" t="e">
        <f>VLOOKUP($C334,PANSS_full!$D$2:$AK$888,14,FALSE)</f>
        <v>#N/A</v>
      </c>
      <c r="AG334" t="e">
        <f>VLOOKUP($C334,PANSS_full!$D$2:$AK$888,15,FALSE)</f>
        <v>#N/A</v>
      </c>
      <c r="AH334" t="e">
        <f>VLOOKUP($C334,PANSS_full!$D$2:$AK$888,16,FALSE)</f>
        <v>#N/A</v>
      </c>
      <c r="AI334" t="e">
        <f>VLOOKUP($C334,PANSS_full!$D$2:$AK$888,17,FALSE)</f>
        <v>#N/A</v>
      </c>
      <c r="AJ334" t="e">
        <f>VLOOKUP($C334,PANSS_full!$D$2:$AK$888,18,FALSE)</f>
        <v>#N/A</v>
      </c>
      <c r="AK334" t="e">
        <f>VLOOKUP($C334,PANSS_full!$D$2:$AK$888,19,FALSE)</f>
        <v>#N/A</v>
      </c>
      <c r="AL334" t="e">
        <f>VLOOKUP($C334,PANSS_full!$D$2:$AK$888,20,FALSE)</f>
        <v>#N/A</v>
      </c>
      <c r="AM334" t="e">
        <f>VLOOKUP($C334,PANSS_full!$D$2:$AK$888,21,FALSE)</f>
        <v>#N/A</v>
      </c>
      <c r="AN334" t="e">
        <f>VLOOKUP($C334,PANSS_full!$D$2:$AK$888,22,FALSE)</f>
        <v>#N/A</v>
      </c>
      <c r="AO334" t="e">
        <f>VLOOKUP($C334,PANSS_full!$D$2:$AK$888,23,FALSE)</f>
        <v>#N/A</v>
      </c>
      <c r="AP334" t="e">
        <f>VLOOKUP($C334,PANSS_full!$D$2:$AK$888,24,FALSE)</f>
        <v>#N/A</v>
      </c>
      <c r="AQ334" t="e">
        <f>VLOOKUP($C334,PANSS_full!$D$2:$AK$888,25,FALSE)</f>
        <v>#N/A</v>
      </c>
      <c r="AR334" t="e">
        <f>VLOOKUP($C334,PANSS_full!$D$2:$AK$888,26,FALSE)</f>
        <v>#N/A</v>
      </c>
      <c r="AS334" t="e">
        <f>VLOOKUP($C334,PANSS_full!$D$2:$AK$888,27,FALSE)</f>
        <v>#N/A</v>
      </c>
      <c r="AT334" t="e">
        <f>VLOOKUP($C334,PANSS_full!$D$2:$AK$888,28,FALSE)</f>
        <v>#N/A</v>
      </c>
      <c r="AU334" t="e">
        <f>VLOOKUP($C334,PANSS_full!$D$2:$AK$888,29,FALSE)</f>
        <v>#N/A</v>
      </c>
      <c r="AV334" t="e">
        <f>VLOOKUP($C334,PANSS_full!$D$2:$AK$888,30,FALSE)</f>
        <v>#N/A</v>
      </c>
      <c r="AW334" t="e">
        <f>VLOOKUP($C334,PANSS_full!$D$2:$AK$888,31,FALSE)</f>
        <v>#N/A</v>
      </c>
      <c r="AX334" t="e">
        <f>VLOOKUP($C334,PANSS_full!$D$2:$AK$888,32,FALSE)</f>
        <v>#N/A</v>
      </c>
      <c r="AY334" t="e">
        <f>VLOOKUP($C334,PANSS_full!$D$2:$AK$888,33,FALSE)</f>
        <v>#N/A</v>
      </c>
      <c r="AZ334" t="e">
        <f>VLOOKUP($C334,PANSS_full!$D$2:$AK$888,34,FALSE)</f>
        <v>#N/A</v>
      </c>
    </row>
    <row r="335" spans="1:52">
      <c r="A335">
        <v>334</v>
      </c>
      <c r="B335" s="2" t="s">
        <v>390</v>
      </c>
      <c r="C335" s="2" t="str">
        <f t="shared" si="5"/>
        <v>NC_07_0008</v>
      </c>
      <c r="E335" s="2">
        <v>26.25</v>
      </c>
      <c r="F335" s="2" t="s">
        <v>52</v>
      </c>
      <c r="G335" s="2" t="s">
        <v>386</v>
      </c>
      <c r="H335" s="2">
        <v>7</v>
      </c>
      <c r="I335" s="2">
        <v>2</v>
      </c>
      <c r="J335" s="2">
        <v>12</v>
      </c>
      <c r="K335" s="2">
        <v>1</v>
      </c>
      <c r="L335" s="2">
        <v>1</v>
      </c>
      <c r="S335" t="e">
        <f>VLOOKUP($C335,PANSS_full!$D$2:$AK$888,1,FALSE)</f>
        <v>#N/A</v>
      </c>
      <c r="T335" t="e">
        <f>VLOOKUP($C335,PANSS_full!$D$2:$AK$888,2,FALSE)</f>
        <v>#N/A</v>
      </c>
      <c r="U335" t="e">
        <f>VLOOKUP($C335,PANSS_full!$D$2:$AK$888,3,FALSE)</f>
        <v>#N/A</v>
      </c>
      <c r="V335" t="e">
        <f>VLOOKUP($C335,PANSS_full!$D$2:$AK$888,4,FALSE)</f>
        <v>#N/A</v>
      </c>
      <c r="W335" t="e">
        <f>VLOOKUP($C335,PANSS_full!$D$2:$AK$888,5,FALSE)</f>
        <v>#N/A</v>
      </c>
      <c r="X335" t="e">
        <f>VLOOKUP($C335,PANSS_full!$D$2:$AK$888,6,FALSE)</f>
        <v>#N/A</v>
      </c>
      <c r="Y335" t="e">
        <f>VLOOKUP($C335,PANSS_full!$D$2:$AK$888,7,FALSE)</f>
        <v>#N/A</v>
      </c>
      <c r="Z335" t="e">
        <f>VLOOKUP($C335,PANSS_full!$D$2:$AK$888,8,FALSE)</f>
        <v>#N/A</v>
      </c>
      <c r="AA335" t="e">
        <f>VLOOKUP($C335,PANSS_full!$D$2:$AK$888,9,FALSE)</f>
        <v>#N/A</v>
      </c>
      <c r="AB335" t="e">
        <f>VLOOKUP($C335,PANSS_full!$D$2:$AK$888,10,FALSE)</f>
        <v>#N/A</v>
      </c>
      <c r="AC335" t="e">
        <f>VLOOKUP($C335,PANSS_full!$D$2:$AK$888,11,FALSE)</f>
        <v>#N/A</v>
      </c>
      <c r="AD335" t="e">
        <f>VLOOKUP($C335,PANSS_full!$D$2:$AK$888,12,FALSE)</f>
        <v>#N/A</v>
      </c>
      <c r="AE335" t="e">
        <f>VLOOKUP($C335,PANSS_full!$D$2:$AK$888,13,FALSE)</f>
        <v>#N/A</v>
      </c>
      <c r="AF335" t="e">
        <f>VLOOKUP($C335,PANSS_full!$D$2:$AK$888,14,FALSE)</f>
        <v>#N/A</v>
      </c>
      <c r="AG335" t="e">
        <f>VLOOKUP($C335,PANSS_full!$D$2:$AK$888,15,FALSE)</f>
        <v>#N/A</v>
      </c>
      <c r="AH335" t="e">
        <f>VLOOKUP($C335,PANSS_full!$D$2:$AK$888,16,FALSE)</f>
        <v>#N/A</v>
      </c>
      <c r="AI335" t="e">
        <f>VLOOKUP($C335,PANSS_full!$D$2:$AK$888,17,FALSE)</f>
        <v>#N/A</v>
      </c>
      <c r="AJ335" t="e">
        <f>VLOOKUP($C335,PANSS_full!$D$2:$AK$888,18,FALSE)</f>
        <v>#N/A</v>
      </c>
      <c r="AK335" t="e">
        <f>VLOOKUP($C335,PANSS_full!$D$2:$AK$888,19,FALSE)</f>
        <v>#N/A</v>
      </c>
      <c r="AL335" t="e">
        <f>VLOOKUP($C335,PANSS_full!$D$2:$AK$888,20,FALSE)</f>
        <v>#N/A</v>
      </c>
      <c r="AM335" t="e">
        <f>VLOOKUP($C335,PANSS_full!$D$2:$AK$888,21,FALSE)</f>
        <v>#N/A</v>
      </c>
      <c r="AN335" t="e">
        <f>VLOOKUP($C335,PANSS_full!$D$2:$AK$888,22,FALSE)</f>
        <v>#N/A</v>
      </c>
      <c r="AO335" t="e">
        <f>VLOOKUP($C335,PANSS_full!$D$2:$AK$888,23,FALSE)</f>
        <v>#N/A</v>
      </c>
      <c r="AP335" t="e">
        <f>VLOOKUP($C335,PANSS_full!$D$2:$AK$888,24,FALSE)</f>
        <v>#N/A</v>
      </c>
      <c r="AQ335" t="e">
        <f>VLOOKUP($C335,PANSS_full!$D$2:$AK$888,25,FALSE)</f>
        <v>#N/A</v>
      </c>
      <c r="AR335" t="e">
        <f>VLOOKUP($C335,PANSS_full!$D$2:$AK$888,26,FALSE)</f>
        <v>#N/A</v>
      </c>
      <c r="AS335" t="e">
        <f>VLOOKUP($C335,PANSS_full!$D$2:$AK$888,27,FALSE)</f>
        <v>#N/A</v>
      </c>
      <c r="AT335" t="e">
        <f>VLOOKUP($C335,PANSS_full!$D$2:$AK$888,28,FALSE)</f>
        <v>#N/A</v>
      </c>
      <c r="AU335" t="e">
        <f>VLOOKUP($C335,PANSS_full!$D$2:$AK$888,29,FALSE)</f>
        <v>#N/A</v>
      </c>
      <c r="AV335" t="e">
        <f>VLOOKUP($C335,PANSS_full!$D$2:$AK$888,30,FALSE)</f>
        <v>#N/A</v>
      </c>
      <c r="AW335" t="e">
        <f>VLOOKUP($C335,PANSS_full!$D$2:$AK$888,31,FALSE)</f>
        <v>#N/A</v>
      </c>
      <c r="AX335" t="e">
        <f>VLOOKUP($C335,PANSS_full!$D$2:$AK$888,32,FALSE)</f>
        <v>#N/A</v>
      </c>
      <c r="AY335" t="e">
        <f>VLOOKUP($C335,PANSS_full!$D$2:$AK$888,33,FALSE)</f>
        <v>#N/A</v>
      </c>
      <c r="AZ335" t="e">
        <f>VLOOKUP($C335,PANSS_full!$D$2:$AK$888,34,FALSE)</f>
        <v>#N/A</v>
      </c>
    </row>
    <row r="336" spans="1:52">
      <c r="A336">
        <v>335</v>
      </c>
      <c r="B336" s="2" t="s">
        <v>391</v>
      </c>
      <c r="C336" s="2" t="str">
        <f t="shared" si="5"/>
        <v>NC_07_0009</v>
      </c>
      <c r="E336" s="2">
        <v>32</v>
      </c>
      <c r="F336" s="2" t="s">
        <v>52</v>
      </c>
      <c r="G336" s="2" t="s">
        <v>386</v>
      </c>
      <c r="H336" s="2">
        <v>7</v>
      </c>
      <c r="I336" s="2">
        <v>2</v>
      </c>
      <c r="J336" s="2">
        <v>12</v>
      </c>
      <c r="K336" s="2">
        <v>1</v>
      </c>
      <c r="L336" s="2">
        <v>1</v>
      </c>
      <c r="S336" t="e">
        <f>VLOOKUP($C336,PANSS_full!$D$2:$AK$888,1,FALSE)</f>
        <v>#N/A</v>
      </c>
      <c r="T336" t="e">
        <f>VLOOKUP($C336,PANSS_full!$D$2:$AK$888,2,FALSE)</f>
        <v>#N/A</v>
      </c>
      <c r="U336" t="e">
        <f>VLOOKUP($C336,PANSS_full!$D$2:$AK$888,3,FALSE)</f>
        <v>#N/A</v>
      </c>
      <c r="V336" t="e">
        <f>VLOOKUP($C336,PANSS_full!$D$2:$AK$888,4,FALSE)</f>
        <v>#N/A</v>
      </c>
      <c r="W336" t="e">
        <f>VLOOKUP($C336,PANSS_full!$D$2:$AK$888,5,FALSE)</f>
        <v>#N/A</v>
      </c>
      <c r="X336" t="e">
        <f>VLOOKUP($C336,PANSS_full!$D$2:$AK$888,6,FALSE)</f>
        <v>#N/A</v>
      </c>
      <c r="Y336" t="e">
        <f>VLOOKUP($C336,PANSS_full!$D$2:$AK$888,7,FALSE)</f>
        <v>#N/A</v>
      </c>
      <c r="Z336" t="e">
        <f>VLOOKUP($C336,PANSS_full!$D$2:$AK$888,8,FALSE)</f>
        <v>#N/A</v>
      </c>
      <c r="AA336" t="e">
        <f>VLOOKUP($C336,PANSS_full!$D$2:$AK$888,9,FALSE)</f>
        <v>#N/A</v>
      </c>
      <c r="AB336" t="e">
        <f>VLOOKUP($C336,PANSS_full!$D$2:$AK$888,10,FALSE)</f>
        <v>#N/A</v>
      </c>
      <c r="AC336" t="e">
        <f>VLOOKUP($C336,PANSS_full!$D$2:$AK$888,11,FALSE)</f>
        <v>#N/A</v>
      </c>
      <c r="AD336" t="e">
        <f>VLOOKUP($C336,PANSS_full!$D$2:$AK$888,12,FALSE)</f>
        <v>#N/A</v>
      </c>
      <c r="AE336" t="e">
        <f>VLOOKUP($C336,PANSS_full!$D$2:$AK$888,13,FALSE)</f>
        <v>#N/A</v>
      </c>
      <c r="AF336" t="e">
        <f>VLOOKUP($C336,PANSS_full!$D$2:$AK$888,14,FALSE)</f>
        <v>#N/A</v>
      </c>
      <c r="AG336" t="e">
        <f>VLOOKUP($C336,PANSS_full!$D$2:$AK$888,15,FALSE)</f>
        <v>#N/A</v>
      </c>
      <c r="AH336" t="e">
        <f>VLOOKUP($C336,PANSS_full!$D$2:$AK$888,16,FALSE)</f>
        <v>#N/A</v>
      </c>
      <c r="AI336" t="e">
        <f>VLOOKUP($C336,PANSS_full!$D$2:$AK$888,17,FALSE)</f>
        <v>#N/A</v>
      </c>
      <c r="AJ336" t="e">
        <f>VLOOKUP($C336,PANSS_full!$D$2:$AK$888,18,FALSE)</f>
        <v>#N/A</v>
      </c>
      <c r="AK336" t="e">
        <f>VLOOKUP($C336,PANSS_full!$D$2:$AK$888,19,FALSE)</f>
        <v>#N/A</v>
      </c>
      <c r="AL336" t="e">
        <f>VLOOKUP($C336,PANSS_full!$D$2:$AK$888,20,FALSE)</f>
        <v>#N/A</v>
      </c>
      <c r="AM336" t="e">
        <f>VLOOKUP($C336,PANSS_full!$D$2:$AK$888,21,FALSE)</f>
        <v>#N/A</v>
      </c>
      <c r="AN336" t="e">
        <f>VLOOKUP($C336,PANSS_full!$D$2:$AK$888,22,FALSE)</f>
        <v>#N/A</v>
      </c>
      <c r="AO336" t="e">
        <f>VLOOKUP($C336,PANSS_full!$D$2:$AK$888,23,FALSE)</f>
        <v>#N/A</v>
      </c>
      <c r="AP336" t="e">
        <f>VLOOKUP($C336,PANSS_full!$D$2:$AK$888,24,FALSE)</f>
        <v>#N/A</v>
      </c>
      <c r="AQ336" t="e">
        <f>VLOOKUP($C336,PANSS_full!$D$2:$AK$888,25,FALSE)</f>
        <v>#N/A</v>
      </c>
      <c r="AR336" t="e">
        <f>VLOOKUP($C336,PANSS_full!$D$2:$AK$888,26,FALSE)</f>
        <v>#N/A</v>
      </c>
      <c r="AS336" t="e">
        <f>VLOOKUP($C336,PANSS_full!$D$2:$AK$888,27,FALSE)</f>
        <v>#N/A</v>
      </c>
      <c r="AT336" t="e">
        <f>VLOOKUP($C336,PANSS_full!$D$2:$AK$888,28,FALSE)</f>
        <v>#N/A</v>
      </c>
      <c r="AU336" t="e">
        <f>VLOOKUP($C336,PANSS_full!$D$2:$AK$888,29,FALSE)</f>
        <v>#N/A</v>
      </c>
      <c r="AV336" t="e">
        <f>VLOOKUP($C336,PANSS_full!$D$2:$AK$888,30,FALSE)</f>
        <v>#N/A</v>
      </c>
      <c r="AW336" t="e">
        <f>VLOOKUP($C336,PANSS_full!$D$2:$AK$888,31,FALSE)</f>
        <v>#N/A</v>
      </c>
      <c r="AX336" t="e">
        <f>VLOOKUP($C336,PANSS_full!$D$2:$AK$888,32,FALSE)</f>
        <v>#N/A</v>
      </c>
      <c r="AY336" t="e">
        <f>VLOOKUP($C336,PANSS_full!$D$2:$AK$888,33,FALSE)</f>
        <v>#N/A</v>
      </c>
      <c r="AZ336" t="e">
        <f>VLOOKUP($C336,PANSS_full!$D$2:$AK$888,34,FALSE)</f>
        <v>#N/A</v>
      </c>
    </row>
    <row r="337" spans="1:52">
      <c r="A337">
        <v>336</v>
      </c>
      <c r="B337" s="2" t="s">
        <v>392</v>
      </c>
      <c r="C337" s="2" t="str">
        <f t="shared" si="5"/>
        <v>NC_07_0010</v>
      </c>
      <c r="E337" s="2">
        <v>44.25</v>
      </c>
      <c r="F337" s="2" t="s">
        <v>52</v>
      </c>
      <c r="G337" s="2" t="s">
        <v>386</v>
      </c>
      <c r="H337" s="2">
        <v>7</v>
      </c>
      <c r="I337" s="2">
        <v>2</v>
      </c>
      <c r="J337" s="2">
        <v>9</v>
      </c>
      <c r="K337" s="2">
        <v>1</v>
      </c>
      <c r="L337" s="2">
        <v>1</v>
      </c>
      <c r="S337" t="e">
        <f>VLOOKUP($C337,PANSS_full!$D$2:$AK$888,1,FALSE)</f>
        <v>#N/A</v>
      </c>
      <c r="T337" t="e">
        <f>VLOOKUP($C337,PANSS_full!$D$2:$AK$888,2,FALSE)</f>
        <v>#N/A</v>
      </c>
      <c r="U337" t="e">
        <f>VLOOKUP($C337,PANSS_full!$D$2:$AK$888,3,FALSE)</f>
        <v>#N/A</v>
      </c>
      <c r="V337" t="e">
        <f>VLOOKUP($C337,PANSS_full!$D$2:$AK$888,4,FALSE)</f>
        <v>#N/A</v>
      </c>
      <c r="W337" t="e">
        <f>VLOOKUP($C337,PANSS_full!$D$2:$AK$888,5,FALSE)</f>
        <v>#N/A</v>
      </c>
      <c r="X337" t="e">
        <f>VLOOKUP($C337,PANSS_full!$D$2:$AK$888,6,FALSE)</f>
        <v>#N/A</v>
      </c>
      <c r="Y337" t="e">
        <f>VLOOKUP($C337,PANSS_full!$D$2:$AK$888,7,FALSE)</f>
        <v>#N/A</v>
      </c>
      <c r="Z337" t="e">
        <f>VLOOKUP($C337,PANSS_full!$D$2:$AK$888,8,FALSE)</f>
        <v>#N/A</v>
      </c>
      <c r="AA337" t="e">
        <f>VLOOKUP($C337,PANSS_full!$D$2:$AK$888,9,FALSE)</f>
        <v>#N/A</v>
      </c>
      <c r="AB337" t="e">
        <f>VLOOKUP($C337,PANSS_full!$D$2:$AK$888,10,FALSE)</f>
        <v>#N/A</v>
      </c>
      <c r="AC337" t="e">
        <f>VLOOKUP($C337,PANSS_full!$D$2:$AK$888,11,FALSE)</f>
        <v>#N/A</v>
      </c>
      <c r="AD337" t="e">
        <f>VLOOKUP($C337,PANSS_full!$D$2:$AK$888,12,FALSE)</f>
        <v>#N/A</v>
      </c>
      <c r="AE337" t="e">
        <f>VLOOKUP($C337,PANSS_full!$D$2:$AK$888,13,FALSE)</f>
        <v>#N/A</v>
      </c>
      <c r="AF337" t="e">
        <f>VLOOKUP($C337,PANSS_full!$D$2:$AK$888,14,FALSE)</f>
        <v>#N/A</v>
      </c>
      <c r="AG337" t="e">
        <f>VLOOKUP($C337,PANSS_full!$D$2:$AK$888,15,FALSE)</f>
        <v>#N/A</v>
      </c>
      <c r="AH337" t="e">
        <f>VLOOKUP($C337,PANSS_full!$D$2:$AK$888,16,FALSE)</f>
        <v>#N/A</v>
      </c>
      <c r="AI337" t="e">
        <f>VLOOKUP($C337,PANSS_full!$D$2:$AK$888,17,FALSE)</f>
        <v>#N/A</v>
      </c>
      <c r="AJ337" t="e">
        <f>VLOOKUP($C337,PANSS_full!$D$2:$AK$888,18,FALSE)</f>
        <v>#N/A</v>
      </c>
      <c r="AK337" t="e">
        <f>VLOOKUP($C337,PANSS_full!$D$2:$AK$888,19,FALSE)</f>
        <v>#N/A</v>
      </c>
      <c r="AL337" t="e">
        <f>VLOOKUP($C337,PANSS_full!$D$2:$AK$888,20,FALSE)</f>
        <v>#N/A</v>
      </c>
      <c r="AM337" t="e">
        <f>VLOOKUP($C337,PANSS_full!$D$2:$AK$888,21,FALSE)</f>
        <v>#N/A</v>
      </c>
      <c r="AN337" t="e">
        <f>VLOOKUP($C337,PANSS_full!$D$2:$AK$888,22,FALSE)</f>
        <v>#N/A</v>
      </c>
      <c r="AO337" t="e">
        <f>VLOOKUP($C337,PANSS_full!$D$2:$AK$888,23,FALSE)</f>
        <v>#N/A</v>
      </c>
      <c r="AP337" t="e">
        <f>VLOOKUP($C337,PANSS_full!$D$2:$AK$888,24,FALSE)</f>
        <v>#N/A</v>
      </c>
      <c r="AQ337" t="e">
        <f>VLOOKUP($C337,PANSS_full!$D$2:$AK$888,25,FALSE)</f>
        <v>#N/A</v>
      </c>
      <c r="AR337" t="e">
        <f>VLOOKUP($C337,PANSS_full!$D$2:$AK$888,26,FALSE)</f>
        <v>#N/A</v>
      </c>
      <c r="AS337" t="e">
        <f>VLOOKUP($C337,PANSS_full!$D$2:$AK$888,27,FALSE)</f>
        <v>#N/A</v>
      </c>
      <c r="AT337" t="e">
        <f>VLOOKUP($C337,PANSS_full!$D$2:$AK$888,28,FALSE)</f>
        <v>#N/A</v>
      </c>
      <c r="AU337" t="e">
        <f>VLOOKUP($C337,PANSS_full!$D$2:$AK$888,29,FALSE)</f>
        <v>#N/A</v>
      </c>
      <c r="AV337" t="e">
        <f>VLOOKUP($C337,PANSS_full!$D$2:$AK$888,30,FALSE)</f>
        <v>#N/A</v>
      </c>
      <c r="AW337" t="e">
        <f>VLOOKUP($C337,PANSS_full!$D$2:$AK$888,31,FALSE)</f>
        <v>#N/A</v>
      </c>
      <c r="AX337" t="e">
        <f>VLOOKUP($C337,PANSS_full!$D$2:$AK$888,32,FALSE)</f>
        <v>#N/A</v>
      </c>
      <c r="AY337" t="e">
        <f>VLOOKUP($C337,PANSS_full!$D$2:$AK$888,33,FALSE)</f>
        <v>#N/A</v>
      </c>
      <c r="AZ337" t="e">
        <f>VLOOKUP($C337,PANSS_full!$D$2:$AK$888,34,FALSE)</f>
        <v>#N/A</v>
      </c>
    </row>
    <row r="338" spans="1:52">
      <c r="A338">
        <v>337</v>
      </c>
      <c r="B338" s="2" t="s">
        <v>393</v>
      </c>
      <c r="C338" s="2" t="str">
        <f t="shared" si="5"/>
        <v>NC_07_0012</v>
      </c>
      <c r="E338" s="2">
        <v>40.1666666666667</v>
      </c>
      <c r="F338" s="2" t="s">
        <v>52</v>
      </c>
      <c r="G338" s="2" t="s">
        <v>386</v>
      </c>
      <c r="H338" s="2">
        <v>7</v>
      </c>
      <c r="I338" s="2">
        <v>2</v>
      </c>
      <c r="J338" s="2">
        <v>9</v>
      </c>
      <c r="K338" s="2">
        <v>1</v>
      </c>
      <c r="L338" s="2">
        <v>2</v>
      </c>
      <c r="S338" t="e">
        <f>VLOOKUP($C338,PANSS_full!$D$2:$AK$888,1,FALSE)</f>
        <v>#N/A</v>
      </c>
      <c r="T338" t="e">
        <f>VLOOKUP($C338,PANSS_full!$D$2:$AK$888,2,FALSE)</f>
        <v>#N/A</v>
      </c>
      <c r="U338" t="e">
        <f>VLOOKUP($C338,PANSS_full!$D$2:$AK$888,3,FALSE)</f>
        <v>#N/A</v>
      </c>
      <c r="V338" t="e">
        <f>VLOOKUP($C338,PANSS_full!$D$2:$AK$888,4,FALSE)</f>
        <v>#N/A</v>
      </c>
      <c r="W338" t="e">
        <f>VLOOKUP($C338,PANSS_full!$D$2:$AK$888,5,FALSE)</f>
        <v>#N/A</v>
      </c>
      <c r="X338" t="e">
        <f>VLOOKUP($C338,PANSS_full!$D$2:$AK$888,6,FALSE)</f>
        <v>#N/A</v>
      </c>
      <c r="Y338" t="e">
        <f>VLOOKUP($C338,PANSS_full!$D$2:$AK$888,7,FALSE)</f>
        <v>#N/A</v>
      </c>
      <c r="Z338" t="e">
        <f>VLOOKUP($C338,PANSS_full!$D$2:$AK$888,8,FALSE)</f>
        <v>#N/A</v>
      </c>
      <c r="AA338" t="e">
        <f>VLOOKUP($C338,PANSS_full!$D$2:$AK$888,9,FALSE)</f>
        <v>#N/A</v>
      </c>
      <c r="AB338" t="e">
        <f>VLOOKUP($C338,PANSS_full!$D$2:$AK$888,10,FALSE)</f>
        <v>#N/A</v>
      </c>
      <c r="AC338" t="e">
        <f>VLOOKUP($C338,PANSS_full!$D$2:$AK$888,11,FALSE)</f>
        <v>#N/A</v>
      </c>
      <c r="AD338" t="e">
        <f>VLOOKUP($C338,PANSS_full!$D$2:$AK$888,12,FALSE)</f>
        <v>#N/A</v>
      </c>
      <c r="AE338" t="e">
        <f>VLOOKUP($C338,PANSS_full!$D$2:$AK$888,13,FALSE)</f>
        <v>#N/A</v>
      </c>
      <c r="AF338" t="e">
        <f>VLOOKUP($C338,PANSS_full!$D$2:$AK$888,14,FALSE)</f>
        <v>#N/A</v>
      </c>
      <c r="AG338" t="e">
        <f>VLOOKUP($C338,PANSS_full!$D$2:$AK$888,15,FALSE)</f>
        <v>#N/A</v>
      </c>
      <c r="AH338" t="e">
        <f>VLOOKUP($C338,PANSS_full!$D$2:$AK$888,16,FALSE)</f>
        <v>#N/A</v>
      </c>
      <c r="AI338" t="e">
        <f>VLOOKUP($C338,PANSS_full!$D$2:$AK$888,17,FALSE)</f>
        <v>#N/A</v>
      </c>
      <c r="AJ338" t="e">
        <f>VLOOKUP($C338,PANSS_full!$D$2:$AK$888,18,FALSE)</f>
        <v>#N/A</v>
      </c>
      <c r="AK338" t="e">
        <f>VLOOKUP($C338,PANSS_full!$D$2:$AK$888,19,FALSE)</f>
        <v>#N/A</v>
      </c>
      <c r="AL338" t="e">
        <f>VLOOKUP($C338,PANSS_full!$D$2:$AK$888,20,FALSE)</f>
        <v>#N/A</v>
      </c>
      <c r="AM338" t="e">
        <f>VLOOKUP($C338,PANSS_full!$D$2:$AK$888,21,FALSE)</f>
        <v>#N/A</v>
      </c>
      <c r="AN338" t="e">
        <f>VLOOKUP($C338,PANSS_full!$D$2:$AK$888,22,FALSE)</f>
        <v>#N/A</v>
      </c>
      <c r="AO338" t="e">
        <f>VLOOKUP($C338,PANSS_full!$D$2:$AK$888,23,FALSE)</f>
        <v>#N/A</v>
      </c>
      <c r="AP338" t="e">
        <f>VLOOKUP($C338,PANSS_full!$D$2:$AK$888,24,FALSE)</f>
        <v>#N/A</v>
      </c>
      <c r="AQ338" t="e">
        <f>VLOOKUP($C338,PANSS_full!$D$2:$AK$888,25,FALSE)</f>
        <v>#N/A</v>
      </c>
      <c r="AR338" t="e">
        <f>VLOOKUP($C338,PANSS_full!$D$2:$AK$888,26,FALSE)</f>
        <v>#N/A</v>
      </c>
      <c r="AS338" t="e">
        <f>VLOOKUP($C338,PANSS_full!$D$2:$AK$888,27,FALSE)</f>
        <v>#N/A</v>
      </c>
      <c r="AT338" t="e">
        <f>VLOOKUP($C338,PANSS_full!$D$2:$AK$888,28,FALSE)</f>
        <v>#N/A</v>
      </c>
      <c r="AU338" t="e">
        <f>VLOOKUP($C338,PANSS_full!$D$2:$AK$888,29,FALSE)</f>
        <v>#N/A</v>
      </c>
      <c r="AV338" t="e">
        <f>VLOOKUP($C338,PANSS_full!$D$2:$AK$888,30,FALSE)</f>
        <v>#N/A</v>
      </c>
      <c r="AW338" t="e">
        <f>VLOOKUP($C338,PANSS_full!$D$2:$AK$888,31,FALSE)</f>
        <v>#N/A</v>
      </c>
      <c r="AX338" t="e">
        <f>VLOOKUP($C338,PANSS_full!$D$2:$AK$888,32,FALSE)</f>
        <v>#N/A</v>
      </c>
      <c r="AY338" t="e">
        <f>VLOOKUP($C338,PANSS_full!$D$2:$AK$888,33,FALSE)</f>
        <v>#N/A</v>
      </c>
      <c r="AZ338" t="e">
        <f>VLOOKUP($C338,PANSS_full!$D$2:$AK$888,34,FALSE)</f>
        <v>#N/A</v>
      </c>
    </row>
    <row r="339" spans="1:52">
      <c r="A339">
        <v>338</v>
      </c>
      <c r="B339" s="2" t="s">
        <v>394</v>
      </c>
      <c r="C339" s="2" t="str">
        <f t="shared" si="5"/>
        <v>NC_07_0013</v>
      </c>
      <c r="E339" s="2">
        <v>40.9166666666667</v>
      </c>
      <c r="F339" s="2" t="s">
        <v>52</v>
      </c>
      <c r="G339" s="2" t="s">
        <v>386</v>
      </c>
      <c r="H339" s="2">
        <v>7</v>
      </c>
      <c r="I339" s="2">
        <v>2</v>
      </c>
      <c r="J339" s="2">
        <v>10</v>
      </c>
      <c r="K339" s="2">
        <v>1</v>
      </c>
      <c r="L339" s="2">
        <v>1</v>
      </c>
      <c r="S339" t="e">
        <f>VLOOKUP($C339,PANSS_full!$D$2:$AK$888,1,FALSE)</f>
        <v>#N/A</v>
      </c>
      <c r="T339" t="e">
        <f>VLOOKUP($C339,PANSS_full!$D$2:$AK$888,2,FALSE)</f>
        <v>#N/A</v>
      </c>
      <c r="U339" t="e">
        <f>VLOOKUP($C339,PANSS_full!$D$2:$AK$888,3,FALSE)</f>
        <v>#N/A</v>
      </c>
      <c r="V339" t="e">
        <f>VLOOKUP($C339,PANSS_full!$D$2:$AK$888,4,FALSE)</f>
        <v>#N/A</v>
      </c>
      <c r="W339" t="e">
        <f>VLOOKUP($C339,PANSS_full!$D$2:$AK$888,5,FALSE)</f>
        <v>#N/A</v>
      </c>
      <c r="X339" t="e">
        <f>VLOOKUP($C339,PANSS_full!$D$2:$AK$888,6,FALSE)</f>
        <v>#N/A</v>
      </c>
      <c r="Y339" t="e">
        <f>VLOOKUP($C339,PANSS_full!$D$2:$AK$888,7,FALSE)</f>
        <v>#N/A</v>
      </c>
      <c r="Z339" t="e">
        <f>VLOOKUP($C339,PANSS_full!$D$2:$AK$888,8,FALSE)</f>
        <v>#N/A</v>
      </c>
      <c r="AA339" t="e">
        <f>VLOOKUP($C339,PANSS_full!$D$2:$AK$888,9,FALSE)</f>
        <v>#N/A</v>
      </c>
      <c r="AB339" t="e">
        <f>VLOOKUP($C339,PANSS_full!$D$2:$AK$888,10,FALSE)</f>
        <v>#N/A</v>
      </c>
      <c r="AC339" t="e">
        <f>VLOOKUP($C339,PANSS_full!$D$2:$AK$888,11,FALSE)</f>
        <v>#N/A</v>
      </c>
      <c r="AD339" t="e">
        <f>VLOOKUP($C339,PANSS_full!$D$2:$AK$888,12,FALSE)</f>
        <v>#N/A</v>
      </c>
      <c r="AE339" t="e">
        <f>VLOOKUP($C339,PANSS_full!$D$2:$AK$888,13,FALSE)</f>
        <v>#N/A</v>
      </c>
      <c r="AF339" t="e">
        <f>VLOOKUP($C339,PANSS_full!$D$2:$AK$888,14,FALSE)</f>
        <v>#N/A</v>
      </c>
      <c r="AG339" t="e">
        <f>VLOOKUP($C339,PANSS_full!$D$2:$AK$888,15,FALSE)</f>
        <v>#N/A</v>
      </c>
      <c r="AH339" t="e">
        <f>VLOOKUP($C339,PANSS_full!$D$2:$AK$888,16,FALSE)</f>
        <v>#N/A</v>
      </c>
      <c r="AI339" t="e">
        <f>VLOOKUP($C339,PANSS_full!$D$2:$AK$888,17,FALSE)</f>
        <v>#N/A</v>
      </c>
      <c r="AJ339" t="e">
        <f>VLOOKUP($C339,PANSS_full!$D$2:$AK$888,18,FALSE)</f>
        <v>#N/A</v>
      </c>
      <c r="AK339" t="e">
        <f>VLOOKUP($C339,PANSS_full!$D$2:$AK$888,19,FALSE)</f>
        <v>#N/A</v>
      </c>
      <c r="AL339" t="e">
        <f>VLOOKUP($C339,PANSS_full!$D$2:$AK$888,20,FALSE)</f>
        <v>#N/A</v>
      </c>
      <c r="AM339" t="e">
        <f>VLOOKUP($C339,PANSS_full!$D$2:$AK$888,21,FALSE)</f>
        <v>#N/A</v>
      </c>
      <c r="AN339" t="e">
        <f>VLOOKUP($C339,PANSS_full!$D$2:$AK$888,22,FALSE)</f>
        <v>#N/A</v>
      </c>
      <c r="AO339" t="e">
        <f>VLOOKUP($C339,PANSS_full!$D$2:$AK$888,23,FALSE)</f>
        <v>#N/A</v>
      </c>
      <c r="AP339" t="e">
        <f>VLOOKUP($C339,PANSS_full!$D$2:$AK$888,24,FALSE)</f>
        <v>#N/A</v>
      </c>
      <c r="AQ339" t="e">
        <f>VLOOKUP($C339,PANSS_full!$D$2:$AK$888,25,FALSE)</f>
        <v>#N/A</v>
      </c>
      <c r="AR339" t="e">
        <f>VLOOKUP($C339,PANSS_full!$D$2:$AK$888,26,FALSE)</f>
        <v>#N/A</v>
      </c>
      <c r="AS339" t="e">
        <f>VLOOKUP($C339,PANSS_full!$D$2:$AK$888,27,FALSE)</f>
        <v>#N/A</v>
      </c>
      <c r="AT339" t="e">
        <f>VLOOKUP($C339,PANSS_full!$D$2:$AK$888,28,FALSE)</f>
        <v>#N/A</v>
      </c>
      <c r="AU339" t="e">
        <f>VLOOKUP($C339,PANSS_full!$D$2:$AK$888,29,FALSE)</f>
        <v>#N/A</v>
      </c>
      <c r="AV339" t="e">
        <f>VLOOKUP($C339,PANSS_full!$D$2:$AK$888,30,FALSE)</f>
        <v>#N/A</v>
      </c>
      <c r="AW339" t="e">
        <f>VLOOKUP($C339,PANSS_full!$D$2:$AK$888,31,FALSE)</f>
        <v>#N/A</v>
      </c>
      <c r="AX339" t="e">
        <f>VLOOKUP($C339,PANSS_full!$D$2:$AK$888,32,FALSE)</f>
        <v>#N/A</v>
      </c>
      <c r="AY339" t="e">
        <f>VLOOKUP($C339,PANSS_full!$D$2:$AK$888,33,FALSE)</f>
        <v>#N/A</v>
      </c>
      <c r="AZ339" t="e">
        <f>VLOOKUP($C339,PANSS_full!$D$2:$AK$888,34,FALSE)</f>
        <v>#N/A</v>
      </c>
    </row>
    <row r="340" spans="1:52">
      <c r="A340">
        <v>339</v>
      </c>
      <c r="B340" s="2" t="s">
        <v>395</v>
      </c>
      <c r="C340" s="2" t="str">
        <f t="shared" si="5"/>
        <v>NC_07_0014</v>
      </c>
      <c r="E340" s="2">
        <v>24.5833333333333</v>
      </c>
      <c r="F340" s="2" t="s">
        <v>52</v>
      </c>
      <c r="G340" s="2" t="s">
        <v>386</v>
      </c>
      <c r="H340" s="2">
        <v>7</v>
      </c>
      <c r="I340" s="2">
        <v>2</v>
      </c>
      <c r="J340" s="2">
        <v>12</v>
      </c>
      <c r="K340" s="2">
        <v>1</v>
      </c>
      <c r="L340" s="2">
        <v>2</v>
      </c>
      <c r="S340" t="e">
        <f>VLOOKUP($C340,PANSS_full!$D$2:$AK$888,1,FALSE)</f>
        <v>#N/A</v>
      </c>
      <c r="T340" t="e">
        <f>VLOOKUP($C340,PANSS_full!$D$2:$AK$888,2,FALSE)</f>
        <v>#N/A</v>
      </c>
      <c r="U340" t="e">
        <f>VLOOKUP($C340,PANSS_full!$D$2:$AK$888,3,FALSE)</f>
        <v>#N/A</v>
      </c>
      <c r="V340" t="e">
        <f>VLOOKUP($C340,PANSS_full!$D$2:$AK$888,4,FALSE)</f>
        <v>#N/A</v>
      </c>
      <c r="W340" t="e">
        <f>VLOOKUP($C340,PANSS_full!$D$2:$AK$888,5,FALSE)</f>
        <v>#N/A</v>
      </c>
      <c r="X340" t="e">
        <f>VLOOKUP($C340,PANSS_full!$D$2:$AK$888,6,FALSE)</f>
        <v>#N/A</v>
      </c>
      <c r="Y340" t="e">
        <f>VLOOKUP($C340,PANSS_full!$D$2:$AK$888,7,FALSE)</f>
        <v>#N/A</v>
      </c>
      <c r="Z340" t="e">
        <f>VLOOKUP($C340,PANSS_full!$D$2:$AK$888,8,FALSE)</f>
        <v>#N/A</v>
      </c>
      <c r="AA340" t="e">
        <f>VLOOKUP($C340,PANSS_full!$D$2:$AK$888,9,FALSE)</f>
        <v>#N/A</v>
      </c>
      <c r="AB340" t="e">
        <f>VLOOKUP($C340,PANSS_full!$D$2:$AK$888,10,FALSE)</f>
        <v>#N/A</v>
      </c>
      <c r="AC340" t="e">
        <f>VLOOKUP($C340,PANSS_full!$D$2:$AK$888,11,FALSE)</f>
        <v>#N/A</v>
      </c>
      <c r="AD340" t="e">
        <f>VLOOKUP($C340,PANSS_full!$D$2:$AK$888,12,FALSE)</f>
        <v>#N/A</v>
      </c>
      <c r="AE340" t="e">
        <f>VLOOKUP($C340,PANSS_full!$D$2:$AK$888,13,FALSE)</f>
        <v>#N/A</v>
      </c>
      <c r="AF340" t="e">
        <f>VLOOKUP($C340,PANSS_full!$D$2:$AK$888,14,FALSE)</f>
        <v>#N/A</v>
      </c>
      <c r="AG340" t="e">
        <f>VLOOKUP($C340,PANSS_full!$D$2:$AK$888,15,FALSE)</f>
        <v>#N/A</v>
      </c>
      <c r="AH340" t="e">
        <f>VLOOKUP($C340,PANSS_full!$D$2:$AK$888,16,FALSE)</f>
        <v>#N/A</v>
      </c>
      <c r="AI340" t="e">
        <f>VLOOKUP($C340,PANSS_full!$D$2:$AK$888,17,FALSE)</f>
        <v>#N/A</v>
      </c>
      <c r="AJ340" t="e">
        <f>VLOOKUP($C340,PANSS_full!$D$2:$AK$888,18,FALSE)</f>
        <v>#N/A</v>
      </c>
      <c r="AK340" t="e">
        <f>VLOOKUP($C340,PANSS_full!$D$2:$AK$888,19,FALSE)</f>
        <v>#N/A</v>
      </c>
      <c r="AL340" t="e">
        <f>VLOOKUP($C340,PANSS_full!$D$2:$AK$888,20,FALSE)</f>
        <v>#N/A</v>
      </c>
      <c r="AM340" t="e">
        <f>VLOOKUP($C340,PANSS_full!$D$2:$AK$888,21,FALSE)</f>
        <v>#N/A</v>
      </c>
      <c r="AN340" t="e">
        <f>VLOOKUP($C340,PANSS_full!$D$2:$AK$888,22,FALSE)</f>
        <v>#N/A</v>
      </c>
      <c r="AO340" t="e">
        <f>VLOOKUP($C340,PANSS_full!$D$2:$AK$888,23,FALSE)</f>
        <v>#N/A</v>
      </c>
      <c r="AP340" t="e">
        <f>VLOOKUP($C340,PANSS_full!$D$2:$AK$888,24,FALSE)</f>
        <v>#N/A</v>
      </c>
      <c r="AQ340" t="e">
        <f>VLOOKUP($C340,PANSS_full!$D$2:$AK$888,25,FALSE)</f>
        <v>#N/A</v>
      </c>
      <c r="AR340" t="e">
        <f>VLOOKUP($C340,PANSS_full!$D$2:$AK$888,26,FALSE)</f>
        <v>#N/A</v>
      </c>
      <c r="AS340" t="e">
        <f>VLOOKUP($C340,PANSS_full!$D$2:$AK$888,27,FALSE)</f>
        <v>#N/A</v>
      </c>
      <c r="AT340" t="e">
        <f>VLOOKUP($C340,PANSS_full!$D$2:$AK$888,28,FALSE)</f>
        <v>#N/A</v>
      </c>
      <c r="AU340" t="e">
        <f>VLOOKUP($C340,PANSS_full!$D$2:$AK$888,29,FALSE)</f>
        <v>#N/A</v>
      </c>
      <c r="AV340" t="e">
        <f>VLOOKUP($C340,PANSS_full!$D$2:$AK$888,30,FALSE)</f>
        <v>#N/A</v>
      </c>
      <c r="AW340" t="e">
        <f>VLOOKUP($C340,PANSS_full!$D$2:$AK$888,31,FALSE)</f>
        <v>#N/A</v>
      </c>
      <c r="AX340" t="e">
        <f>VLOOKUP($C340,PANSS_full!$D$2:$AK$888,32,FALSE)</f>
        <v>#N/A</v>
      </c>
      <c r="AY340" t="e">
        <f>VLOOKUP($C340,PANSS_full!$D$2:$AK$888,33,FALSE)</f>
        <v>#N/A</v>
      </c>
      <c r="AZ340" t="e">
        <f>VLOOKUP($C340,PANSS_full!$D$2:$AK$888,34,FALSE)</f>
        <v>#N/A</v>
      </c>
    </row>
    <row r="341" spans="1:52">
      <c r="A341">
        <v>340</v>
      </c>
      <c r="B341" s="2" t="s">
        <v>396</v>
      </c>
      <c r="C341" s="2" t="str">
        <f t="shared" si="5"/>
        <v>NC_07_0015</v>
      </c>
      <c r="E341" s="2">
        <v>27.9166666666667</v>
      </c>
      <c r="F341" s="2" t="s">
        <v>52</v>
      </c>
      <c r="G341" s="2" t="s">
        <v>386</v>
      </c>
      <c r="H341" s="2">
        <v>7</v>
      </c>
      <c r="I341" s="2">
        <v>2</v>
      </c>
      <c r="J341" s="2">
        <v>21</v>
      </c>
      <c r="K341" s="2">
        <v>1</v>
      </c>
      <c r="L341" s="2">
        <v>1</v>
      </c>
      <c r="S341" t="e">
        <f>VLOOKUP($C341,PANSS_full!$D$2:$AK$888,1,FALSE)</f>
        <v>#N/A</v>
      </c>
      <c r="T341" t="e">
        <f>VLOOKUP($C341,PANSS_full!$D$2:$AK$888,2,FALSE)</f>
        <v>#N/A</v>
      </c>
      <c r="U341" t="e">
        <f>VLOOKUP($C341,PANSS_full!$D$2:$AK$888,3,FALSE)</f>
        <v>#N/A</v>
      </c>
      <c r="V341" t="e">
        <f>VLOOKUP($C341,PANSS_full!$D$2:$AK$888,4,FALSE)</f>
        <v>#N/A</v>
      </c>
      <c r="W341" t="e">
        <f>VLOOKUP($C341,PANSS_full!$D$2:$AK$888,5,FALSE)</f>
        <v>#N/A</v>
      </c>
      <c r="X341" t="e">
        <f>VLOOKUP($C341,PANSS_full!$D$2:$AK$888,6,FALSE)</f>
        <v>#N/A</v>
      </c>
      <c r="Y341" t="e">
        <f>VLOOKUP($C341,PANSS_full!$D$2:$AK$888,7,FALSE)</f>
        <v>#N/A</v>
      </c>
      <c r="Z341" t="e">
        <f>VLOOKUP($C341,PANSS_full!$D$2:$AK$888,8,FALSE)</f>
        <v>#N/A</v>
      </c>
      <c r="AA341" t="e">
        <f>VLOOKUP($C341,PANSS_full!$D$2:$AK$888,9,FALSE)</f>
        <v>#N/A</v>
      </c>
      <c r="AB341" t="e">
        <f>VLOOKUP($C341,PANSS_full!$D$2:$AK$888,10,FALSE)</f>
        <v>#N/A</v>
      </c>
      <c r="AC341" t="e">
        <f>VLOOKUP($C341,PANSS_full!$D$2:$AK$888,11,FALSE)</f>
        <v>#N/A</v>
      </c>
      <c r="AD341" t="e">
        <f>VLOOKUP($C341,PANSS_full!$D$2:$AK$888,12,FALSE)</f>
        <v>#N/A</v>
      </c>
      <c r="AE341" t="e">
        <f>VLOOKUP($C341,PANSS_full!$D$2:$AK$888,13,FALSE)</f>
        <v>#N/A</v>
      </c>
      <c r="AF341" t="e">
        <f>VLOOKUP($C341,PANSS_full!$D$2:$AK$888,14,FALSE)</f>
        <v>#N/A</v>
      </c>
      <c r="AG341" t="e">
        <f>VLOOKUP($C341,PANSS_full!$D$2:$AK$888,15,FALSE)</f>
        <v>#N/A</v>
      </c>
      <c r="AH341" t="e">
        <f>VLOOKUP($C341,PANSS_full!$D$2:$AK$888,16,FALSE)</f>
        <v>#N/A</v>
      </c>
      <c r="AI341" t="e">
        <f>VLOOKUP($C341,PANSS_full!$D$2:$AK$888,17,FALSE)</f>
        <v>#N/A</v>
      </c>
      <c r="AJ341" t="e">
        <f>VLOOKUP($C341,PANSS_full!$D$2:$AK$888,18,FALSE)</f>
        <v>#N/A</v>
      </c>
      <c r="AK341" t="e">
        <f>VLOOKUP($C341,PANSS_full!$D$2:$AK$888,19,FALSE)</f>
        <v>#N/A</v>
      </c>
      <c r="AL341" t="e">
        <f>VLOOKUP($C341,PANSS_full!$D$2:$AK$888,20,FALSE)</f>
        <v>#N/A</v>
      </c>
      <c r="AM341" t="e">
        <f>VLOOKUP($C341,PANSS_full!$D$2:$AK$888,21,FALSE)</f>
        <v>#N/A</v>
      </c>
      <c r="AN341" t="e">
        <f>VLOOKUP($C341,PANSS_full!$D$2:$AK$888,22,FALSE)</f>
        <v>#N/A</v>
      </c>
      <c r="AO341" t="e">
        <f>VLOOKUP($C341,PANSS_full!$D$2:$AK$888,23,FALSE)</f>
        <v>#N/A</v>
      </c>
      <c r="AP341" t="e">
        <f>VLOOKUP($C341,PANSS_full!$D$2:$AK$888,24,FALSE)</f>
        <v>#N/A</v>
      </c>
      <c r="AQ341" t="e">
        <f>VLOOKUP($C341,PANSS_full!$D$2:$AK$888,25,FALSE)</f>
        <v>#N/A</v>
      </c>
      <c r="AR341" t="e">
        <f>VLOOKUP($C341,PANSS_full!$D$2:$AK$888,26,FALSE)</f>
        <v>#N/A</v>
      </c>
      <c r="AS341" t="e">
        <f>VLOOKUP($C341,PANSS_full!$D$2:$AK$888,27,FALSE)</f>
        <v>#N/A</v>
      </c>
      <c r="AT341" t="e">
        <f>VLOOKUP($C341,PANSS_full!$D$2:$AK$888,28,FALSE)</f>
        <v>#N/A</v>
      </c>
      <c r="AU341" t="e">
        <f>VLOOKUP($C341,PANSS_full!$D$2:$AK$888,29,FALSE)</f>
        <v>#N/A</v>
      </c>
      <c r="AV341" t="e">
        <f>VLOOKUP($C341,PANSS_full!$D$2:$AK$888,30,FALSE)</f>
        <v>#N/A</v>
      </c>
      <c r="AW341" t="e">
        <f>VLOOKUP($C341,PANSS_full!$D$2:$AK$888,31,FALSE)</f>
        <v>#N/A</v>
      </c>
      <c r="AX341" t="e">
        <f>VLOOKUP($C341,PANSS_full!$D$2:$AK$888,32,FALSE)</f>
        <v>#N/A</v>
      </c>
      <c r="AY341" t="e">
        <f>VLOOKUP($C341,PANSS_full!$D$2:$AK$888,33,FALSE)</f>
        <v>#N/A</v>
      </c>
      <c r="AZ341" t="e">
        <f>VLOOKUP($C341,PANSS_full!$D$2:$AK$888,34,FALSE)</f>
        <v>#N/A</v>
      </c>
    </row>
    <row r="342" spans="1:52">
      <c r="A342">
        <v>341</v>
      </c>
      <c r="B342" s="2" t="s">
        <v>397</v>
      </c>
      <c r="C342" s="2" t="str">
        <f t="shared" si="5"/>
        <v>NC_07_0016</v>
      </c>
      <c r="E342" s="2">
        <v>27.9166666666667</v>
      </c>
      <c r="F342" s="2" t="s">
        <v>52</v>
      </c>
      <c r="G342" s="2" t="s">
        <v>386</v>
      </c>
      <c r="H342" s="2">
        <v>7</v>
      </c>
      <c r="I342" s="2">
        <v>2</v>
      </c>
      <c r="J342" s="2">
        <v>15</v>
      </c>
      <c r="K342" s="2">
        <v>1</v>
      </c>
      <c r="L342" s="2">
        <v>1</v>
      </c>
      <c r="S342" t="e">
        <f>VLOOKUP($C342,PANSS_full!$D$2:$AK$888,1,FALSE)</f>
        <v>#N/A</v>
      </c>
      <c r="T342" t="e">
        <f>VLOOKUP($C342,PANSS_full!$D$2:$AK$888,2,FALSE)</f>
        <v>#N/A</v>
      </c>
      <c r="U342" t="e">
        <f>VLOOKUP($C342,PANSS_full!$D$2:$AK$888,3,FALSE)</f>
        <v>#N/A</v>
      </c>
      <c r="V342" t="e">
        <f>VLOOKUP($C342,PANSS_full!$D$2:$AK$888,4,FALSE)</f>
        <v>#N/A</v>
      </c>
      <c r="W342" t="e">
        <f>VLOOKUP($C342,PANSS_full!$D$2:$AK$888,5,FALSE)</f>
        <v>#N/A</v>
      </c>
      <c r="X342" t="e">
        <f>VLOOKUP($C342,PANSS_full!$D$2:$AK$888,6,FALSE)</f>
        <v>#N/A</v>
      </c>
      <c r="Y342" t="e">
        <f>VLOOKUP($C342,PANSS_full!$D$2:$AK$888,7,FALSE)</f>
        <v>#N/A</v>
      </c>
      <c r="Z342" t="e">
        <f>VLOOKUP($C342,PANSS_full!$D$2:$AK$888,8,FALSE)</f>
        <v>#N/A</v>
      </c>
      <c r="AA342" t="e">
        <f>VLOOKUP($C342,PANSS_full!$D$2:$AK$888,9,FALSE)</f>
        <v>#N/A</v>
      </c>
      <c r="AB342" t="e">
        <f>VLOOKUP($C342,PANSS_full!$D$2:$AK$888,10,FALSE)</f>
        <v>#N/A</v>
      </c>
      <c r="AC342" t="e">
        <f>VLOOKUP($C342,PANSS_full!$D$2:$AK$888,11,FALSE)</f>
        <v>#N/A</v>
      </c>
      <c r="AD342" t="e">
        <f>VLOOKUP($C342,PANSS_full!$D$2:$AK$888,12,FALSE)</f>
        <v>#N/A</v>
      </c>
      <c r="AE342" t="e">
        <f>VLOOKUP($C342,PANSS_full!$D$2:$AK$888,13,FALSE)</f>
        <v>#N/A</v>
      </c>
      <c r="AF342" t="e">
        <f>VLOOKUP($C342,PANSS_full!$D$2:$AK$888,14,FALSE)</f>
        <v>#N/A</v>
      </c>
      <c r="AG342" t="e">
        <f>VLOOKUP($C342,PANSS_full!$D$2:$AK$888,15,FALSE)</f>
        <v>#N/A</v>
      </c>
      <c r="AH342" t="e">
        <f>VLOOKUP($C342,PANSS_full!$D$2:$AK$888,16,FALSE)</f>
        <v>#N/A</v>
      </c>
      <c r="AI342" t="e">
        <f>VLOOKUP($C342,PANSS_full!$D$2:$AK$888,17,FALSE)</f>
        <v>#N/A</v>
      </c>
      <c r="AJ342" t="e">
        <f>VLOOKUP($C342,PANSS_full!$D$2:$AK$888,18,FALSE)</f>
        <v>#N/A</v>
      </c>
      <c r="AK342" t="e">
        <f>VLOOKUP($C342,PANSS_full!$D$2:$AK$888,19,FALSE)</f>
        <v>#N/A</v>
      </c>
      <c r="AL342" t="e">
        <f>VLOOKUP($C342,PANSS_full!$D$2:$AK$888,20,FALSE)</f>
        <v>#N/A</v>
      </c>
      <c r="AM342" t="e">
        <f>VLOOKUP($C342,PANSS_full!$D$2:$AK$888,21,FALSE)</f>
        <v>#N/A</v>
      </c>
      <c r="AN342" t="e">
        <f>VLOOKUP($C342,PANSS_full!$D$2:$AK$888,22,FALSE)</f>
        <v>#N/A</v>
      </c>
      <c r="AO342" t="e">
        <f>VLOOKUP($C342,PANSS_full!$D$2:$AK$888,23,FALSE)</f>
        <v>#N/A</v>
      </c>
      <c r="AP342" t="e">
        <f>VLOOKUP($C342,PANSS_full!$D$2:$AK$888,24,FALSE)</f>
        <v>#N/A</v>
      </c>
      <c r="AQ342" t="e">
        <f>VLOOKUP($C342,PANSS_full!$D$2:$AK$888,25,FALSE)</f>
        <v>#N/A</v>
      </c>
      <c r="AR342" t="e">
        <f>VLOOKUP($C342,PANSS_full!$D$2:$AK$888,26,FALSE)</f>
        <v>#N/A</v>
      </c>
      <c r="AS342" t="e">
        <f>VLOOKUP($C342,PANSS_full!$D$2:$AK$888,27,FALSE)</f>
        <v>#N/A</v>
      </c>
      <c r="AT342" t="e">
        <f>VLOOKUP($C342,PANSS_full!$D$2:$AK$888,28,FALSE)</f>
        <v>#N/A</v>
      </c>
      <c r="AU342" t="e">
        <f>VLOOKUP($C342,PANSS_full!$D$2:$AK$888,29,FALSE)</f>
        <v>#N/A</v>
      </c>
      <c r="AV342" t="e">
        <f>VLOOKUP($C342,PANSS_full!$D$2:$AK$888,30,FALSE)</f>
        <v>#N/A</v>
      </c>
      <c r="AW342" t="e">
        <f>VLOOKUP($C342,PANSS_full!$D$2:$AK$888,31,FALSE)</f>
        <v>#N/A</v>
      </c>
      <c r="AX342" t="e">
        <f>VLOOKUP($C342,PANSS_full!$D$2:$AK$888,32,FALSE)</f>
        <v>#N/A</v>
      </c>
      <c r="AY342" t="e">
        <f>VLOOKUP($C342,PANSS_full!$D$2:$AK$888,33,FALSE)</f>
        <v>#N/A</v>
      </c>
      <c r="AZ342" t="e">
        <f>VLOOKUP($C342,PANSS_full!$D$2:$AK$888,34,FALSE)</f>
        <v>#N/A</v>
      </c>
    </row>
    <row r="343" spans="1:52">
      <c r="A343">
        <v>342</v>
      </c>
      <c r="B343" s="2" t="s">
        <v>398</v>
      </c>
      <c r="C343" s="2" t="str">
        <f t="shared" si="5"/>
        <v>NC_07_0018</v>
      </c>
      <c r="E343" s="2">
        <v>39.8333333333333</v>
      </c>
      <c r="F343" s="2" t="s">
        <v>52</v>
      </c>
      <c r="G343" s="2" t="s">
        <v>386</v>
      </c>
      <c r="H343" s="2">
        <v>7</v>
      </c>
      <c r="I343" s="2">
        <v>1</v>
      </c>
      <c r="J343" s="2">
        <v>17</v>
      </c>
      <c r="K343" s="2">
        <v>1</v>
      </c>
      <c r="L343" s="2">
        <v>1</v>
      </c>
      <c r="S343" t="e">
        <f>VLOOKUP($C343,PANSS_full!$D$2:$AK$888,1,FALSE)</f>
        <v>#N/A</v>
      </c>
      <c r="T343" t="e">
        <f>VLOOKUP($C343,PANSS_full!$D$2:$AK$888,2,FALSE)</f>
        <v>#N/A</v>
      </c>
      <c r="U343" t="e">
        <f>VLOOKUP($C343,PANSS_full!$D$2:$AK$888,3,FALSE)</f>
        <v>#N/A</v>
      </c>
      <c r="V343" t="e">
        <f>VLOOKUP($C343,PANSS_full!$D$2:$AK$888,4,FALSE)</f>
        <v>#N/A</v>
      </c>
      <c r="W343" t="e">
        <f>VLOOKUP($C343,PANSS_full!$D$2:$AK$888,5,FALSE)</f>
        <v>#N/A</v>
      </c>
      <c r="X343" t="e">
        <f>VLOOKUP($C343,PANSS_full!$D$2:$AK$888,6,FALSE)</f>
        <v>#N/A</v>
      </c>
      <c r="Y343" t="e">
        <f>VLOOKUP($C343,PANSS_full!$D$2:$AK$888,7,FALSE)</f>
        <v>#N/A</v>
      </c>
      <c r="Z343" t="e">
        <f>VLOOKUP($C343,PANSS_full!$D$2:$AK$888,8,FALSE)</f>
        <v>#N/A</v>
      </c>
      <c r="AA343" t="e">
        <f>VLOOKUP($C343,PANSS_full!$D$2:$AK$888,9,FALSE)</f>
        <v>#N/A</v>
      </c>
      <c r="AB343" t="e">
        <f>VLOOKUP($C343,PANSS_full!$D$2:$AK$888,10,FALSE)</f>
        <v>#N/A</v>
      </c>
      <c r="AC343" t="e">
        <f>VLOOKUP($C343,PANSS_full!$D$2:$AK$888,11,FALSE)</f>
        <v>#N/A</v>
      </c>
      <c r="AD343" t="e">
        <f>VLOOKUP($C343,PANSS_full!$D$2:$AK$888,12,FALSE)</f>
        <v>#N/A</v>
      </c>
      <c r="AE343" t="e">
        <f>VLOOKUP($C343,PANSS_full!$D$2:$AK$888,13,FALSE)</f>
        <v>#N/A</v>
      </c>
      <c r="AF343" t="e">
        <f>VLOOKUP($C343,PANSS_full!$D$2:$AK$888,14,FALSE)</f>
        <v>#N/A</v>
      </c>
      <c r="AG343" t="e">
        <f>VLOOKUP($C343,PANSS_full!$D$2:$AK$888,15,FALSE)</f>
        <v>#N/A</v>
      </c>
      <c r="AH343" t="e">
        <f>VLOOKUP($C343,PANSS_full!$D$2:$AK$888,16,FALSE)</f>
        <v>#N/A</v>
      </c>
      <c r="AI343" t="e">
        <f>VLOOKUP($C343,PANSS_full!$D$2:$AK$888,17,FALSE)</f>
        <v>#N/A</v>
      </c>
      <c r="AJ343" t="e">
        <f>VLOOKUP($C343,PANSS_full!$D$2:$AK$888,18,FALSE)</f>
        <v>#N/A</v>
      </c>
      <c r="AK343" t="e">
        <f>VLOOKUP($C343,PANSS_full!$D$2:$AK$888,19,FALSE)</f>
        <v>#N/A</v>
      </c>
      <c r="AL343" t="e">
        <f>VLOOKUP($C343,PANSS_full!$D$2:$AK$888,20,FALSE)</f>
        <v>#N/A</v>
      </c>
      <c r="AM343" t="e">
        <f>VLOOKUP($C343,PANSS_full!$D$2:$AK$888,21,FALSE)</f>
        <v>#N/A</v>
      </c>
      <c r="AN343" t="e">
        <f>VLOOKUP($C343,PANSS_full!$D$2:$AK$888,22,FALSE)</f>
        <v>#N/A</v>
      </c>
      <c r="AO343" t="e">
        <f>VLOOKUP($C343,PANSS_full!$D$2:$AK$888,23,FALSE)</f>
        <v>#N/A</v>
      </c>
      <c r="AP343" t="e">
        <f>VLOOKUP($C343,PANSS_full!$D$2:$AK$888,24,FALSE)</f>
        <v>#N/A</v>
      </c>
      <c r="AQ343" t="e">
        <f>VLOOKUP($C343,PANSS_full!$D$2:$AK$888,25,FALSE)</f>
        <v>#N/A</v>
      </c>
      <c r="AR343" t="e">
        <f>VLOOKUP($C343,PANSS_full!$D$2:$AK$888,26,FALSE)</f>
        <v>#N/A</v>
      </c>
      <c r="AS343" t="e">
        <f>VLOOKUP($C343,PANSS_full!$D$2:$AK$888,27,FALSE)</f>
        <v>#N/A</v>
      </c>
      <c r="AT343" t="e">
        <f>VLOOKUP($C343,PANSS_full!$D$2:$AK$888,28,FALSE)</f>
        <v>#N/A</v>
      </c>
      <c r="AU343" t="e">
        <f>VLOOKUP($C343,PANSS_full!$D$2:$AK$888,29,FALSE)</f>
        <v>#N/A</v>
      </c>
      <c r="AV343" t="e">
        <f>VLOOKUP($C343,PANSS_full!$D$2:$AK$888,30,FALSE)</f>
        <v>#N/A</v>
      </c>
      <c r="AW343" t="e">
        <f>VLOOKUP($C343,PANSS_full!$D$2:$AK$888,31,FALSE)</f>
        <v>#N/A</v>
      </c>
      <c r="AX343" t="e">
        <f>VLOOKUP($C343,PANSS_full!$D$2:$AK$888,32,FALSE)</f>
        <v>#N/A</v>
      </c>
      <c r="AY343" t="e">
        <f>VLOOKUP($C343,PANSS_full!$D$2:$AK$888,33,FALSE)</f>
        <v>#N/A</v>
      </c>
      <c r="AZ343" t="e">
        <f>VLOOKUP($C343,PANSS_full!$D$2:$AK$888,34,FALSE)</f>
        <v>#N/A</v>
      </c>
    </row>
    <row r="344" spans="1:52">
      <c r="A344">
        <v>343</v>
      </c>
      <c r="B344" s="2" t="s">
        <v>399</v>
      </c>
      <c r="C344" s="2" t="str">
        <f t="shared" si="5"/>
        <v>NC_07_0019</v>
      </c>
      <c r="E344" s="2">
        <v>26.1666666666667</v>
      </c>
      <c r="F344" s="2" t="s">
        <v>52</v>
      </c>
      <c r="G344" s="2" t="s">
        <v>386</v>
      </c>
      <c r="H344" s="2">
        <v>7</v>
      </c>
      <c r="I344" s="2">
        <v>2</v>
      </c>
      <c r="J344" s="2">
        <v>15</v>
      </c>
      <c r="K344" s="2">
        <v>1</v>
      </c>
      <c r="L344" s="2">
        <v>1</v>
      </c>
      <c r="S344" t="e">
        <f>VLOOKUP($C344,PANSS_full!$D$2:$AK$888,1,FALSE)</f>
        <v>#N/A</v>
      </c>
      <c r="T344" t="e">
        <f>VLOOKUP($C344,PANSS_full!$D$2:$AK$888,2,FALSE)</f>
        <v>#N/A</v>
      </c>
      <c r="U344" t="e">
        <f>VLOOKUP($C344,PANSS_full!$D$2:$AK$888,3,FALSE)</f>
        <v>#N/A</v>
      </c>
      <c r="V344" t="e">
        <f>VLOOKUP($C344,PANSS_full!$D$2:$AK$888,4,FALSE)</f>
        <v>#N/A</v>
      </c>
      <c r="W344" t="e">
        <f>VLOOKUP($C344,PANSS_full!$D$2:$AK$888,5,FALSE)</f>
        <v>#N/A</v>
      </c>
      <c r="X344" t="e">
        <f>VLOOKUP($C344,PANSS_full!$D$2:$AK$888,6,FALSE)</f>
        <v>#N/A</v>
      </c>
      <c r="Y344" t="e">
        <f>VLOOKUP($C344,PANSS_full!$D$2:$AK$888,7,FALSE)</f>
        <v>#N/A</v>
      </c>
      <c r="Z344" t="e">
        <f>VLOOKUP($C344,PANSS_full!$D$2:$AK$888,8,FALSE)</f>
        <v>#N/A</v>
      </c>
      <c r="AA344" t="e">
        <f>VLOOKUP($C344,PANSS_full!$D$2:$AK$888,9,FALSE)</f>
        <v>#N/A</v>
      </c>
      <c r="AB344" t="e">
        <f>VLOOKUP($C344,PANSS_full!$D$2:$AK$888,10,FALSE)</f>
        <v>#N/A</v>
      </c>
      <c r="AC344" t="e">
        <f>VLOOKUP($C344,PANSS_full!$D$2:$AK$888,11,FALSE)</f>
        <v>#N/A</v>
      </c>
      <c r="AD344" t="e">
        <f>VLOOKUP($C344,PANSS_full!$D$2:$AK$888,12,FALSE)</f>
        <v>#N/A</v>
      </c>
      <c r="AE344" t="e">
        <f>VLOOKUP($C344,PANSS_full!$D$2:$AK$888,13,FALSE)</f>
        <v>#N/A</v>
      </c>
      <c r="AF344" t="e">
        <f>VLOOKUP($C344,PANSS_full!$D$2:$AK$888,14,FALSE)</f>
        <v>#N/A</v>
      </c>
      <c r="AG344" t="e">
        <f>VLOOKUP($C344,PANSS_full!$D$2:$AK$888,15,FALSE)</f>
        <v>#N/A</v>
      </c>
      <c r="AH344" t="e">
        <f>VLOOKUP($C344,PANSS_full!$D$2:$AK$888,16,FALSE)</f>
        <v>#N/A</v>
      </c>
      <c r="AI344" t="e">
        <f>VLOOKUP($C344,PANSS_full!$D$2:$AK$888,17,FALSE)</f>
        <v>#N/A</v>
      </c>
      <c r="AJ344" t="e">
        <f>VLOOKUP($C344,PANSS_full!$D$2:$AK$888,18,FALSE)</f>
        <v>#N/A</v>
      </c>
      <c r="AK344" t="e">
        <f>VLOOKUP($C344,PANSS_full!$D$2:$AK$888,19,FALSE)</f>
        <v>#N/A</v>
      </c>
      <c r="AL344" t="e">
        <f>VLOOKUP($C344,PANSS_full!$D$2:$AK$888,20,FALSE)</f>
        <v>#N/A</v>
      </c>
      <c r="AM344" t="e">
        <f>VLOOKUP($C344,PANSS_full!$D$2:$AK$888,21,FALSE)</f>
        <v>#N/A</v>
      </c>
      <c r="AN344" t="e">
        <f>VLOOKUP($C344,PANSS_full!$D$2:$AK$888,22,FALSE)</f>
        <v>#N/A</v>
      </c>
      <c r="AO344" t="e">
        <f>VLOOKUP($C344,PANSS_full!$D$2:$AK$888,23,FALSE)</f>
        <v>#N/A</v>
      </c>
      <c r="AP344" t="e">
        <f>VLOOKUP($C344,PANSS_full!$D$2:$AK$888,24,FALSE)</f>
        <v>#N/A</v>
      </c>
      <c r="AQ344" t="e">
        <f>VLOOKUP($C344,PANSS_full!$D$2:$AK$888,25,FALSE)</f>
        <v>#N/A</v>
      </c>
      <c r="AR344" t="e">
        <f>VLOOKUP($C344,PANSS_full!$D$2:$AK$888,26,FALSE)</f>
        <v>#N/A</v>
      </c>
      <c r="AS344" t="e">
        <f>VLOOKUP($C344,PANSS_full!$D$2:$AK$888,27,FALSE)</f>
        <v>#N/A</v>
      </c>
      <c r="AT344" t="e">
        <f>VLOOKUP($C344,PANSS_full!$D$2:$AK$888,28,FALSE)</f>
        <v>#N/A</v>
      </c>
      <c r="AU344" t="e">
        <f>VLOOKUP($C344,PANSS_full!$D$2:$AK$888,29,FALSE)</f>
        <v>#N/A</v>
      </c>
      <c r="AV344" t="e">
        <f>VLOOKUP($C344,PANSS_full!$D$2:$AK$888,30,FALSE)</f>
        <v>#N/A</v>
      </c>
      <c r="AW344" t="e">
        <f>VLOOKUP($C344,PANSS_full!$D$2:$AK$888,31,FALSE)</f>
        <v>#N/A</v>
      </c>
      <c r="AX344" t="e">
        <f>VLOOKUP($C344,PANSS_full!$D$2:$AK$888,32,FALSE)</f>
        <v>#N/A</v>
      </c>
      <c r="AY344" t="e">
        <f>VLOOKUP($C344,PANSS_full!$D$2:$AK$888,33,FALSE)</f>
        <v>#N/A</v>
      </c>
      <c r="AZ344" t="e">
        <f>VLOOKUP($C344,PANSS_full!$D$2:$AK$888,34,FALSE)</f>
        <v>#N/A</v>
      </c>
    </row>
    <row r="345" spans="1:52">
      <c r="A345">
        <v>344</v>
      </c>
      <c r="B345" s="2" t="s">
        <v>400</v>
      </c>
      <c r="C345" s="2" t="str">
        <f t="shared" si="5"/>
        <v>NC_07_0021</v>
      </c>
      <c r="E345" s="2">
        <v>27.5</v>
      </c>
      <c r="F345" s="2" t="s">
        <v>52</v>
      </c>
      <c r="G345" s="2" t="s">
        <v>386</v>
      </c>
      <c r="H345" s="2">
        <v>7</v>
      </c>
      <c r="I345" s="2">
        <v>2</v>
      </c>
      <c r="J345" s="2">
        <v>11</v>
      </c>
      <c r="K345" s="2">
        <v>1</v>
      </c>
      <c r="L345" s="2">
        <v>1</v>
      </c>
      <c r="S345" t="e">
        <f>VLOOKUP($C345,PANSS_full!$D$2:$AK$888,1,FALSE)</f>
        <v>#N/A</v>
      </c>
      <c r="T345" t="e">
        <f>VLOOKUP($C345,PANSS_full!$D$2:$AK$888,2,FALSE)</f>
        <v>#N/A</v>
      </c>
      <c r="U345" t="e">
        <f>VLOOKUP($C345,PANSS_full!$D$2:$AK$888,3,FALSE)</f>
        <v>#N/A</v>
      </c>
      <c r="V345" t="e">
        <f>VLOOKUP($C345,PANSS_full!$D$2:$AK$888,4,FALSE)</f>
        <v>#N/A</v>
      </c>
      <c r="W345" t="e">
        <f>VLOOKUP($C345,PANSS_full!$D$2:$AK$888,5,FALSE)</f>
        <v>#N/A</v>
      </c>
      <c r="X345" t="e">
        <f>VLOOKUP($C345,PANSS_full!$D$2:$AK$888,6,FALSE)</f>
        <v>#N/A</v>
      </c>
      <c r="Y345" t="e">
        <f>VLOOKUP($C345,PANSS_full!$D$2:$AK$888,7,FALSE)</f>
        <v>#N/A</v>
      </c>
      <c r="Z345" t="e">
        <f>VLOOKUP($C345,PANSS_full!$D$2:$AK$888,8,FALSE)</f>
        <v>#N/A</v>
      </c>
      <c r="AA345" t="e">
        <f>VLOOKUP($C345,PANSS_full!$D$2:$AK$888,9,FALSE)</f>
        <v>#N/A</v>
      </c>
      <c r="AB345" t="e">
        <f>VLOOKUP($C345,PANSS_full!$D$2:$AK$888,10,FALSE)</f>
        <v>#N/A</v>
      </c>
      <c r="AC345" t="e">
        <f>VLOOKUP($C345,PANSS_full!$D$2:$AK$888,11,FALSE)</f>
        <v>#N/A</v>
      </c>
      <c r="AD345" t="e">
        <f>VLOOKUP($C345,PANSS_full!$D$2:$AK$888,12,FALSE)</f>
        <v>#N/A</v>
      </c>
      <c r="AE345" t="e">
        <f>VLOOKUP($C345,PANSS_full!$D$2:$AK$888,13,FALSE)</f>
        <v>#N/A</v>
      </c>
      <c r="AF345" t="e">
        <f>VLOOKUP($C345,PANSS_full!$D$2:$AK$888,14,FALSE)</f>
        <v>#N/A</v>
      </c>
      <c r="AG345" t="e">
        <f>VLOOKUP($C345,PANSS_full!$D$2:$AK$888,15,FALSE)</f>
        <v>#N/A</v>
      </c>
      <c r="AH345" t="e">
        <f>VLOOKUP($C345,PANSS_full!$D$2:$AK$888,16,FALSE)</f>
        <v>#N/A</v>
      </c>
      <c r="AI345" t="e">
        <f>VLOOKUP($C345,PANSS_full!$D$2:$AK$888,17,FALSE)</f>
        <v>#N/A</v>
      </c>
      <c r="AJ345" t="e">
        <f>VLOOKUP($C345,PANSS_full!$D$2:$AK$888,18,FALSE)</f>
        <v>#N/A</v>
      </c>
      <c r="AK345" t="e">
        <f>VLOOKUP($C345,PANSS_full!$D$2:$AK$888,19,FALSE)</f>
        <v>#N/A</v>
      </c>
      <c r="AL345" t="e">
        <f>VLOOKUP($C345,PANSS_full!$D$2:$AK$888,20,FALSE)</f>
        <v>#N/A</v>
      </c>
      <c r="AM345" t="e">
        <f>VLOOKUP($C345,PANSS_full!$D$2:$AK$888,21,FALSE)</f>
        <v>#N/A</v>
      </c>
      <c r="AN345" t="e">
        <f>VLOOKUP($C345,PANSS_full!$D$2:$AK$888,22,FALSE)</f>
        <v>#N/A</v>
      </c>
      <c r="AO345" t="e">
        <f>VLOOKUP($C345,PANSS_full!$D$2:$AK$888,23,FALSE)</f>
        <v>#N/A</v>
      </c>
      <c r="AP345" t="e">
        <f>VLOOKUP($C345,PANSS_full!$D$2:$AK$888,24,FALSE)</f>
        <v>#N/A</v>
      </c>
      <c r="AQ345" t="e">
        <f>VLOOKUP($C345,PANSS_full!$D$2:$AK$888,25,FALSE)</f>
        <v>#N/A</v>
      </c>
      <c r="AR345" t="e">
        <f>VLOOKUP($C345,PANSS_full!$D$2:$AK$888,26,FALSE)</f>
        <v>#N/A</v>
      </c>
      <c r="AS345" t="e">
        <f>VLOOKUP($C345,PANSS_full!$D$2:$AK$888,27,FALSE)</f>
        <v>#N/A</v>
      </c>
      <c r="AT345" t="e">
        <f>VLOOKUP($C345,PANSS_full!$D$2:$AK$888,28,FALSE)</f>
        <v>#N/A</v>
      </c>
      <c r="AU345" t="e">
        <f>VLOOKUP($C345,PANSS_full!$D$2:$AK$888,29,FALSE)</f>
        <v>#N/A</v>
      </c>
      <c r="AV345" t="e">
        <f>VLOOKUP($C345,PANSS_full!$D$2:$AK$888,30,FALSE)</f>
        <v>#N/A</v>
      </c>
      <c r="AW345" t="e">
        <f>VLOOKUP($C345,PANSS_full!$D$2:$AK$888,31,FALSE)</f>
        <v>#N/A</v>
      </c>
      <c r="AX345" t="e">
        <f>VLOOKUP($C345,PANSS_full!$D$2:$AK$888,32,FALSE)</f>
        <v>#N/A</v>
      </c>
      <c r="AY345" t="e">
        <f>VLOOKUP($C345,PANSS_full!$D$2:$AK$888,33,FALSE)</f>
        <v>#N/A</v>
      </c>
      <c r="AZ345" t="e">
        <f>VLOOKUP($C345,PANSS_full!$D$2:$AK$888,34,FALSE)</f>
        <v>#N/A</v>
      </c>
    </row>
    <row r="346" spans="1:52">
      <c r="A346">
        <v>345</v>
      </c>
      <c r="B346" s="2" t="s">
        <v>401</v>
      </c>
      <c r="C346" s="2" t="str">
        <f t="shared" si="5"/>
        <v>NC_07_0022</v>
      </c>
      <c r="E346" s="2">
        <v>27</v>
      </c>
      <c r="F346" s="2" t="s">
        <v>52</v>
      </c>
      <c r="G346" s="2" t="s">
        <v>386</v>
      </c>
      <c r="H346" s="2">
        <v>7</v>
      </c>
      <c r="I346" s="2">
        <v>1</v>
      </c>
      <c r="J346" s="2">
        <v>13</v>
      </c>
      <c r="K346" s="2">
        <v>1</v>
      </c>
      <c r="L346" s="2">
        <v>1</v>
      </c>
      <c r="S346" t="e">
        <f>VLOOKUP($C346,PANSS_full!$D$2:$AK$888,1,FALSE)</f>
        <v>#N/A</v>
      </c>
      <c r="T346" t="e">
        <f>VLOOKUP($C346,PANSS_full!$D$2:$AK$888,2,FALSE)</f>
        <v>#N/A</v>
      </c>
      <c r="U346" t="e">
        <f>VLOOKUP($C346,PANSS_full!$D$2:$AK$888,3,FALSE)</f>
        <v>#N/A</v>
      </c>
      <c r="V346" t="e">
        <f>VLOOKUP($C346,PANSS_full!$D$2:$AK$888,4,FALSE)</f>
        <v>#N/A</v>
      </c>
      <c r="W346" t="e">
        <f>VLOOKUP($C346,PANSS_full!$D$2:$AK$888,5,FALSE)</f>
        <v>#N/A</v>
      </c>
      <c r="X346" t="e">
        <f>VLOOKUP($C346,PANSS_full!$D$2:$AK$888,6,FALSE)</f>
        <v>#N/A</v>
      </c>
      <c r="Y346" t="e">
        <f>VLOOKUP($C346,PANSS_full!$D$2:$AK$888,7,FALSE)</f>
        <v>#N/A</v>
      </c>
      <c r="Z346" t="e">
        <f>VLOOKUP($C346,PANSS_full!$D$2:$AK$888,8,FALSE)</f>
        <v>#N/A</v>
      </c>
      <c r="AA346" t="e">
        <f>VLOOKUP($C346,PANSS_full!$D$2:$AK$888,9,FALSE)</f>
        <v>#N/A</v>
      </c>
      <c r="AB346" t="e">
        <f>VLOOKUP($C346,PANSS_full!$D$2:$AK$888,10,FALSE)</f>
        <v>#N/A</v>
      </c>
      <c r="AC346" t="e">
        <f>VLOOKUP($C346,PANSS_full!$D$2:$AK$888,11,FALSE)</f>
        <v>#N/A</v>
      </c>
      <c r="AD346" t="e">
        <f>VLOOKUP($C346,PANSS_full!$D$2:$AK$888,12,FALSE)</f>
        <v>#N/A</v>
      </c>
      <c r="AE346" t="e">
        <f>VLOOKUP($C346,PANSS_full!$D$2:$AK$888,13,FALSE)</f>
        <v>#N/A</v>
      </c>
      <c r="AF346" t="e">
        <f>VLOOKUP($C346,PANSS_full!$D$2:$AK$888,14,FALSE)</f>
        <v>#N/A</v>
      </c>
      <c r="AG346" t="e">
        <f>VLOOKUP($C346,PANSS_full!$D$2:$AK$888,15,FALSE)</f>
        <v>#N/A</v>
      </c>
      <c r="AH346" t="e">
        <f>VLOOKUP($C346,PANSS_full!$D$2:$AK$888,16,FALSE)</f>
        <v>#N/A</v>
      </c>
      <c r="AI346" t="e">
        <f>VLOOKUP($C346,PANSS_full!$D$2:$AK$888,17,FALSE)</f>
        <v>#N/A</v>
      </c>
      <c r="AJ346" t="e">
        <f>VLOOKUP($C346,PANSS_full!$D$2:$AK$888,18,FALSE)</f>
        <v>#N/A</v>
      </c>
      <c r="AK346" t="e">
        <f>VLOOKUP($C346,PANSS_full!$D$2:$AK$888,19,FALSE)</f>
        <v>#N/A</v>
      </c>
      <c r="AL346" t="e">
        <f>VLOOKUP($C346,PANSS_full!$D$2:$AK$888,20,FALSE)</f>
        <v>#N/A</v>
      </c>
      <c r="AM346" t="e">
        <f>VLOOKUP($C346,PANSS_full!$D$2:$AK$888,21,FALSE)</f>
        <v>#N/A</v>
      </c>
      <c r="AN346" t="e">
        <f>VLOOKUP($C346,PANSS_full!$D$2:$AK$888,22,FALSE)</f>
        <v>#N/A</v>
      </c>
      <c r="AO346" t="e">
        <f>VLOOKUP($C346,PANSS_full!$D$2:$AK$888,23,FALSE)</f>
        <v>#N/A</v>
      </c>
      <c r="AP346" t="e">
        <f>VLOOKUP($C346,PANSS_full!$D$2:$AK$888,24,FALSE)</f>
        <v>#N/A</v>
      </c>
      <c r="AQ346" t="e">
        <f>VLOOKUP($C346,PANSS_full!$D$2:$AK$888,25,FALSE)</f>
        <v>#N/A</v>
      </c>
      <c r="AR346" t="e">
        <f>VLOOKUP($C346,PANSS_full!$D$2:$AK$888,26,FALSE)</f>
        <v>#N/A</v>
      </c>
      <c r="AS346" t="e">
        <f>VLOOKUP($C346,PANSS_full!$D$2:$AK$888,27,FALSE)</f>
        <v>#N/A</v>
      </c>
      <c r="AT346" t="e">
        <f>VLOOKUP($C346,PANSS_full!$D$2:$AK$888,28,FALSE)</f>
        <v>#N/A</v>
      </c>
      <c r="AU346" t="e">
        <f>VLOOKUP($C346,PANSS_full!$D$2:$AK$888,29,FALSE)</f>
        <v>#N/A</v>
      </c>
      <c r="AV346" t="e">
        <f>VLOOKUP($C346,PANSS_full!$D$2:$AK$888,30,FALSE)</f>
        <v>#N/A</v>
      </c>
      <c r="AW346" t="e">
        <f>VLOOKUP($C346,PANSS_full!$D$2:$AK$888,31,FALSE)</f>
        <v>#N/A</v>
      </c>
      <c r="AX346" t="e">
        <f>VLOOKUP($C346,PANSS_full!$D$2:$AK$888,32,FALSE)</f>
        <v>#N/A</v>
      </c>
      <c r="AY346" t="e">
        <f>VLOOKUP($C346,PANSS_full!$D$2:$AK$888,33,FALSE)</f>
        <v>#N/A</v>
      </c>
      <c r="AZ346" t="e">
        <f>VLOOKUP($C346,PANSS_full!$D$2:$AK$888,34,FALSE)</f>
        <v>#N/A</v>
      </c>
    </row>
    <row r="347" spans="1:52">
      <c r="A347">
        <v>346</v>
      </c>
      <c r="B347" s="2" t="s">
        <v>402</v>
      </c>
      <c r="C347" s="2" t="str">
        <f t="shared" si="5"/>
        <v>NC_07_0023</v>
      </c>
      <c r="E347" s="2">
        <v>28.4166666666667</v>
      </c>
      <c r="F347" s="2" t="s">
        <v>52</v>
      </c>
      <c r="G347" s="2" t="s">
        <v>386</v>
      </c>
      <c r="H347" s="2">
        <v>7</v>
      </c>
      <c r="I347" s="2">
        <v>1</v>
      </c>
      <c r="J347" s="2">
        <v>18</v>
      </c>
      <c r="K347" s="2">
        <v>1</v>
      </c>
      <c r="L347" s="2">
        <v>1</v>
      </c>
      <c r="S347" t="e">
        <f>VLOOKUP($C347,PANSS_full!$D$2:$AK$888,1,FALSE)</f>
        <v>#N/A</v>
      </c>
      <c r="T347" t="e">
        <f>VLOOKUP($C347,PANSS_full!$D$2:$AK$888,2,FALSE)</f>
        <v>#N/A</v>
      </c>
      <c r="U347" t="e">
        <f>VLOOKUP($C347,PANSS_full!$D$2:$AK$888,3,FALSE)</f>
        <v>#N/A</v>
      </c>
      <c r="V347" t="e">
        <f>VLOOKUP($C347,PANSS_full!$D$2:$AK$888,4,FALSE)</f>
        <v>#N/A</v>
      </c>
      <c r="W347" t="e">
        <f>VLOOKUP($C347,PANSS_full!$D$2:$AK$888,5,FALSE)</f>
        <v>#N/A</v>
      </c>
      <c r="X347" t="e">
        <f>VLOOKUP($C347,PANSS_full!$D$2:$AK$888,6,FALSE)</f>
        <v>#N/A</v>
      </c>
      <c r="Y347" t="e">
        <f>VLOOKUP($C347,PANSS_full!$D$2:$AK$888,7,FALSE)</f>
        <v>#N/A</v>
      </c>
      <c r="Z347" t="e">
        <f>VLOOKUP($C347,PANSS_full!$D$2:$AK$888,8,FALSE)</f>
        <v>#N/A</v>
      </c>
      <c r="AA347" t="e">
        <f>VLOOKUP($C347,PANSS_full!$D$2:$AK$888,9,FALSE)</f>
        <v>#N/A</v>
      </c>
      <c r="AB347" t="e">
        <f>VLOOKUP($C347,PANSS_full!$D$2:$AK$888,10,FALSE)</f>
        <v>#N/A</v>
      </c>
      <c r="AC347" t="e">
        <f>VLOOKUP($C347,PANSS_full!$D$2:$AK$888,11,FALSE)</f>
        <v>#N/A</v>
      </c>
      <c r="AD347" t="e">
        <f>VLOOKUP($C347,PANSS_full!$D$2:$AK$888,12,FALSE)</f>
        <v>#N/A</v>
      </c>
      <c r="AE347" t="e">
        <f>VLOOKUP($C347,PANSS_full!$D$2:$AK$888,13,FALSE)</f>
        <v>#N/A</v>
      </c>
      <c r="AF347" t="e">
        <f>VLOOKUP($C347,PANSS_full!$D$2:$AK$888,14,FALSE)</f>
        <v>#N/A</v>
      </c>
      <c r="AG347" t="e">
        <f>VLOOKUP($C347,PANSS_full!$D$2:$AK$888,15,FALSE)</f>
        <v>#N/A</v>
      </c>
      <c r="AH347" t="e">
        <f>VLOOKUP($C347,PANSS_full!$D$2:$AK$888,16,FALSE)</f>
        <v>#N/A</v>
      </c>
      <c r="AI347" t="e">
        <f>VLOOKUP($C347,PANSS_full!$D$2:$AK$888,17,FALSE)</f>
        <v>#N/A</v>
      </c>
      <c r="AJ347" t="e">
        <f>VLOOKUP($C347,PANSS_full!$D$2:$AK$888,18,FALSE)</f>
        <v>#N/A</v>
      </c>
      <c r="AK347" t="e">
        <f>VLOOKUP($C347,PANSS_full!$D$2:$AK$888,19,FALSE)</f>
        <v>#N/A</v>
      </c>
      <c r="AL347" t="e">
        <f>VLOOKUP($C347,PANSS_full!$D$2:$AK$888,20,FALSE)</f>
        <v>#N/A</v>
      </c>
      <c r="AM347" t="e">
        <f>VLOOKUP($C347,PANSS_full!$D$2:$AK$888,21,FALSE)</f>
        <v>#N/A</v>
      </c>
      <c r="AN347" t="e">
        <f>VLOOKUP($C347,PANSS_full!$D$2:$AK$888,22,FALSE)</f>
        <v>#N/A</v>
      </c>
      <c r="AO347" t="e">
        <f>VLOOKUP($C347,PANSS_full!$D$2:$AK$888,23,FALSE)</f>
        <v>#N/A</v>
      </c>
      <c r="AP347" t="e">
        <f>VLOOKUP($C347,PANSS_full!$D$2:$AK$888,24,FALSE)</f>
        <v>#N/A</v>
      </c>
      <c r="AQ347" t="e">
        <f>VLOOKUP($C347,PANSS_full!$D$2:$AK$888,25,FALSE)</f>
        <v>#N/A</v>
      </c>
      <c r="AR347" t="e">
        <f>VLOOKUP($C347,PANSS_full!$D$2:$AK$888,26,FALSE)</f>
        <v>#N/A</v>
      </c>
      <c r="AS347" t="e">
        <f>VLOOKUP($C347,PANSS_full!$D$2:$AK$888,27,FALSE)</f>
        <v>#N/A</v>
      </c>
      <c r="AT347" t="e">
        <f>VLOOKUP($C347,PANSS_full!$D$2:$AK$888,28,FALSE)</f>
        <v>#N/A</v>
      </c>
      <c r="AU347" t="e">
        <f>VLOOKUP($C347,PANSS_full!$D$2:$AK$888,29,FALSE)</f>
        <v>#N/A</v>
      </c>
      <c r="AV347" t="e">
        <f>VLOOKUP($C347,PANSS_full!$D$2:$AK$888,30,FALSE)</f>
        <v>#N/A</v>
      </c>
      <c r="AW347" t="e">
        <f>VLOOKUP($C347,PANSS_full!$D$2:$AK$888,31,FALSE)</f>
        <v>#N/A</v>
      </c>
      <c r="AX347" t="e">
        <f>VLOOKUP($C347,PANSS_full!$D$2:$AK$888,32,FALSE)</f>
        <v>#N/A</v>
      </c>
      <c r="AY347" t="e">
        <f>VLOOKUP($C347,PANSS_full!$D$2:$AK$888,33,FALSE)</f>
        <v>#N/A</v>
      </c>
      <c r="AZ347" t="e">
        <f>VLOOKUP($C347,PANSS_full!$D$2:$AK$888,34,FALSE)</f>
        <v>#N/A</v>
      </c>
    </row>
    <row r="348" spans="1:52">
      <c r="A348">
        <v>347</v>
      </c>
      <c r="B348" s="2" t="s">
        <v>403</v>
      </c>
      <c r="C348" s="2" t="str">
        <f t="shared" si="5"/>
        <v>NC_07_0024</v>
      </c>
      <c r="E348" s="2">
        <v>27.75</v>
      </c>
      <c r="F348" s="2" t="s">
        <v>52</v>
      </c>
      <c r="G348" s="2" t="s">
        <v>386</v>
      </c>
      <c r="H348" s="2">
        <v>7</v>
      </c>
      <c r="I348" s="2">
        <v>1</v>
      </c>
      <c r="J348" s="2">
        <v>18</v>
      </c>
      <c r="K348" s="2">
        <v>1</v>
      </c>
      <c r="L348" s="2">
        <v>2</v>
      </c>
      <c r="S348" t="e">
        <f>VLOOKUP($C348,PANSS_full!$D$2:$AK$888,1,FALSE)</f>
        <v>#N/A</v>
      </c>
      <c r="T348" t="e">
        <f>VLOOKUP($C348,PANSS_full!$D$2:$AK$888,2,FALSE)</f>
        <v>#N/A</v>
      </c>
      <c r="U348" t="e">
        <f>VLOOKUP($C348,PANSS_full!$D$2:$AK$888,3,FALSE)</f>
        <v>#N/A</v>
      </c>
      <c r="V348" t="e">
        <f>VLOOKUP($C348,PANSS_full!$D$2:$AK$888,4,FALSE)</f>
        <v>#N/A</v>
      </c>
      <c r="W348" t="e">
        <f>VLOOKUP($C348,PANSS_full!$D$2:$AK$888,5,FALSE)</f>
        <v>#N/A</v>
      </c>
      <c r="X348" t="e">
        <f>VLOOKUP($C348,PANSS_full!$D$2:$AK$888,6,FALSE)</f>
        <v>#N/A</v>
      </c>
      <c r="Y348" t="e">
        <f>VLOOKUP($C348,PANSS_full!$D$2:$AK$888,7,FALSE)</f>
        <v>#N/A</v>
      </c>
      <c r="Z348" t="e">
        <f>VLOOKUP($C348,PANSS_full!$D$2:$AK$888,8,FALSE)</f>
        <v>#N/A</v>
      </c>
      <c r="AA348" t="e">
        <f>VLOOKUP($C348,PANSS_full!$D$2:$AK$888,9,FALSE)</f>
        <v>#N/A</v>
      </c>
      <c r="AB348" t="e">
        <f>VLOOKUP($C348,PANSS_full!$D$2:$AK$888,10,FALSE)</f>
        <v>#N/A</v>
      </c>
      <c r="AC348" t="e">
        <f>VLOOKUP($C348,PANSS_full!$D$2:$AK$888,11,FALSE)</f>
        <v>#N/A</v>
      </c>
      <c r="AD348" t="e">
        <f>VLOOKUP($C348,PANSS_full!$D$2:$AK$888,12,FALSE)</f>
        <v>#N/A</v>
      </c>
      <c r="AE348" t="e">
        <f>VLOOKUP($C348,PANSS_full!$D$2:$AK$888,13,FALSE)</f>
        <v>#N/A</v>
      </c>
      <c r="AF348" t="e">
        <f>VLOOKUP($C348,PANSS_full!$D$2:$AK$888,14,FALSE)</f>
        <v>#N/A</v>
      </c>
      <c r="AG348" t="e">
        <f>VLOOKUP($C348,PANSS_full!$D$2:$AK$888,15,FALSE)</f>
        <v>#N/A</v>
      </c>
      <c r="AH348" t="e">
        <f>VLOOKUP($C348,PANSS_full!$D$2:$AK$888,16,FALSE)</f>
        <v>#N/A</v>
      </c>
      <c r="AI348" t="e">
        <f>VLOOKUP($C348,PANSS_full!$D$2:$AK$888,17,FALSE)</f>
        <v>#N/A</v>
      </c>
      <c r="AJ348" t="e">
        <f>VLOOKUP($C348,PANSS_full!$D$2:$AK$888,18,FALSE)</f>
        <v>#N/A</v>
      </c>
      <c r="AK348" t="e">
        <f>VLOOKUP($C348,PANSS_full!$D$2:$AK$888,19,FALSE)</f>
        <v>#N/A</v>
      </c>
      <c r="AL348" t="e">
        <f>VLOOKUP($C348,PANSS_full!$D$2:$AK$888,20,FALSE)</f>
        <v>#N/A</v>
      </c>
      <c r="AM348" t="e">
        <f>VLOOKUP($C348,PANSS_full!$D$2:$AK$888,21,FALSE)</f>
        <v>#N/A</v>
      </c>
      <c r="AN348" t="e">
        <f>VLOOKUP($C348,PANSS_full!$D$2:$AK$888,22,FALSE)</f>
        <v>#N/A</v>
      </c>
      <c r="AO348" t="e">
        <f>VLOOKUP($C348,PANSS_full!$D$2:$AK$888,23,FALSE)</f>
        <v>#N/A</v>
      </c>
      <c r="AP348" t="e">
        <f>VLOOKUP($C348,PANSS_full!$D$2:$AK$888,24,FALSE)</f>
        <v>#N/A</v>
      </c>
      <c r="AQ348" t="e">
        <f>VLOOKUP($C348,PANSS_full!$D$2:$AK$888,25,FALSE)</f>
        <v>#N/A</v>
      </c>
      <c r="AR348" t="e">
        <f>VLOOKUP($C348,PANSS_full!$D$2:$AK$888,26,FALSE)</f>
        <v>#N/A</v>
      </c>
      <c r="AS348" t="e">
        <f>VLOOKUP($C348,PANSS_full!$D$2:$AK$888,27,FALSE)</f>
        <v>#N/A</v>
      </c>
      <c r="AT348" t="e">
        <f>VLOOKUP($C348,PANSS_full!$D$2:$AK$888,28,FALSE)</f>
        <v>#N/A</v>
      </c>
      <c r="AU348" t="e">
        <f>VLOOKUP($C348,PANSS_full!$D$2:$AK$888,29,FALSE)</f>
        <v>#N/A</v>
      </c>
      <c r="AV348" t="e">
        <f>VLOOKUP($C348,PANSS_full!$D$2:$AK$888,30,FALSE)</f>
        <v>#N/A</v>
      </c>
      <c r="AW348" t="e">
        <f>VLOOKUP($C348,PANSS_full!$D$2:$AK$888,31,FALSE)</f>
        <v>#N/A</v>
      </c>
      <c r="AX348" t="e">
        <f>VLOOKUP($C348,PANSS_full!$D$2:$AK$888,32,FALSE)</f>
        <v>#N/A</v>
      </c>
      <c r="AY348" t="e">
        <f>VLOOKUP($C348,PANSS_full!$D$2:$AK$888,33,FALSE)</f>
        <v>#N/A</v>
      </c>
      <c r="AZ348" t="e">
        <f>VLOOKUP($C348,PANSS_full!$D$2:$AK$888,34,FALSE)</f>
        <v>#N/A</v>
      </c>
    </row>
    <row r="349" spans="1:52">
      <c r="A349">
        <v>348</v>
      </c>
      <c r="B349" s="2" t="s">
        <v>404</v>
      </c>
      <c r="C349" s="2" t="str">
        <f t="shared" si="5"/>
        <v>NC_07_0025</v>
      </c>
      <c r="E349" s="2">
        <v>23.25</v>
      </c>
      <c r="F349" s="2" t="s">
        <v>52</v>
      </c>
      <c r="G349" s="2" t="s">
        <v>386</v>
      </c>
      <c r="H349" s="2">
        <v>7</v>
      </c>
      <c r="I349" s="2">
        <v>1</v>
      </c>
      <c r="J349" s="2">
        <v>13</v>
      </c>
      <c r="K349" s="2">
        <v>1</v>
      </c>
      <c r="L349" s="2">
        <v>1</v>
      </c>
      <c r="S349" t="e">
        <f>VLOOKUP($C349,PANSS_full!$D$2:$AK$888,1,FALSE)</f>
        <v>#N/A</v>
      </c>
      <c r="T349" t="e">
        <f>VLOOKUP($C349,PANSS_full!$D$2:$AK$888,2,FALSE)</f>
        <v>#N/A</v>
      </c>
      <c r="U349" t="e">
        <f>VLOOKUP($C349,PANSS_full!$D$2:$AK$888,3,FALSE)</f>
        <v>#N/A</v>
      </c>
      <c r="V349" t="e">
        <f>VLOOKUP($C349,PANSS_full!$D$2:$AK$888,4,FALSE)</f>
        <v>#N/A</v>
      </c>
      <c r="W349" t="e">
        <f>VLOOKUP($C349,PANSS_full!$D$2:$AK$888,5,FALSE)</f>
        <v>#N/A</v>
      </c>
      <c r="X349" t="e">
        <f>VLOOKUP($C349,PANSS_full!$D$2:$AK$888,6,FALSE)</f>
        <v>#N/A</v>
      </c>
      <c r="Y349" t="e">
        <f>VLOOKUP($C349,PANSS_full!$D$2:$AK$888,7,FALSE)</f>
        <v>#N/A</v>
      </c>
      <c r="Z349" t="e">
        <f>VLOOKUP($C349,PANSS_full!$D$2:$AK$888,8,FALSE)</f>
        <v>#N/A</v>
      </c>
      <c r="AA349" t="e">
        <f>VLOOKUP($C349,PANSS_full!$D$2:$AK$888,9,FALSE)</f>
        <v>#N/A</v>
      </c>
      <c r="AB349" t="e">
        <f>VLOOKUP($C349,PANSS_full!$D$2:$AK$888,10,FALSE)</f>
        <v>#N/A</v>
      </c>
      <c r="AC349" t="e">
        <f>VLOOKUP($C349,PANSS_full!$D$2:$AK$888,11,FALSE)</f>
        <v>#N/A</v>
      </c>
      <c r="AD349" t="e">
        <f>VLOOKUP($C349,PANSS_full!$D$2:$AK$888,12,FALSE)</f>
        <v>#N/A</v>
      </c>
      <c r="AE349" t="e">
        <f>VLOOKUP($C349,PANSS_full!$D$2:$AK$888,13,FALSE)</f>
        <v>#N/A</v>
      </c>
      <c r="AF349" t="e">
        <f>VLOOKUP($C349,PANSS_full!$D$2:$AK$888,14,FALSE)</f>
        <v>#N/A</v>
      </c>
      <c r="AG349" t="e">
        <f>VLOOKUP($C349,PANSS_full!$D$2:$AK$888,15,FALSE)</f>
        <v>#N/A</v>
      </c>
      <c r="AH349" t="e">
        <f>VLOOKUP($C349,PANSS_full!$D$2:$AK$888,16,FALSE)</f>
        <v>#N/A</v>
      </c>
      <c r="AI349" t="e">
        <f>VLOOKUP($C349,PANSS_full!$D$2:$AK$888,17,FALSE)</f>
        <v>#N/A</v>
      </c>
      <c r="AJ349" t="e">
        <f>VLOOKUP($C349,PANSS_full!$D$2:$AK$888,18,FALSE)</f>
        <v>#N/A</v>
      </c>
      <c r="AK349" t="e">
        <f>VLOOKUP($C349,PANSS_full!$D$2:$AK$888,19,FALSE)</f>
        <v>#N/A</v>
      </c>
      <c r="AL349" t="e">
        <f>VLOOKUP($C349,PANSS_full!$D$2:$AK$888,20,FALSE)</f>
        <v>#N/A</v>
      </c>
      <c r="AM349" t="e">
        <f>VLOOKUP($C349,PANSS_full!$D$2:$AK$888,21,FALSE)</f>
        <v>#N/A</v>
      </c>
      <c r="AN349" t="e">
        <f>VLOOKUP($C349,PANSS_full!$D$2:$AK$888,22,FALSE)</f>
        <v>#N/A</v>
      </c>
      <c r="AO349" t="e">
        <f>VLOOKUP($C349,PANSS_full!$D$2:$AK$888,23,FALSE)</f>
        <v>#N/A</v>
      </c>
      <c r="AP349" t="e">
        <f>VLOOKUP($C349,PANSS_full!$D$2:$AK$888,24,FALSE)</f>
        <v>#N/A</v>
      </c>
      <c r="AQ349" t="e">
        <f>VLOOKUP($C349,PANSS_full!$D$2:$AK$888,25,FALSE)</f>
        <v>#N/A</v>
      </c>
      <c r="AR349" t="e">
        <f>VLOOKUP($C349,PANSS_full!$D$2:$AK$888,26,FALSE)</f>
        <v>#N/A</v>
      </c>
      <c r="AS349" t="e">
        <f>VLOOKUP($C349,PANSS_full!$D$2:$AK$888,27,FALSE)</f>
        <v>#N/A</v>
      </c>
      <c r="AT349" t="e">
        <f>VLOOKUP($C349,PANSS_full!$D$2:$AK$888,28,FALSE)</f>
        <v>#N/A</v>
      </c>
      <c r="AU349" t="e">
        <f>VLOOKUP($C349,PANSS_full!$D$2:$AK$888,29,FALSE)</f>
        <v>#N/A</v>
      </c>
      <c r="AV349" t="e">
        <f>VLOOKUP($C349,PANSS_full!$D$2:$AK$888,30,FALSE)</f>
        <v>#N/A</v>
      </c>
      <c r="AW349" t="e">
        <f>VLOOKUP($C349,PANSS_full!$D$2:$AK$888,31,FALSE)</f>
        <v>#N/A</v>
      </c>
      <c r="AX349" t="e">
        <f>VLOOKUP($C349,PANSS_full!$D$2:$AK$888,32,FALSE)</f>
        <v>#N/A</v>
      </c>
      <c r="AY349" t="e">
        <f>VLOOKUP($C349,PANSS_full!$D$2:$AK$888,33,FALSE)</f>
        <v>#N/A</v>
      </c>
      <c r="AZ349" t="e">
        <f>VLOOKUP($C349,PANSS_full!$D$2:$AK$888,34,FALSE)</f>
        <v>#N/A</v>
      </c>
    </row>
    <row r="350" spans="1:52">
      <c r="A350">
        <v>349</v>
      </c>
      <c r="B350" s="2" t="s">
        <v>405</v>
      </c>
      <c r="C350" s="2" t="str">
        <f t="shared" si="5"/>
        <v>NC_07_0026</v>
      </c>
      <c r="E350" s="2">
        <v>24.1666666666667</v>
      </c>
      <c r="F350" s="2" t="s">
        <v>52</v>
      </c>
      <c r="G350" s="2" t="s">
        <v>386</v>
      </c>
      <c r="H350" s="2">
        <v>7</v>
      </c>
      <c r="I350" s="2">
        <v>1</v>
      </c>
      <c r="J350" s="2">
        <v>10</v>
      </c>
      <c r="K350" s="2">
        <v>1</v>
      </c>
      <c r="L350" s="2">
        <v>1</v>
      </c>
      <c r="S350" t="e">
        <f>VLOOKUP($C350,PANSS_full!$D$2:$AK$888,1,FALSE)</f>
        <v>#N/A</v>
      </c>
      <c r="T350" t="e">
        <f>VLOOKUP($C350,PANSS_full!$D$2:$AK$888,2,FALSE)</f>
        <v>#N/A</v>
      </c>
      <c r="U350" t="e">
        <f>VLOOKUP($C350,PANSS_full!$D$2:$AK$888,3,FALSE)</f>
        <v>#N/A</v>
      </c>
      <c r="V350" t="e">
        <f>VLOOKUP($C350,PANSS_full!$D$2:$AK$888,4,FALSE)</f>
        <v>#N/A</v>
      </c>
      <c r="W350" t="e">
        <f>VLOOKUP($C350,PANSS_full!$D$2:$AK$888,5,FALSE)</f>
        <v>#N/A</v>
      </c>
      <c r="X350" t="e">
        <f>VLOOKUP($C350,PANSS_full!$D$2:$AK$888,6,FALSE)</f>
        <v>#N/A</v>
      </c>
      <c r="Y350" t="e">
        <f>VLOOKUP($C350,PANSS_full!$D$2:$AK$888,7,FALSE)</f>
        <v>#N/A</v>
      </c>
      <c r="Z350" t="e">
        <f>VLOOKUP($C350,PANSS_full!$D$2:$AK$888,8,FALSE)</f>
        <v>#N/A</v>
      </c>
      <c r="AA350" t="e">
        <f>VLOOKUP($C350,PANSS_full!$D$2:$AK$888,9,FALSE)</f>
        <v>#N/A</v>
      </c>
      <c r="AB350" t="e">
        <f>VLOOKUP($C350,PANSS_full!$D$2:$AK$888,10,FALSE)</f>
        <v>#N/A</v>
      </c>
      <c r="AC350" t="e">
        <f>VLOOKUP($C350,PANSS_full!$D$2:$AK$888,11,FALSE)</f>
        <v>#N/A</v>
      </c>
      <c r="AD350" t="e">
        <f>VLOOKUP($C350,PANSS_full!$D$2:$AK$888,12,FALSE)</f>
        <v>#N/A</v>
      </c>
      <c r="AE350" t="e">
        <f>VLOOKUP($C350,PANSS_full!$D$2:$AK$888,13,FALSE)</f>
        <v>#N/A</v>
      </c>
      <c r="AF350" t="e">
        <f>VLOOKUP($C350,PANSS_full!$D$2:$AK$888,14,FALSE)</f>
        <v>#N/A</v>
      </c>
      <c r="AG350" t="e">
        <f>VLOOKUP($C350,PANSS_full!$D$2:$AK$888,15,FALSE)</f>
        <v>#N/A</v>
      </c>
      <c r="AH350" t="e">
        <f>VLOOKUP($C350,PANSS_full!$D$2:$AK$888,16,FALSE)</f>
        <v>#N/A</v>
      </c>
      <c r="AI350" t="e">
        <f>VLOOKUP($C350,PANSS_full!$D$2:$AK$888,17,FALSE)</f>
        <v>#N/A</v>
      </c>
      <c r="AJ350" t="e">
        <f>VLOOKUP($C350,PANSS_full!$D$2:$AK$888,18,FALSE)</f>
        <v>#N/A</v>
      </c>
      <c r="AK350" t="e">
        <f>VLOOKUP($C350,PANSS_full!$D$2:$AK$888,19,FALSE)</f>
        <v>#N/A</v>
      </c>
      <c r="AL350" t="e">
        <f>VLOOKUP($C350,PANSS_full!$D$2:$AK$888,20,FALSE)</f>
        <v>#N/A</v>
      </c>
      <c r="AM350" t="e">
        <f>VLOOKUP($C350,PANSS_full!$D$2:$AK$888,21,FALSE)</f>
        <v>#N/A</v>
      </c>
      <c r="AN350" t="e">
        <f>VLOOKUP($C350,PANSS_full!$D$2:$AK$888,22,FALSE)</f>
        <v>#N/A</v>
      </c>
      <c r="AO350" t="e">
        <f>VLOOKUP($C350,PANSS_full!$D$2:$AK$888,23,FALSE)</f>
        <v>#N/A</v>
      </c>
      <c r="AP350" t="e">
        <f>VLOOKUP($C350,PANSS_full!$D$2:$AK$888,24,FALSE)</f>
        <v>#N/A</v>
      </c>
      <c r="AQ350" t="e">
        <f>VLOOKUP($C350,PANSS_full!$D$2:$AK$888,25,FALSE)</f>
        <v>#N/A</v>
      </c>
      <c r="AR350" t="e">
        <f>VLOOKUP($C350,PANSS_full!$D$2:$AK$888,26,FALSE)</f>
        <v>#N/A</v>
      </c>
      <c r="AS350" t="e">
        <f>VLOOKUP($C350,PANSS_full!$D$2:$AK$888,27,FALSE)</f>
        <v>#N/A</v>
      </c>
      <c r="AT350" t="e">
        <f>VLOOKUP($C350,PANSS_full!$D$2:$AK$888,28,FALSE)</f>
        <v>#N/A</v>
      </c>
      <c r="AU350" t="e">
        <f>VLOOKUP($C350,PANSS_full!$D$2:$AK$888,29,FALSE)</f>
        <v>#N/A</v>
      </c>
      <c r="AV350" t="e">
        <f>VLOOKUP($C350,PANSS_full!$D$2:$AK$888,30,FALSE)</f>
        <v>#N/A</v>
      </c>
      <c r="AW350" t="e">
        <f>VLOOKUP($C350,PANSS_full!$D$2:$AK$888,31,FALSE)</f>
        <v>#N/A</v>
      </c>
      <c r="AX350" t="e">
        <f>VLOOKUP($C350,PANSS_full!$D$2:$AK$888,32,FALSE)</f>
        <v>#N/A</v>
      </c>
      <c r="AY350" t="e">
        <f>VLOOKUP($C350,PANSS_full!$D$2:$AK$888,33,FALSE)</f>
        <v>#N/A</v>
      </c>
      <c r="AZ350" t="e">
        <f>VLOOKUP($C350,PANSS_full!$D$2:$AK$888,34,FALSE)</f>
        <v>#N/A</v>
      </c>
    </row>
    <row r="351" spans="1:52">
      <c r="A351">
        <v>350</v>
      </c>
      <c r="B351" s="2" t="s">
        <v>406</v>
      </c>
      <c r="C351" s="2" t="str">
        <f t="shared" si="5"/>
        <v>NC_07_0027</v>
      </c>
      <c r="E351" s="2">
        <v>37.0833333333333</v>
      </c>
      <c r="F351" s="2" t="s">
        <v>52</v>
      </c>
      <c r="G351" s="2" t="s">
        <v>386</v>
      </c>
      <c r="H351" s="2">
        <v>7</v>
      </c>
      <c r="I351" s="2">
        <v>1</v>
      </c>
      <c r="J351" s="2">
        <v>14</v>
      </c>
      <c r="K351" s="2">
        <v>1</v>
      </c>
      <c r="L351" s="2">
        <v>1</v>
      </c>
      <c r="S351" t="e">
        <f>VLOOKUP($C351,PANSS_full!$D$2:$AK$888,1,FALSE)</f>
        <v>#N/A</v>
      </c>
      <c r="T351" t="e">
        <f>VLOOKUP($C351,PANSS_full!$D$2:$AK$888,2,FALSE)</f>
        <v>#N/A</v>
      </c>
      <c r="U351" t="e">
        <f>VLOOKUP($C351,PANSS_full!$D$2:$AK$888,3,FALSE)</f>
        <v>#N/A</v>
      </c>
      <c r="V351" t="e">
        <f>VLOOKUP($C351,PANSS_full!$D$2:$AK$888,4,FALSE)</f>
        <v>#N/A</v>
      </c>
      <c r="W351" t="e">
        <f>VLOOKUP($C351,PANSS_full!$D$2:$AK$888,5,FALSE)</f>
        <v>#N/A</v>
      </c>
      <c r="X351" t="e">
        <f>VLOOKUP($C351,PANSS_full!$D$2:$AK$888,6,FALSE)</f>
        <v>#N/A</v>
      </c>
      <c r="Y351" t="e">
        <f>VLOOKUP($C351,PANSS_full!$D$2:$AK$888,7,FALSE)</f>
        <v>#N/A</v>
      </c>
      <c r="Z351" t="e">
        <f>VLOOKUP($C351,PANSS_full!$D$2:$AK$888,8,FALSE)</f>
        <v>#N/A</v>
      </c>
      <c r="AA351" t="e">
        <f>VLOOKUP($C351,PANSS_full!$D$2:$AK$888,9,FALSE)</f>
        <v>#N/A</v>
      </c>
      <c r="AB351" t="e">
        <f>VLOOKUP($C351,PANSS_full!$D$2:$AK$888,10,FALSE)</f>
        <v>#N/A</v>
      </c>
      <c r="AC351" t="e">
        <f>VLOOKUP($C351,PANSS_full!$D$2:$AK$888,11,FALSE)</f>
        <v>#N/A</v>
      </c>
      <c r="AD351" t="e">
        <f>VLOOKUP($C351,PANSS_full!$D$2:$AK$888,12,FALSE)</f>
        <v>#N/A</v>
      </c>
      <c r="AE351" t="e">
        <f>VLOOKUP($C351,PANSS_full!$D$2:$AK$888,13,FALSE)</f>
        <v>#N/A</v>
      </c>
      <c r="AF351" t="e">
        <f>VLOOKUP($C351,PANSS_full!$D$2:$AK$888,14,FALSE)</f>
        <v>#N/A</v>
      </c>
      <c r="AG351" t="e">
        <f>VLOOKUP($C351,PANSS_full!$D$2:$AK$888,15,FALSE)</f>
        <v>#N/A</v>
      </c>
      <c r="AH351" t="e">
        <f>VLOOKUP($C351,PANSS_full!$D$2:$AK$888,16,FALSE)</f>
        <v>#N/A</v>
      </c>
      <c r="AI351" t="e">
        <f>VLOOKUP($C351,PANSS_full!$D$2:$AK$888,17,FALSE)</f>
        <v>#N/A</v>
      </c>
      <c r="AJ351" t="e">
        <f>VLOOKUP($C351,PANSS_full!$D$2:$AK$888,18,FALSE)</f>
        <v>#N/A</v>
      </c>
      <c r="AK351" t="e">
        <f>VLOOKUP($C351,PANSS_full!$D$2:$AK$888,19,FALSE)</f>
        <v>#N/A</v>
      </c>
      <c r="AL351" t="e">
        <f>VLOOKUP($C351,PANSS_full!$D$2:$AK$888,20,FALSE)</f>
        <v>#N/A</v>
      </c>
      <c r="AM351" t="e">
        <f>VLOOKUP($C351,PANSS_full!$D$2:$AK$888,21,FALSE)</f>
        <v>#N/A</v>
      </c>
      <c r="AN351" t="e">
        <f>VLOOKUP($C351,PANSS_full!$D$2:$AK$888,22,FALSE)</f>
        <v>#N/A</v>
      </c>
      <c r="AO351" t="e">
        <f>VLOOKUP($C351,PANSS_full!$D$2:$AK$888,23,FALSE)</f>
        <v>#N/A</v>
      </c>
      <c r="AP351" t="e">
        <f>VLOOKUP($C351,PANSS_full!$D$2:$AK$888,24,FALSE)</f>
        <v>#N/A</v>
      </c>
      <c r="AQ351" t="e">
        <f>VLOOKUP($C351,PANSS_full!$D$2:$AK$888,25,FALSE)</f>
        <v>#N/A</v>
      </c>
      <c r="AR351" t="e">
        <f>VLOOKUP($C351,PANSS_full!$D$2:$AK$888,26,FALSE)</f>
        <v>#N/A</v>
      </c>
      <c r="AS351" t="e">
        <f>VLOOKUP($C351,PANSS_full!$D$2:$AK$888,27,FALSE)</f>
        <v>#N/A</v>
      </c>
      <c r="AT351" t="e">
        <f>VLOOKUP($C351,PANSS_full!$D$2:$AK$888,28,FALSE)</f>
        <v>#N/A</v>
      </c>
      <c r="AU351" t="e">
        <f>VLOOKUP($C351,PANSS_full!$D$2:$AK$888,29,FALSE)</f>
        <v>#N/A</v>
      </c>
      <c r="AV351" t="e">
        <f>VLOOKUP($C351,PANSS_full!$D$2:$AK$888,30,FALSE)</f>
        <v>#N/A</v>
      </c>
      <c r="AW351" t="e">
        <f>VLOOKUP($C351,PANSS_full!$D$2:$AK$888,31,FALSE)</f>
        <v>#N/A</v>
      </c>
      <c r="AX351" t="e">
        <f>VLOOKUP($C351,PANSS_full!$D$2:$AK$888,32,FALSE)</f>
        <v>#N/A</v>
      </c>
      <c r="AY351" t="e">
        <f>VLOOKUP($C351,PANSS_full!$D$2:$AK$888,33,FALSE)</f>
        <v>#N/A</v>
      </c>
      <c r="AZ351" t="e">
        <f>VLOOKUP($C351,PANSS_full!$D$2:$AK$888,34,FALSE)</f>
        <v>#N/A</v>
      </c>
    </row>
    <row r="352" spans="1:52">
      <c r="A352">
        <v>351</v>
      </c>
      <c r="B352" s="2" t="s">
        <v>407</v>
      </c>
      <c r="C352" s="2" t="str">
        <f t="shared" si="5"/>
        <v>NC_07_0028</v>
      </c>
      <c r="E352" s="2">
        <v>28.4166666666667</v>
      </c>
      <c r="F352" s="2" t="s">
        <v>52</v>
      </c>
      <c r="G352" s="2" t="s">
        <v>386</v>
      </c>
      <c r="H352" s="2">
        <v>7</v>
      </c>
      <c r="I352" s="2">
        <v>1</v>
      </c>
      <c r="J352" s="2">
        <v>12</v>
      </c>
      <c r="K352" s="2">
        <v>1</v>
      </c>
      <c r="L352" s="2">
        <v>1</v>
      </c>
      <c r="S352" t="e">
        <f>VLOOKUP($C352,PANSS_full!$D$2:$AK$888,1,FALSE)</f>
        <v>#N/A</v>
      </c>
      <c r="T352" t="e">
        <f>VLOOKUP($C352,PANSS_full!$D$2:$AK$888,2,FALSE)</f>
        <v>#N/A</v>
      </c>
      <c r="U352" t="e">
        <f>VLOOKUP($C352,PANSS_full!$D$2:$AK$888,3,FALSE)</f>
        <v>#N/A</v>
      </c>
      <c r="V352" t="e">
        <f>VLOOKUP($C352,PANSS_full!$D$2:$AK$888,4,FALSE)</f>
        <v>#N/A</v>
      </c>
      <c r="W352" t="e">
        <f>VLOOKUP($C352,PANSS_full!$D$2:$AK$888,5,FALSE)</f>
        <v>#N/A</v>
      </c>
      <c r="X352" t="e">
        <f>VLOOKUP($C352,PANSS_full!$D$2:$AK$888,6,FALSE)</f>
        <v>#N/A</v>
      </c>
      <c r="Y352" t="e">
        <f>VLOOKUP($C352,PANSS_full!$D$2:$AK$888,7,FALSE)</f>
        <v>#N/A</v>
      </c>
      <c r="Z352" t="e">
        <f>VLOOKUP($C352,PANSS_full!$D$2:$AK$888,8,FALSE)</f>
        <v>#N/A</v>
      </c>
      <c r="AA352" t="e">
        <f>VLOOKUP($C352,PANSS_full!$D$2:$AK$888,9,FALSE)</f>
        <v>#N/A</v>
      </c>
      <c r="AB352" t="e">
        <f>VLOOKUP($C352,PANSS_full!$D$2:$AK$888,10,FALSE)</f>
        <v>#N/A</v>
      </c>
      <c r="AC352" t="e">
        <f>VLOOKUP($C352,PANSS_full!$D$2:$AK$888,11,FALSE)</f>
        <v>#N/A</v>
      </c>
      <c r="AD352" t="e">
        <f>VLOOKUP($C352,PANSS_full!$D$2:$AK$888,12,FALSE)</f>
        <v>#N/A</v>
      </c>
      <c r="AE352" t="e">
        <f>VLOOKUP($C352,PANSS_full!$D$2:$AK$888,13,FALSE)</f>
        <v>#N/A</v>
      </c>
      <c r="AF352" t="e">
        <f>VLOOKUP($C352,PANSS_full!$D$2:$AK$888,14,FALSE)</f>
        <v>#N/A</v>
      </c>
      <c r="AG352" t="e">
        <f>VLOOKUP($C352,PANSS_full!$D$2:$AK$888,15,FALSE)</f>
        <v>#N/A</v>
      </c>
      <c r="AH352" t="e">
        <f>VLOOKUP($C352,PANSS_full!$D$2:$AK$888,16,FALSE)</f>
        <v>#N/A</v>
      </c>
      <c r="AI352" t="e">
        <f>VLOOKUP($C352,PANSS_full!$D$2:$AK$888,17,FALSE)</f>
        <v>#N/A</v>
      </c>
      <c r="AJ352" t="e">
        <f>VLOOKUP($C352,PANSS_full!$D$2:$AK$888,18,FALSE)</f>
        <v>#N/A</v>
      </c>
      <c r="AK352" t="e">
        <f>VLOOKUP($C352,PANSS_full!$D$2:$AK$888,19,FALSE)</f>
        <v>#N/A</v>
      </c>
      <c r="AL352" t="e">
        <f>VLOOKUP($C352,PANSS_full!$D$2:$AK$888,20,FALSE)</f>
        <v>#N/A</v>
      </c>
      <c r="AM352" t="e">
        <f>VLOOKUP($C352,PANSS_full!$D$2:$AK$888,21,FALSE)</f>
        <v>#N/A</v>
      </c>
      <c r="AN352" t="e">
        <f>VLOOKUP($C352,PANSS_full!$D$2:$AK$888,22,FALSE)</f>
        <v>#N/A</v>
      </c>
      <c r="AO352" t="e">
        <f>VLOOKUP($C352,PANSS_full!$D$2:$AK$888,23,FALSE)</f>
        <v>#N/A</v>
      </c>
      <c r="AP352" t="e">
        <f>VLOOKUP($C352,PANSS_full!$D$2:$AK$888,24,FALSE)</f>
        <v>#N/A</v>
      </c>
      <c r="AQ352" t="e">
        <f>VLOOKUP($C352,PANSS_full!$D$2:$AK$888,25,FALSE)</f>
        <v>#N/A</v>
      </c>
      <c r="AR352" t="e">
        <f>VLOOKUP($C352,PANSS_full!$D$2:$AK$888,26,FALSE)</f>
        <v>#N/A</v>
      </c>
      <c r="AS352" t="e">
        <f>VLOOKUP($C352,PANSS_full!$D$2:$AK$888,27,FALSE)</f>
        <v>#N/A</v>
      </c>
      <c r="AT352" t="e">
        <f>VLOOKUP($C352,PANSS_full!$D$2:$AK$888,28,FALSE)</f>
        <v>#N/A</v>
      </c>
      <c r="AU352" t="e">
        <f>VLOOKUP($C352,PANSS_full!$D$2:$AK$888,29,FALSE)</f>
        <v>#N/A</v>
      </c>
      <c r="AV352" t="e">
        <f>VLOOKUP($C352,PANSS_full!$D$2:$AK$888,30,FALSE)</f>
        <v>#N/A</v>
      </c>
      <c r="AW352" t="e">
        <f>VLOOKUP($C352,PANSS_full!$D$2:$AK$888,31,FALSE)</f>
        <v>#N/A</v>
      </c>
      <c r="AX352" t="e">
        <f>VLOOKUP($C352,PANSS_full!$D$2:$AK$888,32,FALSE)</f>
        <v>#N/A</v>
      </c>
      <c r="AY352" t="e">
        <f>VLOOKUP($C352,PANSS_full!$D$2:$AK$888,33,FALSE)</f>
        <v>#N/A</v>
      </c>
      <c r="AZ352" t="e">
        <f>VLOOKUP($C352,PANSS_full!$D$2:$AK$888,34,FALSE)</f>
        <v>#N/A</v>
      </c>
    </row>
    <row r="353" spans="1:52">
      <c r="A353">
        <v>352</v>
      </c>
      <c r="B353" s="2" t="s">
        <v>408</v>
      </c>
      <c r="C353" s="2" t="str">
        <f t="shared" si="5"/>
        <v>NC_07_0029</v>
      </c>
      <c r="E353" s="2">
        <v>31</v>
      </c>
      <c r="F353" s="2" t="s">
        <v>52</v>
      </c>
      <c r="G353" s="2" t="s">
        <v>386</v>
      </c>
      <c r="H353" s="2">
        <v>7</v>
      </c>
      <c r="I353" s="2">
        <v>1</v>
      </c>
      <c r="J353" s="2">
        <v>13</v>
      </c>
      <c r="K353" s="2">
        <v>1</v>
      </c>
      <c r="L353" s="2">
        <v>1</v>
      </c>
      <c r="S353" t="e">
        <f>VLOOKUP($C353,PANSS_full!$D$2:$AK$888,1,FALSE)</f>
        <v>#N/A</v>
      </c>
      <c r="T353" t="e">
        <f>VLOOKUP($C353,PANSS_full!$D$2:$AK$888,2,FALSE)</f>
        <v>#N/A</v>
      </c>
      <c r="U353" t="e">
        <f>VLOOKUP($C353,PANSS_full!$D$2:$AK$888,3,FALSE)</f>
        <v>#N/A</v>
      </c>
      <c r="V353" t="e">
        <f>VLOOKUP($C353,PANSS_full!$D$2:$AK$888,4,FALSE)</f>
        <v>#N/A</v>
      </c>
      <c r="W353" t="e">
        <f>VLOOKUP($C353,PANSS_full!$D$2:$AK$888,5,FALSE)</f>
        <v>#N/A</v>
      </c>
      <c r="X353" t="e">
        <f>VLOOKUP($C353,PANSS_full!$D$2:$AK$888,6,FALSE)</f>
        <v>#N/A</v>
      </c>
      <c r="Y353" t="e">
        <f>VLOOKUP($C353,PANSS_full!$D$2:$AK$888,7,FALSE)</f>
        <v>#N/A</v>
      </c>
      <c r="Z353" t="e">
        <f>VLOOKUP($C353,PANSS_full!$D$2:$AK$888,8,FALSE)</f>
        <v>#N/A</v>
      </c>
      <c r="AA353" t="e">
        <f>VLOOKUP($C353,PANSS_full!$D$2:$AK$888,9,FALSE)</f>
        <v>#N/A</v>
      </c>
      <c r="AB353" t="e">
        <f>VLOOKUP($C353,PANSS_full!$D$2:$AK$888,10,FALSE)</f>
        <v>#N/A</v>
      </c>
      <c r="AC353" t="e">
        <f>VLOOKUP($C353,PANSS_full!$D$2:$AK$888,11,FALSE)</f>
        <v>#N/A</v>
      </c>
      <c r="AD353" t="e">
        <f>VLOOKUP($C353,PANSS_full!$D$2:$AK$888,12,FALSE)</f>
        <v>#N/A</v>
      </c>
      <c r="AE353" t="e">
        <f>VLOOKUP($C353,PANSS_full!$D$2:$AK$888,13,FALSE)</f>
        <v>#N/A</v>
      </c>
      <c r="AF353" t="e">
        <f>VLOOKUP($C353,PANSS_full!$D$2:$AK$888,14,FALSE)</f>
        <v>#N/A</v>
      </c>
      <c r="AG353" t="e">
        <f>VLOOKUP($C353,PANSS_full!$D$2:$AK$888,15,FALSE)</f>
        <v>#N/A</v>
      </c>
      <c r="AH353" t="e">
        <f>VLOOKUP($C353,PANSS_full!$D$2:$AK$888,16,FALSE)</f>
        <v>#N/A</v>
      </c>
      <c r="AI353" t="e">
        <f>VLOOKUP($C353,PANSS_full!$D$2:$AK$888,17,FALSE)</f>
        <v>#N/A</v>
      </c>
      <c r="AJ353" t="e">
        <f>VLOOKUP($C353,PANSS_full!$D$2:$AK$888,18,FALSE)</f>
        <v>#N/A</v>
      </c>
      <c r="AK353" t="e">
        <f>VLOOKUP($C353,PANSS_full!$D$2:$AK$888,19,FALSE)</f>
        <v>#N/A</v>
      </c>
      <c r="AL353" t="e">
        <f>VLOOKUP($C353,PANSS_full!$D$2:$AK$888,20,FALSE)</f>
        <v>#N/A</v>
      </c>
      <c r="AM353" t="e">
        <f>VLOOKUP($C353,PANSS_full!$D$2:$AK$888,21,FALSE)</f>
        <v>#N/A</v>
      </c>
      <c r="AN353" t="e">
        <f>VLOOKUP($C353,PANSS_full!$D$2:$AK$888,22,FALSE)</f>
        <v>#N/A</v>
      </c>
      <c r="AO353" t="e">
        <f>VLOOKUP($C353,PANSS_full!$D$2:$AK$888,23,FALSE)</f>
        <v>#N/A</v>
      </c>
      <c r="AP353" t="e">
        <f>VLOOKUP($C353,PANSS_full!$D$2:$AK$888,24,FALSE)</f>
        <v>#N/A</v>
      </c>
      <c r="AQ353" t="e">
        <f>VLOOKUP($C353,PANSS_full!$D$2:$AK$888,25,FALSE)</f>
        <v>#N/A</v>
      </c>
      <c r="AR353" t="e">
        <f>VLOOKUP($C353,PANSS_full!$D$2:$AK$888,26,FALSE)</f>
        <v>#N/A</v>
      </c>
      <c r="AS353" t="e">
        <f>VLOOKUP($C353,PANSS_full!$D$2:$AK$888,27,FALSE)</f>
        <v>#N/A</v>
      </c>
      <c r="AT353" t="e">
        <f>VLOOKUP($C353,PANSS_full!$D$2:$AK$888,28,FALSE)</f>
        <v>#N/A</v>
      </c>
      <c r="AU353" t="e">
        <f>VLOOKUP($C353,PANSS_full!$D$2:$AK$888,29,FALSE)</f>
        <v>#N/A</v>
      </c>
      <c r="AV353" t="e">
        <f>VLOOKUP($C353,PANSS_full!$D$2:$AK$888,30,FALSE)</f>
        <v>#N/A</v>
      </c>
      <c r="AW353" t="e">
        <f>VLOOKUP($C353,PANSS_full!$D$2:$AK$888,31,FALSE)</f>
        <v>#N/A</v>
      </c>
      <c r="AX353" t="e">
        <f>VLOOKUP($C353,PANSS_full!$D$2:$AK$888,32,FALSE)</f>
        <v>#N/A</v>
      </c>
      <c r="AY353" t="e">
        <f>VLOOKUP($C353,PANSS_full!$D$2:$AK$888,33,FALSE)</f>
        <v>#N/A</v>
      </c>
      <c r="AZ353" t="e">
        <f>VLOOKUP($C353,PANSS_full!$D$2:$AK$888,34,FALSE)</f>
        <v>#N/A</v>
      </c>
    </row>
    <row r="354" spans="1:52">
      <c r="A354">
        <v>353</v>
      </c>
      <c r="B354" s="2" t="s">
        <v>409</v>
      </c>
      <c r="C354" s="2" t="str">
        <f t="shared" si="5"/>
        <v>NC_07_0030</v>
      </c>
      <c r="E354" s="2">
        <v>40.0833333333333</v>
      </c>
      <c r="F354" s="2" t="s">
        <v>52</v>
      </c>
      <c r="G354" s="2" t="s">
        <v>386</v>
      </c>
      <c r="H354" s="2">
        <v>7</v>
      </c>
      <c r="I354" s="2">
        <v>1</v>
      </c>
      <c r="J354" s="2">
        <v>16</v>
      </c>
      <c r="K354" s="2">
        <v>1</v>
      </c>
      <c r="L354" s="2">
        <v>1</v>
      </c>
      <c r="S354" t="e">
        <f>VLOOKUP($C354,PANSS_full!$D$2:$AK$888,1,FALSE)</f>
        <v>#N/A</v>
      </c>
      <c r="T354" t="e">
        <f>VLOOKUP($C354,PANSS_full!$D$2:$AK$888,2,FALSE)</f>
        <v>#N/A</v>
      </c>
      <c r="U354" t="e">
        <f>VLOOKUP($C354,PANSS_full!$D$2:$AK$888,3,FALSE)</f>
        <v>#N/A</v>
      </c>
      <c r="V354" t="e">
        <f>VLOOKUP($C354,PANSS_full!$D$2:$AK$888,4,FALSE)</f>
        <v>#N/A</v>
      </c>
      <c r="W354" t="e">
        <f>VLOOKUP($C354,PANSS_full!$D$2:$AK$888,5,FALSE)</f>
        <v>#N/A</v>
      </c>
      <c r="X354" t="e">
        <f>VLOOKUP($C354,PANSS_full!$D$2:$AK$888,6,FALSE)</f>
        <v>#N/A</v>
      </c>
      <c r="Y354" t="e">
        <f>VLOOKUP($C354,PANSS_full!$D$2:$AK$888,7,FALSE)</f>
        <v>#N/A</v>
      </c>
      <c r="Z354" t="e">
        <f>VLOOKUP($C354,PANSS_full!$D$2:$AK$888,8,FALSE)</f>
        <v>#N/A</v>
      </c>
      <c r="AA354" t="e">
        <f>VLOOKUP($C354,PANSS_full!$D$2:$AK$888,9,FALSE)</f>
        <v>#N/A</v>
      </c>
      <c r="AB354" t="e">
        <f>VLOOKUP($C354,PANSS_full!$D$2:$AK$888,10,FALSE)</f>
        <v>#N/A</v>
      </c>
      <c r="AC354" t="e">
        <f>VLOOKUP($C354,PANSS_full!$D$2:$AK$888,11,FALSE)</f>
        <v>#N/A</v>
      </c>
      <c r="AD354" t="e">
        <f>VLOOKUP($C354,PANSS_full!$D$2:$AK$888,12,FALSE)</f>
        <v>#N/A</v>
      </c>
      <c r="AE354" t="e">
        <f>VLOOKUP($C354,PANSS_full!$D$2:$AK$888,13,FALSE)</f>
        <v>#N/A</v>
      </c>
      <c r="AF354" t="e">
        <f>VLOOKUP($C354,PANSS_full!$D$2:$AK$888,14,FALSE)</f>
        <v>#N/A</v>
      </c>
      <c r="AG354" t="e">
        <f>VLOOKUP($C354,PANSS_full!$D$2:$AK$888,15,FALSE)</f>
        <v>#N/A</v>
      </c>
      <c r="AH354" t="e">
        <f>VLOOKUP($C354,PANSS_full!$D$2:$AK$888,16,FALSE)</f>
        <v>#N/A</v>
      </c>
      <c r="AI354" t="e">
        <f>VLOOKUP($C354,PANSS_full!$D$2:$AK$888,17,FALSE)</f>
        <v>#N/A</v>
      </c>
      <c r="AJ354" t="e">
        <f>VLOOKUP($C354,PANSS_full!$D$2:$AK$888,18,FALSE)</f>
        <v>#N/A</v>
      </c>
      <c r="AK354" t="e">
        <f>VLOOKUP($C354,PANSS_full!$D$2:$AK$888,19,FALSE)</f>
        <v>#N/A</v>
      </c>
      <c r="AL354" t="e">
        <f>VLOOKUP($C354,PANSS_full!$D$2:$AK$888,20,FALSE)</f>
        <v>#N/A</v>
      </c>
      <c r="AM354" t="e">
        <f>VLOOKUP($C354,PANSS_full!$D$2:$AK$888,21,FALSE)</f>
        <v>#N/A</v>
      </c>
      <c r="AN354" t="e">
        <f>VLOOKUP($C354,PANSS_full!$D$2:$AK$888,22,FALSE)</f>
        <v>#N/A</v>
      </c>
      <c r="AO354" t="e">
        <f>VLOOKUP($C354,PANSS_full!$D$2:$AK$888,23,FALSE)</f>
        <v>#N/A</v>
      </c>
      <c r="AP354" t="e">
        <f>VLOOKUP($C354,PANSS_full!$D$2:$AK$888,24,FALSE)</f>
        <v>#N/A</v>
      </c>
      <c r="AQ354" t="e">
        <f>VLOOKUP($C354,PANSS_full!$D$2:$AK$888,25,FALSE)</f>
        <v>#N/A</v>
      </c>
      <c r="AR354" t="e">
        <f>VLOOKUP($C354,PANSS_full!$D$2:$AK$888,26,FALSE)</f>
        <v>#N/A</v>
      </c>
      <c r="AS354" t="e">
        <f>VLOOKUP($C354,PANSS_full!$D$2:$AK$888,27,FALSE)</f>
        <v>#N/A</v>
      </c>
      <c r="AT354" t="e">
        <f>VLOOKUP($C354,PANSS_full!$D$2:$AK$888,28,FALSE)</f>
        <v>#N/A</v>
      </c>
      <c r="AU354" t="e">
        <f>VLOOKUP($C354,PANSS_full!$D$2:$AK$888,29,FALSE)</f>
        <v>#N/A</v>
      </c>
      <c r="AV354" t="e">
        <f>VLOOKUP($C354,PANSS_full!$D$2:$AK$888,30,FALSE)</f>
        <v>#N/A</v>
      </c>
      <c r="AW354" t="e">
        <f>VLOOKUP($C354,PANSS_full!$D$2:$AK$888,31,FALSE)</f>
        <v>#N/A</v>
      </c>
      <c r="AX354" t="e">
        <f>VLOOKUP($C354,PANSS_full!$D$2:$AK$888,32,FALSE)</f>
        <v>#N/A</v>
      </c>
      <c r="AY354" t="e">
        <f>VLOOKUP($C354,PANSS_full!$D$2:$AK$888,33,FALSE)</f>
        <v>#N/A</v>
      </c>
      <c r="AZ354" t="e">
        <f>VLOOKUP($C354,PANSS_full!$D$2:$AK$888,34,FALSE)</f>
        <v>#N/A</v>
      </c>
    </row>
    <row r="355" spans="1:52">
      <c r="A355">
        <v>354</v>
      </c>
      <c r="B355" s="2" t="s">
        <v>410</v>
      </c>
      <c r="C355" s="2" t="str">
        <f t="shared" si="5"/>
        <v>NC_07_0031</v>
      </c>
      <c r="E355" s="2">
        <v>35.0833333333333</v>
      </c>
      <c r="F355" s="2" t="s">
        <v>52</v>
      </c>
      <c r="G355" s="2" t="s">
        <v>386</v>
      </c>
      <c r="H355" s="2">
        <v>7</v>
      </c>
      <c r="I355" s="2">
        <v>1</v>
      </c>
      <c r="J355" s="2">
        <v>11</v>
      </c>
      <c r="K355" s="2">
        <v>1</v>
      </c>
      <c r="L355" s="2">
        <v>2</v>
      </c>
      <c r="S355" t="e">
        <f>VLOOKUP($C355,PANSS_full!$D$2:$AK$888,1,FALSE)</f>
        <v>#N/A</v>
      </c>
      <c r="T355" t="e">
        <f>VLOOKUP($C355,PANSS_full!$D$2:$AK$888,2,FALSE)</f>
        <v>#N/A</v>
      </c>
      <c r="U355" t="e">
        <f>VLOOKUP($C355,PANSS_full!$D$2:$AK$888,3,FALSE)</f>
        <v>#N/A</v>
      </c>
      <c r="V355" t="e">
        <f>VLOOKUP($C355,PANSS_full!$D$2:$AK$888,4,FALSE)</f>
        <v>#N/A</v>
      </c>
      <c r="W355" t="e">
        <f>VLOOKUP($C355,PANSS_full!$D$2:$AK$888,5,FALSE)</f>
        <v>#N/A</v>
      </c>
      <c r="X355" t="e">
        <f>VLOOKUP($C355,PANSS_full!$D$2:$AK$888,6,FALSE)</f>
        <v>#N/A</v>
      </c>
      <c r="Y355" t="e">
        <f>VLOOKUP($C355,PANSS_full!$D$2:$AK$888,7,FALSE)</f>
        <v>#N/A</v>
      </c>
      <c r="Z355" t="e">
        <f>VLOOKUP($C355,PANSS_full!$D$2:$AK$888,8,FALSE)</f>
        <v>#N/A</v>
      </c>
      <c r="AA355" t="e">
        <f>VLOOKUP($C355,PANSS_full!$D$2:$AK$888,9,FALSE)</f>
        <v>#N/A</v>
      </c>
      <c r="AB355" t="e">
        <f>VLOOKUP($C355,PANSS_full!$D$2:$AK$888,10,FALSE)</f>
        <v>#N/A</v>
      </c>
      <c r="AC355" t="e">
        <f>VLOOKUP($C355,PANSS_full!$D$2:$AK$888,11,FALSE)</f>
        <v>#N/A</v>
      </c>
      <c r="AD355" t="e">
        <f>VLOOKUP($C355,PANSS_full!$D$2:$AK$888,12,FALSE)</f>
        <v>#N/A</v>
      </c>
      <c r="AE355" t="e">
        <f>VLOOKUP($C355,PANSS_full!$D$2:$AK$888,13,FALSE)</f>
        <v>#N/A</v>
      </c>
      <c r="AF355" t="e">
        <f>VLOOKUP($C355,PANSS_full!$D$2:$AK$888,14,FALSE)</f>
        <v>#N/A</v>
      </c>
      <c r="AG355" t="e">
        <f>VLOOKUP($C355,PANSS_full!$D$2:$AK$888,15,FALSE)</f>
        <v>#N/A</v>
      </c>
      <c r="AH355" t="e">
        <f>VLOOKUP($C355,PANSS_full!$D$2:$AK$888,16,FALSE)</f>
        <v>#N/A</v>
      </c>
      <c r="AI355" t="e">
        <f>VLOOKUP($C355,PANSS_full!$D$2:$AK$888,17,FALSE)</f>
        <v>#N/A</v>
      </c>
      <c r="AJ355" t="e">
        <f>VLOOKUP($C355,PANSS_full!$D$2:$AK$888,18,FALSE)</f>
        <v>#N/A</v>
      </c>
      <c r="AK355" t="e">
        <f>VLOOKUP($C355,PANSS_full!$D$2:$AK$888,19,FALSE)</f>
        <v>#N/A</v>
      </c>
      <c r="AL355" t="e">
        <f>VLOOKUP($C355,PANSS_full!$D$2:$AK$888,20,FALSE)</f>
        <v>#N/A</v>
      </c>
      <c r="AM355" t="e">
        <f>VLOOKUP($C355,PANSS_full!$D$2:$AK$888,21,FALSE)</f>
        <v>#N/A</v>
      </c>
      <c r="AN355" t="e">
        <f>VLOOKUP($C355,PANSS_full!$D$2:$AK$888,22,FALSE)</f>
        <v>#N/A</v>
      </c>
      <c r="AO355" t="e">
        <f>VLOOKUP($C355,PANSS_full!$D$2:$AK$888,23,FALSE)</f>
        <v>#N/A</v>
      </c>
      <c r="AP355" t="e">
        <f>VLOOKUP($C355,PANSS_full!$D$2:$AK$888,24,FALSE)</f>
        <v>#N/A</v>
      </c>
      <c r="AQ355" t="e">
        <f>VLOOKUP($C355,PANSS_full!$D$2:$AK$888,25,FALSE)</f>
        <v>#N/A</v>
      </c>
      <c r="AR355" t="e">
        <f>VLOOKUP($C355,PANSS_full!$D$2:$AK$888,26,FALSE)</f>
        <v>#N/A</v>
      </c>
      <c r="AS355" t="e">
        <f>VLOOKUP($C355,PANSS_full!$D$2:$AK$888,27,FALSE)</f>
        <v>#N/A</v>
      </c>
      <c r="AT355" t="e">
        <f>VLOOKUP($C355,PANSS_full!$D$2:$AK$888,28,FALSE)</f>
        <v>#N/A</v>
      </c>
      <c r="AU355" t="e">
        <f>VLOOKUP($C355,PANSS_full!$D$2:$AK$888,29,FALSE)</f>
        <v>#N/A</v>
      </c>
      <c r="AV355" t="e">
        <f>VLOOKUP($C355,PANSS_full!$D$2:$AK$888,30,FALSE)</f>
        <v>#N/A</v>
      </c>
      <c r="AW355" t="e">
        <f>VLOOKUP($C355,PANSS_full!$D$2:$AK$888,31,FALSE)</f>
        <v>#N/A</v>
      </c>
      <c r="AX355" t="e">
        <f>VLOOKUP($C355,PANSS_full!$D$2:$AK$888,32,FALSE)</f>
        <v>#N/A</v>
      </c>
      <c r="AY355" t="e">
        <f>VLOOKUP($C355,PANSS_full!$D$2:$AK$888,33,FALSE)</f>
        <v>#N/A</v>
      </c>
      <c r="AZ355" t="e">
        <f>VLOOKUP($C355,PANSS_full!$D$2:$AK$888,34,FALSE)</f>
        <v>#N/A</v>
      </c>
    </row>
    <row r="356" spans="1:52">
      <c r="A356">
        <v>355</v>
      </c>
      <c r="B356" s="2" t="s">
        <v>411</v>
      </c>
      <c r="C356" s="2" t="str">
        <f t="shared" si="5"/>
        <v>NC_07_0032</v>
      </c>
      <c r="E356" s="2">
        <v>30.5833333333333</v>
      </c>
      <c r="F356" s="2" t="s">
        <v>52</v>
      </c>
      <c r="G356" s="2" t="s">
        <v>386</v>
      </c>
      <c r="H356" s="2">
        <v>7</v>
      </c>
      <c r="I356" s="2">
        <v>1</v>
      </c>
      <c r="J356" s="2">
        <v>14</v>
      </c>
      <c r="K356" s="2">
        <v>1</v>
      </c>
      <c r="L356" s="2">
        <v>1</v>
      </c>
      <c r="S356" t="e">
        <f>VLOOKUP($C356,PANSS_full!$D$2:$AK$888,1,FALSE)</f>
        <v>#N/A</v>
      </c>
      <c r="T356" t="e">
        <f>VLOOKUP($C356,PANSS_full!$D$2:$AK$888,2,FALSE)</f>
        <v>#N/A</v>
      </c>
      <c r="U356" t="e">
        <f>VLOOKUP($C356,PANSS_full!$D$2:$AK$888,3,FALSE)</f>
        <v>#N/A</v>
      </c>
      <c r="V356" t="e">
        <f>VLOOKUP($C356,PANSS_full!$D$2:$AK$888,4,FALSE)</f>
        <v>#N/A</v>
      </c>
      <c r="W356" t="e">
        <f>VLOOKUP($C356,PANSS_full!$D$2:$AK$888,5,FALSE)</f>
        <v>#N/A</v>
      </c>
      <c r="X356" t="e">
        <f>VLOOKUP($C356,PANSS_full!$D$2:$AK$888,6,FALSE)</f>
        <v>#N/A</v>
      </c>
      <c r="Y356" t="e">
        <f>VLOOKUP($C356,PANSS_full!$D$2:$AK$888,7,FALSE)</f>
        <v>#N/A</v>
      </c>
      <c r="Z356" t="e">
        <f>VLOOKUP($C356,PANSS_full!$D$2:$AK$888,8,FALSE)</f>
        <v>#N/A</v>
      </c>
      <c r="AA356" t="e">
        <f>VLOOKUP($C356,PANSS_full!$D$2:$AK$888,9,FALSE)</f>
        <v>#N/A</v>
      </c>
      <c r="AB356" t="e">
        <f>VLOOKUP($C356,PANSS_full!$D$2:$AK$888,10,FALSE)</f>
        <v>#N/A</v>
      </c>
      <c r="AC356" t="e">
        <f>VLOOKUP($C356,PANSS_full!$D$2:$AK$888,11,FALSE)</f>
        <v>#N/A</v>
      </c>
      <c r="AD356" t="e">
        <f>VLOOKUP($C356,PANSS_full!$D$2:$AK$888,12,FALSE)</f>
        <v>#N/A</v>
      </c>
      <c r="AE356" t="e">
        <f>VLOOKUP($C356,PANSS_full!$D$2:$AK$888,13,FALSE)</f>
        <v>#N/A</v>
      </c>
      <c r="AF356" t="e">
        <f>VLOOKUP($C356,PANSS_full!$D$2:$AK$888,14,FALSE)</f>
        <v>#N/A</v>
      </c>
      <c r="AG356" t="e">
        <f>VLOOKUP($C356,PANSS_full!$D$2:$AK$888,15,FALSE)</f>
        <v>#N/A</v>
      </c>
      <c r="AH356" t="e">
        <f>VLOOKUP($C356,PANSS_full!$D$2:$AK$888,16,FALSE)</f>
        <v>#N/A</v>
      </c>
      <c r="AI356" t="e">
        <f>VLOOKUP($C356,PANSS_full!$D$2:$AK$888,17,FALSE)</f>
        <v>#N/A</v>
      </c>
      <c r="AJ356" t="e">
        <f>VLOOKUP($C356,PANSS_full!$D$2:$AK$888,18,FALSE)</f>
        <v>#N/A</v>
      </c>
      <c r="AK356" t="e">
        <f>VLOOKUP($C356,PANSS_full!$D$2:$AK$888,19,FALSE)</f>
        <v>#N/A</v>
      </c>
      <c r="AL356" t="e">
        <f>VLOOKUP($C356,PANSS_full!$D$2:$AK$888,20,FALSE)</f>
        <v>#N/A</v>
      </c>
      <c r="AM356" t="e">
        <f>VLOOKUP($C356,PANSS_full!$D$2:$AK$888,21,FALSE)</f>
        <v>#N/A</v>
      </c>
      <c r="AN356" t="e">
        <f>VLOOKUP($C356,PANSS_full!$D$2:$AK$888,22,FALSE)</f>
        <v>#N/A</v>
      </c>
      <c r="AO356" t="e">
        <f>VLOOKUP($C356,PANSS_full!$D$2:$AK$888,23,FALSE)</f>
        <v>#N/A</v>
      </c>
      <c r="AP356" t="e">
        <f>VLOOKUP($C356,PANSS_full!$D$2:$AK$888,24,FALSE)</f>
        <v>#N/A</v>
      </c>
      <c r="AQ356" t="e">
        <f>VLOOKUP($C356,PANSS_full!$D$2:$AK$888,25,FALSE)</f>
        <v>#N/A</v>
      </c>
      <c r="AR356" t="e">
        <f>VLOOKUP($C356,PANSS_full!$D$2:$AK$888,26,FALSE)</f>
        <v>#N/A</v>
      </c>
      <c r="AS356" t="e">
        <f>VLOOKUP($C356,PANSS_full!$D$2:$AK$888,27,FALSE)</f>
        <v>#N/A</v>
      </c>
      <c r="AT356" t="e">
        <f>VLOOKUP($C356,PANSS_full!$D$2:$AK$888,28,FALSE)</f>
        <v>#N/A</v>
      </c>
      <c r="AU356" t="e">
        <f>VLOOKUP($C356,PANSS_full!$D$2:$AK$888,29,FALSE)</f>
        <v>#N/A</v>
      </c>
      <c r="AV356" t="e">
        <f>VLOOKUP($C356,PANSS_full!$D$2:$AK$888,30,FALSE)</f>
        <v>#N/A</v>
      </c>
      <c r="AW356" t="e">
        <f>VLOOKUP($C356,PANSS_full!$D$2:$AK$888,31,FALSE)</f>
        <v>#N/A</v>
      </c>
      <c r="AX356" t="e">
        <f>VLOOKUP($C356,PANSS_full!$D$2:$AK$888,32,FALSE)</f>
        <v>#N/A</v>
      </c>
      <c r="AY356" t="e">
        <f>VLOOKUP($C356,PANSS_full!$D$2:$AK$888,33,FALSE)</f>
        <v>#N/A</v>
      </c>
      <c r="AZ356" t="e">
        <f>VLOOKUP($C356,PANSS_full!$D$2:$AK$888,34,FALSE)</f>
        <v>#N/A</v>
      </c>
    </row>
    <row r="357" spans="1:52">
      <c r="A357">
        <v>356</v>
      </c>
      <c r="B357" s="2" t="s">
        <v>412</v>
      </c>
      <c r="C357" s="2" t="str">
        <f t="shared" si="5"/>
        <v>NC_07_0033</v>
      </c>
      <c r="E357" s="2">
        <v>38.5</v>
      </c>
      <c r="F357" s="2" t="s">
        <v>52</v>
      </c>
      <c r="G357" s="2" t="s">
        <v>386</v>
      </c>
      <c r="H357" s="2">
        <v>7</v>
      </c>
      <c r="I357" s="2">
        <v>1</v>
      </c>
      <c r="J357" s="2">
        <v>22</v>
      </c>
      <c r="K357" s="2">
        <v>1</v>
      </c>
      <c r="L357" s="2">
        <v>1</v>
      </c>
      <c r="S357" t="e">
        <f>VLOOKUP($C357,PANSS_full!$D$2:$AK$888,1,FALSE)</f>
        <v>#N/A</v>
      </c>
      <c r="T357" t="e">
        <f>VLOOKUP($C357,PANSS_full!$D$2:$AK$888,2,FALSE)</f>
        <v>#N/A</v>
      </c>
      <c r="U357" t="e">
        <f>VLOOKUP($C357,PANSS_full!$D$2:$AK$888,3,FALSE)</f>
        <v>#N/A</v>
      </c>
      <c r="V357" t="e">
        <f>VLOOKUP($C357,PANSS_full!$D$2:$AK$888,4,FALSE)</f>
        <v>#N/A</v>
      </c>
      <c r="W357" t="e">
        <f>VLOOKUP($C357,PANSS_full!$D$2:$AK$888,5,FALSE)</f>
        <v>#N/A</v>
      </c>
      <c r="X357" t="e">
        <f>VLOOKUP($C357,PANSS_full!$D$2:$AK$888,6,FALSE)</f>
        <v>#N/A</v>
      </c>
      <c r="Y357" t="e">
        <f>VLOOKUP($C357,PANSS_full!$D$2:$AK$888,7,FALSE)</f>
        <v>#N/A</v>
      </c>
      <c r="Z357" t="e">
        <f>VLOOKUP($C357,PANSS_full!$D$2:$AK$888,8,FALSE)</f>
        <v>#N/A</v>
      </c>
      <c r="AA357" t="e">
        <f>VLOOKUP($C357,PANSS_full!$D$2:$AK$888,9,FALSE)</f>
        <v>#N/A</v>
      </c>
      <c r="AB357" t="e">
        <f>VLOOKUP($C357,PANSS_full!$D$2:$AK$888,10,FALSE)</f>
        <v>#N/A</v>
      </c>
      <c r="AC357" t="e">
        <f>VLOOKUP($C357,PANSS_full!$D$2:$AK$888,11,FALSE)</f>
        <v>#N/A</v>
      </c>
      <c r="AD357" t="e">
        <f>VLOOKUP($C357,PANSS_full!$D$2:$AK$888,12,FALSE)</f>
        <v>#N/A</v>
      </c>
      <c r="AE357" t="e">
        <f>VLOOKUP($C357,PANSS_full!$D$2:$AK$888,13,FALSE)</f>
        <v>#N/A</v>
      </c>
      <c r="AF357" t="e">
        <f>VLOOKUP($C357,PANSS_full!$D$2:$AK$888,14,FALSE)</f>
        <v>#N/A</v>
      </c>
      <c r="AG357" t="e">
        <f>VLOOKUP($C357,PANSS_full!$D$2:$AK$888,15,FALSE)</f>
        <v>#N/A</v>
      </c>
      <c r="AH357" t="e">
        <f>VLOOKUP($C357,PANSS_full!$D$2:$AK$888,16,FALSE)</f>
        <v>#N/A</v>
      </c>
      <c r="AI357" t="e">
        <f>VLOOKUP($C357,PANSS_full!$D$2:$AK$888,17,FALSE)</f>
        <v>#N/A</v>
      </c>
      <c r="AJ357" t="e">
        <f>VLOOKUP($C357,PANSS_full!$D$2:$AK$888,18,FALSE)</f>
        <v>#N/A</v>
      </c>
      <c r="AK357" t="e">
        <f>VLOOKUP($C357,PANSS_full!$D$2:$AK$888,19,FALSE)</f>
        <v>#N/A</v>
      </c>
      <c r="AL357" t="e">
        <f>VLOOKUP($C357,PANSS_full!$D$2:$AK$888,20,FALSE)</f>
        <v>#N/A</v>
      </c>
      <c r="AM357" t="e">
        <f>VLOOKUP($C357,PANSS_full!$D$2:$AK$888,21,FALSE)</f>
        <v>#N/A</v>
      </c>
      <c r="AN357" t="e">
        <f>VLOOKUP($C357,PANSS_full!$D$2:$AK$888,22,FALSE)</f>
        <v>#N/A</v>
      </c>
      <c r="AO357" t="e">
        <f>VLOOKUP($C357,PANSS_full!$D$2:$AK$888,23,FALSE)</f>
        <v>#N/A</v>
      </c>
      <c r="AP357" t="e">
        <f>VLOOKUP($C357,PANSS_full!$D$2:$AK$888,24,FALSE)</f>
        <v>#N/A</v>
      </c>
      <c r="AQ357" t="e">
        <f>VLOOKUP($C357,PANSS_full!$D$2:$AK$888,25,FALSE)</f>
        <v>#N/A</v>
      </c>
      <c r="AR357" t="e">
        <f>VLOOKUP($C357,PANSS_full!$D$2:$AK$888,26,FALSE)</f>
        <v>#N/A</v>
      </c>
      <c r="AS357" t="e">
        <f>VLOOKUP($C357,PANSS_full!$D$2:$AK$888,27,FALSE)</f>
        <v>#N/A</v>
      </c>
      <c r="AT357" t="e">
        <f>VLOOKUP($C357,PANSS_full!$D$2:$AK$888,28,FALSE)</f>
        <v>#N/A</v>
      </c>
      <c r="AU357" t="e">
        <f>VLOOKUP($C357,PANSS_full!$D$2:$AK$888,29,FALSE)</f>
        <v>#N/A</v>
      </c>
      <c r="AV357" t="e">
        <f>VLOOKUP($C357,PANSS_full!$D$2:$AK$888,30,FALSE)</f>
        <v>#N/A</v>
      </c>
      <c r="AW357" t="e">
        <f>VLOOKUP($C357,PANSS_full!$D$2:$AK$888,31,FALSE)</f>
        <v>#N/A</v>
      </c>
      <c r="AX357" t="e">
        <f>VLOOKUP($C357,PANSS_full!$D$2:$AK$888,32,FALSE)</f>
        <v>#N/A</v>
      </c>
      <c r="AY357" t="e">
        <f>VLOOKUP($C357,PANSS_full!$D$2:$AK$888,33,FALSE)</f>
        <v>#N/A</v>
      </c>
      <c r="AZ357" t="e">
        <f>VLOOKUP($C357,PANSS_full!$D$2:$AK$888,34,FALSE)</f>
        <v>#N/A</v>
      </c>
    </row>
    <row r="358" spans="1:52">
      <c r="A358">
        <v>357</v>
      </c>
      <c r="B358" s="2" t="s">
        <v>413</v>
      </c>
      <c r="C358" s="2" t="str">
        <f t="shared" si="5"/>
        <v>NC_07_0034</v>
      </c>
      <c r="E358" s="2">
        <v>36.25</v>
      </c>
      <c r="F358" s="2" t="s">
        <v>52</v>
      </c>
      <c r="G358" s="2" t="s">
        <v>386</v>
      </c>
      <c r="H358" s="2">
        <v>7</v>
      </c>
      <c r="I358" s="2">
        <v>1</v>
      </c>
      <c r="J358" s="2">
        <v>9</v>
      </c>
      <c r="K358" s="2">
        <v>1</v>
      </c>
      <c r="L358" s="2">
        <v>1</v>
      </c>
      <c r="S358" t="e">
        <f>VLOOKUP($C358,PANSS_full!$D$2:$AK$888,1,FALSE)</f>
        <v>#N/A</v>
      </c>
      <c r="T358" t="e">
        <f>VLOOKUP($C358,PANSS_full!$D$2:$AK$888,2,FALSE)</f>
        <v>#N/A</v>
      </c>
      <c r="U358" t="e">
        <f>VLOOKUP($C358,PANSS_full!$D$2:$AK$888,3,FALSE)</f>
        <v>#N/A</v>
      </c>
      <c r="V358" t="e">
        <f>VLOOKUP($C358,PANSS_full!$D$2:$AK$888,4,FALSE)</f>
        <v>#N/A</v>
      </c>
      <c r="W358" t="e">
        <f>VLOOKUP($C358,PANSS_full!$D$2:$AK$888,5,FALSE)</f>
        <v>#N/A</v>
      </c>
      <c r="X358" t="e">
        <f>VLOOKUP($C358,PANSS_full!$D$2:$AK$888,6,FALSE)</f>
        <v>#N/A</v>
      </c>
      <c r="Y358" t="e">
        <f>VLOOKUP($C358,PANSS_full!$D$2:$AK$888,7,FALSE)</f>
        <v>#N/A</v>
      </c>
      <c r="Z358" t="e">
        <f>VLOOKUP($C358,PANSS_full!$D$2:$AK$888,8,FALSE)</f>
        <v>#N/A</v>
      </c>
      <c r="AA358" t="e">
        <f>VLOOKUP($C358,PANSS_full!$D$2:$AK$888,9,FALSE)</f>
        <v>#N/A</v>
      </c>
      <c r="AB358" t="e">
        <f>VLOOKUP($C358,PANSS_full!$D$2:$AK$888,10,FALSE)</f>
        <v>#N/A</v>
      </c>
      <c r="AC358" t="e">
        <f>VLOOKUP($C358,PANSS_full!$D$2:$AK$888,11,FALSE)</f>
        <v>#N/A</v>
      </c>
      <c r="AD358" t="e">
        <f>VLOOKUP($C358,PANSS_full!$D$2:$AK$888,12,FALSE)</f>
        <v>#N/A</v>
      </c>
      <c r="AE358" t="e">
        <f>VLOOKUP($C358,PANSS_full!$D$2:$AK$888,13,FALSE)</f>
        <v>#N/A</v>
      </c>
      <c r="AF358" t="e">
        <f>VLOOKUP($C358,PANSS_full!$D$2:$AK$888,14,FALSE)</f>
        <v>#N/A</v>
      </c>
      <c r="AG358" t="e">
        <f>VLOOKUP($C358,PANSS_full!$D$2:$AK$888,15,FALSE)</f>
        <v>#N/A</v>
      </c>
      <c r="AH358" t="e">
        <f>VLOOKUP($C358,PANSS_full!$D$2:$AK$888,16,FALSE)</f>
        <v>#N/A</v>
      </c>
      <c r="AI358" t="e">
        <f>VLOOKUP($C358,PANSS_full!$D$2:$AK$888,17,FALSE)</f>
        <v>#N/A</v>
      </c>
      <c r="AJ358" t="e">
        <f>VLOOKUP($C358,PANSS_full!$D$2:$AK$888,18,FALSE)</f>
        <v>#N/A</v>
      </c>
      <c r="AK358" t="e">
        <f>VLOOKUP($C358,PANSS_full!$D$2:$AK$888,19,FALSE)</f>
        <v>#N/A</v>
      </c>
      <c r="AL358" t="e">
        <f>VLOOKUP($C358,PANSS_full!$D$2:$AK$888,20,FALSE)</f>
        <v>#N/A</v>
      </c>
      <c r="AM358" t="e">
        <f>VLOOKUP($C358,PANSS_full!$D$2:$AK$888,21,FALSE)</f>
        <v>#N/A</v>
      </c>
      <c r="AN358" t="e">
        <f>VLOOKUP($C358,PANSS_full!$D$2:$AK$888,22,FALSE)</f>
        <v>#N/A</v>
      </c>
      <c r="AO358" t="e">
        <f>VLOOKUP($C358,PANSS_full!$D$2:$AK$888,23,FALSE)</f>
        <v>#N/A</v>
      </c>
      <c r="AP358" t="e">
        <f>VLOOKUP($C358,PANSS_full!$D$2:$AK$888,24,FALSE)</f>
        <v>#N/A</v>
      </c>
      <c r="AQ358" t="e">
        <f>VLOOKUP($C358,PANSS_full!$D$2:$AK$888,25,FALSE)</f>
        <v>#N/A</v>
      </c>
      <c r="AR358" t="e">
        <f>VLOOKUP($C358,PANSS_full!$D$2:$AK$888,26,FALSE)</f>
        <v>#N/A</v>
      </c>
      <c r="AS358" t="e">
        <f>VLOOKUP($C358,PANSS_full!$D$2:$AK$888,27,FALSE)</f>
        <v>#N/A</v>
      </c>
      <c r="AT358" t="e">
        <f>VLOOKUP($C358,PANSS_full!$D$2:$AK$888,28,FALSE)</f>
        <v>#N/A</v>
      </c>
      <c r="AU358" t="e">
        <f>VLOOKUP($C358,PANSS_full!$D$2:$AK$888,29,FALSE)</f>
        <v>#N/A</v>
      </c>
      <c r="AV358" t="e">
        <f>VLOOKUP($C358,PANSS_full!$D$2:$AK$888,30,FALSE)</f>
        <v>#N/A</v>
      </c>
      <c r="AW358" t="e">
        <f>VLOOKUP($C358,PANSS_full!$D$2:$AK$888,31,FALSE)</f>
        <v>#N/A</v>
      </c>
      <c r="AX358" t="e">
        <f>VLOOKUP($C358,PANSS_full!$D$2:$AK$888,32,FALSE)</f>
        <v>#N/A</v>
      </c>
      <c r="AY358" t="e">
        <f>VLOOKUP($C358,PANSS_full!$D$2:$AK$888,33,FALSE)</f>
        <v>#N/A</v>
      </c>
      <c r="AZ358" t="e">
        <f>VLOOKUP($C358,PANSS_full!$D$2:$AK$888,34,FALSE)</f>
        <v>#N/A</v>
      </c>
    </row>
    <row r="359" spans="1:52">
      <c r="A359">
        <v>358</v>
      </c>
      <c r="B359" s="2" t="s">
        <v>414</v>
      </c>
      <c r="C359" s="2" t="str">
        <f t="shared" si="5"/>
        <v>NC_07_0035</v>
      </c>
      <c r="E359" s="2">
        <v>36.6666666666667</v>
      </c>
      <c r="F359" s="2" t="s">
        <v>52</v>
      </c>
      <c r="G359" s="2" t="s">
        <v>386</v>
      </c>
      <c r="H359" s="2">
        <v>7</v>
      </c>
      <c r="I359" s="2">
        <v>1</v>
      </c>
      <c r="J359" s="2">
        <v>10</v>
      </c>
      <c r="K359" s="2">
        <v>1</v>
      </c>
      <c r="L359" s="2">
        <v>1</v>
      </c>
      <c r="S359" t="e">
        <f>VLOOKUP($C359,PANSS_full!$D$2:$AK$888,1,FALSE)</f>
        <v>#N/A</v>
      </c>
      <c r="T359" t="e">
        <f>VLOOKUP($C359,PANSS_full!$D$2:$AK$888,2,FALSE)</f>
        <v>#N/A</v>
      </c>
      <c r="U359" t="e">
        <f>VLOOKUP($C359,PANSS_full!$D$2:$AK$888,3,FALSE)</f>
        <v>#N/A</v>
      </c>
      <c r="V359" t="e">
        <f>VLOOKUP($C359,PANSS_full!$D$2:$AK$888,4,FALSE)</f>
        <v>#N/A</v>
      </c>
      <c r="W359" t="e">
        <f>VLOOKUP($C359,PANSS_full!$D$2:$AK$888,5,FALSE)</f>
        <v>#N/A</v>
      </c>
      <c r="X359" t="e">
        <f>VLOOKUP($C359,PANSS_full!$D$2:$AK$888,6,FALSE)</f>
        <v>#N/A</v>
      </c>
      <c r="Y359" t="e">
        <f>VLOOKUP($C359,PANSS_full!$D$2:$AK$888,7,FALSE)</f>
        <v>#N/A</v>
      </c>
      <c r="Z359" t="e">
        <f>VLOOKUP($C359,PANSS_full!$D$2:$AK$888,8,FALSE)</f>
        <v>#N/A</v>
      </c>
      <c r="AA359" t="e">
        <f>VLOOKUP($C359,PANSS_full!$D$2:$AK$888,9,FALSE)</f>
        <v>#N/A</v>
      </c>
      <c r="AB359" t="e">
        <f>VLOOKUP($C359,PANSS_full!$D$2:$AK$888,10,FALSE)</f>
        <v>#N/A</v>
      </c>
      <c r="AC359" t="e">
        <f>VLOOKUP($C359,PANSS_full!$D$2:$AK$888,11,FALSE)</f>
        <v>#N/A</v>
      </c>
      <c r="AD359" t="e">
        <f>VLOOKUP($C359,PANSS_full!$D$2:$AK$888,12,FALSE)</f>
        <v>#N/A</v>
      </c>
      <c r="AE359" t="e">
        <f>VLOOKUP($C359,PANSS_full!$D$2:$AK$888,13,FALSE)</f>
        <v>#N/A</v>
      </c>
      <c r="AF359" t="e">
        <f>VLOOKUP($C359,PANSS_full!$D$2:$AK$888,14,FALSE)</f>
        <v>#N/A</v>
      </c>
      <c r="AG359" t="e">
        <f>VLOOKUP($C359,PANSS_full!$D$2:$AK$888,15,FALSE)</f>
        <v>#N/A</v>
      </c>
      <c r="AH359" t="e">
        <f>VLOOKUP($C359,PANSS_full!$D$2:$AK$888,16,FALSE)</f>
        <v>#N/A</v>
      </c>
      <c r="AI359" t="e">
        <f>VLOOKUP($C359,PANSS_full!$D$2:$AK$888,17,FALSE)</f>
        <v>#N/A</v>
      </c>
      <c r="AJ359" t="e">
        <f>VLOOKUP($C359,PANSS_full!$D$2:$AK$888,18,FALSE)</f>
        <v>#N/A</v>
      </c>
      <c r="AK359" t="e">
        <f>VLOOKUP($C359,PANSS_full!$D$2:$AK$888,19,FALSE)</f>
        <v>#N/A</v>
      </c>
      <c r="AL359" t="e">
        <f>VLOOKUP($C359,PANSS_full!$D$2:$AK$888,20,FALSE)</f>
        <v>#N/A</v>
      </c>
      <c r="AM359" t="e">
        <f>VLOOKUP($C359,PANSS_full!$D$2:$AK$888,21,FALSE)</f>
        <v>#N/A</v>
      </c>
      <c r="AN359" t="e">
        <f>VLOOKUP($C359,PANSS_full!$D$2:$AK$888,22,FALSE)</f>
        <v>#N/A</v>
      </c>
      <c r="AO359" t="e">
        <f>VLOOKUP($C359,PANSS_full!$D$2:$AK$888,23,FALSE)</f>
        <v>#N/A</v>
      </c>
      <c r="AP359" t="e">
        <f>VLOOKUP($C359,PANSS_full!$D$2:$AK$888,24,FALSE)</f>
        <v>#N/A</v>
      </c>
      <c r="AQ359" t="e">
        <f>VLOOKUP($C359,PANSS_full!$D$2:$AK$888,25,FALSE)</f>
        <v>#N/A</v>
      </c>
      <c r="AR359" t="e">
        <f>VLOOKUP($C359,PANSS_full!$D$2:$AK$888,26,FALSE)</f>
        <v>#N/A</v>
      </c>
      <c r="AS359" t="e">
        <f>VLOOKUP($C359,PANSS_full!$D$2:$AK$888,27,FALSE)</f>
        <v>#N/A</v>
      </c>
      <c r="AT359" t="e">
        <f>VLOOKUP($C359,PANSS_full!$D$2:$AK$888,28,FALSE)</f>
        <v>#N/A</v>
      </c>
      <c r="AU359" t="e">
        <f>VLOOKUP($C359,PANSS_full!$D$2:$AK$888,29,FALSE)</f>
        <v>#N/A</v>
      </c>
      <c r="AV359" t="e">
        <f>VLOOKUP($C359,PANSS_full!$D$2:$AK$888,30,FALSE)</f>
        <v>#N/A</v>
      </c>
      <c r="AW359" t="e">
        <f>VLOOKUP($C359,PANSS_full!$D$2:$AK$888,31,FALSE)</f>
        <v>#N/A</v>
      </c>
      <c r="AX359" t="e">
        <f>VLOOKUP($C359,PANSS_full!$D$2:$AK$888,32,FALSE)</f>
        <v>#N/A</v>
      </c>
      <c r="AY359" t="e">
        <f>VLOOKUP($C359,PANSS_full!$D$2:$AK$888,33,FALSE)</f>
        <v>#N/A</v>
      </c>
      <c r="AZ359" t="e">
        <f>VLOOKUP($C359,PANSS_full!$D$2:$AK$888,34,FALSE)</f>
        <v>#N/A</v>
      </c>
    </row>
    <row r="360" spans="1:52">
      <c r="A360">
        <v>359</v>
      </c>
      <c r="B360" s="2" t="s">
        <v>415</v>
      </c>
      <c r="C360" s="2" t="str">
        <f t="shared" si="5"/>
        <v>NC_07_0036</v>
      </c>
      <c r="E360" s="2">
        <v>38.4166666666667</v>
      </c>
      <c r="F360" s="2" t="s">
        <v>52</v>
      </c>
      <c r="G360" s="2" t="s">
        <v>386</v>
      </c>
      <c r="H360" s="2">
        <v>7</v>
      </c>
      <c r="I360" s="2">
        <v>1</v>
      </c>
      <c r="J360" s="2">
        <v>9</v>
      </c>
      <c r="K360" s="2">
        <v>1</v>
      </c>
      <c r="L360" s="2">
        <v>1</v>
      </c>
      <c r="S360" t="e">
        <f>VLOOKUP($C360,PANSS_full!$D$2:$AK$888,1,FALSE)</f>
        <v>#N/A</v>
      </c>
      <c r="T360" t="e">
        <f>VLOOKUP($C360,PANSS_full!$D$2:$AK$888,2,FALSE)</f>
        <v>#N/A</v>
      </c>
      <c r="U360" t="e">
        <f>VLOOKUP($C360,PANSS_full!$D$2:$AK$888,3,FALSE)</f>
        <v>#N/A</v>
      </c>
      <c r="V360" t="e">
        <f>VLOOKUP($C360,PANSS_full!$D$2:$AK$888,4,FALSE)</f>
        <v>#N/A</v>
      </c>
      <c r="W360" t="e">
        <f>VLOOKUP($C360,PANSS_full!$D$2:$AK$888,5,FALSE)</f>
        <v>#N/A</v>
      </c>
      <c r="X360" t="e">
        <f>VLOOKUP($C360,PANSS_full!$D$2:$AK$888,6,FALSE)</f>
        <v>#N/A</v>
      </c>
      <c r="Y360" t="e">
        <f>VLOOKUP($C360,PANSS_full!$D$2:$AK$888,7,FALSE)</f>
        <v>#N/A</v>
      </c>
      <c r="Z360" t="e">
        <f>VLOOKUP($C360,PANSS_full!$D$2:$AK$888,8,FALSE)</f>
        <v>#N/A</v>
      </c>
      <c r="AA360" t="e">
        <f>VLOOKUP($C360,PANSS_full!$D$2:$AK$888,9,FALSE)</f>
        <v>#N/A</v>
      </c>
      <c r="AB360" t="e">
        <f>VLOOKUP($C360,PANSS_full!$D$2:$AK$888,10,FALSE)</f>
        <v>#N/A</v>
      </c>
      <c r="AC360" t="e">
        <f>VLOOKUP($C360,PANSS_full!$D$2:$AK$888,11,FALSE)</f>
        <v>#N/A</v>
      </c>
      <c r="AD360" t="e">
        <f>VLOOKUP($C360,PANSS_full!$D$2:$AK$888,12,FALSE)</f>
        <v>#N/A</v>
      </c>
      <c r="AE360" t="e">
        <f>VLOOKUP($C360,PANSS_full!$D$2:$AK$888,13,FALSE)</f>
        <v>#N/A</v>
      </c>
      <c r="AF360" t="e">
        <f>VLOOKUP($C360,PANSS_full!$D$2:$AK$888,14,FALSE)</f>
        <v>#N/A</v>
      </c>
      <c r="AG360" t="e">
        <f>VLOOKUP($C360,PANSS_full!$D$2:$AK$888,15,FALSE)</f>
        <v>#N/A</v>
      </c>
      <c r="AH360" t="e">
        <f>VLOOKUP($C360,PANSS_full!$D$2:$AK$888,16,FALSE)</f>
        <v>#N/A</v>
      </c>
      <c r="AI360" t="e">
        <f>VLOOKUP($C360,PANSS_full!$D$2:$AK$888,17,FALSE)</f>
        <v>#N/A</v>
      </c>
      <c r="AJ360" t="e">
        <f>VLOOKUP($C360,PANSS_full!$D$2:$AK$888,18,FALSE)</f>
        <v>#N/A</v>
      </c>
      <c r="AK360" t="e">
        <f>VLOOKUP($C360,PANSS_full!$D$2:$AK$888,19,FALSE)</f>
        <v>#N/A</v>
      </c>
      <c r="AL360" t="e">
        <f>VLOOKUP($C360,PANSS_full!$D$2:$AK$888,20,FALSE)</f>
        <v>#N/A</v>
      </c>
      <c r="AM360" t="e">
        <f>VLOOKUP($C360,PANSS_full!$D$2:$AK$888,21,FALSE)</f>
        <v>#N/A</v>
      </c>
      <c r="AN360" t="e">
        <f>VLOOKUP($C360,PANSS_full!$D$2:$AK$888,22,FALSE)</f>
        <v>#N/A</v>
      </c>
      <c r="AO360" t="e">
        <f>VLOOKUP($C360,PANSS_full!$D$2:$AK$888,23,FALSE)</f>
        <v>#N/A</v>
      </c>
      <c r="AP360" t="e">
        <f>VLOOKUP($C360,PANSS_full!$D$2:$AK$888,24,FALSE)</f>
        <v>#N/A</v>
      </c>
      <c r="AQ360" t="e">
        <f>VLOOKUP($C360,PANSS_full!$D$2:$AK$888,25,FALSE)</f>
        <v>#N/A</v>
      </c>
      <c r="AR360" t="e">
        <f>VLOOKUP($C360,PANSS_full!$D$2:$AK$888,26,FALSE)</f>
        <v>#N/A</v>
      </c>
      <c r="AS360" t="e">
        <f>VLOOKUP($C360,PANSS_full!$D$2:$AK$888,27,FALSE)</f>
        <v>#N/A</v>
      </c>
      <c r="AT360" t="e">
        <f>VLOOKUP($C360,PANSS_full!$D$2:$AK$888,28,FALSE)</f>
        <v>#N/A</v>
      </c>
      <c r="AU360" t="e">
        <f>VLOOKUP($C360,PANSS_full!$D$2:$AK$888,29,FALSE)</f>
        <v>#N/A</v>
      </c>
      <c r="AV360" t="e">
        <f>VLOOKUP($C360,PANSS_full!$D$2:$AK$888,30,FALSE)</f>
        <v>#N/A</v>
      </c>
      <c r="AW360" t="e">
        <f>VLOOKUP($C360,PANSS_full!$D$2:$AK$888,31,FALSE)</f>
        <v>#N/A</v>
      </c>
      <c r="AX360" t="e">
        <f>VLOOKUP($C360,PANSS_full!$D$2:$AK$888,32,FALSE)</f>
        <v>#N/A</v>
      </c>
      <c r="AY360" t="e">
        <f>VLOOKUP($C360,PANSS_full!$D$2:$AK$888,33,FALSE)</f>
        <v>#N/A</v>
      </c>
      <c r="AZ360" t="e">
        <f>VLOOKUP($C360,PANSS_full!$D$2:$AK$888,34,FALSE)</f>
        <v>#N/A</v>
      </c>
    </row>
    <row r="361" spans="1:52">
      <c r="A361">
        <v>360</v>
      </c>
      <c r="B361" s="2" t="s">
        <v>416</v>
      </c>
      <c r="C361" s="2" t="str">
        <f t="shared" si="5"/>
        <v>NC_07_0037</v>
      </c>
      <c r="E361" s="2">
        <v>26.8333333333335</v>
      </c>
      <c r="F361" s="2" t="s">
        <v>52</v>
      </c>
      <c r="G361" s="2" t="s">
        <v>386</v>
      </c>
      <c r="H361" s="2">
        <v>7</v>
      </c>
      <c r="I361" s="2">
        <v>2</v>
      </c>
      <c r="J361" s="2">
        <v>14</v>
      </c>
      <c r="K361" s="2">
        <v>1</v>
      </c>
      <c r="L361" s="2">
        <v>1</v>
      </c>
      <c r="S361" t="e">
        <f>VLOOKUP($C361,PANSS_full!$D$2:$AK$888,1,FALSE)</f>
        <v>#N/A</v>
      </c>
      <c r="T361" t="e">
        <f>VLOOKUP($C361,PANSS_full!$D$2:$AK$888,2,FALSE)</f>
        <v>#N/A</v>
      </c>
      <c r="U361" t="e">
        <f>VLOOKUP($C361,PANSS_full!$D$2:$AK$888,3,FALSE)</f>
        <v>#N/A</v>
      </c>
      <c r="V361" t="e">
        <f>VLOOKUP($C361,PANSS_full!$D$2:$AK$888,4,FALSE)</f>
        <v>#N/A</v>
      </c>
      <c r="W361" t="e">
        <f>VLOOKUP($C361,PANSS_full!$D$2:$AK$888,5,FALSE)</f>
        <v>#N/A</v>
      </c>
      <c r="X361" t="e">
        <f>VLOOKUP($C361,PANSS_full!$D$2:$AK$888,6,FALSE)</f>
        <v>#N/A</v>
      </c>
      <c r="Y361" t="e">
        <f>VLOOKUP($C361,PANSS_full!$D$2:$AK$888,7,FALSE)</f>
        <v>#N/A</v>
      </c>
      <c r="Z361" t="e">
        <f>VLOOKUP($C361,PANSS_full!$D$2:$AK$888,8,FALSE)</f>
        <v>#N/A</v>
      </c>
      <c r="AA361" t="e">
        <f>VLOOKUP($C361,PANSS_full!$D$2:$AK$888,9,FALSE)</f>
        <v>#N/A</v>
      </c>
      <c r="AB361" t="e">
        <f>VLOOKUP($C361,PANSS_full!$D$2:$AK$888,10,FALSE)</f>
        <v>#N/A</v>
      </c>
      <c r="AC361" t="e">
        <f>VLOOKUP($C361,PANSS_full!$D$2:$AK$888,11,FALSE)</f>
        <v>#N/A</v>
      </c>
      <c r="AD361" t="e">
        <f>VLOOKUP($C361,PANSS_full!$D$2:$AK$888,12,FALSE)</f>
        <v>#N/A</v>
      </c>
      <c r="AE361" t="e">
        <f>VLOOKUP($C361,PANSS_full!$D$2:$AK$888,13,FALSE)</f>
        <v>#N/A</v>
      </c>
      <c r="AF361" t="e">
        <f>VLOOKUP($C361,PANSS_full!$D$2:$AK$888,14,FALSE)</f>
        <v>#N/A</v>
      </c>
      <c r="AG361" t="e">
        <f>VLOOKUP($C361,PANSS_full!$D$2:$AK$888,15,FALSE)</f>
        <v>#N/A</v>
      </c>
      <c r="AH361" t="e">
        <f>VLOOKUP($C361,PANSS_full!$D$2:$AK$888,16,FALSE)</f>
        <v>#N/A</v>
      </c>
      <c r="AI361" t="e">
        <f>VLOOKUP($C361,PANSS_full!$D$2:$AK$888,17,FALSE)</f>
        <v>#N/A</v>
      </c>
      <c r="AJ361" t="e">
        <f>VLOOKUP($C361,PANSS_full!$D$2:$AK$888,18,FALSE)</f>
        <v>#N/A</v>
      </c>
      <c r="AK361" t="e">
        <f>VLOOKUP($C361,PANSS_full!$D$2:$AK$888,19,FALSE)</f>
        <v>#N/A</v>
      </c>
      <c r="AL361" t="e">
        <f>VLOOKUP($C361,PANSS_full!$D$2:$AK$888,20,FALSE)</f>
        <v>#N/A</v>
      </c>
      <c r="AM361" t="e">
        <f>VLOOKUP($C361,PANSS_full!$D$2:$AK$888,21,FALSE)</f>
        <v>#N/A</v>
      </c>
      <c r="AN361" t="e">
        <f>VLOOKUP($C361,PANSS_full!$D$2:$AK$888,22,FALSE)</f>
        <v>#N/A</v>
      </c>
      <c r="AO361" t="e">
        <f>VLOOKUP($C361,PANSS_full!$D$2:$AK$888,23,FALSE)</f>
        <v>#N/A</v>
      </c>
      <c r="AP361" t="e">
        <f>VLOOKUP($C361,PANSS_full!$D$2:$AK$888,24,FALSE)</f>
        <v>#N/A</v>
      </c>
      <c r="AQ361" t="e">
        <f>VLOOKUP($C361,PANSS_full!$D$2:$AK$888,25,FALSE)</f>
        <v>#N/A</v>
      </c>
      <c r="AR361" t="e">
        <f>VLOOKUP($C361,PANSS_full!$D$2:$AK$888,26,FALSE)</f>
        <v>#N/A</v>
      </c>
      <c r="AS361" t="e">
        <f>VLOOKUP($C361,PANSS_full!$D$2:$AK$888,27,FALSE)</f>
        <v>#N/A</v>
      </c>
      <c r="AT361" t="e">
        <f>VLOOKUP($C361,PANSS_full!$D$2:$AK$888,28,FALSE)</f>
        <v>#N/A</v>
      </c>
      <c r="AU361" t="e">
        <f>VLOOKUP($C361,PANSS_full!$D$2:$AK$888,29,FALSE)</f>
        <v>#N/A</v>
      </c>
      <c r="AV361" t="e">
        <f>VLOOKUP($C361,PANSS_full!$D$2:$AK$888,30,FALSE)</f>
        <v>#N/A</v>
      </c>
      <c r="AW361" t="e">
        <f>VLOOKUP($C361,PANSS_full!$D$2:$AK$888,31,FALSE)</f>
        <v>#N/A</v>
      </c>
      <c r="AX361" t="e">
        <f>VLOOKUP($C361,PANSS_full!$D$2:$AK$888,32,FALSE)</f>
        <v>#N/A</v>
      </c>
      <c r="AY361" t="e">
        <f>VLOOKUP($C361,PANSS_full!$D$2:$AK$888,33,FALSE)</f>
        <v>#N/A</v>
      </c>
      <c r="AZ361" t="e">
        <f>VLOOKUP($C361,PANSS_full!$D$2:$AK$888,34,FALSE)</f>
        <v>#N/A</v>
      </c>
    </row>
    <row r="362" spans="1:52">
      <c r="A362">
        <v>361</v>
      </c>
      <c r="B362" s="2" t="s">
        <v>417</v>
      </c>
      <c r="C362" s="2" t="str">
        <f t="shared" si="5"/>
        <v>NC_07_0038</v>
      </c>
      <c r="E362" s="2">
        <v>28.5</v>
      </c>
      <c r="F362" s="2" t="s">
        <v>52</v>
      </c>
      <c r="G362" s="2" t="s">
        <v>386</v>
      </c>
      <c r="H362" s="2">
        <v>7</v>
      </c>
      <c r="I362" s="2">
        <v>2</v>
      </c>
      <c r="J362" s="2">
        <v>14</v>
      </c>
      <c r="K362" s="2">
        <v>1</v>
      </c>
      <c r="L362" s="2">
        <v>1</v>
      </c>
      <c r="S362" t="e">
        <f>VLOOKUP($C362,PANSS_full!$D$2:$AK$888,1,FALSE)</f>
        <v>#N/A</v>
      </c>
      <c r="T362" t="e">
        <f>VLOOKUP($C362,PANSS_full!$D$2:$AK$888,2,FALSE)</f>
        <v>#N/A</v>
      </c>
      <c r="U362" t="e">
        <f>VLOOKUP($C362,PANSS_full!$D$2:$AK$888,3,FALSE)</f>
        <v>#N/A</v>
      </c>
      <c r="V362" t="e">
        <f>VLOOKUP($C362,PANSS_full!$D$2:$AK$888,4,FALSE)</f>
        <v>#N/A</v>
      </c>
      <c r="W362" t="e">
        <f>VLOOKUP($C362,PANSS_full!$D$2:$AK$888,5,FALSE)</f>
        <v>#N/A</v>
      </c>
      <c r="X362" t="e">
        <f>VLOOKUP($C362,PANSS_full!$D$2:$AK$888,6,FALSE)</f>
        <v>#N/A</v>
      </c>
      <c r="Y362" t="e">
        <f>VLOOKUP($C362,PANSS_full!$D$2:$AK$888,7,FALSE)</f>
        <v>#N/A</v>
      </c>
      <c r="Z362" t="e">
        <f>VLOOKUP($C362,PANSS_full!$D$2:$AK$888,8,FALSE)</f>
        <v>#N/A</v>
      </c>
      <c r="AA362" t="e">
        <f>VLOOKUP($C362,PANSS_full!$D$2:$AK$888,9,FALSE)</f>
        <v>#N/A</v>
      </c>
      <c r="AB362" t="e">
        <f>VLOOKUP($C362,PANSS_full!$D$2:$AK$888,10,FALSE)</f>
        <v>#N/A</v>
      </c>
      <c r="AC362" t="e">
        <f>VLOOKUP($C362,PANSS_full!$D$2:$AK$888,11,FALSE)</f>
        <v>#N/A</v>
      </c>
      <c r="AD362" t="e">
        <f>VLOOKUP($C362,PANSS_full!$D$2:$AK$888,12,FALSE)</f>
        <v>#N/A</v>
      </c>
      <c r="AE362" t="e">
        <f>VLOOKUP($C362,PANSS_full!$D$2:$AK$888,13,FALSE)</f>
        <v>#N/A</v>
      </c>
      <c r="AF362" t="e">
        <f>VLOOKUP($C362,PANSS_full!$D$2:$AK$888,14,FALSE)</f>
        <v>#N/A</v>
      </c>
      <c r="AG362" t="e">
        <f>VLOOKUP($C362,PANSS_full!$D$2:$AK$888,15,FALSE)</f>
        <v>#N/A</v>
      </c>
      <c r="AH362" t="e">
        <f>VLOOKUP($C362,PANSS_full!$D$2:$AK$888,16,FALSE)</f>
        <v>#N/A</v>
      </c>
      <c r="AI362" t="e">
        <f>VLOOKUP($C362,PANSS_full!$D$2:$AK$888,17,FALSE)</f>
        <v>#N/A</v>
      </c>
      <c r="AJ362" t="e">
        <f>VLOOKUP($C362,PANSS_full!$D$2:$AK$888,18,FALSE)</f>
        <v>#N/A</v>
      </c>
      <c r="AK362" t="e">
        <f>VLOOKUP($C362,PANSS_full!$D$2:$AK$888,19,FALSE)</f>
        <v>#N/A</v>
      </c>
      <c r="AL362" t="e">
        <f>VLOOKUP($C362,PANSS_full!$D$2:$AK$888,20,FALSE)</f>
        <v>#N/A</v>
      </c>
      <c r="AM362" t="e">
        <f>VLOOKUP($C362,PANSS_full!$D$2:$AK$888,21,FALSE)</f>
        <v>#N/A</v>
      </c>
      <c r="AN362" t="e">
        <f>VLOOKUP($C362,PANSS_full!$D$2:$AK$888,22,FALSE)</f>
        <v>#N/A</v>
      </c>
      <c r="AO362" t="e">
        <f>VLOOKUP($C362,PANSS_full!$D$2:$AK$888,23,FALSE)</f>
        <v>#N/A</v>
      </c>
      <c r="AP362" t="e">
        <f>VLOOKUP($C362,PANSS_full!$D$2:$AK$888,24,FALSE)</f>
        <v>#N/A</v>
      </c>
      <c r="AQ362" t="e">
        <f>VLOOKUP($C362,PANSS_full!$D$2:$AK$888,25,FALSE)</f>
        <v>#N/A</v>
      </c>
      <c r="AR362" t="e">
        <f>VLOOKUP($C362,PANSS_full!$D$2:$AK$888,26,FALSE)</f>
        <v>#N/A</v>
      </c>
      <c r="AS362" t="e">
        <f>VLOOKUP($C362,PANSS_full!$D$2:$AK$888,27,FALSE)</f>
        <v>#N/A</v>
      </c>
      <c r="AT362" t="e">
        <f>VLOOKUP($C362,PANSS_full!$D$2:$AK$888,28,FALSE)</f>
        <v>#N/A</v>
      </c>
      <c r="AU362" t="e">
        <f>VLOOKUP($C362,PANSS_full!$D$2:$AK$888,29,FALSE)</f>
        <v>#N/A</v>
      </c>
      <c r="AV362" t="e">
        <f>VLOOKUP($C362,PANSS_full!$D$2:$AK$888,30,FALSE)</f>
        <v>#N/A</v>
      </c>
      <c r="AW362" t="e">
        <f>VLOOKUP($C362,PANSS_full!$D$2:$AK$888,31,FALSE)</f>
        <v>#N/A</v>
      </c>
      <c r="AX362" t="e">
        <f>VLOOKUP($C362,PANSS_full!$D$2:$AK$888,32,FALSE)</f>
        <v>#N/A</v>
      </c>
      <c r="AY362" t="e">
        <f>VLOOKUP($C362,PANSS_full!$D$2:$AK$888,33,FALSE)</f>
        <v>#N/A</v>
      </c>
      <c r="AZ362" t="e">
        <f>VLOOKUP($C362,PANSS_full!$D$2:$AK$888,34,FALSE)</f>
        <v>#N/A</v>
      </c>
    </row>
    <row r="363" spans="1:52">
      <c r="A363">
        <v>362</v>
      </c>
      <c r="B363" s="2" t="s">
        <v>418</v>
      </c>
      <c r="C363" s="2" t="str">
        <f t="shared" si="5"/>
        <v>NC_07_0039</v>
      </c>
      <c r="E363" s="2">
        <v>40.0833333333335</v>
      </c>
      <c r="F363" s="2" t="s">
        <v>52</v>
      </c>
      <c r="G363" s="2" t="s">
        <v>386</v>
      </c>
      <c r="H363" s="2">
        <v>7</v>
      </c>
      <c r="I363" s="2">
        <v>1</v>
      </c>
      <c r="J363" s="2">
        <v>11</v>
      </c>
      <c r="K363" s="2">
        <v>1</v>
      </c>
      <c r="L363" s="2">
        <v>1</v>
      </c>
      <c r="S363" t="e">
        <f>VLOOKUP($C363,PANSS_full!$D$2:$AK$888,1,FALSE)</f>
        <v>#N/A</v>
      </c>
      <c r="T363" t="e">
        <f>VLOOKUP($C363,PANSS_full!$D$2:$AK$888,2,FALSE)</f>
        <v>#N/A</v>
      </c>
      <c r="U363" t="e">
        <f>VLOOKUP($C363,PANSS_full!$D$2:$AK$888,3,FALSE)</f>
        <v>#N/A</v>
      </c>
      <c r="V363" t="e">
        <f>VLOOKUP($C363,PANSS_full!$D$2:$AK$888,4,FALSE)</f>
        <v>#N/A</v>
      </c>
      <c r="W363" t="e">
        <f>VLOOKUP($C363,PANSS_full!$D$2:$AK$888,5,FALSE)</f>
        <v>#N/A</v>
      </c>
      <c r="X363" t="e">
        <f>VLOOKUP($C363,PANSS_full!$D$2:$AK$888,6,FALSE)</f>
        <v>#N/A</v>
      </c>
      <c r="Y363" t="e">
        <f>VLOOKUP($C363,PANSS_full!$D$2:$AK$888,7,FALSE)</f>
        <v>#N/A</v>
      </c>
      <c r="Z363" t="e">
        <f>VLOOKUP($C363,PANSS_full!$D$2:$AK$888,8,FALSE)</f>
        <v>#N/A</v>
      </c>
      <c r="AA363" t="e">
        <f>VLOOKUP($C363,PANSS_full!$D$2:$AK$888,9,FALSE)</f>
        <v>#N/A</v>
      </c>
      <c r="AB363" t="e">
        <f>VLOOKUP($C363,PANSS_full!$D$2:$AK$888,10,FALSE)</f>
        <v>#N/A</v>
      </c>
      <c r="AC363" t="e">
        <f>VLOOKUP($C363,PANSS_full!$D$2:$AK$888,11,FALSE)</f>
        <v>#N/A</v>
      </c>
      <c r="AD363" t="e">
        <f>VLOOKUP($C363,PANSS_full!$D$2:$AK$888,12,FALSE)</f>
        <v>#N/A</v>
      </c>
      <c r="AE363" t="e">
        <f>VLOOKUP($C363,PANSS_full!$D$2:$AK$888,13,FALSE)</f>
        <v>#N/A</v>
      </c>
      <c r="AF363" t="e">
        <f>VLOOKUP($C363,PANSS_full!$D$2:$AK$888,14,FALSE)</f>
        <v>#N/A</v>
      </c>
      <c r="AG363" t="e">
        <f>VLOOKUP($C363,PANSS_full!$D$2:$AK$888,15,FALSE)</f>
        <v>#N/A</v>
      </c>
      <c r="AH363" t="e">
        <f>VLOOKUP($C363,PANSS_full!$D$2:$AK$888,16,FALSE)</f>
        <v>#N/A</v>
      </c>
      <c r="AI363" t="e">
        <f>VLOOKUP($C363,PANSS_full!$D$2:$AK$888,17,FALSE)</f>
        <v>#N/A</v>
      </c>
      <c r="AJ363" t="e">
        <f>VLOOKUP($C363,PANSS_full!$D$2:$AK$888,18,FALSE)</f>
        <v>#N/A</v>
      </c>
      <c r="AK363" t="e">
        <f>VLOOKUP($C363,PANSS_full!$D$2:$AK$888,19,FALSE)</f>
        <v>#N/A</v>
      </c>
      <c r="AL363" t="e">
        <f>VLOOKUP($C363,PANSS_full!$D$2:$AK$888,20,FALSE)</f>
        <v>#N/A</v>
      </c>
      <c r="AM363" t="e">
        <f>VLOOKUP($C363,PANSS_full!$D$2:$AK$888,21,FALSE)</f>
        <v>#N/A</v>
      </c>
      <c r="AN363" t="e">
        <f>VLOOKUP($C363,PANSS_full!$D$2:$AK$888,22,FALSE)</f>
        <v>#N/A</v>
      </c>
      <c r="AO363" t="e">
        <f>VLOOKUP($C363,PANSS_full!$D$2:$AK$888,23,FALSE)</f>
        <v>#N/A</v>
      </c>
      <c r="AP363" t="e">
        <f>VLOOKUP($C363,PANSS_full!$D$2:$AK$888,24,FALSE)</f>
        <v>#N/A</v>
      </c>
      <c r="AQ363" t="e">
        <f>VLOOKUP($C363,PANSS_full!$D$2:$AK$888,25,FALSE)</f>
        <v>#N/A</v>
      </c>
      <c r="AR363" t="e">
        <f>VLOOKUP($C363,PANSS_full!$D$2:$AK$888,26,FALSE)</f>
        <v>#N/A</v>
      </c>
      <c r="AS363" t="e">
        <f>VLOOKUP($C363,PANSS_full!$D$2:$AK$888,27,FALSE)</f>
        <v>#N/A</v>
      </c>
      <c r="AT363" t="e">
        <f>VLOOKUP($C363,PANSS_full!$D$2:$AK$888,28,FALSE)</f>
        <v>#N/A</v>
      </c>
      <c r="AU363" t="e">
        <f>VLOOKUP($C363,PANSS_full!$D$2:$AK$888,29,FALSE)</f>
        <v>#N/A</v>
      </c>
      <c r="AV363" t="e">
        <f>VLOOKUP($C363,PANSS_full!$D$2:$AK$888,30,FALSE)</f>
        <v>#N/A</v>
      </c>
      <c r="AW363" t="e">
        <f>VLOOKUP($C363,PANSS_full!$D$2:$AK$888,31,FALSE)</f>
        <v>#N/A</v>
      </c>
      <c r="AX363" t="e">
        <f>VLOOKUP($C363,PANSS_full!$D$2:$AK$888,32,FALSE)</f>
        <v>#N/A</v>
      </c>
      <c r="AY363" t="e">
        <f>VLOOKUP($C363,PANSS_full!$D$2:$AK$888,33,FALSE)</f>
        <v>#N/A</v>
      </c>
      <c r="AZ363" t="e">
        <f>VLOOKUP($C363,PANSS_full!$D$2:$AK$888,34,FALSE)</f>
        <v>#N/A</v>
      </c>
    </row>
    <row r="364" spans="1:52">
      <c r="A364">
        <v>363</v>
      </c>
      <c r="B364" s="2" t="s">
        <v>419</v>
      </c>
      <c r="C364" s="2" t="str">
        <f t="shared" si="5"/>
        <v>NC_07_0040</v>
      </c>
      <c r="E364" s="2">
        <v>31.1666666666667</v>
      </c>
      <c r="F364" s="2" t="s">
        <v>52</v>
      </c>
      <c r="G364" s="2" t="s">
        <v>386</v>
      </c>
      <c r="H364" s="2">
        <v>7</v>
      </c>
      <c r="I364" s="2">
        <v>1</v>
      </c>
      <c r="J364" s="2">
        <v>11</v>
      </c>
      <c r="K364" s="2">
        <v>1</v>
      </c>
      <c r="L364" s="2">
        <v>1</v>
      </c>
      <c r="S364" t="e">
        <f>VLOOKUP($C364,PANSS_full!$D$2:$AK$888,1,FALSE)</f>
        <v>#N/A</v>
      </c>
      <c r="T364" t="e">
        <f>VLOOKUP($C364,PANSS_full!$D$2:$AK$888,2,FALSE)</f>
        <v>#N/A</v>
      </c>
      <c r="U364" t="e">
        <f>VLOOKUP($C364,PANSS_full!$D$2:$AK$888,3,FALSE)</f>
        <v>#N/A</v>
      </c>
      <c r="V364" t="e">
        <f>VLOOKUP($C364,PANSS_full!$D$2:$AK$888,4,FALSE)</f>
        <v>#N/A</v>
      </c>
      <c r="W364" t="e">
        <f>VLOOKUP($C364,PANSS_full!$D$2:$AK$888,5,FALSE)</f>
        <v>#N/A</v>
      </c>
      <c r="X364" t="e">
        <f>VLOOKUP($C364,PANSS_full!$D$2:$AK$888,6,FALSE)</f>
        <v>#N/A</v>
      </c>
      <c r="Y364" t="e">
        <f>VLOOKUP($C364,PANSS_full!$D$2:$AK$888,7,FALSE)</f>
        <v>#N/A</v>
      </c>
      <c r="Z364" t="e">
        <f>VLOOKUP($C364,PANSS_full!$D$2:$AK$888,8,FALSE)</f>
        <v>#N/A</v>
      </c>
      <c r="AA364" t="e">
        <f>VLOOKUP($C364,PANSS_full!$D$2:$AK$888,9,FALSE)</f>
        <v>#N/A</v>
      </c>
      <c r="AB364" t="e">
        <f>VLOOKUP($C364,PANSS_full!$D$2:$AK$888,10,FALSE)</f>
        <v>#N/A</v>
      </c>
      <c r="AC364" t="e">
        <f>VLOOKUP($C364,PANSS_full!$D$2:$AK$888,11,FALSE)</f>
        <v>#N/A</v>
      </c>
      <c r="AD364" t="e">
        <f>VLOOKUP($C364,PANSS_full!$D$2:$AK$888,12,FALSE)</f>
        <v>#N/A</v>
      </c>
      <c r="AE364" t="e">
        <f>VLOOKUP($C364,PANSS_full!$D$2:$AK$888,13,FALSE)</f>
        <v>#N/A</v>
      </c>
      <c r="AF364" t="e">
        <f>VLOOKUP($C364,PANSS_full!$D$2:$AK$888,14,FALSE)</f>
        <v>#N/A</v>
      </c>
      <c r="AG364" t="e">
        <f>VLOOKUP($C364,PANSS_full!$D$2:$AK$888,15,FALSE)</f>
        <v>#N/A</v>
      </c>
      <c r="AH364" t="e">
        <f>VLOOKUP($C364,PANSS_full!$D$2:$AK$888,16,FALSE)</f>
        <v>#N/A</v>
      </c>
      <c r="AI364" t="e">
        <f>VLOOKUP($C364,PANSS_full!$D$2:$AK$888,17,FALSE)</f>
        <v>#N/A</v>
      </c>
      <c r="AJ364" t="e">
        <f>VLOOKUP($C364,PANSS_full!$D$2:$AK$888,18,FALSE)</f>
        <v>#N/A</v>
      </c>
      <c r="AK364" t="e">
        <f>VLOOKUP($C364,PANSS_full!$D$2:$AK$888,19,FALSE)</f>
        <v>#N/A</v>
      </c>
      <c r="AL364" t="e">
        <f>VLOOKUP($C364,PANSS_full!$D$2:$AK$888,20,FALSE)</f>
        <v>#N/A</v>
      </c>
      <c r="AM364" t="e">
        <f>VLOOKUP($C364,PANSS_full!$D$2:$AK$888,21,FALSE)</f>
        <v>#N/A</v>
      </c>
      <c r="AN364" t="e">
        <f>VLOOKUP($C364,PANSS_full!$D$2:$AK$888,22,FALSE)</f>
        <v>#N/A</v>
      </c>
      <c r="AO364" t="e">
        <f>VLOOKUP($C364,PANSS_full!$D$2:$AK$888,23,FALSE)</f>
        <v>#N/A</v>
      </c>
      <c r="AP364" t="e">
        <f>VLOOKUP($C364,PANSS_full!$D$2:$AK$888,24,FALSE)</f>
        <v>#N/A</v>
      </c>
      <c r="AQ364" t="e">
        <f>VLOOKUP($C364,PANSS_full!$D$2:$AK$888,25,FALSE)</f>
        <v>#N/A</v>
      </c>
      <c r="AR364" t="e">
        <f>VLOOKUP($C364,PANSS_full!$D$2:$AK$888,26,FALSE)</f>
        <v>#N/A</v>
      </c>
      <c r="AS364" t="e">
        <f>VLOOKUP($C364,PANSS_full!$D$2:$AK$888,27,FALSE)</f>
        <v>#N/A</v>
      </c>
      <c r="AT364" t="e">
        <f>VLOOKUP($C364,PANSS_full!$D$2:$AK$888,28,FALSE)</f>
        <v>#N/A</v>
      </c>
      <c r="AU364" t="e">
        <f>VLOOKUP($C364,PANSS_full!$D$2:$AK$888,29,FALSE)</f>
        <v>#N/A</v>
      </c>
      <c r="AV364" t="e">
        <f>VLOOKUP($C364,PANSS_full!$D$2:$AK$888,30,FALSE)</f>
        <v>#N/A</v>
      </c>
      <c r="AW364" t="e">
        <f>VLOOKUP($C364,PANSS_full!$D$2:$AK$888,31,FALSE)</f>
        <v>#N/A</v>
      </c>
      <c r="AX364" t="e">
        <f>VLOOKUP($C364,PANSS_full!$D$2:$AK$888,32,FALSE)</f>
        <v>#N/A</v>
      </c>
      <c r="AY364" t="e">
        <f>VLOOKUP($C364,PANSS_full!$D$2:$AK$888,33,FALSE)</f>
        <v>#N/A</v>
      </c>
      <c r="AZ364" t="e">
        <f>VLOOKUP($C364,PANSS_full!$D$2:$AK$888,34,FALSE)</f>
        <v>#N/A</v>
      </c>
    </row>
    <row r="365" spans="1:52">
      <c r="A365">
        <v>364</v>
      </c>
      <c r="B365" s="2" t="s">
        <v>420</v>
      </c>
      <c r="C365" s="2" t="str">
        <f t="shared" si="5"/>
        <v>NC_07_0041</v>
      </c>
      <c r="E365" s="2">
        <v>23.3333333333333</v>
      </c>
      <c r="F365" s="2" t="s">
        <v>52</v>
      </c>
      <c r="G365" s="2" t="s">
        <v>386</v>
      </c>
      <c r="H365" s="2">
        <v>7</v>
      </c>
      <c r="I365" s="2">
        <v>2</v>
      </c>
      <c r="J365" s="2">
        <v>14</v>
      </c>
      <c r="K365" s="2">
        <v>1</v>
      </c>
      <c r="L365" s="2">
        <v>1</v>
      </c>
      <c r="S365" t="e">
        <f>VLOOKUP($C365,PANSS_full!$D$2:$AK$888,1,FALSE)</f>
        <v>#N/A</v>
      </c>
      <c r="T365" t="e">
        <f>VLOOKUP($C365,PANSS_full!$D$2:$AK$888,2,FALSE)</f>
        <v>#N/A</v>
      </c>
      <c r="U365" t="e">
        <f>VLOOKUP($C365,PANSS_full!$D$2:$AK$888,3,FALSE)</f>
        <v>#N/A</v>
      </c>
      <c r="V365" t="e">
        <f>VLOOKUP($C365,PANSS_full!$D$2:$AK$888,4,FALSE)</f>
        <v>#N/A</v>
      </c>
      <c r="W365" t="e">
        <f>VLOOKUP($C365,PANSS_full!$D$2:$AK$888,5,FALSE)</f>
        <v>#N/A</v>
      </c>
      <c r="X365" t="e">
        <f>VLOOKUP($C365,PANSS_full!$D$2:$AK$888,6,FALSE)</f>
        <v>#N/A</v>
      </c>
      <c r="Y365" t="e">
        <f>VLOOKUP($C365,PANSS_full!$D$2:$AK$888,7,FALSE)</f>
        <v>#N/A</v>
      </c>
      <c r="Z365" t="e">
        <f>VLOOKUP($C365,PANSS_full!$D$2:$AK$888,8,FALSE)</f>
        <v>#N/A</v>
      </c>
      <c r="AA365" t="e">
        <f>VLOOKUP($C365,PANSS_full!$D$2:$AK$888,9,FALSE)</f>
        <v>#N/A</v>
      </c>
      <c r="AB365" t="e">
        <f>VLOOKUP($C365,PANSS_full!$D$2:$AK$888,10,FALSE)</f>
        <v>#N/A</v>
      </c>
      <c r="AC365" t="e">
        <f>VLOOKUP($C365,PANSS_full!$D$2:$AK$888,11,FALSE)</f>
        <v>#N/A</v>
      </c>
      <c r="AD365" t="e">
        <f>VLOOKUP($C365,PANSS_full!$D$2:$AK$888,12,FALSE)</f>
        <v>#N/A</v>
      </c>
      <c r="AE365" t="e">
        <f>VLOOKUP($C365,PANSS_full!$D$2:$AK$888,13,FALSE)</f>
        <v>#N/A</v>
      </c>
      <c r="AF365" t="e">
        <f>VLOOKUP($C365,PANSS_full!$D$2:$AK$888,14,FALSE)</f>
        <v>#N/A</v>
      </c>
      <c r="AG365" t="e">
        <f>VLOOKUP($C365,PANSS_full!$D$2:$AK$888,15,FALSE)</f>
        <v>#N/A</v>
      </c>
      <c r="AH365" t="e">
        <f>VLOOKUP($C365,PANSS_full!$D$2:$AK$888,16,FALSE)</f>
        <v>#N/A</v>
      </c>
      <c r="AI365" t="e">
        <f>VLOOKUP($C365,PANSS_full!$D$2:$AK$888,17,FALSE)</f>
        <v>#N/A</v>
      </c>
      <c r="AJ365" t="e">
        <f>VLOOKUP($C365,PANSS_full!$D$2:$AK$888,18,FALSE)</f>
        <v>#N/A</v>
      </c>
      <c r="AK365" t="e">
        <f>VLOOKUP($C365,PANSS_full!$D$2:$AK$888,19,FALSE)</f>
        <v>#N/A</v>
      </c>
      <c r="AL365" t="e">
        <f>VLOOKUP($C365,PANSS_full!$D$2:$AK$888,20,FALSE)</f>
        <v>#N/A</v>
      </c>
      <c r="AM365" t="e">
        <f>VLOOKUP($C365,PANSS_full!$D$2:$AK$888,21,FALSE)</f>
        <v>#N/A</v>
      </c>
      <c r="AN365" t="e">
        <f>VLOOKUP($C365,PANSS_full!$D$2:$AK$888,22,FALSE)</f>
        <v>#N/A</v>
      </c>
      <c r="AO365" t="e">
        <f>VLOOKUP($C365,PANSS_full!$D$2:$AK$888,23,FALSE)</f>
        <v>#N/A</v>
      </c>
      <c r="AP365" t="e">
        <f>VLOOKUP($C365,PANSS_full!$D$2:$AK$888,24,FALSE)</f>
        <v>#N/A</v>
      </c>
      <c r="AQ365" t="e">
        <f>VLOOKUP($C365,PANSS_full!$D$2:$AK$888,25,FALSE)</f>
        <v>#N/A</v>
      </c>
      <c r="AR365" t="e">
        <f>VLOOKUP($C365,PANSS_full!$D$2:$AK$888,26,FALSE)</f>
        <v>#N/A</v>
      </c>
      <c r="AS365" t="e">
        <f>VLOOKUP($C365,PANSS_full!$D$2:$AK$888,27,FALSE)</f>
        <v>#N/A</v>
      </c>
      <c r="AT365" t="e">
        <f>VLOOKUP($C365,PANSS_full!$D$2:$AK$888,28,FALSE)</f>
        <v>#N/A</v>
      </c>
      <c r="AU365" t="e">
        <f>VLOOKUP($C365,PANSS_full!$D$2:$AK$888,29,FALSE)</f>
        <v>#N/A</v>
      </c>
      <c r="AV365" t="e">
        <f>VLOOKUP($C365,PANSS_full!$D$2:$AK$888,30,FALSE)</f>
        <v>#N/A</v>
      </c>
      <c r="AW365" t="e">
        <f>VLOOKUP($C365,PANSS_full!$D$2:$AK$888,31,FALSE)</f>
        <v>#N/A</v>
      </c>
      <c r="AX365" t="e">
        <f>VLOOKUP($C365,PANSS_full!$D$2:$AK$888,32,FALSE)</f>
        <v>#N/A</v>
      </c>
      <c r="AY365" t="e">
        <f>VLOOKUP($C365,PANSS_full!$D$2:$AK$888,33,FALSE)</f>
        <v>#N/A</v>
      </c>
      <c r="AZ365" t="e">
        <f>VLOOKUP($C365,PANSS_full!$D$2:$AK$888,34,FALSE)</f>
        <v>#N/A</v>
      </c>
    </row>
    <row r="366" spans="1:52">
      <c r="A366">
        <v>365</v>
      </c>
      <c r="B366" s="2" t="s">
        <v>421</v>
      </c>
      <c r="C366" s="2" t="str">
        <f t="shared" si="5"/>
        <v>NC_07_0042</v>
      </c>
      <c r="E366" s="2">
        <v>23.1666666666665</v>
      </c>
      <c r="F366" s="2" t="s">
        <v>52</v>
      </c>
      <c r="G366" s="2" t="s">
        <v>386</v>
      </c>
      <c r="H366" s="2">
        <v>7</v>
      </c>
      <c r="I366" s="2">
        <v>2</v>
      </c>
      <c r="J366" s="2">
        <v>14</v>
      </c>
      <c r="K366" s="2">
        <v>1</v>
      </c>
      <c r="L366" s="2">
        <v>1</v>
      </c>
      <c r="S366" t="e">
        <f>VLOOKUP($C366,PANSS_full!$D$2:$AK$888,1,FALSE)</f>
        <v>#N/A</v>
      </c>
      <c r="T366" t="e">
        <f>VLOOKUP($C366,PANSS_full!$D$2:$AK$888,2,FALSE)</f>
        <v>#N/A</v>
      </c>
      <c r="U366" t="e">
        <f>VLOOKUP($C366,PANSS_full!$D$2:$AK$888,3,FALSE)</f>
        <v>#N/A</v>
      </c>
      <c r="V366" t="e">
        <f>VLOOKUP($C366,PANSS_full!$D$2:$AK$888,4,FALSE)</f>
        <v>#N/A</v>
      </c>
      <c r="W366" t="e">
        <f>VLOOKUP($C366,PANSS_full!$D$2:$AK$888,5,FALSE)</f>
        <v>#N/A</v>
      </c>
      <c r="X366" t="e">
        <f>VLOOKUP($C366,PANSS_full!$D$2:$AK$888,6,FALSE)</f>
        <v>#N/A</v>
      </c>
      <c r="Y366" t="e">
        <f>VLOOKUP($C366,PANSS_full!$D$2:$AK$888,7,FALSE)</f>
        <v>#N/A</v>
      </c>
      <c r="Z366" t="e">
        <f>VLOOKUP($C366,PANSS_full!$D$2:$AK$888,8,FALSE)</f>
        <v>#N/A</v>
      </c>
      <c r="AA366" t="e">
        <f>VLOOKUP($C366,PANSS_full!$D$2:$AK$888,9,FALSE)</f>
        <v>#N/A</v>
      </c>
      <c r="AB366" t="e">
        <f>VLOOKUP($C366,PANSS_full!$D$2:$AK$888,10,FALSE)</f>
        <v>#N/A</v>
      </c>
      <c r="AC366" t="e">
        <f>VLOOKUP($C366,PANSS_full!$D$2:$AK$888,11,FALSE)</f>
        <v>#N/A</v>
      </c>
      <c r="AD366" t="e">
        <f>VLOOKUP($C366,PANSS_full!$D$2:$AK$888,12,FALSE)</f>
        <v>#N/A</v>
      </c>
      <c r="AE366" t="e">
        <f>VLOOKUP($C366,PANSS_full!$D$2:$AK$888,13,FALSE)</f>
        <v>#N/A</v>
      </c>
      <c r="AF366" t="e">
        <f>VLOOKUP($C366,PANSS_full!$D$2:$AK$888,14,FALSE)</f>
        <v>#N/A</v>
      </c>
      <c r="AG366" t="e">
        <f>VLOOKUP($C366,PANSS_full!$D$2:$AK$888,15,FALSE)</f>
        <v>#N/A</v>
      </c>
      <c r="AH366" t="e">
        <f>VLOOKUP($C366,PANSS_full!$D$2:$AK$888,16,FALSE)</f>
        <v>#N/A</v>
      </c>
      <c r="AI366" t="e">
        <f>VLOOKUP($C366,PANSS_full!$D$2:$AK$888,17,FALSE)</f>
        <v>#N/A</v>
      </c>
      <c r="AJ366" t="e">
        <f>VLOOKUP($C366,PANSS_full!$D$2:$AK$888,18,FALSE)</f>
        <v>#N/A</v>
      </c>
      <c r="AK366" t="e">
        <f>VLOOKUP($C366,PANSS_full!$D$2:$AK$888,19,FALSE)</f>
        <v>#N/A</v>
      </c>
      <c r="AL366" t="e">
        <f>VLOOKUP($C366,PANSS_full!$D$2:$AK$888,20,FALSE)</f>
        <v>#N/A</v>
      </c>
      <c r="AM366" t="e">
        <f>VLOOKUP($C366,PANSS_full!$D$2:$AK$888,21,FALSE)</f>
        <v>#N/A</v>
      </c>
      <c r="AN366" t="e">
        <f>VLOOKUP($C366,PANSS_full!$D$2:$AK$888,22,FALSE)</f>
        <v>#N/A</v>
      </c>
      <c r="AO366" t="e">
        <f>VLOOKUP($C366,PANSS_full!$D$2:$AK$888,23,FALSE)</f>
        <v>#N/A</v>
      </c>
      <c r="AP366" t="e">
        <f>VLOOKUP($C366,PANSS_full!$D$2:$AK$888,24,FALSE)</f>
        <v>#N/A</v>
      </c>
      <c r="AQ366" t="e">
        <f>VLOOKUP($C366,PANSS_full!$D$2:$AK$888,25,FALSE)</f>
        <v>#N/A</v>
      </c>
      <c r="AR366" t="e">
        <f>VLOOKUP($C366,PANSS_full!$D$2:$AK$888,26,FALSE)</f>
        <v>#N/A</v>
      </c>
      <c r="AS366" t="e">
        <f>VLOOKUP($C366,PANSS_full!$D$2:$AK$888,27,FALSE)</f>
        <v>#N/A</v>
      </c>
      <c r="AT366" t="e">
        <f>VLOOKUP($C366,PANSS_full!$D$2:$AK$888,28,FALSE)</f>
        <v>#N/A</v>
      </c>
      <c r="AU366" t="e">
        <f>VLOOKUP($C366,PANSS_full!$D$2:$AK$888,29,FALSE)</f>
        <v>#N/A</v>
      </c>
      <c r="AV366" t="e">
        <f>VLOOKUP($C366,PANSS_full!$D$2:$AK$888,30,FALSE)</f>
        <v>#N/A</v>
      </c>
      <c r="AW366" t="e">
        <f>VLOOKUP($C366,PANSS_full!$D$2:$AK$888,31,FALSE)</f>
        <v>#N/A</v>
      </c>
      <c r="AX366" t="e">
        <f>VLOOKUP($C366,PANSS_full!$D$2:$AK$888,32,FALSE)</f>
        <v>#N/A</v>
      </c>
      <c r="AY366" t="e">
        <f>VLOOKUP($C366,PANSS_full!$D$2:$AK$888,33,FALSE)</f>
        <v>#N/A</v>
      </c>
      <c r="AZ366" t="e">
        <f>VLOOKUP($C366,PANSS_full!$D$2:$AK$888,34,FALSE)</f>
        <v>#N/A</v>
      </c>
    </row>
    <row r="367" spans="1:52">
      <c r="A367">
        <v>366</v>
      </c>
      <c r="B367" s="2" t="s">
        <v>422</v>
      </c>
      <c r="C367" s="2" t="str">
        <f t="shared" si="5"/>
        <v>NC_07_0043</v>
      </c>
      <c r="E367" s="2">
        <v>32.0833333333333</v>
      </c>
      <c r="F367" s="2" t="s">
        <v>52</v>
      </c>
      <c r="G367" s="2" t="s">
        <v>386</v>
      </c>
      <c r="H367" s="2">
        <v>7</v>
      </c>
      <c r="I367" s="2">
        <v>2</v>
      </c>
      <c r="J367" s="2">
        <v>16</v>
      </c>
      <c r="K367" s="2">
        <v>1</v>
      </c>
      <c r="L367" s="2">
        <v>1</v>
      </c>
      <c r="S367" t="e">
        <f>VLOOKUP($C367,PANSS_full!$D$2:$AK$888,1,FALSE)</f>
        <v>#N/A</v>
      </c>
      <c r="T367" t="e">
        <f>VLOOKUP($C367,PANSS_full!$D$2:$AK$888,2,FALSE)</f>
        <v>#N/A</v>
      </c>
      <c r="U367" t="e">
        <f>VLOOKUP($C367,PANSS_full!$D$2:$AK$888,3,FALSE)</f>
        <v>#N/A</v>
      </c>
      <c r="V367" t="e">
        <f>VLOOKUP($C367,PANSS_full!$D$2:$AK$888,4,FALSE)</f>
        <v>#N/A</v>
      </c>
      <c r="W367" t="e">
        <f>VLOOKUP($C367,PANSS_full!$D$2:$AK$888,5,FALSE)</f>
        <v>#N/A</v>
      </c>
      <c r="X367" t="e">
        <f>VLOOKUP($C367,PANSS_full!$D$2:$AK$888,6,FALSE)</f>
        <v>#N/A</v>
      </c>
      <c r="Y367" t="e">
        <f>VLOOKUP($C367,PANSS_full!$D$2:$AK$888,7,FALSE)</f>
        <v>#N/A</v>
      </c>
      <c r="Z367" t="e">
        <f>VLOOKUP($C367,PANSS_full!$D$2:$AK$888,8,FALSE)</f>
        <v>#N/A</v>
      </c>
      <c r="AA367" t="e">
        <f>VLOOKUP($C367,PANSS_full!$D$2:$AK$888,9,FALSE)</f>
        <v>#N/A</v>
      </c>
      <c r="AB367" t="e">
        <f>VLOOKUP($C367,PANSS_full!$D$2:$AK$888,10,FALSE)</f>
        <v>#N/A</v>
      </c>
      <c r="AC367" t="e">
        <f>VLOOKUP($C367,PANSS_full!$D$2:$AK$888,11,FALSE)</f>
        <v>#N/A</v>
      </c>
      <c r="AD367" t="e">
        <f>VLOOKUP($C367,PANSS_full!$D$2:$AK$888,12,FALSE)</f>
        <v>#N/A</v>
      </c>
      <c r="AE367" t="e">
        <f>VLOOKUP($C367,PANSS_full!$D$2:$AK$888,13,FALSE)</f>
        <v>#N/A</v>
      </c>
      <c r="AF367" t="e">
        <f>VLOOKUP($C367,PANSS_full!$D$2:$AK$888,14,FALSE)</f>
        <v>#N/A</v>
      </c>
      <c r="AG367" t="e">
        <f>VLOOKUP($C367,PANSS_full!$D$2:$AK$888,15,FALSE)</f>
        <v>#N/A</v>
      </c>
      <c r="AH367" t="e">
        <f>VLOOKUP($C367,PANSS_full!$D$2:$AK$888,16,FALSE)</f>
        <v>#N/A</v>
      </c>
      <c r="AI367" t="e">
        <f>VLOOKUP($C367,PANSS_full!$D$2:$AK$888,17,FALSE)</f>
        <v>#N/A</v>
      </c>
      <c r="AJ367" t="e">
        <f>VLOOKUP($C367,PANSS_full!$D$2:$AK$888,18,FALSE)</f>
        <v>#N/A</v>
      </c>
      <c r="AK367" t="e">
        <f>VLOOKUP($C367,PANSS_full!$D$2:$AK$888,19,FALSE)</f>
        <v>#N/A</v>
      </c>
      <c r="AL367" t="e">
        <f>VLOOKUP($C367,PANSS_full!$D$2:$AK$888,20,FALSE)</f>
        <v>#N/A</v>
      </c>
      <c r="AM367" t="e">
        <f>VLOOKUP($C367,PANSS_full!$D$2:$AK$888,21,FALSE)</f>
        <v>#N/A</v>
      </c>
      <c r="AN367" t="e">
        <f>VLOOKUP($C367,PANSS_full!$D$2:$AK$888,22,FALSE)</f>
        <v>#N/A</v>
      </c>
      <c r="AO367" t="e">
        <f>VLOOKUP($C367,PANSS_full!$D$2:$AK$888,23,FALSE)</f>
        <v>#N/A</v>
      </c>
      <c r="AP367" t="e">
        <f>VLOOKUP($C367,PANSS_full!$D$2:$AK$888,24,FALSE)</f>
        <v>#N/A</v>
      </c>
      <c r="AQ367" t="e">
        <f>VLOOKUP($C367,PANSS_full!$D$2:$AK$888,25,FALSE)</f>
        <v>#N/A</v>
      </c>
      <c r="AR367" t="e">
        <f>VLOOKUP($C367,PANSS_full!$D$2:$AK$888,26,FALSE)</f>
        <v>#N/A</v>
      </c>
      <c r="AS367" t="e">
        <f>VLOOKUP($C367,PANSS_full!$D$2:$AK$888,27,FALSE)</f>
        <v>#N/A</v>
      </c>
      <c r="AT367" t="e">
        <f>VLOOKUP($C367,PANSS_full!$D$2:$AK$888,28,FALSE)</f>
        <v>#N/A</v>
      </c>
      <c r="AU367" t="e">
        <f>VLOOKUP($C367,PANSS_full!$D$2:$AK$888,29,FALSE)</f>
        <v>#N/A</v>
      </c>
      <c r="AV367" t="e">
        <f>VLOOKUP($C367,PANSS_full!$D$2:$AK$888,30,FALSE)</f>
        <v>#N/A</v>
      </c>
      <c r="AW367" t="e">
        <f>VLOOKUP($C367,PANSS_full!$D$2:$AK$888,31,FALSE)</f>
        <v>#N/A</v>
      </c>
      <c r="AX367" t="e">
        <f>VLOOKUP($C367,PANSS_full!$D$2:$AK$888,32,FALSE)</f>
        <v>#N/A</v>
      </c>
      <c r="AY367" t="e">
        <f>VLOOKUP($C367,PANSS_full!$D$2:$AK$888,33,FALSE)</f>
        <v>#N/A</v>
      </c>
      <c r="AZ367" t="e">
        <f>VLOOKUP($C367,PANSS_full!$D$2:$AK$888,34,FALSE)</f>
        <v>#N/A</v>
      </c>
    </row>
    <row r="368" spans="1:52">
      <c r="A368">
        <v>367</v>
      </c>
      <c r="B368" s="2" t="s">
        <v>423</v>
      </c>
      <c r="C368" s="2" t="str">
        <f t="shared" si="5"/>
        <v>NC_07_0044</v>
      </c>
      <c r="E368" s="2">
        <v>30.0833333333333</v>
      </c>
      <c r="F368" s="2" t="s">
        <v>52</v>
      </c>
      <c r="G368" s="2" t="s">
        <v>386</v>
      </c>
      <c r="H368" s="2">
        <v>7</v>
      </c>
      <c r="I368" s="2">
        <v>1</v>
      </c>
      <c r="J368" s="2">
        <v>12</v>
      </c>
      <c r="K368" s="2">
        <v>1</v>
      </c>
      <c r="L368" s="2">
        <v>1</v>
      </c>
      <c r="S368" t="e">
        <f>VLOOKUP($C368,PANSS_full!$D$2:$AK$888,1,FALSE)</f>
        <v>#N/A</v>
      </c>
      <c r="T368" t="e">
        <f>VLOOKUP($C368,PANSS_full!$D$2:$AK$888,2,FALSE)</f>
        <v>#N/A</v>
      </c>
      <c r="U368" t="e">
        <f>VLOOKUP($C368,PANSS_full!$D$2:$AK$888,3,FALSE)</f>
        <v>#N/A</v>
      </c>
      <c r="V368" t="e">
        <f>VLOOKUP($C368,PANSS_full!$D$2:$AK$888,4,FALSE)</f>
        <v>#N/A</v>
      </c>
      <c r="W368" t="e">
        <f>VLOOKUP($C368,PANSS_full!$D$2:$AK$888,5,FALSE)</f>
        <v>#N/A</v>
      </c>
      <c r="X368" t="e">
        <f>VLOOKUP($C368,PANSS_full!$D$2:$AK$888,6,FALSE)</f>
        <v>#N/A</v>
      </c>
      <c r="Y368" t="e">
        <f>VLOOKUP($C368,PANSS_full!$D$2:$AK$888,7,FALSE)</f>
        <v>#N/A</v>
      </c>
      <c r="Z368" t="e">
        <f>VLOOKUP($C368,PANSS_full!$D$2:$AK$888,8,FALSE)</f>
        <v>#N/A</v>
      </c>
      <c r="AA368" t="e">
        <f>VLOOKUP($C368,PANSS_full!$D$2:$AK$888,9,FALSE)</f>
        <v>#N/A</v>
      </c>
      <c r="AB368" t="e">
        <f>VLOOKUP($C368,PANSS_full!$D$2:$AK$888,10,FALSE)</f>
        <v>#N/A</v>
      </c>
      <c r="AC368" t="e">
        <f>VLOOKUP($C368,PANSS_full!$D$2:$AK$888,11,FALSE)</f>
        <v>#N/A</v>
      </c>
      <c r="AD368" t="e">
        <f>VLOOKUP($C368,PANSS_full!$D$2:$AK$888,12,FALSE)</f>
        <v>#N/A</v>
      </c>
      <c r="AE368" t="e">
        <f>VLOOKUP($C368,PANSS_full!$D$2:$AK$888,13,FALSE)</f>
        <v>#N/A</v>
      </c>
      <c r="AF368" t="e">
        <f>VLOOKUP($C368,PANSS_full!$D$2:$AK$888,14,FALSE)</f>
        <v>#N/A</v>
      </c>
      <c r="AG368" t="e">
        <f>VLOOKUP($C368,PANSS_full!$D$2:$AK$888,15,FALSE)</f>
        <v>#N/A</v>
      </c>
      <c r="AH368" t="e">
        <f>VLOOKUP($C368,PANSS_full!$D$2:$AK$888,16,FALSE)</f>
        <v>#N/A</v>
      </c>
      <c r="AI368" t="e">
        <f>VLOOKUP($C368,PANSS_full!$D$2:$AK$888,17,FALSE)</f>
        <v>#N/A</v>
      </c>
      <c r="AJ368" t="e">
        <f>VLOOKUP($C368,PANSS_full!$D$2:$AK$888,18,FALSE)</f>
        <v>#N/A</v>
      </c>
      <c r="AK368" t="e">
        <f>VLOOKUP($C368,PANSS_full!$D$2:$AK$888,19,FALSE)</f>
        <v>#N/A</v>
      </c>
      <c r="AL368" t="e">
        <f>VLOOKUP($C368,PANSS_full!$D$2:$AK$888,20,FALSE)</f>
        <v>#N/A</v>
      </c>
      <c r="AM368" t="e">
        <f>VLOOKUP($C368,PANSS_full!$D$2:$AK$888,21,FALSE)</f>
        <v>#N/A</v>
      </c>
      <c r="AN368" t="e">
        <f>VLOOKUP($C368,PANSS_full!$D$2:$AK$888,22,FALSE)</f>
        <v>#N/A</v>
      </c>
      <c r="AO368" t="e">
        <f>VLOOKUP($C368,PANSS_full!$D$2:$AK$888,23,FALSE)</f>
        <v>#N/A</v>
      </c>
      <c r="AP368" t="e">
        <f>VLOOKUP($C368,PANSS_full!$D$2:$AK$888,24,FALSE)</f>
        <v>#N/A</v>
      </c>
      <c r="AQ368" t="e">
        <f>VLOOKUP($C368,PANSS_full!$D$2:$AK$888,25,FALSE)</f>
        <v>#N/A</v>
      </c>
      <c r="AR368" t="e">
        <f>VLOOKUP($C368,PANSS_full!$D$2:$AK$888,26,FALSE)</f>
        <v>#N/A</v>
      </c>
      <c r="AS368" t="e">
        <f>VLOOKUP($C368,PANSS_full!$D$2:$AK$888,27,FALSE)</f>
        <v>#N/A</v>
      </c>
      <c r="AT368" t="e">
        <f>VLOOKUP($C368,PANSS_full!$D$2:$AK$888,28,FALSE)</f>
        <v>#N/A</v>
      </c>
      <c r="AU368" t="e">
        <f>VLOOKUP($C368,PANSS_full!$D$2:$AK$888,29,FALSE)</f>
        <v>#N/A</v>
      </c>
      <c r="AV368" t="e">
        <f>VLOOKUP($C368,PANSS_full!$D$2:$AK$888,30,FALSE)</f>
        <v>#N/A</v>
      </c>
      <c r="AW368" t="e">
        <f>VLOOKUP($C368,PANSS_full!$D$2:$AK$888,31,FALSE)</f>
        <v>#N/A</v>
      </c>
      <c r="AX368" t="e">
        <f>VLOOKUP($C368,PANSS_full!$D$2:$AK$888,32,FALSE)</f>
        <v>#N/A</v>
      </c>
      <c r="AY368" t="e">
        <f>VLOOKUP($C368,PANSS_full!$D$2:$AK$888,33,FALSE)</f>
        <v>#N/A</v>
      </c>
      <c r="AZ368" t="e">
        <f>VLOOKUP($C368,PANSS_full!$D$2:$AK$888,34,FALSE)</f>
        <v>#N/A</v>
      </c>
    </row>
    <row r="369" spans="1:52">
      <c r="A369">
        <v>368</v>
      </c>
      <c r="B369" s="2" t="s">
        <v>424</v>
      </c>
      <c r="C369" s="2" t="str">
        <f t="shared" si="5"/>
        <v>NC_07_0045</v>
      </c>
      <c r="E369" s="2">
        <v>23.4166666666665</v>
      </c>
      <c r="F369" s="2" t="s">
        <v>52</v>
      </c>
      <c r="G369" s="2" t="s">
        <v>386</v>
      </c>
      <c r="H369" s="2">
        <v>7</v>
      </c>
      <c r="I369" s="2">
        <v>2</v>
      </c>
      <c r="J369" s="2">
        <v>14</v>
      </c>
      <c r="K369" s="2">
        <v>1</v>
      </c>
      <c r="L369" s="2">
        <v>1</v>
      </c>
      <c r="S369" t="e">
        <f>VLOOKUP($C369,PANSS_full!$D$2:$AK$888,1,FALSE)</f>
        <v>#N/A</v>
      </c>
      <c r="T369" t="e">
        <f>VLOOKUP($C369,PANSS_full!$D$2:$AK$888,2,FALSE)</f>
        <v>#N/A</v>
      </c>
      <c r="U369" t="e">
        <f>VLOOKUP($C369,PANSS_full!$D$2:$AK$888,3,FALSE)</f>
        <v>#N/A</v>
      </c>
      <c r="V369" t="e">
        <f>VLOOKUP($C369,PANSS_full!$D$2:$AK$888,4,FALSE)</f>
        <v>#N/A</v>
      </c>
      <c r="W369" t="e">
        <f>VLOOKUP($C369,PANSS_full!$D$2:$AK$888,5,FALSE)</f>
        <v>#N/A</v>
      </c>
      <c r="X369" t="e">
        <f>VLOOKUP($C369,PANSS_full!$D$2:$AK$888,6,FALSE)</f>
        <v>#N/A</v>
      </c>
      <c r="Y369" t="e">
        <f>VLOOKUP($C369,PANSS_full!$D$2:$AK$888,7,FALSE)</f>
        <v>#N/A</v>
      </c>
      <c r="Z369" t="e">
        <f>VLOOKUP($C369,PANSS_full!$D$2:$AK$888,8,FALSE)</f>
        <v>#N/A</v>
      </c>
      <c r="AA369" t="e">
        <f>VLOOKUP($C369,PANSS_full!$D$2:$AK$888,9,FALSE)</f>
        <v>#N/A</v>
      </c>
      <c r="AB369" t="e">
        <f>VLOOKUP($C369,PANSS_full!$D$2:$AK$888,10,FALSE)</f>
        <v>#N/A</v>
      </c>
      <c r="AC369" t="e">
        <f>VLOOKUP($C369,PANSS_full!$D$2:$AK$888,11,FALSE)</f>
        <v>#N/A</v>
      </c>
      <c r="AD369" t="e">
        <f>VLOOKUP($C369,PANSS_full!$D$2:$AK$888,12,FALSE)</f>
        <v>#N/A</v>
      </c>
      <c r="AE369" t="e">
        <f>VLOOKUP($C369,PANSS_full!$D$2:$AK$888,13,FALSE)</f>
        <v>#N/A</v>
      </c>
      <c r="AF369" t="e">
        <f>VLOOKUP($C369,PANSS_full!$D$2:$AK$888,14,FALSE)</f>
        <v>#N/A</v>
      </c>
      <c r="AG369" t="e">
        <f>VLOOKUP($C369,PANSS_full!$D$2:$AK$888,15,FALSE)</f>
        <v>#N/A</v>
      </c>
      <c r="AH369" t="e">
        <f>VLOOKUP($C369,PANSS_full!$D$2:$AK$888,16,FALSE)</f>
        <v>#N/A</v>
      </c>
      <c r="AI369" t="e">
        <f>VLOOKUP($C369,PANSS_full!$D$2:$AK$888,17,FALSE)</f>
        <v>#N/A</v>
      </c>
      <c r="AJ369" t="e">
        <f>VLOOKUP($C369,PANSS_full!$D$2:$AK$888,18,FALSE)</f>
        <v>#N/A</v>
      </c>
      <c r="AK369" t="e">
        <f>VLOOKUP($C369,PANSS_full!$D$2:$AK$888,19,FALSE)</f>
        <v>#N/A</v>
      </c>
      <c r="AL369" t="e">
        <f>VLOOKUP($C369,PANSS_full!$D$2:$AK$888,20,FALSE)</f>
        <v>#N/A</v>
      </c>
      <c r="AM369" t="e">
        <f>VLOOKUP($C369,PANSS_full!$D$2:$AK$888,21,FALSE)</f>
        <v>#N/A</v>
      </c>
      <c r="AN369" t="e">
        <f>VLOOKUP($C369,PANSS_full!$D$2:$AK$888,22,FALSE)</f>
        <v>#N/A</v>
      </c>
      <c r="AO369" t="e">
        <f>VLOOKUP($C369,PANSS_full!$D$2:$AK$888,23,FALSE)</f>
        <v>#N/A</v>
      </c>
      <c r="AP369" t="e">
        <f>VLOOKUP($C369,PANSS_full!$D$2:$AK$888,24,FALSE)</f>
        <v>#N/A</v>
      </c>
      <c r="AQ369" t="e">
        <f>VLOOKUP($C369,PANSS_full!$D$2:$AK$888,25,FALSE)</f>
        <v>#N/A</v>
      </c>
      <c r="AR369" t="e">
        <f>VLOOKUP($C369,PANSS_full!$D$2:$AK$888,26,FALSE)</f>
        <v>#N/A</v>
      </c>
      <c r="AS369" t="e">
        <f>VLOOKUP($C369,PANSS_full!$D$2:$AK$888,27,FALSE)</f>
        <v>#N/A</v>
      </c>
      <c r="AT369" t="e">
        <f>VLOOKUP($C369,PANSS_full!$D$2:$AK$888,28,FALSE)</f>
        <v>#N/A</v>
      </c>
      <c r="AU369" t="e">
        <f>VLOOKUP($C369,PANSS_full!$D$2:$AK$888,29,FALSE)</f>
        <v>#N/A</v>
      </c>
      <c r="AV369" t="e">
        <f>VLOOKUP($C369,PANSS_full!$D$2:$AK$888,30,FALSE)</f>
        <v>#N/A</v>
      </c>
      <c r="AW369" t="e">
        <f>VLOOKUP($C369,PANSS_full!$D$2:$AK$888,31,FALSE)</f>
        <v>#N/A</v>
      </c>
      <c r="AX369" t="e">
        <f>VLOOKUP($C369,PANSS_full!$D$2:$AK$888,32,FALSE)</f>
        <v>#N/A</v>
      </c>
      <c r="AY369" t="e">
        <f>VLOOKUP($C369,PANSS_full!$D$2:$AK$888,33,FALSE)</f>
        <v>#N/A</v>
      </c>
      <c r="AZ369" t="e">
        <f>VLOOKUP($C369,PANSS_full!$D$2:$AK$888,34,FALSE)</f>
        <v>#N/A</v>
      </c>
    </row>
    <row r="370" spans="1:52">
      <c r="A370">
        <v>369</v>
      </c>
      <c r="B370" s="2" t="s">
        <v>425</v>
      </c>
      <c r="C370" s="2" t="str">
        <f t="shared" si="5"/>
        <v>NC_07_0046</v>
      </c>
      <c r="E370" s="2">
        <v>27</v>
      </c>
      <c r="F370" s="2" t="s">
        <v>52</v>
      </c>
      <c r="G370" s="2" t="s">
        <v>386</v>
      </c>
      <c r="H370" s="2">
        <v>7</v>
      </c>
      <c r="I370" s="2">
        <v>1</v>
      </c>
      <c r="J370" s="2">
        <v>14</v>
      </c>
      <c r="K370" s="2">
        <v>1</v>
      </c>
      <c r="L370" s="2">
        <v>2</v>
      </c>
      <c r="S370" t="e">
        <f>VLOOKUP($C370,PANSS_full!$D$2:$AK$888,1,FALSE)</f>
        <v>#N/A</v>
      </c>
      <c r="T370" t="e">
        <f>VLOOKUP($C370,PANSS_full!$D$2:$AK$888,2,FALSE)</f>
        <v>#N/A</v>
      </c>
      <c r="U370" t="e">
        <f>VLOOKUP($C370,PANSS_full!$D$2:$AK$888,3,FALSE)</f>
        <v>#N/A</v>
      </c>
      <c r="V370" t="e">
        <f>VLOOKUP($C370,PANSS_full!$D$2:$AK$888,4,FALSE)</f>
        <v>#N/A</v>
      </c>
      <c r="W370" t="e">
        <f>VLOOKUP($C370,PANSS_full!$D$2:$AK$888,5,FALSE)</f>
        <v>#N/A</v>
      </c>
      <c r="X370" t="e">
        <f>VLOOKUP($C370,PANSS_full!$D$2:$AK$888,6,FALSE)</f>
        <v>#N/A</v>
      </c>
      <c r="Y370" t="e">
        <f>VLOOKUP($C370,PANSS_full!$D$2:$AK$888,7,FALSE)</f>
        <v>#N/A</v>
      </c>
      <c r="Z370" t="e">
        <f>VLOOKUP($C370,PANSS_full!$D$2:$AK$888,8,FALSE)</f>
        <v>#N/A</v>
      </c>
      <c r="AA370" t="e">
        <f>VLOOKUP($C370,PANSS_full!$D$2:$AK$888,9,FALSE)</f>
        <v>#N/A</v>
      </c>
      <c r="AB370" t="e">
        <f>VLOOKUP($C370,PANSS_full!$D$2:$AK$888,10,FALSE)</f>
        <v>#N/A</v>
      </c>
      <c r="AC370" t="e">
        <f>VLOOKUP($C370,PANSS_full!$D$2:$AK$888,11,FALSE)</f>
        <v>#N/A</v>
      </c>
      <c r="AD370" t="e">
        <f>VLOOKUP($C370,PANSS_full!$D$2:$AK$888,12,FALSE)</f>
        <v>#N/A</v>
      </c>
      <c r="AE370" t="e">
        <f>VLOOKUP($C370,PANSS_full!$D$2:$AK$888,13,FALSE)</f>
        <v>#N/A</v>
      </c>
      <c r="AF370" t="e">
        <f>VLOOKUP($C370,PANSS_full!$D$2:$AK$888,14,FALSE)</f>
        <v>#N/A</v>
      </c>
      <c r="AG370" t="e">
        <f>VLOOKUP($C370,PANSS_full!$D$2:$AK$888,15,FALSE)</f>
        <v>#N/A</v>
      </c>
      <c r="AH370" t="e">
        <f>VLOOKUP($C370,PANSS_full!$D$2:$AK$888,16,FALSE)</f>
        <v>#N/A</v>
      </c>
      <c r="AI370" t="e">
        <f>VLOOKUP($C370,PANSS_full!$D$2:$AK$888,17,FALSE)</f>
        <v>#N/A</v>
      </c>
      <c r="AJ370" t="e">
        <f>VLOOKUP($C370,PANSS_full!$D$2:$AK$888,18,FALSE)</f>
        <v>#N/A</v>
      </c>
      <c r="AK370" t="e">
        <f>VLOOKUP($C370,PANSS_full!$D$2:$AK$888,19,FALSE)</f>
        <v>#N/A</v>
      </c>
      <c r="AL370" t="e">
        <f>VLOOKUP($C370,PANSS_full!$D$2:$AK$888,20,FALSE)</f>
        <v>#N/A</v>
      </c>
      <c r="AM370" t="e">
        <f>VLOOKUP($C370,PANSS_full!$D$2:$AK$888,21,FALSE)</f>
        <v>#N/A</v>
      </c>
      <c r="AN370" t="e">
        <f>VLOOKUP($C370,PANSS_full!$D$2:$AK$888,22,FALSE)</f>
        <v>#N/A</v>
      </c>
      <c r="AO370" t="e">
        <f>VLOOKUP($C370,PANSS_full!$D$2:$AK$888,23,FALSE)</f>
        <v>#N/A</v>
      </c>
      <c r="AP370" t="e">
        <f>VLOOKUP($C370,PANSS_full!$D$2:$AK$888,24,FALSE)</f>
        <v>#N/A</v>
      </c>
      <c r="AQ370" t="e">
        <f>VLOOKUP($C370,PANSS_full!$D$2:$AK$888,25,FALSE)</f>
        <v>#N/A</v>
      </c>
      <c r="AR370" t="e">
        <f>VLOOKUP($C370,PANSS_full!$D$2:$AK$888,26,FALSE)</f>
        <v>#N/A</v>
      </c>
      <c r="AS370" t="e">
        <f>VLOOKUP($C370,PANSS_full!$D$2:$AK$888,27,FALSE)</f>
        <v>#N/A</v>
      </c>
      <c r="AT370" t="e">
        <f>VLOOKUP($C370,PANSS_full!$D$2:$AK$888,28,FALSE)</f>
        <v>#N/A</v>
      </c>
      <c r="AU370" t="e">
        <f>VLOOKUP($C370,PANSS_full!$D$2:$AK$888,29,FALSE)</f>
        <v>#N/A</v>
      </c>
      <c r="AV370" t="e">
        <f>VLOOKUP($C370,PANSS_full!$D$2:$AK$888,30,FALSE)</f>
        <v>#N/A</v>
      </c>
      <c r="AW370" t="e">
        <f>VLOOKUP($C370,PANSS_full!$D$2:$AK$888,31,FALSE)</f>
        <v>#N/A</v>
      </c>
      <c r="AX370" t="e">
        <f>VLOOKUP($C370,PANSS_full!$D$2:$AK$888,32,FALSE)</f>
        <v>#N/A</v>
      </c>
      <c r="AY370" t="e">
        <f>VLOOKUP($C370,PANSS_full!$D$2:$AK$888,33,FALSE)</f>
        <v>#N/A</v>
      </c>
      <c r="AZ370" t="e">
        <f>VLOOKUP($C370,PANSS_full!$D$2:$AK$888,34,FALSE)</f>
        <v>#N/A</v>
      </c>
    </row>
    <row r="371" spans="1:52">
      <c r="A371">
        <v>370</v>
      </c>
      <c r="B371" s="2" t="s">
        <v>426</v>
      </c>
      <c r="C371" s="2" t="str">
        <f t="shared" si="5"/>
        <v>NC_07_0047</v>
      </c>
      <c r="E371" s="2">
        <v>26.3333333333335</v>
      </c>
      <c r="F371" s="2" t="s">
        <v>52</v>
      </c>
      <c r="G371" s="2" t="s">
        <v>386</v>
      </c>
      <c r="H371" s="2">
        <v>7</v>
      </c>
      <c r="I371" s="2">
        <v>1</v>
      </c>
      <c r="J371" s="2">
        <v>14</v>
      </c>
      <c r="K371" s="2">
        <v>1</v>
      </c>
      <c r="L371" s="2">
        <v>2</v>
      </c>
      <c r="S371" t="e">
        <f>VLOOKUP($C371,PANSS_full!$D$2:$AK$888,1,FALSE)</f>
        <v>#N/A</v>
      </c>
      <c r="T371" t="e">
        <f>VLOOKUP($C371,PANSS_full!$D$2:$AK$888,2,FALSE)</f>
        <v>#N/A</v>
      </c>
      <c r="U371" t="e">
        <f>VLOOKUP($C371,PANSS_full!$D$2:$AK$888,3,FALSE)</f>
        <v>#N/A</v>
      </c>
      <c r="V371" t="e">
        <f>VLOOKUP($C371,PANSS_full!$D$2:$AK$888,4,FALSE)</f>
        <v>#N/A</v>
      </c>
      <c r="W371" t="e">
        <f>VLOOKUP($C371,PANSS_full!$D$2:$AK$888,5,FALSE)</f>
        <v>#N/A</v>
      </c>
      <c r="X371" t="e">
        <f>VLOOKUP($C371,PANSS_full!$D$2:$AK$888,6,FALSE)</f>
        <v>#N/A</v>
      </c>
      <c r="Y371" t="e">
        <f>VLOOKUP($C371,PANSS_full!$D$2:$AK$888,7,FALSE)</f>
        <v>#N/A</v>
      </c>
      <c r="Z371" t="e">
        <f>VLOOKUP($C371,PANSS_full!$D$2:$AK$888,8,FALSE)</f>
        <v>#N/A</v>
      </c>
      <c r="AA371" t="e">
        <f>VLOOKUP($C371,PANSS_full!$D$2:$AK$888,9,FALSE)</f>
        <v>#N/A</v>
      </c>
      <c r="AB371" t="e">
        <f>VLOOKUP($C371,PANSS_full!$D$2:$AK$888,10,FALSE)</f>
        <v>#N/A</v>
      </c>
      <c r="AC371" t="e">
        <f>VLOOKUP($C371,PANSS_full!$D$2:$AK$888,11,FALSE)</f>
        <v>#N/A</v>
      </c>
      <c r="AD371" t="e">
        <f>VLOOKUP($C371,PANSS_full!$D$2:$AK$888,12,FALSE)</f>
        <v>#N/A</v>
      </c>
      <c r="AE371" t="e">
        <f>VLOOKUP($C371,PANSS_full!$D$2:$AK$888,13,FALSE)</f>
        <v>#N/A</v>
      </c>
      <c r="AF371" t="e">
        <f>VLOOKUP($C371,PANSS_full!$D$2:$AK$888,14,FALSE)</f>
        <v>#N/A</v>
      </c>
      <c r="AG371" t="e">
        <f>VLOOKUP($C371,PANSS_full!$D$2:$AK$888,15,FALSE)</f>
        <v>#N/A</v>
      </c>
      <c r="AH371" t="e">
        <f>VLOOKUP($C371,PANSS_full!$D$2:$AK$888,16,FALSE)</f>
        <v>#N/A</v>
      </c>
      <c r="AI371" t="e">
        <f>VLOOKUP($C371,PANSS_full!$D$2:$AK$888,17,FALSE)</f>
        <v>#N/A</v>
      </c>
      <c r="AJ371" t="e">
        <f>VLOOKUP($C371,PANSS_full!$D$2:$AK$888,18,FALSE)</f>
        <v>#N/A</v>
      </c>
      <c r="AK371" t="e">
        <f>VLOOKUP($C371,PANSS_full!$D$2:$AK$888,19,FALSE)</f>
        <v>#N/A</v>
      </c>
      <c r="AL371" t="e">
        <f>VLOOKUP($C371,PANSS_full!$D$2:$AK$888,20,FALSE)</f>
        <v>#N/A</v>
      </c>
      <c r="AM371" t="e">
        <f>VLOOKUP($C371,PANSS_full!$D$2:$AK$888,21,FALSE)</f>
        <v>#N/A</v>
      </c>
      <c r="AN371" t="e">
        <f>VLOOKUP($C371,PANSS_full!$D$2:$AK$888,22,FALSE)</f>
        <v>#N/A</v>
      </c>
      <c r="AO371" t="e">
        <f>VLOOKUP($C371,PANSS_full!$D$2:$AK$888,23,FALSE)</f>
        <v>#N/A</v>
      </c>
      <c r="AP371" t="e">
        <f>VLOOKUP($C371,PANSS_full!$D$2:$AK$888,24,FALSE)</f>
        <v>#N/A</v>
      </c>
      <c r="AQ371" t="e">
        <f>VLOOKUP($C371,PANSS_full!$D$2:$AK$888,25,FALSE)</f>
        <v>#N/A</v>
      </c>
      <c r="AR371" t="e">
        <f>VLOOKUP($C371,PANSS_full!$D$2:$AK$888,26,FALSE)</f>
        <v>#N/A</v>
      </c>
      <c r="AS371" t="e">
        <f>VLOOKUP($C371,PANSS_full!$D$2:$AK$888,27,FALSE)</f>
        <v>#N/A</v>
      </c>
      <c r="AT371" t="e">
        <f>VLOOKUP($C371,PANSS_full!$D$2:$AK$888,28,FALSE)</f>
        <v>#N/A</v>
      </c>
      <c r="AU371" t="e">
        <f>VLOOKUP($C371,PANSS_full!$D$2:$AK$888,29,FALSE)</f>
        <v>#N/A</v>
      </c>
      <c r="AV371" t="e">
        <f>VLOOKUP($C371,PANSS_full!$D$2:$AK$888,30,FALSE)</f>
        <v>#N/A</v>
      </c>
      <c r="AW371" t="e">
        <f>VLOOKUP($C371,PANSS_full!$D$2:$AK$888,31,FALSE)</f>
        <v>#N/A</v>
      </c>
      <c r="AX371" t="e">
        <f>VLOOKUP($C371,PANSS_full!$D$2:$AK$888,32,FALSE)</f>
        <v>#N/A</v>
      </c>
      <c r="AY371" t="e">
        <f>VLOOKUP($C371,PANSS_full!$D$2:$AK$888,33,FALSE)</f>
        <v>#N/A</v>
      </c>
      <c r="AZ371" t="e">
        <f>VLOOKUP($C371,PANSS_full!$D$2:$AK$888,34,FALSE)</f>
        <v>#N/A</v>
      </c>
    </row>
    <row r="372" spans="1:52">
      <c r="A372">
        <v>371</v>
      </c>
      <c r="B372" s="2" t="s">
        <v>427</v>
      </c>
      <c r="C372" s="2" t="str">
        <f t="shared" si="5"/>
        <v>NC_07_0048</v>
      </c>
      <c r="E372" s="2">
        <v>21.0833333333335</v>
      </c>
      <c r="F372" s="2" t="s">
        <v>52</v>
      </c>
      <c r="G372" s="2" t="s">
        <v>386</v>
      </c>
      <c r="H372" s="2">
        <v>7</v>
      </c>
      <c r="I372" s="2">
        <v>2</v>
      </c>
      <c r="J372" s="2">
        <v>14</v>
      </c>
      <c r="K372" s="2">
        <v>1</v>
      </c>
      <c r="L372" s="2">
        <v>1</v>
      </c>
      <c r="S372" t="e">
        <f>VLOOKUP($C372,PANSS_full!$D$2:$AK$888,1,FALSE)</f>
        <v>#N/A</v>
      </c>
      <c r="T372" t="e">
        <f>VLOOKUP($C372,PANSS_full!$D$2:$AK$888,2,FALSE)</f>
        <v>#N/A</v>
      </c>
      <c r="U372" t="e">
        <f>VLOOKUP($C372,PANSS_full!$D$2:$AK$888,3,FALSE)</f>
        <v>#N/A</v>
      </c>
      <c r="V372" t="e">
        <f>VLOOKUP($C372,PANSS_full!$D$2:$AK$888,4,FALSE)</f>
        <v>#N/A</v>
      </c>
      <c r="W372" t="e">
        <f>VLOOKUP($C372,PANSS_full!$D$2:$AK$888,5,FALSE)</f>
        <v>#N/A</v>
      </c>
      <c r="X372" t="e">
        <f>VLOOKUP($C372,PANSS_full!$D$2:$AK$888,6,FALSE)</f>
        <v>#N/A</v>
      </c>
      <c r="Y372" t="e">
        <f>VLOOKUP($C372,PANSS_full!$D$2:$AK$888,7,FALSE)</f>
        <v>#N/A</v>
      </c>
      <c r="Z372" t="e">
        <f>VLOOKUP($C372,PANSS_full!$D$2:$AK$888,8,FALSE)</f>
        <v>#N/A</v>
      </c>
      <c r="AA372" t="e">
        <f>VLOOKUP($C372,PANSS_full!$D$2:$AK$888,9,FALSE)</f>
        <v>#N/A</v>
      </c>
      <c r="AB372" t="e">
        <f>VLOOKUP($C372,PANSS_full!$D$2:$AK$888,10,FALSE)</f>
        <v>#N/A</v>
      </c>
      <c r="AC372" t="e">
        <f>VLOOKUP($C372,PANSS_full!$D$2:$AK$888,11,FALSE)</f>
        <v>#N/A</v>
      </c>
      <c r="AD372" t="e">
        <f>VLOOKUP($C372,PANSS_full!$D$2:$AK$888,12,FALSE)</f>
        <v>#N/A</v>
      </c>
      <c r="AE372" t="e">
        <f>VLOOKUP($C372,PANSS_full!$D$2:$AK$888,13,FALSE)</f>
        <v>#N/A</v>
      </c>
      <c r="AF372" t="e">
        <f>VLOOKUP($C372,PANSS_full!$D$2:$AK$888,14,FALSE)</f>
        <v>#N/A</v>
      </c>
      <c r="AG372" t="e">
        <f>VLOOKUP($C372,PANSS_full!$D$2:$AK$888,15,FALSE)</f>
        <v>#N/A</v>
      </c>
      <c r="AH372" t="e">
        <f>VLOOKUP($C372,PANSS_full!$D$2:$AK$888,16,FALSE)</f>
        <v>#N/A</v>
      </c>
      <c r="AI372" t="e">
        <f>VLOOKUP($C372,PANSS_full!$D$2:$AK$888,17,FALSE)</f>
        <v>#N/A</v>
      </c>
      <c r="AJ372" t="e">
        <f>VLOOKUP($C372,PANSS_full!$D$2:$AK$888,18,FALSE)</f>
        <v>#N/A</v>
      </c>
      <c r="AK372" t="e">
        <f>VLOOKUP($C372,PANSS_full!$D$2:$AK$888,19,FALSE)</f>
        <v>#N/A</v>
      </c>
      <c r="AL372" t="e">
        <f>VLOOKUP($C372,PANSS_full!$D$2:$AK$888,20,FALSE)</f>
        <v>#N/A</v>
      </c>
      <c r="AM372" t="e">
        <f>VLOOKUP($C372,PANSS_full!$D$2:$AK$888,21,FALSE)</f>
        <v>#N/A</v>
      </c>
      <c r="AN372" t="e">
        <f>VLOOKUP($C372,PANSS_full!$D$2:$AK$888,22,FALSE)</f>
        <v>#N/A</v>
      </c>
      <c r="AO372" t="e">
        <f>VLOOKUP($C372,PANSS_full!$D$2:$AK$888,23,FALSE)</f>
        <v>#N/A</v>
      </c>
      <c r="AP372" t="e">
        <f>VLOOKUP($C372,PANSS_full!$D$2:$AK$888,24,FALSE)</f>
        <v>#N/A</v>
      </c>
      <c r="AQ372" t="e">
        <f>VLOOKUP($C372,PANSS_full!$D$2:$AK$888,25,FALSE)</f>
        <v>#N/A</v>
      </c>
      <c r="AR372" t="e">
        <f>VLOOKUP($C372,PANSS_full!$D$2:$AK$888,26,FALSE)</f>
        <v>#N/A</v>
      </c>
      <c r="AS372" t="e">
        <f>VLOOKUP($C372,PANSS_full!$D$2:$AK$888,27,FALSE)</f>
        <v>#N/A</v>
      </c>
      <c r="AT372" t="e">
        <f>VLOOKUP($C372,PANSS_full!$D$2:$AK$888,28,FALSE)</f>
        <v>#N/A</v>
      </c>
      <c r="AU372" t="e">
        <f>VLOOKUP($C372,PANSS_full!$D$2:$AK$888,29,FALSE)</f>
        <v>#N/A</v>
      </c>
      <c r="AV372" t="e">
        <f>VLOOKUP($C372,PANSS_full!$D$2:$AK$888,30,FALSE)</f>
        <v>#N/A</v>
      </c>
      <c r="AW372" t="e">
        <f>VLOOKUP($C372,PANSS_full!$D$2:$AK$888,31,FALSE)</f>
        <v>#N/A</v>
      </c>
      <c r="AX372" t="e">
        <f>VLOOKUP($C372,PANSS_full!$D$2:$AK$888,32,FALSE)</f>
        <v>#N/A</v>
      </c>
      <c r="AY372" t="e">
        <f>VLOOKUP($C372,PANSS_full!$D$2:$AK$888,33,FALSE)</f>
        <v>#N/A</v>
      </c>
      <c r="AZ372" t="e">
        <f>VLOOKUP($C372,PANSS_full!$D$2:$AK$888,34,FALSE)</f>
        <v>#N/A</v>
      </c>
    </row>
    <row r="373" spans="1:52">
      <c r="A373">
        <v>372</v>
      </c>
      <c r="B373" s="2" t="s">
        <v>428</v>
      </c>
      <c r="C373" s="2" t="str">
        <f t="shared" si="5"/>
        <v>NC_07_0049</v>
      </c>
      <c r="E373" s="2">
        <v>20.5833333333335</v>
      </c>
      <c r="F373" s="2" t="s">
        <v>52</v>
      </c>
      <c r="G373" s="2" t="s">
        <v>386</v>
      </c>
      <c r="H373" s="2">
        <v>7</v>
      </c>
      <c r="I373" s="2">
        <v>2</v>
      </c>
      <c r="J373" s="2">
        <v>14</v>
      </c>
      <c r="K373" s="2">
        <v>1</v>
      </c>
      <c r="L373" s="2">
        <v>2</v>
      </c>
      <c r="S373" t="e">
        <f>VLOOKUP($C373,PANSS_full!$D$2:$AK$888,1,FALSE)</f>
        <v>#N/A</v>
      </c>
      <c r="T373" t="e">
        <f>VLOOKUP($C373,PANSS_full!$D$2:$AK$888,2,FALSE)</f>
        <v>#N/A</v>
      </c>
      <c r="U373" t="e">
        <f>VLOOKUP($C373,PANSS_full!$D$2:$AK$888,3,FALSE)</f>
        <v>#N/A</v>
      </c>
      <c r="V373" t="e">
        <f>VLOOKUP($C373,PANSS_full!$D$2:$AK$888,4,FALSE)</f>
        <v>#N/A</v>
      </c>
      <c r="W373" t="e">
        <f>VLOOKUP($C373,PANSS_full!$D$2:$AK$888,5,FALSE)</f>
        <v>#N/A</v>
      </c>
      <c r="X373" t="e">
        <f>VLOOKUP($C373,PANSS_full!$D$2:$AK$888,6,FALSE)</f>
        <v>#N/A</v>
      </c>
      <c r="Y373" t="e">
        <f>VLOOKUP($C373,PANSS_full!$D$2:$AK$888,7,FALSE)</f>
        <v>#N/A</v>
      </c>
      <c r="Z373" t="e">
        <f>VLOOKUP($C373,PANSS_full!$D$2:$AK$888,8,FALSE)</f>
        <v>#N/A</v>
      </c>
      <c r="AA373" t="e">
        <f>VLOOKUP($C373,PANSS_full!$D$2:$AK$888,9,FALSE)</f>
        <v>#N/A</v>
      </c>
      <c r="AB373" t="e">
        <f>VLOOKUP($C373,PANSS_full!$D$2:$AK$888,10,FALSE)</f>
        <v>#N/A</v>
      </c>
      <c r="AC373" t="e">
        <f>VLOOKUP($C373,PANSS_full!$D$2:$AK$888,11,FALSE)</f>
        <v>#N/A</v>
      </c>
      <c r="AD373" t="e">
        <f>VLOOKUP($C373,PANSS_full!$D$2:$AK$888,12,FALSE)</f>
        <v>#N/A</v>
      </c>
      <c r="AE373" t="e">
        <f>VLOOKUP($C373,PANSS_full!$D$2:$AK$888,13,FALSE)</f>
        <v>#N/A</v>
      </c>
      <c r="AF373" t="e">
        <f>VLOOKUP($C373,PANSS_full!$D$2:$AK$888,14,FALSE)</f>
        <v>#N/A</v>
      </c>
      <c r="AG373" t="e">
        <f>VLOOKUP($C373,PANSS_full!$D$2:$AK$888,15,FALSE)</f>
        <v>#N/A</v>
      </c>
      <c r="AH373" t="e">
        <f>VLOOKUP($C373,PANSS_full!$D$2:$AK$888,16,FALSE)</f>
        <v>#N/A</v>
      </c>
      <c r="AI373" t="e">
        <f>VLOOKUP($C373,PANSS_full!$D$2:$AK$888,17,FALSE)</f>
        <v>#N/A</v>
      </c>
      <c r="AJ373" t="e">
        <f>VLOOKUP($C373,PANSS_full!$D$2:$AK$888,18,FALSE)</f>
        <v>#N/A</v>
      </c>
      <c r="AK373" t="e">
        <f>VLOOKUP($C373,PANSS_full!$D$2:$AK$888,19,FALSE)</f>
        <v>#N/A</v>
      </c>
      <c r="AL373" t="e">
        <f>VLOOKUP($C373,PANSS_full!$D$2:$AK$888,20,FALSE)</f>
        <v>#N/A</v>
      </c>
      <c r="AM373" t="e">
        <f>VLOOKUP($C373,PANSS_full!$D$2:$AK$888,21,FALSE)</f>
        <v>#N/A</v>
      </c>
      <c r="AN373" t="e">
        <f>VLOOKUP($C373,PANSS_full!$D$2:$AK$888,22,FALSE)</f>
        <v>#N/A</v>
      </c>
      <c r="AO373" t="e">
        <f>VLOOKUP($C373,PANSS_full!$D$2:$AK$888,23,FALSE)</f>
        <v>#N/A</v>
      </c>
      <c r="AP373" t="e">
        <f>VLOOKUP($C373,PANSS_full!$D$2:$AK$888,24,FALSE)</f>
        <v>#N/A</v>
      </c>
      <c r="AQ373" t="e">
        <f>VLOOKUP($C373,PANSS_full!$D$2:$AK$888,25,FALSE)</f>
        <v>#N/A</v>
      </c>
      <c r="AR373" t="e">
        <f>VLOOKUP($C373,PANSS_full!$D$2:$AK$888,26,FALSE)</f>
        <v>#N/A</v>
      </c>
      <c r="AS373" t="e">
        <f>VLOOKUP($C373,PANSS_full!$D$2:$AK$888,27,FALSE)</f>
        <v>#N/A</v>
      </c>
      <c r="AT373" t="e">
        <f>VLOOKUP($C373,PANSS_full!$D$2:$AK$888,28,FALSE)</f>
        <v>#N/A</v>
      </c>
      <c r="AU373" t="e">
        <f>VLOOKUP($C373,PANSS_full!$D$2:$AK$888,29,FALSE)</f>
        <v>#N/A</v>
      </c>
      <c r="AV373" t="e">
        <f>VLOOKUP($C373,PANSS_full!$D$2:$AK$888,30,FALSE)</f>
        <v>#N/A</v>
      </c>
      <c r="AW373" t="e">
        <f>VLOOKUP($C373,PANSS_full!$D$2:$AK$888,31,FALSE)</f>
        <v>#N/A</v>
      </c>
      <c r="AX373" t="e">
        <f>VLOOKUP($C373,PANSS_full!$D$2:$AK$888,32,FALSE)</f>
        <v>#N/A</v>
      </c>
      <c r="AY373" t="e">
        <f>VLOOKUP($C373,PANSS_full!$D$2:$AK$888,33,FALSE)</f>
        <v>#N/A</v>
      </c>
      <c r="AZ373" t="e">
        <f>VLOOKUP($C373,PANSS_full!$D$2:$AK$888,34,FALSE)</f>
        <v>#N/A</v>
      </c>
    </row>
    <row r="374" spans="1:52">
      <c r="A374">
        <v>373</v>
      </c>
      <c r="B374" s="2" t="s">
        <v>429</v>
      </c>
      <c r="C374" s="2" t="str">
        <f t="shared" si="5"/>
        <v>NC_07_0050</v>
      </c>
      <c r="E374" s="2">
        <v>30.5</v>
      </c>
      <c r="F374" s="2" t="s">
        <v>52</v>
      </c>
      <c r="G374" s="2" t="s">
        <v>386</v>
      </c>
      <c r="H374" s="2">
        <v>7</v>
      </c>
      <c r="I374" s="2">
        <v>1</v>
      </c>
      <c r="J374" s="2">
        <v>14</v>
      </c>
      <c r="K374" s="2">
        <v>1</v>
      </c>
      <c r="L374" s="2">
        <v>1</v>
      </c>
      <c r="S374" t="e">
        <f>VLOOKUP($C374,PANSS_full!$D$2:$AK$888,1,FALSE)</f>
        <v>#N/A</v>
      </c>
      <c r="T374" t="e">
        <f>VLOOKUP($C374,PANSS_full!$D$2:$AK$888,2,FALSE)</f>
        <v>#N/A</v>
      </c>
      <c r="U374" t="e">
        <f>VLOOKUP($C374,PANSS_full!$D$2:$AK$888,3,FALSE)</f>
        <v>#N/A</v>
      </c>
      <c r="V374" t="e">
        <f>VLOOKUP($C374,PANSS_full!$D$2:$AK$888,4,FALSE)</f>
        <v>#N/A</v>
      </c>
      <c r="W374" t="e">
        <f>VLOOKUP($C374,PANSS_full!$D$2:$AK$888,5,FALSE)</f>
        <v>#N/A</v>
      </c>
      <c r="X374" t="e">
        <f>VLOOKUP($C374,PANSS_full!$D$2:$AK$888,6,FALSE)</f>
        <v>#N/A</v>
      </c>
      <c r="Y374" t="e">
        <f>VLOOKUP($C374,PANSS_full!$D$2:$AK$888,7,FALSE)</f>
        <v>#N/A</v>
      </c>
      <c r="Z374" t="e">
        <f>VLOOKUP($C374,PANSS_full!$D$2:$AK$888,8,FALSE)</f>
        <v>#N/A</v>
      </c>
      <c r="AA374" t="e">
        <f>VLOOKUP($C374,PANSS_full!$D$2:$AK$888,9,FALSE)</f>
        <v>#N/A</v>
      </c>
      <c r="AB374" t="e">
        <f>VLOOKUP($C374,PANSS_full!$D$2:$AK$888,10,FALSE)</f>
        <v>#N/A</v>
      </c>
      <c r="AC374" t="e">
        <f>VLOOKUP($C374,PANSS_full!$D$2:$AK$888,11,FALSE)</f>
        <v>#N/A</v>
      </c>
      <c r="AD374" t="e">
        <f>VLOOKUP($C374,PANSS_full!$D$2:$AK$888,12,FALSE)</f>
        <v>#N/A</v>
      </c>
      <c r="AE374" t="e">
        <f>VLOOKUP($C374,PANSS_full!$D$2:$AK$888,13,FALSE)</f>
        <v>#N/A</v>
      </c>
      <c r="AF374" t="e">
        <f>VLOOKUP($C374,PANSS_full!$D$2:$AK$888,14,FALSE)</f>
        <v>#N/A</v>
      </c>
      <c r="AG374" t="e">
        <f>VLOOKUP($C374,PANSS_full!$D$2:$AK$888,15,FALSE)</f>
        <v>#N/A</v>
      </c>
      <c r="AH374" t="e">
        <f>VLOOKUP($C374,PANSS_full!$D$2:$AK$888,16,FALSE)</f>
        <v>#N/A</v>
      </c>
      <c r="AI374" t="e">
        <f>VLOOKUP($C374,PANSS_full!$D$2:$AK$888,17,FALSE)</f>
        <v>#N/A</v>
      </c>
      <c r="AJ374" t="e">
        <f>VLOOKUP($C374,PANSS_full!$D$2:$AK$888,18,FALSE)</f>
        <v>#N/A</v>
      </c>
      <c r="AK374" t="e">
        <f>VLOOKUP($C374,PANSS_full!$D$2:$AK$888,19,FALSE)</f>
        <v>#N/A</v>
      </c>
      <c r="AL374" t="e">
        <f>VLOOKUP($C374,PANSS_full!$D$2:$AK$888,20,FALSE)</f>
        <v>#N/A</v>
      </c>
      <c r="AM374" t="e">
        <f>VLOOKUP($C374,PANSS_full!$D$2:$AK$888,21,FALSE)</f>
        <v>#N/A</v>
      </c>
      <c r="AN374" t="e">
        <f>VLOOKUP($C374,PANSS_full!$D$2:$AK$888,22,FALSE)</f>
        <v>#N/A</v>
      </c>
      <c r="AO374" t="e">
        <f>VLOOKUP($C374,PANSS_full!$D$2:$AK$888,23,FALSE)</f>
        <v>#N/A</v>
      </c>
      <c r="AP374" t="e">
        <f>VLOOKUP($C374,PANSS_full!$D$2:$AK$888,24,FALSE)</f>
        <v>#N/A</v>
      </c>
      <c r="AQ374" t="e">
        <f>VLOOKUP($C374,PANSS_full!$D$2:$AK$888,25,FALSE)</f>
        <v>#N/A</v>
      </c>
      <c r="AR374" t="e">
        <f>VLOOKUP($C374,PANSS_full!$D$2:$AK$888,26,FALSE)</f>
        <v>#N/A</v>
      </c>
      <c r="AS374" t="e">
        <f>VLOOKUP($C374,PANSS_full!$D$2:$AK$888,27,FALSE)</f>
        <v>#N/A</v>
      </c>
      <c r="AT374" t="e">
        <f>VLOOKUP($C374,PANSS_full!$D$2:$AK$888,28,FALSE)</f>
        <v>#N/A</v>
      </c>
      <c r="AU374" t="e">
        <f>VLOOKUP($C374,PANSS_full!$D$2:$AK$888,29,FALSE)</f>
        <v>#N/A</v>
      </c>
      <c r="AV374" t="e">
        <f>VLOOKUP($C374,PANSS_full!$D$2:$AK$888,30,FALSE)</f>
        <v>#N/A</v>
      </c>
      <c r="AW374" t="e">
        <f>VLOOKUP($C374,PANSS_full!$D$2:$AK$888,31,FALSE)</f>
        <v>#N/A</v>
      </c>
      <c r="AX374" t="e">
        <f>VLOOKUP($C374,PANSS_full!$D$2:$AK$888,32,FALSE)</f>
        <v>#N/A</v>
      </c>
      <c r="AY374" t="e">
        <f>VLOOKUP($C374,PANSS_full!$D$2:$AK$888,33,FALSE)</f>
        <v>#N/A</v>
      </c>
      <c r="AZ374" t="e">
        <f>VLOOKUP($C374,PANSS_full!$D$2:$AK$888,34,FALSE)</f>
        <v>#N/A</v>
      </c>
    </row>
    <row r="375" spans="1:52">
      <c r="A375">
        <v>374</v>
      </c>
      <c r="B375" s="2" t="s">
        <v>430</v>
      </c>
      <c r="C375" s="2" t="str">
        <f t="shared" si="5"/>
        <v>NC_07_0052</v>
      </c>
      <c r="E375" s="2">
        <v>27.1666666666667</v>
      </c>
      <c r="F375" s="2" t="s">
        <v>52</v>
      </c>
      <c r="G375" s="2" t="s">
        <v>386</v>
      </c>
      <c r="H375" s="2">
        <v>7</v>
      </c>
      <c r="I375" s="2">
        <v>1</v>
      </c>
      <c r="J375" s="2">
        <v>9</v>
      </c>
      <c r="K375" s="2">
        <v>1</v>
      </c>
      <c r="L375" s="2">
        <v>1</v>
      </c>
      <c r="S375" t="e">
        <f>VLOOKUP($C375,PANSS_full!$D$2:$AK$888,1,FALSE)</f>
        <v>#N/A</v>
      </c>
      <c r="T375" t="e">
        <f>VLOOKUP($C375,PANSS_full!$D$2:$AK$888,2,FALSE)</f>
        <v>#N/A</v>
      </c>
      <c r="U375" t="e">
        <f>VLOOKUP($C375,PANSS_full!$D$2:$AK$888,3,FALSE)</f>
        <v>#N/A</v>
      </c>
      <c r="V375" t="e">
        <f>VLOOKUP($C375,PANSS_full!$D$2:$AK$888,4,FALSE)</f>
        <v>#N/A</v>
      </c>
      <c r="W375" t="e">
        <f>VLOOKUP($C375,PANSS_full!$D$2:$AK$888,5,FALSE)</f>
        <v>#N/A</v>
      </c>
      <c r="X375" t="e">
        <f>VLOOKUP($C375,PANSS_full!$D$2:$AK$888,6,FALSE)</f>
        <v>#N/A</v>
      </c>
      <c r="Y375" t="e">
        <f>VLOOKUP($C375,PANSS_full!$D$2:$AK$888,7,FALSE)</f>
        <v>#N/A</v>
      </c>
      <c r="Z375" t="e">
        <f>VLOOKUP($C375,PANSS_full!$D$2:$AK$888,8,FALSE)</f>
        <v>#N/A</v>
      </c>
      <c r="AA375" t="e">
        <f>VLOOKUP($C375,PANSS_full!$D$2:$AK$888,9,FALSE)</f>
        <v>#N/A</v>
      </c>
      <c r="AB375" t="e">
        <f>VLOOKUP($C375,PANSS_full!$D$2:$AK$888,10,FALSE)</f>
        <v>#N/A</v>
      </c>
      <c r="AC375" t="e">
        <f>VLOOKUP($C375,PANSS_full!$D$2:$AK$888,11,FALSE)</f>
        <v>#N/A</v>
      </c>
      <c r="AD375" t="e">
        <f>VLOOKUP($C375,PANSS_full!$D$2:$AK$888,12,FALSE)</f>
        <v>#N/A</v>
      </c>
      <c r="AE375" t="e">
        <f>VLOOKUP($C375,PANSS_full!$D$2:$AK$888,13,FALSE)</f>
        <v>#N/A</v>
      </c>
      <c r="AF375" t="e">
        <f>VLOOKUP($C375,PANSS_full!$D$2:$AK$888,14,FALSE)</f>
        <v>#N/A</v>
      </c>
      <c r="AG375" t="e">
        <f>VLOOKUP($C375,PANSS_full!$D$2:$AK$888,15,FALSE)</f>
        <v>#N/A</v>
      </c>
      <c r="AH375" t="e">
        <f>VLOOKUP($C375,PANSS_full!$D$2:$AK$888,16,FALSE)</f>
        <v>#N/A</v>
      </c>
      <c r="AI375" t="e">
        <f>VLOOKUP($C375,PANSS_full!$D$2:$AK$888,17,FALSE)</f>
        <v>#N/A</v>
      </c>
      <c r="AJ375" t="e">
        <f>VLOOKUP($C375,PANSS_full!$D$2:$AK$888,18,FALSE)</f>
        <v>#N/A</v>
      </c>
      <c r="AK375" t="e">
        <f>VLOOKUP($C375,PANSS_full!$D$2:$AK$888,19,FALSE)</f>
        <v>#N/A</v>
      </c>
      <c r="AL375" t="e">
        <f>VLOOKUP($C375,PANSS_full!$D$2:$AK$888,20,FALSE)</f>
        <v>#N/A</v>
      </c>
      <c r="AM375" t="e">
        <f>VLOOKUP($C375,PANSS_full!$D$2:$AK$888,21,FALSE)</f>
        <v>#N/A</v>
      </c>
      <c r="AN375" t="e">
        <f>VLOOKUP($C375,PANSS_full!$D$2:$AK$888,22,FALSE)</f>
        <v>#N/A</v>
      </c>
      <c r="AO375" t="e">
        <f>VLOOKUP($C375,PANSS_full!$D$2:$AK$888,23,FALSE)</f>
        <v>#N/A</v>
      </c>
      <c r="AP375" t="e">
        <f>VLOOKUP($C375,PANSS_full!$D$2:$AK$888,24,FALSE)</f>
        <v>#N/A</v>
      </c>
      <c r="AQ375" t="e">
        <f>VLOOKUP($C375,PANSS_full!$D$2:$AK$888,25,FALSE)</f>
        <v>#N/A</v>
      </c>
      <c r="AR375" t="e">
        <f>VLOOKUP($C375,PANSS_full!$D$2:$AK$888,26,FALSE)</f>
        <v>#N/A</v>
      </c>
      <c r="AS375" t="e">
        <f>VLOOKUP($C375,PANSS_full!$D$2:$AK$888,27,FALSE)</f>
        <v>#N/A</v>
      </c>
      <c r="AT375" t="e">
        <f>VLOOKUP($C375,PANSS_full!$D$2:$AK$888,28,FALSE)</f>
        <v>#N/A</v>
      </c>
      <c r="AU375" t="e">
        <f>VLOOKUP($C375,PANSS_full!$D$2:$AK$888,29,FALSE)</f>
        <v>#N/A</v>
      </c>
      <c r="AV375" t="e">
        <f>VLOOKUP($C375,PANSS_full!$D$2:$AK$888,30,FALSE)</f>
        <v>#N/A</v>
      </c>
      <c r="AW375" t="e">
        <f>VLOOKUP($C375,PANSS_full!$D$2:$AK$888,31,FALSE)</f>
        <v>#N/A</v>
      </c>
      <c r="AX375" t="e">
        <f>VLOOKUP($C375,PANSS_full!$D$2:$AK$888,32,FALSE)</f>
        <v>#N/A</v>
      </c>
      <c r="AY375" t="e">
        <f>VLOOKUP($C375,PANSS_full!$D$2:$AK$888,33,FALSE)</f>
        <v>#N/A</v>
      </c>
      <c r="AZ375" t="e">
        <f>VLOOKUP($C375,PANSS_full!$D$2:$AK$888,34,FALSE)</f>
        <v>#N/A</v>
      </c>
    </row>
    <row r="376" spans="1:52">
      <c r="A376">
        <v>375</v>
      </c>
      <c r="B376" s="2" t="s">
        <v>431</v>
      </c>
      <c r="C376" s="2" t="str">
        <f t="shared" si="5"/>
        <v>NC_07_0053</v>
      </c>
      <c r="E376" s="2">
        <v>29.8333333333333</v>
      </c>
      <c r="F376" s="2" t="s">
        <v>52</v>
      </c>
      <c r="G376" s="2" t="s">
        <v>386</v>
      </c>
      <c r="H376" s="2">
        <v>7</v>
      </c>
      <c r="I376" s="2">
        <v>1</v>
      </c>
      <c r="J376" s="2">
        <v>12</v>
      </c>
      <c r="K376" s="2">
        <v>1</v>
      </c>
      <c r="L376" s="2">
        <v>1</v>
      </c>
      <c r="S376" t="e">
        <f>VLOOKUP($C376,PANSS_full!$D$2:$AK$888,1,FALSE)</f>
        <v>#N/A</v>
      </c>
      <c r="T376" t="e">
        <f>VLOOKUP($C376,PANSS_full!$D$2:$AK$888,2,FALSE)</f>
        <v>#N/A</v>
      </c>
      <c r="U376" t="e">
        <f>VLOOKUP($C376,PANSS_full!$D$2:$AK$888,3,FALSE)</f>
        <v>#N/A</v>
      </c>
      <c r="V376" t="e">
        <f>VLOOKUP($C376,PANSS_full!$D$2:$AK$888,4,FALSE)</f>
        <v>#N/A</v>
      </c>
      <c r="W376" t="e">
        <f>VLOOKUP($C376,PANSS_full!$D$2:$AK$888,5,FALSE)</f>
        <v>#N/A</v>
      </c>
      <c r="X376" t="e">
        <f>VLOOKUP($C376,PANSS_full!$D$2:$AK$888,6,FALSE)</f>
        <v>#N/A</v>
      </c>
      <c r="Y376" t="e">
        <f>VLOOKUP($C376,PANSS_full!$D$2:$AK$888,7,FALSE)</f>
        <v>#N/A</v>
      </c>
      <c r="Z376" t="e">
        <f>VLOOKUP($C376,PANSS_full!$D$2:$AK$888,8,FALSE)</f>
        <v>#N/A</v>
      </c>
      <c r="AA376" t="e">
        <f>VLOOKUP($C376,PANSS_full!$D$2:$AK$888,9,FALSE)</f>
        <v>#N/A</v>
      </c>
      <c r="AB376" t="e">
        <f>VLOOKUP($C376,PANSS_full!$D$2:$AK$888,10,FALSE)</f>
        <v>#N/A</v>
      </c>
      <c r="AC376" t="e">
        <f>VLOOKUP($C376,PANSS_full!$D$2:$AK$888,11,FALSE)</f>
        <v>#N/A</v>
      </c>
      <c r="AD376" t="e">
        <f>VLOOKUP($C376,PANSS_full!$D$2:$AK$888,12,FALSE)</f>
        <v>#N/A</v>
      </c>
      <c r="AE376" t="e">
        <f>VLOOKUP($C376,PANSS_full!$D$2:$AK$888,13,FALSE)</f>
        <v>#N/A</v>
      </c>
      <c r="AF376" t="e">
        <f>VLOOKUP($C376,PANSS_full!$D$2:$AK$888,14,FALSE)</f>
        <v>#N/A</v>
      </c>
      <c r="AG376" t="e">
        <f>VLOOKUP($C376,PANSS_full!$D$2:$AK$888,15,FALSE)</f>
        <v>#N/A</v>
      </c>
      <c r="AH376" t="e">
        <f>VLOOKUP($C376,PANSS_full!$D$2:$AK$888,16,FALSE)</f>
        <v>#N/A</v>
      </c>
      <c r="AI376" t="e">
        <f>VLOOKUP($C376,PANSS_full!$D$2:$AK$888,17,FALSE)</f>
        <v>#N/A</v>
      </c>
      <c r="AJ376" t="e">
        <f>VLOOKUP($C376,PANSS_full!$D$2:$AK$888,18,FALSE)</f>
        <v>#N/A</v>
      </c>
      <c r="AK376" t="e">
        <f>VLOOKUP($C376,PANSS_full!$D$2:$AK$888,19,FALSE)</f>
        <v>#N/A</v>
      </c>
      <c r="AL376" t="e">
        <f>VLOOKUP($C376,PANSS_full!$D$2:$AK$888,20,FALSE)</f>
        <v>#N/A</v>
      </c>
      <c r="AM376" t="e">
        <f>VLOOKUP($C376,PANSS_full!$D$2:$AK$888,21,FALSE)</f>
        <v>#N/A</v>
      </c>
      <c r="AN376" t="e">
        <f>VLOOKUP($C376,PANSS_full!$D$2:$AK$888,22,FALSE)</f>
        <v>#N/A</v>
      </c>
      <c r="AO376" t="e">
        <f>VLOOKUP($C376,PANSS_full!$D$2:$AK$888,23,FALSE)</f>
        <v>#N/A</v>
      </c>
      <c r="AP376" t="e">
        <f>VLOOKUP($C376,PANSS_full!$D$2:$AK$888,24,FALSE)</f>
        <v>#N/A</v>
      </c>
      <c r="AQ376" t="e">
        <f>VLOOKUP($C376,PANSS_full!$D$2:$AK$888,25,FALSE)</f>
        <v>#N/A</v>
      </c>
      <c r="AR376" t="e">
        <f>VLOOKUP($C376,PANSS_full!$D$2:$AK$888,26,FALSE)</f>
        <v>#N/A</v>
      </c>
      <c r="AS376" t="e">
        <f>VLOOKUP($C376,PANSS_full!$D$2:$AK$888,27,FALSE)</f>
        <v>#N/A</v>
      </c>
      <c r="AT376" t="e">
        <f>VLOOKUP($C376,PANSS_full!$D$2:$AK$888,28,FALSE)</f>
        <v>#N/A</v>
      </c>
      <c r="AU376" t="e">
        <f>VLOOKUP($C376,PANSS_full!$D$2:$AK$888,29,FALSE)</f>
        <v>#N/A</v>
      </c>
      <c r="AV376" t="e">
        <f>VLOOKUP($C376,PANSS_full!$D$2:$AK$888,30,FALSE)</f>
        <v>#N/A</v>
      </c>
      <c r="AW376" t="e">
        <f>VLOOKUP($C376,PANSS_full!$D$2:$AK$888,31,FALSE)</f>
        <v>#N/A</v>
      </c>
      <c r="AX376" t="e">
        <f>VLOOKUP($C376,PANSS_full!$D$2:$AK$888,32,FALSE)</f>
        <v>#N/A</v>
      </c>
      <c r="AY376" t="e">
        <f>VLOOKUP($C376,PANSS_full!$D$2:$AK$888,33,FALSE)</f>
        <v>#N/A</v>
      </c>
      <c r="AZ376" t="e">
        <f>VLOOKUP($C376,PANSS_full!$D$2:$AK$888,34,FALSE)</f>
        <v>#N/A</v>
      </c>
    </row>
    <row r="377" spans="1:52">
      <c r="A377">
        <v>376</v>
      </c>
      <c r="B377" s="2" t="s">
        <v>432</v>
      </c>
      <c r="C377" s="2" t="str">
        <f t="shared" si="5"/>
        <v>NC_07_0055</v>
      </c>
      <c r="E377" s="2">
        <v>44</v>
      </c>
      <c r="F377" s="2" t="s">
        <v>52</v>
      </c>
      <c r="G377" s="2" t="s">
        <v>386</v>
      </c>
      <c r="H377" s="2">
        <v>7</v>
      </c>
      <c r="I377" s="2">
        <v>2</v>
      </c>
      <c r="J377" s="2">
        <v>5</v>
      </c>
      <c r="K377" s="2">
        <v>1</v>
      </c>
      <c r="L377" s="2">
        <v>1</v>
      </c>
      <c r="S377" t="e">
        <f>VLOOKUP($C377,PANSS_full!$D$2:$AK$888,1,FALSE)</f>
        <v>#N/A</v>
      </c>
      <c r="T377" t="e">
        <f>VLOOKUP($C377,PANSS_full!$D$2:$AK$888,2,FALSE)</f>
        <v>#N/A</v>
      </c>
      <c r="U377" t="e">
        <f>VLOOKUP($C377,PANSS_full!$D$2:$AK$888,3,FALSE)</f>
        <v>#N/A</v>
      </c>
      <c r="V377" t="e">
        <f>VLOOKUP($C377,PANSS_full!$D$2:$AK$888,4,FALSE)</f>
        <v>#N/A</v>
      </c>
      <c r="W377" t="e">
        <f>VLOOKUP($C377,PANSS_full!$D$2:$AK$888,5,FALSE)</f>
        <v>#N/A</v>
      </c>
      <c r="X377" t="e">
        <f>VLOOKUP($C377,PANSS_full!$D$2:$AK$888,6,FALSE)</f>
        <v>#N/A</v>
      </c>
      <c r="Y377" t="e">
        <f>VLOOKUP($C377,PANSS_full!$D$2:$AK$888,7,FALSE)</f>
        <v>#N/A</v>
      </c>
      <c r="Z377" t="e">
        <f>VLOOKUP($C377,PANSS_full!$D$2:$AK$888,8,FALSE)</f>
        <v>#N/A</v>
      </c>
      <c r="AA377" t="e">
        <f>VLOOKUP($C377,PANSS_full!$D$2:$AK$888,9,FALSE)</f>
        <v>#N/A</v>
      </c>
      <c r="AB377" t="e">
        <f>VLOOKUP($C377,PANSS_full!$D$2:$AK$888,10,FALSE)</f>
        <v>#N/A</v>
      </c>
      <c r="AC377" t="e">
        <f>VLOOKUP($C377,PANSS_full!$D$2:$AK$888,11,FALSE)</f>
        <v>#N/A</v>
      </c>
      <c r="AD377" t="e">
        <f>VLOOKUP($C377,PANSS_full!$D$2:$AK$888,12,FALSE)</f>
        <v>#N/A</v>
      </c>
      <c r="AE377" t="e">
        <f>VLOOKUP($C377,PANSS_full!$D$2:$AK$888,13,FALSE)</f>
        <v>#N/A</v>
      </c>
      <c r="AF377" t="e">
        <f>VLOOKUP($C377,PANSS_full!$D$2:$AK$888,14,FALSE)</f>
        <v>#N/A</v>
      </c>
      <c r="AG377" t="e">
        <f>VLOOKUP($C377,PANSS_full!$D$2:$AK$888,15,FALSE)</f>
        <v>#N/A</v>
      </c>
      <c r="AH377" t="e">
        <f>VLOOKUP($C377,PANSS_full!$D$2:$AK$888,16,FALSE)</f>
        <v>#N/A</v>
      </c>
      <c r="AI377" t="e">
        <f>VLOOKUP($C377,PANSS_full!$D$2:$AK$888,17,FALSE)</f>
        <v>#N/A</v>
      </c>
      <c r="AJ377" t="e">
        <f>VLOOKUP($C377,PANSS_full!$D$2:$AK$888,18,FALSE)</f>
        <v>#N/A</v>
      </c>
      <c r="AK377" t="e">
        <f>VLOOKUP($C377,PANSS_full!$D$2:$AK$888,19,FALSE)</f>
        <v>#N/A</v>
      </c>
      <c r="AL377" t="e">
        <f>VLOOKUP($C377,PANSS_full!$D$2:$AK$888,20,FALSE)</f>
        <v>#N/A</v>
      </c>
      <c r="AM377" t="e">
        <f>VLOOKUP($C377,PANSS_full!$D$2:$AK$888,21,FALSE)</f>
        <v>#N/A</v>
      </c>
      <c r="AN377" t="e">
        <f>VLOOKUP($C377,PANSS_full!$D$2:$AK$888,22,FALSE)</f>
        <v>#N/A</v>
      </c>
      <c r="AO377" t="e">
        <f>VLOOKUP($C377,PANSS_full!$D$2:$AK$888,23,FALSE)</f>
        <v>#N/A</v>
      </c>
      <c r="AP377" t="e">
        <f>VLOOKUP($C377,PANSS_full!$D$2:$AK$888,24,FALSE)</f>
        <v>#N/A</v>
      </c>
      <c r="AQ377" t="e">
        <f>VLOOKUP($C377,PANSS_full!$D$2:$AK$888,25,FALSE)</f>
        <v>#N/A</v>
      </c>
      <c r="AR377" t="e">
        <f>VLOOKUP($C377,PANSS_full!$D$2:$AK$888,26,FALSE)</f>
        <v>#N/A</v>
      </c>
      <c r="AS377" t="e">
        <f>VLOOKUP($C377,PANSS_full!$D$2:$AK$888,27,FALSE)</f>
        <v>#N/A</v>
      </c>
      <c r="AT377" t="e">
        <f>VLOOKUP($C377,PANSS_full!$D$2:$AK$888,28,FALSE)</f>
        <v>#N/A</v>
      </c>
      <c r="AU377" t="e">
        <f>VLOOKUP($C377,PANSS_full!$D$2:$AK$888,29,FALSE)</f>
        <v>#N/A</v>
      </c>
      <c r="AV377" t="e">
        <f>VLOOKUP($C377,PANSS_full!$D$2:$AK$888,30,FALSE)</f>
        <v>#N/A</v>
      </c>
      <c r="AW377" t="e">
        <f>VLOOKUP($C377,PANSS_full!$D$2:$AK$888,31,FALSE)</f>
        <v>#N/A</v>
      </c>
      <c r="AX377" t="e">
        <f>VLOOKUP($C377,PANSS_full!$D$2:$AK$888,32,FALSE)</f>
        <v>#N/A</v>
      </c>
      <c r="AY377" t="e">
        <f>VLOOKUP($C377,PANSS_full!$D$2:$AK$888,33,FALSE)</f>
        <v>#N/A</v>
      </c>
      <c r="AZ377" t="e">
        <f>VLOOKUP($C377,PANSS_full!$D$2:$AK$888,34,FALSE)</f>
        <v>#N/A</v>
      </c>
    </row>
    <row r="378" spans="1:52">
      <c r="A378">
        <v>377</v>
      </c>
      <c r="B378" s="2" t="s">
        <v>433</v>
      </c>
      <c r="C378" s="2" t="str">
        <f t="shared" si="5"/>
        <v>NC_07_0056</v>
      </c>
      <c r="E378" s="2">
        <v>25.25</v>
      </c>
      <c r="F378" s="2" t="s">
        <v>52</v>
      </c>
      <c r="G378" s="2" t="s">
        <v>386</v>
      </c>
      <c r="H378" s="2">
        <v>7</v>
      </c>
      <c r="I378" s="2">
        <v>2</v>
      </c>
      <c r="J378" s="2">
        <v>13</v>
      </c>
      <c r="K378" s="2">
        <v>1</v>
      </c>
      <c r="L378" s="2">
        <v>1</v>
      </c>
      <c r="S378" t="e">
        <f>VLOOKUP($C378,PANSS_full!$D$2:$AK$888,1,FALSE)</f>
        <v>#N/A</v>
      </c>
      <c r="T378" t="e">
        <f>VLOOKUP($C378,PANSS_full!$D$2:$AK$888,2,FALSE)</f>
        <v>#N/A</v>
      </c>
      <c r="U378" t="e">
        <f>VLOOKUP($C378,PANSS_full!$D$2:$AK$888,3,FALSE)</f>
        <v>#N/A</v>
      </c>
      <c r="V378" t="e">
        <f>VLOOKUP($C378,PANSS_full!$D$2:$AK$888,4,FALSE)</f>
        <v>#N/A</v>
      </c>
      <c r="W378" t="e">
        <f>VLOOKUP($C378,PANSS_full!$D$2:$AK$888,5,FALSE)</f>
        <v>#N/A</v>
      </c>
      <c r="X378" t="e">
        <f>VLOOKUP($C378,PANSS_full!$D$2:$AK$888,6,FALSE)</f>
        <v>#N/A</v>
      </c>
      <c r="Y378" t="e">
        <f>VLOOKUP($C378,PANSS_full!$D$2:$AK$888,7,FALSE)</f>
        <v>#N/A</v>
      </c>
      <c r="Z378" t="e">
        <f>VLOOKUP($C378,PANSS_full!$D$2:$AK$888,8,FALSE)</f>
        <v>#N/A</v>
      </c>
      <c r="AA378" t="e">
        <f>VLOOKUP($C378,PANSS_full!$D$2:$AK$888,9,FALSE)</f>
        <v>#N/A</v>
      </c>
      <c r="AB378" t="e">
        <f>VLOOKUP($C378,PANSS_full!$D$2:$AK$888,10,FALSE)</f>
        <v>#N/A</v>
      </c>
      <c r="AC378" t="e">
        <f>VLOOKUP($C378,PANSS_full!$D$2:$AK$888,11,FALSE)</f>
        <v>#N/A</v>
      </c>
      <c r="AD378" t="e">
        <f>VLOOKUP($C378,PANSS_full!$D$2:$AK$888,12,FALSE)</f>
        <v>#N/A</v>
      </c>
      <c r="AE378" t="e">
        <f>VLOOKUP($C378,PANSS_full!$D$2:$AK$888,13,FALSE)</f>
        <v>#N/A</v>
      </c>
      <c r="AF378" t="e">
        <f>VLOOKUP($C378,PANSS_full!$D$2:$AK$888,14,FALSE)</f>
        <v>#N/A</v>
      </c>
      <c r="AG378" t="e">
        <f>VLOOKUP($C378,PANSS_full!$D$2:$AK$888,15,FALSE)</f>
        <v>#N/A</v>
      </c>
      <c r="AH378" t="e">
        <f>VLOOKUP($C378,PANSS_full!$D$2:$AK$888,16,FALSE)</f>
        <v>#N/A</v>
      </c>
      <c r="AI378" t="e">
        <f>VLOOKUP($C378,PANSS_full!$D$2:$AK$888,17,FALSE)</f>
        <v>#N/A</v>
      </c>
      <c r="AJ378" t="e">
        <f>VLOOKUP($C378,PANSS_full!$D$2:$AK$888,18,FALSE)</f>
        <v>#N/A</v>
      </c>
      <c r="AK378" t="e">
        <f>VLOOKUP($C378,PANSS_full!$D$2:$AK$888,19,FALSE)</f>
        <v>#N/A</v>
      </c>
      <c r="AL378" t="e">
        <f>VLOOKUP($C378,PANSS_full!$D$2:$AK$888,20,FALSE)</f>
        <v>#N/A</v>
      </c>
      <c r="AM378" t="e">
        <f>VLOOKUP($C378,PANSS_full!$D$2:$AK$888,21,FALSE)</f>
        <v>#N/A</v>
      </c>
      <c r="AN378" t="e">
        <f>VLOOKUP($C378,PANSS_full!$D$2:$AK$888,22,FALSE)</f>
        <v>#N/A</v>
      </c>
      <c r="AO378" t="e">
        <f>VLOOKUP($C378,PANSS_full!$D$2:$AK$888,23,FALSE)</f>
        <v>#N/A</v>
      </c>
      <c r="AP378" t="e">
        <f>VLOOKUP($C378,PANSS_full!$D$2:$AK$888,24,FALSE)</f>
        <v>#N/A</v>
      </c>
      <c r="AQ378" t="e">
        <f>VLOOKUP($C378,PANSS_full!$D$2:$AK$888,25,FALSE)</f>
        <v>#N/A</v>
      </c>
      <c r="AR378" t="e">
        <f>VLOOKUP($C378,PANSS_full!$D$2:$AK$888,26,FALSE)</f>
        <v>#N/A</v>
      </c>
      <c r="AS378" t="e">
        <f>VLOOKUP($C378,PANSS_full!$D$2:$AK$888,27,FALSE)</f>
        <v>#N/A</v>
      </c>
      <c r="AT378" t="e">
        <f>VLOOKUP($C378,PANSS_full!$D$2:$AK$888,28,FALSE)</f>
        <v>#N/A</v>
      </c>
      <c r="AU378" t="e">
        <f>VLOOKUP($C378,PANSS_full!$D$2:$AK$888,29,FALSE)</f>
        <v>#N/A</v>
      </c>
      <c r="AV378" t="e">
        <f>VLOOKUP($C378,PANSS_full!$D$2:$AK$888,30,FALSE)</f>
        <v>#N/A</v>
      </c>
      <c r="AW378" t="e">
        <f>VLOOKUP($C378,PANSS_full!$D$2:$AK$888,31,FALSE)</f>
        <v>#N/A</v>
      </c>
      <c r="AX378" t="e">
        <f>VLOOKUP($C378,PANSS_full!$D$2:$AK$888,32,FALSE)</f>
        <v>#N/A</v>
      </c>
      <c r="AY378" t="e">
        <f>VLOOKUP($C378,PANSS_full!$D$2:$AK$888,33,FALSE)</f>
        <v>#N/A</v>
      </c>
      <c r="AZ378" t="e">
        <f>VLOOKUP($C378,PANSS_full!$D$2:$AK$888,34,FALSE)</f>
        <v>#N/A</v>
      </c>
    </row>
    <row r="379" spans="1:52">
      <c r="A379">
        <v>378</v>
      </c>
      <c r="B379" s="2" t="s">
        <v>434</v>
      </c>
      <c r="C379" s="2" t="str">
        <f t="shared" si="5"/>
        <v>NC_07_0057</v>
      </c>
      <c r="E379" s="2">
        <v>43.1666666666665</v>
      </c>
      <c r="F379" s="2" t="s">
        <v>52</v>
      </c>
      <c r="G379" s="2" t="s">
        <v>386</v>
      </c>
      <c r="H379" s="2">
        <v>7</v>
      </c>
      <c r="I379" s="2">
        <v>1</v>
      </c>
      <c r="J379" s="2">
        <v>9</v>
      </c>
      <c r="K379" s="2">
        <v>1</v>
      </c>
      <c r="L379" s="2">
        <v>1</v>
      </c>
      <c r="S379" t="e">
        <f>VLOOKUP($C379,PANSS_full!$D$2:$AK$888,1,FALSE)</f>
        <v>#N/A</v>
      </c>
      <c r="T379" t="e">
        <f>VLOOKUP($C379,PANSS_full!$D$2:$AK$888,2,FALSE)</f>
        <v>#N/A</v>
      </c>
      <c r="U379" t="e">
        <f>VLOOKUP($C379,PANSS_full!$D$2:$AK$888,3,FALSE)</f>
        <v>#N/A</v>
      </c>
      <c r="V379" t="e">
        <f>VLOOKUP($C379,PANSS_full!$D$2:$AK$888,4,FALSE)</f>
        <v>#N/A</v>
      </c>
      <c r="W379" t="e">
        <f>VLOOKUP($C379,PANSS_full!$D$2:$AK$888,5,FALSE)</f>
        <v>#N/A</v>
      </c>
      <c r="X379" t="e">
        <f>VLOOKUP($C379,PANSS_full!$D$2:$AK$888,6,FALSE)</f>
        <v>#N/A</v>
      </c>
      <c r="Y379" t="e">
        <f>VLOOKUP($C379,PANSS_full!$D$2:$AK$888,7,FALSE)</f>
        <v>#N/A</v>
      </c>
      <c r="Z379" t="e">
        <f>VLOOKUP($C379,PANSS_full!$D$2:$AK$888,8,FALSE)</f>
        <v>#N/A</v>
      </c>
      <c r="AA379" t="e">
        <f>VLOOKUP($C379,PANSS_full!$D$2:$AK$888,9,FALSE)</f>
        <v>#N/A</v>
      </c>
      <c r="AB379" t="e">
        <f>VLOOKUP($C379,PANSS_full!$D$2:$AK$888,10,FALSE)</f>
        <v>#N/A</v>
      </c>
      <c r="AC379" t="e">
        <f>VLOOKUP($C379,PANSS_full!$D$2:$AK$888,11,FALSE)</f>
        <v>#N/A</v>
      </c>
      <c r="AD379" t="e">
        <f>VLOOKUP($C379,PANSS_full!$D$2:$AK$888,12,FALSE)</f>
        <v>#N/A</v>
      </c>
      <c r="AE379" t="e">
        <f>VLOOKUP($C379,PANSS_full!$D$2:$AK$888,13,FALSE)</f>
        <v>#N/A</v>
      </c>
      <c r="AF379" t="e">
        <f>VLOOKUP($C379,PANSS_full!$D$2:$AK$888,14,FALSE)</f>
        <v>#N/A</v>
      </c>
      <c r="AG379" t="e">
        <f>VLOOKUP($C379,PANSS_full!$D$2:$AK$888,15,FALSE)</f>
        <v>#N/A</v>
      </c>
      <c r="AH379" t="e">
        <f>VLOOKUP($C379,PANSS_full!$D$2:$AK$888,16,FALSE)</f>
        <v>#N/A</v>
      </c>
      <c r="AI379" t="e">
        <f>VLOOKUP($C379,PANSS_full!$D$2:$AK$888,17,FALSE)</f>
        <v>#N/A</v>
      </c>
      <c r="AJ379" t="e">
        <f>VLOOKUP($C379,PANSS_full!$D$2:$AK$888,18,FALSE)</f>
        <v>#N/A</v>
      </c>
      <c r="AK379" t="e">
        <f>VLOOKUP($C379,PANSS_full!$D$2:$AK$888,19,FALSE)</f>
        <v>#N/A</v>
      </c>
      <c r="AL379" t="e">
        <f>VLOOKUP($C379,PANSS_full!$D$2:$AK$888,20,FALSE)</f>
        <v>#N/A</v>
      </c>
      <c r="AM379" t="e">
        <f>VLOOKUP($C379,PANSS_full!$D$2:$AK$888,21,FALSE)</f>
        <v>#N/A</v>
      </c>
      <c r="AN379" t="e">
        <f>VLOOKUP($C379,PANSS_full!$D$2:$AK$888,22,FALSE)</f>
        <v>#N/A</v>
      </c>
      <c r="AO379" t="e">
        <f>VLOOKUP($C379,PANSS_full!$D$2:$AK$888,23,FALSE)</f>
        <v>#N/A</v>
      </c>
      <c r="AP379" t="e">
        <f>VLOOKUP($C379,PANSS_full!$D$2:$AK$888,24,FALSE)</f>
        <v>#N/A</v>
      </c>
      <c r="AQ379" t="e">
        <f>VLOOKUP($C379,PANSS_full!$D$2:$AK$888,25,FALSE)</f>
        <v>#N/A</v>
      </c>
      <c r="AR379" t="e">
        <f>VLOOKUP($C379,PANSS_full!$D$2:$AK$888,26,FALSE)</f>
        <v>#N/A</v>
      </c>
      <c r="AS379" t="e">
        <f>VLOOKUP($C379,PANSS_full!$D$2:$AK$888,27,FALSE)</f>
        <v>#N/A</v>
      </c>
      <c r="AT379" t="e">
        <f>VLOOKUP($C379,PANSS_full!$D$2:$AK$888,28,FALSE)</f>
        <v>#N/A</v>
      </c>
      <c r="AU379" t="e">
        <f>VLOOKUP($C379,PANSS_full!$D$2:$AK$888,29,FALSE)</f>
        <v>#N/A</v>
      </c>
      <c r="AV379" t="e">
        <f>VLOOKUP($C379,PANSS_full!$D$2:$AK$888,30,FALSE)</f>
        <v>#N/A</v>
      </c>
      <c r="AW379" t="e">
        <f>VLOOKUP($C379,PANSS_full!$D$2:$AK$888,31,FALSE)</f>
        <v>#N/A</v>
      </c>
      <c r="AX379" t="e">
        <f>VLOOKUP($C379,PANSS_full!$D$2:$AK$888,32,FALSE)</f>
        <v>#N/A</v>
      </c>
      <c r="AY379" t="e">
        <f>VLOOKUP($C379,PANSS_full!$D$2:$AK$888,33,FALSE)</f>
        <v>#N/A</v>
      </c>
      <c r="AZ379" t="e">
        <f>VLOOKUP($C379,PANSS_full!$D$2:$AK$888,34,FALSE)</f>
        <v>#N/A</v>
      </c>
    </row>
    <row r="380" spans="1:52">
      <c r="A380">
        <v>379</v>
      </c>
      <c r="B380" s="2" t="s">
        <v>435</v>
      </c>
      <c r="C380" s="2" t="str">
        <f t="shared" si="5"/>
        <v>NC_07_0058</v>
      </c>
      <c r="E380" s="2">
        <v>21.8333333333333</v>
      </c>
      <c r="F380" s="2" t="s">
        <v>52</v>
      </c>
      <c r="G380" s="2" t="s">
        <v>386</v>
      </c>
      <c r="H380" s="2">
        <v>7</v>
      </c>
      <c r="I380" s="2">
        <v>2</v>
      </c>
      <c r="J380" s="2">
        <v>15</v>
      </c>
      <c r="K380" s="2">
        <v>1</v>
      </c>
      <c r="L380" s="2">
        <v>1</v>
      </c>
      <c r="S380" t="e">
        <f>VLOOKUP($C380,PANSS_full!$D$2:$AK$888,1,FALSE)</f>
        <v>#N/A</v>
      </c>
      <c r="T380" t="e">
        <f>VLOOKUP($C380,PANSS_full!$D$2:$AK$888,2,FALSE)</f>
        <v>#N/A</v>
      </c>
      <c r="U380" t="e">
        <f>VLOOKUP($C380,PANSS_full!$D$2:$AK$888,3,FALSE)</f>
        <v>#N/A</v>
      </c>
      <c r="V380" t="e">
        <f>VLOOKUP($C380,PANSS_full!$D$2:$AK$888,4,FALSE)</f>
        <v>#N/A</v>
      </c>
      <c r="W380" t="e">
        <f>VLOOKUP($C380,PANSS_full!$D$2:$AK$888,5,FALSE)</f>
        <v>#N/A</v>
      </c>
      <c r="X380" t="e">
        <f>VLOOKUP($C380,PANSS_full!$D$2:$AK$888,6,FALSE)</f>
        <v>#N/A</v>
      </c>
      <c r="Y380" t="e">
        <f>VLOOKUP($C380,PANSS_full!$D$2:$AK$888,7,FALSE)</f>
        <v>#N/A</v>
      </c>
      <c r="Z380" t="e">
        <f>VLOOKUP($C380,PANSS_full!$D$2:$AK$888,8,FALSE)</f>
        <v>#N/A</v>
      </c>
      <c r="AA380" t="e">
        <f>VLOOKUP($C380,PANSS_full!$D$2:$AK$888,9,FALSE)</f>
        <v>#N/A</v>
      </c>
      <c r="AB380" t="e">
        <f>VLOOKUP($C380,PANSS_full!$D$2:$AK$888,10,FALSE)</f>
        <v>#N/A</v>
      </c>
      <c r="AC380" t="e">
        <f>VLOOKUP($C380,PANSS_full!$D$2:$AK$888,11,FALSE)</f>
        <v>#N/A</v>
      </c>
      <c r="AD380" t="e">
        <f>VLOOKUP($C380,PANSS_full!$D$2:$AK$888,12,FALSE)</f>
        <v>#N/A</v>
      </c>
      <c r="AE380" t="e">
        <f>VLOOKUP($C380,PANSS_full!$D$2:$AK$888,13,FALSE)</f>
        <v>#N/A</v>
      </c>
      <c r="AF380" t="e">
        <f>VLOOKUP($C380,PANSS_full!$D$2:$AK$888,14,FALSE)</f>
        <v>#N/A</v>
      </c>
      <c r="AG380" t="e">
        <f>VLOOKUP($C380,PANSS_full!$D$2:$AK$888,15,FALSE)</f>
        <v>#N/A</v>
      </c>
      <c r="AH380" t="e">
        <f>VLOOKUP($C380,PANSS_full!$D$2:$AK$888,16,FALSE)</f>
        <v>#N/A</v>
      </c>
      <c r="AI380" t="e">
        <f>VLOOKUP($C380,PANSS_full!$D$2:$AK$888,17,FALSE)</f>
        <v>#N/A</v>
      </c>
      <c r="AJ380" t="e">
        <f>VLOOKUP($C380,PANSS_full!$D$2:$AK$888,18,FALSE)</f>
        <v>#N/A</v>
      </c>
      <c r="AK380" t="e">
        <f>VLOOKUP($C380,PANSS_full!$D$2:$AK$888,19,FALSE)</f>
        <v>#N/A</v>
      </c>
      <c r="AL380" t="e">
        <f>VLOOKUP($C380,PANSS_full!$D$2:$AK$888,20,FALSE)</f>
        <v>#N/A</v>
      </c>
      <c r="AM380" t="e">
        <f>VLOOKUP($C380,PANSS_full!$D$2:$AK$888,21,FALSE)</f>
        <v>#N/A</v>
      </c>
      <c r="AN380" t="e">
        <f>VLOOKUP($C380,PANSS_full!$D$2:$AK$888,22,FALSE)</f>
        <v>#N/A</v>
      </c>
      <c r="AO380" t="e">
        <f>VLOOKUP($C380,PANSS_full!$D$2:$AK$888,23,FALSE)</f>
        <v>#N/A</v>
      </c>
      <c r="AP380" t="e">
        <f>VLOOKUP($C380,PANSS_full!$D$2:$AK$888,24,FALSE)</f>
        <v>#N/A</v>
      </c>
      <c r="AQ380" t="e">
        <f>VLOOKUP($C380,PANSS_full!$D$2:$AK$888,25,FALSE)</f>
        <v>#N/A</v>
      </c>
      <c r="AR380" t="e">
        <f>VLOOKUP($C380,PANSS_full!$D$2:$AK$888,26,FALSE)</f>
        <v>#N/A</v>
      </c>
      <c r="AS380" t="e">
        <f>VLOOKUP($C380,PANSS_full!$D$2:$AK$888,27,FALSE)</f>
        <v>#N/A</v>
      </c>
      <c r="AT380" t="e">
        <f>VLOOKUP($C380,PANSS_full!$D$2:$AK$888,28,FALSE)</f>
        <v>#N/A</v>
      </c>
      <c r="AU380" t="e">
        <f>VLOOKUP($C380,PANSS_full!$D$2:$AK$888,29,FALSE)</f>
        <v>#N/A</v>
      </c>
      <c r="AV380" t="e">
        <f>VLOOKUP($C380,PANSS_full!$D$2:$AK$888,30,FALSE)</f>
        <v>#N/A</v>
      </c>
      <c r="AW380" t="e">
        <f>VLOOKUP($C380,PANSS_full!$D$2:$AK$888,31,FALSE)</f>
        <v>#N/A</v>
      </c>
      <c r="AX380" t="e">
        <f>VLOOKUP($C380,PANSS_full!$D$2:$AK$888,32,FALSE)</f>
        <v>#N/A</v>
      </c>
      <c r="AY380" t="e">
        <f>VLOOKUP($C380,PANSS_full!$D$2:$AK$888,33,FALSE)</f>
        <v>#N/A</v>
      </c>
      <c r="AZ380" t="e">
        <f>VLOOKUP($C380,PANSS_full!$D$2:$AK$888,34,FALSE)</f>
        <v>#N/A</v>
      </c>
    </row>
    <row r="381" spans="1:52">
      <c r="A381">
        <v>380</v>
      </c>
      <c r="B381" s="2" t="s">
        <v>436</v>
      </c>
      <c r="C381" s="2" t="str">
        <f t="shared" si="5"/>
        <v>NC_07_0059</v>
      </c>
      <c r="E381" s="2">
        <v>23</v>
      </c>
      <c r="F381" s="2" t="s">
        <v>52</v>
      </c>
      <c r="G381" s="2" t="s">
        <v>386</v>
      </c>
      <c r="H381" s="2">
        <v>7</v>
      </c>
      <c r="I381" s="2">
        <v>1</v>
      </c>
      <c r="J381" s="2">
        <v>9</v>
      </c>
      <c r="K381" s="2">
        <v>1</v>
      </c>
      <c r="L381" s="2">
        <v>1</v>
      </c>
      <c r="S381" t="e">
        <f>VLOOKUP($C381,PANSS_full!$D$2:$AK$888,1,FALSE)</f>
        <v>#N/A</v>
      </c>
      <c r="T381" t="e">
        <f>VLOOKUP($C381,PANSS_full!$D$2:$AK$888,2,FALSE)</f>
        <v>#N/A</v>
      </c>
      <c r="U381" t="e">
        <f>VLOOKUP($C381,PANSS_full!$D$2:$AK$888,3,FALSE)</f>
        <v>#N/A</v>
      </c>
      <c r="V381" t="e">
        <f>VLOOKUP($C381,PANSS_full!$D$2:$AK$888,4,FALSE)</f>
        <v>#N/A</v>
      </c>
      <c r="W381" t="e">
        <f>VLOOKUP($C381,PANSS_full!$D$2:$AK$888,5,FALSE)</f>
        <v>#N/A</v>
      </c>
      <c r="X381" t="e">
        <f>VLOOKUP($C381,PANSS_full!$D$2:$AK$888,6,FALSE)</f>
        <v>#N/A</v>
      </c>
      <c r="Y381" t="e">
        <f>VLOOKUP($C381,PANSS_full!$D$2:$AK$888,7,FALSE)</f>
        <v>#N/A</v>
      </c>
      <c r="Z381" t="e">
        <f>VLOOKUP($C381,PANSS_full!$D$2:$AK$888,8,FALSE)</f>
        <v>#N/A</v>
      </c>
      <c r="AA381" t="e">
        <f>VLOOKUP($C381,PANSS_full!$D$2:$AK$888,9,FALSE)</f>
        <v>#N/A</v>
      </c>
      <c r="AB381" t="e">
        <f>VLOOKUP($C381,PANSS_full!$D$2:$AK$888,10,FALSE)</f>
        <v>#N/A</v>
      </c>
      <c r="AC381" t="e">
        <f>VLOOKUP($C381,PANSS_full!$D$2:$AK$888,11,FALSE)</f>
        <v>#N/A</v>
      </c>
      <c r="AD381" t="e">
        <f>VLOOKUP($C381,PANSS_full!$D$2:$AK$888,12,FALSE)</f>
        <v>#N/A</v>
      </c>
      <c r="AE381" t="e">
        <f>VLOOKUP($C381,PANSS_full!$D$2:$AK$888,13,FALSE)</f>
        <v>#N/A</v>
      </c>
      <c r="AF381" t="e">
        <f>VLOOKUP($C381,PANSS_full!$D$2:$AK$888,14,FALSE)</f>
        <v>#N/A</v>
      </c>
      <c r="AG381" t="e">
        <f>VLOOKUP($C381,PANSS_full!$D$2:$AK$888,15,FALSE)</f>
        <v>#N/A</v>
      </c>
      <c r="AH381" t="e">
        <f>VLOOKUP($C381,PANSS_full!$D$2:$AK$888,16,FALSE)</f>
        <v>#N/A</v>
      </c>
      <c r="AI381" t="e">
        <f>VLOOKUP($C381,PANSS_full!$D$2:$AK$888,17,FALSE)</f>
        <v>#N/A</v>
      </c>
      <c r="AJ381" t="e">
        <f>VLOOKUP($C381,PANSS_full!$D$2:$AK$888,18,FALSE)</f>
        <v>#N/A</v>
      </c>
      <c r="AK381" t="e">
        <f>VLOOKUP($C381,PANSS_full!$D$2:$AK$888,19,FALSE)</f>
        <v>#N/A</v>
      </c>
      <c r="AL381" t="e">
        <f>VLOOKUP($C381,PANSS_full!$D$2:$AK$888,20,FALSE)</f>
        <v>#N/A</v>
      </c>
      <c r="AM381" t="e">
        <f>VLOOKUP($C381,PANSS_full!$D$2:$AK$888,21,FALSE)</f>
        <v>#N/A</v>
      </c>
      <c r="AN381" t="e">
        <f>VLOOKUP($C381,PANSS_full!$D$2:$AK$888,22,FALSE)</f>
        <v>#N/A</v>
      </c>
      <c r="AO381" t="e">
        <f>VLOOKUP($C381,PANSS_full!$D$2:$AK$888,23,FALSE)</f>
        <v>#N/A</v>
      </c>
      <c r="AP381" t="e">
        <f>VLOOKUP($C381,PANSS_full!$D$2:$AK$888,24,FALSE)</f>
        <v>#N/A</v>
      </c>
      <c r="AQ381" t="e">
        <f>VLOOKUP($C381,PANSS_full!$D$2:$AK$888,25,FALSE)</f>
        <v>#N/A</v>
      </c>
      <c r="AR381" t="e">
        <f>VLOOKUP($C381,PANSS_full!$D$2:$AK$888,26,FALSE)</f>
        <v>#N/A</v>
      </c>
      <c r="AS381" t="e">
        <f>VLOOKUP($C381,PANSS_full!$D$2:$AK$888,27,FALSE)</f>
        <v>#N/A</v>
      </c>
      <c r="AT381" t="e">
        <f>VLOOKUP($C381,PANSS_full!$D$2:$AK$888,28,FALSE)</f>
        <v>#N/A</v>
      </c>
      <c r="AU381" t="e">
        <f>VLOOKUP($C381,PANSS_full!$D$2:$AK$888,29,FALSE)</f>
        <v>#N/A</v>
      </c>
      <c r="AV381" t="e">
        <f>VLOOKUP($C381,PANSS_full!$D$2:$AK$888,30,FALSE)</f>
        <v>#N/A</v>
      </c>
      <c r="AW381" t="e">
        <f>VLOOKUP($C381,PANSS_full!$D$2:$AK$888,31,FALSE)</f>
        <v>#N/A</v>
      </c>
      <c r="AX381" t="e">
        <f>VLOOKUP($C381,PANSS_full!$D$2:$AK$888,32,FALSE)</f>
        <v>#N/A</v>
      </c>
      <c r="AY381" t="e">
        <f>VLOOKUP($C381,PANSS_full!$D$2:$AK$888,33,FALSE)</f>
        <v>#N/A</v>
      </c>
      <c r="AZ381" t="e">
        <f>VLOOKUP($C381,PANSS_full!$D$2:$AK$888,34,FALSE)</f>
        <v>#N/A</v>
      </c>
    </row>
    <row r="382" spans="1:52">
      <c r="A382">
        <v>381</v>
      </c>
      <c r="B382" s="2" t="s">
        <v>437</v>
      </c>
      <c r="C382" s="2" t="str">
        <f t="shared" si="5"/>
        <v>NC_07_0060</v>
      </c>
      <c r="E382" s="2">
        <v>21.0833333333333</v>
      </c>
      <c r="F382" s="2" t="s">
        <v>52</v>
      </c>
      <c r="G382" s="2" t="s">
        <v>386</v>
      </c>
      <c r="H382" s="2">
        <v>7</v>
      </c>
      <c r="I382" s="2">
        <v>1</v>
      </c>
      <c r="J382" s="2">
        <v>12</v>
      </c>
      <c r="K382" s="2">
        <v>1</v>
      </c>
      <c r="L382" s="2">
        <v>1</v>
      </c>
      <c r="S382" t="e">
        <f>VLOOKUP($C382,PANSS_full!$D$2:$AK$888,1,FALSE)</f>
        <v>#N/A</v>
      </c>
      <c r="T382" t="e">
        <f>VLOOKUP($C382,PANSS_full!$D$2:$AK$888,2,FALSE)</f>
        <v>#N/A</v>
      </c>
      <c r="U382" t="e">
        <f>VLOOKUP($C382,PANSS_full!$D$2:$AK$888,3,FALSE)</f>
        <v>#N/A</v>
      </c>
      <c r="V382" t="e">
        <f>VLOOKUP($C382,PANSS_full!$D$2:$AK$888,4,FALSE)</f>
        <v>#N/A</v>
      </c>
      <c r="W382" t="e">
        <f>VLOOKUP($C382,PANSS_full!$D$2:$AK$888,5,FALSE)</f>
        <v>#N/A</v>
      </c>
      <c r="X382" t="e">
        <f>VLOOKUP($C382,PANSS_full!$D$2:$AK$888,6,FALSE)</f>
        <v>#N/A</v>
      </c>
      <c r="Y382" t="e">
        <f>VLOOKUP($C382,PANSS_full!$D$2:$AK$888,7,FALSE)</f>
        <v>#N/A</v>
      </c>
      <c r="Z382" t="e">
        <f>VLOOKUP($C382,PANSS_full!$D$2:$AK$888,8,FALSE)</f>
        <v>#N/A</v>
      </c>
      <c r="AA382" t="e">
        <f>VLOOKUP($C382,PANSS_full!$D$2:$AK$888,9,FALSE)</f>
        <v>#N/A</v>
      </c>
      <c r="AB382" t="e">
        <f>VLOOKUP($C382,PANSS_full!$D$2:$AK$888,10,FALSE)</f>
        <v>#N/A</v>
      </c>
      <c r="AC382" t="e">
        <f>VLOOKUP($C382,PANSS_full!$D$2:$AK$888,11,FALSE)</f>
        <v>#N/A</v>
      </c>
      <c r="AD382" t="e">
        <f>VLOOKUP($C382,PANSS_full!$D$2:$AK$888,12,FALSE)</f>
        <v>#N/A</v>
      </c>
      <c r="AE382" t="e">
        <f>VLOOKUP($C382,PANSS_full!$D$2:$AK$888,13,FALSE)</f>
        <v>#N/A</v>
      </c>
      <c r="AF382" t="e">
        <f>VLOOKUP($C382,PANSS_full!$D$2:$AK$888,14,FALSE)</f>
        <v>#N/A</v>
      </c>
      <c r="AG382" t="e">
        <f>VLOOKUP($C382,PANSS_full!$D$2:$AK$888,15,FALSE)</f>
        <v>#N/A</v>
      </c>
      <c r="AH382" t="e">
        <f>VLOOKUP($C382,PANSS_full!$D$2:$AK$888,16,FALSE)</f>
        <v>#N/A</v>
      </c>
      <c r="AI382" t="e">
        <f>VLOOKUP($C382,PANSS_full!$D$2:$AK$888,17,FALSE)</f>
        <v>#N/A</v>
      </c>
      <c r="AJ382" t="e">
        <f>VLOOKUP($C382,PANSS_full!$D$2:$AK$888,18,FALSE)</f>
        <v>#N/A</v>
      </c>
      <c r="AK382" t="e">
        <f>VLOOKUP($C382,PANSS_full!$D$2:$AK$888,19,FALSE)</f>
        <v>#N/A</v>
      </c>
      <c r="AL382" t="e">
        <f>VLOOKUP($C382,PANSS_full!$D$2:$AK$888,20,FALSE)</f>
        <v>#N/A</v>
      </c>
      <c r="AM382" t="e">
        <f>VLOOKUP($C382,PANSS_full!$D$2:$AK$888,21,FALSE)</f>
        <v>#N/A</v>
      </c>
      <c r="AN382" t="e">
        <f>VLOOKUP($C382,PANSS_full!$D$2:$AK$888,22,FALSE)</f>
        <v>#N/A</v>
      </c>
      <c r="AO382" t="e">
        <f>VLOOKUP($C382,PANSS_full!$D$2:$AK$888,23,FALSE)</f>
        <v>#N/A</v>
      </c>
      <c r="AP382" t="e">
        <f>VLOOKUP($C382,PANSS_full!$D$2:$AK$888,24,FALSE)</f>
        <v>#N/A</v>
      </c>
      <c r="AQ382" t="e">
        <f>VLOOKUP($C382,PANSS_full!$D$2:$AK$888,25,FALSE)</f>
        <v>#N/A</v>
      </c>
      <c r="AR382" t="e">
        <f>VLOOKUP($C382,PANSS_full!$D$2:$AK$888,26,FALSE)</f>
        <v>#N/A</v>
      </c>
      <c r="AS382" t="e">
        <f>VLOOKUP($C382,PANSS_full!$D$2:$AK$888,27,FALSE)</f>
        <v>#N/A</v>
      </c>
      <c r="AT382" t="e">
        <f>VLOOKUP($C382,PANSS_full!$D$2:$AK$888,28,FALSE)</f>
        <v>#N/A</v>
      </c>
      <c r="AU382" t="e">
        <f>VLOOKUP($C382,PANSS_full!$D$2:$AK$888,29,FALSE)</f>
        <v>#N/A</v>
      </c>
      <c r="AV382" t="e">
        <f>VLOOKUP($C382,PANSS_full!$D$2:$AK$888,30,FALSE)</f>
        <v>#N/A</v>
      </c>
      <c r="AW382" t="e">
        <f>VLOOKUP($C382,PANSS_full!$D$2:$AK$888,31,FALSE)</f>
        <v>#N/A</v>
      </c>
      <c r="AX382" t="e">
        <f>VLOOKUP($C382,PANSS_full!$D$2:$AK$888,32,FALSE)</f>
        <v>#N/A</v>
      </c>
      <c r="AY382" t="e">
        <f>VLOOKUP($C382,PANSS_full!$D$2:$AK$888,33,FALSE)</f>
        <v>#N/A</v>
      </c>
      <c r="AZ382" t="e">
        <f>VLOOKUP($C382,PANSS_full!$D$2:$AK$888,34,FALSE)</f>
        <v>#N/A</v>
      </c>
    </row>
    <row r="383" spans="1:52">
      <c r="A383">
        <v>382</v>
      </c>
      <c r="B383" s="2" t="s">
        <v>438</v>
      </c>
      <c r="C383" s="2" t="str">
        <f t="shared" si="5"/>
        <v>NC_07_0061</v>
      </c>
      <c r="E383" s="2">
        <v>43.1666666666667</v>
      </c>
      <c r="F383" s="2" t="s">
        <v>52</v>
      </c>
      <c r="G383" s="2" t="s">
        <v>386</v>
      </c>
      <c r="H383" s="2">
        <v>7</v>
      </c>
      <c r="I383" s="2">
        <v>2</v>
      </c>
      <c r="J383" s="2">
        <v>6</v>
      </c>
      <c r="K383" s="2">
        <v>1</v>
      </c>
      <c r="L383" s="2">
        <v>1</v>
      </c>
      <c r="S383" t="e">
        <f>VLOOKUP($C383,PANSS_full!$D$2:$AK$888,1,FALSE)</f>
        <v>#N/A</v>
      </c>
      <c r="T383" t="e">
        <f>VLOOKUP($C383,PANSS_full!$D$2:$AK$888,2,FALSE)</f>
        <v>#N/A</v>
      </c>
      <c r="U383" t="e">
        <f>VLOOKUP($C383,PANSS_full!$D$2:$AK$888,3,FALSE)</f>
        <v>#N/A</v>
      </c>
      <c r="V383" t="e">
        <f>VLOOKUP($C383,PANSS_full!$D$2:$AK$888,4,FALSE)</f>
        <v>#N/A</v>
      </c>
      <c r="W383" t="e">
        <f>VLOOKUP($C383,PANSS_full!$D$2:$AK$888,5,FALSE)</f>
        <v>#N/A</v>
      </c>
      <c r="X383" t="e">
        <f>VLOOKUP($C383,PANSS_full!$D$2:$AK$888,6,FALSE)</f>
        <v>#N/A</v>
      </c>
      <c r="Y383" t="e">
        <f>VLOOKUP($C383,PANSS_full!$D$2:$AK$888,7,FALSE)</f>
        <v>#N/A</v>
      </c>
      <c r="Z383" t="e">
        <f>VLOOKUP($C383,PANSS_full!$D$2:$AK$888,8,FALSE)</f>
        <v>#N/A</v>
      </c>
      <c r="AA383" t="e">
        <f>VLOOKUP($C383,PANSS_full!$D$2:$AK$888,9,FALSE)</f>
        <v>#N/A</v>
      </c>
      <c r="AB383" t="e">
        <f>VLOOKUP($C383,PANSS_full!$D$2:$AK$888,10,FALSE)</f>
        <v>#N/A</v>
      </c>
      <c r="AC383" t="e">
        <f>VLOOKUP($C383,PANSS_full!$D$2:$AK$888,11,FALSE)</f>
        <v>#N/A</v>
      </c>
      <c r="AD383" t="e">
        <f>VLOOKUP($C383,PANSS_full!$D$2:$AK$888,12,FALSE)</f>
        <v>#N/A</v>
      </c>
      <c r="AE383" t="e">
        <f>VLOOKUP($C383,PANSS_full!$D$2:$AK$888,13,FALSE)</f>
        <v>#N/A</v>
      </c>
      <c r="AF383" t="e">
        <f>VLOOKUP($C383,PANSS_full!$D$2:$AK$888,14,FALSE)</f>
        <v>#N/A</v>
      </c>
      <c r="AG383" t="e">
        <f>VLOOKUP($C383,PANSS_full!$D$2:$AK$888,15,FALSE)</f>
        <v>#N/A</v>
      </c>
      <c r="AH383" t="e">
        <f>VLOOKUP($C383,PANSS_full!$D$2:$AK$888,16,FALSE)</f>
        <v>#N/A</v>
      </c>
      <c r="AI383" t="e">
        <f>VLOOKUP($C383,PANSS_full!$D$2:$AK$888,17,FALSE)</f>
        <v>#N/A</v>
      </c>
      <c r="AJ383" t="e">
        <f>VLOOKUP($C383,PANSS_full!$D$2:$AK$888,18,FALSE)</f>
        <v>#N/A</v>
      </c>
      <c r="AK383" t="e">
        <f>VLOOKUP($C383,PANSS_full!$D$2:$AK$888,19,FALSE)</f>
        <v>#N/A</v>
      </c>
      <c r="AL383" t="e">
        <f>VLOOKUP($C383,PANSS_full!$D$2:$AK$888,20,FALSE)</f>
        <v>#N/A</v>
      </c>
      <c r="AM383" t="e">
        <f>VLOOKUP($C383,PANSS_full!$D$2:$AK$888,21,FALSE)</f>
        <v>#N/A</v>
      </c>
      <c r="AN383" t="e">
        <f>VLOOKUP($C383,PANSS_full!$D$2:$AK$888,22,FALSE)</f>
        <v>#N/A</v>
      </c>
      <c r="AO383" t="e">
        <f>VLOOKUP($C383,PANSS_full!$D$2:$AK$888,23,FALSE)</f>
        <v>#N/A</v>
      </c>
      <c r="AP383" t="e">
        <f>VLOOKUP($C383,PANSS_full!$D$2:$AK$888,24,FALSE)</f>
        <v>#N/A</v>
      </c>
      <c r="AQ383" t="e">
        <f>VLOOKUP($C383,PANSS_full!$D$2:$AK$888,25,FALSE)</f>
        <v>#N/A</v>
      </c>
      <c r="AR383" t="e">
        <f>VLOOKUP($C383,PANSS_full!$D$2:$AK$888,26,FALSE)</f>
        <v>#N/A</v>
      </c>
      <c r="AS383" t="e">
        <f>VLOOKUP($C383,PANSS_full!$D$2:$AK$888,27,FALSE)</f>
        <v>#N/A</v>
      </c>
      <c r="AT383" t="e">
        <f>VLOOKUP($C383,PANSS_full!$D$2:$AK$888,28,FALSE)</f>
        <v>#N/A</v>
      </c>
      <c r="AU383" t="e">
        <f>VLOOKUP($C383,PANSS_full!$D$2:$AK$888,29,FALSE)</f>
        <v>#N/A</v>
      </c>
      <c r="AV383" t="e">
        <f>VLOOKUP($C383,PANSS_full!$D$2:$AK$888,30,FALSE)</f>
        <v>#N/A</v>
      </c>
      <c r="AW383" t="e">
        <f>VLOOKUP($C383,PANSS_full!$D$2:$AK$888,31,FALSE)</f>
        <v>#N/A</v>
      </c>
      <c r="AX383" t="e">
        <f>VLOOKUP($C383,PANSS_full!$D$2:$AK$888,32,FALSE)</f>
        <v>#N/A</v>
      </c>
      <c r="AY383" t="e">
        <f>VLOOKUP($C383,PANSS_full!$D$2:$AK$888,33,FALSE)</f>
        <v>#N/A</v>
      </c>
      <c r="AZ383" t="e">
        <f>VLOOKUP($C383,PANSS_full!$D$2:$AK$888,34,FALSE)</f>
        <v>#N/A</v>
      </c>
    </row>
    <row r="384" spans="1:52">
      <c r="A384">
        <v>383</v>
      </c>
      <c r="B384" s="2" t="s">
        <v>439</v>
      </c>
      <c r="C384" s="2" t="str">
        <f t="shared" si="5"/>
        <v>NC_07_0068</v>
      </c>
      <c r="E384" s="2">
        <v>30</v>
      </c>
      <c r="F384" s="2" t="s">
        <v>52</v>
      </c>
      <c r="G384" s="2" t="s">
        <v>386</v>
      </c>
      <c r="H384" s="2">
        <v>7</v>
      </c>
      <c r="I384" s="2">
        <v>1</v>
      </c>
      <c r="J384" s="2">
        <v>15</v>
      </c>
      <c r="K384" s="2">
        <v>1</v>
      </c>
      <c r="L384" s="2">
        <v>5</v>
      </c>
      <c r="S384" t="e">
        <f>VLOOKUP($C384,PANSS_full!$D$2:$AK$888,1,FALSE)</f>
        <v>#N/A</v>
      </c>
      <c r="T384" t="e">
        <f>VLOOKUP($C384,PANSS_full!$D$2:$AK$888,2,FALSE)</f>
        <v>#N/A</v>
      </c>
      <c r="U384" t="e">
        <f>VLOOKUP($C384,PANSS_full!$D$2:$AK$888,3,FALSE)</f>
        <v>#N/A</v>
      </c>
      <c r="V384" t="e">
        <f>VLOOKUP($C384,PANSS_full!$D$2:$AK$888,4,FALSE)</f>
        <v>#N/A</v>
      </c>
      <c r="W384" t="e">
        <f>VLOOKUP($C384,PANSS_full!$D$2:$AK$888,5,FALSE)</f>
        <v>#N/A</v>
      </c>
      <c r="X384" t="e">
        <f>VLOOKUP($C384,PANSS_full!$D$2:$AK$888,6,FALSE)</f>
        <v>#N/A</v>
      </c>
      <c r="Y384" t="e">
        <f>VLOOKUP($C384,PANSS_full!$D$2:$AK$888,7,FALSE)</f>
        <v>#N/A</v>
      </c>
      <c r="Z384" t="e">
        <f>VLOOKUP($C384,PANSS_full!$D$2:$AK$888,8,FALSE)</f>
        <v>#N/A</v>
      </c>
      <c r="AA384" t="e">
        <f>VLOOKUP($C384,PANSS_full!$D$2:$AK$888,9,FALSE)</f>
        <v>#N/A</v>
      </c>
      <c r="AB384" t="e">
        <f>VLOOKUP($C384,PANSS_full!$D$2:$AK$888,10,FALSE)</f>
        <v>#N/A</v>
      </c>
      <c r="AC384" t="e">
        <f>VLOOKUP($C384,PANSS_full!$D$2:$AK$888,11,FALSE)</f>
        <v>#N/A</v>
      </c>
      <c r="AD384" t="e">
        <f>VLOOKUP($C384,PANSS_full!$D$2:$AK$888,12,FALSE)</f>
        <v>#N/A</v>
      </c>
      <c r="AE384" t="e">
        <f>VLOOKUP($C384,PANSS_full!$D$2:$AK$888,13,FALSE)</f>
        <v>#N/A</v>
      </c>
      <c r="AF384" t="e">
        <f>VLOOKUP($C384,PANSS_full!$D$2:$AK$888,14,FALSE)</f>
        <v>#N/A</v>
      </c>
      <c r="AG384" t="e">
        <f>VLOOKUP($C384,PANSS_full!$D$2:$AK$888,15,FALSE)</f>
        <v>#N/A</v>
      </c>
      <c r="AH384" t="e">
        <f>VLOOKUP($C384,PANSS_full!$D$2:$AK$888,16,FALSE)</f>
        <v>#N/A</v>
      </c>
      <c r="AI384" t="e">
        <f>VLOOKUP($C384,PANSS_full!$D$2:$AK$888,17,FALSE)</f>
        <v>#N/A</v>
      </c>
      <c r="AJ384" t="e">
        <f>VLOOKUP($C384,PANSS_full!$D$2:$AK$888,18,FALSE)</f>
        <v>#N/A</v>
      </c>
      <c r="AK384" t="e">
        <f>VLOOKUP($C384,PANSS_full!$D$2:$AK$888,19,FALSE)</f>
        <v>#N/A</v>
      </c>
      <c r="AL384" t="e">
        <f>VLOOKUP($C384,PANSS_full!$D$2:$AK$888,20,FALSE)</f>
        <v>#N/A</v>
      </c>
      <c r="AM384" t="e">
        <f>VLOOKUP($C384,PANSS_full!$D$2:$AK$888,21,FALSE)</f>
        <v>#N/A</v>
      </c>
      <c r="AN384" t="e">
        <f>VLOOKUP($C384,PANSS_full!$D$2:$AK$888,22,FALSE)</f>
        <v>#N/A</v>
      </c>
      <c r="AO384" t="e">
        <f>VLOOKUP($C384,PANSS_full!$D$2:$AK$888,23,FALSE)</f>
        <v>#N/A</v>
      </c>
      <c r="AP384" t="e">
        <f>VLOOKUP($C384,PANSS_full!$D$2:$AK$888,24,FALSE)</f>
        <v>#N/A</v>
      </c>
      <c r="AQ384" t="e">
        <f>VLOOKUP($C384,PANSS_full!$D$2:$AK$888,25,FALSE)</f>
        <v>#N/A</v>
      </c>
      <c r="AR384" t="e">
        <f>VLOOKUP($C384,PANSS_full!$D$2:$AK$888,26,FALSE)</f>
        <v>#N/A</v>
      </c>
      <c r="AS384" t="e">
        <f>VLOOKUP($C384,PANSS_full!$D$2:$AK$888,27,FALSE)</f>
        <v>#N/A</v>
      </c>
      <c r="AT384" t="e">
        <f>VLOOKUP($C384,PANSS_full!$D$2:$AK$888,28,FALSE)</f>
        <v>#N/A</v>
      </c>
      <c r="AU384" t="e">
        <f>VLOOKUP($C384,PANSS_full!$D$2:$AK$888,29,FALSE)</f>
        <v>#N/A</v>
      </c>
      <c r="AV384" t="e">
        <f>VLOOKUP($C384,PANSS_full!$D$2:$AK$888,30,FALSE)</f>
        <v>#N/A</v>
      </c>
      <c r="AW384" t="e">
        <f>VLOOKUP($C384,PANSS_full!$D$2:$AK$888,31,FALSE)</f>
        <v>#N/A</v>
      </c>
      <c r="AX384" t="e">
        <f>VLOOKUP($C384,PANSS_full!$D$2:$AK$888,32,FALSE)</f>
        <v>#N/A</v>
      </c>
      <c r="AY384" t="e">
        <f>VLOOKUP($C384,PANSS_full!$D$2:$AK$888,33,FALSE)</f>
        <v>#N/A</v>
      </c>
      <c r="AZ384" t="e">
        <f>VLOOKUP($C384,PANSS_full!$D$2:$AK$888,34,FALSE)</f>
        <v>#N/A</v>
      </c>
    </row>
    <row r="385" spans="1:52">
      <c r="A385">
        <v>384</v>
      </c>
      <c r="B385" s="2" t="s">
        <v>440</v>
      </c>
      <c r="C385" s="2" t="str">
        <f t="shared" si="5"/>
        <v>NC_07_0069</v>
      </c>
      <c r="E385" s="2">
        <v>32.8333333333333</v>
      </c>
      <c r="F385" s="2" t="s">
        <v>52</v>
      </c>
      <c r="G385" s="2" t="s">
        <v>386</v>
      </c>
      <c r="H385" s="2">
        <v>7</v>
      </c>
      <c r="I385" s="2">
        <v>1</v>
      </c>
      <c r="J385" s="2">
        <v>12</v>
      </c>
      <c r="K385" s="2">
        <v>1</v>
      </c>
      <c r="L385" s="2">
        <v>2</v>
      </c>
      <c r="S385" t="e">
        <f>VLOOKUP($C385,PANSS_full!$D$2:$AK$888,1,FALSE)</f>
        <v>#N/A</v>
      </c>
      <c r="T385" t="e">
        <f>VLOOKUP($C385,PANSS_full!$D$2:$AK$888,2,FALSE)</f>
        <v>#N/A</v>
      </c>
      <c r="U385" t="e">
        <f>VLOOKUP($C385,PANSS_full!$D$2:$AK$888,3,FALSE)</f>
        <v>#N/A</v>
      </c>
      <c r="V385" t="e">
        <f>VLOOKUP($C385,PANSS_full!$D$2:$AK$888,4,FALSE)</f>
        <v>#N/A</v>
      </c>
      <c r="W385" t="e">
        <f>VLOOKUP($C385,PANSS_full!$D$2:$AK$888,5,FALSE)</f>
        <v>#N/A</v>
      </c>
      <c r="X385" t="e">
        <f>VLOOKUP($C385,PANSS_full!$D$2:$AK$888,6,FALSE)</f>
        <v>#N/A</v>
      </c>
      <c r="Y385" t="e">
        <f>VLOOKUP($C385,PANSS_full!$D$2:$AK$888,7,FALSE)</f>
        <v>#N/A</v>
      </c>
      <c r="Z385" t="e">
        <f>VLOOKUP($C385,PANSS_full!$D$2:$AK$888,8,FALSE)</f>
        <v>#N/A</v>
      </c>
      <c r="AA385" t="e">
        <f>VLOOKUP($C385,PANSS_full!$D$2:$AK$888,9,FALSE)</f>
        <v>#N/A</v>
      </c>
      <c r="AB385" t="e">
        <f>VLOOKUP($C385,PANSS_full!$D$2:$AK$888,10,FALSE)</f>
        <v>#N/A</v>
      </c>
      <c r="AC385" t="e">
        <f>VLOOKUP($C385,PANSS_full!$D$2:$AK$888,11,FALSE)</f>
        <v>#N/A</v>
      </c>
      <c r="AD385" t="e">
        <f>VLOOKUP($C385,PANSS_full!$D$2:$AK$888,12,FALSE)</f>
        <v>#N/A</v>
      </c>
      <c r="AE385" t="e">
        <f>VLOOKUP($C385,PANSS_full!$D$2:$AK$888,13,FALSE)</f>
        <v>#N/A</v>
      </c>
      <c r="AF385" t="e">
        <f>VLOOKUP($C385,PANSS_full!$D$2:$AK$888,14,FALSE)</f>
        <v>#N/A</v>
      </c>
      <c r="AG385" t="e">
        <f>VLOOKUP($C385,PANSS_full!$D$2:$AK$888,15,FALSE)</f>
        <v>#N/A</v>
      </c>
      <c r="AH385" t="e">
        <f>VLOOKUP($C385,PANSS_full!$D$2:$AK$888,16,FALSE)</f>
        <v>#N/A</v>
      </c>
      <c r="AI385" t="e">
        <f>VLOOKUP($C385,PANSS_full!$D$2:$AK$888,17,FALSE)</f>
        <v>#N/A</v>
      </c>
      <c r="AJ385" t="e">
        <f>VLOOKUP($C385,PANSS_full!$D$2:$AK$888,18,FALSE)</f>
        <v>#N/A</v>
      </c>
      <c r="AK385" t="e">
        <f>VLOOKUP($C385,PANSS_full!$D$2:$AK$888,19,FALSE)</f>
        <v>#N/A</v>
      </c>
      <c r="AL385" t="e">
        <f>VLOOKUP($C385,PANSS_full!$D$2:$AK$888,20,FALSE)</f>
        <v>#N/A</v>
      </c>
      <c r="AM385" t="e">
        <f>VLOOKUP($C385,PANSS_full!$D$2:$AK$888,21,FALSE)</f>
        <v>#N/A</v>
      </c>
      <c r="AN385" t="e">
        <f>VLOOKUP($C385,PANSS_full!$D$2:$AK$888,22,FALSE)</f>
        <v>#N/A</v>
      </c>
      <c r="AO385" t="e">
        <f>VLOOKUP($C385,PANSS_full!$D$2:$AK$888,23,FALSE)</f>
        <v>#N/A</v>
      </c>
      <c r="AP385" t="e">
        <f>VLOOKUP($C385,PANSS_full!$D$2:$AK$888,24,FALSE)</f>
        <v>#N/A</v>
      </c>
      <c r="AQ385" t="e">
        <f>VLOOKUP($C385,PANSS_full!$D$2:$AK$888,25,FALSE)</f>
        <v>#N/A</v>
      </c>
      <c r="AR385" t="e">
        <f>VLOOKUP($C385,PANSS_full!$D$2:$AK$888,26,FALSE)</f>
        <v>#N/A</v>
      </c>
      <c r="AS385" t="e">
        <f>VLOOKUP($C385,PANSS_full!$D$2:$AK$888,27,FALSE)</f>
        <v>#N/A</v>
      </c>
      <c r="AT385" t="e">
        <f>VLOOKUP($C385,PANSS_full!$D$2:$AK$888,28,FALSE)</f>
        <v>#N/A</v>
      </c>
      <c r="AU385" t="e">
        <f>VLOOKUP($C385,PANSS_full!$D$2:$AK$888,29,FALSE)</f>
        <v>#N/A</v>
      </c>
      <c r="AV385" t="e">
        <f>VLOOKUP($C385,PANSS_full!$D$2:$AK$888,30,FALSE)</f>
        <v>#N/A</v>
      </c>
      <c r="AW385" t="e">
        <f>VLOOKUP($C385,PANSS_full!$D$2:$AK$888,31,FALSE)</f>
        <v>#N/A</v>
      </c>
      <c r="AX385" t="e">
        <f>VLOOKUP($C385,PANSS_full!$D$2:$AK$888,32,FALSE)</f>
        <v>#N/A</v>
      </c>
      <c r="AY385" t="e">
        <f>VLOOKUP($C385,PANSS_full!$D$2:$AK$888,33,FALSE)</f>
        <v>#N/A</v>
      </c>
      <c r="AZ385" t="e">
        <f>VLOOKUP($C385,PANSS_full!$D$2:$AK$888,34,FALSE)</f>
        <v>#N/A</v>
      </c>
    </row>
    <row r="386" spans="1:52">
      <c r="A386">
        <v>385</v>
      </c>
      <c r="B386" s="2" t="s">
        <v>441</v>
      </c>
      <c r="C386" s="2" t="str">
        <f t="shared" si="5"/>
        <v>NC_09_0001</v>
      </c>
      <c r="E386" s="2">
        <v>24.41666667</v>
      </c>
      <c r="F386" s="2" t="s">
        <v>52</v>
      </c>
      <c r="G386" s="2" t="s">
        <v>442</v>
      </c>
      <c r="H386" s="2">
        <v>9</v>
      </c>
      <c r="I386" s="2">
        <v>1</v>
      </c>
      <c r="J386" s="2">
        <v>17</v>
      </c>
      <c r="K386" s="2">
        <v>1</v>
      </c>
      <c r="L386" s="2">
        <v>1</v>
      </c>
      <c r="S386" t="e">
        <f>VLOOKUP($C386,PANSS_full!$D$2:$AK$888,1,FALSE)</f>
        <v>#N/A</v>
      </c>
      <c r="T386" t="e">
        <f>VLOOKUP($C386,PANSS_full!$D$2:$AK$888,2,FALSE)</f>
        <v>#N/A</v>
      </c>
      <c r="U386" t="e">
        <f>VLOOKUP($C386,PANSS_full!$D$2:$AK$888,3,FALSE)</f>
        <v>#N/A</v>
      </c>
      <c r="V386" t="e">
        <f>VLOOKUP($C386,PANSS_full!$D$2:$AK$888,4,FALSE)</f>
        <v>#N/A</v>
      </c>
      <c r="W386" t="e">
        <f>VLOOKUP($C386,PANSS_full!$D$2:$AK$888,5,FALSE)</f>
        <v>#N/A</v>
      </c>
      <c r="X386" t="e">
        <f>VLOOKUP($C386,PANSS_full!$D$2:$AK$888,6,FALSE)</f>
        <v>#N/A</v>
      </c>
      <c r="Y386" t="e">
        <f>VLOOKUP($C386,PANSS_full!$D$2:$AK$888,7,FALSE)</f>
        <v>#N/A</v>
      </c>
      <c r="Z386" t="e">
        <f>VLOOKUP($C386,PANSS_full!$D$2:$AK$888,8,FALSE)</f>
        <v>#N/A</v>
      </c>
      <c r="AA386" t="e">
        <f>VLOOKUP($C386,PANSS_full!$D$2:$AK$888,9,FALSE)</f>
        <v>#N/A</v>
      </c>
      <c r="AB386" t="e">
        <f>VLOOKUP($C386,PANSS_full!$D$2:$AK$888,10,FALSE)</f>
        <v>#N/A</v>
      </c>
      <c r="AC386" t="e">
        <f>VLOOKUP($C386,PANSS_full!$D$2:$AK$888,11,FALSE)</f>
        <v>#N/A</v>
      </c>
      <c r="AD386" t="e">
        <f>VLOOKUP($C386,PANSS_full!$D$2:$AK$888,12,FALSE)</f>
        <v>#N/A</v>
      </c>
      <c r="AE386" t="e">
        <f>VLOOKUP($C386,PANSS_full!$D$2:$AK$888,13,FALSE)</f>
        <v>#N/A</v>
      </c>
      <c r="AF386" t="e">
        <f>VLOOKUP($C386,PANSS_full!$D$2:$AK$888,14,FALSE)</f>
        <v>#N/A</v>
      </c>
      <c r="AG386" t="e">
        <f>VLOOKUP($C386,PANSS_full!$D$2:$AK$888,15,FALSE)</f>
        <v>#N/A</v>
      </c>
      <c r="AH386" t="e">
        <f>VLOOKUP($C386,PANSS_full!$D$2:$AK$888,16,FALSE)</f>
        <v>#N/A</v>
      </c>
      <c r="AI386" t="e">
        <f>VLOOKUP($C386,PANSS_full!$D$2:$AK$888,17,FALSE)</f>
        <v>#N/A</v>
      </c>
      <c r="AJ386" t="e">
        <f>VLOOKUP($C386,PANSS_full!$D$2:$AK$888,18,FALSE)</f>
        <v>#N/A</v>
      </c>
      <c r="AK386" t="e">
        <f>VLOOKUP($C386,PANSS_full!$D$2:$AK$888,19,FALSE)</f>
        <v>#N/A</v>
      </c>
      <c r="AL386" t="e">
        <f>VLOOKUP($C386,PANSS_full!$D$2:$AK$888,20,FALSE)</f>
        <v>#N/A</v>
      </c>
      <c r="AM386" t="e">
        <f>VLOOKUP($C386,PANSS_full!$D$2:$AK$888,21,FALSE)</f>
        <v>#N/A</v>
      </c>
      <c r="AN386" t="e">
        <f>VLOOKUP($C386,PANSS_full!$D$2:$AK$888,22,FALSE)</f>
        <v>#N/A</v>
      </c>
      <c r="AO386" t="e">
        <f>VLOOKUP($C386,PANSS_full!$D$2:$AK$888,23,FALSE)</f>
        <v>#N/A</v>
      </c>
      <c r="AP386" t="e">
        <f>VLOOKUP($C386,PANSS_full!$D$2:$AK$888,24,FALSE)</f>
        <v>#N/A</v>
      </c>
      <c r="AQ386" t="e">
        <f>VLOOKUP($C386,PANSS_full!$D$2:$AK$888,25,FALSE)</f>
        <v>#N/A</v>
      </c>
      <c r="AR386" t="e">
        <f>VLOOKUP($C386,PANSS_full!$D$2:$AK$888,26,FALSE)</f>
        <v>#N/A</v>
      </c>
      <c r="AS386" t="e">
        <f>VLOOKUP($C386,PANSS_full!$D$2:$AK$888,27,FALSE)</f>
        <v>#N/A</v>
      </c>
      <c r="AT386" t="e">
        <f>VLOOKUP($C386,PANSS_full!$D$2:$AK$888,28,FALSE)</f>
        <v>#N/A</v>
      </c>
      <c r="AU386" t="e">
        <f>VLOOKUP($C386,PANSS_full!$D$2:$AK$888,29,FALSE)</f>
        <v>#N/A</v>
      </c>
      <c r="AV386" t="e">
        <f>VLOOKUP($C386,PANSS_full!$D$2:$AK$888,30,FALSE)</f>
        <v>#N/A</v>
      </c>
      <c r="AW386" t="e">
        <f>VLOOKUP($C386,PANSS_full!$D$2:$AK$888,31,FALSE)</f>
        <v>#N/A</v>
      </c>
      <c r="AX386" t="e">
        <f>VLOOKUP($C386,PANSS_full!$D$2:$AK$888,32,FALSE)</f>
        <v>#N/A</v>
      </c>
      <c r="AY386" t="e">
        <f>VLOOKUP($C386,PANSS_full!$D$2:$AK$888,33,FALSE)</f>
        <v>#N/A</v>
      </c>
      <c r="AZ386" t="e">
        <f>VLOOKUP($C386,PANSS_full!$D$2:$AK$888,34,FALSE)</f>
        <v>#N/A</v>
      </c>
    </row>
    <row r="387" spans="1:52">
      <c r="A387">
        <v>386</v>
      </c>
      <c r="B387" s="2" t="s">
        <v>443</v>
      </c>
      <c r="C387" s="2" t="str">
        <f t="shared" ref="C387:C450" si="6">LEFT(B387,10)</f>
        <v>NC_09_0002</v>
      </c>
      <c r="E387" s="2">
        <v>25.33333333</v>
      </c>
      <c r="F387" s="2" t="s">
        <v>52</v>
      </c>
      <c r="G387" s="2" t="s">
        <v>442</v>
      </c>
      <c r="H387" s="2">
        <v>9</v>
      </c>
      <c r="I387" s="2">
        <v>2</v>
      </c>
      <c r="J387" s="2">
        <v>18</v>
      </c>
      <c r="K387" s="2">
        <v>1</v>
      </c>
      <c r="L387" s="2">
        <v>1</v>
      </c>
      <c r="S387" t="e">
        <f>VLOOKUP($C387,PANSS_full!$D$2:$AK$888,1,FALSE)</f>
        <v>#N/A</v>
      </c>
      <c r="T387" t="e">
        <f>VLOOKUP($C387,PANSS_full!$D$2:$AK$888,2,FALSE)</f>
        <v>#N/A</v>
      </c>
      <c r="U387" t="e">
        <f>VLOOKUP($C387,PANSS_full!$D$2:$AK$888,3,FALSE)</f>
        <v>#N/A</v>
      </c>
      <c r="V387" t="e">
        <f>VLOOKUP($C387,PANSS_full!$D$2:$AK$888,4,FALSE)</f>
        <v>#N/A</v>
      </c>
      <c r="W387" t="e">
        <f>VLOOKUP($C387,PANSS_full!$D$2:$AK$888,5,FALSE)</f>
        <v>#N/A</v>
      </c>
      <c r="X387" t="e">
        <f>VLOOKUP($C387,PANSS_full!$D$2:$AK$888,6,FALSE)</f>
        <v>#N/A</v>
      </c>
      <c r="Y387" t="e">
        <f>VLOOKUP($C387,PANSS_full!$D$2:$AK$888,7,FALSE)</f>
        <v>#N/A</v>
      </c>
      <c r="Z387" t="e">
        <f>VLOOKUP($C387,PANSS_full!$D$2:$AK$888,8,FALSE)</f>
        <v>#N/A</v>
      </c>
      <c r="AA387" t="e">
        <f>VLOOKUP($C387,PANSS_full!$D$2:$AK$888,9,FALSE)</f>
        <v>#N/A</v>
      </c>
      <c r="AB387" t="e">
        <f>VLOOKUP($C387,PANSS_full!$D$2:$AK$888,10,FALSE)</f>
        <v>#N/A</v>
      </c>
      <c r="AC387" t="e">
        <f>VLOOKUP($C387,PANSS_full!$D$2:$AK$888,11,FALSE)</f>
        <v>#N/A</v>
      </c>
      <c r="AD387" t="e">
        <f>VLOOKUP($C387,PANSS_full!$D$2:$AK$888,12,FALSE)</f>
        <v>#N/A</v>
      </c>
      <c r="AE387" t="e">
        <f>VLOOKUP($C387,PANSS_full!$D$2:$AK$888,13,FALSE)</f>
        <v>#N/A</v>
      </c>
      <c r="AF387" t="e">
        <f>VLOOKUP($C387,PANSS_full!$D$2:$AK$888,14,FALSE)</f>
        <v>#N/A</v>
      </c>
      <c r="AG387" t="e">
        <f>VLOOKUP($C387,PANSS_full!$D$2:$AK$888,15,FALSE)</f>
        <v>#N/A</v>
      </c>
      <c r="AH387" t="e">
        <f>VLOOKUP($C387,PANSS_full!$D$2:$AK$888,16,FALSE)</f>
        <v>#N/A</v>
      </c>
      <c r="AI387" t="e">
        <f>VLOOKUP($C387,PANSS_full!$D$2:$AK$888,17,FALSE)</f>
        <v>#N/A</v>
      </c>
      <c r="AJ387" t="e">
        <f>VLOOKUP($C387,PANSS_full!$D$2:$AK$888,18,FALSE)</f>
        <v>#N/A</v>
      </c>
      <c r="AK387" t="e">
        <f>VLOOKUP($C387,PANSS_full!$D$2:$AK$888,19,FALSE)</f>
        <v>#N/A</v>
      </c>
      <c r="AL387" t="e">
        <f>VLOOKUP($C387,PANSS_full!$D$2:$AK$888,20,FALSE)</f>
        <v>#N/A</v>
      </c>
      <c r="AM387" t="e">
        <f>VLOOKUP($C387,PANSS_full!$D$2:$AK$888,21,FALSE)</f>
        <v>#N/A</v>
      </c>
      <c r="AN387" t="e">
        <f>VLOOKUP($C387,PANSS_full!$D$2:$AK$888,22,FALSE)</f>
        <v>#N/A</v>
      </c>
      <c r="AO387" t="e">
        <f>VLOOKUP($C387,PANSS_full!$D$2:$AK$888,23,FALSE)</f>
        <v>#N/A</v>
      </c>
      <c r="AP387" t="e">
        <f>VLOOKUP($C387,PANSS_full!$D$2:$AK$888,24,FALSE)</f>
        <v>#N/A</v>
      </c>
      <c r="AQ387" t="e">
        <f>VLOOKUP($C387,PANSS_full!$D$2:$AK$888,25,FALSE)</f>
        <v>#N/A</v>
      </c>
      <c r="AR387" t="e">
        <f>VLOOKUP($C387,PANSS_full!$D$2:$AK$888,26,FALSE)</f>
        <v>#N/A</v>
      </c>
      <c r="AS387" t="e">
        <f>VLOOKUP($C387,PANSS_full!$D$2:$AK$888,27,FALSE)</f>
        <v>#N/A</v>
      </c>
      <c r="AT387" t="e">
        <f>VLOOKUP($C387,PANSS_full!$D$2:$AK$888,28,FALSE)</f>
        <v>#N/A</v>
      </c>
      <c r="AU387" t="e">
        <f>VLOOKUP($C387,PANSS_full!$D$2:$AK$888,29,FALSE)</f>
        <v>#N/A</v>
      </c>
      <c r="AV387" t="e">
        <f>VLOOKUP($C387,PANSS_full!$D$2:$AK$888,30,FALSE)</f>
        <v>#N/A</v>
      </c>
      <c r="AW387" t="e">
        <f>VLOOKUP($C387,PANSS_full!$D$2:$AK$888,31,FALSE)</f>
        <v>#N/A</v>
      </c>
      <c r="AX387" t="e">
        <f>VLOOKUP($C387,PANSS_full!$D$2:$AK$888,32,FALSE)</f>
        <v>#N/A</v>
      </c>
      <c r="AY387" t="e">
        <f>VLOOKUP($C387,PANSS_full!$D$2:$AK$888,33,FALSE)</f>
        <v>#N/A</v>
      </c>
      <c r="AZ387" t="e">
        <f>VLOOKUP($C387,PANSS_full!$D$2:$AK$888,34,FALSE)</f>
        <v>#N/A</v>
      </c>
    </row>
    <row r="388" spans="1:52">
      <c r="A388">
        <v>387</v>
      </c>
      <c r="B388" s="2" t="s">
        <v>444</v>
      </c>
      <c r="C388" s="2" t="str">
        <f t="shared" si="6"/>
        <v>NC_09_0003</v>
      </c>
      <c r="E388" s="2">
        <v>25</v>
      </c>
      <c r="F388" s="2" t="s">
        <v>52</v>
      </c>
      <c r="G388" s="2" t="s">
        <v>442</v>
      </c>
      <c r="H388" s="2">
        <v>9</v>
      </c>
      <c r="I388" s="2">
        <v>2</v>
      </c>
      <c r="J388" s="2">
        <v>17</v>
      </c>
      <c r="K388" s="2">
        <v>1</v>
      </c>
      <c r="L388" s="2">
        <v>1</v>
      </c>
      <c r="S388" t="e">
        <f>VLOOKUP($C388,PANSS_full!$D$2:$AK$888,1,FALSE)</f>
        <v>#N/A</v>
      </c>
      <c r="T388" t="e">
        <f>VLOOKUP($C388,PANSS_full!$D$2:$AK$888,2,FALSE)</f>
        <v>#N/A</v>
      </c>
      <c r="U388" t="e">
        <f>VLOOKUP($C388,PANSS_full!$D$2:$AK$888,3,FALSE)</f>
        <v>#N/A</v>
      </c>
      <c r="V388" t="e">
        <f>VLOOKUP($C388,PANSS_full!$D$2:$AK$888,4,FALSE)</f>
        <v>#N/A</v>
      </c>
      <c r="W388" t="e">
        <f>VLOOKUP($C388,PANSS_full!$D$2:$AK$888,5,FALSE)</f>
        <v>#N/A</v>
      </c>
      <c r="X388" t="e">
        <f>VLOOKUP($C388,PANSS_full!$D$2:$AK$888,6,FALSE)</f>
        <v>#N/A</v>
      </c>
      <c r="Y388" t="e">
        <f>VLOOKUP($C388,PANSS_full!$D$2:$AK$888,7,FALSE)</f>
        <v>#N/A</v>
      </c>
      <c r="Z388" t="e">
        <f>VLOOKUP($C388,PANSS_full!$D$2:$AK$888,8,FALSE)</f>
        <v>#N/A</v>
      </c>
      <c r="AA388" t="e">
        <f>VLOOKUP($C388,PANSS_full!$D$2:$AK$888,9,FALSE)</f>
        <v>#N/A</v>
      </c>
      <c r="AB388" t="e">
        <f>VLOOKUP($C388,PANSS_full!$D$2:$AK$888,10,FALSE)</f>
        <v>#N/A</v>
      </c>
      <c r="AC388" t="e">
        <f>VLOOKUP($C388,PANSS_full!$D$2:$AK$888,11,FALSE)</f>
        <v>#N/A</v>
      </c>
      <c r="AD388" t="e">
        <f>VLOOKUP($C388,PANSS_full!$D$2:$AK$888,12,FALSE)</f>
        <v>#N/A</v>
      </c>
      <c r="AE388" t="e">
        <f>VLOOKUP($C388,PANSS_full!$D$2:$AK$888,13,FALSE)</f>
        <v>#N/A</v>
      </c>
      <c r="AF388" t="e">
        <f>VLOOKUP($C388,PANSS_full!$D$2:$AK$888,14,FALSE)</f>
        <v>#N/A</v>
      </c>
      <c r="AG388" t="e">
        <f>VLOOKUP($C388,PANSS_full!$D$2:$AK$888,15,FALSE)</f>
        <v>#N/A</v>
      </c>
      <c r="AH388" t="e">
        <f>VLOOKUP($C388,PANSS_full!$D$2:$AK$888,16,FALSE)</f>
        <v>#N/A</v>
      </c>
      <c r="AI388" t="e">
        <f>VLOOKUP($C388,PANSS_full!$D$2:$AK$888,17,FALSE)</f>
        <v>#N/A</v>
      </c>
      <c r="AJ388" t="e">
        <f>VLOOKUP($C388,PANSS_full!$D$2:$AK$888,18,FALSE)</f>
        <v>#N/A</v>
      </c>
      <c r="AK388" t="e">
        <f>VLOOKUP($C388,PANSS_full!$D$2:$AK$888,19,FALSE)</f>
        <v>#N/A</v>
      </c>
      <c r="AL388" t="e">
        <f>VLOOKUP($C388,PANSS_full!$D$2:$AK$888,20,FALSE)</f>
        <v>#N/A</v>
      </c>
      <c r="AM388" t="e">
        <f>VLOOKUP($C388,PANSS_full!$D$2:$AK$888,21,FALSE)</f>
        <v>#N/A</v>
      </c>
      <c r="AN388" t="e">
        <f>VLOOKUP($C388,PANSS_full!$D$2:$AK$888,22,FALSE)</f>
        <v>#N/A</v>
      </c>
      <c r="AO388" t="e">
        <f>VLOOKUP($C388,PANSS_full!$D$2:$AK$888,23,FALSE)</f>
        <v>#N/A</v>
      </c>
      <c r="AP388" t="e">
        <f>VLOOKUP($C388,PANSS_full!$D$2:$AK$888,24,FALSE)</f>
        <v>#N/A</v>
      </c>
      <c r="AQ388" t="e">
        <f>VLOOKUP($C388,PANSS_full!$D$2:$AK$888,25,FALSE)</f>
        <v>#N/A</v>
      </c>
      <c r="AR388" t="e">
        <f>VLOOKUP($C388,PANSS_full!$D$2:$AK$888,26,FALSE)</f>
        <v>#N/A</v>
      </c>
      <c r="AS388" t="e">
        <f>VLOOKUP($C388,PANSS_full!$D$2:$AK$888,27,FALSE)</f>
        <v>#N/A</v>
      </c>
      <c r="AT388" t="e">
        <f>VLOOKUP($C388,PANSS_full!$D$2:$AK$888,28,FALSE)</f>
        <v>#N/A</v>
      </c>
      <c r="AU388" t="e">
        <f>VLOOKUP($C388,PANSS_full!$D$2:$AK$888,29,FALSE)</f>
        <v>#N/A</v>
      </c>
      <c r="AV388" t="e">
        <f>VLOOKUP($C388,PANSS_full!$D$2:$AK$888,30,FALSE)</f>
        <v>#N/A</v>
      </c>
      <c r="AW388" t="e">
        <f>VLOOKUP($C388,PANSS_full!$D$2:$AK$888,31,FALSE)</f>
        <v>#N/A</v>
      </c>
      <c r="AX388" t="e">
        <f>VLOOKUP($C388,PANSS_full!$D$2:$AK$888,32,FALSE)</f>
        <v>#N/A</v>
      </c>
      <c r="AY388" t="e">
        <f>VLOOKUP($C388,PANSS_full!$D$2:$AK$888,33,FALSE)</f>
        <v>#N/A</v>
      </c>
      <c r="AZ388" t="e">
        <f>VLOOKUP($C388,PANSS_full!$D$2:$AK$888,34,FALSE)</f>
        <v>#N/A</v>
      </c>
    </row>
    <row r="389" spans="1:52">
      <c r="A389">
        <v>388</v>
      </c>
      <c r="B389" s="2" t="s">
        <v>445</v>
      </c>
      <c r="C389" s="2" t="str">
        <f t="shared" si="6"/>
        <v>NC_09_0004</v>
      </c>
      <c r="E389" s="2">
        <v>24.75</v>
      </c>
      <c r="F389" s="2" t="s">
        <v>52</v>
      </c>
      <c r="G389" s="2" t="s">
        <v>442</v>
      </c>
      <c r="H389" s="2">
        <v>9</v>
      </c>
      <c r="I389" s="2">
        <v>2</v>
      </c>
      <c r="J389" s="2">
        <v>18</v>
      </c>
      <c r="K389" s="2">
        <v>1</v>
      </c>
      <c r="L389" s="2">
        <v>1</v>
      </c>
      <c r="S389" t="e">
        <f>VLOOKUP($C389,PANSS_full!$D$2:$AK$888,1,FALSE)</f>
        <v>#N/A</v>
      </c>
      <c r="T389" t="e">
        <f>VLOOKUP($C389,PANSS_full!$D$2:$AK$888,2,FALSE)</f>
        <v>#N/A</v>
      </c>
      <c r="U389" t="e">
        <f>VLOOKUP($C389,PANSS_full!$D$2:$AK$888,3,FALSE)</f>
        <v>#N/A</v>
      </c>
      <c r="V389" t="e">
        <f>VLOOKUP($C389,PANSS_full!$D$2:$AK$888,4,FALSE)</f>
        <v>#N/A</v>
      </c>
      <c r="W389" t="e">
        <f>VLOOKUP($C389,PANSS_full!$D$2:$AK$888,5,FALSE)</f>
        <v>#N/A</v>
      </c>
      <c r="X389" t="e">
        <f>VLOOKUP($C389,PANSS_full!$D$2:$AK$888,6,FALSE)</f>
        <v>#N/A</v>
      </c>
      <c r="Y389" t="e">
        <f>VLOOKUP($C389,PANSS_full!$D$2:$AK$888,7,FALSE)</f>
        <v>#N/A</v>
      </c>
      <c r="Z389" t="e">
        <f>VLOOKUP($C389,PANSS_full!$D$2:$AK$888,8,FALSE)</f>
        <v>#N/A</v>
      </c>
      <c r="AA389" t="e">
        <f>VLOOKUP($C389,PANSS_full!$D$2:$AK$888,9,FALSE)</f>
        <v>#N/A</v>
      </c>
      <c r="AB389" t="e">
        <f>VLOOKUP($C389,PANSS_full!$D$2:$AK$888,10,FALSE)</f>
        <v>#N/A</v>
      </c>
      <c r="AC389" t="e">
        <f>VLOOKUP($C389,PANSS_full!$D$2:$AK$888,11,FALSE)</f>
        <v>#N/A</v>
      </c>
      <c r="AD389" t="e">
        <f>VLOOKUP($C389,PANSS_full!$D$2:$AK$888,12,FALSE)</f>
        <v>#N/A</v>
      </c>
      <c r="AE389" t="e">
        <f>VLOOKUP($C389,PANSS_full!$D$2:$AK$888,13,FALSE)</f>
        <v>#N/A</v>
      </c>
      <c r="AF389" t="e">
        <f>VLOOKUP($C389,PANSS_full!$D$2:$AK$888,14,FALSE)</f>
        <v>#N/A</v>
      </c>
      <c r="AG389" t="e">
        <f>VLOOKUP($C389,PANSS_full!$D$2:$AK$888,15,FALSE)</f>
        <v>#N/A</v>
      </c>
      <c r="AH389" t="e">
        <f>VLOOKUP($C389,PANSS_full!$D$2:$AK$888,16,FALSE)</f>
        <v>#N/A</v>
      </c>
      <c r="AI389" t="e">
        <f>VLOOKUP($C389,PANSS_full!$D$2:$AK$888,17,FALSE)</f>
        <v>#N/A</v>
      </c>
      <c r="AJ389" t="e">
        <f>VLOOKUP($C389,PANSS_full!$D$2:$AK$888,18,FALSE)</f>
        <v>#N/A</v>
      </c>
      <c r="AK389" t="e">
        <f>VLOOKUP($C389,PANSS_full!$D$2:$AK$888,19,FALSE)</f>
        <v>#N/A</v>
      </c>
      <c r="AL389" t="e">
        <f>VLOOKUP($C389,PANSS_full!$D$2:$AK$888,20,FALSE)</f>
        <v>#N/A</v>
      </c>
      <c r="AM389" t="e">
        <f>VLOOKUP($C389,PANSS_full!$D$2:$AK$888,21,FALSE)</f>
        <v>#N/A</v>
      </c>
      <c r="AN389" t="e">
        <f>VLOOKUP($C389,PANSS_full!$D$2:$AK$888,22,FALSE)</f>
        <v>#N/A</v>
      </c>
      <c r="AO389" t="e">
        <f>VLOOKUP($C389,PANSS_full!$D$2:$AK$888,23,FALSE)</f>
        <v>#N/A</v>
      </c>
      <c r="AP389" t="e">
        <f>VLOOKUP($C389,PANSS_full!$D$2:$AK$888,24,FALSE)</f>
        <v>#N/A</v>
      </c>
      <c r="AQ389" t="e">
        <f>VLOOKUP($C389,PANSS_full!$D$2:$AK$888,25,FALSE)</f>
        <v>#N/A</v>
      </c>
      <c r="AR389" t="e">
        <f>VLOOKUP($C389,PANSS_full!$D$2:$AK$888,26,FALSE)</f>
        <v>#N/A</v>
      </c>
      <c r="AS389" t="e">
        <f>VLOOKUP($C389,PANSS_full!$D$2:$AK$888,27,FALSE)</f>
        <v>#N/A</v>
      </c>
      <c r="AT389" t="e">
        <f>VLOOKUP($C389,PANSS_full!$D$2:$AK$888,28,FALSE)</f>
        <v>#N/A</v>
      </c>
      <c r="AU389" t="e">
        <f>VLOOKUP($C389,PANSS_full!$D$2:$AK$888,29,FALSE)</f>
        <v>#N/A</v>
      </c>
      <c r="AV389" t="e">
        <f>VLOOKUP($C389,PANSS_full!$D$2:$AK$888,30,FALSE)</f>
        <v>#N/A</v>
      </c>
      <c r="AW389" t="e">
        <f>VLOOKUP($C389,PANSS_full!$D$2:$AK$888,31,FALSE)</f>
        <v>#N/A</v>
      </c>
      <c r="AX389" t="e">
        <f>VLOOKUP($C389,PANSS_full!$D$2:$AK$888,32,FALSE)</f>
        <v>#N/A</v>
      </c>
      <c r="AY389" t="e">
        <f>VLOOKUP($C389,PANSS_full!$D$2:$AK$888,33,FALSE)</f>
        <v>#N/A</v>
      </c>
      <c r="AZ389" t="e">
        <f>VLOOKUP($C389,PANSS_full!$D$2:$AK$888,34,FALSE)</f>
        <v>#N/A</v>
      </c>
    </row>
    <row r="390" spans="1:52">
      <c r="A390">
        <v>389</v>
      </c>
      <c r="B390" s="2" t="s">
        <v>446</v>
      </c>
      <c r="C390" s="2" t="str">
        <f t="shared" si="6"/>
        <v>NC_09_0005</v>
      </c>
      <c r="E390" s="2">
        <v>23.66666667</v>
      </c>
      <c r="F390" s="2" t="s">
        <v>52</v>
      </c>
      <c r="G390" s="2" t="s">
        <v>442</v>
      </c>
      <c r="H390" s="2">
        <v>9</v>
      </c>
      <c r="I390" s="2">
        <v>1</v>
      </c>
      <c r="J390" s="2">
        <v>16</v>
      </c>
      <c r="K390" s="2">
        <v>1</v>
      </c>
      <c r="L390" s="2">
        <v>1</v>
      </c>
      <c r="S390" t="e">
        <f>VLOOKUP($C390,PANSS_full!$D$2:$AK$888,1,FALSE)</f>
        <v>#N/A</v>
      </c>
      <c r="T390" t="e">
        <f>VLOOKUP($C390,PANSS_full!$D$2:$AK$888,2,FALSE)</f>
        <v>#N/A</v>
      </c>
      <c r="U390" t="e">
        <f>VLOOKUP($C390,PANSS_full!$D$2:$AK$888,3,FALSE)</f>
        <v>#N/A</v>
      </c>
      <c r="V390" t="e">
        <f>VLOOKUP($C390,PANSS_full!$D$2:$AK$888,4,FALSE)</f>
        <v>#N/A</v>
      </c>
      <c r="W390" t="e">
        <f>VLOOKUP($C390,PANSS_full!$D$2:$AK$888,5,FALSE)</f>
        <v>#N/A</v>
      </c>
      <c r="X390" t="e">
        <f>VLOOKUP($C390,PANSS_full!$D$2:$AK$888,6,FALSE)</f>
        <v>#N/A</v>
      </c>
      <c r="Y390" t="e">
        <f>VLOOKUP($C390,PANSS_full!$D$2:$AK$888,7,FALSE)</f>
        <v>#N/A</v>
      </c>
      <c r="Z390" t="e">
        <f>VLOOKUP($C390,PANSS_full!$D$2:$AK$888,8,FALSE)</f>
        <v>#N/A</v>
      </c>
      <c r="AA390" t="e">
        <f>VLOOKUP($C390,PANSS_full!$D$2:$AK$888,9,FALSE)</f>
        <v>#N/A</v>
      </c>
      <c r="AB390" t="e">
        <f>VLOOKUP($C390,PANSS_full!$D$2:$AK$888,10,FALSE)</f>
        <v>#N/A</v>
      </c>
      <c r="AC390" t="e">
        <f>VLOOKUP($C390,PANSS_full!$D$2:$AK$888,11,FALSE)</f>
        <v>#N/A</v>
      </c>
      <c r="AD390" t="e">
        <f>VLOOKUP($C390,PANSS_full!$D$2:$AK$888,12,FALSE)</f>
        <v>#N/A</v>
      </c>
      <c r="AE390" t="e">
        <f>VLOOKUP($C390,PANSS_full!$D$2:$AK$888,13,FALSE)</f>
        <v>#N/A</v>
      </c>
      <c r="AF390" t="e">
        <f>VLOOKUP($C390,PANSS_full!$D$2:$AK$888,14,FALSE)</f>
        <v>#N/A</v>
      </c>
      <c r="AG390" t="e">
        <f>VLOOKUP($C390,PANSS_full!$D$2:$AK$888,15,FALSE)</f>
        <v>#N/A</v>
      </c>
      <c r="AH390" t="e">
        <f>VLOOKUP($C390,PANSS_full!$D$2:$AK$888,16,FALSE)</f>
        <v>#N/A</v>
      </c>
      <c r="AI390" t="e">
        <f>VLOOKUP($C390,PANSS_full!$D$2:$AK$888,17,FALSE)</f>
        <v>#N/A</v>
      </c>
      <c r="AJ390" t="e">
        <f>VLOOKUP($C390,PANSS_full!$D$2:$AK$888,18,FALSE)</f>
        <v>#N/A</v>
      </c>
      <c r="AK390" t="e">
        <f>VLOOKUP($C390,PANSS_full!$D$2:$AK$888,19,FALSE)</f>
        <v>#N/A</v>
      </c>
      <c r="AL390" t="e">
        <f>VLOOKUP($C390,PANSS_full!$D$2:$AK$888,20,FALSE)</f>
        <v>#N/A</v>
      </c>
      <c r="AM390" t="e">
        <f>VLOOKUP($C390,PANSS_full!$D$2:$AK$888,21,FALSE)</f>
        <v>#N/A</v>
      </c>
      <c r="AN390" t="e">
        <f>VLOOKUP($C390,PANSS_full!$D$2:$AK$888,22,FALSE)</f>
        <v>#N/A</v>
      </c>
      <c r="AO390" t="e">
        <f>VLOOKUP($C390,PANSS_full!$D$2:$AK$888,23,FALSE)</f>
        <v>#N/A</v>
      </c>
      <c r="AP390" t="e">
        <f>VLOOKUP($C390,PANSS_full!$D$2:$AK$888,24,FALSE)</f>
        <v>#N/A</v>
      </c>
      <c r="AQ390" t="e">
        <f>VLOOKUP($C390,PANSS_full!$D$2:$AK$888,25,FALSE)</f>
        <v>#N/A</v>
      </c>
      <c r="AR390" t="e">
        <f>VLOOKUP($C390,PANSS_full!$D$2:$AK$888,26,FALSE)</f>
        <v>#N/A</v>
      </c>
      <c r="AS390" t="e">
        <f>VLOOKUP($C390,PANSS_full!$D$2:$AK$888,27,FALSE)</f>
        <v>#N/A</v>
      </c>
      <c r="AT390" t="e">
        <f>VLOOKUP($C390,PANSS_full!$D$2:$AK$888,28,FALSE)</f>
        <v>#N/A</v>
      </c>
      <c r="AU390" t="e">
        <f>VLOOKUP($C390,PANSS_full!$D$2:$AK$888,29,FALSE)</f>
        <v>#N/A</v>
      </c>
      <c r="AV390" t="e">
        <f>VLOOKUP($C390,PANSS_full!$D$2:$AK$888,30,FALSE)</f>
        <v>#N/A</v>
      </c>
      <c r="AW390" t="e">
        <f>VLOOKUP($C390,PANSS_full!$D$2:$AK$888,31,FALSE)</f>
        <v>#N/A</v>
      </c>
      <c r="AX390" t="e">
        <f>VLOOKUP($C390,PANSS_full!$D$2:$AK$888,32,FALSE)</f>
        <v>#N/A</v>
      </c>
      <c r="AY390" t="e">
        <f>VLOOKUP($C390,PANSS_full!$D$2:$AK$888,33,FALSE)</f>
        <v>#N/A</v>
      </c>
      <c r="AZ390" t="e">
        <f>VLOOKUP($C390,PANSS_full!$D$2:$AK$888,34,FALSE)</f>
        <v>#N/A</v>
      </c>
    </row>
    <row r="391" spans="1:52">
      <c r="A391">
        <v>390</v>
      </c>
      <c r="B391" s="2" t="s">
        <v>447</v>
      </c>
      <c r="C391" s="2" t="str">
        <f t="shared" si="6"/>
        <v>NC_09_0006</v>
      </c>
      <c r="E391" s="2">
        <v>24.5</v>
      </c>
      <c r="F391" s="2" t="s">
        <v>52</v>
      </c>
      <c r="G391" s="2" t="s">
        <v>442</v>
      </c>
      <c r="H391" s="2">
        <v>9</v>
      </c>
      <c r="I391" s="2">
        <v>2</v>
      </c>
      <c r="J391" s="2">
        <v>16</v>
      </c>
      <c r="K391" s="2">
        <v>1</v>
      </c>
      <c r="L391" s="2">
        <v>1</v>
      </c>
      <c r="S391" t="e">
        <f>VLOOKUP($C391,PANSS_full!$D$2:$AK$888,1,FALSE)</f>
        <v>#N/A</v>
      </c>
      <c r="T391" t="e">
        <f>VLOOKUP($C391,PANSS_full!$D$2:$AK$888,2,FALSE)</f>
        <v>#N/A</v>
      </c>
      <c r="U391" t="e">
        <f>VLOOKUP($C391,PANSS_full!$D$2:$AK$888,3,FALSE)</f>
        <v>#N/A</v>
      </c>
      <c r="V391" t="e">
        <f>VLOOKUP($C391,PANSS_full!$D$2:$AK$888,4,FALSE)</f>
        <v>#N/A</v>
      </c>
      <c r="W391" t="e">
        <f>VLOOKUP($C391,PANSS_full!$D$2:$AK$888,5,FALSE)</f>
        <v>#N/A</v>
      </c>
      <c r="X391" t="e">
        <f>VLOOKUP($C391,PANSS_full!$D$2:$AK$888,6,FALSE)</f>
        <v>#N/A</v>
      </c>
      <c r="Y391" t="e">
        <f>VLOOKUP($C391,PANSS_full!$D$2:$AK$888,7,FALSE)</f>
        <v>#N/A</v>
      </c>
      <c r="Z391" t="e">
        <f>VLOOKUP($C391,PANSS_full!$D$2:$AK$888,8,FALSE)</f>
        <v>#N/A</v>
      </c>
      <c r="AA391" t="e">
        <f>VLOOKUP($C391,PANSS_full!$D$2:$AK$888,9,FALSE)</f>
        <v>#N/A</v>
      </c>
      <c r="AB391" t="e">
        <f>VLOOKUP($C391,PANSS_full!$D$2:$AK$888,10,FALSE)</f>
        <v>#N/A</v>
      </c>
      <c r="AC391" t="e">
        <f>VLOOKUP($C391,PANSS_full!$D$2:$AK$888,11,FALSE)</f>
        <v>#N/A</v>
      </c>
      <c r="AD391" t="e">
        <f>VLOOKUP($C391,PANSS_full!$D$2:$AK$888,12,FALSE)</f>
        <v>#N/A</v>
      </c>
      <c r="AE391" t="e">
        <f>VLOOKUP($C391,PANSS_full!$D$2:$AK$888,13,FALSE)</f>
        <v>#N/A</v>
      </c>
      <c r="AF391" t="e">
        <f>VLOOKUP($C391,PANSS_full!$D$2:$AK$888,14,FALSE)</f>
        <v>#N/A</v>
      </c>
      <c r="AG391" t="e">
        <f>VLOOKUP($C391,PANSS_full!$D$2:$AK$888,15,FALSE)</f>
        <v>#N/A</v>
      </c>
      <c r="AH391" t="e">
        <f>VLOOKUP($C391,PANSS_full!$D$2:$AK$888,16,FALSE)</f>
        <v>#N/A</v>
      </c>
      <c r="AI391" t="e">
        <f>VLOOKUP($C391,PANSS_full!$D$2:$AK$888,17,FALSE)</f>
        <v>#N/A</v>
      </c>
      <c r="AJ391" t="e">
        <f>VLOOKUP($C391,PANSS_full!$D$2:$AK$888,18,FALSE)</f>
        <v>#N/A</v>
      </c>
      <c r="AK391" t="e">
        <f>VLOOKUP($C391,PANSS_full!$D$2:$AK$888,19,FALSE)</f>
        <v>#N/A</v>
      </c>
      <c r="AL391" t="e">
        <f>VLOOKUP($C391,PANSS_full!$D$2:$AK$888,20,FALSE)</f>
        <v>#N/A</v>
      </c>
      <c r="AM391" t="e">
        <f>VLOOKUP($C391,PANSS_full!$D$2:$AK$888,21,FALSE)</f>
        <v>#N/A</v>
      </c>
      <c r="AN391" t="e">
        <f>VLOOKUP($C391,PANSS_full!$D$2:$AK$888,22,FALSE)</f>
        <v>#N/A</v>
      </c>
      <c r="AO391" t="e">
        <f>VLOOKUP($C391,PANSS_full!$D$2:$AK$888,23,FALSE)</f>
        <v>#N/A</v>
      </c>
      <c r="AP391" t="e">
        <f>VLOOKUP($C391,PANSS_full!$D$2:$AK$888,24,FALSE)</f>
        <v>#N/A</v>
      </c>
      <c r="AQ391" t="e">
        <f>VLOOKUP($C391,PANSS_full!$D$2:$AK$888,25,FALSE)</f>
        <v>#N/A</v>
      </c>
      <c r="AR391" t="e">
        <f>VLOOKUP($C391,PANSS_full!$D$2:$AK$888,26,FALSE)</f>
        <v>#N/A</v>
      </c>
      <c r="AS391" t="e">
        <f>VLOOKUP($C391,PANSS_full!$D$2:$AK$888,27,FALSE)</f>
        <v>#N/A</v>
      </c>
      <c r="AT391" t="e">
        <f>VLOOKUP($C391,PANSS_full!$D$2:$AK$888,28,FALSE)</f>
        <v>#N/A</v>
      </c>
      <c r="AU391" t="e">
        <f>VLOOKUP($C391,PANSS_full!$D$2:$AK$888,29,FALSE)</f>
        <v>#N/A</v>
      </c>
      <c r="AV391" t="e">
        <f>VLOOKUP($C391,PANSS_full!$D$2:$AK$888,30,FALSE)</f>
        <v>#N/A</v>
      </c>
      <c r="AW391" t="e">
        <f>VLOOKUP($C391,PANSS_full!$D$2:$AK$888,31,FALSE)</f>
        <v>#N/A</v>
      </c>
      <c r="AX391" t="e">
        <f>VLOOKUP($C391,PANSS_full!$D$2:$AK$888,32,FALSE)</f>
        <v>#N/A</v>
      </c>
      <c r="AY391" t="e">
        <f>VLOOKUP($C391,PANSS_full!$D$2:$AK$888,33,FALSE)</f>
        <v>#N/A</v>
      </c>
      <c r="AZ391" t="e">
        <f>VLOOKUP($C391,PANSS_full!$D$2:$AK$888,34,FALSE)</f>
        <v>#N/A</v>
      </c>
    </row>
    <row r="392" spans="1:52">
      <c r="A392">
        <v>391</v>
      </c>
      <c r="B392" s="2" t="s">
        <v>448</v>
      </c>
      <c r="C392" s="2" t="str">
        <f t="shared" si="6"/>
        <v>NC_09_0009</v>
      </c>
      <c r="E392" s="2">
        <v>27.08333333</v>
      </c>
      <c r="F392" s="2" t="s">
        <v>52</v>
      </c>
      <c r="G392" s="2" t="s">
        <v>442</v>
      </c>
      <c r="H392" s="2">
        <v>9</v>
      </c>
      <c r="I392" s="2">
        <v>1</v>
      </c>
      <c r="J392" s="2">
        <v>19</v>
      </c>
      <c r="K392" s="2">
        <v>1</v>
      </c>
      <c r="L392" s="2">
        <v>1</v>
      </c>
      <c r="S392" t="e">
        <f>VLOOKUP($C392,PANSS_full!$D$2:$AK$888,1,FALSE)</f>
        <v>#N/A</v>
      </c>
      <c r="T392" t="e">
        <f>VLOOKUP($C392,PANSS_full!$D$2:$AK$888,2,FALSE)</f>
        <v>#N/A</v>
      </c>
      <c r="U392" t="e">
        <f>VLOOKUP($C392,PANSS_full!$D$2:$AK$888,3,FALSE)</f>
        <v>#N/A</v>
      </c>
      <c r="V392" t="e">
        <f>VLOOKUP($C392,PANSS_full!$D$2:$AK$888,4,FALSE)</f>
        <v>#N/A</v>
      </c>
      <c r="W392" t="e">
        <f>VLOOKUP($C392,PANSS_full!$D$2:$AK$888,5,FALSE)</f>
        <v>#N/A</v>
      </c>
      <c r="X392" t="e">
        <f>VLOOKUP($C392,PANSS_full!$D$2:$AK$888,6,FALSE)</f>
        <v>#N/A</v>
      </c>
      <c r="Y392" t="e">
        <f>VLOOKUP($C392,PANSS_full!$D$2:$AK$888,7,FALSE)</f>
        <v>#N/A</v>
      </c>
      <c r="Z392" t="e">
        <f>VLOOKUP($C392,PANSS_full!$D$2:$AK$888,8,FALSE)</f>
        <v>#N/A</v>
      </c>
      <c r="AA392" t="e">
        <f>VLOOKUP($C392,PANSS_full!$D$2:$AK$888,9,FALSE)</f>
        <v>#N/A</v>
      </c>
      <c r="AB392" t="e">
        <f>VLOOKUP($C392,PANSS_full!$D$2:$AK$888,10,FALSE)</f>
        <v>#N/A</v>
      </c>
      <c r="AC392" t="e">
        <f>VLOOKUP($C392,PANSS_full!$D$2:$AK$888,11,FALSE)</f>
        <v>#N/A</v>
      </c>
      <c r="AD392" t="e">
        <f>VLOOKUP($C392,PANSS_full!$D$2:$AK$888,12,FALSE)</f>
        <v>#N/A</v>
      </c>
      <c r="AE392" t="e">
        <f>VLOOKUP($C392,PANSS_full!$D$2:$AK$888,13,FALSE)</f>
        <v>#N/A</v>
      </c>
      <c r="AF392" t="e">
        <f>VLOOKUP($C392,PANSS_full!$D$2:$AK$888,14,FALSE)</f>
        <v>#N/A</v>
      </c>
      <c r="AG392" t="e">
        <f>VLOOKUP($C392,PANSS_full!$D$2:$AK$888,15,FALSE)</f>
        <v>#N/A</v>
      </c>
      <c r="AH392" t="e">
        <f>VLOOKUP($C392,PANSS_full!$D$2:$AK$888,16,FALSE)</f>
        <v>#N/A</v>
      </c>
      <c r="AI392" t="e">
        <f>VLOOKUP($C392,PANSS_full!$D$2:$AK$888,17,FALSE)</f>
        <v>#N/A</v>
      </c>
      <c r="AJ392" t="e">
        <f>VLOOKUP($C392,PANSS_full!$D$2:$AK$888,18,FALSE)</f>
        <v>#N/A</v>
      </c>
      <c r="AK392" t="e">
        <f>VLOOKUP($C392,PANSS_full!$D$2:$AK$888,19,FALSE)</f>
        <v>#N/A</v>
      </c>
      <c r="AL392" t="e">
        <f>VLOOKUP($C392,PANSS_full!$D$2:$AK$888,20,FALSE)</f>
        <v>#N/A</v>
      </c>
      <c r="AM392" t="e">
        <f>VLOOKUP($C392,PANSS_full!$D$2:$AK$888,21,FALSE)</f>
        <v>#N/A</v>
      </c>
      <c r="AN392" t="e">
        <f>VLOOKUP($C392,PANSS_full!$D$2:$AK$888,22,FALSE)</f>
        <v>#N/A</v>
      </c>
      <c r="AO392" t="e">
        <f>VLOOKUP($C392,PANSS_full!$D$2:$AK$888,23,FALSE)</f>
        <v>#N/A</v>
      </c>
      <c r="AP392" t="e">
        <f>VLOOKUP($C392,PANSS_full!$D$2:$AK$888,24,FALSE)</f>
        <v>#N/A</v>
      </c>
      <c r="AQ392" t="e">
        <f>VLOOKUP($C392,PANSS_full!$D$2:$AK$888,25,FALSE)</f>
        <v>#N/A</v>
      </c>
      <c r="AR392" t="e">
        <f>VLOOKUP($C392,PANSS_full!$D$2:$AK$888,26,FALSE)</f>
        <v>#N/A</v>
      </c>
      <c r="AS392" t="e">
        <f>VLOOKUP($C392,PANSS_full!$D$2:$AK$888,27,FALSE)</f>
        <v>#N/A</v>
      </c>
      <c r="AT392" t="e">
        <f>VLOOKUP($C392,PANSS_full!$D$2:$AK$888,28,FALSE)</f>
        <v>#N/A</v>
      </c>
      <c r="AU392" t="e">
        <f>VLOOKUP($C392,PANSS_full!$D$2:$AK$888,29,FALSE)</f>
        <v>#N/A</v>
      </c>
      <c r="AV392" t="e">
        <f>VLOOKUP($C392,PANSS_full!$D$2:$AK$888,30,FALSE)</f>
        <v>#N/A</v>
      </c>
      <c r="AW392" t="e">
        <f>VLOOKUP($C392,PANSS_full!$D$2:$AK$888,31,FALSE)</f>
        <v>#N/A</v>
      </c>
      <c r="AX392" t="e">
        <f>VLOOKUP($C392,PANSS_full!$D$2:$AK$888,32,FALSE)</f>
        <v>#N/A</v>
      </c>
      <c r="AY392" t="e">
        <f>VLOOKUP($C392,PANSS_full!$D$2:$AK$888,33,FALSE)</f>
        <v>#N/A</v>
      </c>
      <c r="AZ392" t="e">
        <f>VLOOKUP($C392,PANSS_full!$D$2:$AK$888,34,FALSE)</f>
        <v>#N/A</v>
      </c>
    </row>
    <row r="393" spans="1:52">
      <c r="A393">
        <v>392</v>
      </c>
      <c r="B393" s="2" t="s">
        <v>449</v>
      </c>
      <c r="C393" s="2" t="str">
        <f t="shared" si="6"/>
        <v>NC_09_0010</v>
      </c>
      <c r="E393" s="2">
        <v>26.16666667</v>
      </c>
      <c r="F393" s="2" t="s">
        <v>52</v>
      </c>
      <c r="G393" s="2" t="s">
        <v>442</v>
      </c>
      <c r="H393" s="2">
        <v>9</v>
      </c>
      <c r="I393" s="2">
        <v>1</v>
      </c>
      <c r="J393" s="2">
        <v>17</v>
      </c>
      <c r="K393" s="2">
        <v>1</v>
      </c>
      <c r="L393" s="2">
        <v>1</v>
      </c>
      <c r="S393" t="e">
        <f>VLOOKUP($C393,PANSS_full!$D$2:$AK$888,1,FALSE)</f>
        <v>#N/A</v>
      </c>
      <c r="T393" t="e">
        <f>VLOOKUP($C393,PANSS_full!$D$2:$AK$888,2,FALSE)</f>
        <v>#N/A</v>
      </c>
      <c r="U393" t="e">
        <f>VLOOKUP($C393,PANSS_full!$D$2:$AK$888,3,FALSE)</f>
        <v>#N/A</v>
      </c>
      <c r="V393" t="e">
        <f>VLOOKUP($C393,PANSS_full!$D$2:$AK$888,4,FALSE)</f>
        <v>#N/A</v>
      </c>
      <c r="W393" t="e">
        <f>VLOOKUP($C393,PANSS_full!$D$2:$AK$888,5,FALSE)</f>
        <v>#N/A</v>
      </c>
      <c r="X393" t="e">
        <f>VLOOKUP($C393,PANSS_full!$D$2:$AK$888,6,FALSE)</f>
        <v>#N/A</v>
      </c>
      <c r="Y393" t="e">
        <f>VLOOKUP($C393,PANSS_full!$D$2:$AK$888,7,FALSE)</f>
        <v>#N/A</v>
      </c>
      <c r="Z393" t="e">
        <f>VLOOKUP($C393,PANSS_full!$D$2:$AK$888,8,FALSE)</f>
        <v>#N/A</v>
      </c>
      <c r="AA393" t="e">
        <f>VLOOKUP($C393,PANSS_full!$D$2:$AK$888,9,FALSE)</f>
        <v>#N/A</v>
      </c>
      <c r="AB393" t="e">
        <f>VLOOKUP($C393,PANSS_full!$D$2:$AK$888,10,FALSE)</f>
        <v>#N/A</v>
      </c>
      <c r="AC393" t="e">
        <f>VLOOKUP($C393,PANSS_full!$D$2:$AK$888,11,FALSE)</f>
        <v>#N/A</v>
      </c>
      <c r="AD393" t="e">
        <f>VLOOKUP($C393,PANSS_full!$D$2:$AK$888,12,FALSE)</f>
        <v>#N/A</v>
      </c>
      <c r="AE393" t="e">
        <f>VLOOKUP($C393,PANSS_full!$D$2:$AK$888,13,FALSE)</f>
        <v>#N/A</v>
      </c>
      <c r="AF393" t="e">
        <f>VLOOKUP($C393,PANSS_full!$D$2:$AK$888,14,FALSE)</f>
        <v>#N/A</v>
      </c>
      <c r="AG393" t="e">
        <f>VLOOKUP($C393,PANSS_full!$D$2:$AK$888,15,FALSE)</f>
        <v>#N/A</v>
      </c>
      <c r="AH393" t="e">
        <f>VLOOKUP($C393,PANSS_full!$D$2:$AK$888,16,FALSE)</f>
        <v>#N/A</v>
      </c>
      <c r="AI393" t="e">
        <f>VLOOKUP($C393,PANSS_full!$D$2:$AK$888,17,FALSE)</f>
        <v>#N/A</v>
      </c>
      <c r="AJ393" t="e">
        <f>VLOOKUP($C393,PANSS_full!$D$2:$AK$888,18,FALSE)</f>
        <v>#N/A</v>
      </c>
      <c r="AK393" t="e">
        <f>VLOOKUP($C393,PANSS_full!$D$2:$AK$888,19,FALSE)</f>
        <v>#N/A</v>
      </c>
      <c r="AL393" t="e">
        <f>VLOOKUP($C393,PANSS_full!$D$2:$AK$888,20,FALSE)</f>
        <v>#N/A</v>
      </c>
      <c r="AM393" t="e">
        <f>VLOOKUP($C393,PANSS_full!$D$2:$AK$888,21,FALSE)</f>
        <v>#N/A</v>
      </c>
      <c r="AN393" t="e">
        <f>VLOOKUP($C393,PANSS_full!$D$2:$AK$888,22,FALSE)</f>
        <v>#N/A</v>
      </c>
      <c r="AO393" t="e">
        <f>VLOOKUP($C393,PANSS_full!$D$2:$AK$888,23,FALSE)</f>
        <v>#N/A</v>
      </c>
      <c r="AP393" t="e">
        <f>VLOOKUP($C393,PANSS_full!$D$2:$AK$888,24,FALSE)</f>
        <v>#N/A</v>
      </c>
      <c r="AQ393" t="e">
        <f>VLOOKUP($C393,PANSS_full!$D$2:$AK$888,25,FALSE)</f>
        <v>#N/A</v>
      </c>
      <c r="AR393" t="e">
        <f>VLOOKUP($C393,PANSS_full!$D$2:$AK$888,26,FALSE)</f>
        <v>#N/A</v>
      </c>
      <c r="AS393" t="e">
        <f>VLOOKUP($C393,PANSS_full!$D$2:$AK$888,27,FALSE)</f>
        <v>#N/A</v>
      </c>
      <c r="AT393" t="e">
        <f>VLOOKUP($C393,PANSS_full!$D$2:$AK$888,28,FALSE)</f>
        <v>#N/A</v>
      </c>
      <c r="AU393" t="e">
        <f>VLOOKUP($C393,PANSS_full!$D$2:$AK$888,29,FALSE)</f>
        <v>#N/A</v>
      </c>
      <c r="AV393" t="e">
        <f>VLOOKUP($C393,PANSS_full!$D$2:$AK$888,30,FALSE)</f>
        <v>#N/A</v>
      </c>
      <c r="AW393" t="e">
        <f>VLOOKUP($C393,PANSS_full!$D$2:$AK$888,31,FALSE)</f>
        <v>#N/A</v>
      </c>
      <c r="AX393" t="e">
        <f>VLOOKUP($C393,PANSS_full!$D$2:$AK$888,32,FALSE)</f>
        <v>#N/A</v>
      </c>
      <c r="AY393" t="e">
        <f>VLOOKUP($C393,PANSS_full!$D$2:$AK$888,33,FALSE)</f>
        <v>#N/A</v>
      </c>
      <c r="AZ393" t="e">
        <f>VLOOKUP($C393,PANSS_full!$D$2:$AK$888,34,FALSE)</f>
        <v>#N/A</v>
      </c>
    </row>
    <row r="394" spans="1:52">
      <c r="A394">
        <v>393</v>
      </c>
      <c r="B394" s="2" t="s">
        <v>450</v>
      </c>
      <c r="C394" s="2" t="str">
        <f t="shared" si="6"/>
        <v>NC_09_0012</v>
      </c>
      <c r="E394" s="2">
        <v>25.75</v>
      </c>
      <c r="F394" s="2" t="s">
        <v>52</v>
      </c>
      <c r="G394" s="2" t="s">
        <v>442</v>
      </c>
      <c r="H394" s="2">
        <v>9</v>
      </c>
      <c r="I394" s="2">
        <v>1</v>
      </c>
      <c r="J394" s="2">
        <v>18</v>
      </c>
      <c r="K394" s="2">
        <v>1</v>
      </c>
      <c r="L394" s="2">
        <v>1</v>
      </c>
      <c r="S394" t="e">
        <f>VLOOKUP($C394,PANSS_full!$D$2:$AK$888,1,FALSE)</f>
        <v>#N/A</v>
      </c>
      <c r="T394" t="e">
        <f>VLOOKUP($C394,PANSS_full!$D$2:$AK$888,2,FALSE)</f>
        <v>#N/A</v>
      </c>
      <c r="U394" t="e">
        <f>VLOOKUP($C394,PANSS_full!$D$2:$AK$888,3,FALSE)</f>
        <v>#N/A</v>
      </c>
      <c r="V394" t="e">
        <f>VLOOKUP($C394,PANSS_full!$D$2:$AK$888,4,FALSE)</f>
        <v>#N/A</v>
      </c>
      <c r="W394" t="e">
        <f>VLOOKUP($C394,PANSS_full!$D$2:$AK$888,5,FALSE)</f>
        <v>#N/A</v>
      </c>
      <c r="X394" t="e">
        <f>VLOOKUP($C394,PANSS_full!$D$2:$AK$888,6,FALSE)</f>
        <v>#N/A</v>
      </c>
      <c r="Y394" t="e">
        <f>VLOOKUP($C394,PANSS_full!$D$2:$AK$888,7,FALSE)</f>
        <v>#N/A</v>
      </c>
      <c r="Z394" t="e">
        <f>VLOOKUP($C394,PANSS_full!$D$2:$AK$888,8,FALSE)</f>
        <v>#N/A</v>
      </c>
      <c r="AA394" t="e">
        <f>VLOOKUP($C394,PANSS_full!$D$2:$AK$888,9,FALSE)</f>
        <v>#N/A</v>
      </c>
      <c r="AB394" t="e">
        <f>VLOOKUP($C394,PANSS_full!$D$2:$AK$888,10,FALSE)</f>
        <v>#N/A</v>
      </c>
      <c r="AC394" t="e">
        <f>VLOOKUP($C394,PANSS_full!$D$2:$AK$888,11,FALSE)</f>
        <v>#N/A</v>
      </c>
      <c r="AD394" t="e">
        <f>VLOOKUP($C394,PANSS_full!$D$2:$AK$888,12,FALSE)</f>
        <v>#N/A</v>
      </c>
      <c r="AE394" t="e">
        <f>VLOOKUP($C394,PANSS_full!$D$2:$AK$888,13,FALSE)</f>
        <v>#N/A</v>
      </c>
      <c r="AF394" t="e">
        <f>VLOOKUP($C394,PANSS_full!$D$2:$AK$888,14,FALSE)</f>
        <v>#N/A</v>
      </c>
      <c r="AG394" t="e">
        <f>VLOOKUP($C394,PANSS_full!$D$2:$AK$888,15,FALSE)</f>
        <v>#N/A</v>
      </c>
      <c r="AH394" t="e">
        <f>VLOOKUP($C394,PANSS_full!$D$2:$AK$888,16,FALSE)</f>
        <v>#N/A</v>
      </c>
      <c r="AI394" t="e">
        <f>VLOOKUP($C394,PANSS_full!$D$2:$AK$888,17,FALSE)</f>
        <v>#N/A</v>
      </c>
      <c r="AJ394" t="e">
        <f>VLOOKUP($C394,PANSS_full!$D$2:$AK$888,18,FALSE)</f>
        <v>#N/A</v>
      </c>
      <c r="AK394" t="e">
        <f>VLOOKUP($C394,PANSS_full!$D$2:$AK$888,19,FALSE)</f>
        <v>#N/A</v>
      </c>
      <c r="AL394" t="e">
        <f>VLOOKUP($C394,PANSS_full!$D$2:$AK$888,20,FALSE)</f>
        <v>#N/A</v>
      </c>
      <c r="AM394" t="e">
        <f>VLOOKUP($C394,PANSS_full!$D$2:$AK$888,21,FALSE)</f>
        <v>#N/A</v>
      </c>
      <c r="AN394" t="e">
        <f>VLOOKUP($C394,PANSS_full!$D$2:$AK$888,22,FALSE)</f>
        <v>#N/A</v>
      </c>
      <c r="AO394" t="e">
        <f>VLOOKUP($C394,PANSS_full!$D$2:$AK$888,23,FALSE)</f>
        <v>#N/A</v>
      </c>
      <c r="AP394" t="e">
        <f>VLOOKUP($C394,PANSS_full!$D$2:$AK$888,24,FALSE)</f>
        <v>#N/A</v>
      </c>
      <c r="AQ394" t="e">
        <f>VLOOKUP($C394,PANSS_full!$D$2:$AK$888,25,FALSE)</f>
        <v>#N/A</v>
      </c>
      <c r="AR394" t="e">
        <f>VLOOKUP($C394,PANSS_full!$D$2:$AK$888,26,FALSE)</f>
        <v>#N/A</v>
      </c>
      <c r="AS394" t="e">
        <f>VLOOKUP($C394,PANSS_full!$D$2:$AK$888,27,FALSE)</f>
        <v>#N/A</v>
      </c>
      <c r="AT394" t="e">
        <f>VLOOKUP($C394,PANSS_full!$D$2:$AK$888,28,FALSE)</f>
        <v>#N/A</v>
      </c>
      <c r="AU394" t="e">
        <f>VLOOKUP($C394,PANSS_full!$D$2:$AK$888,29,FALSE)</f>
        <v>#N/A</v>
      </c>
      <c r="AV394" t="e">
        <f>VLOOKUP($C394,PANSS_full!$D$2:$AK$888,30,FALSE)</f>
        <v>#N/A</v>
      </c>
      <c r="AW394" t="e">
        <f>VLOOKUP($C394,PANSS_full!$D$2:$AK$888,31,FALSE)</f>
        <v>#N/A</v>
      </c>
      <c r="AX394" t="e">
        <f>VLOOKUP($C394,PANSS_full!$D$2:$AK$888,32,FALSE)</f>
        <v>#N/A</v>
      </c>
      <c r="AY394" t="e">
        <f>VLOOKUP($C394,PANSS_full!$D$2:$AK$888,33,FALSE)</f>
        <v>#N/A</v>
      </c>
      <c r="AZ394" t="e">
        <f>VLOOKUP($C394,PANSS_full!$D$2:$AK$888,34,FALSE)</f>
        <v>#N/A</v>
      </c>
    </row>
    <row r="395" spans="1:52">
      <c r="A395">
        <v>394</v>
      </c>
      <c r="B395" s="2" t="s">
        <v>451</v>
      </c>
      <c r="C395" s="2" t="str">
        <f t="shared" si="6"/>
        <v>NC_09_0013</v>
      </c>
      <c r="E395" s="2">
        <v>23.91666667</v>
      </c>
      <c r="F395" s="2" t="s">
        <v>52</v>
      </c>
      <c r="G395" s="2" t="s">
        <v>442</v>
      </c>
      <c r="H395" s="2">
        <v>9</v>
      </c>
      <c r="I395" s="2">
        <v>1</v>
      </c>
      <c r="J395" s="2">
        <v>18</v>
      </c>
      <c r="K395" s="2">
        <v>1</v>
      </c>
      <c r="L395" s="2">
        <v>1</v>
      </c>
      <c r="S395" t="e">
        <f>VLOOKUP($C395,PANSS_full!$D$2:$AK$888,1,FALSE)</f>
        <v>#N/A</v>
      </c>
      <c r="T395" t="e">
        <f>VLOOKUP($C395,PANSS_full!$D$2:$AK$888,2,FALSE)</f>
        <v>#N/A</v>
      </c>
      <c r="U395" t="e">
        <f>VLOOKUP($C395,PANSS_full!$D$2:$AK$888,3,FALSE)</f>
        <v>#N/A</v>
      </c>
      <c r="V395" t="e">
        <f>VLOOKUP($C395,PANSS_full!$D$2:$AK$888,4,FALSE)</f>
        <v>#N/A</v>
      </c>
      <c r="W395" t="e">
        <f>VLOOKUP($C395,PANSS_full!$D$2:$AK$888,5,FALSE)</f>
        <v>#N/A</v>
      </c>
      <c r="X395" t="e">
        <f>VLOOKUP($C395,PANSS_full!$D$2:$AK$888,6,FALSE)</f>
        <v>#N/A</v>
      </c>
      <c r="Y395" t="e">
        <f>VLOOKUP($C395,PANSS_full!$D$2:$AK$888,7,FALSE)</f>
        <v>#N/A</v>
      </c>
      <c r="Z395" t="e">
        <f>VLOOKUP($C395,PANSS_full!$D$2:$AK$888,8,FALSE)</f>
        <v>#N/A</v>
      </c>
      <c r="AA395" t="e">
        <f>VLOOKUP($C395,PANSS_full!$D$2:$AK$888,9,FALSE)</f>
        <v>#N/A</v>
      </c>
      <c r="AB395" t="e">
        <f>VLOOKUP($C395,PANSS_full!$D$2:$AK$888,10,FALSE)</f>
        <v>#N/A</v>
      </c>
      <c r="AC395" t="e">
        <f>VLOOKUP($C395,PANSS_full!$D$2:$AK$888,11,FALSE)</f>
        <v>#N/A</v>
      </c>
      <c r="AD395" t="e">
        <f>VLOOKUP($C395,PANSS_full!$D$2:$AK$888,12,FALSE)</f>
        <v>#N/A</v>
      </c>
      <c r="AE395" t="e">
        <f>VLOOKUP($C395,PANSS_full!$D$2:$AK$888,13,FALSE)</f>
        <v>#N/A</v>
      </c>
      <c r="AF395" t="e">
        <f>VLOOKUP($C395,PANSS_full!$D$2:$AK$888,14,FALSE)</f>
        <v>#N/A</v>
      </c>
      <c r="AG395" t="e">
        <f>VLOOKUP($C395,PANSS_full!$D$2:$AK$888,15,FALSE)</f>
        <v>#N/A</v>
      </c>
      <c r="AH395" t="e">
        <f>VLOOKUP($C395,PANSS_full!$D$2:$AK$888,16,FALSE)</f>
        <v>#N/A</v>
      </c>
      <c r="AI395" t="e">
        <f>VLOOKUP($C395,PANSS_full!$D$2:$AK$888,17,FALSE)</f>
        <v>#N/A</v>
      </c>
      <c r="AJ395" t="e">
        <f>VLOOKUP($C395,PANSS_full!$D$2:$AK$888,18,FALSE)</f>
        <v>#N/A</v>
      </c>
      <c r="AK395" t="e">
        <f>VLOOKUP($C395,PANSS_full!$D$2:$AK$888,19,FALSE)</f>
        <v>#N/A</v>
      </c>
      <c r="AL395" t="e">
        <f>VLOOKUP($C395,PANSS_full!$D$2:$AK$888,20,FALSE)</f>
        <v>#N/A</v>
      </c>
      <c r="AM395" t="e">
        <f>VLOOKUP($C395,PANSS_full!$D$2:$AK$888,21,FALSE)</f>
        <v>#N/A</v>
      </c>
      <c r="AN395" t="e">
        <f>VLOOKUP($C395,PANSS_full!$D$2:$AK$888,22,FALSE)</f>
        <v>#N/A</v>
      </c>
      <c r="AO395" t="e">
        <f>VLOOKUP($C395,PANSS_full!$D$2:$AK$888,23,FALSE)</f>
        <v>#N/A</v>
      </c>
      <c r="AP395" t="e">
        <f>VLOOKUP($C395,PANSS_full!$D$2:$AK$888,24,FALSE)</f>
        <v>#N/A</v>
      </c>
      <c r="AQ395" t="e">
        <f>VLOOKUP($C395,PANSS_full!$D$2:$AK$888,25,FALSE)</f>
        <v>#N/A</v>
      </c>
      <c r="AR395" t="e">
        <f>VLOOKUP($C395,PANSS_full!$D$2:$AK$888,26,FALSE)</f>
        <v>#N/A</v>
      </c>
      <c r="AS395" t="e">
        <f>VLOOKUP($C395,PANSS_full!$D$2:$AK$888,27,FALSE)</f>
        <v>#N/A</v>
      </c>
      <c r="AT395" t="e">
        <f>VLOOKUP($C395,PANSS_full!$D$2:$AK$888,28,FALSE)</f>
        <v>#N/A</v>
      </c>
      <c r="AU395" t="e">
        <f>VLOOKUP($C395,PANSS_full!$D$2:$AK$888,29,FALSE)</f>
        <v>#N/A</v>
      </c>
      <c r="AV395" t="e">
        <f>VLOOKUP($C395,PANSS_full!$D$2:$AK$888,30,FALSE)</f>
        <v>#N/A</v>
      </c>
      <c r="AW395" t="e">
        <f>VLOOKUP($C395,PANSS_full!$D$2:$AK$888,31,FALSE)</f>
        <v>#N/A</v>
      </c>
      <c r="AX395" t="e">
        <f>VLOOKUP($C395,PANSS_full!$D$2:$AK$888,32,FALSE)</f>
        <v>#N/A</v>
      </c>
      <c r="AY395" t="e">
        <f>VLOOKUP($C395,PANSS_full!$D$2:$AK$888,33,FALSE)</f>
        <v>#N/A</v>
      </c>
      <c r="AZ395" t="e">
        <f>VLOOKUP($C395,PANSS_full!$D$2:$AK$888,34,FALSE)</f>
        <v>#N/A</v>
      </c>
    </row>
    <row r="396" spans="1:52">
      <c r="A396">
        <v>395</v>
      </c>
      <c r="B396" s="2" t="s">
        <v>452</v>
      </c>
      <c r="C396" s="2" t="str">
        <f t="shared" si="6"/>
        <v>NC_09_0014</v>
      </c>
      <c r="E396" s="2">
        <v>30.5</v>
      </c>
      <c r="F396" s="2" t="s">
        <v>52</v>
      </c>
      <c r="G396" s="2" t="s">
        <v>442</v>
      </c>
      <c r="H396" s="2">
        <v>9</v>
      </c>
      <c r="I396" s="2">
        <v>2</v>
      </c>
      <c r="J396" s="2">
        <v>12</v>
      </c>
      <c r="K396" s="2">
        <v>1</v>
      </c>
      <c r="L396" s="2">
        <v>2</v>
      </c>
      <c r="S396" t="e">
        <f>VLOOKUP($C396,PANSS_full!$D$2:$AK$888,1,FALSE)</f>
        <v>#N/A</v>
      </c>
      <c r="T396" t="e">
        <f>VLOOKUP($C396,PANSS_full!$D$2:$AK$888,2,FALSE)</f>
        <v>#N/A</v>
      </c>
      <c r="U396" t="e">
        <f>VLOOKUP($C396,PANSS_full!$D$2:$AK$888,3,FALSE)</f>
        <v>#N/A</v>
      </c>
      <c r="V396" t="e">
        <f>VLOOKUP($C396,PANSS_full!$D$2:$AK$888,4,FALSE)</f>
        <v>#N/A</v>
      </c>
      <c r="W396" t="e">
        <f>VLOOKUP($C396,PANSS_full!$D$2:$AK$888,5,FALSE)</f>
        <v>#N/A</v>
      </c>
      <c r="X396" t="e">
        <f>VLOOKUP($C396,PANSS_full!$D$2:$AK$888,6,FALSE)</f>
        <v>#N/A</v>
      </c>
      <c r="Y396" t="e">
        <f>VLOOKUP($C396,PANSS_full!$D$2:$AK$888,7,FALSE)</f>
        <v>#N/A</v>
      </c>
      <c r="Z396" t="e">
        <f>VLOOKUP($C396,PANSS_full!$D$2:$AK$888,8,FALSE)</f>
        <v>#N/A</v>
      </c>
      <c r="AA396" t="e">
        <f>VLOOKUP($C396,PANSS_full!$D$2:$AK$888,9,FALSE)</f>
        <v>#N/A</v>
      </c>
      <c r="AB396" t="e">
        <f>VLOOKUP($C396,PANSS_full!$D$2:$AK$888,10,FALSE)</f>
        <v>#N/A</v>
      </c>
      <c r="AC396" t="e">
        <f>VLOOKUP($C396,PANSS_full!$D$2:$AK$888,11,FALSE)</f>
        <v>#N/A</v>
      </c>
      <c r="AD396" t="e">
        <f>VLOOKUP($C396,PANSS_full!$D$2:$AK$888,12,FALSE)</f>
        <v>#N/A</v>
      </c>
      <c r="AE396" t="e">
        <f>VLOOKUP($C396,PANSS_full!$D$2:$AK$888,13,FALSE)</f>
        <v>#N/A</v>
      </c>
      <c r="AF396" t="e">
        <f>VLOOKUP($C396,PANSS_full!$D$2:$AK$888,14,FALSE)</f>
        <v>#N/A</v>
      </c>
      <c r="AG396" t="e">
        <f>VLOOKUP($C396,PANSS_full!$D$2:$AK$888,15,FALSE)</f>
        <v>#N/A</v>
      </c>
      <c r="AH396" t="e">
        <f>VLOOKUP($C396,PANSS_full!$D$2:$AK$888,16,FALSE)</f>
        <v>#N/A</v>
      </c>
      <c r="AI396" t="e">
        <f>VLOOKUP($C396,PANSS_full!$D$2:$AK$888,17,FALSE)</f>
        <v>#N/A</v>
      </c>
      <c r="AJ396" t="e">
        <f>VLOOKUP($C396,PANSS_full!$D$2:$AK$888,18,FALSE)</f>
        <v>#N/A</v>
      </c>
      <c r="AK396" t="e">
        <f>VLOOKUP($C396,PANSS_full!$D$2:$AK$888,19,FALSE)</f>
        <v>#N/A</v>
      </c>
      <c r="AL396" t="e">
        <f>VLOOKUP($C396,PANSS_full!$D$2:$AK$888,20,FALSE)</f>
        <v>#N/A</v>
      </c>
      <c r="AM396" t="e">
        <f>VLOOKUP($C396,PANSS_full!$D$2:$AK$888,21,FALSE)</f>
        <v>#N/A</v>
      </c>
      <c r="AN396" t="e">
        <f>VLOOKUP($C396,PANSS_full!$D$2:$AK$888,22,FALSE)</f>
        <v>#N/A</v>
      </c>
      <c r="AO396" t="e">
        <f>VLOOKUP($C396,PANSS_full!$D$2:$AK$888,23,FALSE)</f>
        <v>#N/A</v>
      </c>
      <c r="AP396" t="e">
        <f>VLOOKUP($C396,PANSS_full!$D$2:$AK$888,24,FALSE)</f>
        <v>#N/A</v>
      </c>
      <c r="AQ396" t="e">
        <f>VLOOKUP($C396,PANSS_full!$D$2:$AK$888,25,FALSE)</f>
        <v>#N/A</v>
      </c>
      <c r="AR396" t="e">
        <f>VLOOKUP($C396,PANSS_full!$D$2:$AK$888,26,FALSE)</f>
        <v>#N/A</v>
      </c>
      <c r="AS396" t="e">
        <f>VLOOKUP($C396,PANSS_full!$D$2:$AK$888,27,FALSE)</f>
        <v>#N/A</v>
      </c>
      <c r="AT396" t="e">
        <f>VLOOKUP($C396,PANSS_full!$D$2:$AK$888,28,FALSE)</f>
        <v>#N/A</v>
      </c>
      <c r="AU396" t="e">
        <f>VLOOKUP($C396,PANSS_full!$D$2:$AK$888,29,FALSE)</f>
        <v>#N/A</v>
      </c>
      <c r="AV396" t="e">
        <f>VLOOKUP($C396,PANSS_full!$D$2:$AK$888,30,FALSE)</f>
        <v>#N/A</v>
      </c>
      <c r="AW396" t="e">
        <f>VLOOKUP($C396,PANSS_full!$D$2:$AK$888,31,FALSE)</f>
        <v>#N/A</v>
      </c>
      <c r="AX396" t="e">
        <f>VLOOKUP($C396,PANSS_full!$D$2:$AK$888,32,FALSE)</f>
        <v>#N/A</v>
      </c>
      <c r="AY396" t="e">
        <f>VLOOKUP($C396,PANSS_full!$D$2:$AK$888,33,FALSE)</f>
        <v>#N/A</v>
      </c>
      <c r="AZ396" t="e">
        <f>VLOOKUP($C396,PANSS_full!$D$2:$AK$888,34,FALSE)</f>
        <v>#N/A</v>
      </c>
    </row>
    <row r="397" spans="1:52">
      <c r="A397">
        <v>396</v>
      </c>
      <c r="B397" s="2" t="s">
        <v>453</v>
      </c>
      <c r="C397" s="2" t="str">
        <f t="shared" si="6"/>
        <v>NC_09_0015</v>
      </c>
      <c r="E397" s="2">
        <v>40.41666667</v>
      </c>
      <c r="F397" s="2" t="s">
        <v>52</v>
      </c>
      <c r="G397" s="2" t="s">
        <v>442</v>
      </c>
      <c r="H397" s="2">
        <v>9</v>
      </c>
      <c r="I397" s="2">
        <v>2</v>
      </c>
      <c r="J397" s="2">
        <v>13</v>
      </c>
      <c r="K397" s="2">
        <v>1</v>
      </c>
      <c r="L397" s="2">
        <v>2</v>
      </c>
      <c r="S397" t="e">
        <f>VLOOKUP($C397,PANSS_full!$D$2:$AK$888,1,FALSE)</f>
        <v>#N/A</v>
      </c>
      <c r="T397" t="e">
        <f>VLOOKUP($C397,PANSS_full!$D$2:$AK$888,2,FALSE)</f>
        <v>#N/A</v>
      </c>
      <c r="U397" t="e">
        <f>VLOOKUP($C397,PANSS_full!$D$2:$AK$888,3,FALSE)</f>
        <v>#N/A</v>
      </c>
      <c r="V397" t="e">
        <f>VLOOKUP($C397,PANSS_full!$D$2:$AK$888,4,FALSE)</f>
        <v>#N/A</v>
      </c>
      <c r="W397" t="e">
        <f>VLOOKUP($C397,PANSS_full!$D$2:$AK$888,5,FALSE)</f>
        <v>#N/A</v>
      </c>
      <c r="X397" t="e">
        <f>VLOOKUP($C397,PANSS_full!$D$2:$AK$888,6,FALSE)</f>
        <v>#N/A</v>
      </c>
      <c r="Y397" t="e">
        <f>VLOOKUP($C397,PANSS_full!$D$2:$AK$888,7,FALSE)</f>
        <v>#N/A</v>
      </c>
      <c r="Z397" t="e">
        <f>VLOOKUP($C397,PANSS_full!$D$2:$AK$888,8,FALSE)</f>
        <v>#N/A</v>
      </c>
      <c r="AA397" t="e">
        <f>VLOOKUP($C397,PANSS_full!$D$2:$AK$888,9,FALSE)</f>
        <v>#N/A</v>
      </c>
      <c r="AB397" t="e">
        <f>VLOOKUP($C397,PANSS_full!$D$2:$AK$888,10,FALSE)</f>
        <v>#N/A</v>
      </c>
      <c r="AC397" t="e">
        <f>VLOOKUP($C397,PANSS_full!$D$2:$AK$888,11,FALSE)</f>
        <v>#N/A</v>
      </c>
      <c r="AD397" t="e">
        <f>VLOOKUP($C397,PANSS_full!$D$2:$AK$888,12,FALSE)</f>
        <v>#N/A</v>
      </c>
      <c r="AE397" t="e">
        <f>VLOOKUP($C397,PANSS_full!$D$2:$AK$888,13,FALSE)</f>
        <v>#N/A</v>
      </c>
      <c r="AF397" t="e">
        <f>VLOOKUP($C397,PANSS_full!$D$2:$AK$888,14,FALSE)</f>
        <v>#N/A</v>
      </c>
      <c r="AG397" t="e">
        <f>VLOOKUP($C397,PANSS_full!$D$2:$AK$888,15,FALSE)</f>
        <v>#N/A</v>
      </c>
      <c r="AH397" t="e">
        <f>VLOOKUP($C397,PANSS_full!$D$2:$AK$888,16,FALSE)</f>
        <v>#N/A</v>
      </c>
      <c r="AI397" t="e">
        <f>VLOOKUP($C397,PANSS_full!$D$2:$AK$888,17,FALSE)</f>
        <v>#N/A</v>
      </c>
      <c r="AJ397" t="e">
        <f>VLOOKUP($C397,PANSS_full!$D$2:$AK$888,18,FALSE)</f>
        <v>#N/A</v>
      </c>
      <c r="AK397" t="e">
        <f>VLOOKUP($C397,PANSS_full!$D$2:$AK$888,19,FALSE)</f>
        <v>#N/A</v>
      </c>
      <c r="AL397" t="e">
        <f>VLOOKUP($C397,PANSS_full!$D$2:$AK$888,20,FALSE)</f>
        <v>#N/A</v>
      </c>
      <c r="AM397" t="e">
        <f>VLOOKUP($C397,PANSS_full!$D$2:$AK$888,21,FALSE)</f>
        <v>#N/A</v>
      </c>
      <c r="AN397" t="e">
        <f>VLOOKUP($C397,PANSS_full!$D$2:$AK$888,22,FALSE)</f>
        <v>#N/A</v>
      </c>
      <c r="AO397" t="e">
        <f>VLOOKUP($C397,PANSS_full!$D$2:$AK$888,23,FALSE)</f>
        <v>#N/A</v>
      </c>
      <c r="AP397" t="e">
        <f>VLOOKUP($C397,PANSS_full!$D$2:$AK$888,24,FALSE)</f>
        <v>#N/A</v>
      </c>
      <c r="AQ397" t="e">
        <f>VLOOKUP($C397,PANSS_full!$D$2:$AK$888,25,FALSE)</f>
        <v>#N/A</v>
      </c>
      <c r="AR397" t="e">
        <f>VLOOKUP($C397,PANSS_full!$D$2:$AK$888,26,FALSE)</f>
        <v>#N/A</v>
      </c>
      <c r="AS397" t="e">
        <f>VLOOKUP($C397,PANSS_full!$D$2:$AK$888,27,FALSE)</f>
        <v>#N/A</v>
      </c>
      <c r="AT397" t="e">
        <f>VLOOKUP($C397,PANSS_full!$D$2:$AK$888,28,FALSE)</f>
        <v>#N/A</v>
      </c>
      <c r="AU397" t="e">
        <f>VLOOKUP($C397,PANSS_full!$D$2:$AK$888,29,FALSE)</f>
        <v>#N/A</v>
      </c>
      <c r="AV397" t="e">
        <f>VLOOKUP($C397,PANSS_full!$D$2:$AK$888,30,FALSE)</f>
        <v>#N/A</v>
      </c>
      <c r="AW397" t="e">
        <f>VLOOKUP($C397,PANSS_full!$D$2:$AK$888,31,FALSE)</f>
        <v>#N/A</v>
      </c>
      <c r="AX397" t="e">
        <f>VLOOKUP($C397,PANSS_full!$D$2:$AK$888,32,FALSE)</f>
        <v>#N/A</v>
      </c>
      <c r="AY397" t="e">
        <f>VLOOKUP($C397,PANSS_full!$D$2:$AK$888,33,FALSE)</f>
        <v>#N/A</v>
      </c>
      <c r="AZ397" t="e">
        <f>VLOOKUP($C397,PANSS_full!$D$2:$AK$888,34,FALSE)</f>
        <v>#N/A</v>
      </c>
    </row>
    <row r="398" spans="1:52">
      <c r="A398">
        <v>397</v>
      </c>
      <c r="B398" s="2" t="s">
        <v>454</v>
      </c>
      <c r="C398" s="2" t="str">
        <f t="shared" si="6"/>
        <v>NC_09_0016</v>
      </c>
      <c r="E398" s="2">
        <v>31</v>
      </c>
      <c r="F398" s="2" t="s">
        <v>52</v>
      </c>
      <c r="G398" s="2" t="s">
        <v>442</v>
      </c>
      <c r="H398" s="2">
        <v>9</v>
      </c>
      <c r="I398" s="2">
        <v>1</v>
      </c>
      <c r="J398" s="2">
        <v>9</v>
      </c>
      <c r="K398" s="2">
        <v>1</v>
      </c>
      <c r="L398" s="2">
        <v>1</v>
      </c>
      <c r="S398" t="e">
        <f>VLOOKUP($C398,PANSS_full!$D$2:$AK$888,1,FALSE)</f>
        <v>#N/A</v>
      </c>
      <c r="T398" t="e">
        <f>VLOOKUP($C398,PANSS_full!$D$2:$AK$888,2,FALSE)</f>
        <v>#N/A</v>
      </c>
      <c r="U398" t="e">
        <f>VLOOKUP($C398,PANSS_full!$D$2:$AK$888,3,FALSE)</f>
        <v>#N/A</v>
      </c>
      <c r="V398" t="e">
        <f>VLOOKUP($C398,PANSS_full!$D$2:$AK$888,4,FALSE)</f>
        <v>#N/A</v>
      </c>
      <c r="W398" t="e">
        <f>VLOOKUP($C398,PANSS_full!$D$2:$AK$888,5,FALSE)</f>
        <v>#N/A</v>
      </c>
      <c r="X398" t="e">
        <f>VLOOKUP($C398,PANSS_full!$D$2:$AK$888,6,FALSE)</f>
        <v>#N/A</v>
      </c>
      <c r="Y398" t="e">
        <f>VLOOKUP($C398,PANSS_full!$D$2:$AK$888,7,FALSE)</f>
        <v>#N/A</v>
      </c>
      <c r="Z398" t="e">
        <f>VLOOKUP($C398,PANSS_full!$D$2:$AK$888,8,FALSE)</f>
        <v>#N/A</v>
      </c>
      <c r="AA398" t="e">
        <f>VLOOKUP($C398,PANSS_full!$D$2:$AK$888,9,FALSE)</f>
        <v>#N/A</v>
      </c>
      <c r="AB398" t="e">
        <f>VLOOKUP($C398,PANSS_full!$D$2:$AK$888,10,FALSE)</f>
        <v>#N/A</v>
      </c>
      <c r="AC398" t="e">
        <f>VLOOKUP($C398,PANSS_full!$D$2:$AK$888,11,FALSE)</f>
        <v>#N/A</v>
      </c>
      <c r="AD398" t="e">
        <f>VLOOKUP($C398,PANSS_full!$D$2:$AK$888,12,FALSE)</f>
        <v>#N/A</v>
      </c>
      <c r="AE398" t="e">
        <f>VLOOKUP($C398,PANSS_full!$D$2:$AK$888,13,FALSE)</f>
        <v>#N/A</v>
      </c>
      <c r="AF398" t="e">
        <f>VLOOKUP($C398,PANSS_full!$D$2:$AK$888,14,FALSE)</f>
        <v>#N/A</v>
      </c>
      <c r="AG398" t="e">
        <f>VLOOKUP($C398,PANSS_full!$D$2:$AK$888,15,FALSE)</f>
        <v>#N/A</v>
      </c>
      <c r="AH398" t="e">
        <f>VLOOKUP($C398,PANSS_full!$D$2:$AK$888,16,FALSE)</f>
        <v>#N/A</v>
      </c>
      <c r="AI398" t="e">
        <f>VLOOKUP($C398,PANSS_full!$D$2:$AK$888,17,FALSE)</f>
        <v>#N/A</v>
      </c>
      <c r="AJ398" t="e">
        <f>VLOOKUP($C398,PANSS_full!$D$2:$AK$888,18,FALSE)</f>
        <v>#N/A</v>
      </c>
      <c r="AK398" t="e">
        <f>VLOOKUP($C398,PANSS_full!$D$2:$AK$888,19,FALSE)</f>
        <v>#N/A</v>
      </c>
      <c r="AL398" t="e">
        <f>VLOOKUP($C398,PANSS_full!$D$2:$AK$888,20,FALSE)</f>
        <v>#N/A</v>
      </c>
      <c r="AM398" t="e">
        <f>VLOOKUP($C398,PANSS_full!$D$2:$AK$888,21,FALSE)</f>
        <v>#N/A</v>
      </c>
      <c r="AN398" t="e">
        <f>VLOOKUP($C398,PANSS_full!$D$2:$AK$888,22,FALSE)</f>
        <v>#N/A</v>
      </c>
      <c r="AO398" t="e">
        <f>VLOOKUP($C398,PANSS_full!$D$2:$AK$888,23,FALSE)</f>
        <v>#N/A</v>
      </c>
      <c r="AP398" t="e">
        <f>VLOOKUP($C398,PANSS_full!$D$2:$AK$888,24,FALSE)</f>
        <v>#N/A</v>
      </c>
      <c r="AQ398" t="e">
        <f>VLOOKUP($C398,PANSS_full!$D$2:$AK$888,25,FALSE)</f>
        <v>#N/A</v>
      </c>
      <c r="AR398" t="e">
        <f>VLOOKUP($C398,PANSS_full!$D$2:$AK$888,26,FALSE)</f>
        <v>#N/A</v>
      </c>
      <c r="AS398" t="e">
        <f>VLOOKUP($C398,PANSS_full!$D$2:$AK$888,27,FALSE)</f>
        <v>#N/A</v>
      </c>
      <c r="AT398" t="e">
        <f>VLOOKUP($C398,PANSS_full!$D$2:$AK$888,28,FALSE)</f>
        <v>#N/A</v>
      </c>
      <c r="AU398" t="e">
        <f>VLOOKUP($C398,PANSS_full!$D$2:$AK$888,29,FALSE)</f>
        <v>#N/A</v>
      </c>
      <c r="AV398" t="e">
        <f>VLOOKUP($C398,PANSS_full!$D$2:$AK$888,30,FALSE)</f>
        <v>#N/A</v>
      </c>
      <c r="AW398" t="e">
        <f>VLOOKUP($C398,PANSS_full!$D$2:$AK$888,31,FALSE)</f>
        <v>#N/A</v>
      </c>
      <c r="AX398" t="e">
        <f>VLOOKUP($C398,PANSS_full!$D$2:$AK$888,32,FALSE)</f>
        <v>#N/A</v>
      </c>
      <c r="AY398" t="e">
        <f>VLOOKUP($C398,PANSS_full!$D$2:$AK$888,33,FALSE)</f>
        <v>#N/A</v>
      </c>
      <c r="AZ398" t="e">
        <f>VLOOKUP($C398,PANSS_full!$D$2:$AK$888,34,FALSE)</f>
        <v>#N/A</v>
      </c>
    </row>
    <row r="399" spans="1:52">
      <c r="A399">
        <v>398</v>
      </c>
      <c r="B399" s="2" t="s">
        <v>455</v>
      </c>
      <c r="C399" s="2" t="str">
        <f t="shared" si="6"/>
        <v>NC_09_0017</v>
      </c>
      <c r="E399" s="2">
        <v>24.83333333</v>
      </c>
      <c r="F399" s="2" t="s">
        <v>52</v>
      </c>
      <c r="G399" s="2" t="s">
        <v>442</v>
      </c>
      <c r="H399" s="2">
        <v>9</v>
      </c>
      <c r="I399" s="2">
        <v>1</v>
      </c>
      <c r="J399" s="2">
        <v>14</v>
      </c>
      <c r="K399" s="2">
        <v>1</v>
      </c>
      <c r="L399" s="2">
        <v>1</v>
      </c>
      <c r="S399" t="e">
        <f>VLOOKUP($C399,PANSS_full!$D$2:$AK$888,1,FALSE)</f>
        <v>#N/A</v>
      </c>
      <c r="T399" t="e">
        <f>VLOOKUP($C399,PANSS_full!$D$2:$AK$888,2,FALSE)</f>
        <v>#N/A</v>
      </c>
      <c r="U399" t="e">
        <f>VLOOKUP($C399,PANSS_full!$D$2:$AK$888,3,FALSE)</f>
        <v>#N/A</v>
      </c>
      <c r="V399" t="e">
        <f>VLOOKUP($C399,PANSS_full!$D$2:$AK$888,4,FALSE)</f>
        <v>#N/A</v>
      </c>
      <c r="W399" t="e">
        <f>VLOOKUP($C399,PANSS_full!$D$2:$AK$888,5,FALSE)</f>
        <v>#N/A</v>
      </c>
      <c r="X399" t="e">
        <f>VLOOKUP($C399,PANSS_full!$D$2:$AK$888,6,FALSE)</f>
        <v>#N/A</v>
      </c>
      <c r="Y399" t="e">
        <f>VLOOKUP($C399,PANSS_full!$D$2:$AK$888,7,FALSE)</f>
        <v>#N/A</v>
      </c>
      <c r="Z399" t="e">
        <f>VLOOKUP($C399,PANSS_full!$D$2:$AK$888,8,FALSE)</f>
        <v>#N/A</v>
      </c>
      <c r="AA399" t="e">
        <f>VLOOKUP($C399,PANSS_full!$D$2:$AK$888,9,FALSE)</f>
        <v>#N/A</v>
      </c>
      <c r="AB399" t="e">
        <f>VLOOKUP($C399,PANSS_full!$D$2:$AK$888,10,FALSE)</f>
        <v>#N/A</v>
      </c>
      <c r="AC399" t="e">
        <f>VLOOKUP($C399,PANSS_full!$D$2:$AK$888,11,FALSE)</f>
        <v>#N/A</v>
      </c>
      <c r="AD399" t="e">
        <f>VLOOKUP($C399,PANSS_full!$D$2:$AK$888,12,FALSE)</f>
        <v>#N/A</v>
      </c>
      <c r="AE399" t="e">
        <f>VLOOKUP($C399,PANSS_full!$D$2:$AK$888,13,FALSE)</f>
        <v>#N/A</v>
      </c>
      <c r="AF399" t="e">
        <f>VLOOKUP($C399,PANSS_full!$D$2:$AK$888,14,FALSE)</f>
        <v>#N/A</v>
      </c>
      <c r="AG399" t="e">
        <f>VLOOKUP($C399,PANSS_full!$D$2:$AK$888,15,FALSE)</f>
        <v>#N/A</v>
      </c>
      <c r="AH399" t="e">
        <f>VLOOKUP($C399,PANSS_full!$D$2:$AK$888,16,FALSE)</f>
        <v>#N/A</v>
      </c>
      <c r="AI399" t="e">
        <f>VLOOKUP($C399,PANSS_full!$D$2:$AK$888,17,FALSE)</f>
        <v>#N/A</v>
      </c>
      <c r="AJ399" t="e">
        <f>VLOOKUP($C399,PANSS_full!$D$2:$AK$888,18,FALSE)</f>
        <v>#N/A</v>
      </c>
      <c r="AK399" t="e">
        <f>VLOOKUP($C399,PANSS_full!$D$2:$AK$888,19,FALSE)</f>
        <v>#N/A</v>
      </c>
      <c r="AL399" t="e">
        <f>VLOOKUP($C399,PANSS_full!$D$2:$AK$888,20,FALSE)</f>
        <v>#N/A</v>
      </c>
      <c r="AM399" t="e">
        <f>VLOOKUP($C399,PANSS_full!$D$2:$AK$888,21,FALSE)</f>
        <v>#N/A</v>
      </c>
      <c r="AN399" t="e">
        <f>VLOOKUP($C399,PANSS_full!$D$2:$AK$888,22,FALSE)</f>
        <v>#N/A</v>
      </c>
      <c r="AO399" t="e">
        <f>VLOOKUP($C399,PANSS_full!$D$2:$AK$888,23,FALSE)</f>
        <v>#N/A</v>
      </c>
      <c r="AP399" t="e">
        <f>VLOOKUP($C399,PANSS_full!$D$2:$AK$888,24,FALSE)</f>
        <v>#N/A</v>
      </c>
      <c r="AQ399" t="e">
        <f>VLOOKUP($C399,PANSS_full!$D$2:$AK$888,25,FALSE)</f>
        <v>#N/A</v>
      </c>
      <c r="AR399" t="e">
        <f>VLOOKUP($C399,PANSS_full!$D$2:$AK$888,26,FALSE)</f>
        <v>#N/A</v>
      </c>
      <c r="AS399" t="e">
        <f>VLOOKUP($C399,PANSS_full!$D$2:$AK$888,27,FALSE)</f>
        <v>#N/A</v>
      </c>
      <c r="AT399" t="e">
        <f>VLOOKUP($C399,PANSS_full!$D$2:$AK$888,28,FALSE)</f>
        <v>#N/A</v>
      </c>
      <c r="AU399" t="e">
        <f>VLOOKUP($C399,PANSS_full!$D$2:$AK$888,29,FALSE)</f>
        <v>#N/A</v>
      </c>
      <c r="AV399" t="e">
        <f>VLOOKUP($C399,PANSS_full!$D$2:$AK$888,30,FALSE)</f>
        <v>#N/A</v>
      </c>
      <c r="AW399" t="e">
        <f>VLOOKUP($C399,PANSS_full!$D$2:$AK$888,31,FALSE)</f>
        <v>#N/A</v>
      </c>
      <c r="AX399" t="e">
        <f>VLOOKUP($C399,PANSS_full!$D$2:$AK$888,32,FALSE)</f>
        <v>#N/A</v>
      </c>
      <c r="AY399" t="e">
        <f>VLOOKUP($C399,PANSS_full!$D$2:$AK$888,33,FALSE)</f>
        <v>#N/A</v>
      </c>
      <c r="AZ399" t="e">
        <f>VLOOKUP($C399,PANSS_full!$D$2:$AK$888,34,FALSE)</f>
        <v>#N/A</v>
      </c>
    </row>
    <row r="400" spans="1:52">
      <c r="A400">
        <v>399</v>
      </c>
      <c r="B400" s="2" t="s">
        <v>456</v>
      </c>
      <c r="C400" s="2" t="str">
        <f t="shared" si="6"/>
        <v>NC_09_0019</v>
      </c>
      <c r="E400" s="2">
        <v>19.83333333</v>
      </c>
      <c r="F400" s="2" t="s">
        <v>52</v>
      </c>
      <c r="G400" s="2" t="s">
        <v>442</v>
      </c>
      <c r="H400" s="2">
        <v>9</v>
      </c>
      <c r="I400" s="2">
        <v>2</v>
      </c>
      <c r="J400" s="2">
        <v>13</v>
      </c>
      <c r="K400" s="2">
        <v>1</v>
      </c>
      <c r="L400" s="2">
        <v>1</v>
      </c>
      <c r="S400" t="e">
        <f>VLOOKUP($C400,PANSS_full!$D$2:$AK$888,1,FALSE)</f>
        <v>#N/A</v>
      </c>
      <c r="T400" t="e">
        <f>VLOOKUP($C400,PANSS_full!$D$2:$AK$888,2,FALSE)</f>
        <v>#N/A</v>
      </c>
      <c r="U400" t="e">
        <f>VLOOKUP($C400,PANSS_full!$D$2:$AK$888,3,FALSE)</f>
        <v>#N/A</v>
      </c>
      <c r="V400" t="e">
        <f>VLOOKUP($C400,PANSS_full!$D$2:$AK$888,4,FALSE)</f>
        <v>#N/A</v>
      </c>
      <c r="W400" t="e">
        <f>VLOOKUP($C400,PANSS_full!$D$2:$AK$888,5,FALSE)</f>
        <v>#N/A</v>
      </c>
      <c r="X400" t="e">
        <f>VLOOKUP($C400,PANSS_full!$D$2:$AK$888,6,FALSE)</f>
        <v>#N/A</v>
      </c>
      <c r="Y400" t="e">
        <f>VLOOKUP($C400,PANSS_full!$D$2:$AK$888,7,FALSE)</f>
        <v>#N/A</v>
      </c>
      <c r="Z400" t="e">
        <f>VLOOKUP($C400,PANSS_full!$D$2:$AK$888,8,FALSE)</f>
        <v>#N/A</v>
      </c>
      <c r="AA400" t="e">
        <f>VLOOKUP($C400,PANSS_full!$D$2:$AK$888,9,FALSE)</f>
        <v>#N/A</v>
      </c>
      <c r="AB400" t="e">
        <f>VLOOKUP($C400,PANSS_full!$D$2:$AK$888,10,FALSE)</f>
        <v>#N/A</v>
      </c>
      <c r="AC400" t="e">
        <f>VLOOKUP($C400,PANSS_full!$D$2:$AK$888,11,FALSE)</f>
        <v>#N/A</v>
      </c>
      <c r="AD400" t="e">
        <f>VLOOKUP($C400,PANSS_full!$D$2:$AK$888,12,FALSE)</f>
        <v>#N/A</v>
      </c>
      <c r="AE400" t="e">
        <f>VLOOKUP($C400,PANSS_full!$D$2:$AK$888,13,FALSE)</f>
        <v>#N/A</v>
      </c>
      <c r="AF400" t="e">
        <f>VLOOKUP($C400,PANSS_full!$D$2:$AK$888,14,FALSE)</f>
        <v>#N/A</v>
      </c>
      <c r="AG400" t="e">
        <f>VLOOKUP($C400,PANSS_full!$D$2:$AK$888,15,FALSE)</f>
        <v>#N/A</v>
      </c>
      <c r="AH400" t="e">
        <f>VLOOKUP($C400,PANSS_full!$D$2:$AK$888,16,FALSE)</f>
        <v>#N/A</v>
      </c>
      <c r="AI400" t="e">
        <f>VLOOKUP($C400,PANSS_full!$D$2:$AK$888,17,FALSE)</f>
        <v>#N/A</v>
      </c>
      <c r="AJ400" t="e">
        <f>VLOOKUP($C400,PANSS_full!$D$2:$AK$888,18,FALSE)</f>
        <v>#N/A</v>
      </c>
      <c r="AK400" t="e">
        <f>VLOOKUP($C400,PANSS_full!$D$2:$AK$888,19,FALSE)</f>
        <v>#N/A</v>
      </c>
      <c r="AL400" t="e">
        <f>VLOOKUP($C400,PANSS_full!$D$2:$AK$888,20,FALSE)</f>
        <v>#N/A</v>
      </c>
      <c r="AM400" t="e">
        <f>VLOOKUP($C400,PANSS_full!$D$2:$AK$888,21,FALSE)</f>
        <v>#N/A</v>
      </c>
      <c r="AN400" t="e">
        <f>VLOOKUP($C400,PANSS_full!$D$2:$AK$888,22,FALSE)</f>
        <v>#N/A</v>
      </c>
      <c r="AO400" t="e">
        <f>VLOOKUP($C400,PANSS_full!$D$2:$AK$888,23,FALSE)</f>
        <v>#N/A</v>
      </c>
      <c r="AP400" t="e">
        <f>VLOOKUP($C400,PANSS_full!$D$2:$AK$888,24,FALSE)</f>
        <v>#N/A</v>
      </c>
      <c r="AQ400" t="e">
        <f>VLOOKUP($C400,PANSS_full!$D$2:$AK$888,25,FALSE)</f>
        <v>#N/A</v>
      </c>
      <c r="AR400" t="e">
        <f>VLOOKUP($C400,PANSS_full!$D$2:$AK$888,26,FALSE)</f>
        <v>#N/A</v>
      </c>
      <c r="AS400" t="e">
        <f>VLOOKUP($C400,PANSS_full!$D$2:$AK$888,27,FALSE)</f>
        <v>#N/A</v>
      </c>
      <c r="AT400" t="e">
        <f>VLOOKUP($C400,PANSS_full!$D$2:$AK$888,28,FALSE)</f>
        <v>#N/A</v>
      </c>
      <c r="AU400" t="e">
        <f>VLOOKUP($C400,PANSS_full!$D$2:$AK$888,29,FALSE)</f>
        <v>#N/A</v>
      </c>
      <c r="AV400" t="e">
        <f>VLOOKUP($C400,PANSS_full!$D$2:$AK$888,30,FALSE)</f>
        <v>#N/A</v>
      </c>
      <c r="AW400" t="e">
        <f>VLOOKUP($C400,PANSS_full!$D$2:$AK$888,31,FALSE)</f>
        <v>#N/A</v>
      </c>
      <c r="AX400" t="e">
        <f>VLOOKUP($C400,PANSS_full!$D$2:$AK$888,32,FALSE)</f>
        <v>#N/A</v>
      </c>
      <c r="AY400" t="e">
        <f>VLOOKUP($C400,PANSS_full!$D$2:$AK$888,33,FALSE)</f>
        <v>#N/A</v>
      </c>
      <c r="AZ400" t="e">
        <f>VLOOKUP($C400,PANSS_full!$D$2:$AK$888,34,FALSE)</f>
        <v>#N/A</v>
      </c>
    </row>
    <row r="401" spans="1:52">
      <c r="A401">
        <v>400</v>
      </c>
      <c r="B401" s="2" t="s">
        <v>457</v>
      </c>
      <c r="C401" s="2" t="str">
        <f t="shared" si="6"/>
        <v>NC_09_0020</v>
      </c>
      <c r="E401" s="2">
        <v>29.16666667</v>
      </c>
      <c r="F401" s="2" t="s">
        <v>52</v>
      </c>
      <c r="G401" s="2" t="s">
        <v>442</v>
      </c>
      <c r="H401" s="2">
        <v>9</v>
      </c>
      <c r="I401" s="2">
        <v>1</v>
      </c>
      <c r="J401" s="2">
        <v>17</v>
      </c>
      <c r="K401" s="2">
        <v>1</v>
      </c>
      <c r="L401" s="2">
        <v>2</v>
      </c>
      <c r="S401" t="e">
        <f>VLOOKUP($C401,PANSS_full!$D$2:$AK$888,1,FALSE)</f>
        <v>#N/A</v>
      </c>
      <c r="T401" t="e">
        <f>VLOOKUP($C401,PANSS_full!$D$2:$AK$888,2,FALSE)</f>
        <v>#N/A</v>
      </c>
      <c r="U401" t="e">
        <f>VLOOKUP($C401,PANSS_full!$D$2:$AK$888,3,FALSE)</f>
        <v>#N/A</v>
      </c>
      <c r="V401" t="e">
        <f>VLOOKUP($C401,PANSS_full!$D$2:$AK$888,4,FALSE)</f>
        <v>#N/A</v>
      </c>
      <c r="W401" t="e">
        <f>VLOOKUP($C401,PANSS_full!$D$2:$AK$888,5,FALSE)</f>
        <v>#N/A</v>
      </c>
      <c r="X401" t="e">
        <f>VLOOKUP($C401,PANSS_full!$D$2:$AK$888,6,FALSE)</f>
        <v>#N/A</v>
      </c>
      <c r="Y401" t="e">
        <f>VLOOKUP($C401,PANSS_full!$D$2:$AK$888,7,FALSE)</f>
        <v>#N/A</v>
      </c>
      <c r="Z401" t="e">
        <f>VLOOKUP($C401,PANSS_full!$D$2:$AK$888,8,FALSE)</f>
        <v>#N/A</v>
      </c>
      <c r="AA401" t="e">
        <f>VLOOKUP($C401,PANSS_full!$D$2:$AK$888,9,FALSE)</f>
        <v>#N/A</v>
      </c>
      <c r="AB401" t="e">
        <f>VLOOKUP($C401,PANSS_full!$D$2:$AK$888,10,FALSE)</f>
        <v>#N/A</v>
      </c>
      <c r="AC401" t="e">
        <f>VLOOKUP($C401,PANSS_full!$D$2:$AK$888,11,FALSE)</f>
        <v>#N/A</v>
      </c>
      <c r="AD401" t="e">
        <f>VLOOKUP($C401,PANSS_full!$D$2:$AK$888,12,FALSE)</f>
        <v>#N/A</v>
      </c>
      <c r="AE401" t="e">
        <f>VLOOKUP($C401,PANSS_full!$D$2:$AK$888,13,FALSE)</f>
        <v>#N/A</v>
      </c>
      <c r="AF401" t="e">
        <f>VLOOKUP($C401,PANSS_full!$D$2:$AK$888,14,FALSE)</f>
        <v>#N/A</v>
      </c>
      <c r="AG401" t="e">
        <f>VLOOKUP($C401,PANSS_full!$D$2:$AK$888,15,FALSE)</f>
        <v>#N/A</v>
      </c>
      <c r="AH401" t="e">
        <f>VLOOKUP($C401,PANSS_full!$D$2:$AK$888,16,FALSE)</f>
        <v>#N/A</v>
      </c>
      <c r="AI401" t="e">
        <f>VLOOKUP($C401,PANSS_full!$D$2:$AK$888,17,FALSE)</f>
        <v>#N/A</v>
      </c>
      <c r="AJ401" t="e">
        <f>VLOOKUP($C401,PANSS_full!$D$2:$AK$888,18,FALSE)</f>
        <v>#N/A</v>
      </c>
      <c r="AK401" t="e">
        <f>VLOOKUP($C401,PANSS_full!$D$2:$AK$888,19,FALSE)</f>
        <v>#N/A</v>
      </c>
      <c r="AL401" t="e">
        <f>VLOOKUP($C401,PANSS_full!$D$2:$AK$888,20,FALSE)</f>
        <v>#N/A</v>
      </c>
      <c r="AM401" t="e">
        <f>VLOOKUP($C401,PANSS_full!$D$2:$AK$888,21,FALSE)</f>
        <v>#N/A</v>
      </c>
      <c r="AN401" t="e">
        <f>VLOOKUP($C401,PANSS_full!$D$2:$AK$888,22,FALSE)</f>
        <v>#N/A</v>
      </c>
      <c r="AO401" t="e">
        <f>VLOOKUP($C401,PANSS_full!$D$2:$AK$888,23,FALSE)</f>
        <v>#N/A</v>
      </c>
      <c r="AP401" t="e">
        <f>VLOOKUP($C401,PANSS_full!$D$2:$AK$888,24,FALSE)</f>
        <v>#N/A</v>
      </c>
      <c r="AQ401" t="e">
        <f>VLOOKUP($C401,PANSS_full!$D$2:$AK$888,25,FALSE)</f>
        <v>#N/A</v>
      </c>
      <c r="AR401" t="e">
        <f>VLOOKUP($C401,PANSS_full!$D$2:$AK$888,26,FALSE)</f>
        <v>#N/A</v>
      </c>
      <c r="AS401" t="e">
        <f>VLOOKUP($C401,PANSS_full!$D$2:$AK$888,27,FALSE)</f>
        <v>#N/A</v>
      </c>
      <c r="AT401" t="e">
        <f>VLOOKUP($C401,PANSS_full!$D$2:$AK$888,28,FALSE)</f>
        <v>#N/A</v>
      </c>
      <c r="AU401" t="e">
        <f>VLOOKUP($C401,PANSS_full!$D$2:$AK$888,29,FALSE)</f>
        <v>#N/A</v>
      </c>
      <c r="AV401" t="e">
        <f>VLOOKUP($C401,PANSS_full!$D$2:$AK$888,30,FALSE)</f>
        <v>#N/A</v>
      </c>
      <c r="AW401" t="e">
        <f>VLOOKUP($C401,PANSS_full!$D$2:$AK$888,31,FALSE)</f>
        <v>#N/A</v>
      </c>
      <c r="AX401" t="e">
        <f>VLOOKUP($C401,PANSS_full!$D$2:$AK$888,32,FALSE)</f>
        <v>#N/A</v>
      </c>
      <c r="AY401" t="e">
        <f>VLOOKUP($C401,PANSS_full!$D$2:$AK$888,33,FALSE)</f>
        <v>#N/A</v>
      </c>
      <c r="AZ401" t="e">
        <f>VLOOKUP($C401,PANSS_full!$D$2:$AK$888,34,FALSE)</f>
        <v>#N/A</v>
      </c>
    </row>
    <row r="402" spans="1:52">
      <c r="A402">
        <v>401</v>
      </c>
      <c r="B402" s="2" t="s">
        <v>458</v>
      </c>
      <c r="C402" s="2" t="str">
        <f t="shared" si="6"/>
        <v>NC_09_0021</v>
      </c>
      <c r="E402" s="2">
        <v>34.75</v>
      </c>
      <c r="F402" s="2" t="s">
        <v>52</v>
      </c>
      <c r="G402" s="2" t="s">
        <v>442</v>
      </c>
      <c r="H402" s="2">
        <v>9</v>
      </c>
      <c r="I402" s="2">
        <v>1</v>
      </c>
      <c r="J402" s="2">
        <v>17</v>
      </c>
      <c r="K402" s="2">
        <v>1</v>
      </c>
      <c r="L402" s="2">
        <v>2</v>
      </c>
      <c r="S402" t="e">
        <f>VLOOKUP($C402,PANSS_full!$D$2:$AK$888,1,FALSE)</f>
        <v>#N/A</v>
      </c>
      <c r="T402" t="e">
        <f>VLOOKUP($C402,PANSS_full!$D$2:$AK$888,2,FALSE)</f>
        <v>#N/A</v>
      </c>
      <c r="U402" t="e">
        <f>VLOOKUP($C402,PANSS_full!$D$2:$AK$888,3,FALSE)</f>
        <v>#N/A</v>
      </c>
      <c r="V402" t="e">
        <f>VLOOKUP($C402,PANSS_full!$D$2:$AK$888,4,FALSE)</f>
        <v>#N/A</v>
      </c>
      <c r="W402" t="e">
        <f>VLOOKUP($C402,PANSS_full!$D$2:$AK$888,5,FALSE)</f>
        <v>#N/A</v>
      </c>
      <c r="X402" t="e">
        <f>VLOOKUP($C402,PANSS_full!$D$2:$AK$888,6,FALSE)</f>
        <v>#N/A</v>
      </c>
      <c r="Y402" t="e">
        <f>VLOOKUP($C402,PANSS_full!$D$2:$AK$888,7,FALSE)</f>
        <v>#N/A</v>
      </c>
      <c r="Z402" t="e">
        <f>VLOOKUP($C402,PANSS_full!$D$2:$AK$888,8,FALSE)</f>
        <v>#N/A</v>
      </c>
      <c r="AA402" t="e">
        <f>VLOOKUP($C402,PANSS_full!$D$2:$AK$888,9,FALSE)</f>
        <v>#N/A</v>
      </c>
      <c r="AB402" t="e">
        <f>VLOOKUP($C402,PANSS_full!$D$2:$AK$888,10,FALSE)</f>
        <v>#N/A</v>
      </c>
      <c r="AC402" t="e">
        <f>VLOOKUP($C402,PANSS_full!$D$2:$AK$888,11,FALSE)</f>
        <v>#N/A</v>
      </c>
      <c r="AD402" t="e">
        <f>VLOOKUP($C402,PANSS_full!$D$2:$AK$888,12,FALSE)</f>
        <v>#N/A</v>
      </c>
      <c r="AE402" t="e">
        <f>VLOOKUP($C402,PANSS_full!$D$2:$AK$888,13,FALSE)</f>
        <v>#N/A</v>
      </c>
      <c r="AF402" t="e">
        <f>VLOOKUP($C402,PANSS_full!$D$2:$AK$888,14,FALSE)</f>
        <v>#N/A</v>
      </c>
      <c r="AG402" t="e">
        <f>VLOOKUP($C402,PANSS_full!$D$2:$AK$888,15,FALSE)</f>
        <v>#N/A</v>
      </c>
      <c r="AH402" t="e">
        <f>VLOOKUP($C402,PANSS_full!$D$2:$AK$888,16,FALSE)</f>
        <v>#N/A</v>
      </c>
      <c r="AI402" t="e">
        <f>VLOOKUP($C402,PANSS_full!$D$2:$AK$888,17,FALSE)</f>
        <v>#N/A</v>
      </c>
      <c r="AJ402" t="e">
        <f>VLOOKUP($C402,PANSS_full!$D$2:$AK$888,18,FALSE)</f>
        <v>#N/A</v>
      </c>
      <c r="AK402" t="e">
        <f>VLOOKUP($C402,PANSS_full!$D$2:$AK$888,19,FALSE)</f>
        <v>#N/A</v>
      </c>
      <c r="AL402" t="e">
        <f>VLOOKUP($C402,PANSS_full!$D$2:$AK$888,20,FALSE)</f>
        <v>#N/A</v>
      </c>
      <c r="AM402" t="e">
        <f>VLOOKUP($C402,PANSS_full!$D$2:$AK$888,21,FALSE)</f>
        <v>#N/A</v>
      </c>
      <c r="AN402" t="e">
        <f>VLOOKUP($C402,PANSS_full!$D$2:$AK$888,22,FALSE)</f>
        <v>#N/A</v>
      </c>
      <c r="AO402" t="e">
        <f>VLOOKUP($C402,PANSS_full!$D$2:$AK$888,23,FALSE)</f>
        <v>#N/A</v>
      </c>
      <c r="AP402" t="e">
        <f>VLOOKUP($C402,PANSS_full!$D$2:$AK$888,24,FALSE)</f>
        <v>#N/A</v>
      </c>
      <c r="AQ402" t="e">
        <f>VLOOKUP($C402,PANSS_full!$D$2:$AK$888,25,FALSE)</f>
        <v>#N/A</v>
      </c>
      <c r="AR402" t="e">
        <f>VLOOKUP($C402,PANSS_full!$D$2:$AK$888,26,FALSE)</f>
        <v>#N/A</v>
      </c>
      <c r="AS402" t="e">
        <f>VLOOKUP($C402,PANSS_full!$D$2:$AK$888,27,FALSE)</f>
        <v>#N/A</v>
      </c>
      <c r="AT402" t="e">
        <f>VLOOKUP($C402,PANSS_full!$D$2:$AK$888,28,FALSE)</f>
        <v>#N/A</v>
      </c>
      <c r="AU402" t="e">
        <f>VLOOKUP($C402,PANSS_full!$D$2:$AK$888,29,FALSE)</f>
        <v>#N/A</v>
      </c>
      <c r="AV402" t="e">
        <f>VLOOKUP($C402,PANSS_full!$D$2:$AK$888,30,FALSE)</f>
        <v>#N/A</v>
      </c>
      <c r="AW402" t="e">
        <f>VLOOKUP($C402,PANSS_full!$D$2:$AK$888,31,FALSE)</f>
        <v>#N/A</v>
      </c>
      <c r="AX402" t="e">
        <f>VLOOKUP($C402,PANSS_full!$D$2:$AK$888,32,FALSE)</f>
        <v>#N/A</v>
      </c>
      <c r="AY402" t="e">
        <f>VLOOKUP($C402,PANSS_full!$D$2:$AK$888,33,FALSE)</f>
        <v>#N/A</v>
      </c>
      <c r="AZ402" t="e">
        <f>VLOOKUP($C402,PANSS_full!$D$2:$AK$888,34,FALSE)</f>
        <v>#N/A</v>
      </c>
    </row>
    <row r="403" spans="1:52">
      <c r="A403">
        <v>402</v>
      </c>
      <c r="B403" s="2" t="s">
        <v>459</v>
      </c>
      <c r="C403" s="2" t="str">
        <f t="shared" si="6"/>
        <v>NC_09_0022</v>
      </c>
      <c r="E403" s="2">
        <v>42.5</v>
      </c>
      <c r="F403" s="2" t="s">
        <v>52</v>
      </c>
      <c r="G403" s="2" t="s">
        <v>442</v>
      </c>
      <c r="H403" s="2">
        <v>9</v>
      </c>
      <c r="I403" s="2">
        <v>2</v>
      </c>
      <c r="J403" s="2">
        <v>11</v>
      </c>
      <c r="K403" s="2">
        <v>1</v>
      </c>
      <c r="L403" s="2">
        <v>1</v>
      </c>
      <c r="S403" t="e">
        <f>VLOOKUP($C403,PANSS_full!$D$2:$AK$888,1,FALSE)</f>
        <v>#N/A</v>
      </c>
      <c r="T403" t="e">
        <f>VLOOKUP($C403,PANSS_full!$D$2:$AK$888,2,FALSE)</f>
        <v>#N/A</v>
      </c>
      <c r="U403" t="e">
        <f>VLOOKUP($C403,PANSS_full!$D$2:$AK$888,3,FALSE)</f>
        <v>#N/A</v>
      </c>
      <c r="V403" t="e">
        <f>VLOOKUP($C403,PANSS_full!$D$2:$AK$888,4,FALSE)</f>
        <v>#N/A</v>
      </c>
      <c r="W403" t="e">
        <f>VLOOKUP($C403,PANSS_full!$D$2:$AK$888,5,FALSE)</f>
        <v>#N/A</v>
      </c>
      <c r="X403" t="e">
        <f>VLOOKUP($C403,PANSS_full!$D$2:$AK$888,6,FALSE)</f>
        <v>#N/A</v>
      </c>
      <c r="Y403" t="e">
        <f>VLOOKUP($C403,PANSS_full!$D$2:$AK$888,7,FALSE)</f>
        <v>#N/A</v>
      </c>
      <c r="Z403" t="e">
        <f>VLOOKUP($C403,PANSS_full!$D$2:$AK$888,8,FALSE)</f>
        <v>#N/A</v>
      </c>
      <c r="AA403" t="e">
        <f>VLOOKUP($C403,PANSS_full!$D$2:$AK$888,9,FALSE)</f>
        <v>#N/A</v>
      </c>
      <c r="AB403" t="e">
        <f>VLOOKUP($C403,PANSS_full!$D$2:$AK$888,10,FALSE)</f>
        <v>#N/A</v>
      </c>
      <c r="AC403" t="e">
        <f>VLOOKUP($C403,PANSS_full!$D$2:$AK$888,11,FALSE)</f>
        <v>#N/A</v>
      </c>
      <c r="AD403" t="e">
        <f>VLOOKUP($C403,PANSS_full!$D$2:$AK$888,12,FALSE)</f>
        <v>#N/A</v>
      </c>
      <c r="AE403" t="e">
        <f>VLOOKUP($C403,PANSS_full!$D$2:$AK$888,13,FALSE)</f>
        <v>#N/A</v>
      </c>
      <c r="AF403" t="e">
        <f>VLOOKUP($C403,PANSS_full!$D$2:$AK$888,14,FALSE)</f>
        <v>#N/A</v>
      </c>
      <c r="AG403" t="e">
        <f>VLOOKUP($C403,PANSS_full!$D$2:$AK$888,15,FALSE)</f>
        <v>#N/A</v>
      </c>
      <c r="AH403" t="e">
        <f>VLOOKUP($C403,PANSS_full!$D$2:$AK$888,16,FALSE)</f>
        <v>#N/A</v>
      </c>
      <c r="AI403" t="e">
        <f>VLOOKUP($C403,PANSS_full!$D$2:$AK$888,17,FALSE)</f>
        <v>#N/A</v>
      </c>
      <c r="AJ403" t="e">
        <f>VLOOKUP($C403,PANSS_full!$D$2:$AK$888,18,FALSE)</f>
        <v>#N/A</v>
      </c>
      <c r="AK403" t="e">
        <f>VLOOKUP($C403,PANSS_full!$D$2:$AK$888,19,FALSE)</f>
        <v>#N/A</v>
      </c>
      <c r="AL403" t="e">
        <f>VLOOKUP($C403,PANSS_full!$D$2:$AK$888,20,FALSE)</f>
        <v>#N/A</v>
      </c>
      <c r="AM403" t="e">
        <f>VLOOKUP($C403,PANSS_full!$D$2:$AK$888,21,FALSE)</f>
        <v>#N/A</v>
      </c>
      <c r="AN403" t="e">
        <f>VLOOKUP($C403,PANSS_full!$D$2:$AK$888,22,FALSE)</f>
        <v>#N/A</v>
      </c>
      <c r="AO403" t="e">
        <f>VLOOKUP($C403,PANSS_full!$D$2:$AK$888,23,FALSE)</f>
        <v>#N/A</v>
      </c>
      <c r="AP403" t="e">
        <f>VLOOKUP($C403,PANSS_full!$D$2:$AK$888,24,FALSE)</f>
        <v>#N/A</v>
      </c>
      <c r="AQ403" t="e">
        <f>VLOOKUP($C403,PANSS_full!$D$2:$AK$888,25,FALSE)</f>
        <v>#N/A</v>
      </c>
      <c r="AR403" t="e">
        <f>VLOOKUP($C403,PANSS_full!$D$2:$AK$888,26,FALSE)</f>
        <v>#N/A</v>
      </c>
      <c r="AS403" t="e">
        <f>VLOOKUP($C403,PANSS_full!$D$2:$AK$888,27,FALSE)</f>
        <v>#N/A</v>
      </c>
      <c r="AT403" t="e">
        <f>VLOOKUP($C403,PANSS_full!$D$2:$AK$888,28,FALSE)</f>
        <v>#N/A</v>
      </c>
      <c r="AU403" t="e">
        <f>VLOOKUP($C403,PANSS_full!$D$2:$AK$888,29,FALSE)</f>
        <v>#N/A</v>
      </c>
      <c r="AV403" t="e">
        <f>VLOOKUP($C403,PANSS_full!$D$2:$AK$888,30,FALSE)</f>
        <v>#N/A</v>
      </c>
      <c r="AW403" t="e">
        <f>VLOOKUP($C403,PANSS_full!$D$2:$AK$888,31,FALSE)</f>
        <v>#N/A</v>
      </c>
      <c r="AX403" t="e">
        <f>VLOOKUP($C403,PANSS_full!$D$2:$AK$888,32,FALSE)</f>
        <v>#N/A</v>
      </c>
      <c r="AY403" t="e">
        <f>VLOOKUP($C403,PANSS_full!$D$2:$AK$888,33,FALSE)</f>
        <v>#N/A</v>
      </c>
      <c r="AZ403" t="e">
        <f>VLOOKUP($C403,PANSS_full!$D$2:$AK$888,34,FALSE)</f>
        <v>#N/A</v>
      </c>
    </row>
    <row r="404" spans="1:52">
      <c r="A404">
        <v>403</v>
      </c>
      <c r="B404" s="2" t="s">
        <v>460</v>
      </c>
      <c r="C404" s="2" t="str">
        <f t="shared" si="6"/>
        <v>NC_09_0023</v>
      </c>
      <c r="E404" s="2">
        <v>28.75</v>
      </c>
      <c r="F404" s="2" t="s">
        <v>52</v>
      </c>
      <c r="G404" s="2" t="s">
        <v>442</v>
      </c>
      <c r="H404" s="2">
        <v>9</v>
      </c>
      <c r="I404" s="2">
        <v>2</v>
      </c>
      <c r="J404" s="2">
        <v>17</v>
      </c>
      <c r="K404" s="2">
        <v>1</v>
      </c>
      <c r="L404" s="2">
        <v>1</v>
      </c>
      <c r="S404" t="e">
        <f>VLOOKUP($C404,PANSS_full!$D$2:$AK$888,1,FALSE)</f>
        <v>#N/A</v>
      </c>
      <c r="T404" t="e">
        <f>VLOOKUP($C404,PANSS_full!$D$2:$AK$888,2,FALSE)</f>
        <v>#N/A</v>
      </c>
      <c r="U404" t="e">
        <f>VLOOKUP($C404,PANSS_full!$D$2:$AK$888,3,FALSE)</f>
        <v>#N/A</v>
      </c>
      <c r="V404" t="e">
        <f>VLOOKUP($C404,PANSS_full!$D$2:$AK$888,4,FALSE)</f>
        <v>#N/A</v>
      </c>
      <c r="W404" t="e">
        <f>VLOOKUP($C404,PANSS_full!$D$2:$AK$888,5,FALSE)</f>
        <v>#N/A</v>
      </c>
      <c r="X404" t="e">
        <f>VLOOKUP($C404,PANSS_full!$D$2:$AK$888,6,FALSE)</f>
        <v>#N/A</v>
      </c>
      <c r="Y404" t="e">
        <f>VLOOKUP($C404,PANSS_full!$D$2:$AK$888,7,FALSE)</f>
        <v>#N/A</v>
      </c>
      <c r="Z404" t="e">
        <f>VLOOKUP($C404,PANSS_full!$D$2:$AK$888,8,FALSE)</f>
        <v>#N/A</v>
      </c>
      <c r="AA404" t="e">
        <f>VLOOKUP($C404,PANSS_full!$D$2:$AK$888,9,FALSE)</f>
        <v>#N/A</v>
      </c>
      <c r="AB404" t="e">
        <f>VLOOKUP($C404,PANSS_full!$D$2:$AK$888,10,FALSE)</f>
        <v>#N/A</v>
      </c>
      <c r="AC404" t="e">
        <f>VLOOKUP($C404,PANSS_full!$D$2:$AK$888,11,FALSE)</f>
        <v>#N/A</v>
      </c>
      <c r="AD404" t="e">
        <f>VLOOKUP($C404,PANSS_full!$D$2:$AK$888,12,FALSE)</f>
        <v>#N/A</v>
      </c>
      <c r="AE404" t="e">
        <f>VLOOKUP($C404,PANSS_full!$D$2:$AK$888,13,FALSE)</f>
        <v>#N/A</v>
      </c>
      <c r="AF404" t="e">
        <f>VLOOKUP($C404,PANSS_full!$D$2:$AK$888,14,FALSE)</f>
        <v>#N/A</v>
      </c>
      <c r="AG404" t="e">
        <f>VLOOKUP($C404,PANSS_full!$D$2:$AK$888,15,FALSE)</f>
        <v>#N/A</v>
      </c>
      <c r="AH404" t="e">
        <f>VLOOKUP($C404,PANSS_full!$D$2:$AK$888,16,FALSE)</f>
        <v>#N/A</v>
      </c>
      <c r="AI404" t="e">
        <f>VLOOKUP($C404,PANSS_full!$D$2:$AK$888,17,FALSE)</f>
        <v>#N/A</v>
      </c>
      <c r="AJ404" t="e">
        <f>VLOOKUP($C404,PANSS_full!$D$2:$AK$888,18,FALSE)</f>
        <v>#N/A</v>
      </c>
      <c r="AK404" t="e">
        <f>VLOOKUP($C404,PANSS_full!$D$2:$AK$888,19,FALSE)</f>
        <v>#N/A</v>
      </c>
      <c r="AL404" t="e">
        <f>VLOOKUP($C404,PANSS_full!$D$2:$AK$888,20,FALSE)</f>
        <v>#N/A</v>
      </c>
      <c r="AM404" t="e">
        <f>VLOOKUP($C404,PANSS_full!$D$2:$AK$888,21,FALSE)</f>
        <v>#N/A</v>
      </c>
      <c r="AN404" t="e">
        <f>VLOOKUP($C404,PANSS_full!$D$2:$AK$888,22,FALSE)</f>
        <v>#N/A</v>
      </c>
      <c r="AO404" t="e">
        <f>VLOOKUP($C404,PANSS_full!$D$2:$AK$888,23,FALSE)</f>
        <v>#N/A</v>
      </c>
      <c r="AP404" t="e">
        <f>VLOOKUP($C404,PANSS_full!$D$2:$AK$888,24,FALSE)</f>
        <v>#N/A</v>
      </c>
      <c r="AQ404" t="e">
        <f>VLOOKUP($C404,PANSS_full!$D$2:$AK$888,25,FALSE)</f>
        <v>#N/A</v>
      </c>
      <c r="AR404" t="e">
        <f>VLOOKUP($C404,PANSS_full!$D$2:$AK$888,26,FALSE)</f>
        <v>#N/A</v>
      </c>
      <c r="AS404" t="e">
        <f>VLOOKUP($C404,PANSS_full!$D$2:$AK$888,27,FALSE)</f>
        <v>#N/A</v>
      </c>
      <c r="AT404" t="e">
        <f>VLOOKUP($C404,PANSS_full!$D$2:$AK$888,28,FALSE)</f>
        <v>#N/A</v>
      </c>
      <c r="AU404" t="e">
        <f>VLOOKUP($C404,PANSS_full!$D$2:$AK$888,29,FALSE)</f>
        <v>#N/A</v>
      </c>
      <c r="AV404" t="e">
        <f>VLOOKUP($C404,PANSS_full!$D$2:$AK$888,30,FALSE)</f>
        <v>#N/A</v>
      </c>
      <c r="AW404" t="e">
        <f>VLOOKUP($C404,PANSS_full!$D$2:$AK$888,31,FALSE)</f>
        <v>#N/A</v>
      </c>
      <c r="AX404" t="e">
        <f>VLOOKUP($C404,PANSS_full!$D$2:$AK$888,32,FALSE)</f>
        <v>#N/A</v>
      </c>
      <c r="AY404" t="e">
        <f>VLOOKUP($C404,PANSS_full!$D$2:$AK$888,33,FALSE)</f>
        <v>#N/A</v>
      </c>
      <c r="AZ404" t="e">
        <f>VLOOKUP($C404,PANSS_full!$D$2:$AK$888,34,FALSE)</f>
        <v>#N/A</v>
      </c>
    </row>
    <row r="405" spans="1:52">
      <c r="A405">
        <v>404</v>
      </c>
      <c r="B405" s="2" t="s">
        <v>461</v>
      </c>
      <c r="C405" s="2" t="str">
        <f t="shared" si="6"/>
        <v>NC_09_0026</v>
      </c>
      <c r="E405" s="2">
        <v>18.25</v>
      </c>
      <c r="F405" s="2" t="s">
        <v>52</v>
      </c>
      <c r="G405" s="2" t="s">
        <v>442</v>
      </c>
      <c r="H405" s="2">
        <v>9</v>
      </c>
      <c r="I405" s="2">
        <v>2</v>
      </c>
      <c r="J405" s="2">
        <v>12</v>
      </c>
      <c r="K405" s="2">
        <v>1</v>
      </c>
      <c r="L405" s="2">
        <v>1</v>
      </c>
      <c r="S405" t="e">
        <f>VLOOKUP($C405,PANSS_full!$D$2:$AK$888,1,FALSE)</f>
        <v>#N/A</v>
      </c>
      <c r="T405" t="e">
        <f>VLOOKUP($C405,PANSS_full!$D$2:$AK$888,2,FALSE)</f>
        <v>#N/A</v>
      </c>
      <c r="U405" t="e">
        <f>VLOOKUP($C405,PANSS_full!$D$2:$AK$888,3,FALSE)</f>
        <v>#N/A</v>
      </c>
      <c r="V405" t="e">
        <f>VLOOKUP($C405,PANSS_full!$D$2:$AK$888,4,FALSE)</f>
        <v>#N/A</v>
      </c>
      <c r="W405" t="e">
        <f>VLOOKUP($C405,PANSS_full!$D$2:$AK$888,5,FALSE)</f>
        <v>#N/A</v>
      </c>
      <c r="X405" t="e">
        <f>VLOOKUP($C405,PANSS_full!$D$2:$AK$888,6,FALSE)</f>
        <v>#N/A</v>
      </c>
      <c r="Y405" t="e">
        <f>VLOOKUP($C405,PANSS_full!$D$2:$AK$888,7,FALSE)</f>
        <v>#N/A</v>
      </c>
      <c r="Z405" t="e">
        <f>VLOOKUP($C405,PANSS_full!$D$2:$AK$888,8,FALSE)</f>
        <v>#N/A</v>
      </c>
      <c r="AA405" t="e">
        <f>VLOOKUP($C405,PANSS_full!$D$2:$AK$888,9,FALSE)</f>
        <v>#N/A</v>
      </c>
      <c r="AB405" t="e">
        <f>VLOOKUP($C405,PANSS_full!$D$2:$AK$888,10,FALSE)</f>
        <v>#N/A</v>
      </c>
      <c r="AC405" t="e">
        <f>VLOOKUP($C405,PANSS_full!$D$2:$AK$888,11,FALSE)</f>
        <v>#N/A</v>
      </c>
      <c r="AD405" t="e">
        <f>VLOOKUP($C405,PANSS_full!$D$2:$AK$888,12,FALSE)</f>
        <v>#N/A</v>
      </c>
      <c r="AE405" t="e">
        <f>VLOOKUP($C405,PANSS_full!$D$2:$AK$888,13,FALSE)</f>
        <v>#N/A</v>
      </c>
      <c r="AF405" t="e">
        <f>VLOOKUP($C405,PANSS_full!$D$2:$AK$888,14,FALSE)</f>
        <v>#N/A</v>
      </c>
      <c r="AG405" t="e">
        <f>VLOOKUP($C405,PANSS_full!$D$2:$AK$888,15,FALSE)</f>
        <v>#N/A</v>
      </c>
      <c r="AH405" t="e">
        <f>VLOOKUP($C405,PANSS_full!$D$2:$AK$888,16,FALSE)</f>
        <v>#N/A</v>
      </c>
      <c r="AI405" t="e">
        <f>VLOOKUP($C405,PANSS_full!$D$2:$AK$888,17,FALSE)</f>
        <v>#N/A</v>
      </c>
      <c r="AJ405" t="e">
        <f>VLOOKUP($C405,PANSS_full!$D$2:$AK$888,18,FALSE)</f>
        <v>#N/A</v>
      </c>
      <c r="AK405" t="e">
        <f>VLOOKUP($C405,PANSS_full!$D$2:$AK$888,19,FALSE)</f>
        <v>#N/A</v>
      </c>
      <c r="AL405" t="e">
        <f>VLOOKUP($C405,PANSS_full!$D$2:$AK$888,20,FALSE)</f>
        <v>#N/A</v>
      </c>
      <c r="AM405" t="e">
        <f>VLOOKUP($C405,PANSS_full!$D$2:$AK$888,21,FALSE)</f>
        <v>#N/A</v>
      </c>
      <c r="AN405" t="e">
        <f>VLOOKUP($C405,PANSS_full!$D$2:$AK$888,22,FALSE)</f>
        <v>#N/A</v>
      </c>
      <c r="AO405" t="e">
        <f>VLOOKUP($C405,PANSS_full!$D$2:$AK$888,23,FALSE)</f>
        <v>#N/A</v>
      </c>
      <c r="AP405" t="e">
        <f>VLOOKUP($C405,PANSS_full!$D$2:$AK$888,24,FALSE)</f>
        <v>#N/A</v>
      </c>
      <c r="AQ405" t="e">
        <f>VLOOKUP($C405,PANSS_full!$D$2:$AK$888,25,FALSE)</f>
        <v>#N/A</v>
      </c>
      <c r="AR405" t="e">
        <f>VLOOKUP($C405,PANSS_full!$D$2:$AK$888,26,FALSE)</f>
        <v>#N/A</v>
      </c>
      <c r="AS405" t="e">
        <f>VLOOKUP($C405,PANSS_full!$D$2:$AK$888,27,FALSE)</f>
        <v>#N/A</v>
      </c>
      <c r="AT405" t="e">
        <f>VLOOKUP($C405,PANSS_full!$D$2:$AK$888,28,FALSE)</f>
        <v>#N/A</v>
      </c>
      <c r="AU405" t="e">
        <f>VLOOKUP($C405,PANSS_full!$D$2:$AK$888,29,FALSE)</f>
        <v>#N/A</v>
      </c>
      <c r="AV405" t="e">
        <f>VLOOKUP($C405,PANSS_full!$D$2:$AK$888,30,FALSE)</f>
        <v>#N/A</v>
      </c>
      <c r="AW405" t="e">
        <f>VLOOKUP($C405,PANSS_full!$D$2:$AK$888,31,FALSE)</f>
        <v>#N/A</v>
      </c>
      <c r="AX405" t="e">
        <f>VLOOKUP($C405,PANSS_full!$D$2:$AK$888,32,FALSE)</f>
        <v>#N/A</v>
      </c>
      <c r="AY405" t="e">
        <f>VLOOKUP($C405,PANSS_full!$D$2:$AK$888,33,FALSE)</f>
        <v>#N/A</v>
      </c>
      <c r="AZ405" t="e">
        <f>VLOOKUP($C405,PANSS_full!$D$2:$AK$888,34,FALSE)</f>
        <v>#N/A</v>
      </c>
    </row>
    <row r="406" spans="1:52">
      <c r="A406">
        <v>405</v>
      </c>
      <c r="B406" s="2" t="s">
        <v>462</v>
      </c>
      <c r="C406" s="2" t="str">
        <f t="shared" si="6"/>
        <v>NC_09_0027</v>
      </c>
      <c r="E406" s="2">
        <v>25.58333333</v>
      </c>
      <c r="F406" s="2" t="s">
        <v>52</v>
      </c>
      <c r="G406" s="2" t="s">
        <v>442</v>
      </c>
      <c r="H406" s="2">
        <v>9</v>
      </c>
      <c r="I406" s="2">
        <v>2</v>
      </c>
      <c r="J406" s="2">
        <v>15</v>
      </c>
      <c r="K406" s="2">
        <v>1</v>
      </c>
      <c r="L406" s="2">
        <v>1</v>
      </c>
      <c r="S406" t="e">
        <f>VLOOKUP($C406,PANSS_full!$D$2:$AK$888,1,FALSE)</f>
        <v>#N/A</v>
      </c>
      <c r="T406" t="e">
        <f>VLOOKUP($C406,PANSS_full!$D$2:$AK$888,2,FALSE)</f>
        <v>#N/A</v>
      </c>
      <c r="U406" t="e">
        <f>VLOOKUP($C406,PANSS_full!$D$2:$AK$888,3,FALSE)</f>
        <v>#N/A</v>
      </c>
      <c r="V406" t="e">
        <f>VLOOKUP($C406,PANSS_full!$D$2:$AK$888,4,FALSE)</f>
        <v>#N/A</v>
      </c>
      <c r="W406" t="e">
        <f>VLOOKUP($C406,PANSS_full!$D$2:$AK$888,5,FALSE)</f>
        <v>#N/A</v>
      </c>
      <c r="X406" t="e">
        <f>VLOOKUP($C406,PANSS_full!$D$2:$AK$888,6,FALSE)</f>
        <v>#N/A</v>
      </c>
      <c r="Y406" t="e">
        <f>VLOOKUP($C406,PANSS_full!$D$2:$AK$888,7,FALSE)</f>
        <v>#N/A</v>
      </c>
      <c r="Z406" t="e">
        <f>VLOOKUP($C406,PANSS_full!$D$2:$AK$888,8,FALSE)</f>
        <v>#N/A</v>
      </c>
      <c r="AA406" t="e">
        <f>VLOOKUP($C406,PANSS_full!$D$2:$AK$888,9,FALSE)</f>
        <v>#N/A</v>
      </c>
      <c r="AB406" t="e">
        <f>VLOOKUP($C406,PANSS_full!$D$2:$AK$888,10,FALSE)</f>
        <v>#N/A</v>
      </c>
      <c r="AC406" t="e">
        <f>VLOOKUP($C406,PANSS_full!$D$2:$AK$888,11,FALSE)</f>
        <v>#N/A</v>
      </c>
      <c r="AD406" t="e">
        <f>VLOOKUP($C406,PANSS_full!$D$2:$AK$888,12,FALSE)</f>
        <v>#N/A</v>
      </c>
      <c r="AE406" t="e">
        <f>VLOOKUP($C406,PANSS_full!$D$2:$AK$888,13,FALSE)</f>
        <v>#N/A</v>
      </c>
      <c r="AF406" t="e">
        <f>VLOOKUP($C406,PANSS_full!$D$2:$AK$888,14,FALSE)</f>
        <v>#N/A</v>
      </c>
      <c r="AG406" t="e">
        <f>VLOOKUP($C406,PANSS_full!$D$2:$AK$888,15,FALSE)</f>
        <v>#N/A</v>
      </c>
      <c r="AH406" t="e">
        <f>VLOOKUP($C406,PANSS_full!$D$2:$AK$888,16,FALSE)</f>
        <v>#N/A</v>
      </c>
      <c r="AI406" t="e">
        <f>VLOOKUP($C406,PANSS_full!$D$2:$AK$888,17,FALSE)</f>
        <v>#N/A</v>
      </c>
      <c r="AJ406" t="e">
        <f>VLOOKUP($C406,PANSS_full!$D$2:$AK$888,18,FALSE)</f>
        <v>#N/A</v>
      </c>
      <c r="AK406" t="e">
        <f>VLOOKUP($C406,PANSS_full!$D$2:$AK$888,19,FALSE)</f>
        <v>#N/A</v>
      </c>
      <c r="AL406" t="e">
        <f>VLOOKUP($C406,PANSS_full!$D$2:$AK$888,20,FALSE)</f>
        <v>#N/A</v>
      </c>
      <c r="AM406" t="e">
        <f>VLOOKUP($C406,PANSS_full!$D$2:$AK$888,21,FALSE)</f>
        <v>#N/A</v>
      </c>
      <c r="AN406" t="e">
        <f>VLOOKUP($C406,PANSS_full!$D$2:$AK$888,22,FALSE)</f>
        <v>#N/A</v>
      </c>
      <c r="AO406" t="e">
        <f>VLOOKUP($C406,PANSS_full!$D$2:$AK$888,23,FALSE)</f>
        <v>#N/A</v>
      </c>
      <c r="AP406" t="e">
        <f>VLOOKUP($C406,PANSS_full!$D$2:$AK$888,24,FALSE)</f>
        <v>#N/A</v>
      </c>
      <c r="AQ406" t="e">
        <f>VLOOKUP($C406,PANSS_full!$D$2:$AK$888,25,FALSE)</f>
        <v>#N/A</v>
      </c>
      <c r="AR406" t="e">
        <f>VLOOKUP($C406,PANSS_full!$D$2:$AK$888,26,FALSE)</f>
        <v>#N/A</v>
      </c>
      <c r="AS406" t="e">
        <f>VLOOKUP($C406,PANSS_full!$D$2:$AK$888,27,FALSE)</f>
        <v>#N/A</v>
      </c>
      <c r="AT406" t="e">
        <f>VLOOKUP($C406,PANSS_full!$D$2:$AK$888,28,FALSE)</f>
        <v>#N/A</v>
      </c>
      <c r="AU406" t="e">
        <f>VLOOKUP($C406,PANSS_full!$D$2:$AK$888,29,FALSE)</f>
        <v>#N/A</v>
      </c>
      <c r="AV406" t="e">
        <f>VLOOKUP($C406,PANSS_full!$D$2:$AK$888,30,FALSE)</f>
        <v>#N/A</v>
      </c>
      <c r="AW406" t="e">
        <f>VLOOKUP($C406,PANSS_full!$D$2:$AK$888,31,FALSE)</f>
        <v>#N/A</v>
      </c>
      <c r="AX406" t="e">
        <f>VLOOKUP($C406,PANSS_full!$D$2:$AK$888,32,FALSE)</f>
        <v>#N/A</v>
      </c>
      <c r="AY406" t="e">
        <f>VLOOKUP($C406,PANSS_full!$D$2:$AK$888,33,FALSE)</f>
        <v>#N/A</v>
      </c>
      <c r="AZ406" t="e">
        <f>VLOOKUP($C406,PANSS_full!$D$2:$AK$888,34,FALSE)</f>
        <v>#N/A</v>
      </c>
    </row>
    <row r="407" spans="1:52">
      <c r="A407">
        <v>406</v>
      </c>
      <c r="B407" s="2" t="s">
        <v>463</v>
      </c>
      <c r="C407" s="2" t="str">
        <f t="shared" si="6"/>
        <v>NC_09_0028</v>
      </c>
      <c r="E407" s="2">
        <v>29.5</v>
      </c>
      <c r="F407" s="2" t="s">
        <v>52</v>
      </c>
      <c r="G407" s="2" t="s">
        <v>442</v>
      </c>
      <c r="H407" s="2">
        <v>9</v>
      </c>
      <c r="I407" s="2">
        <v>2</v>
      </c>
      <c r="J407" s="2">
        <v>15</v>
      </c>
      <c r="K407" s="2">
        <v>1</v>
      </c>
      <c r="L407" s="2">
        <v>1</v>
      </c>
      <c r="S407" t="e">
        <f>VLOOKUP($C407,PANSS_full!$D$2:$AK$888,1,FALSE)</f>
        <v>#N/A</v>
      </c>
      <c r="T407" t="e">
        <f>VLOOKUP($C407,PANSS_full!$D$2:$AK$888,2,FALSE)</f>
        <v>#N/A</v>
      </c>
      <c r="U407" t="e">
        <f>VLOOKUP($C407,PANSS_full!$D$2:$AK$888,3,FALSE)</f>
        <v>#N/A</v>
      </c>
      <c r="V407" t="e">
        <f>VLOOKUP($C407,PANSS_full!$D$2:$AK$888,4,FALSE)</f>
        <v>#N/A</v>
      </c>
      <c r="W407" t="e">
        <f>VLOOKUP($C407,PANSS_full!$D$2:$AK$888,5,FALSE)</f>
        <v>#N/A</v>
      </c>
      <c r="X407" t="e">
        <f>VLOOKUP($C407,PANSS_full!$D$2:$AK$888,6,FALSE)</f>
        <v>#N/A</v>
      </c>
      <c r="Y407" t="e">
        <f>VLOOKUP($C407,PANSS_full!$D$2:$AK$888,7,FALSE)</f>
        <v>#N/A</v>
      </c>
      <c r="Z407" t="e">
        <f>VLOOKUP($C407,PANSS_full!$D$2:$AK$888,8,FALSE)</f>
        <v>#N/A</v>
      </c>
      <c r="AA407" t="e">
        <f>VLOOKUP($C407,PANSS_full!$D$2:$AK$888,9,FALSE)</f>
        <v>#N/A</v>
      </c>
      <c r="AB407" t="e">
        <f>VLOOKUP($C407,PANSS_full!$D$2:$AK$888,10,FALSE)</f>
        <v>#N/A</v>
      </c>
      <c r="AC407" t="e">
        <f>VLOOKUP($C407,PANSS_full!$D$2:$AK$888,11,FALSE)</f>
        <v>#N/A</v>
      </c>
      <c r="AD407" t="e">
        <f>VLOOKUP($C407,PANSS_full!$D$2:$AK$888,12,FALSE)</f>
        <v>#N/A</v>
      </c>
      <c r="AE407" t="e">
        <f>VLOOKUP($C407,PANSS_full!$D$2:$AK$888,13,FALSE)</f>
        <v>#N/A</v>
      </c>
      <c r="AF407" t="e">
        <f>VLOOKUP($C407,PANSS_full!$D$2:$AK$888,14,FALSE)</f>
        <v>#N/A</v>
      </c>
      <c r="AG407" t="e">
        <f>VLOOKUP($C407,PANSS_full!$D$2:$AK$888,15,FALSE)</f>
        <v>#N/A</v>
      </c>
      <c r="AH407" t="e">
        <f>VLOOKUP($C407,PANSS_full!$D$2:$AK$888,16,FALSE)</f>
        <v>#N/A</v>
      </c>
      <c r="AI407" t="e">
        <f>VLOOKUP($C407,PANSS_full!$D$2:$AK$888,17,FALSE)</f>
        <v>#N/A</v>
      </c>
      <c r="AJ407" t="e">
        <f>VLOOKUP($C407,PANSS_full!$D$2:$AK$888,18,FALSE)</f>
        <v>#N/A</v>
      </c>
      <c r="AK407" t="e">
        <f>VLOOKUP($C407,PANSS_full!$D$2:$AK$888,19,FALSE)</f>
        <v>#N/A</v>
      </c>
      <c r="AL407" t="e">
        <f>VLOOKUP($C407,PANSS_full!$D$2:$AK$888,20,FALSE)</f>
        <v>#N/A</v>
      </c>
      <c r="AM407" t="e">
        <f>VLOOKUP($C407,PANSS_full!$D$2:$AK$888,21,FALSE)</f>
        <v>#N/A</v>
      </c>
      <c r="AN407" t="e">
        <f>VLOOKUP($C407,PANSS_full!$D$2:$AK$888,22,FALSE)</f>
        <v>#N/A</v>
      </c>
      <c r="AO407" t="e">
        <f>VLOOKUP($C407,PANSS_full!$D$2:$AK$888,23,FALSE)</f>
        <v>#N/A</v>
      </c>
      <c r="AP407" t="e">
        <f>VLOOKUP($C407,PANSS_full!$D$2:$AK$888,24,FALSE)</f>
        <v>#N/A</v>
      </c>
      <c r="AQ407" t="e">
        <f>VLOOKUP($C407,PANSS_full!$D$2:$AK$888,25,FALSE)</f>
        <v>#N/A</v>
      </c>
      <c r="AR407" t="e">
        <f>VLOOKUP($C407,PANSS_full!$D$2:$AK$888,26,FALSE)</f>
        <v>#N/A</v>
      </c>
      <c r="AS407" t="e">
        <f>VLOOKUP($C407,PANSS_full!$D$2:$AK$888,27,FALSE)</f>
        <v>#N/A</v>
      </c>
      <c r="AT407" t="e">
        <f>VLOOKUP($C407,PANSS_full!$D$2:$AK$888,28,FALSE)</f>
        <v>#N/A</v>
      </c>
      <c r="AU407" t="e">
        <f>VLOOKUP($C407,PANSS_full!$D$2:$AK$888,29,FALSE)</f>
        <v>#N/A</v>
      </c>
      <c r="AV407" t="e">
        <f>VLOOKUP($C407,PANSS_full!$D$2:$AK$888,30,FALSE)</f>
        <v>#N/A</v>
      </c>
      <c r="AW407" t="e">
        <f>VLOOKUP($C407,PANSS_full!$D$2:$AK$888,31,FALSE)</f>
        <v>#N/A</v>
      </c>
      <c r="AX407" t="e">
        <f>VLOOKUP($C407,PANSS_full!$D$2:$AK$888,32,FALSE)</f>
        <v>#N/A</v>
      </c>
      <c r="AY407" t="e">
        <f>VLOOKUP($C407,PANSS_full!$D$2:$AK$888,33,FALSE)</f>
        <v>#N/A</v>
      </c>
      <c r="AZ407" t="e">
        <f>VLOOKUP($C407,PANSS_full!$D$2:$AK$888,34,FALSE)</f>
        <v>#N/A</v>
      </c>
    </row>
    <row r="408" spans="1:52">
      <c r="A408">
        <v>407</v>
      </c>
      <c r="B408" s="2" t="s">
        <v>464</v>
      </c>
      <c r="C408" s="2" t="str">
        <f t="shared" si="6"/>
        <v>NC_09_0029</v>
      </c>
      <c r="E408" s="2">
        <v>24.58333333</v>
      </c>
      <c r="F408" s="2" t="s">
        <v>52</v>
      </c>
      <c r="G408" s="2" t="s">
        <v>442</v>
      </c>
      <c r="H408" s="2">
        <v>9</v>
      </c>
      <c r="I408" s="2">
        <v>1</v>
      </c>
      <c r="J408" s="2">
        <v>15</v>
      </c>
      <c r="K408" s="2">
        <v>1</v>
      </c>
      <c r="L408" s="2">
        <v>1</v>
      </c>
      <c r="S408" t="e">
        <f>VLOOKUP($C408,PANSS_full!$D$2:$AK$888,1,FALSE)</f>
        <v>#N/A</v>
      </c>
      <c r="T408" t="e">
        <f>VLOOKUP($C408,PANSS_full!$D$2:$AK$888,2,FALSE)</f>
        <v>#N/A</v>
      </c>
      <c r="U408" t="e">
        <f>VLOOKUP($C408,PANSS_full!$D$2:$AK$888,3,FALSE)</f>
        <v>#N/A</v>
      </c>
      <c r="V408" t="e">
        <f>VLOOKUP($C408,PANSS_full!$D$2:$AK$888,4,FALSE)</f>
        <v>#N/A</v>
      </c>
      <c r="W408" t="e">
        <f>VLOOKUP($C408,PANSS_full!$D$2:$AK$888,5,FALSE)</f>
        <v>#N/A</v>
      </c>
      <c r="X408" t="e">
        <f>VLOOKUP($C408,PANSS_full!$D$2:$AK$888,6,FALSE)</f>
        <v>#N/A</v>
      </c>
      <c r="Y408" t="e">
        <f>VLOOKUP($C408,PANSS_full!$D$2:$AK$888,7,FALSE)</f>
        <v>#N/A</v>
      </c>
      <c r="Z408" t="e">
        <f>VLOOKUP($C408,PANSS_full!$D$2:$AK$888,8,FALSE)</f>
        <v>#N/A</v>
      </c>
      <c r="AA408" t="e">
        <f>VLOOKUP($C408,PANSS_full!$D$2:$AK$888,9,FALSE)</f>
        <v>#N/A</v>
      </c>
      <c r="AB408" t="e">
        <f>VLOOKUP($C408,PANSS_full!$D$2:$AK$888,10,FALSE)</f>
        <v>#N/A</v>
      </c>
      <c r="AC408" t="e">
        <f>VLOOKUP($C408,PANSS_full!$D$2:$AK$888,11,FALSE)</f>
        <v>#N/A</v>
      </c>
      <c r="AD408" t="e">
        <f>VLOOKUP($C408,PANSS_full!$D$2:$AK$888,12,FALSE)</f>
        <v>#N/A</v>
      </c>
      <c r="AE408" t="e">
        <f>VLOOKUP($C408,PANSS_full!$D$2:$AK$888,13,FALSE)</f>
        <v>#N/A</v>
      </c>
      <c r="AF408" t="e">
        <f>VLOOKUP($C408,PANSS_full!$D$2:$AK$888,14,FALSE)</f>
        <v>#N/A</v>
      </c>
      <c r="AG408" t="e">
        <f>VLOOKUP($C408,PANSS_full!$D$2:$AK$888,15,FALSE)</f>
        <v>#N/A</v>
      </c>
      <c r="AH408" t="e">
        <f>VLOOKUP($C408,PANSS_full!$D$2:$AK$888,16,FALSE)</f>
        <v>#N/A</v>
      </c>
      <c r="AI408" t="e">
        <f>VLOOKUP($C408,PANSS_full!$D$2:$AK$888,17,FALSE)</f>
        <v>#N/A</v>
      </c>
      <c r="AJ408" t="e">
        <f>VLOOKUP($C408,PANSS_full!$D$2:$AK$888,18,FALSE)</f>
        <v>#N/A</v>
      </c>
      <c r="AK408" t="e">
        <f>VLOOKUP($C408,PANSS_full!$D$2:$AK$888,19,FALSE)</f>
        <v>#N/A</v>
      </c>
      <c r="AL408" t="e">
        <f>VLOOKUP($C408,PANSS_full!$D$2:$AK$888,20,FALSE)</f>
        <v>#N/A</v>
      </c>
      <c r="AM408" t="e">
        <f>VLOOKUP($C408,PANSS_full!$D$2:$AK$888,21,FALSE)</f>
        <v>#N/A</v>
      </c>
      <c r="AN408" t="e">
        <f>VLOOKUP($C408,PANSS_full!$D$2:$AK$888,22,FALSE)</f>
        <v>#N/A</v>
      </c>
      <c r="AO408" t="e">
        <f>VLOOKUP($C408,PANSS_full!$D$2:$AK$888,23,FALSE)</f>
        <v>#N/A</v>
      </c>
      <c r="AP408" t="e">
        <f>VLOOKUP($C408,PANSS_full!$D$2:$AK$888,24,FALSE)</f>
        <v>#N/A</v>
      </c>
      <c r="AQ408" t="e">
        <f>VLOOKUP($C408,PANSS_full!$D$2:$AK$888,25,FALSE)</f>
        <v>#N/A</v>
      </c>
      <c r="AR408" t="e">
        <f>VLOOKUP($C408,PANSS_full!$D$2:$AK$888,26,FALSE)</f>
        <v>#N/A</v>
      </c>
      <c r="AS408" t="e">
        <f>VLOOKUP($C408,PANSS_full!$D$2:$AK$888,27,FALSE)</f>
        <v>#N/A</v>
      </c>
      <c r="AT408" t="e">
        <f>VLOOKUP($C408,PANSS_full!$D$2:$AK$888,28,FALSE)</f>
        <v>#N/A</v>
      </c>
      <c r="AU408" t="e">
        <f>VLOOKUP($C408,PANSS_full!$D$2:$AK$888,29,FALSE)</f>
        <v>#N/A</v>
      </c>
      <c r="AV408" t="e">
        <f>VLOOKUP($C408,PANSS_full!$D$2:$AK$888,30,FALSE)</f>
        <v>#N/A</v>
      </c>
      <c r="AW408" t="e">
        <f>VLOOKUP($C408,PANSS_full!$D$2:$AK$888,31,FALSE)</f>
        <v>#N/A</v>
      </c>
      <c r="AX408" t="e">
        <f>VLOOKUP($C408,PANSS_full!$D$2:$AK$888,32,FALSE)</f>
        <v>#N/A</v>
      </c>
      <c r="AY408" t="e">
        <f>VLOOKUP($C408,PANSS_full!$D$2:$AK$888,33,FALSE)</f>
        <v>#N/A</v>
      </c>
      <c r="AZ408" t="e">
        <f>VLOOKUP($C408,PANSS_full!$D$2:$AK$888,34,FALSE)</f>
        <v>#N/A</v>
      </c>
    </row>
    <row r="409" spans="1:52">
      <c r="A409">
        <v>408</v>
      </c>
      <c r="B409" s="2" t="s">
        <v>465</v>
      </c>
      <c r="C409" s="2" t="str">
        <f t="shared" si="6"/>
        <v>NC_09_0030</v>
      </c>
      <c r="E409" s="2">
        <v>23.66666667</v>
      </c>
      <c r="F409" s="2" t="s">
        <v>52</v>
      </c>
      <c r="G409" s="2" t="s">
        <v>442</v>
      </c>
      <c r="H409" s="2">
        <v>9</v>
      </c>
      <c r="I409" s="2">
        <v>2</v>
      </c>
      <c r="J409" s="2">
        <v>16</v>
      </c>
      <c r="K409" s="2">
        <v>1</v>
      </c>
      <c r="L409" s="2">
        <v>1</v>
      </c>
      <c r="S409" t="e">
        <f>VLOOKUP($C409,PANSS_full!$D$2:$AK$888,1,FALSE)</f>
        <v>#N/A</v>
      </c>
      <c r="T409" t="e">
        <f>VLOOKUP($C409,PANSS_full!$D$2:$AK$888,2,FALSE)</f>
        <v>#N/A</v>
      </c>
      <c r="U409" t="e">
        <f>VLOOKUP($C409,PANSS_full!$D$2:$AK$888,3,FALSE)</f>
        <v>#N/A</v>
      </c>
      <c r="V409" t="e">
        <f>VLOOKUP($C409,PANSS_full!$D$2:$AK$888,4,FALSE)</f>
        <v>#N/A</v>
      </c>
      <c r="W409" t="e">
        <f>VLOOKUP($C409,PANSS_full!$D$2:$AK$888,5,FALSE)</f>
        <v>#N/A</v>
      </c>
      <c r="X409" t="e">
        <f>VLOOKUP($C409,PANSS_full!$D$2:$AK$888,6,FALSE)</f>
        <v>#N/A</v>
      </c>
      <c r="Y409" t="e">
        <f>VLOOKUP($C409,PANSS_full!$D$2:$AK$888,7,FALSE)</f>
        <v>#N/A</v>
      </c>
      <c r="Z409" t="e">
        <f>VLOOKUP($C409,PANSS_full!$D$2:$AK$888,8,FALSE)</f>
        <v>#N/A</v>
      </c>
      <c r="AA409" t="e">
        <f>VLOOKUP($C409,PANSS_full!$D$2:$AK$888,9,FALSE)</f>
        <v>#N/A</v>
      </c>
      <c r="AB409" t="e">
        <f>VLOOKUP($C409,PANSS_full!$D$2:$AK$888,10,FALSE)</f>
        <v>#N/A</v>
      </c>
      <c r="AC409" t="e">
        <f>VLOOKUP($C409,PANSS_full!$D$2:$AK$888,11,FALSE)</f>
        <v>#N/A</v>
      </c>
      <c r="AD409" t="e">
        <f>VLOOKUP($C409,PANSS_full!$D$2:$AK$888,12,FALSE)</f>
        <v>#N/A</v>
      </c>
      <c r="AE409" t="e">
        <f>VLOOKUP($C409,PANSS_full!$D$2:$AK$888,13,FALSE)</f>
        <v>#N/A</v>
      </c>
      <c r="AF409" t="e">
        <f>VLOOKUP($C409,PANSS_full!$D$2:$AK$888,14,FALSE)</f>
        <v>#N/A</v>
      </c>
      <c r="AG409" t="e">
        <f>VLOOKUP($C409,PANSS_full!$D$2:$AK$888,15,FALSE)</f>
        <v>#N/A</v>
      </c>
      <c r="AH409" t="e">
        <f>VLOOKUP($C409,PANSS_full!$D$2:$AK$888,16,FALSE)</f>
        <v>#N/A</v>
      </c>
      <c r="AI409" t="e">
        <f>VLOOKUP($C409,PANSS_full!$D$2:$AK$888,17,FALSE)</f>
        <v>#N/A</v>
      </c>
      <c r="AJ409" t="e">
        <f>VLOOKUP($C409,PANSS_full!$D$2:$AK$888,18,FALSE)</f>
        <v>#N/A</v>
      </c>
      <c r="AK409" t="e">
        <f>VLOOKUP($C409,PANSS_full!$D$2:$AK$888,19,FALSE)</f>
        <v>#N/A</v>
      </c>
      <c r="AL409" t="e">
        <f>VLOOKUP($C409,PANSS_full!$D$2:$AK$888,20,FALSE)</f>
        <v>#N/A</v>
      </c>
      <c r="AM409" t="e">
        <f>VLOOKUP($C409,PANSS_full!$D$2:$AK$888,21,FALSE)</f>
        <v>#N/A</v>
      </c>
      <c r="AN409" t="e">
        <f>VLOOKUP($C409,PANSS_full!$D$2:$AK$888,22,FALSE)</f>
        <v>#N/A</v>
      </c>
      <c r="AO409" t="e">
        <f>VLOOKUP($C409,PANSS_full!$D$2:$AK$888,23,FALSE)</f>
        <v>#N/A</v>
      </c>
      <c r="AP409" t="e">
        <f>VLOOKUP($C409,PANSS_full!$D$2:$AK$888,24,FALSE)</f>
        <v>#N/A</v>
      </c>
      <c r="AQ409" t="e">
        <f>VLOOKUP($C409,PANSS_full!$D$2:$AK$888,25,FALSE)</f>
        <v>#N/A</v>
      </c>
      <c r="AR409" t="e">
        <f>VLOOKUP($C409,PANSS_full!$D$2:$AK$888,26,FALSE)</f>
        <v>#N/A</v>
      </c>
      <c r="AS409" t="e">
        <f>VLOOKUP($C409,PANSS_full!$D$2:$AK$888,27,FALSE)</f>
        <v>#N/A</v>
      </c>
      <c r="AT409" t="e">
        <f>VLOOKUP($C409,PANSS_full!$D$2:$AK$888,28,FALSE)</f>
        <v>#N/A</v>
      </c>
      <c r="AU409" t="e">
        <f>VLOOKUP($C409,PANSS_full!$D$2:$AK$888,29,FALSE)</f>
        <v>#N/A</v>
      </c>
      <c r="AV409" t="e">
        <f>VLOOKUP($C409,PANSS_full!$D$2:$AK$888,30,FALSE)</f>
        <v>#N/A</v>
      </c>
      <c r="AW409" t="e">
        <f>VLOOKUP($C409,PANSS_full!$D$2:$AK$888,31,FALSE)</f>
        <v>#N/A</v>
      </c>
      <c r="AX409" t="e">
        <f>VLOOKUP($C409,PANSS_full!$D$2:$AK$888,32,FALSE)</f>
        <v>#N/A</v>
      </c>
      <c r="AY409" t="e">
        <f>VLOOKUP($C409,PANSS_full!$D$2:$AK$888,33,FALSE)</f>
        <v>#N/A</v>
      </c>
      <c r="AZ409" t="e">
        <f>VLOOKUP($C409,PANSS_full!$D$2:$AK$888,34,FALSE)</f>
        <v>#N/A</v>
      </c>
    </row>
    <row r="410" spans="1:52">
      <c r="A410">
        <v>409</v>
      </c>
      <c r="B410" s="2" t="s">
        <v>466</v>
      </c>
      <c r="C410" s="2" t="str">
        <f t="shared" si="6"/>
        <v>NC_09_0031</v>
      </c>
      <c r="E410" s="2">
        <v>22.66666667</v>
      </c>
      <c r="F410" s="2" t="s">
        <v>52</v>
      </c>
      <c r="G410" s="2" t="s">
        <v>442</v>
      </c>
      <c r="H410" s="2">
        <v>9</v>
      </c>
      <c r="I410" s="2">
        <v>2</v>
      </c>
      <c r="J410" s="2">
        <v>14</v>
      </c>
      <c r="K410" s="2">
        <v>1</v>
      </c>
      <c r="L410" s="2">
        <v>1</v>
      </c>
      <c r="S410" t="e">
        <f>VLOOKUP($C410,PANSS_full!$D$2:$AK$888,1,FALSE)</f>
        <v>#N/A</v>
      </c>
      <c r="T410" t="e">
        <f>VLOOKUP($C410,PANSS_full!$D$2:$AK$888,2,FALSE)</f>
        <v>#N/A</v>
      </c>
      <c r="U410" t="e">
        <f>VLOOKUP($C410,PANSS_full!$D$2:$AK$888,3,FALSE)</f>
        <v>#N/A</v>
      </c>
      <c r="V410" t="e">
        <f>VLOOKUP($C410,PANSS_full!$D$2:$AK$888,4,FALSE)</f>
        <v>#N/A</v>
      </c>
      <c r="W410" t="e">
        <f>VLOOKUP($C410,PANSS_full!$D$2:$AK$888,5,FALSE)</f>
        <v>#N/A</v>
      </c>
      <c r="X410" t="e">
        <f>VLOOKUP($C410,PANSS_full!$D$2:$AK$888,6,FALSE)</f>
        <v>#N/A</v>
      </c>
      <c r="Y410" t="e">
        <f>VLOOKUP($C410,PANSS_full!$D$2:$AK$888,7,FALSE)</f>
        <v>#N/A</v>
      </c>
      <c r="Z410" t="e">
        <f>VLOOKUP($C410,PANSS_full!$D$2:$AK$888,8,FALSE)</f>
        <v>#N/A</v>
      </c>
      <c r="AA410" t="e">
        <f>VLOOKUP($C410,PANSS_full!$D$2:$AK$888,9,FALSE)</f>
        <v>#N/A</v>
      </c>
      <c r="AB410" t="e">
        <f>VLOOKUP($C410,PANSS_full!$D$2:$AK$888,10,FALSE)</f>
        <v>#N/A</v>
      </c>
      <c r="AC410" t="e">
        <f>VLOOKUP($C410,PANSS_full!$D$2:$AK$888,11,FALSE)</f>
        <v>#N/A</v>
      </c>
      <c r="AD410" t="e">
        <f>VLOOKUP($C410,PANSS_full!$D$2:$AK$888,12,FALSE)</f>
        <v>#N/A</v>
      </c>
      <c r="AE410" t="e">
        <f>VLOOKUP($C410,PANSS_full!$D$2:$AK$888,13,FALSE)</f>
        <v>#N/A</v>
      </c>
      <c r="AF410" t="e">
        <f>VLOOKUP($C410,PANSS_full!$D$2:$AK$888,14,FALSE)</f>
        <v>#N/A</v>
      </c>
      <c r="AG410" t="e">
        <f>VLOOKUP($C410,PANSS_full!$D$2:$AK$888,15,FALSE)</f>
        <v>#N/A</v>
      </c>
      <c r="AH410" t="e">
        <f>VLOOKUP($C410,PANSS_full!$D$2:$AK$888,16,FALSE)</f>
        <v>#N/A</v>
      </c>
      <c r="AI410" t="e">
        <f>VLOOKUP($C410,PANSS_full!$D$2:$AK$888,17,FALSE)</f>
        <v>#N/A</v>
      </c>
      <c r="AJ410" t="e">
        <f>VLOOKUP($C410,PANSS_full!$D$2:$AK$888,18,FALSE)</f>
        <v>#N/A</v>
      </c>
      <c r="AK410" t="e">
        <f>VLOOKUP($C410,PANSS_full!$D$2:$AK$888,19,FALSE)</f>
        <v>#N/A</v>
      </c>
      <c r="AL410" t="e">
        <f>VLOOKUP($C410,PANSS_full!$D$2:$AK$888,20,FALSE)</f>
        <v>#N/A</v>
      </c>
      <c r="AM410" t="e">
        <f>VLOOKUP($C410,PANSS_full!$D$2:$AK$888,21,FALSE)</f>
        <v>#N/A</v>
      </c>
      <c r="AN410" t="e">
        <f>VLOOKUP($C410,PANSS_full!$D$2:$AK$888,22,FALSE)</f>
        <v>#N/A</v>
      </c>
      <c r="AO410" t="e">
        <f>VLOOKUP($C410,PANSS_full!$D$2:$AK$888,23,FALSE)</f>
        <v>#N/A</v>
      </c>
      <c r="AP410" t="e">
        <f>VLOOKUP($C410,PANSS_full!$D$2:$AK$888,24,FALSE)</f>
        <v>#N/A</v>
      </c>
      <c r="AQ410" t="e">
        <f>VLOOKUP($C410,PANSS_full!$D$2:$AK$888,25,FALSE)</f>
        <v>#N/A</v>
      </c>
      <c r="AR410" t="e">
        <f>VLOOKUP($C410,PANSS_full!$D$2:$AK$888,26,FALSE)</f>
        <v>#N/A</v>
      </c>
      <c r="AS410" t="e">
        <f>VLOOKUP($C410,PANSS_full!$D$2:$AK$888,27,FALSE)</f>
        <v>#N/A</v>
      </c>
      <c r="AT410" t="e">
        <f>VLOOKUP($C410,PANSS_full!$D$2:$AK$888,28,FALSE)</f>
        <v>#N/A</v>
      </c>
      <c r="AU410" t="e">
        <f>VLOOKUP($C410,PANSS_full!$D$2:$AK$888,29,FALSE)</f>
        <v>#N/A</v>
      </c>
      <c r="AV410" t="e">
        <f>VLOOKUP($C410,PANSS_full!$D$2:$AK$888,30,FALSE)</f>
        <v>#N/A</v>
      </c>
      <c r="AW410" t="e">
        <f>VLOOKUP($C410,PANSS_full!$D$2:$AK$888,31,FALSE)</f>
        <v>#N/A</v>
      </c>
      <c r="AX410" t="e">
        <f>VLOOKUP($C410,PANSS_full!$D$2:$AK$888,32,FALSE)</f>
        <v>#N/A</v>
      </c>
      <c r="AY410" t="e">
        <f>VLOOKUP($C410,PANSS_full!$D$2:$AK$888,33,FALSE)</f>
        <v>#N/A</v>
      </c>
      <c r="AZ410" t="e">
        <f>VLOOKUP($C410,PANSS_full!$D$2:$AK$888,34,FALSE)</f>
        <v>#N/A</v>
      </c>
    </row>
    <row r="411" spans="1:52">
      <c r="A411">
        <v>410</v>
      </c>
      <c r="B411" s="2" t="s">
        <v>467</v>
      </c>
      <c r="C411" s="2" t="str">
        <f t="shared" si="6"/>
        <v>NC_09_0032</v>
      </c>
      <c r="E411" s="2">
        <v>25.16666667</v>
      </c>
      <c r="F411" s="2" t="s">
        <v>52</v>
      </c>
      <c r="G411" s="2" t="s">
        <v>442</v>
      </c>
      <c r="H411" s="2">
        <v>9</v>
      </c>
      <c r="I411" s="2">
        <v>1</v>
      </c>
      <c r="J411" s="2">
        <v>17</v>
      </c>
      <c r="K411" s="2">
        <v>1</v>
      </c>
      <c r="L411" s="2">
        <v>2</v>
      </c>
      <c r="S411" t="e">
        <f>VLOOKUP($C411,PANSS_full!$D$2:$AK$888,1,FALSE)</f>
        <v>#N/A</v>
      </c>
      <c r="T411" t="e">
        <f>VLOOKUP($C411,PANSS_full!$D$2:$AK$888,2,FALSE)</f>
        <v>#N/A</v>
      </c>
      <c r="U411" t="e">
        <f>VLOOKUP($C411,PANSS_full!$D$2:$AK$888,3,FALSE)</f>
        <v>#N/A</v>
      </c>
      <c r="V411" t="e">
        <f>VLOOKUP($C411,PANSS_full!$D$2:$AK$888,4,FALSE)</f>
        <v>#N/A</v>
      </c>
      <c r="W411" t="e">
        <f>VLOOKUP($C411,PANSS_full!$D$2:$AK$888,5,FALSE)</f>
        <v>#N/A</v>
      </c>
      <c r="X411" t="e">
        <f>VLOOKUP($C411,PANSS_full!$D$2:$AK$888,6,FALSE)</f>
        <v>#N/A</v>
      </c>
      <c r="Y411" t="e">
        <f>VLOOKUP($C411,PANSS_full!$D$2:$AK$888,7,FALSE)</f>
        <v>#N/A</v>
      </c>
      <c r="Z411" t="e">
        <f>VLOOKUP($C411,PANSS_full!$D$2:$AK$888,8,FALSE)</f>
        <v>#N/A</v>
      </c>
      <c r="AA411" t="e">
        <f>VLOOKUP($C411,PANSS_full!$D$2:$AK$888,9,FALSE)</f>
        <v>#N/A</v>
      </c>
      <c r="AB411" t="e">
        <f>VLOOKUP($C411,PANSS_full!$D$2:$AK$888,10,FALSE)</f>
        <v>#N/A</v>
      </c>
      <c r="AC411" t="e">
        <f>VLOOKUP($C411,PANSS_full!$D$2:$AK$888,11,FALSE)</f>
        <v>#N/A</v>
      </c>
      <c r="AD411" t="e">
        <f>VLOOKUP($C411,PANSS_full!$D$2:$AK$888,12,FALSE)</f>
        <v>#N/A</v>
      </c>
      <c r="AE411" t="e">
        <f>VLOOKUP($C411,PANSS_full!$D$2:$AK$888,13,FALSE)</f>
        <v>#N/A</v>
      </c>
      <c r="AF411" t="e">
        <f>VLOOKUP($C411,PANSS_full!$D$2:$AK$888,14,FALSE)</f>
        <v>#N/A</v>
      </c>
      <c r="AG411" t="e">
        <f>VLOOKUP($C411,PANSS_full!$D$2:$AK$888,15,FALSE)</f>
        <v>#N/A</v>
      </c>
      <c r="AH411" t="e">
        <f>VLOOKUP($C411,PANSS_full!$D$2:$AK$888,16,FALSE)</f>
        <v>#N/A</v>
      </c>
      <c r="AI411" t="e">
        <f>VLOOKUP($C411,PANSS_full!$D$2:$AK$888,17,FALSE)</f>
        <v>#N/A</v>
      </c>
      <c r="AJ411" t="e">
        <f>VLOOKUP($C411,PANSS_full!$D$2:$AK$888,18,FALSE)</f>
        <v>#N/A</v>
      </c>
      <c r="AK411" t="e">
        <f>VLOOKUP($C411,PANSS_full!$D$2:$AK$888,19,FALSE)</f>
        <v>#N/A</v>
      </c>
      <c r="AL411" t="e">
        <f>VLOOKUP($C411,PANSS_full!$D$2:$AK$888,20,FALSE)</f>
        <v>#N/A</v>
      </c>
      <c r="AM411" t="e">
        <f>VLOOKUP($C411,PANSS_full!$D$2:$AK$888,21,FALSE)</f>
        <v>#N/A</v>
      </c>
      <c r="AN411" t="e">
        <f>VLOOKUP($C411,PANSS_full!$D$2:$AK$888,22,FALSE)</f>
        <v>#N/A</v>
      </c>
      <c r="AO411" t="e">
        <f>VLOOKUP($C411,PANSS_full!$D$2:$AK$888,23,FALSE)</f>
        <v>#N/A</v>
      </c>
      <c r="AP411" t="e">
        <f>VLOOKUP($C411,PANSS_full!$D$2:$AK$888,24,FALSE)</f>
        <v>#N/A</v>
      </c>
      <c r="AQ411" t="e">
        <f>VLOOKUP($C411,PANSS_full!$D$2:$AK$888,25,FALSE)</f>
        <v>#N/A</v>
      </c>
      <c r="AR411" t="e">
        <f>VLOOKUP($C411,PANSS_full!$D$2:$AK$888,26,FALSE)</f>
        <v>#N/A</v>
      </c>
      <c r="AS411" t="e">
        <f>VLOOKUP($C411,PANSS_full!$D$2:$AK$888,27,FALSE)</f>
        <v>#N/A</v>
      </c>
      <c r="AT411" t="e">
        <f>VLOOKUP($C411,PANSS_full!$D$2:$AK$888,28,FALSE)</f>
        <v>#N/A</v>
      </c>
      <c r="AU411" t="e">
        <f>VLOOKUP($C411,PANSS_full!$D$2:$AK$888,29,FALSE)</f>
        <v>#N/A</v>
      </c>
      <c r="AV411" t="e">
        <f>VLOOKUP($C411,PANSS_full!$D$2:$AK$888,30,FALSE)</f>
        <v>#N/A</v>
      </c>
      <c r="AW411" t="e">
        <f>VLOOKUP($C411,PANSS_full!$D$2:$AK$888,31,FALSE)</f>
        <v>#N/A</v>
      </c>
      <c r="AX411" t="e">
        <f>VLOOKUP($C411,PANSS_full!$D$2:$AK$888,32,FALSE)</f>
        <v>#N/A</v>
      </c>
      <c r="AY411" t="e">
        <f>VLOOKUP($C411,PANSS_full!$D$2:$AK$888,33,FALSE)</f>
        <v>#N/A</v>
      </c>
      <c r="AZ411" t="e">
        <f>VLOOKUP($C411,PANSS_full!$D$2:$AK$888,34,FALSE)</f>
        <v>#N/A</v>
      </c>
    </row>
    <row r="412" spans="1:52">
      <c r="A412">
        <v>411</v>
      </c>
      <c r="B412" s="2" t="s">
        <v>468</v>
      </c>
      <c r="C412" s="2" t="str">
        <f t="shared" si="6"/>
        <v>NC_09_0033</v>
      </c>
      <c r="E412" s="2">
        <v>19.16666667</v>
      </c>
      <c r="F412" s="2" t="s">
        <v>52</v>
      </c>
      <c r="G412" s="2" t="s">
        <v>442</v>
      </c>
      <c r="H412" s="2">
        <v>9</v>
      </c>
      <c r="I412" s="2">
        <v>1</v>
      </c>
      <c r="J412" s="2">
        <v>12</v>
      </c>
      <c r="K412" s="2">
        <v>1</v>
      </c>
      <c r="L412" s="2">
        <v>1</v>
      </c>
      <c r="S412" t="e">
        <f>VLOOKUP($C412,PANSS_full!$D$2:$AK$888,1,FALSE)</f>
        <v>#N/A</v>
      </c>
      <c r="T412" t="e">
        <f>VLOOKUP($C412,PANSS_full!$D$2:$AK$888,2,FALSE)</f>
        <v>#N/A</v>
      </c>
      <c r="U412" t="e">
        <f>VLOOKUP($C412,PANSS_full!$D$2:$AK$888,3,FALSE)</f>
        <v>#N/A</v>
      </c>
      <c r="V412" t="e">
        <f>VLOOKUP($C412,PANSS_full!$D$2:$AK$888,4,FALSE)</f>
        <v>#N/A</v>
      </c>
      <c r="W412" t="e">
        <f>VLOOKUP($C412,PANSS_full!$D$2:$AK$888,5,FALSE)</f>
        <v>#N/A</v>
      </c>
      <c r="X412" t="e">
        <f>VLOOKUP($C412,PANSS_full!$D$2:$AK$888,6,FALSE)</f>
        <v>#N/A</v>
      </c>
      <c r="Y412" t="e">
        <f>VLOOKUP($C412,PANSS_full!$D$2:$AK$888,7,FALSE)</f>
        <v>#N/A</v>
      </c>
      <c r="Z412" t="e">
        <f>VLOOKUP($C412,PANSS_full!$D$2:$AK$888,8,FALSE)</f>
        <v>#N/A</v>
      </c>
      <c r="AA412" t="e">
        <f>VLOOKUP($C412,PANSS_full!$D$2:$AK$888,9,FALSE)</f>
        <v>#N/A</v>
      </c>
      <c r="AB412" t="e">
        <f>VLOOKUP($C412,PANSS_full!$D$2:$AK$888,10,FALSE)</f>
        <v>#N/A</v>
      </c>
      <c r="AC412" t="e">
        <f>VLOOKUP($C412,PANSS_full!$D$2:$AK$888,11,FALSE)</f>
        <v>#N/A</v>
      </c>
      <c r="AD412" t="e">
        <f>VLOOKUP($C412,PANSS_full!$D$2:$AK$888,12,FALSE)</f>
        <v>#N/A</v>
      </c>
      <c r="AE412" t="e">
        <f>VLOOKUP($C412,PANSS_full!$D$2:$AK$888,13,FALSE)</f>
        <v>#N/A</v>
      </c>
      <c r="AF412" t="e">
        <f>VLOOKUP($C412,PANSS_full!$D$2:$AK$888,14,FALSE)</f>
        <v>#N/A</v>
      </c>
      <c r="AG412" t="e">
        <f>VLOOKUP($C412,PANSS_full!$D$2:$AK$888,15,FALSE)</f>
        <v>#N/A</v>
      </c>
      <c r="AH412" t="e">
        <f>VLOOKUP($C412,PANSS_full!$D$2:$AK$888,16,FALSE)</f>
        <v>#N/A</v>
      </c>
      <c r="AI412" t="e">
        <f>VLOOKUP($C412,PANSS_full!$D$2:$AK$888,17,FALSE)</f>
        <v>#N/A</v>
      </c>
      <c r="AJ412" t="e">
        <f>VLOOKUP($C412,PANSS_full!$D$2:$AK$888,18,FALSE)</f>
        <v>#N/A</v>
      </c>
      <c r="AK412" t="e">
        <f>VLOOKUP($C412,PANSS_full!$D$2:$AK$888,19,FALSE)</f>
        <v>#N/A</v>
      </c>
      <c r="AL412" t="e">
        <f>VLOOKUP($C412,PANSS_full!$D$2:$AK$888,20,FALSE)</f>
        <v>#N/A</v>
      </c>
      <c r="AM412" t="e">
        <f>VLOOKUP($C412,PANSS_full!$D$2:$AK$888,21,FALSE)</f>
        <v>#N/A</v>
      </c>
      <c r="AN412" t="e">
        <f>VLOOKUP($C412,PANSS_full!$D$2:$AK$888,22,FALSE)</f>
        <v>#N/A</v>
      </c>
      <c r="AO412" t="e">
        <f>VLOOKUP($C412,PANSS_full!$D$2:$AK$888,23,FALSE)</f>
        <v>#N/A</v>
      </c>
      <c r="AP412" t="e">
        <f>VLOOKUP($C412,PANSS_full!$D$2:$AK$888,24,FALSE)</f>
        <v>#N/A</v>
      </c>
      <c r="AQ412" t="e">
        <f>VLOOKUP($C412,PANSS_full!$D$2:$AK$888,25,FALSE)</f>
        <v>#N/A</v>
      </c>
      <c r="AR412" t="e">
        <f>VLOOKUP($C412,PANSS_full!$D$2:$AK$888,26,FALSE)</f>
        <v>#N/A</v>
      </c>
      <c r="AS412" t="e">
        <f>VLOOKUP($C412,PANSS_full!$D$2:$AK$888,27,FALSE)</f>
        <v>#N/A</v>
      </c>
      <c r="AT412" t="e">
        <f>VLOOKUP($C412,PANSS_full!$D$2:$AK$888,28,FALSE)</f>
        <v>#N/A</v>
      </c>
      <c r="AU412" t="e">
        <f>VLOOKUP($C412,PANSS_full!$D$2:$AK$888,29,FALSE)</f>
        <v>#N/A</v>
      </c>
      <c r="AV412" t="e">
        <f>VLOOKUP($C412,PANSS_full!$D$2:$AK$888,30,FALSE)</f>
        <v>#N/A</v>
      </c>
      <c r="AW412" t="e">
        <f>VLOOKUP($C412,PANSS_full!$D$2:$AK$888,31,FALSE)</f>
        <v>#N/A</v>
      </c>
      <c r="AX412" t="e">
        <f>VLOOKUP($C412,PANSS_full!$D$2:$AK$888,32,FALSE)</f>
        <v>#N/A</v>
      </c>
      <c r="AY412" t="e">
        <f>VLOOKUP($C412,PANSS_full!$D$2:$AK$888,33,FALSE)</f>
        <v>#N/A</v>
      </c>
      <c r="AZ412" t="e">
        <f>VLOOKUP($C412,PANSS_full!$D$2:$AK$888,34,FALSE)</f>
        <v>#N/A</v>
      </c>
    </row>
    <row r="413" spans="1:52">
      <c r="A413">
        <v>412</v>
      </c>
      <c r="B413" s="2" t="s">
        <v>469</v>
      </c>
      <c r="C413" s="2" t="str">
        <f t="shared" si="6"/>
        <v>NC_09_0034</v>
      </c>
      <c r="E413" s="2">
        <v>19.5</v>
      </c>
      <c r="F413" s="2" t="s">
        <v>52</v>
      </c>
      <c r="G413" s="2" t="s">
        <v>442</v>
      </c>
      <c r="H413" s="2">
        <v>9</v>
      </c>
      <c r="I413" s="2">
        <v>1</v>
      </c>
      <c r="J413" s="2">
        <v>9</v>
      </c>
      <c r="K413" s="2">
        <v>1</v>
      </c>
      <c r="L413" s="2">
        <v>1</v>
      </c>
      <c r="S413" t="e">
        <f>VLOOKUP($C413,PANSS_full!$D$2:$AK$888,1,FALSE)</f>
        <v>#N/A</v>
      </c>
      <c r="T413" t="e">
        <f>VLOOKUP($C413,PANSS_full!$D$2:$AK$888,2,FALSE)</f>
        <v>#N/A</v>
      </c>
      <c r="U413" t="e">
        <f>VLOOKUP($C413,PANSS_full!$D$2:$AK$888,3,FALSE)</f>
        <v>#N/A</v>
      </c>
      <c r="V413" t="e">
        <f>VLOOKUP($C413,PANSS_full!$D$2:$AK$888,4,FALSE)</f>
        <v>#N/A</v>
      </c>
      <c r="W413" t="e">
        <f>VLOOKUP($C413,PANSS_full!$D$2:$AK$888,5,FALSE)</f>
        <v>#N/A</v>
      </c>
      <c r="X413" t="e">
        <f>VLOOKUP($C413,PANSS_full!$D$2:$AK$888,6,FALSE)</f>
        <v>#N/A</v>
      </c>
      <c r="Y413" t="e">
        <f>VLOOKUP($C413,PANSS_full!$D$2:$AK$888,7,FALSE)</f>
        <v>#N/A</v>
      </c>
      <c r="Z413" t="e">
        <f>VLOOKUP($C413,PANSS_full!$D$2:$AK$888,8,FALSE)</f>
        <v>#N/A</v>
      </c>
      <c r="AA413" t="e">
        <f>VLOOKUP($C413,PANSS_full!$D$2:$AK$888,9,FALSE)</f>
        <v>#N/A</v>
      </c>
      <c r="AB413" t="e">
        <f>VLOOKUP($C413,PANSS_full!$D$2:$AK$888,10,FALSE)</f>
        <v>#N/A</v>
      </c>
      <c r="AC413" t="e">
        <f>VLOOKUP($C413,PANSS_full!$D$2:$AK$888,11,FALSE)</f>
        <v>#N/A</v>
      </c>
      <c r="AD413" t="e">
        <f>VLOOKUP($C413,PANSS_full!$D$2:$AK$888,12,FALSE)</f>
        <v>#N/A</v>
      </c>
      <c r="AE413" t="e">
        <f>VLOOKUP($C413,PANSS_full!$D$2:$AK$888,13,FALSE)</f>
        <v>#N/A</v>
      </c>
      <c r="AF413" t="e">
        <f>VLOOKUP($C413,PANSS_full!$D$2:$AK$888,14,FALSE)</f>
        <v>#N/A</v>
      </c>
      <c r="AG413" t="e">
        <f>VLOOKUP($C413,PANSS_full!$D$2:$AK$888,15,FALSE)</f>
        <v>#N/A</v>
      </c>
      <c r="AH413" t="e">
        <f>VLOOKUP($C413,PANSS_full!$D$2:$AK$888,16,FALSE)</f>
        <v>#N/A</v>
      </c>
      <c r="AI413" t="e">
        <f>VLOOKUP($C413,PANSS_full!$D$2:$AK$888,17,FALSE)</f>
        <v>#N/A</v>
      </c>
      <c r="AJ413" t="e">
        <f>VLOOKUP($C413,PANSS_full!$D$2:$AK$888,18,FALSE)</f>
        <v>#N/A</v>
      </c>
      <c r="AK413" t="e">
        <f>VLOOKUP($C413,PANSS_full!$D$2:$AK$888,19,FALSE)</f>
        <v>#N/A</v>
      </c>
      <c r="AL413" t="e">
        <f>VLOOKUP($C413,PANSS_full!$D$2:$AK$888,20,FALSE)</f>
        <v>#N/A</v>
      </c>
      <c r="AM413" t="e">
        <f>VLOOKUP($C413,PANSS_full!$D$2:$AK$888,21,FALSE)</f>
        <v>#N/A</v>
      </c>
      <c r="AN413" t="e">
        <f>VLOOKUP($C413,PANSS_full!$D$2:$AK$888,22,FALSE)</f>
        <v>#N/A</v>
      </c>
      <c r="AO413" t="e">
        <f>VLOOKUP($C413,PANSS_full!$D$2:$AK$888,23,FALSE)</f>
        <v>#N/A</v>
      </c>
      <c r="AP413" t="e">
        <f>VLOOKUP($C413,PANSS_full!$D$2:$AK$888,24,FALSE)</f>
        <v>#N/A</v>
      </c>
      <c r="AQ413" t="e">
        <f>VLOOKUP($C413,PANSS_full!$D$2:$AK$888,25,FALSE)</f>
        <v>#N/A</v>
      </c>
      <c r="AR413" t="e">
        <f>VLOOKUP($C413,PANSS_full!$D$2:$AK$888,26,FALSE)</f>
        <v>#N/A</v>
      </c>
      <c r="AS413" t="e">
        <f>VLOOKUP($C413,PANSS_full!$D$2:$AK$888,27,FALSE)</f>
        <v>#N/A</v>
      </c>
      <c r="AT413" t="e">
        <f>VLOOKUP($C413,PANSS_full!$D$2:$AK$888,28,FALSE)</f>
        <v>#N/A</v>
      </c>
      <c r="AU413" t="e">
        <f>VLOOKUP($C413,PANSS_full!$D$2:$AK$888,29,FALSE)</f>
        <v>#N/A</v>
      </c>
      <c r="AV413" t="e">
        <f>VLOOKUP($C413,PANSS_full!$D$2:$AK$888,30,FALSE)</f>
        <v>#N/A</v>
      </c>
      <c r="AW413" t="e">
        <f>VLOOKUP($C413,PANSS_full!$D$2:$AK$888,31,FALSE)</f>
        <v>#N/A</v>
      </c>
      <c r="AX413" t="e">
        <f>VLOOKUP($C413,PANSS_full!$D$2:$AK$888,32,FALSE)</f>
        <v>#N/A</v>
      </c>
      <c r="AY413" t="e">
        <f>VLOOKUP($C413,PANSS_full!$D$2:$AK$888,33,FALSE)</f>
        <v>#N/A</v>
      </c>
      <c r="AZ413" t="e">
        <f>VLOOKUP($C413,PANSS_full!$D$2:$AK$888,34,FALSE)</f>
        <v>#N/A</v>
      </c>
    </row>
    <row r="414" spans="1:52">
      <c r="A414">
        <v>413</v>
      </c>
      <c r="B414" s="2" t="s">
        <v>470</v>
      </c>
      <c r="C414" s="2" t="str">
        <f t="shared" si="6"/>
        <v>NC_09_0035</v>
      </c>
      <c r="E414" s="2">
        <v>26.58333333</v>
      </c>
      <c r="F414" s="2" t="s">
        <v>52</v>
      </c>
      <c r="G414" s="2" t="s">
        <v>442</v>
      </c>
      <c r="H414" s="2">
        <v>9</v>
      </c>
      <c r="I414" s="2">
        <v>2</v>
      </c>
      <c r="J414" s="2">
        <v>12</v>
      </c>
      <c r="K414" s="2">
        <v>1</v>
      </c>
      <c r="L414" s="2">
        <v>1</v>
      </c>
      <c r="S414" t="e">
        <f>VLOOKUP($C414,PANSS_full!$D$2:$AK$888,1,FALSE)</f>
        <v>#N/A</v>
      </c>
      <c r="T414" t="e">
        <f>VLOOKUP($C414,PANSS_full!$D$2:$AK$888,2,FALSE)</f>
        <v>#N/A</v>
      </c>
      <c r="U414" t="e">
        <f>VLOOKUP($C414,PANSS_full!$D$2:$AK$888,3,FALSE)</f>
        <v>#N/A</v>
      </c>
      <c r="V414" t="e">
        <f>VLOOKUP($C414,PANSS_full!$D$2:$AK$888,4,FALSE)</f>
        <v>#N/A</v>
      </c>
      <c r="W414" t="e">
        <f>VLOOKUP($C414,PANSS_full!$D$2:$AK$888,5,FALSE)</f>
        <v>#N/A</v>
      </c>
      <c r="X414" t="e">
        <f>VLOOKUP($C414,PANSS_full!$D$2:$AK$888,6,FALSE)</f>
        <v>#N/A</v>
      </c>
      <c r="Y414" t="e">
        <f>VLOOKUP($C414,PANSS_full!$D$2:$AK$888,7,FALSE)</f>
        <v>#N/A</v>
      </c>
      <c r="Z414" t="e">
        <f>VLOOKUP($C414,PANSS_full!$D$2:$AK$888,8,FALSE)</f>
        <v>#N/A</v>
      </c>
      <c r="AA414" t="e">
        <f>VLOOKUP($C414,PANSS_full!$D$2:$AK$888,9,FALSE)</f>
        <v>#N/A</v>
      </c>
      <c r="AB414" t="e">
        <f>VLOOKUP($C414,PANSS_full!$D$2:$AK$888,10,FALSE)</f>
        <v>#N/A</v>
      </c>
      <c r="AC414" t="e">
        <f>VLOOKUP($C414,PANSS_full!$D$2:$AK$888,11,FALSE)</f>
        <v>#N/A</v>
      </c>
      <c r="AD414" t="e">
        <f>VLOOKUP($C414,PANSS_full!$D$2:$AK$888,12,FALSE)</f>
        <v>#N/A</v>
      </c>
      <c r="AE414" t="e">
        <f>VLOOKUP($C414,PANSS_full!$D$2:$AK$888,13,FALSE)</f>
        <v>#N/A</v>
      </c>
      <c r="AF414" t="e">
        <f>VLOOKUP($C414,PANSS_full!$D$2:$AK$888,14,FALSE)</f>
        <v>#N/A</v>
      </c>
      <c r="AG414" t="e">
        <f>VLOOKUP($C414,PANSS_full!$D$2:$AK$888,15,FALSE)</f>
        <v>#N/A</v>
      </c>
      <c r="AH414" t="e">
        <f>VLOOKUP($C414,PANSS_full!$D$2:$AK$888,16,FALSE)</f>
        <v>#N/A</v>
      </c>
      <c r="AI414" t="e">
        <f>VLOOKUP($C414,PANSS_full!$D$2:$AK$888,17,FALSE)</f>
        <v>#N/A</v>
      </c>
      <c r="AJ414" t="e">
        <f>VLOOKUP($C414,PANSS_full!$D$2:$AK$888,18,FALSE)</f>
        <v>#N/A</v>
      </c>
      <c r="AK414" t="e">
        <f>VLOOKUP($C414,PANSS_full!$D$2:$AK$888,19,FALSE)</f>
        <v>#N/A</v>
      </c>
      <c r="AL414" t="e">
        <f>VLOOKUP($C414,PANSS_full!$D$2:$AK$888,20,FALSE)</f>
        <v>#N/A</v>
      </c>
      <c r="AM414" t="e">
        <f>VLOOKUP($C414,PANSS_full!$D$2:$AK$888,21,FALSE)</f>
        <v>#N/A</v>
      </c>
      <c r="AN414" t="e">
        <f>VLOOKUP($C414,PANSS_full!$D$2:$AK$888,22,FALSE)</f>
        <v>#N/A</v>
      </c>
      <c r="AO414" t="e">
        <f>VLOOKUP($C414,PANSS_full!$D$2:$AK$888,23,FALSE)</f>
        <v>#N/A</v>
      </c>
      <c r="AP414" t="e">
        <f>VLOOKUP($C414,PANSS_full!$D$2:$AK$888,24,FALSE)</f>
        <v>#N/A</v>
      </c>
      <c r="AQ414" t="e">
        <f>VLOOKUP($C414,PANSS_full!$D$2:$AK$888,25,FALSE)</f>
        <v>#N/A</v>
      </c>
      <c r="AR414" t="e">
        <f>VLOOKUP($C414,PANSS_full!$D$2:$AK$888,26,FALSE)</f>
        <v>#N/A</v>
      </c>
      <c r="AS414" t="e">
        <f>VLOOKUP($C414,PANSS_full!$D$2:$AK$888,27,FALSE)</f>
        <v>#N/A</v>
      </c>
      <c r="AT414" t="e">
        <f>VLOOKUP($C414,PANSS_full!$D$2:$AK$888,28,FALSE)</f>
        <v>#N/A</v>
      </c>
      <c r="AU414" t="e">
        <f>VLOOKUP($C414,PANSS_full!$D$2:$AK$888,29,FALSE)</f>
        <v>#N/A</v>
      </c>
      <c r="AV414" t="e">
        <f>VLOOKUP($C414,PANSS_full!$D$2:$AK$888,30,FALSE)</f>
        <v>#N/A</v>
      </c>
      <c r="AW414" t="e">
        <f>VLOOKUP($C414,PANSS_full!$D$2:$AK$888,31,FALSE)</f>
        <v>#N/A</v>
      </c>
      <c r="AX414" t="e">
        <f>VLOOKUP($C414,PANSS_full!$D$2:$AK$888,32,FALSE)</f>
        <v>#N/A</v>
      </c>
      <c r="AY414" t="e">
        <f>VLOOKUP($C414,PANSS_full!$D$2:$AK$888,33,FALSE)</f>
        <v>#N/A</v>
      </c>
      <c r="AZ414" t="e">
        <f>VLOOKUP($C414,PANSS_full!$D$2:$AK$888,34,FALSE)</f>
        <v>#N/A</v>
      </c>
    </row>
    <row r="415" spans="1:52">
      <c r="A415">
        <v>414</v>
      </c>
      <c r="B415" s="2" t="s">
        <v>471</v>
      </c>
      <c r="C415" s="2" t="str">
        <f t="shared" si="6"/>
        <v>NC_09_0036</v>
      </c>
      <c r="E415" s="2">
        <v>28.33333333</v>
      </c>
      <c r="F415" s="2" t="s">
        <v>52</v>
      </c>
      <c r="G415" s="2" t="s">
        <v>442</v>
      </c>
      <c r="H415" s="2">
        <v>9</v>
      </c>
      <c r="I415" s="2">
        <v>1</v>
      </c>
      <c r="J415" s="2">
        <v>12</v>
      </c>
      <c r="K415" s="2">
        <v>1</v>
      </c>
      <c r="L415" s="2">
        <v>1</v>
      </c>
      <c r="S415" t="e">
        <f>VLOOKUP($C415,PANSS_full!$D$2:$AK$888,1,FALSE)</f>
        <v>#N/A</v>
      </c>
      <c r="T415" t="e">
        <f>VLOOKUP($C415,PANSS_full!$D$2:$AK$888,2,FALSE)</f>
        <v>#N/A</v>
      </c>
      <c r="U415" t="e">
        <f>VLOOKUP($C415,PANSS_full!$D$2:$AK$888,3,FALSE)</f>
        <v>#N/A</v>
      </c>
      <c r="V415" t="e">
        <f>VLOOKUP($C415,PANSS_full!$D$2:$AK$888,4,FALSE)</f>
        <v>#N/A</v>
      </c>
      <c r="W415" t="e">
        <f>VLOOKUP($C415,PANSS_full!$D$2:$AK$888,5,FALSE)</f>
        <v>#N/A</v>
      </c>
      <c r="X415" t="e">
        <f>VLOOKUP($C415,PANSS_full!$D$2:$AK$888,6,FALSE)</f>
        <v>#N/A</v>
      </c>
      <c r="Y415" t="e">
        <f>VLOOKUP($C415,PANSS_full!$D$2:$AK$888,7,FALSE)</f>
        <v>#N/A</v>
      </c>
      <c r="Z415" t="e">
        <f>VLOOKUP($C415,PANSS_full!$D$2:$AK$888,8,FALSE)</f>
        <v>#N/A</v>
      </c>
      <c r="AA415" t="e">
        <f>VLOOKUP($C415,PANSS_full!$D$2:$AK$888,9,FALSE)</f>
        <v>#N/A</v>
      </c>
      <c r="AB415" t="e">
        <f>VLOOKUP($C415,PANSS_full!$D$2:$AK$888,10,FALSE)</f>
        <v>#N/A</v>
      </c>
      <c r="AC415" t="e">
        <f>VLOOKUP($C415,PANSS_full!$D$2:$AK$888,11,FALSE)</f>
        <v>#N/A</v>
      </c>
      <c r="AD415" t="e">
        <f>VLOOKUP($C415,PANSS_full!$D$2:$AK$888,12,FALSE)</f>
        <v>#N/A</v>
      </c>
      <c r="AE415" t="e">
        <f>VLOOKUP($C415,PANSS_full!$D$2:$AK$888,13,FALSE)</f>
        <v>#N/A</v>
      </c>
      <c r="AF415" t="e">
        <f>VLOOKUP($C415,PANSS_full!$D$2:$AK$888,14,FALSE)</f>
        <v>#N/A</v>
      </c>
      <c r="AG415" t="e">
        <f>VLOOKUP($C415,PANSS_full!$D$2:$AK$888,15,FALSE)</f>
        <v>#N/A</v>
      </c>
      <c r="AH415" t="e">
        <f>VLOOKUP($C415,PANSS_full!$D$2:$AK$888,16,FALSE)</f>
        <v>#N/A</v>
      </c>
      <c r="AI415" t="e">
        <f>VLOOKUP($C415,PANSS_full!$D$2:$AK$888,17,FALSE)</f>
        <v>#N/A</v>
      </c>
      <c r="AJ415" t="e">
        <f>VLOOKUP($C415,PANSS_full!$D$2:$AK$888,18,FALSE)</f>
        <v>#N/A</v>
      </c>
      <c r="AK415" t="e">
        <f>VLOOKUP($C415,PANSS_full!$D$2:$AK$888,19,FALSE)</f>
        <v>#N/A</v>
      </c>
      <c r="AL415" t="e">
        <f>VLOOKUP($C415,PANSS_full!$D$2:$AK$888,20,FALSE)</f>
        <v>#N/A</v>
      </c>
      <c r="AM415" t="e">
        <f>VLOOKUP($C415,PANSS_full!$D$2:$AK$888,21,FALSE)</f>
        <v>#N/A</v>
      </c>
      <c r="AN415" t="e">
        <f>VLOOKUP($C415,PANSS_full!$D$2:$AK$888,22,FALSE)</f>
        <v>#N/A</v>
      </c>
      <c r="AO415" t="e">
        <f>VLOOKUP($C415,PANSS_full!$D$2:$AK$888,23,FALSE)</f>
        <v>#N/A</v>
      </c>
      <c r="AP415" t="e">
        <f>VLOOKUP($C415,PANSS_full!$D$2:$AK$888,24,FALSE)</f>
        <v>#N/A</v>
      </c>
      <c r="AQ415" t="e">
        <f>VLOOKUP($C415,PANSS_full!$D$2:$AK$888,25,FALSE)</f>
        <v>#N/A</v>
      </c>
      <c r="AR415" t="e">
        <f>VLOOKUP($C415,PANSS_full!$D$2:$AK$888,26,FALSE)</f>
        <v>#N/A</v>
      </c>
      <c r="AS415" t="e">
        <f>VLOOKUP($C415,PANSS_full!$D$2:$AK$888,27,FALSE)</f>
        <v>#N/A</v>
      </c>
      <c r="AT415" t="e">
        <f>VLOOKUP($C415,PANSS_full!$D$2:$AK$888,28,FALSE)</f>
        <v>#N/A</v>
      </c>
      <c r="AU415" t="e">
        <f>VLOOKUP($C415,PANSS_full!$D$2:$AK$888,29,FALSE)</f>
        <v>#N/A</v>
      </c>
      <c r="AV415" t="e">
        <f>VLOOKUP($C415,PANSS_full!$D$2:$AK$888,30,FALSE)</f>
        <v>#N/A</v>
      </c>
      <c r="AW415" t="e">
        <f>VLOOKUP($C415,PANSS_full!$D$2:$AK$888,31,FALSE)</f>
        <v>#N/A</v>
      </c>
      <c r="AX415" t="e">
        <f>VLOOKUP($C415,PANSS_full!$D$2:$AK$888,32,FALSE)</f>
        <v>#N/A</v>
      </c>
      <c r="AY415" t="e">
        <f>VLOOKUP($C415,PANSS_full!$D$2:$AK$888,33,FALSE)</f>
        <v>#N/A</v>
      </c>
      <c r="AZ415" t="e">
        <f>VLOOKUP($C415,PANSS_full!$D$2:$AK$888,34,FALSE)</f>
        <v>#N/A</v>
      </c>
    </row>
    <row r="416" spans="1:52">
      <c r="A416">
        <v>415</v>
      </c>
      <c r="B416" s="2" t="s">
        <v>472</v>
      </c>
      <c r="C416" s="2" t="str">
        <f t="shared" si="6"/>
        <v>NC_09_0037</v>
      </c>
      <c r="E416" s="2">
        <v>30.16666667</v>
      </c>
      <c r="F416" s="2" t="s">
        <v>52</v>
      </c>
      <c r="G416" s="2" t="s">
        <v>442</v>
      </c>
      <c r="H416" s="2">
        <v>9</v>
      </c>
      <c r="I416" s="2">
        <v>1</v>
      </c>
      <c r="J416" s="2">
        <v>12</v>
      </c>
      <c r="K416" s="2">
        <v>1</v>
      </c>
      <c r="L416" s="2">
        <v>1</v>
      </c>
      <c r="S416" t="e">
        <f>VLOOKUP($C416,PANSS_full!$D$2:$AK$888,1,FALSE)</f>
        <v>#N/A</v>
      </c>
      <c r="T416" t="e">
        <f>VLOOKUP($C416,PANSS_full!$D$2:$AK$888,2,FALSE)</f>
        <v>#N/A</v>
      </c>
      <c r="U416" t="e">
        <f>VLOOKUP($C416,PANSS_full!$D$2:$AK$888,3,FALSE)</f>
        <v>#N/A</v>
      </c>
      <c r="V416" t="e">
        <f>VLOOKUP($C416,PANSS_full!$D$2:$AK$888,4,FALSE)</f>
        <v>#N/A</v>
      </c>
      <c r="W416" t="e">
        <f>VLOOKUP($C416,PANSS_full!$D$2:$AK$888,5,FALSE)</f>
        <v>#N/A</v>
      </c>
      <c r="X416" t="e">
        <f>VLOOKUP($C416,PANSS_full!$D$2:$AK$888,6,FALSE)</f>
        <v>#N/A</v>
      </c>
      <c r="Y416" t="e">
        <f>VLOOKUP($C416,PANSS_full!$D$2:$AK$888,7,FALSE)</f>
        <v>#N/A</v>
      </c>
      <c r="Z416" t="e">
        <f>VLOOKUP($C416,PANSS_full!$D$2:$AK$888,8,FALSE)</f>
        <v>#N/A</v>
      </c>
      <c r="AA416" t="e">
        <f>VLOOKUP($C416,PANSS_full!$D$2:$AK$888,9,FALSE)</f>
        <v>#N/A</v>
      </c>
      <c r="AB416" t="e">
        <f>VLOOKUP($C416,PANSS_full!$D$2:$AK$888,10,FALSE)</f>
        <v>#N/A</v>
      </c>
      <c r="AC416" t="e">
        <f>VLOOKUP($C416,PANSS_full!$D$2:$AK$888,11,FALSE)</f>
        <v>#N/A</v>
      </c>
      <c r="AD416" t="e">
        <f>VLOOKUP($C416,PANSS_full!$D$2:$AK$888,12,FALSE)</f>
        <v>#N/A</v>
      </c>
      <c r="AE416" t="e">
        <f>VLOOKUP($C416,PANSS_full!$D$2:$AK$888,13,FALSE)</f>
        <v>#N/A</v>
      </c>
      <c r="AF416" t="e">
        <f>VLOOKUP($C416,PANSS_full!$D$2:$AK$888,14,FALSE)</f>
        <v>#N/A</v>
      </c>
      <c r="AG416" t="e">
        <f>VLOOKUP($C416,PANSS_full!$D$2:$AK$888,15,FALSE)</f>
        <v>#N/A</v>
      </c>
      <c r="AH416" t="e">
        <f>VLOOKUP($C416,PANSS_full!$D$2:$AK$888,16,FALSE)</f>
        <v>#N/A</v>
      </c>
      <c r="AI416" t="e">
        <f>VLOOKUP($C416,PANSS_full!$D$2:$AK$888,17,FALSE)</f>
        <v>#N/A</v>
      </c>
      <c r="AJ416" t="e">
        <f>VLOOKUP($C416,PANSS_full!$D$2:$AK$888,18,FALSE)</f>
        <v>#N/A</v>
      </c>
      <c r="AK416" t="e">
        <f>VLOOKUP($C416,PANSS_full!$D$2:$AK$888,19,FALSE)</f>
        <v>#N/A</v>
      </c>
      <c r="AL416" t="e">
        <f>VLOOKUP($C416,PANSS_full!$D$2:$AK$888,20,FALSE)</f>
        <v>#N/A</v>
      </c>
      <c r="AM416" t="e">
        <f>VLOOKUP($C416,PANSS_full!$D$2:$AK$888,21,FALSE)</f>
        <v>#N/A</v>
      </c>
      <c r="AN416" t="e">
        <f>VLOOKUP($C416,PANSS_full!$D$2:$AK$888,22,FALSE)</f>
        <v>#N/A</v>
      </c>
      <c r="AO416" t="e">
        <f>VLOOKUP($C416,PANSS_full!$D$2:$AK$888,23,FALSE)</f>
        <v>#N/A</v>
      </c>
      <c r="AP416" t="e">
        <f>VLOOKUP($C416,PANSS_full!$D$2:$AK$888,24,FALSE)</f>
        <v>#N/A</v>
      </c>
      <c r="AQ416" t="e">
        <f>VLOOKUP($C416,PANSS_full!$D$2:$AK$888,25,FALSE)</f>
        <v>#N/A</v>
      </c>
      <c r="AR416" t="e">
        <f>VLOOKUP($C416,PANSS_full!$D$2:$AK$888,26,FALSE)</f>
        <v>#N/A</v>
      </c>
      <c r="AS416" t="e">
        <f>VLOOKUP($C416,PANSS_full!$D$2:$AK$888,27,FALSE)</f>
        <v>#N/A</v>
      </c>
      <c r="AT416" t="e">
        <f>VLOOKUP($C416,PANSS_full!$D$2:$AK$888,28,FALSE)</f>
        <v>#N/A</v>
      </c>
      <c r="AU416" t="e">
        <f>VLOOKUP($C416,PANSS_full!$D$2:$AK$888,29,FALSE)</f>
        <v>#N/A</v>
      </c>
      <c r="AV416" t="e">
        <f>VLOOKUP($C416,PANSS_full!$D$2:$AK$888,30,FALSE)</f>
        <v>#N/A</v>
      </c>
      <c r="AW416" t="e">
        <f>VLOOKUP($C416,PANSS_full!$D$2:$AK$888,31,FALSE)</f>
        <v>#N/A</v>
      </c>
      <c r="AX416" t="e">
        <f>VLOOKUP($C416,PANSS_full!$D$2:$AK$888,32,FALSE)</f>
        <v>#N/A</v>
      </c>
      <c r="AY416" t="e">
        <f>VLOOKUP($C416,PANSS_full!$D$2:$AK$888,33,FALSE)</f>
        <v>#N/A</v>
      </c>
      <c r="AZ416" t="e">
        <f>VLOOKUP($C416,PANSS_full!$D$2:$AK$888,34,FALSE)</f>
        <v>#N/A</v>
      </c>
    </row>
    <row r="417" spans="1:52">
      <c r="A417">
        <v>416</v>
      </c>
      <c r="B417" s="2" t="s">
        <v>473</v>
      </c>
      <c r="C417" s="2" t="str">
        <f t="shared" si="6"/>
        <v>NC_09_0038</v>
      </c>
      <c r="E417" s="2">
        <v>18.58333333</v>
      </c>
      <c r="F417" s="2" t="s">
        <v>52</v>
      </c>
      <c r="G417" s="2" t="s">
        <v>442</v>
      </c>
      <c r="H417" s="2">
        <v>9</v>
      </c>
      <c r="I417" s="2">
        <v>1</v>
      </c>
      <c r="J417" s="2">
        <v>15</v>
      </c>
      <c r="K417" s="2">
        <v>1</v>
      </c>
      <c r="L417" s="2">
        <v>1</v>
      </c>
      <c r="S417" t="e">
        <f>VLOOKUP($C417,PANSS_full!$D$2:$AK$888,1,FALSE)</f>
        <v>#N/A</v>
      </c>
      <c r="T417" t="e">
        <f>VLOOKUP($C417,PANSS_full!$D$2:$AK$888,2,FALSE)</f>
        <v>#N/A</v>
      </c>
      <c r="U417" t="e">
        <f>VLOOKUP($C417,PANSS_full!$D$2:$AK$888,3,FALSE)</f>
        <v>#N/A</v>
      </c>
      <c r="V417" t="e">
        <f>VLOOKUP($C417,PANSS_full!$D$2:$AK$888,4,FALSE)</f>
        <v>#N/A</v>
      </c>
      <c r="W417" t="e">
        <f>VLOOKUP($C417,PANSS_full!$D$2:$AK$888,5,FALSE)</f>
        <v>#N/A</v>
      </c>
      <c r="X417" t="e">
        <f>VLOOKUP($C417,PANSS_full!$D$2:$AK$888,6,FALSE)</f>
        <v>#N/A</v>
      </c>
      <c r="Y417" t="e">
        <f>VLOOKUP($C417,PANSS_full!$D$2:$AK$888,7,FALSE)</f>
        <v>#N/A</v>
      </c>
      <c r="Z417" t="e">
        <f>VLOOKUP($C417,PANSS_full!$D$2:$AK$888,8,FALSE)</f>
        <v>#N/A</v>
      </c>
      <c r="AA417" t="e">
        <f>VLOOKUP($C417,PANSS_full!$D$2:$AK$888,9,FALSE)</f>
        <v>#N/A</v>
      </c>
      <c r="AB417" t="e">
        <f>VLOOKUP($C417,PANSS_full!$D$2:$AK$888,10,FALSE)</f>
        <v>#N/A</v>
      </c>
      <c r="AC417" t="e">
        <f>VLOOKUP($C417,PANSS_full!$D$2:$AK$888,11,FALSE)</f>
        <v>#N/A</v>
      </c>
      <c r="AD417" t="e">
        <f>VLOOKUP($C417,PANSS_full!$D$2:$AK$888,12,FALSE)</f>
        <v>#N/A</v>
      </c>
      <c r="AE417" t="e">
        <f>VLOOKUP($C417,PANSS_full!$D$2:$AK$888,13,FALSE)</f>
        <v>#N/A</v>
      </c>
      <c r="AF417" t="e">
        <f>VLOOKUP($C417,PANSS_full!$D$2:$AK$888,14,FALSE)</f>
        <v>#N/A</v>
      </c>
      <c r="AG417" t="e">
        <f>VLOOKUP($C417,PANSS_full!$D$2:$AK$888,15,FALSE)</f>
        <v>#N/A</v>
      </c>
      <c r="AH417" t="e">
        <f>VLOOKUP($C417,PANSS_full!$D$2:$AK$888,16,FALSE)</f>
        <v>#N/A</v>
      </c>
      <c r="AI417" t="e">
        <f>VLOOKUP($C417,PANSS_full!$D$2:$AK$888,17,FALSE)</f>
        <v>#N/A</v>
      </c>
      <c r="AJ417" t="e">
        <f>VLOOKUP($C417,PANSS_full!$D$2:$AK$888,18,FALSE)</f>
        <v>#N/A</v>
      </c>
      <c r="AK417" t="e">
        <f>VLOOKUP($C417,PANSS_full!$D$2:$AK$888,19,FALSE)</f>
        <v>#N/A</v>
      </c>
      <c r="AL417" t="e">
        <f>VLOOKUP($C417,PANSS_full!$D$2:$AK$888,20,FALSE)</f>
        <v>#N/A</v>
      </c>
      <c r="AM417" t="e">
        <f>VLOOKUP($C417,PANSS_full!$D$2:$AK$888,21,FALSE)</f>
        <v>#N/A</v>
      </c>
      <c r="AN417" t="e">
        <f>VLOOKUP($C417,PANSS_full!$D$2:$AK$888,22,FALSE)</f>
        <v>#N/A</v>
      </c>
      <c r="AO417" t="e">
        <f>VLOOKUP($C417,PANSS_full!$D$2:$AK$888,23,FALSE)</f>
        <v>#N/A</v>
      </c>
      <c r="AP417" t="e">
        <f>VLOOKUP($C417,PANSS_full!$D$2:$AK$888,24,FALSE)</f>
        <v>#N/A</v>
      </c>
      <c r="AQ417" t="e">
        <f>VLOOKUP($C417,PANSS_full!$D$2:$AK$888,25,FALSE)</f>
        <v>#N/A</v>
      </c>
      <c r="AR417" t="e">
        <f>VLOOKUP($C417,PANSS_full!$D$2:$AK$888,26,FALSE)</f>
        <v>#N/A</v>
      </c>
      <c r="AS417" t="e">
        <f>VLOOKUP($C417,PANSS_full!$D$2:$AK$888,27,FALSE)</f>
        <v>#N/A</v>
      </c>
      <c r="AT417" t="e">
        <f>VLOOKUP($C417,PANSS_full!$D$2:$AK$888,28,FALSE)</f>
        <v>#N/A</v>
      </c>
      <c r="AU417" t="e">
        <f>VLOOKUP($C417,PANSS_full!$D$2:$AK$888,29,FALSE)</f>
        <v>#N/A</v>
      </c>
      <c r="AV417" t="e">
        <f>VLOOKUP($C417,PANSS_full!$D$2:$AK$888,30,FALSE)</f>
        <v>#N/A</v>
      </c>
      <c r="AW417" t="e">
        <f>VLOOKUP($C417,PANSS_full!$D$2:$AK$888,31,FALSE)</f>
        <v>#N/A</v>
      </c>
      <c r="AX417" t="e">
        <f>VLOOKUP($C417,PANSS_full!$D$2:$AK$888,32,FALSE)</f>
        <v>#N/A</v>
      </c>
      <c r="AY417" t="e">
        <f>VLOOKUP($C417,PANSS_full!$D$2:$AK$888,33,FALSE)</f>
        <v>#N/A</v>
      </c>
      <c r="AZ417" t="e">
        <f>VLOOKUP($C417,PANSS_full!$D$2:$AK$888,34,FALSE)</f>
        <v>#N/A</v>
      </c>
    </row>
    <row r="418" spans="1:52">
      <c r="A418">
        <v>417</v>
      </c>
      <c r="B418" s="2" t="s">
        <v>474</v>
      </c>
      <c r="C418" s="2" t="str">
        <f t="shared" si="6"/>
        <v>NC_09_0039</v>
      </c>
      <c r="E418" s="2">
        <v>27.58333333</v>
      </c>
      <c r="F418" s="2" t="s">
        <v>52</v>
      </c>
      <c r="G418" s="2" t="s">
        <v>442</v>
      </c>
      <c r="H418" s="2">
        <v>9</v>
      </c>
      <c r="I418" s="2">
        <v>1</v>
      </c>
      <c r="J418" s="2">
        <v>20</v>
      </c>
      <c r="K418" s="2">
        <v>1</v>
      </c>
      <c r="L418" s="2">
        <v>1</v>
      </c>
      <c r="S418" t="e">
        <f>VLOOKUP($C418,PANSS_full!$D$2:$AK$888,1,FALSE)</f>
        <v>#N/A</v>
      </c>
      <c r="T418" t="e">
        <f>VLOOKUP($C418,PANSS_full!$D$2:$AK$888,2,FALSE)</f>
        <v>#N/A</v>
      </c>
      <c r="U418" t="e">
        <f>VLOOKUP($C418,PANSS_full!$D$2:$AK$888,3,FALSE)</f>
        <v>#N/A</v>
      </c>
      <c r="V418" t="e">
        <f>VLOOKUP($C418,PANSS_full!$D$2:$AK$888,4,FALSE)</f>
        <v>#N/A</v>
      </c>
      <c r="W418" t="e">
        <f>VLOOKUP($C418,PANSS_full!$D$2:$AK$888,5,FALSE)</f>
        <v>#N/A</v>
      </c>
      <c r="X418" t="e">
        <f>VLOOKUP($C418,PANSS_full!$D$2:$AK$888,6,FALSE)</f>
        <v>#N/A</v>
      </c>
      <c r="Y418" t="e">
        <f>VLOOKUP($C418,PANSS_full!$D$2:$AK$888,7,FALSE)</f>
        <v>#N/A</v>
      </c>
      <c r="Z418" t="e">
        <f>VLOOKUP($C418,PANSS_full!$D$2:$AK$888,8,FALSE)</f>
        <v>#N/A</v>
      </c>
      <c r="AA418" t="e">
        <f>VLOOKUP($C418,PANSS_full!$D$2:$AK$888,9,FALSE)</f>
        <v>#N/A</v>
      </c>
      <c r="AB418" t="e">
        <f>VLOOKUP($C418,PANSS_full!$D$2:$AK$888,10,FALSE)</f>
        <v>#N/A</v>
      </c>
      <c r="AC418" t="e">
        <f>VLOOKUP($C418,PANSS_full!$D$2:$AK$888,11,FALSE)</f>
        <v>#N/A</v>
      </c>
      <c r="AD418" t="e">
        <f>VLOOKUP($C418,PANSS_full!$D$2:$AK$888,12,FALSE)</f>
        <v>#N/A</v>
      </c>
      <c r="AE418" t="e">
        <f>VLOOKUP($C418,PANSS_full!$D$2:$AK$888,13,FALSE)</f>
        <v>#N/A</v>
      </c>
      <c r="AF418" t="e">
        <f>VLOOKUP($C418,PANSS_full!$D$2:$AK$888,14,FALSE)</f>
        <v>#N/A</v>
      </c>
      <c r="AG418" t="e">
        <f>VLOOKUP($C418,PANSS_full!$D$2:$AK$888,15,FALSE)</f>
        <v>#N/A</v>
      </c>
      <c r="AH418" t="e">
        <f>VLOOKUP($C418,PANSS_full!$D$2:$AK$888,16,FALSE)</f>
        <v>#N/A</v>
      </c>
      <c r="AI418" t="e">
        <f>VLOOKUP($C418,PANSS_full!$D$2:$AK$888,17,FALSE)</f>
        <v>#N/A</v>
      </c>
      <c r="AJ418" t="e">
        <f>VLOOKUP($C418,PANSS_full!$D$2:$AK$888,18,FALSE)</f>
        <v>#N/A</v>
      </c>
      <c r="AK418" t="e">
        <f>VLOOKUP($C418,PANSS_full!$D$2:$AK$888,19,FALSE)</f>
        <v>#N/A</v>
      </c>
      <c r="AL418" t="e">
        <f>VLOOKUP($C418,PANSS_full!$D$2:$AK$888,20,FALSE)</f>
        <v>#N/A</v>
      </c>
      <c r="AM418" t="e">
        <f>VLOOKUP($C418,PANSS_full!$D$2:$AK$888,21,FALSE)</f>
        <v>#N/A</v>
      </c>
      <c r="AN418" t="e">
        <f>VLOOKUP($C418,PANSS_full!$D$2:$AK$888,22,FALSE)</f>
        <v>#N/A</v>
      </c>
      <c r="AO418" t="e">
        <f>VLOOKUP($C418,PANSS_full!$D$2:$AK$888,23,FALSE)</f>
        <v>#N/A</v>
      </c>
      <c r="AP418" t="e">
        <f>VLOOKUP($C418,PANSS_full!$D$2:$AK$888,24,FALSE)</f>
        <v>#N/A</v>
      </c>
      <c r="AQ418" t="e">
        <f>VLOOKUP($C418,PANSS_full!$D$2:$AK$888,25,FALSE)</f>
        <v>#N/A</v>
      </c>
      <c r="AR418" t="e">
        <f>VLOOKUP($C418,PANSS_full!$D$2:$AK$888,26,FALSE)</f>
        <v>#N/A</v>
      </c>
      <c r="AS418" t="e">
        <f>VLOOKUP($C418,PANSS_full!$D$2:$AK$888,27,FALSE)</f>
        <v>#N/A</v>
      </c>
      <c r="AT418" t="e">
        <f>VLOOKUP($C418,PANSS_full!$D$2:$AK$888,28,FALSE)</f>
        <v>#N/A</v>
      </c>
      <c r="AU418" t="e">
        <f>VLOOKUP($C418,PANSS_full!$D$2:$AK$888,29,FALSE)</f>
        <v>#N/A</v>
      </c>
      <c r="AV418" t="e">
        <f>VLOOKUP($C418,PANSS_full!$D$2:$AK$888,30,FALSE)</f>
        <v>#N/A</v>
      </c>
      <c r="AW418" t="e">
        <f>VLOOKUP($C418,PANSS_full!$D$2:$AK$888,31,FALSE)</f>
        <v>#N/A</v>
      </c>
      <c r="AX418" t="e">
        <f>VLOOKUP($C418,PANSS_full!$D$2:$AK$888,32,FALSE)</f>
        <v>#N/A</v>
      </c>
      <c r="AY418" t="e">
        <f>VLOOKUP($C418,PANSS_full!$D$2:$AK$888,33,FALSE)</f>
        <v>#N/A</v>
      </c>
      <c r="AZ418" t="e">
        <f>VLOOKUP($C418,PANSS_full!$D$2:$AK$888,34,FALSE)</f>
        <v>#N/A</v>
      </c>
    </row>
    <row r="419" spans="1:52">
      <c r="A419">
        <v>418</v>
      </c>
      <c r="B419" s="2" t="s">
        <v>475</v>
      </c>
      <c r="C419" s="2" t="str">
        <f t="shared" si="6"/>
        <v>NC_09_0040</v>
      </c>
      <c r="E419" s="2">
        <v>20.41666667</v>
      </c>
      <c r="F419" s="2" t="s">
        <v>52</v>
      </c>
      <c r="G419" s="2" t="s">
        <v>442</v>
      </c>
      <c r="H419" s="2">
        <v>9</v>
      </c>
      <c r="I419" s="2">
        <v>2</v>
      </c>
      <c r="J419" s="2">
        <v>16</v>
      </c>
      <c r="K419" s="2">
        <v>1</v>
      </c>
      <c r="L419" s="2">
        <v>1</v>
      </c>
      <c r="S419" t="e">
        <f>VLOOKUP($C419,PANSS_full!$D$2:$AK$888,1,FALSE)</f>
        <v>#N/A</v>
      </c>
      <c r="T419" t="e">
        <f>VLOOKUP($C419,PANSS_full!$D$2:$AK$888,2,FALSE)</f>
        <v>#N/A</v>
      </c>
      <c r="U419" t="e">
        <f>VLOOKUP($C419,PANSS_full!$D$2:$AK$888,3,FALSE)</f>
        <v>#N/A</v>
      </c>
      <c r="V419" t="e">
        <f>VLOOKUP($C419,PANSS_full!$D$2:$AK$888,4,FALSE)</f>
        <v>#N/A</v>
      </c>
      <c r="W419" t="e">
        <f>VLOOKUP($C419,PANSS_full!$D$2:$AK$888,5,FALSE)</f>
        <v>#N/A</v>
      </c>
      <c r="X419" t="e">
        <f>VLOOKUP($C419,PANSS_full!$D$2:$AK$888,6,FALSE)</f>
        <v>#N/A</v>
      </c>
      <c r="Y419" t="e">
        <f>VLOOKUP($C419,PANSS_full!$D$2:$AK$888,7,FALSE)</f>
        <v>#N/A</v>
      </c>
      <c r="Z419" t="e">
        <f>VLOOKUP($C419,PANSS_full!$D$2:$AK$888,8,FALSE)</f>
        <v>#N/A</v>
      </c>
      <c r="AA419" t="e">
        <f>VLOOKUP($C419,PANSS_full!$D$2:$AK$888,9,FALSE)</f>
        <v>#N/A</v>
      </c>
      <c r="AB419" t="e">
        <f>VLOOKUP($C419,PANSS_full!$D$2:$AK$888,10,FALSE)</f>
        <v>#N/A</v>
      </c>
      <c r="AC419" t="e">
        <f>VLOOKUP($C419,PANSS_full!$D$2:$AK$888,11,FALSE)</f>
        <v>#N/A</v>
      </c>
      <c r="AD419" t="e">
        <f>VLOOKUP($C419,PANSS_full!$D$2:$AK$888,12,FALSE)</f>
        <v>#N/A</v>
      </c>
      <c r="AE419" t="e">
        <f>VLOOKUP($C419,PANSS_full!$D$2:$AK$888,13,FALSE)</f>
        <v>#N/A</v>
      </c>
      <c r="AF419" t="e">
        <f>VLOOKUP($C419,PANSS_full!$D$2:$AK$888,14,FALSE)</f>
        <v>#N/A</v>
      </c>
      <c r="AG419" t="e">
        <f>VLOOKUP($C419,PANSS_full!$D$2:$AK$888,15,FALSE)</f>
        <v>#N/A</v>
      </c>
      <c r="AH419" t="e">
        <f>VLOOKUP($C419,PANSS_full!$D$2:$AK$888,16,FALSE)</f>
        <v>#N/A</v>
      </c>
      <c r="AI419" t="e">
        <f>VLOOKUP($C419,PANSS_full!$D$2:$AK$888,17,FALSE)</f>
        <v>#N/A</v>
      </c>
      <c r="AJ419" t="e">
        <f>VLOOKUP($C419,PANSS_full!$D$2:$AK$888,18,FALSE)</f>
        <v>#N/A</v>
      </c>
      <c r="AK419" t="e">
        <f>VLOOKUP($C419,PANSS_full!$D$2:$AK$888,19,FALSE)</f>
        <v>#N/A</v>
      </c>
      <c r="AL419" t="e">
        <f>VLOOKUP($C419,PANSS_full!$D$2:$AK$888,20,FALSE)</f>
        <v>#N/A</v>
      </c>
      <c r="AM419" t="e">
        <f>VLOOKUP($C419,PANSS_full!$D$2:$AK$888,21,FALSE)</f>
        <v>#N/A</v>
      </c>
      <c r="AN419" t="e">
        <f>VLOOKUP($C419,PANSS_full!$D$2:$AK$888,22,FALSE)</f>
        <v>#N/A</v>
      </c>
      <c r="AO419" t="e">
        <f>VLOOKUP($C419,PANSS_full!$D$2:$AK$888,23,FALSE)</f>
        <v>#N/A</v>
      </c>
      <c r="AP419" t="e">
        <f>VLOOKUP($C419,PANSS_full!$D$2:$AK$888,24,FALSE)</f>
        <v>#N/A</v>
      </c>
      <c r="AQ419" t="e">
        <f>VLOOKUP($C419,PANSS_full!$D$2:$AK$888,25,FALSE)</f>
        <v>#N/A</v>
      </c>
      <c r="AR419" t="e">
        <f>VLOOKUP($C419,PANSS_full!$D$2:$AK$888,26,FALSE)</f>
        <v>#N/A</v>
      </c>
      <c r="AS419" t="e">
        <f>VLOOKUP($C419,PANSS_full!$D$2:$AK$888,27,FALSE)</f>
        <v>#N/A</v>
      </c>
      <c r="AT419" t="e">
        <f>VLOOKUP($C419,PANSS_full!$D$2:$AK$888,28,FALSE)</f>
        <v>#N/A</v>
      </c>
      <c r="AU419" t="e">
        <f>VLOOKUP($C419,PANSS_full!$D$2:$AK$888,29,FALSE)</f>
        <v>#N/A</v>
      </c>
      <c r="AV419" t="e">
        <f>VLOOKUP($C419,PANSS_full!$D$2:$AK$888,30,FALSE)</f>
        <v>#N/A</v>
      </c>
      <c r="AW419" t="e">
        <f>VLOOKUP($C419,PANSS_full!$D$2:$AK$888,31,FALSE)</f>
        <v>#N/A</v>
      </c>
      <c r="AX419" t="e">
        <f>VLOOKUP($C419,PANSS_full!$D$2:$AK$888,32,FALSE)</f>
        <v>#N/A</v>
      </c>
      <c r="AY419" t="e">
        <f>VLOOKUP($C419,PANSS_full!$D$2:$AK$888,33,FALSE)</f>
        <v>#N/A</v>
      </c>
      <c r="AZ419" t="e">
        <f>VLOOKUP($C419,PANSS_full!$D$2:$AK$888,34,FALSE)</f>
        <v>#N/A</v>
      </c>
    </row>
    <row r="420" spans="1:52">
      <c r="A420">
        <v>419</v>
      </c>
      <c r="B420" s="2" t="s">
        <v>476</v>
      </c>
      <c r="C420" s="2" t="str">
        <f t="shared" si="6"/>
        <v>NC_09_0041</v>
      </c>
      <c r="E420" s="2">
        <v>21.33</v>
      </c>
      <c r="F420" s="2" t="s">
        <v>52</v>
      </c>
      <c r="G420" s="2" t="s">
        <v>442</v>
      </c>
      <c r="H420" s="2">
        <v>9</v>
      </c>
      <c r="I420" s="2">
        <v>2</v>
      </c>
      <c r="J420" s="2">
        <v>16</v>
      </c>
      <c r="K420" s="2">
        <v>1</v>
      </c>
      <c r="L420" s="2">
        <v>1</v>
      </c>
      <c r="S420" t="e">
        <f>VLOOKUP($C420,PANSS_full!$D$2:$AK$888,1,FALSE)</f>
        <v>#N/A</v>
      </c>
      <c r="T420" t="e">
        <f>VLOOKUP($C420,PANSS_full!$D$2:$AK$888,2,FALSE)</f>
        <v>#N/A</v>
      </c>
      <c r="U420" t="e">
        <f>VLOOKUP($C420,PANSS_full!$D$2:$AK$888,3,FALSE)</f>
        <v>#N/A</v>
      </c>
      <c r="V420" t="e">
        <f>VLOOKUP($C420,PANSS_full!$D$2:$AK$888,4,FALSE)</f>
        <v>#N/A</v>
      </c>
      <c r="W420" t="e">
        <f>VLOOKUP($C420,PANSS_full!$D$2:$AK$888,5,FALSE)</f>
        <v>#N/A</v>
      </c>
      <c r="X420" t="e">
        <f>VLOOKUP($C420,PANSS_full!$D$2:$AK$888,6,FALSE)</f>
        <v>#N/A</v>
      </c>
      <c r="Y420" t="e">
        <f>VLOOKUP($C420,PANSS_full!$D$2:$AK$888,7,FALSE)</f>
        <v>#N/A</v>
      </c>
      <c r="Z420" t="e">
        <f>VLOOKUP($C420,PANSS_full!$D$2:$AK$888,8,FALSE)</f>
        <v>#N/A</v>
      </c>
      <c r="AA420" t="e">
        <f>VLOOKUP($C420,PANSS_full!$D$2:$AK$888,9,FALSE)</f>
        <v>#N/A</v>
      </c>
      <c r="AB420" t="e">
        <f>VLOOKUP($C420,PANSS_full!$D$2:$AK$888,10,FALSE)</f>
        <v>#N/A</v>
      </c>
      <c r="AC420" t="e">
        <f>VLOOKUP($C420,PANSS_full!$D$2:$AK$888,11,FALSE)</f>
        <v>#N/A</v>
      </c>
      <c r="AD420" t="e">
        <f>VLOOKUP($C420,PANSS_full!$D$2:$AK$888,12,FALSE)</f>
        <v>#N/A</v>
      </c>
      <c r="AE420" t="e">
        <f>VLOOKUP($C420,PANSS_full!$D$2:$AK$888,13,FALSE)</f>
        <v>#N/A</v>
      </c>
      <c r="AF420" t="e">
        <f>VLOOKUP($C420,PANSS_full!$D$2:$AK$888,14,FALSE)</f>
        <v>#N/A</v>
      </c>
      <c r="AG420" t="e">
        <f>VLOOKUP($C420,PANSS_full!$D$2:$AK$888,15,FALSE)</f>
        <v>#N/A</v>
      </c>
      <c r="AH420" t="e">
        <f>VLOOKUP($C420,PANSS_full!$D$2:$AK$888,16,FALSE)</f>
        <v>#N/A</v>
      </c>
      <c r="AI420" t="e">
        <f>VLOOKUP($C420,PANSS_full!$D$2:$AK$888,17,FALSE)</f>
        <v>#N/A</v>
      </c>
      <c r="AJ420" t="e">
        <f>VLOOKUP($C420,PANSS_full!$D$2:$AK$888,18,FALSE)</f>
        <v>#N/A</v>
      </c>
      <c r="AK420" t="e">
        <f>VLOOKUP($C420,PANSS_full!$D$2:$AK$888,19,FALSE)</f>
        <v>#N/A</v>
      </c>
      <c r="AL420" t="e">
        <f>VLOOKUP($C420,PANSS_full!$D$2:$AK$888,20,FALSE)</f>
        <v>#N/A</v>
      </c>
      <c r="AM420" t="e">
        <f>VLOOKUP($C420,PANSS_full!$D$2:$AK$888,21,FALSE)</f>
        <v>#N/A</v>
      </c>
      <c r="AN420" t="e">
        <f>VLOOKUP($C420,PANSS_full!$D$2:$AK$888,22,FALSE)</f>
        <v>#N/A</v>
      </c>
      <c r="AO420" t="e">
        <f>VLOOKUP($C420,PANSS_full!$D$2:$AK$888,23,FALSE)</f>
        <v>#N/A</v>
      </c>
      <c r="AP420" t="e">
        <f>VLOOKUP($C420,PANSS_full!$D$2:$AK$888,24,FALSE)</f>
        <v>#N/A</v>
      </c>
      <c r="AQ420" t="e">
        <f>VLOOKUP($C420,PANSS_full!$D$2:$AK$888,25,FALSE)</f>
        <v>#N/A</v>
      </c>
      <c r="AR420" t="e">
        <f>VLOOKUP($C420,PANSS_full!$D$2:$AK$888,26,FALSE)</f>
        <v>#N/A</v>
      </c>
      <c r="AS420" t="e">
        <f>VLOOKUP($C420,PANSS_full!$D$2:$AK$888,27,FALSE)</f>
        <v>#N/A</v>
      </c>
      <c r="AT420" t="e">
        <f>VLOOKUP($C420,PANSS_full!$D$2:$AK$888,28,FALSE)</f>
        <v>#N/A</v>
      </c>
      <c r="AU420" t="e">
        <f>VLOOKUP($C420,PANSS_full!$D$2:$AK$888,29,FALSE)</f>
        <v>#N/A</v>
      </c>
      <c r="AV420" t="e">
        <f>VLOOKUP($C420,PANSS_full!$D$2:$AK$888,30,FALSE)</f>
        <v>#N/A</v>
      </c>
      <c r="AW420" t="e">
        <f>VLOOKUP($C420,PANSS_full!$D$2:$AK$888,31,FALSE)</f>
        <v>#N/A</v>
      </c>
      <c r="AX420" t="e">
        <f>VLOOKUP($C420,PANSS_full!$D$2:$AK$888,32,FALSE)</f>
        <v>#N/A</v>
      </c>
      <c r="AY420" t="e">
        <f>VLOOKUP($C420,PANSS_full!$D$2:$AK$888,33,FALSE)</f>
        <v>#N/A</v>
      </c>
      <c r="AZ420" t="e">
        <f>VLOOKUP($C420,PANSS_full!$D$2:$AK$888,34,FALSE)</f>
        <v>#N/A</v>
      </c>
    </row>
    <row r="421" spans="1:52">
      <c r="A421">
        <v>420</v>
      </c>
      <c r="B421" s="2" t="s">
        <v>477</v>
      </c>
      <c r="C421" s="2" t="str">
        <f t="shared" si="6"/>
        <v>NC_09_0042</v>
      </c>
      <c r="E421" s="2">
        <v>35.33333333</v>
      </c>
      <c r="F421" s="2" t="s">
        <v>52</v>
      </c>
      <c r="G421" s="2" t="s">
        <v>442</v>
      </c>
      <c r="H421" s="2">
        <v>9</v>
      </c>
      <c r="I421" s="2">
        <v>2</v>
      </c>
      <c r="J421" s="2">
        <v>15</v>
      </c>
      <c r="K421" s="2">
        <v>1</v>
      </c>
      <c r="L421" s="2">
        <v>1</v>
      </c>
      <c r="S421" t="e">
        <f>VLOOKUP($C421,PANSS_full!$D$2:$AK$888,1,FALSE)</f>
        <v>#N/A</v>
      </c>
      <c r="T421" t="e">
        <f>VLOOKUP($C421,PANSS_full!$D$2:$AK$888,2,FALSE)</f>
        <v>#N/A</v>
      </c>
      <c r="U421" t="e">
        <f>VLOOKUP($C421,PANSS_full!$D$2:$AK$888,3,FALSE)</f>
        <v>#N/A</v>
      </c>
      <c r="V421" t="e">
        <f>VLOOKUP($C421,PANSS_full!$D$2:$AK$888,4,FALSE)</f>
        <v>#N/A</v>
      </c>
      <c r="W421" t="e">
        <f>VLOOKUP($C421,PANSS_full!$D$2:$AK$888,5,FALSE)</f>
        <v>#N/A</v>
      </c>
      <c r="X421" t="e">
        <f>VLOOKUP($C421,PANSS_full!$D$2:$AK$888,6,FALSE)</f>
        <v>#N/A</v>
      </c>
      <c r="Y421" t="e">
        <f>VLOOKUP($C421,PANSS_full!$D$2:$AK$888,7,FALSE)</f>
        <v>#N/A</v>
      </c>
      <c r="Z421" t="e">
        <f>VLOOKUP($C421,PANSS_full!$D$2:$AK$888,8,FALSE)</f>
        <v>#N/A</v>
      </c>
      <c r="AA421" t="e">
        <f>VLOOKUP($C421,PANSS_full!$D$2:$AK$888,9,FALSE)</f>
        <v>#N/A</v>
      </c>
      <c r="AB421" t="e">
        <f>VLOOKUP($C421,PANSS_full!$D$2:$AK$888,10,FALSE)</f>
        <v>#N/A</v>
      </c>
      <c r="AC421" t="e">
        <f>VLOOKUP($C421,PANSS_full!$D$2:$AK$888,11,FALSE)</f>
        <v>#N/A</v>
      </c>
      <c r="AD421" t="e">
        <f>VLOOKUP($C421,PANSS_full!$D$2:$AK$888,12,FALSE)</f>
        <v>#N/A</v>
      </c>
      <c r="AE421" t="e">
        <f>VLOOKUP($C421,PANSS_full!$D$2:$AK$888,13,FALSE)</f>
        <v>#N/A</v>
      </c>
      <c r="AF421" t="e">
        <f>VLOOKUP($C421,PANSS_full!$D$2:$AK$888,14,FALSE)</f>
        <v>#N/A</v>
      </c>
      <c r="AG421" t="e">
        <f>VLOOKUP($C421,PANSS_full!$D$2:$AK$888,15,FALSE)</f>
        <v>#N/A</v>
      </c>
      <c r="AH421" t="e">
        <f>VLOOKUP($C421,PANSS_full!$D$2:$AK$888,16,FALSE)</f>
        <v>#N/A</v>
      </c>
      <c r="AI421" t="e">
        <f>VLOOKUP($C421,PANSS_full!$D$2:$AK$888,17,FALSE)</f>
        <v>#N/A</v>
      </c>
      <c r="AJ421" t="e">
        <f>VLOOKUP($C421,PANSS_full!$D$2:$AK$888,18,FALSE)</f>
        <v>#N/A</v>
      </c>
      <c r="AK421" t="e">
        <f>VLOOKUP($C421,PANSS_full!$D$2:$AK$888,19,FALSE)</f>
        <v>#N/A</v>
      </c>
      <c r="AL421" t="e">
        <f>VLOOKUP($C421,PANSS_full!$D$2:$AK$888,20,FALSE)</f>
        <v>#N/A</v>
      </c>
      <c r="AM421" t="e">
        <f>VLOOKUP($C421,PANSS_full!$D$2:$AK$888,21,FALSE)</f>
        <v>#N/A</v>
      </c>
      <c r="AN421" t="e">
        <f>VLOOKUP($C421,PANSS_full!$D$2:$AK$888,22,FALSE)</f>
        <v>#N/A</v>
      </c>
      <c r="AO421" t="e">
        <f>VLOOKUP($C421,PANSS_full!$D$2:$AK$888,23,FALSE)</f>
        <v>#N/A</v>
      </c>
      <c r="AP421" t="e">
        <f>VLOOKUP($C421,PANSS_full!$D$2:$AK$888,24,FALSE)</f>
        <v>#N/A</v>
      </c>
      <c r="AQ421" t="e">
        <f>VLOOKUP($C421,PANSS_full!$D$2:$AK$888,25,FALSE)</f>
        <v>#N/A</v>
      </c>
      <c r="AR421" t="e">
        <f>VLOOKUP($C421,PANSS_full!$D$2:$AK$888,26,FALSE)</f>
        <v>#N/A</v>
      </c>
      <c r="AS421" t="e">
        <f>VLOOKUP($C421,PANSS_full!$D$2:$AK$888,27,FALSE)</f>
        <v>#N/A</v>
      </c>
      <c r="AT421" t="e">
        <f>VLOOKUP($C421,PANSS_full!$D$2:$AK$888,28,FALSE)</f>
        <v>#N/A</v>
      </c>
      <c r="AU421" t="e">
        <f>VLOOKUP($C421,PANSS_full!$D$2:$AK$888,29,FALSE)</f>
        <v>#N/A</v>
      </c>
      <c r="AV421" t="e">
        <f>VLOOKUP($C421,PANSS_full!$D$2:$AK$888,30,FALSE)</f>
        <v>#N/A</v>
      </c>
      <c r="AW421" t="e">
        <f>VLOOKUP($C421,PANSS_full!$D$2:$AK$888,31,FALSE)</f>
        <v>#N/A</v>
      </c>
      <c r="AX421" t="e">
        <f>VLOOKUP($C421,PANSS_full!$D$2:$AK$888,32,FALSE)</f>
        <v>#N/A</v>
      </c>
      <c r="AY421" t="e">
        <f>VLOOKUP($C421,PANSS_full!$D$2:$AK$888,33,FALSE)</f>
        <v>#N/A</v>
      </c>
      <c r="AZ421" t="e">
        <f>VLOOKUP($C421,PANSS_full!$D$2:$AK$888,34,FALSE)</f>
        <v>#N/A</v>
      </c>
    </row>
    <row r="422" spans="1:52">
      <c r="A422">
        <v>421</v>
      </c>
      <c r="B422" s="2" t="s">
        <v>478</v>
      </c>
      <c r="C422" s="2" t="str">
        <f t="shared" si="6"/>
        <v>NC_09_0043</v>
      </c>
      <c r="E422" s="2">
        <v>34.66666667</v>
      </c>
      <c r="F422" s="2" t="s">
        <v>52</v>
      </c>
      <c r="G422" s="2" t="s">
        <v>442</v>
      </c>
      <c r="H422" s="2">
        <v>9</v>
      </c>
      <c r="I422" s="2">
        <v>2</v>
      </c>
      <c r="J422" s="2">
        <v>16</v>
      </c>
      <c r="K422" s="2">
        <v>1</v>
      </c>
      <c r="L422" s="2">
        <v>1</v>
      </c>
      <c r="S422" t="e">
        <f>VLOOKUP($C422,PANSS_full!$D$2:$AK$888,1,FALSE)</f>
        <v>#N/A</v>
      </c>
      <c r="T422" t="e">
        <f>VLOOKUP($C422,PANSS_full!$D$2:$AK$888,2,FALSE)</f>
        <v>#N/A</v>
      </c>
      <c r="U422" t="e">
        <f>VLOOKUP($C422,PANSS_full!$D$2:$AK$888,3,FALSE)</f>
        <v>#N/A</v>
      </c>
      <c r="V422" t="e">
        <f>VLOOKUP($C422,PANSS_full!$D$2:$AK$888,4,FALSE)</f>
        <v>#N/A</v>
      </c>
      <c r="W422" t="e">
        <f>VLOOKUP($C422,PANSS_full!$D$2:$AK$888,5,FALSE)</f>
        <v>#N/A</v>
      </c>
      <c r="X422" t="e">
        <f>VLOOKUP($C422,PANSS_full!$D$2:$AK$888,6,FALSE)</f>
        <v>#N/A</v>
      </c>
      <c r="Y422" t="e">
        <f>VLOOKUP($C422,PANSS_full!$D$2:$AK$888,7,FALSE)</f>
        <v>#N/A</v>
      </c>
      <c r="Z422" t="e">
        <f>VLOOKUP($C422,PANSS_full!$D$2:$AK$888,8,FALSE)</f>
        <v>#N/A</v>
      </c>
      <c r="AA422" t="e">
        <f>VLOOKUP($C422,PANSS_full!$D$2:$AK$888,9,FALSE)</f>
        <v>#N/A</v>
      </c>
      <c r="AB422" t="e">
        <f>VLOOKUP($C422,PANSS_full!$D$2:$AK$888,10,FALSE)</f>
        <v>#N/A</v>
      </c>
      <c r="AC422" t="e">
        <f>VLOOKUP($C422,PANSS_full!$D$2:$AK$888,11,FALSE)</f>
        <v>#N/A</v>
      </c>
      <c r="AD422" t="e">
        <f>VLOOKUP($C422,PANSS_full!$D$2:$AK$888,12,FALSE)</f>
        <v>#N/A</v>
      </c>
      <c r="AE422" t="e">
        <f>VLOOKUP($C422,PANSS_full!$D$2:$AK$888,13,FALSE)</f>
        <v>#N/A</v>
      </c>
      <c r="AF422" t="e">
        <f>VLOOKUP($C422,PANSS_full!$D$2:$AK$888,14,FALSE)</f>
        <v>#N/A</v>
      </c>
      <c r="AG422" t="e">
        <f>VLOOKUP($C422,PANSS_full!$D$2:$AK$888,15,FALSE)</f>
        <v>#N/A</v>
      </c>
      <c r="AH422" t="e">
        <f>VLOOKUP($C422,PANSS_full!$D$2:$AK$888,16,FALSE)</f>
        <v>#N/A</v>
      </c>
      <c r="AI422" t="e">
        <f>VLOOKUP($C422,PANSS_full!$D$2:$AK$888,17,FALSE)</f>
        <v>#N/A</v>
      </c>
      <c r="AJ422" t="e">
        <f>VLOOKUP($C422,PANSS_full!$D$2:$AK$888,18,FALSE)</f>
        <v>#N/A</v>
      </c>
      <c r="AK422" t="e">
        <f>VLOOKUP($C422,PANSS_full!$D$2:$AK$888,19,FALSE)</f>
        <v>#N/A</v>
      </c>
      <c r="AL422" t="e">
        <f>VLOOKUP($C422,PANSS_full!$D$2:$AK$888,20,FALSE)</f>
        <v>#N/A</v>
      </c>
      <c r="AM422" t="e">
        <f>VLOOKUP($C422,PANSS_full!$D$2:$AK$888,21,FALSE)</f>
        <v>#N/A</v>
      </c>
      <c r="AN422" t="e">
        <f>VLOOKUP($C422,PANSS_full!$D$2:$AK$888,22,FALSE)</f>
        <v>#N/A</v>
      </c>
      <c r="AO422" t="e">
        <f>VLOOKUP($C422,PANSS_full!$D$2:$AK$888,23,FALSE)</f>
        <v>#N/A</v>
      </c>
      <c r="AP422" t="e">
        <f>VLOOKUP($C422,PANSS_full!$D$2:$AK$888,24,FALSE)</f>
        <v>#N/A</v>
      </c>
      <c r="AQ422" t="e">
        <f>VLOOKUP($C422,PANSS_full!$D$2:$AK$888,25,FALSE)</f>
        <v>#N/A</v>
      </c>
      <c r="AR422" t="e">
        <f>VLOOKUP($C422,PANSS_full!$D$2:$AK$888,26,FALSE)</f>
        <v>#N/A</v>
      </c>
      <c r="AS422" t="e">
        <f>VLOOKUP($C422,PANSS_full!$D$2:$AK$888,27,FALSE)</f>
        <v>#N/A</v>
      </c>
      <c r="AT422" t="e">
        <f>VLOOKUP($C422,PANSS_full!$D$2:$AK$888,28,FALSE)</f>
        <v>#N/A</v>
      </c>
      <c r="AU422" t="e">
        <f>VLOOKUP($C422,PANSS_full!$D$2:$AK$888,29,FALSE)</f>
        <v>#N/A</v>
      </c>
      <c r="AV422" t="e">
        <f>VLOOKUP($C422,PANSS_full!$D$2:$AK$888,30,FALSE)</f>
        <v>#N/A</v>
      </c>
      <c r="AW422" t="e">
        <f>VLOOKUP($C422,PANSS_full!$D$2:$AK$888,31,FALSE)</f>
        <v>#N/A</v>
      </c>
      <c r="AX422" t="e">
        <f>VLOOKUP($C422,PANSS_full!$D$2:$AK$888,32,FALSE)</f>
        <v>#N/A</v>
      </c>
      <c r="AY422" t="e">
        <f>VLOOKUP($C422,PANSS_full!$D$2:$AK$888,33,FALSE)</f>
        <v>#N/A</v>
      </c>
      <c r="AZ422" t="e">
        <f>VLOOKUP($C422,PANSS_full!$D$2:$AK$888,34,FALSE)</f>
        <v>#N/A</v>
      </c>
    </row>
    <row r="423" spans="1:52">
      <c r="A423">
        <v>422</v>
      </c>
      <c r="B423" s="2" t="s">
        <v>479</v>
      </c>
      <c r="C423" s="2" t="str">
        <f t="shared" si="6"/>
        <v>NC_09_0044</v>
      </c>
      <c r="E423" s="2">
        <v>27</v>
      </c>
      <c r="F423" s="2" t="s">
        <v>52</v>
      </c>
      <c r="G423" s="2" t="s">
        <v>442</v>
      </c>
      <c r="H423" s="2">
        <v>9</v>
      </c>
      <c r="I423" s="2">
        <v>2</v>
      </c>
      <c r="J423" s="2">
        <v>16</v>
      </c>
      <c r="K423" s="2">
        <v>1</v>
      </c>
      <c r="L423" s="2">
        <v>1</v>
      </c>
      <c r="S423" t="e">
        <f>VLOOKUP($C423,PANSS_full!$D$2:$AK$888,1,FALSE)</f>
        <v>#N/A</v>
      </c>
      <c r="T423" t="e">
        <f>VLOOKUP($C423,PANSS_full!$D$2:$AK$888,2,FALSE)</f>
        <v>#N/A</v>
      </c>
      <c r="U423" t="e">
        <f>VLOOKUP($C423,PANSS_full!$D$2:$AK$888,3,FALSE)</f>
        <v>#N/A</v>
      </c>
      <c r="V423" t="e">
        <f>VLOOKUP($C423,PANSS_full!$D$2:$AK$888,4,FALSE)</f>
        <v>#N/A</v>
      </c>
      <c r="W423" t="e">
        <f>VLOOKUP($C423,PANSS_full!$D$2:$AK$888,5,FALSE)</f>
        <v>#N/A</v>
      </c>
      <c r="X423" t="e">
        <f>VLOOKUP($C423,PANSS_full!$D$2:$AK$888,6,FALSE)</f>
        <v>#N/A</v>
      </c>
      <c r="Y423" t="e">
        <f>VLOOKUP($C423,PANSS_full!$D$2:$AK$888,7,FALSE)</f>
        <v>#N/A</v>
      </c>
      <c r="Z423" t="e">
        <f>VLOOKUP($C423,PANSS_full!$D$2:$AK$888,8,FALSE)</f>
        <v>#N/A</v>
      </c>
      <c r="AA423" t="e">
        <f>VLOOKUP($C423,PANSS_full!$D$2:$AK$888,9,FALSE)</f>
        <v>#N/A</v>
      </c>
      <c r="AB423" t="e">
        <f>VLOOKUP($C423,PANSS_full!$D$2:$AK$888,10,FALSE)</f>
        <v>#N/A</v>
      </c>
      <c r="AC423" t="e">
        <f>VLOOKUP($C423,PANSS_full!$D$2:$AK$888,11,FALSE)</f>
        <v>#N/A</v>
      </c>
      <c r="AD423" t="e">
        <f>VLOOKUP($C423,PANSS_full!$D$2:$AK$888,12,FALSE)</f>
        <v>#N/A</v>
      </c>
      <c r="AE423" t="e">
        <f>VLOOKUP($C423,PANSS_full!$D$2:$AK$888,13,FALSE)</f>
        <v>#N/A</v>
      </c>
      <c r="AF423" t="e">
        <f>VLOOKUP($C423,PANSS_full!$D$2:$AK$888,14,FALSE)</f>
        <v>#N/A</v>
      </c>
      <c r="AG423" t="e">
        <f>VLOOKUP($C423,PANSS_full!$D$2:$AK$888,15,FALSE)</f>
        <v>#N/A</v>
      </c>
      <c r="AH423" t="e">
        <f>VLOOKUP($C423,PANSS_full!$D$2:$AK$888,16,FALSE)</f>
        <v>#N/A</v>
      </c>
      <c r="AI423" t="e">
        <f>VLOOKUP($C423,PANSS_full!$D$2:$AK$888,17,FALSE)</f>
        <v>#N/A</v>
      </c>
      <c r="AJ423" t="e">
        <f>VLOOKUP($C423,PANSS_full!$D$2:$AK$888,18,FALSE)</f>
        <v>#N/A</v>
      </c>
      <c r="AK423" t="e">
        <f>VLOOKUP($C423,PANSS_full!$D$2:$AK$888,19,FALSE)</f>
        <v>#N/A</v>
      </c>
      <c r="AL423" t="e">
        <f>VLOOKUP($C423,PANSS_full!$D$2:$AK$888,20,FALSE)</f>
        <v>#N/A</v>
      </c>
      <c r="AM423" t="e">
        <f>VLOOKUP($C423,PANSS_full!$D$2:$AK$888,21,FALSE)</f>
        <v>#N/A</v>
      </c>
      <c r="AN423" t="e">
        <f>VLOOKUP($C423,PANSS_full!$D$2:$AK$888,22,FALSE)</f>
        <v>#N/A</v>
      </c>
      <c r="AO423" t="e">
        <f>VLOOKUP($C423,PANSS_full!$D$2:$AK$888,23,FALSE)</f>
        <v>#N/A</v>
      </c>
      <c r="AP423" t="e">
        <f>VLOOKUP($C423,PANSS_full!$D$2:$AK$888,24,FALSE)</f>
        <v>#N/A</v>
      </c>
      <c r="AQ423" t="e">
        <f>VLOOKUP($C423,PANSS_full!$D$2:$AK$888,25,FALSE)</f>
        <v>#N/A</v>
      </c>
      <c r="AR423" t="e">
        <f>VLOOKUP($C423,PANSS_full!$D$2:$AK$888,26,FALSE)</f>
        <v>#N/A</v>
      </c>
      <c r="AS423" t="e">
        <f>VLOOKUP($C423,PANSS_full!$D$2:$AK$888,27,FALSE)</f>
        <v>#N/A</v>
      </c>
      <c r="AT423" t="e">
        <f>VLOOKUP($C423,PANSS_full!$D$2:$AK$888,28,FALSE)</f>
        <v>#N/A</v>
      </c>
      <c r="AU423" t="e">
        <f>VLOOKUP($C423,PANSS_full!$D$2:$AK$888,29,FALSE)</f>
        <v>#N/A</v>
      </c>
      <c r="AV423" t="e">
        <f>VLOOKUP($C423,PANSS_full!$D$2:$AK$888,30,FALSE)</f>
        <v>#N/A</v>
      </c>
      <c r="AW423" t="e">
        <f>VLOOKUP($C423,PANSS_full!$D$2:$AK$888,31,FALSE)</f>
        <v>#N/A</v>
      </c>
      <c r="AX423" t="e">
        <f>VLOOKUP($C423,PANSS_full!$D$2:$AK$888,32,FALSE)</f>
        <v>#N/A</v>
      </c>
      <c r="AY423" t="e">
        <f>VLOOKUP($C423,PANSS_full!$D$2:$AK$888,33,FALSE)</f>
        <v>#N/A</v>
      </c>
      <c r="AZ423" t="e">
        <f>VLOOKUP($C423,PANSS_full!$D$2:$AK$888,34,FALSE)</f>
        <v>#N/A</v>
      </c>
    </row>
    <row r="424" spans="1:52">
      <c r="A424">
        <v>423</v>
      </c>
      <c r="B424" s="2" t="s">
        <v>480</v>
      </c>
      <c r="C424" s="2" t="str">
        <f t="shared" si="6"/>
        <v>NC_09_0045</v>
      </c>
      <c r="E424" s="2">
        <v>19.58333333</v>
      </c>
      <c r="F424" s="2" t="s">
        <v>52</v>
      </c>
      <c r="G424" s="2" t="s">
        <v>442</v>
      </c>
      <c r="H424" s="2">
        <v>9</v>
      </c>
      <c r="I424" s="2">
        <v>1</v>
      </c>
      <c r="J424" s="2">
        <v>13</v>
      </c>
      <c r="K424" s="2">
        <v>1</v>
      </c>
      <c r="L424" s="2">
        <v>1</v>
      </c>
      <c r="S424" t="e">
        <f>VLOOKUP($C424,PANSS_full!$D$2:$AK$888,1,FALSE)</f>
        <v>#N/A</v>
      </c>
      <c r="T424" t="e">
        <f>VLOOKUP($C424,PANSS_full!$D$2:$AK$888,2,FALSE)</f>
        <v>#N/A</v>
      </c>
      <c r="U424" t="e">
        <f>VLOOKUP($C424,PANSS_full!$D$2:$AK$888,3,FALSE)</f>
        <v>#N/A</v>
      </c>
      <c r="V424" t="e">
        <f>VLOOKUP($C424,PANSS_full!$D$2:$AK$888,4,FALSE)</f>
        <v>#N/A</v>
      </c>
      <c r="W424" t="e">
        <f>VLOOKUP($C424,PANSS_full!$D$2:$AK$888,5,FALSE)</f>
        <v>#N/A</v>
      </c>
      <c r="X424" t="e">
        <f>VLOOKUP($C424,PANSS_full!$D$2:$AK$888,6,FALSE)</f>
        <v>#N/A</v>
      </c>
      <c r="Y424" t="e">
        <f>VLOOKUP($C424,PANSS_full!$D$2:$AK$888,7,FALSE)</f>
        <v>#N/A</v>
      </c>
      <c r="Z424" t="e">
        <f>VLOOKUP($C424,PANSS_full!$D$2:$AK$888,8,FALSE)</f>
        <v>#N/A</v>
      </c>
      <c r="AA424" t="e">
        <f>VLOOKUP($C424,PANSS_full!$D$2:$AK$888,9,FALSE)</f>
        <v>#N/A</v>
      </c>
      <c r="AB424" t="e">
        <f>VLOOKUP($C424,PANSS_full!$D$2:$AK$888,10,FALSE)</f>
        <v>#N/A</v>
      </c>
      <c r="AC424" t="e">
        <f>VLOOKUP($C424,PANSS_full!$D$2:$AK$888,11,FALSE)</f>
        <v>#N/A</v>
      </c>
      <c r="AD424" t="e">
        <f>VLOOKUP($C424,PANSS_full!$D$2:$AK$888,12,FALSE)</f>
        <v>#N/A</v>
      </c>
      <c r="AE424" t="e">
        <f>VLOOKUP($C424,PANSS_full!$D$2:$AK$888,13,FALSE)</f>
        <v>#N/A</v>
      </c>
      <c r="AF424" t="e">
        <f>VLOOKUP($C424,PANSS_full!$D$2:$AK$888,14,FALSE)</f>
        <v>#N/A</v>
      </c>
      <c r="AG424" t="e">
        <f>VLOOKUP($C424,PANSS_full!$D$2:$AK$888,15,FALSE)</f>
        <v>#N/A</v>
      </c>
      <c r="AH424" t="e">
        <f>VLOOKUP($C424,PANSS_full!$D$2:$AK$888,16,FALSE)</f>
        <v>#N/A</v>
      </c>
      <c r="AI424" t="e">
        <f>VLOOKUP($C424,PANSS_full!$D$2:$AK$888,17,FALSE)</f>
        <v>#N/A</v>
      </c>
      <c r="AJ424" t="e">
        <f>VLOOKUP($C424,PANSS_full!$D$2:$AK$888,18,FALSE)</f>
        <v>#N/A</v>
      </c>
      <c r="AK424" t="e">
        <f>VLOOKUP($C424,PANSS_full!$D$2:$AK$888,19,FALSE)</f>
        <v>#N/A</v>
      </c>
      <c r="AL424" t="e">
        <f>VLOOKUP($C424,PANSS_full!$D$2:$AK$888,20,FALSE)</f>
        <v>#N/A</v>
      </c>
      <c r="AM424" t="e">
        <f>VLOOKUP($C424,PANSS_full!$D$2:$AK$888,21,FALSE)</f>
        <v>#N/A</v>
      </c>
      <c r="AN424" t="e">
        <f>VLOOKUP($C424,PANSS_full!$D$2:$AK$888,22,FALSE)</f>
        <v>#N/A</v>
      </c>
      <c r="AO424" t="e">
        <f>VLOOKUP($C424,PANSS_full!$D$2:$AK$888,23,FALSE)</f>
        <v>#N/A</v>
      </c>
      <c r="AP424" t="e">
        <f>VLOOKUP($C424,PANSS_full!$D$2:$AK$888,24,FALSE)</f>
        <v>#N/A</v>
      </c>
      <c r="AQ424" t="e">
        <f>VLOOKUP($C424,PANSS_full!$D$2:$AK$888,25,FALSE)</f>
        <v>#N/A</v>
      </c>
      <c r="AR424" t="e">
        <f>VLOOKUP($C424,PANSS_full!$D$2:$AK$888,26,FALSE)</f>
        <v>#N/A</v>
      </c>
      <c r="AS424" t="e">
        <f>VLOOKUP($C424,PANSS_full!$D$2:$AK$888,27,FALSE)</f>
        <v>#N/A</v>
      </c>
      <c r="AT424" t="e">
        <f>VLOOKUP($C424,PANSS_full!$D$2:$AK$888,28,FALSE)</f>
        <v>#N/A</v>
      </c>
      <c r="AU424" t="e">
        <f>VLOOKUP($C424,PANSS_full!$D$2:$AK$888,29,FALSE)</f>
        <v>#N/A</v>
      </c>
      <c r="AV424" t="e">
        <f>VLOOKUP($C424,PANSS_full!$D$2:$AK$888,30,FALSE)</f>
        <v>#N/A</v>
      </c>
      <c r="AW424" t="e">
        <f>VLOOKUP($C424,PANSS_full!$D$2:$AK$888,31,FALSE)</f>
        <v>#N/A</v>
      </c>
      <c r="AX424" t="e">
        <f>VLOOKUP($C424,PANSS_full!$D$2:$AK$888,32,FALSE)</f>
        <v>#N/A</v>
      </c>
      <c r="AY424" t="e">
        <f>VLOOKUP($C424,PANSS_full!$D$2:$AK$888,33,FALSE)</f>
        <v>#N/A</v>
      </c>
      <c r="AZ424" t="e">
        <f>VLOOKUP($C424,PANSS_full!$D$2:$AK$888,34,FALSE)</f>
        <v>#N/A</v>
      </c>
    </row>
    <row r="425" spans="1:52">
      <c r="A425">
        <v>424</v>
      </c>
      <c r="B425" s="2" t="s">
        <v>481</v>
      </c>
      <c r="C425" s="2" t="str">
        <f t="shared" si="6"/>
        <v>NC_09_0046</v>
      </c>
      <c r="E425" s="2">
        <v>21.75</v>
      </c>
      <c r="F425" s="2" t="s">
        <v>52</v>
      </c>
      <c r="G425" s="2" t="s">
        <v>442</v>
      </c>
      <c r="H425" s="2">
        <v>9</v>
      </c>
      <c r="I425" s="2">
        <v>1</v>
      </c>
      <c r="J425" s="2">
        <v>15</v>
      </c>
      <c r="K425" s="2">
        <v>1</v>
      </c>
      <c r="L425" s="2">
        <v>1</v>
      </c>
      <c r="S425" t="e">
        <f>VLOOKUP($C425,PANSS_full!$D$2:$AK$888,1,FALSE)</f>
        <v>#N/A</v>
      </c>
      <c r="T425" t="e">
        <f>VLOOKUP($C425,PANSS_full!$D$2:$AK$888,2,FALSE)</f>
        <v>#N/A</v>
      </c>
      <c r="U425" t="e">
        <f>VLOOKUP($C425,PANSS_full!$D$2:$AK$888,3,FALSE)</f>
        <v>#N/A</v>
      </c>
      <c r="V425" t="e">
        <f>VLOOKUP($C425,PANSS_full!$D$2:$AK$888,4,FALSE)</f>
        <v>#N/A</v>
      </c>
      <c r="W425" t="e">
        <f>VLOOKUP($C425,PANSS_full!$D$2:$AK$888,5,FALSE)</f>
        <v>#N/A</v>
      </c>
      <c r="X425" t="e">
        <f>VLOOKUP($C425,PANSS_full!$D$2:$AK$888,6,FALSE)</f>
        <v>#N/A</v>
      </c>
      <c r="Y425" t="e">
        <f>VLOOKUP($C425,PANSS_full!$D$2:$AK$888,7,FALSE)</f>
        <v>#N/A</v>
      </c>
      <c r="Z425" t="e">
        <f>VLOOKUP($C425,PANSS_full!$D$2:$AK$888,8,FALSE)</f>
        <v>#N/A</v>
      </c>
      <c r="AA425" t="e">
        <f>VLOOKUP($C425,PANSS_full!$D$2:$AK$888,9,FALSE)</f>
        <v>#N/A</v>
      </c>
      <c r="AB425" t="e">
        <f>VLOOKUP($C425,PANSS_full!$D$2:$AK$888,10,FALSE)</f>
        <v>#N/A</v>
      </c>
      <c r="AC425" t="e">
        <f>VLOOKUP($C425,PANSS_full!$D$2:$AK$888,11,FALSE)</f>
        <v>#N/A</v>
      </c>
      <c r="AD425" t="e">
        <f>VLOOKUP($C425,PANSS_full!$D$2:$AK$888,12,FALSE)</f>
        <v>#N/A</v>
      </c>
      <c r="AE425" t="e">
        <f>VLOOKUP($C425,PANSS_full!$D$2:$AK$888,13,FALSE)</f>
        <v>#N/A</v>
      </c>
      <c r="AF425" t="e">
        <f>VLOOKUP($C425,PANSS_full!$D$2:$AK$888,14,FALSE)</f>
        <v>#N/A</v>
      </c>
      <c r="AG425" t="e">
        <f>VLOOKUP($C425,PANSS_full!$D$2:$AK$888,15,FALSE)</f>
        <v>#N/A</v>
      </c>
      <c r="AH425" t="e">
        <f>VLOOKUP($C425,PANSS_full!$D$2:$AK$888,16,FALSE)</f>
        <v>#N/A</v>
      </c>
      <c r="AI425" t="e">
        <f>VLOOKUP($C425,PANSS_full!$D$2:$AK$888,17,FALSE)</f>
        <v>#N/A</v>
      </c>
      <c r="AJ425" t="e">
        <f>VLOOKUP($C425,PANSS_full!$D$2:$AK$888,18,FALSE)</f>
        <v>#N/A</v>
      </c>
      <c r="AK425" t="e">
        <f>VLOOKUP($C425,PANSS_full!$D$2:$AK$888,19,FALSE)</f>
        <v>#N/A</v>
      </c>
      <c r="AL425" t="e">
        <f>VLOOKUP($C425,PANSS_full!$D$2:$AK$888,20,FALSE)</f>
        <v>#N/A</v>
      </c>
      <c r="AM425" t="e">
        <f>VLOOKUP($C425,PANSS_full!$D$2:$AK$888,21,FALSE)</f>
        <v>#N/A</v>
      </c>
      <c r="AN425" t="e">
        <f>VLOOKUP($C425,PANSS_full!$D$2:$AK$888,22,FALSE)</f>
        <v>#N/A</v>
      </c>
      <c r="AO425" t="e">
        <f>VLOOKUP($C425,PANSS_full!$D$2:$AK$888,23,FALSE)</f>
        <v>#N/A</v>
      </c>
      <c r="AP425" t="e">
        <f>VLOOKUP($C425,PANSS_full!$D$2:$AK$888,24,FALSE)</f>
        <v>#N/A</v>
      </c>
      <c r="AQ425" t="e">
        <f>VLOOKUP($C425,PANSS_full!$D$2:$AK$888,25,FALSE)</f>
        <v>#N/A</v>
      </c>
      <c r="AR425" t="e">
        <f>VLOOKUP($C425,PANSS_full!$D$2:$AK$888,26,FALSE)</f>
        <v>#N/A</v>
      </c>
      <c r="AS425" t="e">
        <f>VLOOKUP($C425,PANSS_full!$D$2:$AK$888,27,FALSE)</f>
        <v>#N/A</v>
      </c>
      <c r="AT425" t="e">
        <f>VLOOKUP($C425,PANSS_full!$D$2:$AK$888,28,FALSE)</f>
        <v>#N/A</v>
      </c>
      <c r="AU425" t="e">
        <f>VLOOKUP($C425,PANSS_full!$D$2:$AK$888,29,FALSE)</f>
        <v>#N/A</v>
      </c>
      <c r="AV425" t="e">
        <f>VLOOKUP($C425,PANSS_full!$D$2:$AK$888,30,FALSE)</f>
        <v>#N/A</v>
      </c>
      <c r="AW425" t="e">
        <f>VLOOKUP($C425,PANSS_full!$D$2:$AK$888,31,FALSE)</f>
        <v>#N/A</v>
      </c>
      <c r="AX425" t="e">
        <f>VLOOKUP($C425,PANSS_full!$D$2:$AK$888,32,FALSE)</f>
        <v>#N/A</v>
      </c>
      <c r="AY425" t="e">
        <f>VLOOKUP($C425,PANSS_full!$D$2:$AK$888,33,FALSE)</f>
        <v>#N/A</v>
      </c>
      <c r="AZ425" t="e">
        <f>VLOOKUP($C425,PANSS_full!$D$2:$AK$888,34,FALSE)</f>
        <v>#N/A</v>
      </c>
    </row>
    <row r="426" spans="1:52">
      <c r="A426">
        <v>425</v>
      </c>
      <c r="B426" s="2" t="s">
        <v>482</v>
      </c>
      <c r="C426" s="2" t="str">
        <f t="shared" si="6"/>
        <v>NC_09_0047</v>
      </c>
      <c r="E426" s="2">
        <v>21.16666667</v>
      </c>
      <c r="F426" s="2" t="s">
        <v>52</v>
      </c>
      <c r="G426" s="2" t="s">
        <v>442</v>
      </c>
      <c r="H426" s="2">
        <v>9</v>
      </c>
      <c r="I426" s="2">
        <v>1</v>
      </c>
      <c r="K426" s="2">
        <v>1</v>
      </c>
      <c r="L426" s="2">
        <v>2</v>
      </c>
      <c r="S426" t="e">
        <f>VLOOKUP($C426,PANSS_full!$D$2:$AK$888,1,FALSE)</f>
        <v>#N/A</v>
      </c>
      <c r="T426" t="e">
        <f>VLOOKUP($C426,PANSS_full!$D$2:$AK$888,2,FALSE)</f>
        <v>#N/A</v>
      </c>
      <c r="U426" t="e">
        <f>VLOOKUP($C426,PANSS_full!$D$2:$AK$888,3,FALSE)</f>
        <v>#N/A</v>
      </c>
      <c r="V426" t="e">
        <f>VLOOKUP($C426,PANSS_full!$D$2:$AK$888,4,FALSE)</f>
        <v>#N/A</v>
      </c>
      <c r="W426" t="e">
        <f>VLOOKUP($C426,PANSS_full!$D$2:$AK$888,5,FALSE)</f>
        <v>#N/A</v>
      </c>
      <c r="X426" t="e">
        <f>VLOOKUP($C426,PANSS_full!$D$2:$AK$888,6,FALSE)</f>
        <v>#N/A</v>
      </c>
      <c r="Y426" t="e">
        <f>VLOOKUP($C426,PANSS_full!$D$2:$AK$888,7,FALSE)</f>
        <v>#N/A</v>
      </c>
      <c r="Z426" t="e">
        <f>VLOOKUP($C426,PANSS_full!$D$2:$AK$888,8,FALSE)</f>
        <v>#N/A</v>
      </c>
      <c r="AA426" t="e">
        <f>VLOOKUP($C426,PANSS_full!$D$2:$AK$888,9,FALSE)</f>
        <v>#N/A</v>
      </c>
      <c r="AB426" t="e">
        <f>VLOOKUP($C426,PANSS_full!$D$2:$AK$888,10,FALSE)</f>
        <v>#N/A</v>
      </c>
      <c r="AC426" t="e">
        <f>VLOOKUP($C426,PANSS_full!$D$2:$AK$888,11,FALSE)</f>
        <v>#N/A</v>
      </c>
      <c r="AD426" t="e">
        <f>VLOOKUP($C426,PANSS_full!$D$2:$AK$888,12,FALSE)</f>
        <v>#N/A</v>
      </c>
      <c r="AE426" t="e">
        <f>VLOOKUP($C426,PANSS_full!$D$2:$AK$888,13,FALSE)</f>
        <v>#N/A</v>
      </c>
      <c r="AF426" t="e">
        <f>VLOOKUP($C426,PANSS_full!$D$2:$AK$888,14,FALSE)</f>
        <v>#N/A</v>
      </c>
      <c r="AG426" t="e">
        <f>VLOOKUP($C426,PANSS_full!$D$2:$AK$888,15,FALSE)</f>
        <v>#N/A</v>
      </c>
      <c r="AH426" t="e">
        <f>VLOOKUP($C426,PANSS_full!$D$2:$AK$888,16,FALSE)</f>
        <v>#N/A</v>
      </c>
      <c r="AI426" t="e">
        <f>VLOOKUP($C426,PANSS_full!$D$2:$AK$888,17,FALSE)</f>
        <v>#N/A</v>
      </c>
      <c r="AJ426" t="e">
        <f>VLOOKUP($C426,PANSS_full!$D$2:$AK$888,18,FALSE)</f>
        <v>#N/A</v>
      </c>
      <c r="AK426" t="e">
        <f>VLOOKUP($C426,PANSS_full!$D$2:$AK$888,19,FALSE)</f>
        <v>#N/A</v>
      </c>
      <c r="AL426" t="e">
        <f>VLOOKUP($C426,PANSS_full!$D$2:$AK$888,20,FALSE)</f>
        <v>#N/A</v>
      </c>
      <c r="AM426" t="e">
        <f>VLOOKUP($C426,PANSS_full!$D$2:$AK$888,21,FALSE)</f>
        <v>#N/A</v>
      </c>
      <c r="AN426" t="e">
        <f>VLOOKUP($C426,PANSS_full!$D$2:$AK$888,22,FALSE)</f>
        <v>#N/A</v>
      </c>
      <c r="AO426" t="e">
        <f>VLOOKUP($C426,PANSS_full!$D$2:$AK$888,23,FALSE)</f>
        <v>#N/A</v>
      </c>
      <c r="AP426" t="e">
        <f>VLOOKUP($C426,PANSS_full!$D$2:$AK$888,24,FALSE)</f>
        <v>#N/A</v>
      </c>
      <c r="AQ426" t="e">
        <f>VLOOKUP($C426,PANSS_full!$D$2:$AK$888,25,FALSE)</f>
        <v>#N/A</v>
      </c>
      <c r="AR426" t="e">
        <f>VLOOKUP($C426,PANSS_full!$D$2:$AK$888,26,FALSE)</f>
        <v>#N/A</v>
      </c>
      <c r="AS426" t="e">
        <f>VLOOKUP($C426,PANSS_full!$D$2:$AK$888,27,FALSE)</f>
        <v>#N/A</v>
      </c>
      <c r="AT426" t="e">
        <f>VLOOKUP($C426,PANSS_full!$D$2:$AK$888,28,FALSE)</f>
        <v>#N/A</v>
      </c>
      <c r="AU426" t="e">
        <f>VLOOKUP($C426,PANSS_full!$D$2:$AK$888,29,FALSE)</f>
        <v>#N/A</v>
      </c>
      <c r="AV426" t="e">
        <f>VLOOKUP($C426,PANSS_full!$D$2:$AK$888,30,FALSE)</f>
        <v>#N/A</v>
      </c>
      <c r="AW426" t="e">
        <f>VLOOKUP($C426,PANSS_full!$D$2:$AK$888,31,FALSE)</f>
        <v>#N/A</v>
      </c>
      <c r="AX426" t="e">
        <f>VLOOKUP($C426,PANSS_full!$D$2:$AK$888,32,FALSE)</f>
        <v>#N/A</v>
      </c>
      <c r="AY426" t="e">
        <f>VLOOKUP($C426,PANSS_full!$D$2:$AK$888,33,FALSE)</f>
        <v>#N/A</v>
      </c>
      <c r="AZ426" t="e">
        <f>VLOOKUP($C426,PANSS_full!$D$2:$AK$888,34,FALSE)</f>
        <v>#N/A</v>
      </c>
    </row>
    <row r="427" spans="1:52">
      <c r="A427">
        <v>426</v>
      </c>
      <c r="B427" s="2" t="s">
        <v>483</v>
      </c>
      <c r="C427" s="2" t="str">
        <f t="shared" si="6"/>
        <v>NC_09_0048</v>
      </c>
      <c r="E427" s="2">
        <v>22.16666667</v>
      </c>
      <c r="F427" s="2" t="s">
        <v>52</v>
      </c>
      <c r="G427" s="2" t="s">
        <v>442</v>
      </c>
      <c r="H427" s="2">
        <v>9</v>
      </c>
      <c r="I427" s="2">
        <v>1</v>
      </c>
      <c r="J427" s="2">
        <v>15</v>
      </c>
      <c r="K427" s="2">
        <v>1</v>
      </c>
      <c r="L427" s="2">
        <v>1</v>
      </c>
      <c r="S427" t="e">
        <f>VLOOKUP($C427,PANSS_full!$D$2:$AK$888,1,FALSE)</f>
        <v>#N/A</v>
      </c>
      <c r="T427" t="e">
        <f>VLOOKUP($C427,PANSS_full!$D$2:$AK$888,2,FALSE)</f>
        <v>#N/A</v>
      </c>
      <c r="U427" t="e">
        <f>VLOOKUP($C427,PANSS_full!$D$2:$AK$888,3,FALSE)</f>
        <v>#N/A</v>
      </c>
      <c r="V427" t="e">
        <f>VLOOKUP($C427,PANSS_full!$D$2:$AK$888,4,FALSE)</f>
        <v>#N/A</v>
      </c>
      <c r="W427" t="e">
        <f>VLOOKUP($C427,PANSS_full!$D$2:$AK$888,5,FALSE)</f>
        <v>#N/A</v>
      </c>
      <c r="X427" t="e">
        <f>VLOOKUP($C427,PANSS_full!$D$2:$AK$888,6,FALSE)</f>
        <v>#N/A</v>
      </c>
      <c r="Y427" t="e">
        <f>VLOOKUP($C427,PANSS_full!$D$2:$AK$888,7,FALSE)</f>
        <v>#N/A</v>
      </c>
      <c r="Z427" t="e">
        <f>VLOOKUP($C427,PANSS_full!$D$2:$AK$888,8,FALSE)</f>
        <v>#N/A</v>
      </c>
      <c r="AA427" t="e">
        <f>VLOOKUP($C427,PANSS_full!$D$2:$AK$888,9,FALSE)</f>
        <v>#N/A</v>
      </c>
      <c r="AB427" t="e">
        <f>VLOOKUP($C427,PANSS_full!$D$2:$AK$888,10,FALSE)</f>
        <v>#N/A</v>
      </c>
      <c r="AC427" t="e">
        <f>VLOOKUP($C427,PANSS_full!$D$2:$AK$888,11,FALSE)</f>
        <v>#N/A</v>
      </c>
      <c r="AD427" t="e">
        <f>VLOOKUP($C427,PANSS_full!$D$2:$AK$888,12,FALSE)</f>
        <v>#N/A</v>
      </c>
      <c r="AE427" t="e">
        <f>VLOOKUP($C427,PANSS_full!$D$2:$AK$888,13,FALSE)</f>
        <v>#N/A</v>
      </c>
      <c r="AF427" t="e">
        <f>VLOOKUP($C427,PANSS_full!$D$2:$AK$888,14,FALSE)</f>
        <v>#N/A</v>
      </c>
      <c r="AG427" t="e">
        <f>VLOOKUP($C427,PANSS_full!$D$2:$AK$888,15,FALSE)</f>
        <v>#N/A</v>
      </c>
      <c r="AH427" t="e">
        <f>VLOOKUP($C427,PANSS_full!$D$2:$AK$888,16,FALSE)</f>
        <v>#N/A</v>
      </c>
      <c r="AI427" t="e">
        <f>VLOOKUP($C427,PANSS_full!$D$2:$AK$888,17,FALSE)</f>
        <v>#N/A</v>
      </c>
      <c r="AJ427" t="e">
        <f>VLOOKUP($C427,PANSS_full!$D$2:$AK$888,18,FALSE)</f>
        <v>#N/A</v>
      </c>
      <c r="AK427" t="e">
        <f>VLOOKUP($C427,PANSS_full!$D$2:$AK$888,19,FALSE)</f>
        <v>#N/A</v>
      </c>
      <c r="AL427" t="e">
        <f>VLOOKUP($C427,PANSS_full!$D$2:$AK$888,20,FALSE)</f>
        <v>#N/A</v>
      </c>
      <c r="AM427" t="e">
        <f>VLOOKUP($C427,PANSS_full!$D$2:$AK$888,21,FALSE)</f>
        <v>#N/A</v>
      </c>
      <c r="AN427" t="e">
        <f>VLOOKUP($C427,PANSS_full!$D$2:$AK$888,22,FALSE)</f>
        <v>#N/A</v>
      </c>
      <c r="AO427" t="e">
        <f>VLOOKUP($C427,PANSS_full!$D$2:$AK$888,23,FALSE)</f>
        <v>#N/A</v>
      </c>
      <c r="AP427" t="e">
        <f>VLOOKUP($C427,PANSS_full!$D$2:$AK$888,24,FALSE)</f>
        <v>#N/A</v>
      </c>
      <c r="AQ427" t="e">
        <f>VLOOKUP($C427,PANSS_full!$D$2:$AK$888,25,FALSE)</f>
        <v>#N/A</v>
      </c>
      <c r="AR427" t="e">
        <f>VLOOKUP($C427,PANSS_full!$D$2:$AK$888,26,FALSE)</f>
        <v>#N/A</v>
      </c>
      <c r="AS427" t="e">
        <f>VLOOKUP($C427,PANSS_full!$D$2:$AK$888,27,FALSE)</f>
        <v>#N/A</v>
      </c>
      <c r="AT427" t="e">
        <f>VLOOKUP($C427,PANSS_full!$D$2:$AK$888,28,FALSE)</f>
        <v>#N/A</v>
      </c>
      <c r="AU427" t="e">
        <f>VLOOKUP($C427,PANSS_full!$D$2:$AK$888,29,FALSE)</f>
        <v>#N/A</v>
      </c>
      <c r="AV427" t="e">
        <f>VLOOKUP($C427,PANSS_full!$D$2:$AK$888,30,FALSE)</f>
        <v>#N/A</v>
      </c>
      <c r="AW427" t="e">
        <f>VLOOKUP($C427,PANSS_full!$D$2:$AK$888,31,FALSE)</f>
        <v>#N/A</v>
      </c>
      <c r="AX427" t="e">
        <f>VLOOKUP($C427,PANSS_full!$D$2:$AK$888,32,FALSE)</f>
        <v>#N/A</v>
      </c>
      <c r="AY427" t="e">
        <f>VLOOKUP($C427,PANSS_full!$D$2:$AK$888,33,FALSE)</f>
        <v>#N/A</v>
      </c>
      <c r="AZ427" t="e">
        <f>VLOOKUP($C427,PANSS_full!$D$2:$AK$888,34,FALSE)</f>
        <v>#N/A</v>
      </c>
    </row>
    <row r="428" spans="1:52">
      <c r="A428">
        <v>427</v>
      </c>
      <c r="B428" s="2" t="s">
        <v>484</v>
      </c>
      <c r="C428" s="2" t="str">
        <f t="shared" si="6"/>
        <v>NC_09_0049</v>
      </c>
      <c r="E428" s="2">
        <v>20.66666667</v>
      </c>
      <c r="F428" s="2" t="s">
        <v>52</v>
      </c>
      <c r="G428" s="2" t="s">
        <v>442</v>
      </c>
      <c r="H428" s="2">
        <v>9</v>
      </c>
      <c r="I428" s="2">
        <v>2</v>
      </c>
      <c r="J428" s="2">
        <v>14</v>
      </c>
      <c r="K428" s="2">
        <v>1</v>
      </c>
      <c r="L428" s="2">
        <v>1</v>
      </c>
      <c r="S428" t="e">
        <f>VLOOKUP($C428,PANSS_full!$D$2:$AK$888,1,FALSE)</f>
        <v>#N/A</v>
      </c>
      <c r="T428" t="e">
        <f>VLOOKUP($C428,PANSS_full!$D$2:$AK$888,2,FALSE)</f>
        <v>#N/A</v>
      </c>
      <c r="U428" t="e">
        <f>VLOOKUP($C428,PANSS_full!$D$2:$AK$888,3,FALSE)</f>
        <v>#N/A</v>
      </c>
      <c r="V428" t="e">
        <f>VLOOKUP($C428,PANSS_full!$D$2:$AK$888,4,FALSE)</f>
        <v>#N/A</v>
      </c>
      <c r="W428" t="e">
        <f>VLOOKUP($C428,PANSS_full!$D$2:$AK$888,5,FALSE)</f>
        <v>#N/A</v>
      </c>
      <c r="X428" t="e">
        <f>VLOOKUP($C428,PANSS_full!$D$2:$AK$888,6,FALSE)</f>
        <v>#N/A</v>
      </c>
      <c r="Y428" t="e">
        <f>VLOOKUP($C428,PANSS_full!$D$2:$AK$888,7,FALSE)</f>
        <v>#N/A</v>
      </c>
      <c r="Z428" t="e">
        <f>VLOOKUP($C428,PANSS_full!$D$2:$AK$888,8,FALSE)</f>
        <v>#N/A</v>
      </c>
      <c r="AA428" t="e">
        <f>VLOOKUP($C428,PANSS_full!$D$2:$AK$888,9,FALSE)</f>
        <v>#N/A</v>
      </c>
      <c r="AB428" t="e">
        <f>VLOOKUP($C428,PANSS_full!$D$2:$AK$888,10,FALSE)</f>
        <v>#N/A</v>
      </c>
      <c r="AC428" t="e">
        <f>VLOOKUP($C428,PANSS_full!$D$2:$AK$888,11,FALSE)</f>
        <v>#N/A</v>
      </c>
      <c r="AD428" t="e">
        <f>VLOOKUP($C428,PANSS_full!$D$2:$AK$888,12,FALSE)</f>
        <v>#N/A</v>
      </c>
      <c r="AE428" t="e">
        <f>VLOOKUP($C428,PANSS_full!$D$2:$AK$888,13,FALSE)</f>
        <v>#N/A</v>
      </c>
      <c r="AF428" t="e">
        <f>VLOOKUP($C428,PANSS_full!$D$2:$AK$888,14,FALSE)</f>
        <v>#N/A</v>
      </c>
      <c r="AG428" t="e">
        <f>VLOOKUP($C428,PANSS_full!$D$2:$AK$888,15,FALSE)</f>
        <v>#N/A</v>
      </c>
      <c r="AH428" t="e">
        <f>VLOOKUP($C428,PANSS_full!$D$2:$AK$888,16,FALSE)</f>
        <v>#N/A</v>
      </c>
      <c r="AI428" t="e">
        <f>VLOOKUP($C428,PANSS_full!$D$2:$AK$888,17,FALSE)</f>
        <v>#N/A</v>
      </c>
      <c r="AJ428" t="e">
        <f>VLOOKUP($C428,PANSS_full!$D$2:$AK$888,18,FALSE)</f>
        <v>#N/A</v>
      </c>
      <c r="AK428" t="e">
        <f>VLOOKUP($C428,PANSS_full!$D$2:$AK$888,19,FALSE)</f>
        <v>#N/A</v>
      </c>
      <c r="AL428" t="e">
        <f>VLOOKUP($C428,PANSS_full!$D$2:$AK$888,20,FALSE)</f>
        <v>#N/A</v>
      </c>
      <c r="AM428" t="e">
        <f>VLOOKUP($C428,PANSS_full!$D$2:$AK$888,21,FALSE)</f>
        <v>#N/A</v>
      </c>
      <c r="AN428" t="e">
        <f>VLOOKUP($C428,PANSS_full!$D$2:$AK$888,22,FALSE)</f>
        <v>#N/A</v>
      </c>
      <c r="AO428" t="e">
        <f>VLOOKUP($C428,PANSS_full!$D$2:$AK$888,23,FALSE)</f>
        <v>#N/A</v>
      </c>
      <c r="AP428" t="e">
        <f>VLOOKUP($C428,PANSS_full!$D$2:$AK$888,24,FALSE)</f>
        <v>#N/A</v>
      </c>
      <c r="AQ428" t="e">
        <f>VLOOKUP($C428,PANSS_full!$D$2:$AK$888,25,FALSE)</f>
        <v>#N/A</v>
      </c>
      <c r="AR428" t="e">
        <f>VLOOKUP($C428,PANSS_full!$D$2:$AK$888,26,FALSE)</f>
        <v>#N/A</v>
      </c>
      <c r="AS428" t="e">
        <f>VLOOKUP($C428,PANSS_full!$D$2:$AK$888,27,FALSE)</f>
        <v>#N/A</v>
      </c>
      <c r="AT428" t="e">
        <f>VLOOKUP($C428,PANSS_full!$D$2:$AK$888,28,FALSE)</f>
        <v>#N/A</v>
      </c>
      <c r="AU428" t="e">
        <f>VLOOKUP($C428,PANSS_full!$D$2:$AK$888,29,FALSE)</f>
        <v>#N/A</v>
      </c>
      <c r="AV428" t="e">
        <f>VLOOKUP($C428,PANSS_full!$D$2:$AK$888,30,FALSE)</f>
        <v>#N/A</v>
      </c>
      <c r="AW428" t="e">
        <f>VLOOKUP($C428,PANSS_full!$D$2:$AK$888,31,FALSE)</f>
        <v>#N/A</v>
      </c>
      <c r="AX428" t="e">
        <f>VLOOKUP($C428,PANSS_full!$D$2:$AK$888,32,FALSE)</f>
        <v>#N/A</v>
      </c>
      <c r="AY428" t="e">
        <f>VLOOKUP($C428,PANSS_full!$D$2:$AK$888,33,FALSE)</f>
        <v>#N/A</v>
      </c>
      <c r="AZ428" t="e">
        <f>VLOOKUP($C428,PANSS_full!$D$2:$AK$888,34,FALSE)</f>
        <v>#N/A</v>
      </c>
    </row>
    <row r="429" spans="1:52">
      <c r="A429">
        <v>428</v>
      </c>
      <c r="B429" s="2" t="s">
        <v>485</v>
      </c>
      <c r="C429" s="2" t="str">
        <f t="shared" si="6"/>
        <v>NC_09_0050</v>
      </c>
      <c r="E429" s="2">
        <v>22.83333333</v>
      </c>
      <c r="F429" s="2" t="s">
        <v>52</v>
      </c>
      <c r="G429" s="2" t="s">
        <v>442</v>
      </c>
      <c r="H429" s="2">
        <v>9</v>
      </c>
      <c r="I429" s="2">
        <v>1</v>
      </c>
      <c r="J429" s="2">
        <v>15</v>
      </c>
      <c r="K429" s="2">
        <v>1</v>
      </c>
      <c r="L429" s="2">
        <v>1</v>
      </c>
      <c r="S429" t="e">
        <f>VLOOKUP($C429,PANSS_full!$D$2:$AK$888,1,FALSE)</f>
        <v>#N/A</v>
      </c>
      <c r="T429" t="e">
        <f>VLOOKUP($C429,PANSS_full!$D$2:$AK$888,2,FALSE)</f>
        <v>#N/A</v>
      </c>
      <c r="U429" t="e">
        <f>VLOOKUP($C429,PANSS_full!$D$2:$AK$888,3,FALSE)</f>
        <v>#N/A</v>
      </c>
      <c r="V429" t="e">
        <f>VLOOKUP($C429,PANSS_full!$D$2:$AK$888,4,FALSE)</f>
        <v>#N/A</v>
      </c>
      <c r="W429" t="e">
        <f>VLOOKUP($C429,PANSS_full!$D$2:$AK$888,5,FALSE)</f>
        <v>#N/A</v>
      </c>
      <c r="X429" t="e">
        <f>VLOOKUP($C429,PANSS_full!$D$2:$AK$888,6,FALSE)</f>
        <v>#N/A</v>
      </c>
      <c r="Y429" t="e">
        <f>VLOOKUP($C429,PANSS_full!$D$2:$AK$888,7,FALSE)</f>
        <v>#N/A</v>
      </c>
      <c r="Z429" t="e">
        <f>VLOOKUP($C429,PANSS_full!$D$2:$AK$888,8,FALSE)</f>
        <v>#N/A</v>
      </c>
      <c r="AA429" t="e">
        <f>VLOOKUP($C429,PANSS_full!$D$2:$AK$888,9,FALSE)</f>
        <v>#N/A</v>
      </c>
      <c r="AB429" t="e">
        <f>VLOOKUP($C429,PANSS_full!$D$2:$AK$888,10,FALSE)</f>
        <v>#N/A</v>
      </c>
      <c r="AC429" t="e">
        <f>VLOOKUP($C429,PANSS_full!$D$2:$AK$888,11,FALSE)</f>
        <v>#N/A</v>
      </c>
      <c r="AD429" t="e">
        <f>VLOOKUP($C429,PANSS_full!$D$2:$AK$888,12,FALSE)</f>
        <v>#N/A</v>
      </c>
      <c r="AE429" t="e">
        <f>VLOOKUP($C429,PANSS_full!$D$2:$AK$888,13,FALSE)</f>
        <v>#N/A</v>
      </c>
      <c r="AF429" t="e">
        <f>VLOOKUP($C429,PANSS_full!$D$2:$AK$888,14,FALSE)</f>
        <v>#N/A</v>
      </c>
      <c r="AG429" t="e">
        <f>VLOOKUP($C429,PANSS_full!$D$2:$AK$888,15,FALSE)</f>
        <v>#N/A</v>
      </c>
      <c r="AH429" t="e">
        <f>VLOOKUP($C429,PANSS_full!$D$2:$AK$888,16,FALSE)</f>
        <v>#N/A</v>
      </c>
      <c r="AI429" t="e">
        <f>VLOOKUP($C429,PANSS_full!$D$2:$AK$888,17,FALSE)</f>
        <v>#N/A</v>
      </c>
      <c r="AJ429" t="e">
        <f>VLOOKUP($C429,PANSS_full!$D$2:$AK$888,18,FALSE)</f>
        <v>#N/A</v>
      </c>
      <c r="AK429" t="e">
        <f>VLOOKUP($C429,PANSS_full!$D$2:$AK$888,19,FALSE)</f>
        <v>#N/A</v>
      </c>
      <c r="AL429" t="e">
        <f>VLOOKUP($C429,PANSS_full!$D$2:$AK$888,20,FALSE)</f>
        <v>#N/A</v>
      </c>
      <c r="AM429" t="e">
        <f>VLOOKUP($C429,PANSS_full!$D$2:$AK$888,21,FALSE)</f>
        <v>#N/A</v>
      </c>
      <c r="AN429" t="e">
        <f>VLOOKUP($C429,PANSS_full!$D$2:$AK$888,22,FALSE)</f>
        <v>#N/A</v>
      </c>
      <c r="AO429" t="e">
        <f>VLOOKUP($C429,PANSS_full!$D$2:$AK$888,23,FALSE)</f>
        <v>#N/A</v>
      </c>
      <c r="AP429" t="e">
        <f>VLOOKUP($C429,PANSS_full!$D$2:$AK$888,24,FALSE)</f>
        <v>#N/A</v>
      </c>
      <c r="AQ429" t="e">
        <f>VLOOKUP($C429,PANSS_full!$D$2:$AK$888,25,FALSE)</f>
        <v>#N/A</v>
      </c>
      <c r="AR429" t="e">
        <f>VLOOKUP($C429,PANSS_full!$D$2:$AK$888,26,FALSE)</f>
        <v>#N/A</v>
      </c>
      <c r="AS429" t="e">
        <f>VLOOKUP($C429,PANSS_full!$D$2:$AK$888,27,FALSE)</f>
        <v>#N/A</v>
      </c>
      <c r="AT429" t="e">
        <f>VLOOKUP($C429,PANSS_full!$D$2:$AK$888,28,FALSE)</f>
        <v>#N/A</v>
      </c>
      <c r="AU429" t="e">
        <f>VLOOKUP($C429,PANSS_full!$D$2:$AK$888,29,FALSE)</f>
        <v>#N/A</v>
      </c>
      <c r="AV429" t="e">
        <f>VLOOKUP($C429,PANSS_full!$D$2:$AK$888,30,FALSE)</f>
        <v>#N/A</v>
      </c>
      <c r="AW429" t="e">
        <f>VLOOKUP($C429,PANSS_full!$D$2:$AK$888,31,FALSE)</f>
        <v>#N/A</v>
      </c>
      <c r="AX429" t="e">
        <f>VLOOKUP($C429,PANSS_full!$D$2:$AK$888,32,FALSE)</f>
        <v>#N/A</v>
      </c>
      <c r="AY429" t="e">
        <f>VLOOKUP($C429,PANSS_full!$D$2:$AK$888,33,FALSE)</f>
        <v>#N/A</v>
      </c>
      <c r="AZ429" t="e">
        <f>VLOOKUP($C429,PANSS_full!$D$2:$AK$888,34,FALSE)</f>
        <v>#N/A</v>
      </c>
    </row>
    <row r="430" spans="1:52">
      <c r="A430">
        <v>429</v>
      </c>
      <c r="B430" s="2" t="s">
        <v>486</v>
      </c>
      <c r="C430" s="2" t="str">
        <f t="shared" si="6"/>
        <v>NC_09_0051</v>
      </c>
      <c r="E430" s="2">
        <v>19.33333333</v>
      </c>
      <c r="F430" s="2" t="s">
        <v>52</v>
      </c>
      <c r="G430" s="2" t="s">
        <v>442</v>
      </c>
      <c r="H430" s="2">
        <v>9</v>
      </c>
      <c r="I430" s="2">
        <v>1</v>
      </c>
      <c r="J430" s="2">
        <v>12</v>
      </c>
      <c r="K430" s="2">
        <v>1</v>
      </c>
      <c r="L430" s="2">
        <v>1</v>
      </c>
      <c r="S430" t="e">
        <f>VLOOKUP($C430,PANSS_full!$D$2:$AK$888,1,FALSE)</f>
        <v>#N/A</v>
      </c>
      <c r="T430" t="e">
        <f>VLOOKUP($C430,PANSS_full!$D$2:$AK$888,2,FALSE)</f>
        <v>#N/A</v>
      </c>
      <c r="U430" t="e">
        <f>VLOOKUP($C430,PANSS_full!$D$2:$AK$888,3,FALSE)</f>
        <v>#N/A</v>
      </c>
      <c r="V430" t="e">
        <f>VLOOKUP($C430,PANSS_full!$D$2:$AK$888,4,FALSE)</f>
        <v>#N/A</v>
      </c>
      <c r="W430" t="e">
        <f>VLOOKUP($C430,PANSS_full!$D$2:$AK$888,5,FALSE)</f>
        <v>#N/A</v>
      </c>
      <c r="X430" t="e">
        <f>VLOOKUP($C430,PANSS_full!$D$2:$AK$888,6,FALSE)</f>
        <v>#N/A</v>
      </c>
      <c r="Y430" t="e">
        <f>VLOOKUP($C430,PANSS_full!$D$2:$AK$888,7,FALSE)</f>
        <v>#N/A</v>
      </c>
      <c r="Z430" t="e">
        <f>VLOOKUP($C430,PANSS_full!$D$2:$AK$888,8,FALSE)</f>
        <v>#N/A</v>
      </c>
      <c r="AA430" t="e">
        <f>VLOOKUP($C430,PANSS_full!$D$2:$AK$888,9,FALSE)</f>
        <v>#N/A</v>
      </c>
      <c r="AB430" t="e">
        <f>VLOOKUP($C430,PANSS_full!$D$2:$AK$888,10,FALSE)</f>
        <v>#N/A</v>
      </c>
      <c r="AC430" t="e">
        <f>VLOOKUP($C430,PANSS_full!$D$2:$AK$888,11,FALSE)</f>
        <v>#N/A</v>
      </c>
      <c r="AD430" t="e">
        <f>VLOOKUP($C430,PANSS_full!$D$2:$AK$888,12,FALSE)</f>
        <v>#N/A</v>
      </c>
      <c r="AE430" t="e">
        <f>VLOOKUP($C430,PANSS_full!$D$2:$AK$888,13,FALSE)</f>
        <v>#N/A</v>
      </c>
      <c r="AF430" t="e">
        <f>VLOOKUP($C430,PANSS_full!$D$2:$AK$888,14,FALSE)</f>
        <v>#N/A</v>
      </c>
      <c r="AG430" t="e">
        <f>VLOOKUP($C430,PANSS_full!$D$2:$AK$888,15,FALSE)</f>
        <v>#N/A</v>
      </c>
      <c r="AH430" t="e">
        <f>VLOOKUP($C430,PANSS_full!$D$2:$AK$888,16,FALSE)</f>
        <v>#N/A</v>
      </c>
      <c r="AI430" t="e">
        <f>VLOOKUP($C430,PANSS_full!$D$2:$AK$888,17,FALSE)</f>
        <v>#N/A</v>
      </c>
      <c r="AJ430" t="e">
        <f>VLOOKUP($C430,PANSS_full!$D$2:$AK$888,18,FALSE)</f>
        <v>#N/A</v>
      </c>
      <c r="AK430" t="e">
        <f>VLOOKUP($C430,PANSS_full!$D$2:$AK$888,19,FALSE)</f>
        <v>#N/A</v>
      </c>
      <c r="AL430" t="e">
        <f>VLOOKUP($C430,PANSS_full!$D$2:$AK$888,20,FALSE)</f>
        <v>#N/A</v>
      </c>
      <c r="AM430" t="e">
        <f>VLOOKUP($C430,PANSS_full!$D$2:$AK$888,21,FALSE)</f>
        <v>#N/A</v>
      </c>
      <c r="AN430" t="e">
        <f>VLOOKUP($C430,PANSS_full!$D$2:$AK$888,22,FALSE)</f>
        <v>#N/A</v>
      </c>
      <c r="AO430" t="e">
        <f>VLOOKUP($C430,PANSS_full!$D$2:$AK$888,23,FALSE)</f>
        <v>#N/A</v>
      </c>
      <c r="AP430" t="e">
        <f>VLOOKUP($C430,PANSS_full!$D$2:$AK$888,24,FALSE)</f>
        <v>#N/A</v>
      </c>
      <c r="AQ430" t="e">
        <f>VLOOKUP($C430,PANSS_full!$D$2:$AK$888,25,FALSE)</f>
        <v>#N/A</v>
      </c>
      <c r="AR430" t="e">
        <f>VLOOKUP($C430,PANSS_full!$D$2:$AK$888,26,FALSE)</f>
        <v>#N/A</v>
      </c>
      <c r="AS430" t="e">
        <f>VLOOKUP($C430,PANSS_full!$D$2:$AK$888,27,FALSE)</f>
        <v>#N/A</v>
      </c>
      <c r="AT430" t="e">
        <f>VLOOKUP($C430,PANSS_full!$D$2:$AK$888,28,FALSE)</f>
        <v>#N/A</v>
      </c>
      <c r="AU430" t="e">
        <f>VLOOKUP($C430,PANSS_full!$D$2:$AK$888,29,FALSE)</f>
        <v>#N/A</v>
      </c>
      <c r="AV430" t="e">
        <f>VLOOKUP($C430,PANSS_full!$D$2:$AK$888,30,FALSE)</f>
        <v>#N/A</v>
      </c>
      <c r="AW430" t="e">
        <f>VLOOKUP($C430,PANSS_full!$D$2:$AK$888,31,FALSE)</f>
        <v>#N/A</v>
      </c>
      <c r="AX430" t="e">
        <f>VLOOKUP($C430,PANSS_full!$D$2:$AK$888,32,FALSE)</f>
        <v>#N/A</v>
      </c>
      <c r="AY430" t="e">
        <f>VLOOKUP($C430,PANSS_full!$D$2:$AK$888,33,FALSE)</f>
        <v>#N/A</v>
      </c>
      <c r="AZ430" t="e">
        <f>VLOOKUP($C430,PANSS_full!$D$2:$AK$888,34,FALSE)</f>
        <v>#N/A</v>
      </c>
    </row>
    <row r="431" spans="1:52">
      <c r="A431">
        <v>430</v>
      </c>
      <c r="B431" s="2" t="s">
        <v>487</v>
      </c>
      <c r="C431" s="2" t="str">
        <f t="shared" si="6"/>
        <v>NC_09_0052</v>
      </c>
      <c r="E431" s="2">
        <v>25.91666667</v>
      </c>
      <c r="F431" s="2" t="s">
        <v>52</v>
      </c>
      <c r="G431" s="2" t="s">
        <v>442</v>
      </c>
      <c r="H431" s="2">
        <v>9</v>
      </c>
      <c r="I431" s="2">
        <v>2</v>
      </c>
      <c r="J431" s="2">
        <v>15</v>
      </c>
      <c r="K431" s="2">
        <v>1</v>
      </c>
      <c r="L431" s="2">
        <v>1</v>
      </c>
      <c r="S431" t="e">
        <f>VLOOKUP($C431,PANSS_full!$D$2:$AK$888,1,FALSE)</f>
        <v>#N/A</v>
      </c>
      <c r="T431" t="e">
        <f>VLOOKUP($C431,PANSS_full!$D$2:$AK$888,2,FALSE)</f>
        <v>#N/A</v>
      </c>
      <c r="U431" t="e">
        <f>VLOOKUP($C431,PANSS_full!$D$2:$AK$888,3,FALSE)</f>
        <v>#N/A</v>
      </c>
      <c r="V431" t="e">
        <f>VLOOKUP($C431,PANSS_full!$D$2:$AK$888,4,FALSE)</f>
        <v>#N/A</v>
      </c>
      <c r="W431" t="e">
        <f>VLOOKUP($C431,PANSS_full!$D$2:$AK$888,5,FALSE)</f>
        <v>#N/A</v>
      </c>
      <c r="X431" t="e">
        <f>VLOOKUP($C431,PANSS_full!$D$2:$AK$888,6,FALSE)</f>
        <v>#N/A</v>
      </c>
      <c r="Y431" t="e">
        <f>VLOOKUP($C431,PANSS_full!$D$2:$AK$888,7,FALSE)</f>
        <v>#N/A</v>
      </c>
      <c r="Z431" t="e">
        <f>VLOOKUP($C431,PANSS_full!$D$2:$AK$888,8,FALSE)</f>
        <v>#N/A</v>
      </c>
      <c r="AA431" t="e">
        <f>VLOOKUP($C431,PANSS_full!$D$2:$AK$888,9,FALSE)</f>
        <v>#N/A</v>
      </c>
      <c r="AB431" t="e">
        <f>VLOOKUP($C431,PANSS_full!$D$2:$AK$888,10,FALSE)</f>
        <v>#N/A</v>
      </c>
      <c r="AC431" t="e">
        <f>VLOOKUP($C431,PANSS_full!$D$2:$AK$888,11,FALSE)</f>
        <v>#N/A</v>
      </c>
      <c r="AD431" t="e">
        <f>VLOOKUP($C431,PANSS_full!$D$2:$AK$888,12,FALSE)</f>
        <v>#N/A</v>
      </c>
      <c r="AE431" t="e">
        <f>VLOOKUP($C431,PANSS_full!$D$2:$AK$888,13,FALSE)</f>
        <v>#N/A</v>
      </c>
      <c r="AF431" t="e">
        <f>VLOOKUP($C431,PANSS_full!$D$2:$AK$888,14,FALSE)</f>
        <v>#N/A</v>
      </c>
      <c r="AG431" t="e">
        <f>VLOOKUP($C431,PANSS_full!$D$2:$AK$888,15,FALSE)</f>
        <v>#N/A</v>
      </c>
      <c r="AH431" t="e">
        <f>VLOOKUP($C431,PANSS_full!$D$2:$AK$888,16,FALSE)</f>
        <v>#N/A</v>
      </c>
      <c r="AI431" t="e">
        <f>VLOOKUP($C431,PANSS_full!$D$2:$AK$888,17,FALSE)</f>
        <v>#N/A</v>
      </c>
      <c r="AJ431" t="e">
        <f>VLOOKUP($C431,PANSS_full!$D$2:$AK$888,18,FALSE)</f>
        <v>#N/A</v>
      </c>
      <c r="AK431" t="e">
        <f>VLOOKUP($C431,PANSS_full!$D$2:$AK$888,19,FALSE)</f>
        <v>#N/A</v>
      </c>
      <c r="AL431" t="e">
        <f>VLOOKUP($C431,PANSS_full!$D$2:$AK$888,20,FALSE)</f>
        <v>#N/A</v>
      </c>
      <c r="AM431" t="e">
        <f>VLOOKUP($C431,PANSS_full!$D$2:$AK$888,21,FALSE)</f>
        <v>#N/A</v>
      </c>
      <c r="AN431" t="e">
        <f>VLOOKUP($C431,PANSS_full!$D$2:$AK$888,22,FALSE)</f>
        <v>#N/A</v>
      </c>
      <c r="AO431" t="e">
        <f>VLOOKUP($C431,PANSS_full!$D$2:$AK$888,23,FALSE)</f>
        <v>#N/A</v>
      </c>
      <c r="AP431" t="e">
        <f>VLOOKUP($C431,PANSS_full!$D$2:$AK$888,24,FALSE)</f>
        <v>#N/A</v>
      </c>
      <c r="AQ431" t="e">
        <f>VLOOKUP($C431,PANSS_full!$D$2:$AK$888,25,FALSE)</f>
        <v>#N/A</v>
      </c>
      <c r="AR431" t="e">
        <f>VLOOKUP($C431,PANSS_full!$D$2:$AK$888,26,FALSE)</f>
        <v>#N/A</v>
      </c>
      <c r="AS431" t="e">
        <f>VLOOKUP($C431,PANSS_full!$D$2:$AK$888,27,FALSE)</f>
        <v>#N/A</v>
      </c>
      <c r="AT431" t="e">
        <f>VLOOKUP($C431,PANSS_full!$D$2:$AK$888,28,FALSE)</f>
        <v>#N/A</v>
      </c>
      <c r="AU431" t="e">
        <f>VLOOKUP($C431,PANSS_full!$D$2:$AK$888,29,FALSE)</f>
        <v>#N/A</v>
      </c>
      <c r="AV431" t="e">
        <f>VLOOKUP($C431,PANSS_full!$D$2:$AK$888,30,FALSE)</f>
        <v>#N/A</v>
      </c>
      <c r="AW431" t="e">
        <f>VLOOKUP($C431,PANSS_full!$D$2:$AK$888,31,FALSE)</f>
        <v>#N/A</v>
      </c>
      <c r="AX431" t="e">
        <f>VLOOKUP($C431,PANSS_full!$D$2:$AK$888,32,FALSE)</f>
        <v>#N/A</v>
      </c>
      <c r="AY431" t="e">
        <f>VLOOKUP($C431,PANSS_full!$D$2:$AK$888,33,FALSE)</f>
        <v>#N/A</v>
      </c>
      <c r="AZ431" t="e">
        <f>VLOOKUP($C431,PANSS_full!$D$2:$AK$888,34,FALSE)</f>
        <v>#N/A</v>
      </c>
    </row>
    <row r="432" spans="1:52">
      <c r="A432">
        <v>431</v>
      </c>
      <c r="B432" s="2" t="s">
        <v>488</v>
      </c>
      <c r="C432" s="2" t="str">
        <f t="shared" si="6"/>
        <v>NC_09_0053</v>
      </c>
      <c r="E432" s="2">
        <v>25.5</v>
      </c>
      <c r="F432" s="2" t="s">
        <v>52</v>
      </c>
      <c r="G432" s="2" t="s">
        <v>442</v>
      </c>
      <c r="H432" s="2">
        <v>9</v>
      </c>
      <c r="I432" s="2">
        <v>1</v>
      </c>
      <c r="J432" s="2">
        <v>14</v>
      </c>
      <c r="K432" s="2">
        <v>1</v>
      </c>
      <c r="L432" s="2">
        <v>2</v>
      </c>
      <c r="S432" t="e">
        <f>VLOOKUP($C432,PANSS_full!$D$2:$AK$888,1,FALSE)</f>
        <v>#N/A</v>
      </c>
      <c r="T432" t="e">
        <f>VLOOKUP($C432,PANSS_full!$D$2:$AK$888,2,FALSE)</f>
        <v>#N/A</v>
      </c>
      <c r="U432" t="e">
        <f>VLOOKUP($C432,PANSS_full!$D$2:$AK$888,3,FALSE)</f>
        <v>#N/A</v>
      </c>
      <c r="V432" t="e">
        <f>VLOOKUP($C432,PANSS_full!$D$2:$AK$888,4,FALSE)</f>
        <v>#N/A</v>
      </c>
      <c r="W432" t="e">
        <f>VLOOKUP($C432,PANSS_full!$D$2:$AK$888,5,FALSE)</f>
        <v>#N/A</v>
      </c>
      <c r="X432" t="e">
        <f>VLOOKUP($C432,PANSS_full!$D$2:$AK$888,6,FALSE)</f>
        <v>#N/A</v>
      </c>
      <c r="Y432" t="e">
        <f>VLOOKUP($C432,PANSS_full!$D$2:$AK$888,7,FALSE)</f>
        <v>#N/A</v>
      </c>
      <c r="Z432" t="e">
        <f>VLOOKUP($C432,PANSS_full!$D$2:$AK$888,8,FALSE)</f>
        <v>#N/A</v>
      </c>
      <c r="AA432" t="e">
        <f>VLOOKUP($C432,PANSS_full!$D$2:$AK$888,9,FALSE)</f>
        <v>#N/A</v>
      </c>
      <c r="AB432" t="e">
        <f>VLOOKUP($C432,PANSS_full!$D$2:$AK$888,10,FALSE)</f>
        <v>#N/A</v>
      </c>
      <c r="AC432" t="e">
        <f>VLOOKUP($C432,PANSS_full!$D$2:$AK$888,11,FALSE)</f>
        <v>#N/A</v>
      </c>
      <c r="AD432" t="e">
        <f>VLOOKUP($C432,PANSS_full!$D$2:$AK$888,12,FALSE)</f>
        <v>#N/A</v>
      </c>
      <c r="AE432" t="e">
        <f>VLOOKUP($C432,PANSS_full!$D$2:$AK$888,13,FALSE)</f>
        <v>#N/A</v>
      </c>
      <c r="AF432" t="e">
        <f>VLOOKUP($C432,PANSS_full!$D$2:$AK$888,14,FALSE)</f>
        <v>#N/A</v>
      </c>
      <c r="AG432" t="e">
        <f>VLOOKUP($C432,PANSS_full!$D$2:$AK$888,15,FALSE)</f>
        <v>#N/A</v>
      </c>
      <c r="AH432" t="e">
        <f>VLOOKUP($C432,PANSS_full!$D$2:$AK$888,16,FALSE)</f>
        <v>#N/A</v>
      </c>
      <c r="AI432" t="e">
        <f>VLOOKUP($C432,PANSS_full!$D$2:$AK$888,17,FALSE)</f>
        <v>#N/A</v>
      </c>
      <c r="AJ432" t="e">
        <f>VLOOKUP($C432,PANSS_full!$D$2:$AK$888,18,FALSE)</f>
        <v>#N/A</v>
      </c>
      <c r="AK432" t="e">
        <f>VLOOKUP($C432,PANSS_full!$D$2:$AK$888,19,FALSE)</f>
        <v>#N/A</v>
      </c>
      <c r="AL432" t="e">
        <f>VLOOKUP($C432,PANSS_full!$D$2:$AK$888,20,FALSE)</f>
        <v>#N/A</v>
      </c>
      <c r="AM432" t="e">
        <f>VLOOKUP($C432,PANSS_full!$D$2:$AK$888,21,FALSE)</f>
        <v>#N/A</v>
      </c>
      <c r="AN432" t="e">
        <f>VLOOKUP($C432,PANSS_full!$D$2:$AK$888,22,FALSE)</f>
        <v>#N/A</v>
      </c>
      <c r="AO432" t="e">
        <f>VLOOKUP($C432,PANSS_full!$D$2:$AK$888,23,FALSE)</f>
        <v>#N/A</v>
      </c>
      <c r="AP432" t="e">
        <f>VLOOKUP($C432,PANSS_full!$D$2:$AK$888,24,FALSE)</f>
        <v>#N/A</v>
      </c>
      <c r="AQ432" t="e">
        <f>VLOOKUP($C432,PANSS_full!$D$2:$AK$888,25,FALSE)</f>
        <v>#N/A</v>
      </c>
      <c r="AR432" t="e">
        <f>VLOOKUP($C432,PANSS_full!$D$2:$AK$888,26,FALSE)</f>
        <v>#N/A</v>
      </c>
      <c r="AS432" t="e">
        <f>VLOOKUP($C432,PANSS_full!$D$2:$AK$888,27,FALSE)</f>
        <v>#N/A</v>
      </c>
      <c r="AT432" t="e">
        <f>VLOOKUP($C432,PANSS_full!$D$2:$AK$888,28,FALSE)</f>
        <v>#N/A</v>
      </c>
      <c r="AU432" t="e">
        <f>VLOOKUP($C432,PANSS_full!$D$2:$AK$888,29,FALSE)</f>
        <v>#N/A</v>
      </c>
      <c r="AV432" t="e">
        <f>VLOOKUP($C432,PANSS_full!$D$2:$AK$888,30,FALSE)</f>
        <v>#N/A</v>
      </c>
      <c r="AW432" t="e">
        <f>VLOOKUP($C432,PANSS_full!$D$2:$AK$888,31,FALSE)</f>
        <v>#N/A</v>
      </c>
      <c r="AX432" t="e">
        <f>VLOOKUP($C432,PANSS_full!$D$2:$AK$888,32,FALSE)</f>
        <v>#N/A</v>
      </c>
      <c r="AY432" t="e">
        <f>VLOOKUP($C432,PANSS_full!$D$2:$AK$888,33,FALSE)</f>
        <v>#N/A</v>
      </c>
      <c r="AZ432" t="e">
        <f>VLOOKUP($C432,PANSS_full!$D$2:$AK$888,34,FALSE)</f>
        <v>#N/A</v>
      </c>
    </row>
    <row r="433" spans="1:52">
      <c r="A433">
        <v>432</v>
      </c>
      <c r="B433" s="2" t="s">
        <v>489</v>
      </c>
      <c r="C433" s="2" t="str">
        <f t="shared" si="6"/>
        <v>NC_09_0054</v>
      </c>
      <c r="E433" s="2">
        <v>25.66666667</v>
      </c>
      <c r="F433" s="2" t="s">
        <v>52</v>
      </c>
      <c r="G433" s="2" t="s">
        <v>442</v>
      </c>
      <c r="H433" s="2">
        <v>9</v>
      </c>
      <c r="I433" s="2">
        <v>2</v>
      </c>
      <c r="J433" s="2">
        <v>12</v>
      </c>
      <c r="K433" s="2">
        <v>1</v>
      </c>
      <c r="L433" s="2">
        <v>1</v>
      </c>
      <c r="S433" t="e">
        <f>VLOOKUP($C433,PANSS_full!$D$2:$AK$888,1,FALSE)</f>
        <v>#N/A</v>
      </c>
      <c r="T433" t="e">
        <f>VLOOKUP($C433,PANSS_full!$D$2:$AK$888,2,FALSE)</f>
        <v>#N/A</v>
      </c>
      <c r="U433" t="e">
        <f>VLOOKUP($C433,PANSS_full!$D$2:$AK$888,3,FALSE)</f>
        <v>#N/A</v>
      </c>
      <c r="V433" t="e">
        <f>VLOOKUP($C433,PANSS_full!$D$2:$AK$888,4,FALSE)</f>
        <v>#N/A</v>
      </c>
      <c r="W433" t="e">
        <f>VLOOKUP($C433,PANSS_full!$D$2:$AK$888,5,FALSE)</f>
        <v>#N/A</v>
      </c>
      <c r="X433" t="e">
        <f>VLOOKUP($C433,PANSS_full!$D$2:$AK$888,6,FALSE)</f>
        <v>#N/A</v>
      </c>
      <c r="Y433" t="e">
        <f>VLOOKUP($C433,PANSS_full!$D$2:$AK$888,7,FALSE)</f>
        <v>#N/A</v>
      </c>
      <c r="Z433" t="e">
        <f>VLOOKUP($C433,PANSS_full!$D$2:$AK$888,8,FALSE)</f>
        <v>#N/A</v>
      </c>
      <c r="AA433" t="e">
        <f>VLOOKUP($C433,PANSS_full!$D$2:$AK$888,9,FALSE)</f>
        <v>#N/A</v>
      </c>
      <c r="AB433" t="e">
        <f>VLOOKUP($C433,PANSS_full!$D$2:$AK$888,10,FALSE)</f>
        <v>#N/A</v>
      </c>
      <c r="AC433" t="e">
        <f>VLOOKUP($C433,PANSS_full!$D$2:$AK$888,11,FALSE)</f>
        <v>#N/A</v>
      </c>
      <c r="AD433" t="e">
        <f>VLOOKUP($C433,PANSS_full!$D$2:$AK$888,12,FALSE)</f>
        <v>#N/A</v>
      </c>
      <c r="AE433" t="e">
        <f>VLOOKUP($C433,PANSS_full!$D$2:$AK$888,13,FALSE)</f>
        <v>#N/A</v>
      </c>
      <c r="AF433" t="e">
        <f>VLOOKUP($C433,PANSS_full!$D$2:$AK$888,14,FALSE)</f>
        <v>#N/A</v>
      </c>
      <c r="AG433" t="e">
        <f>VLOOKUP($C433,PANSS_full!$D$2:$AK$888,15,FALSE)</f>
        <v>#N/A</v>
      </c>
      <c r="AH433" t="e">
        <f>VLOOKUP($C433,PANSS_full!$D$2:$AK$888,16,FALSE)</f>
        <v>#N/A</v>
      </c>
      <c r="AI433" t="e">
        <f>VLOOKUP($C433,PANSS_full!$D$2:$AK$888,17,FALSE)</f>
        <v>#N/A</v>
      </c>
      <c r="AJ433" t="e">
        <f>VLOOKUP($C433,PANSS_full!$D$2:$AK$888,18,FALSE)</f>
        <v>#N/A</v>
      </c>
      <c r="AK433" t="e">
        <f>VLOOKUP($C433,PANSS_full!$D$2:$AK$888,19,FALSE)</f>
        <v>#N/A</v>
      </c>
      <c r="AL433" t="e">
        <f>VLOOKUP($C433,PANSS_full!$D$2:$AK$888,20,FALSE)</f>
        <v>#N/A</v>
      </c>
      <c r="AM433" t="e">
        <f>VLOOKUP($C433,PANSS_full!$D$2:$AK$888,21,FALSE)</f>
        <v>#N/A</v>
      </c>
      <c r="AN433" t="e">
        <f>VLOOKUP($C433,PANSS_full!$D$2:$AK$888,22,FALSE)</f>
        <v>#N/A</v>
      </c>
      <c r="AO433" t="e">
        <f>VLOOKUP($C433,PANSS_full!$D$2:$AK$888,23,FALSE)</f>
        <v>#N/A</v>
      </c>
      <c r="AP433" t="e">
        <f>VLOOKUP($C433,PANSS_full!$D$2:$AK$888,24,FALSE)</f>
        <v>#N/A</v>
      </c>
      <c r="AQ433" t="e">
        <f>VLOOKUP($C433,PANSS_full!$D$2:$AK$888,25,FALSE)</f>
        <v>#N/A</v>
      </c>
      <c r="AR433" t="e">
        <f>VLOOKUP($C433,PANSS_full!$D$2:$AK$888,26,FALSE)</f>
        <v>#N/A</v>
      </c>
      <c r="AS433" t="e">
        <f>VLOOKUP($C433,PANSS_full!$D$2:$AK$888,27,FALSE)</f>
        <v>#N/A</v>
      </c>
      <c r="AT433" t="e">
        <f>VLOOKUP($C433,PANSS_full!$D$2:$AK$888,28,FALSE)</f>
        <v>#N/A</v>
      </c>
      <c r="AU433" t="e">
        <f>VLOOKUP($C433,PANSS_full!$D$2:$AK$888,29,FALSE)</f>
        <v>#N/A</v>
      </c>
      <c r="AV433" t="e">
        <f>VLOOKUP($C433,PANSS_full!$D$2:$AK$888,30,FALSE)</f>
        <v>#N/A</v>
      </c>
      <c r="AW433" t="e">
        <f>VLOOKUP($C433,PANSS_full!$D$2:$AK$888,31,FALSE)</f>
        <v>#N/A</v>
      </c>
      <c r="AX433" t="e">
        <f>VLOOKUP($C433,PANSS_full!$D$2:$AK$888,32,FALSE)</f>
        <v>#N/A</v>
      </c>
      <c r="AY433" t="e">
        <f>VLOOKUP($C433,PANSS_full!$D$2:$AK$888,33,FALSE)</f>
        <v>#N/A</v>
      </c>
      <c r="AZ433" t="e">
        <f>VLOOKUP($C433,PANSS_full!$D$2:$AK$888,34,FALSE)</f>
        <v>#N/A</v>
      </c>
    </row>
    <row r="434" spans="1:52">
      <c r="A434">
        <v>433</v>
      </c>
      <c r="B434" s="2" t="s">
        <v>490</v>
      </c>
      <c r="C434" s="2" t="str">
        <f t="shared" si="6"/>
        <v>NC_09_0055</v>
      </c>
      <c r="E434" s="2">
        <v>23.5</v>
      </c>
      <c r="F434" s="2" t="s">
        <v>52</v>
      </c>
      <c r="G434" s="2" t="s">
        <v>442</v>
      </c>
      <c r="H434" s="2">
        <v>9</v>
      </c>
      <c r="I434" s="2">
        <v>2</v>
      </c>
      <c r="J434" s="2">
        <v>15</v>
      </c>
      <c r="K434" s="2">
        <v>1</v>
      </c>
      <c r="L434" s="2">
        <v>1</v>
      </c>
      <c r="S434" t="e">
        <f>VLOOKUP($C434,PANSS_full!$D$2:$AK$888,1,FALSE)</f>
        <v>#N/A</v>
      </c>
      <c r="T434" t="e">
        <f>VLOOKUP($C434,PANSS_full!$D$2:$AK$888,2,FALSE)</f>
        <v>#N/A</v>
      </c>
      <c r="U434" t="e">
        <f>VLOOKUP($C434,PANSS_full!$D$2:$AK$888,3,FALSE)</f>
        <v>#N/A</v>
      </c>
      <c r="V434" t="e">
        <f>VLOOKUP($C434,PANSS_full!$D$2:$AK$888,4,FALSE)</f>
        <v>#N/A</v>
      </c>
      <c r="W434" t="e">
        <f>VLOOKUP($C434,PANSS_full!$D$2:$AK$888,5,FALSE)</f>
        <v>#N/A</v>
      </c>
      <c r="X434" t="e">
        <f>VLOOKUP($C434,PANSS_full!$D$2:$AK$888,6,FALSE)</f>
        <v>#N/A</v>
      </c>
      <c r="Y434" t="e">
        <f>VLOOKUP($C434,PANSS_full!$D$2:$AK$888,7,FALSE)</f>
        <v>#N/A</v>
      </c>
      <c r="Z434" t="e">
        <f>VLOOKUP($C434,PANSS_full!$D$2:$AK$888,8,FALSE)</f>
        <v>#N/A</v>
      </c>
      <c r="AA434" t="e">
        <f>VLOOKUP($C434,PANSS_full!$D$2:$AK$888,9,FALSE)</f>
        <v>#N/A</v>
      </c>
      <c r="AB434" t="e">
        <f>VLOOKUP($C434,PANSS_full!$D$2:$AK$888,10,FALSE)</f>
        <v>#N/A</v>
      </c>
      <c r="AC434" t="e">
        <f>VLOOKUP($C434,PANSS_full!$D$2:$AK$888,11,FALSE)</f>
        <v>#N/A</v>
      </c>
      <c r="AD434" t="e">
        <f>VLOOKUP($C434,PANSS_full!$D$2:$AK$888,12,FALSE)</f>
        <v>#N/A</v>
      </c>
      <c r="AE434" t="e">
        <f>VLOOKUP($C434,PANSS_full!$D$2:$AK$888,13,FALSE)</f>
        <v>#N/A</v>
      </c>
      <c r="AF434" t="e">
        <f>VLOOKUP($C434,PANSS_full!$D$2:$AK$888,14,FALSE)</f>
        <v>#N/A</v>
      </c>
      <c r="AG434" t="e">
        <f>VLOOKUP($C434,PANSS_full!$D$2:$AK$888,15,FALSE)</f>
        <v>#N/A</v>
      </c>
      <c r="AH434" t="e">
        <f>VLOOKUP($C434,PANSS_full!$D$2:$AK$888,16,FALSE)</f>
        <v>#N/A</v>
      </c>
      <c r="AI434" t="e">
        <f>VLOOKUP($C434,PANSS_full!$D$2:$AK$888,17,FALSE)</f>
        <v>#N/A</v>
      </c>
      <c r="AJ434" t="e">
        <f>VLOOKUP($C434,PANSS_full!$D$2:$AK$888,18,FALSE)</f>
        <v>#N/A</v>
      </c>
      <c r="AK434" t="e">
        <f>VLOOKUP($C434,PANSS_full!$D$2:$AK$888,19,FALSE)</f>
        <v>#N/A</v>
      </c>
      <c r="AL434" t="e">
        <f>VLOOKUP($C434,PANSS_full!$D$2:$AK$888,20,FALSE)</f>
        <v>#N/A</v>
      </c>
      <c r="AM434" t="e">
        <f>VLOOKUP($C434,PANSS_full!$D$2:$AK$888,21,FALSE)</f>
        <v>#N/A</v>
      </c>
      <c r="AN434" t="e">
        <f>VLOOKUP($C434,PANSS_full!$D$2:$AK$888,22,FALSE)</f>
        <v>#N/A</v>
      </c>
      <c r="AO434" t="e">
        <f>VLOOKUP($C434,PANSS_full!$D$2:$AK$888,23,FALSE)</f>
        <v>#N/A</v>
      </c>
      <c r="AP434" t="e">
        <f>VLOOKUP($C434,PANSS_full!$D$2:$AK$888,24,FALSE)</f>
        <v>#N/A</v>
      </c>
      <c r="AQ434" t="e">
        <f>VLOOKUP($C434,PANSS_full!$D$2:$AK$888,25,FALSE)</f>
        <v>#N/A</v>
      </c>
      <c r="AR434" t="e">
        <f>VLOOKUP($C434,PANSS_full!$D$2:$AK$888,26,FALSE)</f>
        <v>#N/A</v>
      </c>
      <c r="AS434" t="e">
        <f>VLOOKUP($C434,PANSS_full!$D$2:$AK$888,27,FALSE)</f>
        <v>#N/A</v>
      </c>
      <c r="AT434" t="e">
        <f>VLOOKUP($C434,PANSS_full!$D$2:$AK$888,28,FALSE)</f>
        <v>#N/A</v>
      </c>
      <c r="AU434" t="e">
        <f>VLOOKUP($C434,PANSS_full!$D$2:$AK$888,29,FALSE)</f>
        <v>#N/A</v>
      </c>
      <c r="AV434" t="e">
        <f>VLOOKUP($C434,PANSS_full!$D$2:$AK$888,30,FALSE)</f>
        <v>#N/A</v>
      </c>
      <c r="AW434" t="e">
        <f>VLOOKUP($C434,PANSS_full!$D$2:$AK$888,31,FALSE)</f>
        <v>#N/A</v>
      </c>
      <c r="AX434" t="e">
        <f>VLOOKUP($C434,PANSS_full!$D$2:$AK$888,32,FALSE)</f>
        <v>#N/A</v>
      </c>
      <c r="AY434" t="e">
        <f>VLOOKUP($C434,PANSS_full!$D$2:$AK$888,33,FALSE)</f>
        <v>#N/A</v>
      </c>
      <c r="AZ434" t="e">
        <f>VLOOKUP($C434,PANSS_full!$D$2:$AK$888,34,FALSE)</f>
        <v>#N/A</v>
      </c>
    </row>
    <row r="435" spans="1:52">
      <c r="A435">
        <v>434</v>
      </c>
      <c r="B435" s="2" t="s">
        <v>491</v>
      </c>
      <c r="C435" s="2" t="str">
        <f t="shared" si="6"/>
        <v>NC_09_0056</v>
      </c>
      <c r="E435" s="2">
        <v>20.75</v>
      </c>
      <c r="F435" s="2" t="s">
        <v>52</v>
      </c>
      <c r="G435" s="2" t="s">
        <v>442</v>
      </c>
      <c r="H435" s="2">
        <v>9</v>
      </c>
      <c r="I435" s="2">
        <v>1</v>
      </c>
      <c r="J435" s="2">
        <v>14</v>
      </c>
      <c r="K435" s="2">
        <v>1</v>
      </c>
      <c r="L435" s="2">
        <v>1</v>
      </c>
      <c r="S435" t="e">
        <f>VLOOKUP($C435,PANSS_full!$D$2:$AK$888,1,FALSE)</f>
        <v>#N/A</v>
      </c>
      <c r="T435" t="e">
        <f>VLOOKUP($C435,PANSS_full!$D$2:$AK$888,2,FALSE)</f>
        <v>#N/A</v>
      </c>
      <c r="U435" t="e">
        <f>VLOOKUP($C435,PANSS_full!$D$2:$AK$888,3,FALSE)</f>
        <v>#N/A</v>
      </c>
      <c r="V435" t="e">
        <f>VLOOKUP($C435,PANSS_full!$D$2:$AK$888,4,FALSE)</f>
        <v>#N/A</v>
      </c>
      <c r="W435" t="e">
        <f>VLOOKUP($C435,PANSS_full!$D$2:$AK$888,5,FALSE)</f>
        <v>#N/A</v>
      </c>
      <c r="X435" t="e">
        <f>VLOOKUP($C435,PANSS_full!$D$2:$AK$888,6,FALSE)</f>
        <v>#N/A</v>
      </c>
      <c r="Y435" t="e">
        <f>VLOOKUP($C435,PANSS_full!$D$2:$AK$888,7,FALSE)</f>
        <v>#N/A</v>
      </c>
      <c r="Z435" t="e">
        <f>VLOOKUP($C435,PANSS_full!$D$2:$AK$888,8,FALSE)</f>
        <v>#N/A</v>
      </c>
      <c r="AA435" t="e">
        <f>VLOOKUP($C435,PANSS_full!$D$2:$AK$888,9,FALSE)</f>
        <v>#N/A</v>
      </c>
      <c r="AB435" t="e">
        <f>VLOOKUP($C435,PANSS_full!$D$2:$AK$888,10,FALSE)</f>
        <v>#N/A</v>
      </c>
      <c r="AC435" t="e">
        <f>VLOOKUP($C435,PANSS_full!$D$2:$AK$888,11,FALSE)</f>
        <v>#N/A</v>
      </c>
      <c r="AD435" t="e">
        <f>VLOOKUP($C435,PANSS_full!$D$2:$AK$888,12,FALSE)</f>
        <v>#N/A</v>
      </c>
      <c r="AE435" t="e">
        <f>VLOOKUP($C435,PANSS_full!$D$2:$AK$888,13,FALSE)</f>
        <v>#N/A</v>
      </c>
      <c r="AF435" t="e">
        <f>VLOOKUP($C435,PANSS_full!$D$2:$AK$888,14,FALSE)</f>
        <v>#N/A</v>
      </c>
      <c r="AG435" t="e">
        <f>VLOOKUP($C435,PANSS_full!$D$2:$AK$888,15,FALSE)</f>
        <v>#N/A</v>
      </c>
      <c r="AH435" t="e">
        <f>VLOOKUP($C435,PANSS_full!$D$2:$AK$888,16,FALSE)</f>
        <v>#N/A</v>
      </c>
      <c r="AI435" t="e">
        <f>VLOOKUP($C435,PANSS_full!$D$2:$AK$888,17,FALSE)</f>
        <v>#N/A</v>
      </c>
      <c r="AJ435" t="e">
        <f>VLOOKUP($C435,PANSS_full!$D$2:$AK$888,18,FALSE)</f>
        <v>#N/A</v>
      </c>
      <c r="AK435" t="e">
        <f>VLOOKUP($C435,PANSS_full!$D$2:$AK$888,19,FALSE)</f>
        <v>#N/A</v>
      </c>
      <c r="AL435" t="e">
        <f>VLOOKUP($C435,PANSS_full!$D$2:$AK$888,20,FALSE)</f>
        <v>#N/A</v>
      </c>
      <c r="AM435" t="e">
        <f>VLOOKUP($C435,PANSS_full!$D$2:$AK$888,21,FALSE)</f>
        <v>#N/A</v>
      </c>
      <c r="AN435" t="e">
        <f>VLOOKUP($C435,PANSS_full!$D$2:$AK$888,22,FALSE)</f>
        <v>#N/A</v>
      </c>
      <c r="AO435" t="e">
        <f>VLOOKUP($C435,PANSS_full!$D$2:$AK$888,23,FALSE)</f>
        <v>#N/A</v>
      </c>
      <c r="AP435" t="e">
        <f>VLOOKUP($C435,PANSS_full!$D$2:$AK$888,24,FALSE)</f>
        <v>#N/A</v>
      </c>
      <c r="AQ435" t="e">
        <f>VLOOKUP($C435,PANSS_full!$D$2:$AK$888,25,FALSE)</f>
        <v>#N/A</v>
      </c>
      <c r="AR435" t="e">
        <f>VLOOKUP($C435,PANSS_full!$D$2:$AK$888,26,FALSE)</f>
        <v>#N/A</v>
      </c>
      <c r="AS435" t="e">
        <f>VLOOKUP($C435,PANSS_full!$D$2:$AK$888,27,FALSE)</f>
        <v>#N/A</v>
      </c>
      <c r="AT435" t="e">
        <f>VLOOKUP($C435,PANSS_full!$D$2:$AK$888,28,FALSE)</f>
        <v>#N/A</v>
      </c>
      <c r="AU435" t="e">
        <f>VLOOKUP($C435,PANSS_full!$D$2:$AK$888,29,FALSE)</f>
        <v>#N/A</v>
      </c>
      <c r="AV435" t="e">
        <f>VLOOKUP($C435,PANSS_full!$D$2:$AK$888,30,FALSE)</f>
        <v>#N/A</v>
      </c>
      <c r="AW435" t="e">
        <f>VLOOKUP($C435,PANSS_full!$D$2:$AK$888,31,FALSE)</f>
        <v>#N/A</v>
      </c>
      <c r="AX435" t="e">
        <f>VLOOKUP($C435,PANSS_full!$D$2:$AK$888,32,FALSE)</f>
        <v>#N/A</v>
      </c>
      <c r="AY435" t="e">
        <f>VLOOKUP($C435,PANSS_full!$D$2:$AK$888,33,FALSE)</f>
        <v>#N/A</v>
      </c>
      <c r="AZ435" t="e">
        <f>VLOOKUP($C435,PANSS_full!$D$2:$AK$888,34,FALSE)</f>
        <v>#N/A</v>
      </c>
    </row>
    <row r="436" spans="1:52">
      <c r="A436">
        <v>435</v>
      </c>
      <c r="B436" s="2" t="s">
        <v>492</v>
      </c>
      <c r="C436" s="2" t="str">
        <f t="shared" si="6"/>
        <v>NC_09_0057</v>
      </c>
      <c r="E436" s="2">
        <v>19.33333333</v>
      </c>
      <c r="F436" s="2" t="s">
        <v>52</v>
      </c>
      <c r="G436" s="2" t="s">
        <v>442</v>
      </c>
      <c r="H436" s="2">
        <v>9</v>
      </c>
      <c r="I436" s="2">
        <v>1</v>
      </c>
      <c r="J436" s="2">
        <v>14</v>
      </c>
      <c r="K436" s="2">
        <v>1</v>
      </c>
      <c r="L436" s="2">
        <v>1</v>
      </c>
      <c r="S436" t="e">
        <f>VLOOKUP($C436,PANSS_full!$D$2:$AK$888,1,FALSE)</f>
        <v>#N/A</v>
      </c>
      <c r="T436" t="e">
        <f>VLOOKUP($C436,PANSS_full!$D$2:$AK$888,2,FALSE)</f>
        <v>#N/A</v>
      </c>
      <c r="U436" t="e">
        <f>VLOOKUP($C436,PANSS_full!$D$2:$AK$888,3,FALSE)</f>
        <v>#N/A</v>
      </c>
      <c r="V436" t="e">
        <f>VLOOKUP($C436,PANSS_full!$D$2:$AK$888,4,FALSE)</f>
        <v>#N/A</v>
      </c>
      <c r="W436" t="e">
        <f>VLOOKUP($C436,PANSS_full!$D$2:$AK$888,5,FALSE)</f>
        <v>#N/A</v>
      </c>
      <c r="X436" t="e">
        <f>VLOOKUP($C436,PANSS_full!$D$2:$AK$888,6,FALSE)</f>
        <v>#N/A</v>
      </c>
      <c r="Y436" t="e">
        <f>VLOOKUP($C436,PANSS_full!$D$2:$AK$888,7,FALSE)</f>
        <v>#N/A</v>
      </c>
      <c r="Z436" t="e">
        <f>VLOOKUP($C436,PANSS_full!$D$2:$AK$888,8,FALSE)</f>
        <v>#N/A</v>
      </c>
      <c r="AA436" t="e">
        <f>VLOOKUP($C436,PANSS_full!$D$2:$AK$888,9,FALSE)</f>
        <v>#N/A</v>
      </c>
      <c r="AB436" t="e">
        <f>VLOOKUP($C436,PANSS_full!$D$2:$AK$888,10,FALSE)</f>
        <v>#N/A</v>
      </c>
      <c r="AC436" t="e">
        <f>VLOOKUP($C436,PANSS_full!$D$2:$AK$888,11,FALSE)</f>
        <v>#N/A</v>
      </c>
      <c r="AD436" t="e">
        <f>VLOOKUP($C436,PANSS_full!$D$2:$AK$888,12,FALSE)</f>
        <v>#N/A</v>
      </c>
      <c r="AE436" t="e">
        <f>VLOOKUP($C436,PANSS_full!$D$2:$AK$888,13,FALSE)</f>
        <v>#N/A</v>
      </c>
      <c r="AF436" t="e">
        <f>VLOOKUP($C436,PANSS_full!$D$2:$AK$888,14,FALSE)</f>
        <v>#N/A</v>
      </c>
      <c r="AG436" t="e">
        <f>VLOOKUP($C436,PANSS_full!$D$2:$AK$888,15,FALSE)</f>
        <v>#N/A</v>
      </c>
      <c r="AH436" t="e">
        <f>VLOOKUP($C436,PANSS_full!$D$2:$AK$888,16,FALSE)</f>
        <v>#N/A</v>
      </c>
      <c r="AI436" t="e">
        <f>VLOOKUP($C436,PANSS_full!$D$2:$AK$888,17,FALSE)</f>
        <v>#N/A</v>
      </c>
      <c r="AJ436" t="e">
        <f>VLOOKUP($C436,PANSS_full!$D$2:$AK$888,18,FALSE)</f>
        <v>#N/A</v>
      </c>
      <c r="AK436" t="e">
        <f>VLOOKUP($C436,PANSS_full!$D$2:$AK$888,19,FALSE)</f>
        <v>#N/A</v>
      </c>
      <c r="AL436" t="e">
        <f>VLOOKUP($C436,PANSS_full!$D$2:$AK$888,20,FALSE)</f>
        <v>#N/A</v>
      </c>
      <c r="AM436" t="e">
        <f>VLOOKUP($C436,PANSS_full!$D$2:$AK$888,21,FALSE)</f>
        <v>#N/A</v>
      </c>
      <c r="AN436" t="e">
        <f>VLOOKUP($C436,PANSS_full!$D$2:$AK$888,22,FALSE)</f>
        <v>#N/A</v>
      </c>
      <c r="AO436" t="e">
        <f>VLOOKUP($C436,PANSS_full!$D$2:$AK$888,23,FALSE)</f>
        <v>#N/A</v>
      </c>
      <c r="AP436" t="e">
        <f>VLOOKUP($C436,PANSS_full!$D$2:$AK$888,24,FALSE)</f>
        <v>#N/A</v>
      </c>
      <c r="AQ436" t="e">
        <f>VLOOKUP($C436,PANSS_full!$D$2:$AK$888,25,FALSE)</f>
        <v>#N/A</v>
      </c>
      <c r="AR436" t="e">
        <f>VLOOKUP($C436,PANSS_full!$D$2:$AK$888,26,FALSE)</f>
        <v>#N/A</v>
      </c>
      <c r="AS436" t="e">
        <f>VLOOKUP($C436,PANSS_full!$D$2:$AK$888,27,FALSE)</f>
        <v>#N/A</v>
      </c>
      <c r="AT436" t="e">
        <f>VLOOKUP($C436,PANSS_full!$D$2:$AK$888,28,FALSE)</f>
        <v>#N/A</v>
      </c>
      <c r="AU436" t="e">
        <f>VLOOKUP($C436,PANSS_full!$D$2:$AK$888,29,FALSE)</f>
        <v>#N/A</v>
      </c>
      <c r="AV436" t="e">
        <f>VLOOKUP($C436,PANSS_full!$D$2:$AK$888,30,FALSE)</f>
        <v>#N/A</v>
      </c>
      <c r="AW436" t="e">
        <f>VLOOKUP($C436,PANSS_full!$D$2:$AK$888,31,FALSE)</f>
        <v>#N/A</v>
      </c>
      <c r="AX436" t="e">
        <f>VLOOKUP($C436,PANSS_full!$D$2:$AK$888,32,FALSE)</f>
        <v>#N/A</v>
      </c>
      <c r="AY436" t="e">
        <f>VLOOKUP($C436,PANSS_full!$D$2:$AK$888,33,FALSE)</f>
        <v>#N/A</v>
      </c>
      <c r="AZ436" t="e">
        <f>VLOOKUP($C436,PANSS_full!$D$2:$AK$888,34,FALSE)</f>
        <v>#N/A</v>
      </c>
    </row>
    <row r="437" spans="1:52">
      <c r="A437">
        <v>436</v>
      </c>
      <c r="B437" s="2" t="s">
        <v>493</v>
      </c>
      <c r="C437" s="2" t="str">
        <f t="shared" si="6"/>
        <v>NC_09_0058</v>
      </c>
      <c r="E437" s="2">
        <v>21.75</v>
      </c>
      <c r="F437" s="2" t="s">
        <v>52</v>
      </c>
      <c r="G437" s="2" t="s">
        <v>442</v>
      </c>
      <c r="H437" s="2">
        <v>9</v>
      </c>
      <c r="I437" s="2">
        <v>2</v>
      </c>
      <c r="J437" s="2">
        <v>14</v>
      </c>
      <c r="K437" s="2">
        <v>1</v>
      </c>
      <c r="L437" s="2">
        <v>1</v>
      </c>
      <c r="S437" t="e">
        <f>VLOOKUP($C437,PANSS_full!$D$2:$AK$888,1,FALSE)</f>
        <v>#N/A</v>
      </c>
      <c r="T437" t="e">
        <f>VLOOKUP($C437,PANSS_full!$D$2:$AK$888,2,FALSE)</f>
        <v>#N/A</v>
      </c>
      <c r="U437" t="e">
        <f>VLOOKUP($C437,PANSS_full!$D$2:$AK$888,3,FALSE)</f>
        <v>#N/A</v>
      </c>
      <c r="V437" t="e">
        <f>VLOOKUP($C437,PANSS_full!$D$2:$AK$888,4,FALSE)</f>
        <v>#N/A</v>
      </c>
      <c r="W437" t="e">
        <f>VLOOKUP($C437,PANSS_full!$D$2:$AK$888,5,FALSE)</f>
        <v>#N/A</v>
      </c>
      <c r="X437" t="e">
        <f>VLOOKUP($C437,PANSS_full!$D$2:$AK$888,6,FALSE)</f>
        <v>#N/A</v>
      </c>
      <c r="Y437" t="e">
        <f>VLOOKUP($C437,PANSS_full!$D$2:$AK$888,7,FALSE)</f>
        <v>#N/A</v>
      </c>
      <c r="Z437" t="e">
        <f>VLOOKUP($C437,PANSS_full!$D$2:$AK$888,8,FALSE)</f>
        <v>#N/A</v>
      </c>
      <c r="AA437" t="e">
        <f>VLOOKUP($C437,PANSS_full!$D$2:$AK$888,9,FALSE)</f>
        <v>#N/A</v>
      </c>
      <c r="AB437" t="e">
        <f>VLOOKUP($C437,PANSS_full!$D$2:$AK$888,10,FALSE)</f>
        <v>#N/A</v>
      </c>
      <c r="AC437" t="e">
        <f>VLOOKUP($C437,PANSS_full!$D$2:$AK$888,11,FALSE)</f>
        <v>#N/A</v>
      </c>
      <c r="AD437" t="e">
        <f>VLOOKUP($C437,PANSS_full!$D$2:$AK$888,12,FALSE)</f>
        <v>#N/A</v>
      </c>
      <c r="AE437" t="e">
        <f>VLOOKUP($C437,PANSS_full!$D$2:$AK$888,13,FALSE)</f>
        <v>#N/A</v>
      </c>
      <c r="AF437" t="e">
        <f>VLOOKUP($C437,PANSS_full!$D$2:$AK$888,14,FALSE)</f>
        <v>#N/A</v>
      </c>
      <c r="AG437" t="e">
        <f>VLOOKUP($C437,PANSS_full!$D$2:$AK$888,15,FALSE)</f>
        <v>#N/A</v>
      </c>
      <c r="AH437" t="e">
        <f>VLOOKUP($C437,PANSS_full!$D$2:$AK$888,16,FALSE)</f>
        <v>#N/A</v>
      </c>
      <c r="AI437" t="e">
        <f>VLOOKUP($C437,PANSS_full!$D$2:$AK$888,17,FALSE)</f>
        <v>#N/A</v>
      </c>
      <c r="AJ437" t="e">
        <f>VLOOKUP($C437,PANSS_full!$D$2:$AK$888,18,FALSE)</f>
        <v>#N/A</v>
      </c>
      <c r="AK437" t="e">
        <f>VLOOKUP($C437,PANSS_full!$D$2:$AK$888,19,FALSE)</f>
        <v>#N/A</v>
      </c>
      <c r="AL437" t="e">
        <f>VLOOKUP($C437,PANSS_full!$D$2:$AK$888,20,FALSE)</f>
        <v>#N/A</v>
      </c>
      <c r="AM437" t="e">
        <f>VLOOKUP($C437,PANSS_full!$D$2:$AK$888,21,FALSE)</f>
        <v>#N/A</v>
      </c>
      <c r="AN437" t="e">
        <f>VLOOKUP($C437,PANSS_full!$D$2:$AK$888,22,FALSE)</f>
        <v>#N/A</v>
      </c>
      <c r="AO437" t="e">
        <f>VLOOKUP($C437,PANSS_full!$D$2:$AK$888,23,FALSE)</f>
        <v>#N/A</v>
      </c>
      <c r="AP437" t="e">
        <f>VLOOKUP($C437,PANSS_full!$D$2:$AK$888,24,FALSE)</f>
        <v>#N/A</v>
      </c>
      <c r="AQ437" t="e">
        <f>VLOOKUP($C437,PANSS_full!$D$2:$AK$888,25,FALSE)</f>
        <v>#N/A</v>
      </c>
      <c r="AR437" t="e">
        <f>VLOOKUP($C437,PANSS_full!$D$2:$AK$888,26,FALSE)</f>
        <v>#N/A</v>
      </c>
      <c r="AS437" t="e">
        <f>VLOOKUP($C437,PANSS_full!$D$2:$AK$888,27,FALSE)</f>
        <v>#N/A</v>
      </c>
      <c r="AT437" t="e">
        <f>VLOOKUP($C437,PANSS_full!$D$2:$AK$888,28,FALSE)</f>
        <v>#N/A</v>
      </c>
      <c r="AU437" t="e">
        <f>VLOOKUP($C437,PANSS_full!$D$2:$AK$888,29,FALSE)</f>
        <v>#N/A</v>
      </c>
      <c r="AV437" t="e">
        <f>VLOOKUP($C437,PANSS_full!$D$2:$AK$888,30,FALSE)</f>
        <v>#N/A</v>
      </c>
      <c r="AW437" t="e">
        <f>VLOOKUP($C437,PANSS_full!$D$2:$AK$888,31,FALSE)</f>
        <v>#N/A</v>
      </c>
      <c r="AX437" t="e">
        <f>VLOOKUP($C437,PANSS_full!$D$2:$AK$888,32,FALSE)</f>
        <v>#N/A</v>
      </c>
      <c r="AY437" t="e">
        <f>VLOOKUP($C437,PANSS_full!$D$2:$AK$888,33,FALSE)</f>
        <v>#N/A</v>
      </c>
      <c r="AZ437" t="e">
        <f>VLOOKUP($C437,PANSS_full!$D$2:$AK$888,34,FALSE)</f>
        <v>#N/A</v>
      </c>
    </row>
    <row r="438" spans="1:52">
      <c r="A438">
        <v>437</v>
      </c>
      <c r="B438" s="2" t="s">
        <v>494</v>
      </c>
      <c r="C438" s="2" t="str">
        <f t="shared" si="6"/>
        <v>NC_09_0060</v>
      </c>
      <c r="E438" s="2">
        <v>22.25</v>
      </c>
      <c r="F438" s="2" t="s">
        <v>52</v>
      </c>
      <c r="G438" s="2" t="s">
        <v>442</v>
      </c>
      <c r="H438" s="2">
        <v>9</v>
      </c>
      <c r="I438" s="2">
        <v>1</v>
      </c>
      <c r="J438" s="2">
        <v>15</v>
      </c>
      <c r="K438" s="2">
        <v>1</v>
      </c>
      <c r="L438" s="2">
        <v>1</v>
      </c>
      <c r="S438" t="e">
        <f>VLOOKUP($C438,PANSS_full!$D$2:$AK$888,1,FALSE)</f>
        <v>#N/A</v>
      </c>
      <c r="T438" t="e">
        <f>VLOOKUP($C438,PANSS_full!$D$2:$AK$888,2,FALSE)</f>
        <v>#N/A</v>
      </c>
      <c r="U438" t="e">
        <f>VLOOKUP($C438,PANSS_full!$D$2:$AK$888,3,FALSE)</f>
        <v>#N/A</v>
      </c>
      <c r="V438" t="e">
        <f>VLOOKUP($C438,PANSS_full!$D$2:$AK$888,4,FALSE)</f>
        <v>#N/A</v>
      </c>
      <c r="W438" t="e">
        <f>VLOOKUP($C438,PANSS_full!$D$2:$AK$888,5,FALSE)</f>
        <v>#N/A</v>
      </c>
      <c r="X438" t="e">
        <f>VLOOKUP($C438,PANSS_full!$D$2:$AK$888,6,FALSE)</f>
        <v>#N/A</v>
      </c>
      <c r="Y438" t="e">
        <f>VLOOKUP($C438,PANSS_full!$D$2:$AK$888,7,FALSE)</f>
        <v>#N/A</v>
      </c>
      <c r="Z438" t="e">
        <f>VLOOKUP($C438,PANSS_full!$D$2:$AK$888,8,FALSE)</f>
        <v>#N/A</v>
      </c>
      <c r="AA438" t="e">
        <f>VLOOKUP($C438,PANSS_full!$D$2:$AK$888,9,FALSE)</f>
        <v>#N/A</v>
      </c>
      <c r="AB438" t="e">
        <f>VLOOKUP($C438,PANSS_full!$D$2:$AK$888,10,FALSE)</f>
        <v>#N/A</v>
      </c>
      <c r="AC438" t="e">
        <f>VLOOKUP($C438,PANSS_full!$D$2:$AK$888,11,FALSE)</f>
        <v>#N/A</v>
      </c>
      <c r="AD438" t="e">
        <f>VLOOKUP($C438,PANSS_full!$D$2:$AK$888,12,FALSE)</f>
        <v>#N/A</v>
      </c>
      <c r="AE438" t="e">
        <f>VLOOKUP($C438,PANSS_full!$D$2:$AK$888,13,FALSE)</f>
        <v>#N/A</v>
      </c>
      <c r="AF438" t="e">
        <f>VLOOKUP($C438,PANSS_full!$D$2:$AK$888,14,FALSE)</f>
        <v>#N/A</v>
      </c>
      <c r="AG438" t="e">
        <f>VLOOKUP($C438,PANSS_full!$D$2:$AK$888,15,FALSE)</f>
        <v>#N/A</v>
      </c>
      <c r="AH438" t="e">
        <f>VLOOKUP($C438,PANSS_full!$D$2:$AK$888,16,FALSE)</f>
        <v>#N/A</v>
      </c>
      <c r="AI438" t="e">
        <f>VLOOKUP($C438,PANSS_full!$D$2:$AK$888,17,FALSE)</f>
        <v>#N/A</v>
      </c>
      <c r="AJ438" t="e">
        <f>VLOOKUP($C438,PANSS_full!$D$2:$AK$888,18,FALSE)</f>
        <v>#N/A</v>
      </c>
      <c r="AK438" t="e">
        <f>VLOOKUP($C438,PANSS_full!$D$2:$AK$888,19,FALSE)</f>
        <v>#N/A</v>
      </c>
      <c r="AL438" t="e">
        <f>VLOOKUP($C438,PANSS_full!$D$2:$AK$888,20,FALSE)</f>
        <v>#N/A</v>
      </c>
      <c r="AM438" t="e">
        <f>VLOOKUP($C438,PANSS_full!$D$2:$AK$888,21,FALSE)</f>
        <v>#N/A</v>
      </c>
      <c r="AN438" t="e">
        <f>VLOOKUP($C438,PANSS_full!$D$2:$AK$888,22,FALSE)</f>
        <v>#N/A</v>
      </c>
      <c r="AO438" t="e">
        <f>VLOOKUP($C438,PANSS_full!$D$2:$AK$888,23,FALSE)</f>
        <v>#N/A</v>
      </c>
      <c r="AP438" t="e">
        <f>VLOOKUP($C438,PANSS_full!$D$2:$AK$888,24,FALSE)</f>
        <v>#N/A</v>
      </c>
      <c r="AQ438" t="e">
        <f>VLOOKUP($C438,PANSS_full!$D$2:$AK$888,25,FALSE)</f>
        <v>#N/A</v>
      </c>
      <c r="AR438" t="e">
        <f>VLOOKUP($C438,PANSS_full!$D$2:$AK$888,26,FALSE)</f>
        <v>#N/A</v>
      </c>
      <c r="AS438" t="e">
        <f>VLOOKUP($C438,PANSS_full!$D$2:$AK$888,27,FALSE)</f>
        <v>#N/A</v>
      </c>
      <c r="AT438" t="e">
        <f>VLOOKUP($C438,PANSS_full!$D$2:$AK$888,28,FALSE)</f>
        <v>#N/A</v>
      </c>
      <c r="AU438" t="e">
        <f>VLOOKUP($C438,PANSS_full!$D$2:$AK$888,29,FALSE)</f>
        <v>#N/A</v>
      </c>
      <c r="AV438" t="e">
        <f>VLOOKUP($C438,PANSS_full!$D$2:$AK$888,30,FALSE)</f>
        <v>#N/A</v>
      </c>
      <c r="AW438" t="e">
        <f>VLOOKUP($C438,PANSS_full!$D$2:$AK$888,31,FALSE)</f>
        <v>#N/A</v>
      </c>
      <c r="AX438" t="e">
        <f>VLOOKUP($C438,PANSS_full!$D$2:$AK$888,32,FALSE)</f>
        <v>#N/A</v>
      </c>
      <c r="AY438" t="e">
        <f>VLOOKUP($C438,PANSS_full!$D$2:$AK$888,33,FALSE)</f>
        <v>#N/A</v>
      </c>
      <c r="AZ438" t="e">
        <f>VLOOKUP($C438,PANSS_full!$D$2:$AK$888,34,FALSE)</f>
        <v>#N/A</v>
      </c>
    </row>
    <row r="439" spans="1:52">
      <c r="A439">
        <v>438</v>
      </c>
      <c r="B439" s="2" t="s">
        <v>495</v>
      </c>
      <c r="C439" s="2" t="str">
        <f t="shared" si="6"/>
        <v>NC_09_0061</v>
      </c>
      <c r="E439" s="2">
        <v>21.41666667</v>
      </c>
      <c r="F439" s="2" t="s">
        <v>52</v>
      </c>
      <c r="G439" s="2" t="s">
        <v>442</v>
      </c>
      <c r="H439" s="2">
        <v>9</v>
      </c>
      <c r="I439" s="2">
        <v>1</v>
      </c>
      <c r="J439" s="2">
        <v>14</v>
      </c>
      <c r="K439" s="2">
        <v>1</v>
      </c>
      <c r="S439" t="e">
        <f>VLOOKUP($C439,PANSS_full!$D$2:$AK$888,1,FALSE)</f>
        <v>#N/A</v>
      </c>
      <c r="T439" t="e">
        <f>VLOOKUP($C439,PANSS_full!$D$2:$AK$888,2,FALSE)</f>
        <v>#N/A</v>
      </c>
      <c r="U439" t="e">
        <f>VLOOKUP($C439,PANSS_full!$D$2:$AK$888,3,FALSE)</f>
        <v>#N/A</v>
      </c>
      <c r="V439" t="e">
        <f>VLOOKUP($C439,PANSS_full!$D$2:$AK$888,4,FALSE)</f>
        <v>#N/A</v>
      </c>
      <c r="W439" t="e">
        <f>VLOOKUP($C439,PANSS_full!$D$2:$AK$888,5,FALSE)</f>
        <v>#N/A</v>
      </c>
      <c r="X439" t="e">
        <f>VLOOKUP($C439,PANSS_full!$D$2:$AK$888,6,FALSE)</f>
        <v>#N/A</v>
      </c>
      <c r="Y439" t="e">
        <f>VLOOKUP($C439,PANSS_full!$D$2:$AK$888,7,FALSE)</f>
        <v>#N/A</v>
      </c>
      <c r="Z439" t="e">
        <f>VLOOKUP($C439,PANSS_full!$D$2:$AK$888,8,FALSE)</f>
        <v>#N/A</v>
      </c>
      <c r="AA439" t="e">
        <f>VLOOKUP($C439,PANSS_full!$D$2:$AK$888,9,FALSE)</f>
        <v>#N/A</v>
      </c>
      <c r="AB439" t="e">
        <f>VLOOKUP($C439,PANSS_full!$D$2:$AK$888,10,FALSE)</f>
        <v>#N/A</v>
      </c>
      <c r="AC439" t="e">
        <f>VLOOKUP($C439,PANSS_full!$D$2:$AK$888,11,FALSE)</f>
        <v>#N/A</v>
      </c>
      <c r="AD439" t="e">
        <f>VLOOKUP($C439,PANSS_full!$D$2:$AK$888,12,FALSE)</f>
        <v>#N/A</v>
      </c>
      <c r="AE439" t="e">
        <f>VLOOKUP($C439,PANSS_full!$D$2:$AK$888,13,FALSE)</f>
        <v>#N/A</v>
      </c>
      <c r="AF439" t="e">
        <f>VLOOKUP($C439,PANSS_full!$D$2:$AK$888,14,FALSE)</f>
        <v>#N/A</v>
      </c>
      <c r="AG439" t="e">
        <f>VLOOKUP($C439,PANSS_full!$D$2:$AK$888,15,FALSE)</f>
        <v>#N/A</v>
      </c>
      <c r="AH439" t="e">
        <f>VLOOKUP($C439,PANSS_full!$D$2:$AK$888,16,FALSE)</f>
        <v>#N/A</v>
      </c>
      <c r="AI439" t="e">
        <f>VLOOKUP($C439,PANSS_full!$D$2:$AK$888,17,FALSE)</f>
        <v>#N/A</v>
      </c>
      <c r="AJ439" t="e">
        <f>VLOOKUP($C439,PANSS_full!$D$2:$AK$888,18,FALSE)</f>
        <v>#N/A</v>
      </c>
      <c r="AK439" t="e">
        <f>VLOOKUP($C439,PANSS_full!$D$2:$AK$888,19,FALSE)</f>
        <v>#N/A</v>
      </c>
      <c r="AL439" t="e">
        <f>VLOOKUP($C439,PANSS_full!$D$2:$AK$888,20,FALSE)</f>
        <v>#N/A</v>
      </c>
      <c r="AM439" t="e">
        <f>VLOOKUP($C439,PANSS_full!$D$2:$AK$888,21,FALSE)</f>
        <v>#N/A</v>
      </c>
      <c r="AN439" t="e">
        <f>VLOOKUP($C439,PANSS_full!$D$2:$AK$888,22,FALSE)</f>
        <v>#N/A</v>
      </c>
      <c r="AO439" t="e">
        <f>VLOOKUP($C439,PANSS_full!$D$2:$AK$888,23,FALSE)</f>
        <v>#N/A</v>
      </c>
      <c r="AP439" t="e">
        <f>VLOOKUP($C439,PANSS_full!$D$2:$AK$888,24,FALSE)</f>
        <v>#N/A</v>
      </c>
      <c r="AQ439" t="e">
        <f>VLOOKUP($C439,PANSS_full!$D$2:$AK$888,25,FALSE)</f>
        <v>#N/A</v>
      </c>
      <c r="AR439" t="e">
        <f>VLOOKUP($C439,PANSS_full!$D$2:$AK$888,26,FALSE)</f>
        <v>#N/A</v>
      </c>
      <c r="AS439" t="e">
        <f>VLOOKUP($C439,PANSS_full!$D$2:$AK$888,27,FALSE)</f>
        <v>#N/A</v>
      </c>
      <c r="AT439" t="e">
        <f>VLOOKUP($C439,PANSS_full!$D$2:$AK$888,28,FALSE)</f>
        <v>#N/A</v>
      </c>
      <c r="AU439" t="e">
        <f>VLOOKUP($C439,PANSS_full!$D$2:$AK$888,29,FALSE)</f>
        <v>#N/A</v>
      </c>
      <c r="AV439" t="e">
        <f>VLOOKUP($C439,PANSS_full!$D$2:$AK$888,30,FALSE)</f>
        <v>#N/A</v>
      </c>
      <c r="AW439" t="e">
        <f>VLOOKUP($C439,PANSS_full!$D$2:$AK$888,31,FALSE)</f>
        <v>#N/A</v>
      </c>
      <c r="AX439" t="e">
        <f>VLOOKUP($C439,PANSS_full!$D$2:$AK$888,32,FALSE)</f>
        <v>#N/A</v>
      </c>
      <c r="AY439" t="e">
        <f>VLOOKUP($C439,PANSS_full!$D$2:$AK$888,33,FALSE)</f>
        <v>#N/A</v>
      </c>
      <c r="AZ439" t="e">
        <f>VLOOKUP($C439,PANSS_full!$D$2:$AK$888,34,FALSE)</f>
        <v>#N/A</v>
      </c>
    </row>
    <row r="440" spans="1:52">
      <c r="A440">
        <v>439</v>
      </c>
      <c r="B440" s="2" t="s">
        <v>496</v>
      </c>
      <c r="C440" s="2" t="str">
        <f t="shared" si="6"/>
        <v>NC_09_0062</v>
      </c>
      <c r="E440" s="2">
        <v>24.08333333</v>
      </c>
      <c r="F440" s="2" t="s">
        <v>52</v>
      </c>
      <c r="G440" s="2" t="s">
        <v>442</v>
      </c>
      <c r="H440" s="2">
        <v>9</v>
      </c>
      <c r="I440" s="2">
        <v>2</v>
      </c>
      <c r="J440" s="2">
        <v>18</v>
      </c>
      <c r="K440" s="2">
        <v>1</v>
      </c>
      <c r="L440" s="2">
        <v>1</v>
      </c>
      <c r="S440" t="e">
        <f>VLOOKUP($C440,PANSS_full!$D$2:$AK$888,1,FALSE)</f>
        <v>#N/A</v>
      </c>
      <c r="T440" t="e">
        <f>VLOOKUP($C440,PANSS_full!$D$2:$AK$888,2,FALSE)</f>
        <v>#N/A</v>
      </c>
      <c r="U440" t="e">
        <f>VLOOKUP($C440,PANSS_full!$D$2:$AK$888,3,FALSE)</f>
        <v>#N/A</v>
      </c>
      <c r="V440" t="e">
        <f>VLOOKUP($C440,PANSS_full!$D$2:$AK$888,4,FALSE)</f>
        <v>#N/A</v>
      </c>
      <c r="W440" t="e">
        <f>VLOOKUP($C440,PANSS_full!$D$2:$AK$888,5,FALSE)</f>
        <v>#N/A</v>
      </c>
      <c r="X440" t="e">
        <f>VLOOKUP($C440,PANSS_full!$D$2:$AK$888,6,FALSE)</f>
        <v>#N/A</v>
      </c>
      <c r="Y440" t="e">
        <f>VLOOKUP($C440,PANSS_full!$D$2:$AK$888,7,FALSE)</f>
        <v>#N/A</v>
      </c>
      <c r="Z440" t="e">
        <f>VLOOKUP($C440,PANSS_full!$D$2:$AK$888,8,FALSE)</f>
        <v>#N/A</v>
      </c>
      <c r="AA440" t="e">
        <f>VLOOKUP($C440,PANSS_full!$D$2:$AK$888,9,FALSE)</f>
        <v>#N/A</v>
      </c>
      <c r="AB440" t="e">
        <f>VLOOKUP($C440,PANSS_full!$D$2:$AK$888,10,FALSE)</f>
        <v>#N/A</v>
      </c>
      <c r="AC440" t="e">
        <f>VLOOKUP($C440,PANSS_full!$D$2:$AK$888,11,FALSE)</f>
        <v>#N/A</v>
      </c>
      <c r="AD440" t="e">
        <f>VLOOKUP($C440,PANSS_full!$D$2:$AK$888,12,FALSE)</f>
        <v>#N/A</v>
      </c>
      <c r="AE440" t="e">
        <f>VLOOKUP($C440,PANSS_full!$D$2:$AK$888,13,FALSE)</f>
        <v>#N/A</v>
      </c>
      <c r="AF440" t="e">
        <f>VLOOKUP($C440,PANSS_full!$D$2:$AK$888,14,FALSE)</f>
        <v>#N/A</v>
      </c>
      <c r="AG440" t="e">
        <f>VLOOKUP($C440,PANSS_full!$D$2:$AK$888,15,FALSE)</f>
        <v>#N/A</v>
      </c>
      <c r="AH440" t="e">
        <f>VLOOKUP($C440,PANSS_full!$D$2:$AK$888,16,FALSE)</f>
        <v>#N/A</v>
      </c>
      <c r="AI440" t="e">
        <f>VLOOKUP($C440,PANSS_full!$D$2:$AK$888,17,FALSE)</f>
        <v>#N/A</v>
      </c>
      <c r="AJ440" t="e">
        <f>VLOOKUP($C440,PANSS_full!$D$2:$AK$888,18,FALSE)</f>
        <v>#N/A</v>
      </c>
      <c r="AK440" t="e">
        <f>VLOOKUP($C440,PANSS_full!$D$2:$AK$888,19,FALSE)</f>
        <v>#N/A</v>
      </c>
      <c r="AL440" t="e">
        <f>VLOOKUP($C440,PANSS_full!$D$2:$AK$888,20,FALSE)</f>
        <v>#N/A</v>
      </c>
      <c r="AM440" t="e">
        <f>VLOOKUP($C440,PANSS_full!$D$2:$AK$888,21,FALSE)</f>
        <v>#N/A</v>
      </c>
      <c r="AN440" t="e">
        <f>VLOOKUP($C440,PANSS_full!$D$2:$AK$888,22,FALSE)</f>
        <v>#N/A</v>
      </c>
      <c r="AO440" t="e">
        <f>VLOOKUP($C440,PANSS_full!$D$2:$AK$888,23,FALSE)</f>
        <v>#N/A</v>
      </c>
      <c r="AP440" t="e">
        <f>VLOOKUP($C440,PANSS_full!$D$2:$AK$888,24,FALSE)</f>
        <v>#N/A</v>
      </c>
      <c r="AQ440" t="e">
        <f>VLOOKUP($C440,PANSS_full!$D$2:$AK$888,25,FALSE)</f>
        <v>#N/A</v>
      </c>
      <c r="AR440" t="e">
        <f>VLOOKUP($C440,PANSS_full!$D$2:$AK$888,26,FALSE)</f>
        <v>#N/A</v>
      </c>
      <c r="AS440" t="e">
        <f>VLOOKUP($C440,PANSS_full!$D$2:$AK$888,27,FALSE)</f>
        <v>#N/A</v>
      </c>
      <c r="AT440" t="e">
        <f>VLOOKUP($C440,PANSS_full!$D$2:$AK$888,28,FALSE)</f>
        <v>#N/A</v>
      </c>
      <c r="AU440" t="e">
        <f>VLOOKUP($C440,PANSS_full!$D$2:$AK$888,29,FALSE)</f>
        <v>#N/A</v>
      </c>
      <c r="AV440" t="e">
        <f>VLOOKUP($C440,PANSS_full!$D$2:$AK$888,30,FALSE)</f>
        <v>#N/A</v>
      </c>
      <c r="AW440" t="e">
        <f>VLOOKUP($C440,PANSS_full!$D$2:$AK$888,31,FALSE)</f>
        <v>#N/A</v>
      </c>
      <c r="AX440" t="e">
        <f>VLOOKUP($C440,PANSS_full!$D$2:$AK$888,32,FALSE)</f>
        <v>#N/A</v>
      </c>
      <c r="AY440" t="e">
        <f>VLOOKUP($C440,PANSS_full!$D$2:$AK$888,33,FALSE)</f>
        <v>#N/A</v>
      </c>
      <c r="AZ440" t="e">
        <f>VLOOKUP($C440,PANSS_full!$D$2:$AK$888,34,FALSE)</f>
        <v>#N/A</v>
      </c>
    </row>
    <row r="441" spans="1:52">
      <c r="A441">
        <v>440</v>
      </c>
      <c r="B441" s="2" t="s">
        <v>497</v>
      </c>
      <c r="C441" s="2" t="str">
        <f t="shared" si="6"/>
        <v>NC_09_0063</v>
      </c>
      <c r="E441" s="2">
        <v>22.75</v>
      </c>
      <c r="F441" s="2" t="s">
        <v>52</v>
      </c>
      <c r="G441" s="2" t="s">
        <v>442</v>
      </c>
      <c r="H441" s="2">
        <v>9</v>
      </c>
      <c r="I441" s="2">
        <v>1</v>
      </c>
      <c r="J441" s="2">
        <v>15</v>
      </c>
      <c r="K441" s="2">
        <v>1</v>
      </c>
      <c r="L441" s="2">
        <v>1</v>
      </c>
      <c r="S441" t="e">
        <f>VLOOKUP($C441,PANSS_full!$D$2:$AK$888,1,FALSE)</f>
        <v>#N/A</v>
      </c>
      <c r="T441" t="e">
        <f>VLOOKUP($C441,PANSS_full!$D$2:$AK$888,2,FALSE)</f>
        <v>#N/A</v>
      </c>
      <c r="U441" t="e">
        <f>VLOOKUP($C441,PANSS_full!$D$2:$AK$888,3,FALSE)</f>
        <v>#N/A</v>
      </c>
      <c r="V441" t="e">
        <f>VLOOKUP($C441,PANSS_full!$D$2:$AK$888,4,FALSE)</f>
        <v>#N/A</v>
      </c>
      <c r="W441" t="e">
        <f>VLOOKUP($C441,PANSS_full!$D$2:$AK$888,5,FALSE)</f>
        <v>#N/A</v>
      </c>
      <c r="X441" t="e">
        <f>VLOOKUP($C441,PANSS_full!$D$2:$AK$888,6,FALSE)</f>
        <v>#N/A</v>
      </c>
      <c r="Y441" t="e">
        <f>VLOOKUP($C441,PANSS_full!$D$2:$AK$888,7,FALSE)</f>
        <v>#N/A</v>
      </c>
      <c r="Z441" t="e">
        <f>VLOOKUP($C441,PANSS_full!$D$2:$AK$888,8,FALSE)</f>
        <v>#N/A</v>
      </c>
      <c r="AA441" t="e">
        <f>VLOOKUP($C441,PANSS_full!$D$2:$AK$888,9,FALSE)</f>
        <v>#N/A</v>
      </c>
      <c r="AB441" t="e">
        <f>VLOOKUP($C441,PANSS_full!$D$2:$AK$888,10,FALSE)</f>
        <v>#N/A</v>
      </c>
      <c r="AC441" t="e">
        <f>VLOOKUP($C441,PANSS_full!$D$2:$AK$888,11,FALSE)</f>
        <v>#N/A</v>
      </c>
      <c r="AD441" t="e">
        <f>VLOOKUP($C441,PANSS_full!$D$2:$AK$888,12,FALSE)</f>
        <v>#N/A</v>
      </c>
      <c r="AE441" t="e">
        <f>VLOOKUP($C441,PANSS_full!$D$2:$AK$888,13,FALSE)</f>
        <v>#N/A</v>
      </c>
      <c r="AF441" t="e">
        <f>VLOOKUP($C441,PANSS_full!$D$2:$AK$888,14,FALSE)</f>
        <v>#N/A</v>
      </c>
      <c r="AG441" t="e">
        <f>VLOOKUP($C441,PANSS_full!$D$2:$AK$888,15,FALSE)</f>
        <v>#N/A</v>
      </c>
      <c r="AH441" t="e">
        <f>VLOOKUP($C441,PANSS_full!$D$2:$AK$888,16,FALSE)</f>
        <v>#N/A</v>
      </c>
      <c r="AI441" t="e">
        <f>VLOOKUP($C441,PANSS_full!$D$2:$AK$888,17,FALSE)</f>
        <v>#N/A</v>
      </c>
      <c r="AJ441" t="e">
        <f>VLOOKUP($C441,PANSS_full!$D$2:$AK$888,18,FALSE)</f>
        <v>#N/A</v>
      </c>
      <c r="AK441" t="e">
        <f>VLOOKUP($C441,PANSS_full!$D$2:$AK$888,19,FALSE)</f>
        <v>#N/A</v>
      </c>
      <c r="AL441" t="e">
        <f>VLOOKUP($C441,PANSS_full!$D$2:$AK$888,20,FALSE)</f>
        <v>#N/A</v>
      </c>
      <c r="AM441" t="e">
        <f>VLOOKUP($C441,PANSS_full!$D$2:$AK$888,21,FALSE)</f>
        <v>#N/A</v>
      </c>
      <c r="AN441" t="e">
        <f>VLOOKUP($C441,PANSS_full!$D$2:$AK$888,22,FALSE)</f>
        <v>#N/A</v>
      </c>
      <c r="AO441" t="e">
        <f>VLOOKUP($C441,PANSS_full!$D$2:$AK$888,23,FALSE)</f>
        <v>#N/A</v>
      </c>
      <c r="AP441" t="e">
        <f>VLOOKUP($C441,PANSS_full!$D$2:$AK$888,24,FALSE)</f>
        <v>#N/A</v>
      </c>
      <c r="AQ441" t="e">
        <f>VLOOKUP($C441,PANSS_full!$D$2:$AK$888,25,FALSE)</f>
        <v>#N/A</v>
      </c>
      <c r="AR441" t="e">
        <f>VLOOKUP($C441,PANSS_full!$D$2:$AK$888,26,FALSE)</f>
        <v>#N/A</v>
      </c>
      <c r="AS441" t="e">
        <f>VLOOKUP($C441,PANSS_full!$D$2:$AK$888,27,FALSE)</f>
        <v>#N/A</v>
      </c>
      <c r="AT441" t="e">
        <f>VLOOKUP($C441,PANSS_full!$D$2:$AK$888,28,FALSE)</f>
        <v>#N/A</v>
      </c>
      <c r="AU441" t="e">
        <f>VLOOKUP($C441,PANSS_full!$D$2:$AK$888,29,FALSE)</f>
        <v>#N/A</v>
      </c>
      <c r="AV441" t="e">
        <f>VLOOKUP($C441,PANSS_full!$D$2:$AK$888,30,FALSE)</f>
        <v>#N/A</v>
      </c>
      <c r="AW441" t="e">
        <f>VLOOKUP($C441,PANSS_full!$D$2:$AK$888,31,FALSE)</f>
        <v>#N/A</v>
      </c>
      <c r="AX441" t="e">
        <f>VLOOKUP($C441,PANSS_full!$D$2:$AK$888,32,FALSE)</f>
        <v>#N/A</v>
      </c>
      <c r="AY441" t="e">
        <f>VLOOKUP($C441,PANSS_full!$D$2:$AK$888,33,FALSE)</f>
        <v>#N/A</v>
      </c>
      <c r="AZ441" t="e">
        <f>VLOOKUP($C441,PANSS_full!$D$2:$AK$888,34,FALSE)</f>
        <v>#N/A</v>
      </c>
    </row>
    <row r="442" spans="1:52">
      <c r="A442">
        <v>441</v>
      </c>
      <c r="B442" s="2" t="s">
        <v>498</v>
      </c>
      <c r="C442" s="2" t="str">
        <f t="shared" si="6"/>
        <v>NC_09_0064</v>
      </c>
      <c r="E442" s="2">
        <v>20.25</v>
      </c>
      <c r="F442" s="2" t="s">
        <v>52</v>
      </c>
      <c r="G442" s="2" t="s">
        <v>442</v>
      </c>
      <c r="H442" s="2">
        <v>9</v>
      </c>
      <c r="I442" s="2">
        <v>1</v>
      </c>
      <c r="J442" s="2">
        <v>15</v>
      </c>
      <c r="K442" s="2">
        <v>1</v>
      </c>
      <c r="L442" s="2">
        <v>1</v>
      </c>
      <c r="S442" t="e">
        <f>VLOOKUP($C442,PANSS_full!$D$2:$AK$888,1,FALSE)</f>
        <v>#N/A</v>
      </c>
      <c r="T442" t="e">
        <f>VLOOKUP($C442,PANSS_full!$D$2:$AK$888,2,FALSE)</f>
        <v>#N/A</v>
      </c>
      <c r="U442" t="e">
        <f>VLOOKUP($C442,PANSS_full!$D$2:$AK$888,3,FALSE)</f>
        <v>#N/A</v>
      </c>
      <c r="V442" t="e">
        <f>VLOOKUP($C442,PANSS_full!$D$2:$AK$888,4,FALSE)</f>
        <v>#N/A</v>
      </c>
      <c r="W442" t="e">
        <f>VLOOKUP($C442,PANSS_full!$D$2:$AK$888,5,FALSE)</f>
        <v>#N/A</v>
      </c>
      <c r="X442" t="e">
        <f>VLOOKUP($C442,PANSS_full!$D$2:$AK$888,6,FALSE)</f>
        <v>#N/A</v>
      </c>
      <c r="Y442" t="e">
        <f>VLOOKUP($C442,PANSS_full!$D$2:$AK$888,7,FALSE)</f>
        <v>#N/A</v>
      </c>
      <c r="Z442" t="e">
        <f>VLOOKUP($C442,PANSS_full!$D$2:$AK$888,8,FALSE)</f>
        <v>#N/A</v>
      </c>
      <c r="AA442" t="e">
        <f>VLOOKUP($C442,PANSS_full!$D$2:$AK$888,9,FALSE)</f>
        <v>#N/A</v>
      </c>
      <c r="AB442" t="e">
        <f>VLOOKUP($C442,PANSS_full!$D$2:$AK$888,10,FALSE)</f>
        <v>#N/A</v>
      </c>
      <c r="AC442" t="e">
        <f>VLOOKUP($C442,PANSS_full!$D$2:$AK$888,11,FALSE)</f>
        <v>#N/A</v>
      </c>
      <c r="AD442" t="e">
        <f>VLOOKUP($C442,PANSS_full!$D$2:$AK$888,12,FALSE)</f>
        <v>#N/A</v>
      </c>
      <c r="AE442" t="e">
        <f>VLOOKUP($C442,PANSS_full!$D$2:$AK$888,13,FALSE)</f>
        <v>#N/A</v>
      </c>
      <c r="AF442" t="e">
        <f>VLOOKUP($C442,PANSS_full!$D$2:$AK$888,14,FALSE)</f>
        <v>#N/A</v>
      </c>
      <c r="AG442" t="e">
        <f>VLOOKUP($C442,PANSS_full!$D$2:$AK$888,15,FALSE)</f>
        <v>#N/A</v>
      </c>
      <c r="AH442" t="e">
        <f>VLOOKUP($C442,PANSS_full!$D$2:$AK$888,16,FALSE)</f>
        <v>#N/A</v>
      </c>
      <c r="AI442" t="e">
        <f>VLOOKUP($C442,PANSS_full!$D$2:$AK$888,17,FALSE)</f>
        <v>#N/A</v>
      </c>
      <c r="AJ442" t="e">
        <f>VLOOKUP($C442,PANSS_full!$D$2:$AK$888,18,FALSE)</f>
        <v>#N/A</v>
      </c>
      <c r="AK442" t="e">
        <f>VLOOKUP($C442,PANSS_full!$D$2:$AK$888,19,FALSE)</f>
        <v>#N/A</v>
      </c>
      <c r="AL442" t="e">
        <f>VLOOKUP($C442,PANSS_full!$D$2:$AK$888,20,FALSE)</f>
        <v>#N/A</v>
      </c>
      <c r="AM442" t="e">
        <f>VLOOKUP($C442,PANSS_full!$D$2:$AK$888,21,FALSE)</f>
        <v>#N/A</v>
      </c>
      <c r="AN442" t="e">
        <f>VLOOKUP($C442,PANSS_full!$D$2:$AK$888,22,FALSE)</f>
        <v>#N/A</v>
      </c>
      <c r="AO442" t="e">
        <f>VLOOKUP($C442,PANSS_full!$D$2:$AK$888,23,FALSE)</f>
        <v>#N/A</v>
      </c>
      <c r="AP442" t="e">
        <f>VLOOKUP($C442,PANSS_full!$D$2:$AK$888,24,FALSE)</f>
        <v>#N/A</v>
      </c>
      <c r="AQ442" t="e">
        <f>VLOOKUP($C442,PANSS_full!$D$2:$AK$888,25,FALSE)</f>
        <v>#N/A</v>
      </c>
      <c r="AR442" t="e">
        <f>VLOOKUP($C442,PANSS_full!$D$2:$AK$888,26,FALSE)</f>
        <v>#N/A</v>
      </c>
      <c r="AS442" t="e">
        <f>VLOOKUP($C442,PANSS_full!$D$2:$AK$888,27,FALSE)</f>
        <v>#N/A</v>
      </c>
      <c r="AT442" t="e">
        <f>VLOOKUP($C442,PANSS_full!$D$2:$AK$888,28,FALSE)</f>
        <v>#N/A</v>
      </c>
      <c r="AU442" t="e">
        <f>VLOOKUP($C442,PANSS_full!$D$2:$AK$888,29,FALSE)</f>
        <v>#N/A</v>
      </c>
      <c r="AV442" t="e">
        <f>VLOOKUP($C442,PANSS_full!$D$2:$AK$888,30,FALSE)</f>
        <v>#N/A</v>
      </c>
      <c r="AW442" t="e">
        <f>VLOOKUP($C442,PANSS_full!$D$2:$AK$888,31,FALSE)</f>
        <v>#N/A</v>
      </c>
      <c r="AX442" t="e">
        <f>VLOOKUP($C442,PANSS_full!$D$2:$AK$888,32,FALSE)</f>
        <v>#N/A</v>
      </c>
      <c r="AY442" t="e">
        <f>VLOOKUP($C442,PANSS_full!$D$2:$AK$888,33,FALSE)</f>
        <v>#N/A</v>
      </c>
      <c r="AZ442" t="e">
        <f>VLOOKUP($C442,PANSS_full!$D$2:$AK$888,34,FALSE)</f>
        <v>#N/A</v>
      </c>
    </row>
    <row r="443" spans="1:52">
      <c r="A443">
        <v>442</v>
      </c>
      <c r="B443" s="2" t="s">
        <v>499</v>
      </c>
      <c r="C443" s="2" t="str">
        <f t="shared" si="6"/>
        <v>NC_09_0065</v>
      </c>
      <c r="E443" s="2">
        <v>26.83333333</v>
      </c>
      <c r="F443" s="2" t="s">
        <v>52</v>
      </c>
      <c r="G443" s="2" t="s">
        <v>442</v>
      </c>
      <c r="H443" s="2">
        <v>9</v>
      </c>
      <c r="I443" s="2">
        <v>1</v>
      </c>
      <c r="J443" s="2">
        <v>15</v>
      </c>
      <c r="K443" s="2">
        <v>1</v>
      </c>
      <c r="L443" s="2">
        <v>1</v>
      </c>
      <c r="S443" t="e">
        <f>VLOOKUP($C443,PANSS_full!$D$2:$AK$888,1,FALSE)</f>
        <v>#N/A</v>
      </c>
      <c r="T443" t="e">
        <f>VLOOKUP($C443,PANSS_full!$D$2:$AK$888,2,FALSE)</f>
        <v>#N/A</v>
      </c>
      <c r="U443" t="e">
        <f>VLOOKUP($C443,PANSS_full!$D$2:$AK$888,3,FALSE)</f>
        <v>#N/A</v>
      </c>
      <c r="V443" t="e">
        <f>VLOOKUP($C443,PANSS_full!$D$2:$AK$888,4,FALSE)</f>
        <v>#N/A</v>
      </c>
      <c r="W443" t="e">
        <f>VLOOKUP($C443,PANSS_full!$D$2:$AK$888,5,FALSE)</f>
        <v>#N/A</v>
      </c>
      <c r="X443" t="e">
        <f>VLOOKUP($C443,PANSS_full!$D$2:$AK$888,6,FALSE)</f>
        <v>#N/A</v>
      </c>
      <c r="Y443" t="e">
        <f>VLOOKUP($C443,PANSS_full!$D$2:$AK$888,7,FALSE)</f>
        <v>#N/A</v>
      </c>
      <c r="Z443" t="e">
        <f>VLOOKUP($C443,PANSS_full!$D$2:$AK$888,8,FALSE)</f>
        <v>#N/A</v>
      </c>
      <c r="AA443" t="e">
        <f>VLOOKUP($C443,PANSS_full!$D$2:$AK$888,9,FALSE)</f>
        <v>#N/A</v>
      </c>
      <c r="AB443" t="e">
        <f>VLOOKUP($C443,PANSS_full!$D$2:$AK$888,10,FALSE)</f>
        <v>#N/A</v>
      </c>
      <c r="AC443" t="e">
        <f>VLOOKUP($C443,PANSS_full!$D$2:$AK$888,11,FALSE)</f>
        <v>#N/A</v>
      </c>
      <c r="AD443" t="e">
        <f>VLOOKUP($C443,PANSS_full!$D$2:$AK$888,12,FALSE)</f>
        <v>#N/A</v>
      </c>
      <c r="AE443" t="e">
        <f>VLOOKUP($C443,PANSS_full!$D$2:$AK$888,13,FALSE)</f>
        <v>#N/A</v>
      </c>
      <c r="AF443" t="e">
        <f>VLOOKUP($C443,PANSS_full!$D$2:$AK$888,14,FALSE)</f>
        <v>#N/A</v>
      </c>
      <c r="AG443" t="e">
        <f>VLOOKUP($C443,PANSS_full!$D$2:$AK$888,15,FALSE)</f>
        <v>#N/A</v>
      </c>
      <c r="AH443" t="e">
        <f>VLOOKUP($C443,PANSS_full!$D$2:$AK$888,16,FALSE)</f>
        <v>#N/A</v>
      </c>
      <c r="AI443" t="e">
        <f>VLOOKUP($C443,PANSS_full!$D$2:$AK$888,17,FALSE)</f>
        <v>#N/A</v>
      </c>
      <c r="AJ443" t="e">
        <f>VLOOKUP($C443,PANSS_full!$D$2:$AK$888,18,FALSE)</f>
        <v>#N/A</v>
      </c>
      <c r="AK443" t="e">
        <f>VLOOKUP($C443,PANSS_full!$D$2:$AK$888,19,FALSE)</f>
        <v>#N/A</v>
      </c>
      <c r="AL443" t="e">
        <f>VLOOKUP($C443,PANSS_full!$D$2:$AK$888,20,FALSE)</f>
        <v>#N/A</v>
      </c>
      <c r="AM443" t="e">
        <f>VLOOKUP($C443,PANSS_full!$D$2:$AK$888,21,FALSE)</f>
        <v>#N/A</v>
      </c>
      <c r="AN443" t="e">
        <f>VLOOKUP($C443,PANSS_full!$D$2:$AK$888,22,FALSE)</f>
        <v>#N/A</v>
      </c>
      <c r="AO443" t="e">
        <f>VLOOKUP($C443,PANSS_full!$D$2:$AK$888,23,FALSE)</f>
        <v>#N/A</v>
      </c>
      <c r="AP443" t="e">
        <f>VLOOKUP($C443,PANSS_full!$D$2:$AK$888,24,FALSE)</f>
        <v>#N/A</v>
      </c>
      <c r="AQ443" t="e">
        <f>VLOOKUP($C443,PANSS_full!$D$2:$AK$888,25,FALSE)</f>
        <v>#N/A</v>
      </c>
      <c r="AR443" t="e">
        <f>VLOOKUP($C443,PANSS_full!$D$2:$AK$888,26,FALSE)</f>
        <v>#N/A</v>
      </c>
      <c r="AS443" t="e">
        <f>VLOOKUP($C443,PANSS_full!$D$2:$AK$888,27,FALSE)</f>
        <v>#N/A</v>
      </c>
      <c r="AT443" t="e">
        <f>VLOOKUP($C443,PANSS_full!$D$2:$AK$888,28,FALSE)</f>
        <v>#N/A</v>
      </c>
      <c r="AU443" t="e">
        <f>VLOOKUP($C443,PANSS_full!$D$2:$AK$888,29,FALSE)</f>
        <v>#N/A</v>
      </c>
      <c r="AV443" t="e">
        <f>VLOOKUP($C443,PANSS_full!$D$2:$AK$888,30,FALSE)</f>
        <v>#N/A</v>
      </c>
      <c r="AW443" t="e">
        <f>VLOOKUP($C443,PANSS_full!$D$2:$AK$888,31,FALSE)</f>
        <v>#N/A</v>
      </c>
      <c r="AX443" t="e">
        <f>VLOOKUP($C443,PANSS_full!$D$2:$AK$888,32,FALSE)</f>
        <v>#N/A</v>
      </c>
      <c r="AY443" t="e">
        <f>VLOOKUP($C443,PANSS_full!$D$2:$AK$888,33,FALSE)</f>
        <v>#N/A</v>
      </c>
      <c r="AZ443" t="e">
        <f>VLOOKUP($C443,PANSS_full!$D$2:$AK$888,34,FALSE)</f>
        <v>#N/A</v>
      </c>
    </row>
    <row r="444" spans="1:52">
      <c r="A444">
        <v>443</v>
      </c>
      <c r="B444" s="2" t="s">
        <v>500</v>
      </c>
      <c r="C444" s="2" t="str">
        <f t="shared" si="6"/>
        <v>NC_09_0066</v>
      </c>
      <c r="E444" s="2">
        <v>23.08333333</v>
      </c>
      <c r="F444" s="2" t="s">
        <v>52</v>
      </c>
      <c r="G444" s="2" t="s">
        <v>442</v>
      </c>
      <c r="H444" s="2">
        <v>9</v>
      </c>
      <c r="I444" s="2">
        <v>2</v>
      </c>
      <c r="J444" s="2">
        <v>12</v>
      </c>
      <c r="K444" s="2">
        <v>1</v>
      </c>
      <c r="L444" s="2">
        <v>1</v>
      </c>
      <c r="S444" t="e">
        <f>VLOOKUP($C444,PANSS_full!$D$2:$AK$888,1,FALSE)</f>
        <v>#N/A</v>
      </c>
      <c r="T444" t="e">
        <f>VLOOKUP($C444,PANSS_full!$D$2:$AK$888,2,FALSE)</f>
        <v>#N/A</v>
      </c>
      <c r="U444" t="e">
        <f>VLOOKUP($C444,PANSS_full!$D$2:$AK$888,3,FALSE)</f>
        <v>#N/A</v>
      </c>
      <c r="V444" t="e">
        <f>VLOOKUP($C444,PANSS_full!$D$2:$AK$888,4,FALSE)</f>
        <v>#N/A</v>
      </c>
      <c r="W444" t="e">
        <f>VLOOKUP($C444,PANSS_full!$D$2:$AK$888,5,FALSE)</f>
        <v>#N/A</v>
      </c>
      <c r="X444" t="e">
        <f>VLOOKUP($C444,PANSS_full!$D$2:$AK$888,6,FALSE)</f>
        <v>#N/A</v>
      </c>
      <c r="Y444" t="e">
        <f>VLOOKUP($C444,PANSS_full!$D$2:$AK$888,7,FALSE)</f>
        <v>#N/A</v>
      </c>
      <c r="Z444" t="e">
        <f>VLOOKUP($C444,PANSS_full!$D$2:$AK$888,8,FALSE)</f>
        <v>#N/A</v>
      </c>
      <c r="AA444" t="e">
        <f>VLOOKUP($C444,PANSS_full!$D$2:$AK$888,9,FALSE)</f>
        <v>#N/A</v>
      </c>
      <c r="AB444" t="e">
        <f>VLOOKUP($C444,PANSS_full!$D$2:$AK$888,10,FALSE)</f>
        <v>#N/A</v>
      </c>
      <c r="AC444" t="e">
        <f>VLOOKUP($C444,PANSS_full!$D$2:$AK$888,11,FALSE)</f>
        <v>#N/A</v>
      </c>
      <c r="AD444" t="e">
        <f>VLOOKUP($C444,PANSS_full!$D$2:$AK$888,12,FALSE)</f>
        <v>#N/A</v>
      </c>
      <c r="AE444" t="e">
        <f>VLOOKUP($C444,PANSS_full!$D$2:$AK$888,13,FALSE)</f>
        <v>#N/A</v>
      </c>
      <c r="AF444" t="e">
        <f>VLOOKUP($C444,PANSS_full!$D$2:$AK$888,14,FALSE)</f>
        <v>#N/A</v>
      </c>
      <c r="AG444" t="e">
        <f>VLOOKUP($C444,PANSS_full!$D$2:$AK$888,15,FALSE)</f>
        <v>#N/A</v>
      </c>
      <c r="AH444" t="e">
        <f>VLOOKUP($C444,PANSS_full!$D$2:$AK$888,16,FALSE)</f>
        <v>#N/A</v>
      </c>
      <c r="AI444" t="e">
        <f>VLOOKUP($C444,PANSS_full!$D$2:$AK$888,17,FALSE)</f>
        <v>#N/A</v>
      </c>
      <c r="AJ444" t="e">
        <f>VLOOKUP($C444,PANSS_full!$D$2:$AK$888,18,FALSE)</f>
        <v>#N/A</v>
      </c>
      <c r="AK444" t="e">
        <f>VLOOKUP($C444,PANSS_full!$D$2:$AK$888,19,FALSE)</f>
        <v>#N/A</v>
      </c>
      <c r="AL444" t="e">
        <f>VLOOKUP($C444,PANSS_full!$D$2:$AK$888,20,FALSE)</f>
        <v>#N/A</v>
      </c>
      <c r="AM444" t="e">
        <f>VLOOKUP($C444,PANSS_full!$D$2:$AK$888,21,FALSE)</f>
        <v>#N/A</v>
      </c>
      <c r="AN444" t="e">
        <f>VLOOKUP($C444,PANSS_full!$D$2:$AK$888,22,FALSE)</f>
        <v>#N/A</v>
      </c>
      <c r="AO444" t="e">
        <f>VLOOKUP($C444,PANSS_full!$D$2:$AK$888,23,FALSE)</f>
        <v>#N/A</v>
      </c>
      <c r="AP444" t="e">
        <f>VLOOKUP($C444,PANSS_full!$D$2:$AK$888,24,FALSE)</f>
        <v>#N/A</v>
      </c>
      <c r="AQ444" t="e">
        <f>VLOOKUP($C444,PANSS_full!$D$2:$AK$888,25,FALSE)</f>
        <v>#N/A</v>
      </c>
      <c r="AR444" t="e">
        <f>VLOOKUP($C444,PANSS_full!$D$2:$AK$888,26,FALSE)</f>
        <v>#N/A</v>
      </c>
      <c r="AS444" t="e">
        <f>VLOOKUP($C444,PANSS_full!$D$2:$AK$888,27,FALSE)</f>
        <v>#N/A</v>
      </c>
      <c r="AT444" t="e">
        <f>VLOOKUP($C444,PANSS_full!$D$2:$AK$888,28,FALSE)</f>
        <v>#N/A</v>
      </c>
      <c r="AU444" t="e">
        <f>VLOOKUP($C444,PANSS_full!$D$2:$AK$888,29,FALSE)</f>
        <v>#N/A</v>
      </c>
      <c r="AV444" t="e">
        <f>VLOOKUP($C444,PANSS_full!$D$2:$AK$888,30,FALSE)</f>
        <v>#N/A</v>
      </c>
      <c r="AW444" t="e">
        <f>VLOOKUP($C444,PANSS_full!$D$2:$AK$888,31,FALSE)</f>
        <v>#N/A</v>
      </c>
      <c r="AX444" t="e">
        <f>VLOOKUP($C444,PANSS_full!$D$2:$AK$888,32,FALSE)</f>
        <v>#N/A</v>
      </c>
      <c r="AY444" t="e">
        <f>VLOOKUP($C444,PANSS_full!$D$2:$AK$888,33,FALSE)</f>
        <v>#N/A</v>
      </c>
      <c r="AZ444" t="e">
        <f>VLOOKUP($C444,PANSS_full!$D$2:$AK$888,34,FALSE)</f>
        <v>#N/A</v>
      </c>
    </row>
    <row r="445" spans="1:52">
      <c r="A445">
        <v>444</v>
      </c>
      <c r="B445" s="2" t="s">
        <v>501</v>
      </c>
      <c r="C445" s="2" t="str">
        <f t="shared" si="6"/>
        <v>NC_09_0067</v>
      </c>
      <c r="E445" s="2">
        <v>22.83333333</v>
      </c>
      <c r="F445" s="2" t="s">
        <v>52</v>
      </c>
      <c r="G445" s="2" t="s">
        <v>442</v>
      </c>
      <c r="H445" s="2">
        <v>9</v>
      </c>
      <c r="I445" s="2">
        <v>1</v>
      </c>
      <c r="J445" s="2">
        <v>15</v>
      </c>
      <c r="K445" s="2">
        <v>2</v>
      </c>
      <c r="L445" s="2">
        <v>1</v>
      </c>
      <c r="S445" t="e">
        <f>VLOOKUP($C445,PANSS_full!$D$2:$AK$888,1,FALSE)</f>
        <v>#N/A</v>
      </c>
      <c r="T445" t="e">
        <f>VLOOKUP($C445,PANSS_full!$D$2:$AK$888,2,FALSE)</f>
        <v>#N/A</v>
      </c>
      <c r="U445" t="e">
        <f>VLOOKUP($C445,PANSS_full!$D$2:$AK$888,3,FALSE)</f>
        <v>#N/A</v>
      </c>
      <c r="V445" t="e">
        <f>VLOOKUP($C445,PANSS_full!$D$2:$AK$888,4,FALSE)</f>
        <v>#N/A</v>
      </c>
      <c r="W445" t="e">
        <f>VLOOKUP($C445,PANSS_full!$D$2:$AK$888,5,FALSE)</f>
        <v>#N/A</v>
      </c>
      <c r="X445" t="e">
        <f>VLOOKUP($C445,PANSS_full!$D$2:$AK$888,6,FALSE)</f>
        <v>#N/A</v>
      </c>
      <c r="Y445" t="e">
        <f>VLOOKUP($C445,PANSS_full!$D$2:$AK$888,7,FALSE)</f>
        <v>#N/A</v>
      </c>
      <c r="Z445" t="e">
        <f>VLOOKUP($C445,PANSS_full!$D$2:$AK$888,8,FALSE)</f>
        <v>#N/A</v>
      </c>
      <c r="AA445" t="e">
        <f>VLOOKUP($C445,PANSS_full!$D$2:$AK$888,9,FALSE)</f>
        <v>#N/A</v>
      </c>
      <c r="AB445" t="e">
        <f>VLOOKUP($C445,PANSS_full!$D$2:$AK$888,10,FALSE)</f>
        <v>#N/A</v>
      </c>
      <c r="AC445" t="e">
        <f>VLOOKUP($C445,PANSS_full!$D$2:$AK$888,11,FALSE)</f>
        <v>#N/A</v>
      </c>
      <c r="AD445" t="e">
        <f>VLOOKUP($C445,PANSS_full!$D$2:$AK$888,12,FALSE)</f>
        <v>#N/A</v>
      </c>
      <c r="AE445" t="e">
        <f>VLOOKUP($C445,PANSS_full!$D$2:$AK$888,13,FALSE)</f>
        <v>#N/A</v>
      </c>
      <c r="AF445" t="e">
        <f>VLOOKUP($C445,PANSS_full!$D$2:$AK$888,14,FALSE)</f>
        <v>#N/A</v>
      </c>
      <c r="AG445" t="e">
        <f>VLOOKUP($C445,PANSS_full!$D$2:$AK$888,15,FALSE)</f>
        <v>#N/A</v>
      </c>
      <c r="AH445" t="e">
        <f>VLOOKUP($C445,PANSS_full!$D$2:$AK$888,16,FALSE)</f>
        <v>#N/A</v>
      </c>
      <c r="AI445" t="e">
        <f>VLOOKUP($C445,PANSS_full!$D$2:$AK$888,17,FALSE)</f>
        <v>#N/A</v>
      </c>
      <c r="AJ445" t="e">
        <f>VLOOKUP($C445,PANSS_full!$D$2:$AK$888,18,FALSE)</f>
        <v>#N/A</v>
      </c>
      <c r="AK445" t="e">
        <f>VLOOKUP($C445,PANSS_full!$D$2:$AK$888,19,FALSE)</f>
        <v>#N/A</v>
      </c>
      <c r="AL445" t="e">
        <f>VLOOKUP($C445,PANSS_full!$D$2:$AK$888,20,FALSE)</f>
        <v>#N/A</v>
      </c>
      <c r="AM445" t="e">
        <f>VLOOKUP($C445,PANSS_full!$D$2:$AK$888,21,FALSE)</f>
        <v>#N/A</v>
      </c>
      <c r="AN445" t="e">
        <f>VLOOKUP($C445,PANSS_full!$D$2:$AK$888,22,FALSE)</f>
        <v>#N/A</v>
      </c>
      <c r="AO445" t="e">
        <f>VLOOKUP($C445,PANSS_full!$D$2:$AK$888,23,FALSE)</f>
        <v>#N/A</v>
      </c>
      <c r="AP445" t="e">
        <f>VLOOKUP($C445,PANSS_full!$D$2:$AK$888,24,FALSE)</f>
        <v>#N/A</v>
      </c>
      <c r="AQ445" t="e">
        <f>VLOOKUP($C445,PANSS_full!$D$2:$AK$888,25,FALSE)</f>
        <v>#N/A</v>
      </c>
      <c r="AR445" t="e">
        <f>VLOOKUP($C445,PANSS_full!$D$2:$AK$888,26,FALSE)</f>
        <v>#N/A</v>
      </c>
      <c r="AS445" t="e">
        <f>VLOOKUP($C445,PANSS_full!$D$2:$AK$888,27,FALSE)</f>
        <v>#N/A</v>
      </c>
      <c r="AT445" t="e">
        <f>VLOOKUP($C445,PANSS_full!$D$2:$AK$888,28,FALSE)</f>
        <v>#N/A</v>
      </c>
      <c r="AU445" t="e">
        <f>VLOOKUP($C445,PANSS_full!$D$2:$AK$888,29,FALSE)</f>
        <v>#N/A</v>
      </c>
      <c r="AV445" t="e">
        <f>VLOOKUP($C445,PANSS_full!$D$2:$AK$888,30,FALSE)</f>
        <v>#N/A</v>
      </c>
      <c r="AW445" t="e">
        <f>VLOOKUP($C445,PANSS_full!$D$2:$AK$888,31,FALSE)</f>
        <v>#N/A</v>
      </c>
      <c r="AX445" t="e">
        <f>VLOOKUP($C445,PANSS_full!$D$2:$AK$888,32,FALSE)</f>
        <v>#N/A</v>
      </c>
      <c r="AY445" t="e">
        <f>VLOOKUP($C445,PANSS_full!$D$2:$AK$888,33,FALSE)</f>
        <v>#N/A</v>
      </c>
      <c r="AZ445" t="e">
        <f>VLOOKUP($C445,PANSS_full!$D$2:$AK$888,34,FALSE)</f>
        <v>#N/A</v>
      </c>
    </row>
    <row r="446" spans="1:52">
      <c r="A446">
        <v>445</v>
      </c>
      <c r="B446" s="2" t="s">
        <v>502</v>
      </c>
      <c r="C446" s="2" t="str">
        <f t="shared" si="6"/>
        <v>NC_09_0068</v>
      </c>
      <c r="E446" s="2">
        <v>21.08333333</v>
      </c>
      <c r="F446" s="2" t="s">
        <v>52</v>
      </c>
      <c r="G446" s="2" t="s">
        <v>442</v>
      </c>
      <c r="H446" s="2">
        <v>9</v>
      </c>
      <c r="I446" s="2">
        <v>1</v>
      </c>
      <c r="J446" s="2">
        <v>15</v>
      </c>
      <c r="K446" s="2">
        <v>1</v>
      </c>
      <c r="L446" s="2">
        <v>1</v>
      </c>
      <c r="S446" t="e">
        <f>VLOOKUP($C446,PANSS_full!$D$2:$AK$888,1,FALSE)</f>
        <v>#N/A</v>
      </c>
      <c r="T446" t="e">
        <f>VLOOKUP($C446,PANSS_full!$D$2:$AK$888,2,FALSE)</f>
        <v>#N/A</v>
      </c>
      <c r="U446" t="e">
        <f>VLOOKUP($C446,PANSS_full!$D$2:$AK$888,3,FALSE)</f>
        <v>#N/A</v>
      </c>
      <c r="V446" t="e">
        <f>VLOOKUP($C446,PANSS_full!$D$2:$AK$888,4,FALSE)</f>
        <v>#N/A</v>
      </c>
      <c r="W446" t="e">
        <f>VLOOKUP($C446,PANSS_full!$D$2:$AK$888,5,FALSE)</f>
        <v>#N/A</v>
      </c>
      <c r="X446" t="e">
        <f>VLOOKUP($C446,PANSS_full!$D$2:$AK$888,6,FALSE)</f>
        <v>#N/A</v>
      </c>
      <c r="Y446" t="e">
        <f>VLOOKUP($C446,PANSS_full!$D$2:$AK$888,7,FALSE)</f>
        <v>#N/A</v>
      </c>
      <c r="Z446" t="e">
        <f>VLOOKUP($C446,PANSS_full!$D$2:$AK$888,8,FALSE)</f>
        <v>#N/A</v>
      </c>
      <c r="AA446" t="e">
        <f>VLOOKUP($C446,PANSS_full!$D$2:$AK$888,9,FALSE)</f>
        <v>#N/A</v>
      </c>
      <c r="AB446" t="e">
        <f>VLOOKUP($C446,PANSS_full!$D$2:$AK$888,10,FALSE)</f>
        <v>#N/A</v>
      </c>
      <c r="AC446" t="e">
        <f>VLOOKUP($C446,PANSS_full!$D$2:$AK$888,11,FALSE)</f>
        <v>#N/A</v>
      </c>
      <c r="AD446" t="e">
        <f>VLOOKUP($C446,PANSS_full!$D$2:$AK$888,12,FALSE)</f>
        <v>#N/A</v>
      </c>
      <c r="AE446" t="e">
        <f>VLOOKUP($C446,PANSS_full!$D$2:$AK$888,13,FALSE)</f>
        <v>#N/A</v>
      </c>
      <c r="AF446" t="e">
        <f>VLOOKUP($C446,PANSS_full!$D$2:$AK$888,14,FALSE)</f>
        <v>#N/A</v>
      </c>
      <c r="AG446" t="e">
        <f>VLOOKUP($C446,PANSS_full!$D$2:$AK$888,15,FALSE)</f>
        <v>#N/A</v>
      </c>
      <c r="AH446" t="e">
        <f>VLOOKUP($C446,PANSS_full!$D$2:$AK$888,16,FALSE)</f>
        <v>#N/A</v>
      </c>
      <c r="AI446" t="e">
        <f>VLOOKUP($C446,PANSS_full!$D$2:$AK$888,17,FALSE)</f>
        <v>#N/A</v>
      </c>
      <c r="AJ446" t="e">
        <f>VLOOKUP($C446,PANSS_full!$D$2:$AK$888,18,FALSE)</f>
        <v>#N/A</v>
      </c>
      <c r="AK446" t="e">
        <f>VLOOKUP($C446,PANSS_full!$D$2:$AK$888,19,FALSE)</f>
        <v>#N/A</v>
      </c>
      <c r="AL446" t="e">
        <f>VLOOKUP($C446,PANSS_full!$D$2:$AK$888,20,FALSE)</f>
        <v>#N/A</v>
      </c>
      <c r="AM446" t="e">
        <f>VLOOKUP($C446,PANSS_full!$D$2:$AK$888,21,FALSE)</f>
        <v>#N/A</v>
      </c>
      <c r="AN446" t="e">
        <f>VLOOKUP($C446,PANSS_full!$D$2:$AK$888,22,FALSE)</f>
        <v>#N/A</v>
      </c>
      <c r="AO446" t="e">
        <f>VLOOKUP($C446,PANSS_full!$D$2:$AK$888,23,FALSE)</f>
        <v>#N/A</v>
      </c>
      <c r="AP446" t="e">
        <f>VLOOKUP($C446,PANSS_full!$D$2:$AK$888,24,FALSE)</f>
        <v>#N/A</v>
      </c>
      <c r="AQ446" t="e">
        <f>VLOOKUP($C446,PANSS_full!$D$2:$AK$888,25,FALSE)</f>
        <v>#N/A</v>
      </c>
      <c r="AR446" t="e">
        <f>VLOOKUP($C446,PANSS_full!$D$2:$AK$888,26,FALSE)</f>
        <v>#N/A</v>
      </c>
      <c r="AS446" t="e">
        <f>VLOOKUP($C446,PANSS_full!$D$2:$AK$888,27,FALSE)</f>
        <v>#N/A</v>
      </c>
      <c r="AT446" t="e">
        <f>VLOOKUP($C446,PANSS_full!$D$2:$AK$888,28,FALSE)</f>
        <v>#N/A</v>
      </c>
      <c r="AU446" t="e">
        <f>VLOOKUP($C446,PANSS_full!$D$2:$AK$888,29,FALSE)</f>
        <v>#N/A</v>
      </c>
      <c r="AV446" t="e">
        <f>VLOOKUP($C446,PANSS_full!$D$2:$AK$888,30,FALSE)</f>
        <v>#N/A</v>
      </c>
      <c r="AW446" t="e">
        <f>VLOOKUP($C446,PANSS_full!$D$2:$AK$888,31,FALSE)</f>
        <v>#N/A</v>
      </c>
      <c r="AX446" t="e">
        <f>VLOOKUP($C446,PANSS_full!$D$2:$AK$888,32,FALSE)</f>
        <v>#N/A</v>
      </c>
      <c r="AY446" t="e">
        <f>VLOOKUP($C446,PANSS_full!$D$2:$AK$888,33,FALSE)</f>
        <v>#N/A</v>
      </c>
      <c r="AZ446" t="e">
        <f>VLOOKUP($C446,PANSS_full!$D$2:$AK$888,34,FALSE)</f>
        <v>#N/A</v>
      </c>
    </row>
    <row r="447" spans="1:52">
      <c r="A447">
        <v>446</v>
      </c>
      <c r="B447" s="2" t="s">
        <v>503</v>
      </c>
      <c r="C447" s="2" t="str">
        <f t="shared" si="6"/>
        <v>NC_09_0070</v>
      </c>
      <c r="E447" s="2">
        <v>23</v>
      </c>
      <c r="F447" s="2" t="s">
        <v>52</v>
      </c>
      <c r="G447" s="2" t="s">
        <v>442</v>
      </c>
      <c r="H447" s="2">
        <v>9</v>
      </c>
      <c r="I447" s="2">
        <v>1</v>
      </c>
      <c r="J447" s="2">
        <v>15</v>
      </c>
      <c r="K447" s="2">
        <v>1</v>
      </c>
      <c r="L447" s="2">
        <v>1</v>
      </c>
      <c r="S447" t="e">
        <f>VLOOKUP($C447,PANSS_full!$D$2:$AK$888,1,FALSE)</f>
        <v>#N/A</v>
      </c>
      <c r="T447" t="e">
        <f>VLOOKUP($C447,PANSS_full!$D$2:$AK$888,2,FALSE)</f>
        <v>#N/A</v>
      </c>
      <c r="U447" t="e">
        <f>VLOOKUP($C447,PANSS_full!$D$2:$AK$888,3,FALSE)</f>
        <v>#N/A</v>
      </c>
      <c r="V447" t="e">
        <f>VLOOKUP($C447,PANSS_full!$D$2:$AK$888,4,FALSE)</f>
        <v>#N/A</v>
      </c>
      <c r="W447" t="e">
        <f>VLOOKUP($C447,PANSS_full!$D$2:$AK$888,5,FALSE)</f>
        <v>#N/A</v>
      </c>
      <c r="X447" t="e">
        <f>VLOOKUP($C447,PANSS_full!$D$2:$AK$888,6,FALSE)</f>
        <v>#N/A</v>
      </c>
      <c r="Y447" t="e">
        <f>VLOOKUP($C447,PANSS_full!$D$2:$AK$888,7,FALSE)</f>
        <v>#N/A</v>
      </c>
      <c r="Z447" t="e">
        <f>VLOOKUP($C447,PANSS_full!$D$2:$AK$888,8,FALSE)</f>
        <v>#N/A</v>
      </c>
      <c r="AA447" t="e">
        <f>VLOOKUP($C447,PANSS_full!$D$2:$AK$888,9,FALSE)</f>
        <v>#N/A</v>
      </c>
      <c r="AB447" t="e">
        <f>VLOOKUP($C447,PANSS_full!$D$2:$AK$888,10,FALSE)</f>
        <v>#N/A</v>
      </c>
      <c r="AC447" t="e">
        <f>VLOOKUP($C447,PANSS_full!$D$2:$AK$888,11,FALSE)</f>
        <v>#N/A</v>
      </c>
      <c r="AD447" t="e">
        <f>VLOOKUP($C447,PANSS_full!$D$2:$AK$888,12,FALSE)</f>
        <v>#N/A</v>
      </c>
      <c r="AE447" t="e">
        <f>VLOOKUP($C447,PANSS_full!$D$2:$AK$888,13,FALSE)</f>
        <v>#N/A</v>
      </c>
      <c r="AF447" t="e">
        <f>VLOOKUP($C447,PANSS_full!$D$2:$AK$888,14,FALSE)</f>
        <v>#N/A</v>
      </c>
      <c r="AG447" t="e">
        <f>VLOOKUP($C447,PANSS_full!$D$2:$AK$888,15,FALSE)</f>
        <v>#N/A</v>
      </c>
      <c r="AH447" t="e">
        <f>VLOOKUP($C447,PANSS_full!$D$2:$AK$888,16,FALSE)</f>
        <v>#N/A</v>
      </c>
      <c r="AI447" t="e">
        <f>VLOOKUP($C447,PANSS_full!$D$2:$AK$888,17,FALSE)</f>
        <v>#N/A</v>
      </c>
      <c r="AJ447" t="e">
        <f>VLOOKUP($C447,PANSS_full!$D$2:$AK$888,18,FALSE)</f>
        <v>#N/A</v>
      </c>
      <c r="AK447" t="e">
        <f>VLOOKUP($C447,PANSS_full!$D$2:$AK$888,19,FALSE)</f>
        <v>#N/A</v>
      </c>
      <c r="AL447" t="e">
        <f>VLOOKUP($C447,PANSS_full!$D$2:$AK$888,20,FALSE)</f>
        <v>#N/A</v>
      </c>
      <c r="AM447" t="e">
        <f>VLOOKUP($C447,PANSS_full!$D$2:$AK$888,21,FALSE)</f>
        <v>#N/A</v>
      </c>
      <c r="AN447" t="e">
        <f>VLOOKUP($C447,PANSS_full!$D$2:$AK$888,22,FALSE)</f>
        <v>#N/A</v>
      </c>
      <c r="AO447" t="e">
        <f>VLOOKUP($C447,PANSS_full!$D$2:$AK$888,23,FALSE)</f>
        <v>#N/A</v>
      </c>
      <c r="AP447" t="e">
        <f>VLOOKUP($C447,PANSS_full!$D$2:$AK$888,24,FALSE)</f>
        <v>#N/A</v>
      </c>
      <c r="AQ447" t="e">
        <f>VLOOKUP($C447,PANSS_full!$D$2:$AK$888,25,FALSE)</f>
        <v>#N/A</v>
      </c>
      <c r="AR447" t="e">
        <f>VLOOKUP($C447,PANSS_full!$D$2:$AK$888,26,FALSE)</f>
        <v>#N/A</v>
      </c>
      <c r="AS447" t="e">
        <f>VLOOKUP($C447,PANSS_full!$D$2:$AK$888,27,FALSE)</f>
        <v>#N/A</v>
      </c>
      <c r="AT447" t="e">
        <f>VLOOKUP($C447,PANSS_full!$D$2:$AK$888,28,FALSE)</f>
        <v>#N/A</v>
      </c>
      <c r="AU447" t="e">
        <f>VLOOKUP($C447,PANSS_full!$D$2:$AK$888,29,FALSE)</f>
        <v>#N/A</v>
      </c>
      <c r="AV447" t="e">
        <f>VLOOKUP($C447,PANSS_full!$D$2:$AK$888,30,FALSE)</f>
        <v>#N/A</v>
      </c>
      <c r="AW447" t="e">
        <f>VLOOKUP($C447,PANSS_full!$D$2:$AK$888,31,FALSE)</f>
        <v>#N/A</v>
      </c>
      <c r="AX447" t="e">
        <f>VLOOKUP($C447,PANSS_full!$D$2:$AK$888,32,FALSE)</f>
        <v>#N/A</v>
      </c>
      <c r="AY447" t="e">
        <f>VLOOKUP($C447,PANSS_full!$D$2:$AK$888,33,FALSE)</f>
        <v>#N/A</v>
      </c>
      <c r="AZ447" t="e">
        <f>VLOOKUP($C447,PANSS_full!$D$2:$AK$888,34,FALSE)</f>
        <v>#N/A</v>
      </c>
    </row>
    <row r="448" spans="1:52">
      <c r="A448">
        <v>447</v>
      </c>
      <c r="B448" s="2" t="s">
        <v>504</v>
      </c>
      <c r="C448" s="2" t="str">
        <f t="shared" si="6"/>
        <v>NC_09_0071</v>
      </c>
      <c r="E448" s="2">
        <v>33.08333333</v>
      </c>
      <c r="F448" s="2" t="s">
        <v>52</v>
      </c>
      <c r="G448" s="2" t="s">
        <v>442</v>
      </c>
      <c r="H448" s="2">
        <v>9</v>
      </c>
      <c r="I448" s="2">
        <v>1</v>
      </c>
      <c r="J448" s="2">
        <v>15</v>
      </c>
      <c r="K448" s="2">
        <v>1</v>
      </c>
      <c r="L448" s="2">
        <v>1</v>
      </c>
      <c r="S448" t="e">
        <f>VLOOKUP($C448,PANSS_full!$D$2:$AK$888,1,FALSE)</f>
        <v>#N/A</v>
      </c>
      <c r="T448" t="e">
        <f>VLOOKUP($C448,PANSS_full!$D$2:$AK$888,2,FALSE)</f>
        <v>#N/A</v>
      </c>
      <c r="U448" t="e">
        <f>VLOOKUP($C448,PANSS_full!$D$2:$AK$888,3,FALSE)</f>
        <v>#N/A</v>
      </c>
      <c r="V448" t="e">
        <f>VLOOKUP($C448,PANSS_full!$D$2:$AK$888,4,FALSE)</f>
        <v>#N/A</v>
      </c>
      <c r="W448" t="e">
        <f>VLOOKUP($C448,PANSS_full!$D$2:$AK$888,5,FALSE)</f>
        <v>#N/A</v>
      </c>
      <c r="X448" t="e">
        <f>VLOOKUP($C448,PANSS_full!$D$2:$AK$888,6,FALSE)</f>
        <v>#N/A</v>
      </c>
      <c r="Y448" t="e">
        <f>VLOOKUP($C448,PANSS_full!$D$2:$AK$888,7,FALSE)</f>
        <v>#N/A</v>
      </c>
      <c r="Z448" t="e">
        <f>VLOOKUP($C448,PANSS_full!$D$2:$AK$888,8,FALSE)</f>
        <v>#N/A</v>
      </c>
      <c r="AA448" t="e">
        <f>VLOOKUP($C448,PANSS_full!$D$2:$AK$888,9,FALSE)</f>
        <v>#N/A</v>
      </c>
      <c r="AB448" t="e">
        <f>VLOOKUP($C448,PANSS_full!$D$2:$AK$888,10,FALSE)</f>
        <v>#N/A</v>
      </c>
      <c r="AC448" t="e">
        <f>VLOOKUP($C448,PANSS_full!$D$2:$AK$888,11,FALSE)</f>
        <v>#N/A</v>
      </c>
      <c r="AD448" t="e">
        <f>VLOOKUP($C448,PANSS_full!$D$2:$AK$888,12,FALSE)</f>
        <v>#N/A</v>
      </c>
      <c r="AE448" t="e">
        <f>VLOOKUP($C448,PANSS_full!$D$2:$AK$888,13,FALSE)</f>
        <v>#N/A</v>
      </c>
      <c r="AF448" t="e">
        <f>VLOOKUP($C448,PANSS_full!$D$2:$AK$888,14,FALSE)</f>
        <v>#N/A</v>
      </c>
      <c r="AG448" t="e">
        <f>VLOOKUP($C448,PANSS_full!$D$2:$AK$888,15,FALSE)</f>
        <v>#N/A</v>
      </c>
      <c r="AH448" t="e">
        <f>VLOOKUP($C448,PANSS_full!$D$2:$AK$888,16,FALSE)</f>
        <v>#N/A</v>
      </c>
      <c r="AI448" t="e">
        <f>VLOOKUP($C448,PANSS_full!$D$2:$AK$888,17,FALSE)</f>
        <v>#N/A</v>
      </c>
      <c r="AJ448" t="e">
        <f>VLOOKUP($C448,PANSS_full!$D$2:$AK$888,18,FALSE)</f>
        <v>#N/A</v>
      </c>
      <c r="AK448" t="e">
        <f>VLOOKUP($C448,PANSS_full!$D$2:$AK$888,19,FALSE)</f>
        <v>#N/A</v>
      </c>
      <c r="AL448" t="e">
        <f>VLOOKUP($C448,PANSS_full!$D$2:$AK$888,20,FALSE)</f>
        <v>#N/A</v>
      </c>
      <c r="AM448" t="e">
        <f>VLOOKUP($C448,PANSS_full!$D$2:$AK$888,21,FALSE)</f>
        <v>#N/A</v>
      </c>
      <c r="AN448" t="e">
        <f>VLOOKUP($C448,PANSS_full!$D$2:$AK$888,22,FALSE)</f>
        <v>#N/A</v>
      </c>
      <c r="AO448" t="e">
        <f>VLOOKUP($C448,PANSS_full!$D$2:$AK$888,23,FALSE)</f>
        <v>#N/A</v>
      </c>
      <c r="AP448" t="e">
        <f>VLOOKUP($C448,PANSS_full!$D$2:$AK$888,24,FALSE)</f>
        <v>#N/A</v>
      </c>
      <c r="AQ448" t="e">
        <f>VLOOKUP($C448,PANSS_full!$D$2:$AK$888,25,FALSE)</f>
        <v>#N/A</v>
      </c>
      <c r="AR448" t="e">
        <f>VLOOKUP($C448,PANSS_full!$D$2:$AK$888,26,FALSE)</f>
        <v>#N/A</v>
      </c>
      <c r="AS448" t="e">
        <f>VLOOKUP($C448,PANSS_full!$D$2:$AK$888,27,FALSE)</f>
        <v>#N/A</v>
      </c>
      <c r="AT448" t="e">
        <f>VLOOKUP($C448,PANSS_full!$D$2:$AK$888,28,FALSE)</f>
        <v>#N/A</v>
      </c>
      <c r="AU448" t="e">
        <f>VLOOKUP($C448,PANSS_full!$D$2:$AK$888,29,FALSE)</f>
        <v>#N/A</v>
      </c>
      <c r="AV448" t="e">
        <f>VLOOKUP($C448,PANSS_full!$D$2:$AK$888,30,FALSE)</f>
        <v>#N/A</v>
      </c>
      <c r="AW448" t="e">
        <f>VLOOKUP($C448,PANSS_full!$D$2:$AK$888,31,FALSE)</f>
        <v>#N/A</v>
      </c>
      <c r="AX448" t="e">
        <f>VLOOKUP($C448,PANSS_full!$D$2:$AK$888,32,FALSE)</f>
        <v>#N/A</v>
      </c>
      <c r="AY448" t="e">
        <f>VLOOKUP($C448,PANSS_full!$D$2:$AK$888,33,FALSE)</f>
        <v>#N/A</v>
      </c>
      <c r="AZ448" t="e">
        <f>VLOOKUP($C448,PANSS_full!$D$2:$AK$888,34,FALSE)</f>
        <v>#N/A</v>
      </c>
    </row>
    <row r="449" spans="1:52">
      <c r="A449">
        <v>448</v>
      </c>
      <c r="B449" s="2" t="s">
        <v>505</v>
      </c>
      <c r="C449" s="2" t="str">
        <f t="shared" si="6"/>
        <v>NC_09_0072</v>
      </c>
      <c r="E449" s="2">
        <v>33.58333333</v>
      </c>
      <c r="F449" s="2" t="s">
        <v>52</v>
      </c>
      <c r="G449" s="2" t="s">
        <v>442</v>
      </c>
      <c r="H449" s="2">
        <v>9</v>
      </c>
      <c r="I449" s="2">
        <v>1</v>
      </c>
      <c r="J449" s="2">
        <v>17</v>
      </c>
      <c r="K449" s="2">
        <v>1</v>
      </c>
      <c r="L449" s="2">
        <v>1</v>
      </c>
      <c r="S449" t="e">
        <f>VLOOKUP($C449,PANSS_full!$D$2:$AK$888,1,FALSE)</f>
        <v>#N/A</v>
      </c>
      <c r="T449" t="e">
        <f>VLOOKUP($C449,PANSS_full!$D$2:$AK$888,2,FALSE)</f>
        <v>#N/A</v>
      </c>
      <c r="U449" t="e">
        <f>VLOOKUP($C449,PANSS_full!$D$2:$AK$888,3,FALSE)</f>
        <v>#N/A</v>
      </c>
      <c r="V449" t="e">
        <f>VLOOKUP($C449,PANSS_full!$D$2:$AK$888,4,FALSE)</f>
        <v>#N/A</v>
      </c>
      <c r="W449" t="e">
        <f>VLOOKUP($C449,PANSS_full!$D$2:$AK$888,5,FALSE)</f>
        <v>#N/A</v>
      </c>
      <c r="X449" t="e">
        <f>VLOOKUP($C449,PANSS_full!$D$2:$AK$888,6,FALSE)</f>
        <v>#N/A</v>
      </c>
      <c r="Y449" t="e">
        <f>VLOOKUP($C449,PANSS_full!$D$2:$AK$888,7,FALSE)</f>
        <v>#N/A</v>
      </c>
      <c r="Z449" t="e">
        <f>VLOOKUP($C449,PANSS_full!$D$2:$AK$888,8,FALSE)</f>
        <v>#N/A</v>
      </c>
      <c r="AA449" t="e">
        <f>VLOOKUP($C449,PANSS_full!$D$2:$AK$888,9,FALSE)</f>
        <v>#N/A</v>
      </c>
      <c r="AB449" t="e">
        <f>VLOOKUP($C449,PANSS_full!$D$2:$AK$888,10,FALSE)</f>
        <v>#N/A</v>
      </c>
      <c r="AC449" t="e">
        <f>VLOOKUP($C449,PANSS_full!$D$2:$AK$888,11,FALSE)</f>
        <v>#N/A</v>
      </c>
      <c r="AD449" t="e">
        <f>VLOOKUP($C449,PANSS_full!$D$2:$AK$888,12,FALSE)</f>
        <v>#N/A</v>
      </c>
      <c r="AE449" t="e">
        <f>VLOOKUP($C449,PANSS_full!$D$2:$AK$888,13,FALSE)</f>
        <v>#N/A</v>
      </c>
      <c r="AF449" t="e">
        <f>VLOOKUP($C449,PANSS_full!$D$2:$AK$888,14,FALSE)</f>
        <v>#N/A</v>
      </c>
      <c r="AG449" t="e">
        <f>VLOOKUP($C449,PANSS_full!$D$2:$AK$888,15,FALSE)</f>
        <v>#N/A</v>
      </c>
      <c r="AH449" t="e">
        <f>VLOOKUP($C449,PANSS_full!$D$2:$AK$888,16,FALSE)</f>
        <v>#N/A</v>
      </c>
      <c r="AI449" t="e">
        <f>VLOOKUP($C449,PANSS_full!$D$2:$AK$888,17,FALSE)</f>
        <v>#N/A</v>
      </c>
      <c r="AJ449" t="e">
        <f>VLOOKUP($C449,PANSS_full!$D$2:$AK$888,18,FALSE)</f>
        <v>#N/A</v>
      </c>
      <c r="AK449" t="e">
        <f>VLOOKUP($C449,PANSS_full!$D$2:$AK$888,19,FALSE)</f>
        <v>#N/A</v>
      </c>
      <c r="AL449" t="e">
        <f>VLOOKUP($C449,PANSS_full!$D$2:$AK$888,20,FALSE)</f>
        <v>#N/A</v>
      </c>
      <c r="AM449" t="e">
        <f>VLOOKUP($C449,PANSS_full!$D$2:$AK$888,21,FALSE)</f>
        <v>#N/A</v>
      </c>
      <c r="AN449" t="e">
        <f>VLOOKUP($C449,PANSS_full!$D$2:$AK$888,22,FALSE)</f>
        <v>#N/A</v>
      </c>
      <c r="AO449" t="e">
        <f>VLOOKUP($C449,PANSS_full!$D$2:$AK$888,23,FALSE)</f>
        <v>#N/A</v>
      </c>
      <c r="AP449" t="e">
        <f>VLOOKUP($C449,PANSS_full!$D$2:$AK$888,24,FALSE)</f>
        <v>#N/A</v>
      </c>
      <c r="AQ449" t="e">
        <f>VLOOKUP($C449,PANSS_full!$D$2:$AK$888,25,FALSE)</f>
        <v>#N/A</v>
      </c>
      <c r="AR449" t="e">
        <f>VLOOKUP($C449,PANSS_full!$D$2:$AK$888,26,FALSE)</f>
        <v>#N/A</v>
      </c>
      <c r="AS449" t="e">
        <f>VLOOKUP($C449,PANSS_full!$D$2:$AK$888,27,FALSE)</f>
        <v>#N/A</v>
      </c>
      <c r="AT449" t="e">
        <f>VLOOKUP($C449,PANSS_full!$D$2:$AK$888,28,FALSE)</f>
        <v>#N/A</v>
      </c>
      <c r="AU449" t="e">
        <f>VLOOKUP($C449,PANSS_full!$D$2:$AK$888,29,FALSE)</f>
        <v>#N/A</v>
      </c>
      <c r="AV449" t="e">
        <f>VLOOKUP($C449,PANSS_full!$D$2:$AK$888,30,FALSE)</f>
        <v>#N/A</v>
      </c>
      <c r="AW449" t="e">
        <f>VLOOKUP($C449,PANSS_full!$D$2:$AK$888,31,FALSE)</f>
        <v>#N/A</v>
      </c>
      <c r="AX449" t="e">
        <f>VLOOKUP($C449,PANSS_full!$D$2:$AK$888,32,FALSE)</f>
        <v>#N/A</v>
      </c>
      <c r="AY449" t="e">
        <f>VLOOKUP($C449,PANSS_full!$D$2:$AK$888,33,FALSE)</f>
        <v>#N/A</v>
      </c>
      <c r="AZ449" t="e">
        <f>VLOOKUP($C449,PANSS_full!$D$2:$AK$888,34,FALSE)</f>
        <v>#N/A</v>
      </c>
    </row>
    <row r="450" spans="1:52">
      <c r="A450">
        <v>449</v>
      </c>
      <c r="B450" s="2" t="s">
        <v>506</v>
      </c>
      <c r="C450" s="2" t="str">
        <f t="shared" si="6"/>
        <v>NC_09_0073</v>
      </c>
      <c r="E450" s="2">
        <v>18</v>
      </c>
      <c r="F450" s="2" t="s">
        <v>52</v>
      </c>
      <c r="G450" s="2" t="s">
        <v>442</v>
      </c>
      <c r="H450" s="2">
        <v>9</v>
      </c>
      <c r="I450" s="2">
        <v>1</v>
      </c>
      <c r="J450" s="2">
        <v>12</v>
      </c>
      <c r="K450" s="2">
        <v>1</v>
      </c>
      <c r="L450" s="2">
        <v>1</v>
      </c>
      <c r="S450" t="e">
        <f>VLOOKUP($C450,PANSS_full!$D$2:$AK$888,1,FALSE)</f>
        <v>#N/A</v>
      </c>
      <c r="T450" t="e">
        <f>VLOOKUP($C450,PANSS_full!$D$2:$AK$888,2,FALSE)</f>
        <v>#N/A</v>
      </c>
      <c r="U450" t="e">
        <f>VLOOKUP($C450,PANSS_full!$D$2:$AK$888,3,FALSE)</f>
        <v>#N/A</v>
      </c>
      <c r="V450" t="e">
        <f>VLOOKUP($C450,PANSS_full!$D$2:$AK$888,4,FALSE)</f>
        <v>#N/A</v>
      </c>
      <c r="W450" t="e">
        <f>VLOOKUP($C450,PANSS_full!$D$2:$AK$888,5,FALSE)</f>
        <v>#N/A</v>
      </c>
      <c r="X450" t="e">
        <f>VLOOKUP($C450,PANSS_full!$D$2:$AK$888,6,FALSE)</f>
        <v>#N/A</v>
      </c>
      <c r="Y450" t="e">
        <f>VLOOKUP($C450,PANSS_full!$D$2:$AK$888,7,FALSE)</f>
        <v>#N/A</v>
      </c>
      <c r="Z450" t="e">
        <f>VLOOKUP($C450,PANSS_full!$D$2:$AK$888,8,FALSE)</f>
        <v>#N/A</v>
      </c>
      <c r="AA450" t="e">
        <f>VLOOKUP($C450,PANSS_full!$D$2:$AK$888,9,FALSE)</f>
        <v>#N/A</v>
      </c>
      <c r="AB450" t="e">
        <f>VLOOKUP($C450,PANSS_full!$D$2:$AK$888,10,FALSE)</f>
        <v>#N/A</v>
      </c>
      <c r="AC450" t="e">
        <f>VLOOKUP($C450,PANSS_full!$D$2:$AK$888,11,FALSE)</f>
        <v>#N/A</v>
      </c>
      <c r="AD450" t="e">
        <f>VLOOKUP($C450,PANSS_full!$D$2:$AK$888,12,FALSE)</f>
        <v>#N/A</v>
      </c>
      <c r="AE450" t="e">
        <f>VLOOKUP($C450,PANSS_full!$D$2:$AK$888,13,FALSE)</f>
        <v>#N/A</v>
      </c>
      <c r="AF450" t="e">
        <f>VLOOKUP($C450,PANSS_full!$D$2:$AK$888,14,FALSE)</f>
        <v>#N/A</v>
      </c>
      <c r="AG450" t="e">
        <f>VLOOKUP($C450,PANSS_full!$D$2:$AK$888,15,FALSE)</f>
        <v>#N/A</v>
      </c>
      <c r="AH450" t="e">
        <f>VLOOKUP($C450,PANSS_full!$D$2:$AK$888,16,FALSE)</f>
        <v>#N/A</v>
      </c>
      <c r="AI450" t="e">
        <f>VLOOKUP($C450,PANSS_full!$D$2:$AK$888,17,FALSE)</f>
        <v>#N/A</v>
      </c>
      <c r="AJ450" t="e">
        <f>VLOOKUP($C450,PANSS_full!$D$2:$AK$888,18,FALSE)</f>
        <v>#N/A</v>
      </c>
      <c r="AK450" t="e">
        <f>VLOOKUP($C450,PANSS_full!$D$2:$AK$888,19,FALSE)</f>
        <v>#N/A</v>
      </c>
      <c r="AL450" t="e">
        <f>VLOOKUP($C450,PANSS_full!$D$2:$AK$888,20,FALSE)</f>
        <v>#N/A</v>
      </c>
      <c r="AM450" t="e">
        <f>VLOOKUP($C450,PANSS_full!$D$2:$AK$888,21,FALSE)</f>
        <v>#N/A</v>
      </c>
      <c r="AN450" t="e">
        <f>VLOOKUP($C450,PANSS_full!$D$2:$AK$888,22,FALSE)</f>
        <v>#N/A</v>
      </c>
      <c r="AO450" t="e">
        <f>VLOOKUP($C450,PANSS_full!$D$2:$AK$888,23,FALSE)</f>
        <v>#N/A</v>
      </c>
      <c r="AP450" t="e">
        <f>VLOOKUP($C450,PANSS_full!$D$2:$AK$888,24,FALSE)</f>
        <v>#N/A</v>
      </c>
      <c r="AQ450" t="e">
        <f>VLOOKUP($C450,PANSS_full!$D$2:$AK$888,25,FALSE)</f>
        <v>#N/A</v>
      </c>
      <c r="AR450" t="e">
        <f>VLOOKUP($C450,PANSS_full!$D$2:$AK$888,26,FALSE)</f>
        <v>#N/A</v>
      </c>
      <c r="AS450" t="e">
        <f>VLOOKUP($C450,PANSS_full!$D$2:$AK$888,27,FALSE)</f>
        <v>#N/A</v>
      </c>
      <c r="AT450" t="e">
        <f>VLOOKUP($C450,PANSS_full!$D$2:$AK$888,28,FALSE)</f>
        <v>#N/A</v>
      </c>
      <c r="AU450" t="e">
        <f>VLOOKUP($C450,PANSS_full!$D$2:$AK$888,29,FALSE)</f>
        <v>#N/A</v>
      </c>
      <c r="AV450" t="e">
        <f>VLOOKUP($C450,PANSS_full!$D$2:$AK$888,30,FALSE)</f>
        <v>#N/A</v>
      </c>
      <c r="AW450" t="e">
        <f>VLOOKUP($C450,PANSS_full!$D$2:$AK$888,31,FALSE)</f>
        <v>#N/A</v>
      </c>
      <c r="AX450" t="e">
        <f>VLOOKUP($C450,PANSS_full!$D$2:$AK$888,32,FALSE)</f>
        <v>#N/A</v>
      </c>
      <c r="AY450" t="e">
        <f>VLOOKUP($C450,PANSS_full!$D$2:$AK$888,33,FALSE)</f>
        <v>#N/A</v>
      </c>
      <c r="AZ450" t="e">
        <f>VLOOKUP($C450,PANSS_full!$D$2:$AK$888,34,FALSE)</f>
        <v>#N/A</v>
      </c>
    </row>
    <row r="451" spans="1:52">
      <c r="A451">
        <v>450</v>
      </c>
      <c r="B451" s="2" t="s">
        <v>507</v>
      </c>
      <c r="C451" s="2" t="str">
        <f t="shared" ref="C451:C514" si="7">LEFT(B451,10)</f>
        <v>NC_09_0074</v>
      </c>
      <c r="E451" s="2">
        <v>26.08333333</v>
      </c>
      <c r="F451" s="2" t="s">
        <v>52</v>
      </c>
      <c r="G451" s="2" t="s">
        <v>442</v>
      </c>
      <c r="H451" s="2">
        <v>9</v>
      </c>
      <c r="I451" s="2">
        <v>2</v>
      </c>
      <c r="J451" s="2">
        <v>18</v>
      </c>
      <c r="K451" s="2">
        <v>1</v>
      </c>
      <c r="L451" s="2">
        <v>1</v>
      </c>
      <c r="S451" t="e">
        <f>VLOOKUP($C451,PANSS_full!$D$2:$AK$888,1,FALSE)</f>
        <v>#N/A</v>
      </c>
      <c r="T451" t="e">
        <f>VLOOKUP($C451,PANSS_full!$D$2:$AK$888,2,FALSE)</f>
        <v>#N/A</v>
      </c>
      <c r="U451" t="e">
        <f>VLOOKUP($C451,PANSS_full!$D$2:$AK$888,3,FALSE)</f>
        <v>#N/A</v>
      </c>
      <c r="V451" t="e">
        <f>VLOOKUP($C451,PANSS_full!$D$2:$AK$888,4,FALSE)</f>
        <v>#N/A</v>
      </c>
      <c r="W451" t="e">
        <f>VLOOKUP($C451,PANSS_full!$D$2:$AK$888,5,FALSE)</f>
        <v>#N/A</v>
      </c>
      <c r="X451" t="e">
        <f>VLOOKUP($C451,PANSS_full!$D$2:$AK$888,6,FALSE)</f>
        <v>#N/A</v>
      </c>
      <c r="Y451" t="e">
        <f>VLOOKUP($C451,PANSS_full!$D$2:$AK$888,7,FALSE)</f>
        <v>#N/A</v>
      </c>
      <c r="Z451" t="e">
        <f>VLOOKUP($C451,PANSS_full!$D$2:$AK$888,8,FALSE)</f>
        <v>#N/A</v>
      </c>
      <c r="AA451" t="e">
        <f>VLOOKUP($C451,PANSS_full!$D$2:$AK$888,9,FALSE)</f>
        <v>#N/A</v>
      </c>
      <c r="AB451" t="e">
        <f>VLOOKUP($C451,PANSS_full!$D$2:$AK$888,10,FALSE)</f>
        <v>#N/A</v>
      </c>
      <c r="AC451" t="e">
        <f>VLOOKUP($C451,PANSS_full!$D$2:$AK$888,11,FALSE)</f>
        <v>#N/A</v>
      </c>
      <c r="AD451" t="e">
        <f>VLOOKUP($C451,PANSS_full!$D$2:$AK$888,12,FALSE)</f>
        <v>#N/A</v>
      </c>
      <c r="AE451" t="e">
        <f>VLOOKUP($C451,PANSS_full!$D$2:$AK$888,13,FALSE)</f>
        <v>#N/A</v>
      </c>
      <c r="AF451" t="e">
        <f>VLOOKUP($C451,PANSS_full!$D$2:$AK$888,14,FALSE)</f>
        <v>#N/A</v>
      </c>
      <c r="AG451" t="e">
        <f>VLOOKUP($C451,PANSS_full!$D$2:$AK$888,15,FALSE)</f>
        <v>#N/A</v>
      </c>
      <c r="AH451" t="e">
        <f>VLOOKUP($C451,PANSS_full!$D$2:$AK$888,16,FALSE)</f>
        <v>#N/A</v>
      </c>
      <c r="AI451" t="e">
        <f>VLOOKUP($C451,PANSS_full!$D$2:$AK$888,17,FALSE)</f>
        <v>#N/A</v>
      </c>
      <c r="AJ451" t="e">
        <f>VLOOKUP($C451,PANSS_full!$D$2:$AK$888,18,FALSE)</f>
        <v>#N/A</v>
      </c>
      <c r="AK451" t="e">
        <f>VLOOKUP($C451,PANSS_full!$D$2:$AK$888,19,FALSE)</f>
        <v>#N/A</v>
      </c>
      <c r="AL451" t="e">
        <f>VLOOKUP($C451,PANSS_full!$D$2:$AK$888,20,FALSE)</f>
        <v>#N/A</v>
      </c>
      <c r="AM451" t="e">
        <f>VLOOKUP($C451,PANSS_full!$D$2:$AK$888,21,FALSE)</f>
        <v>#N/A</v>
      </c>
      <c r="AN451" t="e">
        <f>VLOOKUP($C451,PANSS_full!$D$2:$AK$888,22,FALSE)</f>
        <v>#N/A</v>
      </c>
      <c r="AO451" t="e">
        <f>VLOOKUP($C451,PANSS_full!$D$2:$AK$888,23,FALSE)</f>
        <v>#N/A</v>
      </c>
      <c r="AP451" t="e">
        <f>VLOOKUP($C451,PANSS_full!$D$2:$AK$888,24,FALSE)</f>
        <v>#N/A</v>
      </c>
      <c r="AQ451" t="e">
        <f>VLOOKUP($C451,PANSS_full!$D$2:$AK$888,25,FALSE)</f>
        <v>#N/A</v>
      </c>
      <c r="AR451" t="e">
        <f>VLOOKUP($C451,PANSS_full!$D$2:$AK$888,26,FALSE)</f>
        <v>#N/A</v>
      </c>
      <c r="AS451" t="e">
        <f>VLOOKUP($C451,PANSS_full!$D$2:$AK$888,27,FALSE)</f>
        <v>#N/A</v>
      </c>
      <c r="AT451" t="e">
        <f>VLOOKUP($C451,PANSS_full!$D$2:$AK$888,28,FALSE)</f>
        <v>#N/A</v>
      </c>
      <c r="AU451" t="e">
        <f>VLOOKUP($C451,PANSS_full!$D$2:$AK$888,29,FALSE)</f>
        <v>#N/A</v>
      </c>
      <c r="AV451" t="e">
        <f>VLOOKUP($C451,PANSS_full!$D$2:$AK$888,30,FALSE)</f>
        <v>#N/A</v>
      </c>
      <c r="AW451" t="e">
        <f>VLOOKUP($C451,PANSS_full!$D$2:$AK$888,31,FALSE)</f>
        <v>#N/A</v>
      </c>
      <c r="AX451" t="e">
        <f>VLOOKUP($C451,PANSS_full!$D$2:$AK$888,32,FALSE)</f>
        <v>#N/A</v>
      </c>
      <c r="AY451" t="e">
        <f>VLOOKUP($C451,PANSS_full!$D$2:$AK$888,33,FALSE)</f>
        <v>#N/A</v>
      </c>
      <c r="AZ451" t="e">
        <f>VLOOKUP($C451,PANSS_full!$D$2:$AK$888,34,FALSE)</f>
        <v>#N/A</v>
      </c>
    </row>
    <row r="452" spans="1:52">
      <c r="A452">
        <v>451</v>
      </c>
      <c r="B452" s="2" t="s">
        <v>508</v>
      </c>
      <c r="C452" s="2" t="str">
        <f t="shared" si="7"/>
        <v>NC_09_0075</v>
      </c>
      <c r="E452" s="2">
        <v>18.33333333</v>
      </c>
      <c r="F452" s="2" t="s">
        <v>52</v>
      </c>
      <c r="G452" s="2" t="s">
        <v>442</v>
      </c>
      <c r="H452" s="2">
        <v>9</v>
      </c>
      <c r="I452" s="2">
        <v>2</v>
      </c>
      <c r="J452" s="2">
        <v>11</v>
      </c>
      <c r="K452" s="2">
        <v>1</v>
      </c>
      <c r="L452" s="2">
        <v>1</v>
      </c>
      <c r="S452" t="e">
        <f>VLOOKUP($C452,PANSS_full!$D$2:$AK$888,1,FALSE)</f>
        <v>#N/A</v>
      </c>
      <c r="T452" t="e">
        <f>VLOOKUP($C452,PANSS_full!$D$2:$AK$888,2,FALSE)</f>
        <v>#N/A</v>
      </c>
      <c r="U452" t="e">
        <f>VLOOKUP($C452,PANSS_full!$D$2:$AK$888,3,FALSE)</f>
        <v>#N/A</v>
      </c>
      <c r="V452" t="e">
        <f>VLOOKUP($C452,PANSS_full!$D$2:$AK$888,4,FALSE)</f>
        <v>#N/A</v>
      </c>
      <c r="W452" t="e">
        <f>VLOOKUP($C452,PANSS_full!$D$2:$AK$888,5,FALSE)</f>
        <v>#N/A</v>
      </c>
      <c r="X452" t="e">
        <f>VLOOKUP($C452,PANSS_full!$D$2:$AK$888,6,FALSE)</f>
        <v>#N/A</v>
      </c>
      <c r="Y452" t="e">
        <f>VLOOKUP($C452,PANSS_full!$D$2:$AK$888,7,FALSE)</f>
        <v>#N/A</v>
      </c>
      <c r="Z452" t="e">
        <f>VLOOKUP($C452,PANSS_full!$D$2:$AK$888,8,FALSE)</f>
        <v>#N/A</v>
      </c>
      <c r="AA452" t="e">
        <f>VLOOKUP($C452,PANSS_full!$D$2:$AK$888,9,FALSE)</f>
        <v>#N/A</v>
      </c>
      <c r="AB452" t="e">
        <f>VLOOKUP($C452,PANSS_full!$D$2:$AK$888,10,FALSE)</f>
        <v>#N/A</v>
      </c>
      <c r="AC452" t="e">
        <f>VLOOKUP($C452,PANSS_full!$D$2:$AK$888,11,FALSE)</f>
        <v>#N/A</v>
      </c>
      <c r="AD452" t="e">
        <f>VLOOKUP($C452,PANSS_full!$D$2:$AK$888,12,FALSE)</f>
        <v>#N/A</v>
      </c>
      <c r="AE452" t="e">
        <f>VLOOKUP($C452,PANSS_full!$D$2:$AK$888,13,FALSE)</f>
        <v>#N/A</v>
      </c>
      <c r="AF452" t="e">
        <f>VLOOKUP($C452,PANSS_full!$D$2:$AK$888,14,FALSE)</f>
        <v>#N/A</v>
      </c>
      <c r="AG452" t="e">
        <f>VLOOKUP($C452,PANSS_full!$D$2:$AK$888,15,FALSE)</f>
        <v>#N/A</v>
      </c>
      <c r="AH452" t="e">
        <f>VLOOKUP($C452,PANSS_full!$D$2:$AK$888,16,FALSE)</f>
        <v>#N/A</v>
      </c>
      <c r="AI452" t="e">
        <f>VLOOKUP($C452,PANSS_full!$D$2:$AK$888,17,FALSE)</f>
        <v>#N/A</v>
      </c>
      <c r="AJ452" t="e">
        <f>VLOOKUP($C452,PANSS_full!$D$2:$AK$888,18,FALSE)</f>
        <v>#N/A</v>
      </c>
      <c r="AK452" t="e">
        <f>VLOOKUP($C452,PANSS_full!$D$2:$AK$888,19,FALSE)</f>
        <v>#N/A</v>
      </c>
      <c r="AL452" t="e">
        <f>VLOOKUP($C452,PANSS_full!$D$2:$AK$888,20,FALSE)</f>
        <v>#N/A</v>
      </c>
      <c r="AM452" t="e">
        <f>VLOOKUP($C452,PANSS_full!$D$2:$AK$888,21,FALSE)</f>
        <v>#N/A</v>
      </c>
      <c r="AN452" t="e">
        <f>VLOOKUP($C452,PANSS_full!$D$2:$AK$888,22,FALSE)</f>
        <v>#N/A</v>
      </c>
      <c r="AO452" t="e">
        <f>VLOOKUP($C452,PANSS_full!$D$2:$AK$888,23,FALSE)</f>
        <v>#N/A</v>
      </c>
      <c r="AP452" t="e">
        <f>VLOOKUP($C452,PANSS_full!$D$2:$AK$888,24,FALSE)</f>
        <v>#N/A</v>
      </c>
      <c r="AQ452" t="e">
        <f>VLOOKUP($C452,PANSS_full!$D$2:$AK$888,25,FALSE)</f>
        <v>#N/A</v>
      </c>
      <c r="AR452" t="e">
        <f>VLOOKUP($C452,PANSS_full!$D$2:$AK$888,26,FALSE)</f>
        <v>#N/A</v>
      </c>
      <c r="AS452" t="e">
        <f>VLOOKUP($C452,PANSS_full!$D$2:$AK$888,27,FALSE)</f>
        <v>#N/A</v>
      </c>
      <c r="AT452" t="e">
        <f>VLOOKUP($C452,PANSS_full!$D$2:$AK$888,28,FALSE)</f>
        <v>#N/A</v>
      </c>
      <c r="AU452" t="e">
        <f>VLOOKUP($C452,PANSS_full!$D$2:$AK$888,29,FALSE)</f>
        <v>#N/A</v>
      </c>
      <c r="AV452" t="e">
        <f>VLOOKUP($C452,PANSS_full!$D$2:$AK$888,30,FALSE)</f>
        <v>#N/A</v>
      </c>
      <c r="AW452" t="e">
        <f>VLOOKUP($C452,PANSS_full!$D$2:$AK$888,31,FALSE)</f>
        <v>#N/A</v>
      </c>
      <c r="AX452" t="e">
        <f>VLOOKUP($C452,PANSS_full!$D$2:$AK$888,32,FALSE)</f>
        <v>#N/A</v>
      </c>
      <c r="AY452" t="e">
        <f>VLOOKUP($C452,PANSS_full!$D$2:$AK$888,33,FALSE)</f>
        <v>#N/A</v>
      </c>
      <c r="AZ452" t="e">
        <f>VLOOKUP($C452,PANSS_full!$D$2:$AK$888,34,FALSE)</f>
        <v>#N/A</v>
      </c>
    </row>
    <row r="453" spans="1:52">
      <c r="A453">
        <v>452</v>
      </c>
      <c r="B453" s="2" t="s">
        <v>509</v>
      </c>
      <c r="C453" s="2" t="str">
        <f t="shared" si="7"/>
        <v>NC_09_0076</v>
      </c>
      <c r="E453" s="2">
        <v>26.58333333</v>
      </c>
      <c r="F453" s="2" t="s">
        <v>52</v>
      </c>
      <c r="G453" s="2" t="s">
        <v>442</v>
      </c>
      <c r="H453" s="2">
        <v>9</v>
      </c>
      <c r="I453" s="2">
        <v>2</v>
      </c>
      <c r="J453" s="2">
        <v>16</v>
      </c>
      <c r="K453" s="2">
        <v>1</v>
      </c>
      <c r="L453" s="2">
        <v>1</v>
      </c>
      <c r="S453" t="e">
        <f>VLOOKUP($C453,PANSS_full!$D$2:$AK$888,1,FALSE)</f>
        <v>#N/A</v>
      </c>
      <c r="T453" t="e">
        <f>VLOOKUP($C453,PANSS_full!$D$2:$AK$888,2,FALSE)</f>
        <v>#N/A</v>
      </c>
      <c r="U453" t="e">
        <f>VLOOKUP($C453,PANSS_full!$D$2:$AK$888,3,FALSE)</f>
        <v>#N/A</v>
      </c>
      <c r="V453" t="e">
        <f>VLOOKUP($C453,PANSS_full!$D$2:$AK$888,4,FALSE)</f>
        <v>#N/A</v>
      </c>
      <c r="W453" t="e">
        <f>VLOOKUP($C453,PANSS_full!$D$2:$AK$888,5,FALSE)</f>
        <v>#N/A</v>
      </c>
      <c r="X453" t="e">
        <f>VLOOKUP($C453,PANSS_full!$D$2:$AK$888,6,FALSE)</f>
        <v>#N/A</v>
      </c>
      <c r="Y453" t="e">
        <f>VLOOKUP($C453,PANSS_full!$D$2:$AK$888,7,FALSE)</f>
        <v>#N/A</v>
      </c>
      <c r="Z453" t="e">
        <f>VLOOKUP($C453,PANSS_full!$D$2:$AK$888,8,FALSE)</f>
        <v>#N/A</v>
      </c>
      <c r="AA453" t="e">
        <f>VLOOKUP($C453,PANSS_full!$D$2:$AK$888,9,FALSE)</f>
        <v>#N/A</v>
      </c>
      <c r="AB453" t="e">
        <f>VLOOKUP($C453,PANSS_full!$D$2:$AK$888,10,FALSE)</f>
        <v>#N/A</v>
      </c>
      <c r="AC453" t="e">
        <f>VLOOKUP($C453,PANSS_full!$D$2:$AK$888,11,FALSE)</f>
        <v>#N/A</v>
      </c>
      <c r="AD453" t="e">
        <f>VLOOKUP($C453,PANSS_full!$D$2:$AK$888,12,FALSE)</f>
        <v>#N/A</v>
      </c>
      <c r="AE453" t="e">
        <f>VLOOKUP($C453,PANSS_full!$D$2:$AK$888,13,FALSE)</f>
        <v>#N/A</v>
      </c>
      <c r="AF453" t="e">
        <f>VLOOKUP($C453,PANSS_full!$D$2:$AK$888,14,FALSE)</f>
        <v>#N/A</v>
      </c>
      <c r="AG453" t="e">
        <f>VLOOKUP($C453,PANSS_full!$D$2:$AK$888,15,FALSE)</f>
        <v>#N/A</v>
      </c>
      <c r="AH453" t="e">
        <f>VLOOKUP($C453,PANSS_full!$D$2:$AK$888,16,FALSE)</f>
        <v>#N/A</v>
      </c>
      <c r="AI453" t="e">
        <f>VLOOKUP($C453,PANSS_full!$D$2:$AK$888,17,FALSE)</f>
        <v>#N/A</v>
      </c>
      <c r="AJ453" t="e">
        <f>VLOOKUP($C453,PANSS_full!$D$2:$AK$888,18,FALSE)</f>
        <v>#N/A</v>
      </c>
      <c r="AK453" t="e">
        <f>VLOOKUP($C453,PANSS_full!$D$2:$AK$888,19,FALSE)</f>
        <v>#N/A</v>
      </c>
      <c r="AL453" t="e">
        <f>VLOOKUP($C453,PANSS_full!$D$2:$AK$888,20,FALSE)</f>
        <v>#N/A</v>
      </c>
      <c r="AM453" t="e">
        <f>VLOOKUP($C453,PANSS_full!$D$2:$AK$888,21,FALSE)</f>
        <v>#N/A</v>
      </c>
      <c r="AN453" t="e">
        <f>VLOOKUP($C453,PANSS_full!$D$2:$AK$888,22,FALSE)</f>
        <v>#N/A</v>
      </c>
      <c r="AO453" t="e">
        <f>VLOOKUP($C453,PANSS_full!$D$2:$AK$888,23,FALSE)</f>
        <v>#N/A</v>
      </c>
      <c r="AP453" t="e">
        <f>VLOOKUP($C453,PANSS_full!$D$2:$AK$888,24,FALSE)</f>
        <v>#N/A</v>
      </c>
      <c r="AQ453" t="e">
        <f>VLOOKUP($C453,PANSS_full!$D$2:$AK$888,25,FALSE)</f>
        <v>#N/A</v>
      </c>
      <c r="AR453" t="e">
        <f>VLOOKUP($C453,PANSS_full!$D$2:$AK$888,26,FALSE)</f>
        <v>#N/A</v>
      </c>
      <c r="AS453" t="e">
        <f>VLOOKUP($C453,PANSS_full!$D$2:$AK$888,27,FALSE)</f>
        <v>#N/A</v>
      </c>
      <c r="AT453" t="e">
        <f>VLOOKUP($C453,PANSS_full!$D$2:$AK$888,28,FALSE)</f>
        <v>#N/A</v>
      </c>
      <c r="AU453" t="e">
        <f>VLOOKUP($C453,PANSS_full!$D$2:$AK$888,29,FALSE)</f>
        <v>#N/A</v>
      </c>
      <c r="AV453" t="e">
        <f>VLOOKUP($C453,PANSS_full!$D$2:$AK$888,30,FALSE)</f>
        <v>#N/A</v>
      </c>
      <c r="AW453" t="e">
        <f>VLOOKUP($C453,PANSS_full!$D$2:$AK$888,31,FALSE)</f>
        <v>#N/A</v>
      </c>
      <c r="AX453" t="e">
        <f>VLOOKUP($C453,PANSS_full!$D$2:$AK$888,32,FALSE)</f>
        <v>#N/A</v>
      </c>
      <c r="AY453" t="e">
        <f>VLOOKUP($C453,PANSS_full!$D$2:$AK$888,33,FALSE)</f>
        <v>#N/A</v>
      </c>
      <c r="AZ453" t="e">
        <f>VLOOKUP($C453,PANSS_full!$D$2:$AK$888,34,FALSE)</f>
        <v>#N/A</v>
      </c>
    </row>
    <row r="454" spans="1:52">
      <c r="A454">
        <v>453</v>
      </c>
      <c r="B454" s="2" t="s">
        <v>510</v>
      </c>
      <c r="C454" s="2" t="str">
        <f t="shared" si="7"/>
        <v>NC_09_0077</v>
      </c>
      <c r="E454" s="2">
        <v>22.5</v>
      </c>
      <c r="F454" s="2" t="s">
        <v>52</v>
      </c>
      <c r="G454" s="2" t="s">
        <v>442</v>
      </c>
      <c r="H454" s="2">
        <v>9</v>
      </c>
      <c r="I454" s="2">
        <v>2</v>
      </c>
      <c r="J454" s="2">
        <v>14</v>
      </c>
      <c r="K454" s="2">
        <v>1</v>
      </c>
      <c r="L454" s="2">
        <v>1</v>
      </c>
      <c r="S454" t="e">
        <f>VLOOKUP($C454,PANSS_full!$D$2:$AK$888,1,FALSE)</f>
        <v>#N/A</v>
      </c>
      <c r="T454" t="e">
        <f>VLOOKUP($C454,PANSS_full!$D$2:$AK$888,2,FALSE)</f>
        <v>#N/A</v>
      </c>
      <c r="U454" t="e">
        <f>VLOOKUP($C454,PANSS_full!$D$2:$AK$888,3,FALSE)</f>
        <v>#N/A</v>
      </c>
      <c r="V454" t="e">
        <f>VLOOKUP($C454,PANSS_full!$D$2:$AK$888,4,FALSE)</f>
        <v>#N/A</v>
      </c>
      <c r="W454" t="e">
        <f>VLOOKUP($C454,PANSS_full!$D$2:$AK$888,5,FALSE)</f>
        <v>#N/A</v>
      </c>
      <c r="X454" t="e">
        <f>VLOOKUP($C454,PANSS_full!$D$2:$AK$888,6,FALSE)</f>
        <v>#N/A</v>
      </c>
      <c r="Y454" t="e">
        <f>VLOOKUP($C454,PANSS_full!$D$2:$AK$888,7,FALSE)</f>
        <v>#N/A</v>
      </c>
      <c r="Z454" t="e">
        <f>VLOOKUP($C454,PANSS_full!$D$2:$AK$888,8,FALSE)</f>
        <v>#N/A</v>
      </c>
      <c r="AA454" t="e">
        <f>VLOOKUP($C454,PANSS_full!$D$2:$AK$888,9,FALSE)</f>
        <v>#N/A</v>
      </c>
      <c r="AB454" t="e">
        <f>VLOOKUP($C454,PANSS_full!$D$2:$AK$888,10,FALSE)</f>
        <v>#N/A</v>
      </c>
      <c r="AC454" t="e">
        <f>VLOOKUP($C454,PANSS_full!$D$2:$AK$888,11,FALSE)</f>
        <v>#N/A</v>
      </c>
      <c r="AD454" t="e">
        <f>VLOOKUP($C454,PANSS_full!$D$2:$AK$888,12,FALSE)</f>
        <v>#N/A</v>
      </c>
      <c r="AE454" t="e">
        <f>VLOOKUP($C454,PANSS_full!$D$2:$AK$888,13,FALSE)</f>
        <v>#N/A</v>
      </c>
      <c r="AF454" t="e">
        <f>VLOOKUP($C454,PANSS_full!$D$2:$AK$888,14,FALSE)</f>
        <v>#N/A</v>
      </c>
      <c r="AG454" t="e">
        <f>VLOOKUP($C454,PANSS_full!$D$2:$AK$888,15,FALSE)</f>
        <v>#N/A</v>
      </c>
      <c r="AH454" t="e">
        <f>VLOOKUP($C454,PANSS_full!$D$2:$AK$888,16,FALSE)</f>
        <v>#N/A</v>
      </c>
      <c r="AI454" t="e">
        <f>VLOOKUP($C454,PANSS_full!$D$2:$AK$888,17,FALSE)</f>
        <v>#N/A</v>
      </c>
      <c r="AJ454" t="e">
        <f>VLOOKUP($C454,PANSS_full!$D$2:$AK$888,18,FALSE)</f>
        <v>#N/A</v>
      </c>
      <c r="AK454" t="e">
        <f>VLOOKUP($C454,PANSS_full!$D$2:$AK$888,19,FALSE)</f>
        <v>#N/A</v>
      </c>
      <c r="AL454" t="e">
        <f>VLOOKUP($C454,PANSS_full!$D$2:$AK$888,20,FALSE)</f>
        <v>#N/A</v>
      </c>
      <c r="AM454" t="e">
        <f>VLOOKUP($C454,PANSS_full!$D$2:$AK$888,21,FALSE)</f>
        <v>#N/A</v>
      </c>
      <c r="AN454" t="e">
        <f>VLOOKUP($C454,PANSS_full!$D$2:$AK$888,22,FALSE)</f>
        <v>#N/A</v>
      </c>
      <c r="AO454" t="e">
        <f>VLOOKUP($C454,PANSS_full!$D$2:$AK$888,23,FALSE)</f>
        <v>#N/A</v>
      </c>
      <c r="AP454" t="e">
        <f>VLOOKUP($C454,PANSS_full!$D$2:$AK$888,24,FALSE)</f>
        <v>#N/A</v>
      </c>
      <c r="AQ454" t="e">
        <f>VLOOKUP($C454,PANSS_full!$D$2:$AK$888,25,FALSE)</f>
        <v>#N/A</v>
      </c>
      <c r="AR454" t="e">
        <f>VLOOKUP($C454,PANSS_full!$D$2:$AK$888,26,FALSE)</f>
        <v>#N/A</v>
      </c>
      <c r="AS454" t="e">
        <f>VLOOKUP($C454,PANSS_full!$D$2:$AK$888,27,FALSE)</f>
        <v>#N/A</v>
      </c>
      <c r="AT454" t="e">
        <f>VLOOKUP($C454,PANSS_full!$D$2:$AK$888,28,FALSE)</f>
        <v>#N/A</v>
      </c>
      <c r="AU454" t="e">
        <f>VLOOKUP($C454,PANSS_full!$D$2:$AK$888,29,FALSE)</f>
        <v>#N/A</v>
      </c>
      <c r="AV454" t="e">
        <f>VLOOKUP($C454,PANSS_full!$D$2:$AK$888,30,FALSE)</f>
        <v>#N/A</v>
      </c>
      <c r="AW454" t="e">
        <f>VLOOKUP($C454,PANSS_full!$D$2:$AK$888,31,FALSE)</f>
        <v>#N/A</v>
      </c>
      <c r="AX454" t="e">
        <f>VLOOKUP($C454,PANSS_full!$D$2:$AK$888,32,FALSE)</f>
        <v>#N/A</v>
      </c>
      <c r="AY454" t="e">
        <f>VLOOKUP($C454,PANSS_full!$D$2:$AK$888,33,FALSE)</f>
        <v>#N/A</v>
      </c>
      <c r="AZ454" t="e">
        <f>VLOOKUP($C454,PANSS_full!$D$2:$AK$888,34,FALSE)</f>
        <v>#N/A</v>
      </c>
    </row>
    <row r="455" spans="1:52">
      <c r="A455">
        <v>454</v>
      </c>
      <c r="B455" s="2" t="s">
        <v>511</v>
      </c>
      <c r="C455" s="2" t="str">
        <f t="shared" si="7"/>
        <v>NC_09_0078</v>
      </c>
      <c r="E455" s="2">
        <v>21.41666667</v>
      </c>
      <c r="F455" s="2" t="s">
        <v>52</v>
      </c>
      <c r="G455" s="2" t="s">
        <v>442</v>
      </c>
      <c r="H455" s="2">
        <v>9</v>
      </c>
      <c r="I455" s="2">
        <v>2</v>
      </c>
      <c r="J455" s="2">
        <v>16</v>
      </c>
      <c r="K455" s="2">
        <v>1</v>
      </c>
      <c r="L455" s="2">
        <v>1</v>
      </c>
      <c r="S455" t="e">
        <f>VLOOKUP($C455,PANSS_full!$D$2:$AK$888,1,FALSE)</f>
        <v>#N/A</v>
      </c>
      <c r="T455" t="e">
        <f>VLOOKUP($C455,PANSS_full!$D$2:$AK$888,2,FALSE)</f>
        <v>#N/A</v>
      </c>
      <c r="U455" t="e">
        <f>VLOOKUP($C455,PANSS_full!$D$2:$AK$888,3,FALSE)</f>
        <v>#N/A</v>
      </c>
      <c r="V455" t="e">
        <f>VLOOKUP($C455,PANSS_full!$D$2:$AK$888,4,FALSE)</f>
        <v>#N/A</v>
      </c>
      <c r="W455" t="e">
        <f>VLOOKUP($C455,PANSS_full!$D$2:$AK$888,5,FALSE)</f>
        <v>#N/A</v>
      </c>
      <c r="X455" t="e">
        <f>VLOOKUP($C455,PANSS_full!$D$2:$AK$888,6,FALSE)</f>
        <v>#N/A</v>
      </c>
      <c r="Y455" t="e">
        <f>VLOOKUP($C455,PANSS_full!$D$2:$AK$888,7,FALSE)</f>
        <v>#N/A</v>
      </c>
      <c r="Z455" t="e">
        <f>VLOOKUP($C455,PANSS_full!$D$2:$AK$888,8,FALSE)</f>
        <v>#N/A</v>
      </c>
      <c r="AA455" t="e">
        <f>VLOOKUP($C455,PANSS_full!$D$2:$AK$888,9,FALSE)</f>
        <v>#N/A</v>
      </c>
      <c r="AB455" t="e">
        <f>VLOOKUP($C455,PANSS_full!$D$2:$AK$888,10,FALSE)</f>
        <v>#N/A</v>
      </c>
      <c r="AC455" t="e">
        <f>VLOOKUP($C455,PANSS_full!$D$2:$AK$888,11,FALSE)</f>
        <v>#N/A</v>
      </c>
      <c r="AD455" t="e">
        <f>VLOOKUP($C455,PANSS_full!$D$2:$AK$888,12,FALSE)</f>
        <v>#N/A</v>
      </c>
      <c r="AE455" t="e">
        <f>VLOOKUP($C455,PANSS_full!$D$2:$AK$888,13,FALSE)</f>
        <v>#N/A</v>
      </c>
      <c r="AF455" t="e">
        <f>VLOOKUP($C455,PANSS_full!$D$2:$AK$888,14,FALSE)</f>
        <v>#N/A</v>
      </c>
      <c r="AG455" t="e">
        <f>VLOOKUP($C455,PANSS_full!$D$2:$AK$888,15,FALSE)</f>
        <v>#N/A</v>
      </c>
      <c r="AH455" t="e">
        <f>VLOOKUP($C455,PANSS_full!$D$2:$AK$888,16,FALSE)</f>
        <v>#N/A</v>
      </c>
      <c r="AI455" t="e">
        <f>VLOOKUP($C455,PANSS_full!$D$2:$AK$888,17,FALSE)</f>
        <v>#N/A</v>
      </c>
      <c r="AJ455" t="e">
        <f>VLOOKUP($C455,PANSS_full!$D$2:$AK$888,18,FALSE)</f>
        <v>#N/A</v>
      </c>
      <c r="AK455" t="e">
        <f>VLOOKUP($C455,PANSS_full!$D$2:$AK$888,19,FALSE)</f>
        <v>#N/A</v>
      </c>
      <c r="AL455" t="e">
        <f>VLOOKUP($C455,PANSS_full!$D$2:$AK$888,20,FALSE)</f>
        <v>#N/A</v>
      </c>
      <c r="AM455" t="e">
        <f>VLOOKUP($C455,PANSS_full!$D$2:$AK$888,21,FALSE)</f>
        <v>#N/A</v>
      </c>
      <c r="AN455" t="e">
        <f>VLOOKUP($C455,PANSS_full!$D$2:$AK$888,22,FALSE)</f>
        <v>#N/A</v>
      </c>
      <c r="AO455" t="e">
        <f>VLOOKUP($C455,PANSS_full!$D$2:$AK$888,23,FALSE)</f>
        <v>#N/A</v>
      </c>
      <c r="AP455" t="e">
        <f>VLOOKUP($C455,PANSS_full!$D$2:$AK$888,24,FALSE)</f>
        <v>#N/A</v>
      </c>
      <c r="AQ455" t="e">
        <f>VLOOKUP($C455,PANSS_full!$D$2:$AK$888,25,FALSE)</f>
        <v>#N/A</v>
      </c>
      <c r="AR455" t="e">
        <f>VLOOKUP($C455,PANSS_full!$D$2:$AK$888,26,FALSE)</f>
        <v>#N/A</v>
      </c>
      <c r="AS455" t="e">
        <f>VLOOKUP($C455,PANSS_full!$D$2:$AK$888,27,FALSE)</f>
        <v>#N/A</v>
      </c>
      <c r="AT455" t="e">
        <f>VLOOKUP($C455,PANSS_full!$D$2:$AK$888,28,FALSE)</f>
        <v>#N/A</v>
      </c>
      <c r="AU455" t="e">
        <f>VLOOKUP($C455,PANSS_full!$D$2:$AK$888,29,FALSE)</f>
        <v>#N/A</v>
      </c>
      <c r="AV455" t="e">
        <f>VLOOKUP($C455,PANSS_full!$D$2:$AK$888,30,FALSE)</f>
        <v>#N/A</v>
      </c>
      <c r="AW455" t="e">
        <f>VLOOKUP($C455,PANSS_full!$D$2:$AK$888,31,FALSE)</f>
        <v>#N/A</v>
      </c>
      <c r="AX455" t="e">
        <f>VLOOKUP($C455,PANSS_full!$D$2:$AK$888,32,FALSE)</f>
        <v>#N/A</v>
      </c>
      <c r="AY455" t="e">
        <f>VLOOKUP($C455,PANSS_full!$D$2:$AK$888,33,FALSE)</f>
        <v>#N/A</v>
      </c>
      <c r="AZ455" t="e">
        <f>VLOOKUP($C455,PANSS_full!$D$2:$AK$888,34,FALSE)</f>
        <v>#N/A</v>
      </c>
    </row>
    <row r="456" spans="1:52">
      <c r="A456">
        <v>455</v>
      </c>
      <c r="B456" s="2" t="s">
        <v>512</v>
      </c>
      <c r="C456" s="2" t="str">
        <f t="shared" si="7"/>
        <v>NC_09_0079</v>
      </c>
      <c r="E456" s="2">
        <v>26.5</v>
      </c>
      <c r="F456" s="2" t="s">
        <v>52</v>
      </c>
      <c r="G456" s="2" t="s">
        <v>442</v>
      </c>
      <c r="H456" s="2">
        <v>9</v>
      </c>
      <c r="I456" s="2">
        <v>2</v>
      </c>
      <c r="J456" s="2">
        <v>16</v>
      </c>
      <c r="K456" s="2">
        <v>1</v>
      </c>
      <c r="L456" s="2">
        <v>1</v>
      </c>
      <c r="S456" t="e">
        <f>VLOOKUP($C456,PANSS_full!$D$2:$AK$888,1,FALSE)</f>
        <v>#N/A</v>
      </c>
      <c r="T456" t="e">
        <f>VLOOKUP($C456,PANSS_full!$D$2:$AK$888,2,FALSE)</f>
        <v>#N/A</v>
      </c>
      <c r="U456" t="e">
        <f>VLOOKUP($C456,PANSS_full!$D$2:$AK$888,3,FALSE)</f>
        <v>#N/A</v>
      </c>
      <c r="V456" t="e">
        <f>VLOOKUP($C456,PANSS_full!$D$2:$AK$888,4,FALSE)</f>
        <v>#N/A</v>
      </c>
      <c r="W456" t="e">
        <f>VLOOKUP($C456,PANSS_full!$D$2:$AK$888,5,FALSE)</f>
        <v>#N/A</v>
      </c>
      <c r="X456" t="e">
        <f>VLOOKUP($C456,PANSS_full!$D$2:$AK$888,6,FALSE)</f>
        <v>#N/A</v>
      </c>
      <c r="Y456" t="e">
        <f>VLOOKUP($C456,PANSS_full!$D$2:$AK$888,7,FALSE)</f>
        <v>#N/A</v>
      </c>
      <c r="Z456" t="e">
        <f>VLOOKUP($C456,PANSS_full!$D$2:$AK$888,8,FALSE)</f>
        <v>#N/A</v>
      </c>
      <c r="AA456" t="e">
        <f>VLOOKUP($C456,PANSS_full!$D$2:$AK$888,9,FALSE)</f>
        <v>#N/A</v>
      </c>
      <c r="AB456" t="e">
        <f>VLOOKUP($C456,PANSS_full!$D$2:$AK$888,10,FALSE)</f>
        <v>#N/A</v>
      </c>
      <c r="AC456" t="e">
        <f>VLOOKUP($C456,PANSS_full!$D$2:$AK$888,11,FALSE)</f>
        <v>#N/A</v>
      </c>
      <c r="AD456" t="e">
        <f>VLOOKUP($C456,PANSS_full!$D$2:$AK$888,12,FALSE)</f>
        <v>#N/A</v>
      </c>
      <c r="AE456" t="e">
        <f>VLOOKUP($C456,PANSS_full!$D$2:$AK$888,13,FALSE)</f>
        <v>#N/A</v>
      </c>
      <c r="AF456" t="e">
        <f>VLOOKUP($C456,PANSS_full!$D$2:$AK$888,14,FALSE)</f>
        <v>#N/A</v>
      </c>
      <c r="AG456" t="e">
        <f>VLOOKUP($C456,PANSS_full!$D$2:$AK$888,15,FALSE)</f>
        <v>#N/A</v>
      </c>
      <c r="AH456" t="e">
        <f>VLOOKUP($C456,PANSS_full!$D$2:$AK$888,16,FALSE)</f>
        <v>#N/A</v>
      </c>
      <c r="AI456" t="e">
        <f>VLOOKUP($C456,PANSS_full!$D$2:$AK$888,17,FALSE)</f>
        <v>#N/A</v>
      </c>
      <c r="AJ456" t="e">
        <f>VLOOKUP($C456,PANSS_full!$D$2:$AK$888,18,FALSE)</f>
        <v>#N/A</v>
      </c>
      <c r="AK456" t="e">
        <f>VLOOKUP($C456,PANSS_full!$D$2:$AK$888,19,FALSE)</f>
        <v>#N/A</v>
      </c>
      <c r="AL456" t="e">
        <f>VLOOKUP($C456,PANSS_full!$D$2:$AK$888,20,FALSE)</f>
        <v>#N/A</v>
      </c>
      <c r="AM456" t="e">
        <f>VLOOKUP($C456,PANSS_full!$D$2:$AK$888,21,FALSE)</f>
        <v>#N/A</v>
      </c>
      <c r="AN456" t="e">
        <f>VLOOKUP($C456,PANSS_full!$D$2:$AK$888,22,FALSE)</f>
        <v>#N/A</v>
      </c>
      <c r="AO456" t="e">
        <f>VLOOKUP($C456,PANSS_full!$D$2:$AK$888,23,FALSE)</f>
        <v>#N/A</v>
      </c>
      <c r="AP456" t="e">
        <f>VLOOKUP($C456,PANSS_full!$D$2:$AK$888,24,FALSE)</f>
        <v>#N/A</v>
      </c>
      <c r="AQ456" t="e">
        <f>VLOOKUP($C456,PANSS_full!$D$2:$AK$888,25,FALSE)</f>
        <v>#N/A</v>
      </c>
      <c r="AR456" t="e">
        <f>VLOOKUP($C456,PANSS_full!$D$2:$AK$888,26,FALSE)</f>
        <v>#N/A</v>
      </c>
      <c r="AS456" t="e">
        <f>VLOOKUP($C456,PANSS_full!$D$2:$AK$888,27,FALSE)</f>
        <v>#N/A</v>
      </c>
      <c r="AT456" t="e">
        <f>VLOOKUP($C456,PANSS_full!$D$2:$AK$888,28,FALSE)</f>
        <v>#N/A</v>
      </c>
      <c r="AU456" t="e">
        <f>VLOOKUP($C456,PANSS_full!$D$2:$AK$888,29,FALSE)</f>
        <v>#N/A</v>
      </c>
      <c r="AV456" t="e">
        <f>VLOOKUP($C456,PANSS_full!$D$2:$AK$888,30,FALSE)</f>
        <v>#N/A</v>
      </c>
      <c r="AW456" t="e">
        <f>VLOOKUP($C456,PANSS_full!$D$2:$AK$888,31,FALSE)</f>
        <v>#N/A</v>
      </c>
      <c r="AX456" t="e">
        <f>VLOOKUP($C456,PANSS_full!$D$2:$AK$888,32,FALSE)</f>
        <v>#N/A</v>
      </c>
      <c r="AY456" t="e">
        <f>VLOOKUP($C456,PANSS_full!$D$2:$AK$888,33,FALSE)</f>
        <v>#N/A</v>
      </c>
      <c r="AZ456" t="e">
        <f>VLOOKUP($C456,PANSS_full!$D$2:$AK$888,34,FALSE)</f>
        <v>#N/A</v>
      </c>
    </row>
    <row r="457" spans="1:52">
      <c r="A457">
        <v>456</v>
      </c>
      <c r="B457" s="2" t="s">
        <v>513</v>
      </c>
      <c r="C457" s="2" t="str">
        <f t="shared" si="7"/>
        <v>NC_09_0080</v>
      </c>
      <c r="E457" s="2">
        <v>23.5</v>
      </c>
      <c r="F457" s="2" t="s">
        <v>52</v>
      </c>
      <c r="G457" s="2" t="s">
        <v>442</v>
      </c>
      <c r="H457" s="2">
        <v>9</v>
      </c>
      <c r="I457" s="2">
        <v>2</v>
      </c>
      <c r="J457" s="2">
        <v>15</v>
      </c>
      <c r="K457" s="2">
        <v>1</v>
      </c>
      <c r="L457" s="2">
        <v>1</v>
      </c>
      <c r="S457" t="e">
        <f>VLOOKUP($C457,PANSS_full!$D$2:$AK$888,1,FALSE)</f>
        <v>#N/A</v>
      </c>
      <c r="T457" t="e">
        <f>VLOOKUP($C457,PANSS_full!$D$2:$AK$888,2,FALSE)</f>
        <v>#N/A</v>
      </c>
      <c r="U457" t="e">
        <f>VLOOKUP($C457,PANSS_full!$D$2:$AK$888,3,FALSE)</f>
        <v>#N/A</v>
      </c>
      <c r="V457" t="e">
        <f>VLOOKUP($C457,PANSS_full!$D$2:$AK$888,4,FALSE)</f>
        <v>#N/A</v>
      </c>
      <c r="W457" t="e">
        <f>VLOOKUP($C457,PANSS_full!$D$2:$AK$888,5,FALSE)</f>
        <v>#N/A</v>
      </c>
      <c r="X457" t="e">
        <f>VLOOKUP($C457,PANSS_full!$D$2:$AK$888,6,FALSE)</f>
        <v>#N/A</v>
      </c>
      <c r="Y457" t="e">
        <f>VLOOKUP($C457,PANSS_full!$D$2:$AK$888,7,FALSE)</f>
        <v>#N/A</v>
      </c>
      <c r="Z457" t="e">
        <f>VLOOKUP($C457,PANSS_full!$D$2:$AK$888,8,FALSE)</f>
        <v>#N/A</v>
      </c>
      <c r="AA457" t="e">
        <f>VLOOKUP($C457,PANSS_full!$D$2:$AK$888,9,FALSE)</f>
        <v>#N/A</v>
      </c>
      <c r="AB457" t="e">
        <f>VLOOKUP($C457,PANSS_full!$D$2:$AK$888,10,FALSE)</f>
        <v>#N/A</v>
      </c>
      <c r="AC457" t="e">
        <f>VLOOKUP($C457,PANSS_full!$D$2:$AK$888,11,FALSE)</f>
        <v>#N/A</v>
      </c>
      <c r="AD457" t="e">
        <f>VLOOKUP($C457,PANSS_full!$D$2:$AK$888,12,FALSE)</f>
        <v>#N/A</v>
      </c>
      <c r="AE457" t="e">
        <f>VLOOKUP($C457,PANSS_full!$D$2:$AK$888,13,FALSE)</f>
        <v>#N/A</v>
      </c>
      <c r="AF457" t="e">
        <f>VLOOKUP($C457,PANSS_full!$D$2:$AK$888,14,FALSE)</f>
        <v>#N/A</v>
      </c>
      <c r="AG457" t="e">
        <f>VLOOKUP($C457,PANSS_full!$D$2:$AK$888,15,FALSE)</f>
        <v>#N/A</v>
      </c>
      <c r="AH457" t="e">
        <f>VLOOKUP($C457,PANSS_full!$D$2:$AK$888,16,FALSE)</f>
        <v>#N/A</v>
      </c>
      <c r="AI457" t="e">
        <f>VLOOKUP($C457,PANSS_full!$D$2:$AK$888,17,FALSE)</f>
        <v>#N/A</v>
      </c>
      <c r="AJ457" t="e">
        <f>VLOOKUP($C457,PANSS_full!$D$2:$AK$888,18,FALSE)</f>
        <v>#N/A</v>
      </c>
      <c r="AK457" t="e">
        <f>VLOOKUP($C457,PANSS_full!$D$2:$AK$888,19,FALSE)</f>
        <v>#N/A</v>
      </c>
      <c r="AL457" t="e">
        <f>VLOOKUP($C457,PANSS_full!$D$2:$AK$888,20,FALSE)</f>
        <v>#N/A</v>
      </c>
      <c r="AM457" t="e">
        <f>VLOOKUP($C457,PANSS_full!$D$2:$AK$888,21,FALSE)</f>
        <v>#N/A</v>
      </c>
      <c r="AN457" t="e">
        <f>VLOOKUP($C457,PANSS_full!$D$2:$AK$888,22,FALSE)</f>
        <v>#N/A</v>
      </c>
      <c r="AO457" t="e">
        <f>VLOOKUP($C457,PANSS_full!$D$2:$AK$888,23,FALSE)</f>
        <v>#N/A</v>
      </c>
      <c r="AP457" t="e">
        <f>VLOOKUP($C457,PANSS_full!$D$2:$AK$888,24,FALSE)</f>
        <v>#N/A</v>
      </c>
      <c r="AQ457" t="e">
        <f>VLOOKUP($C457,PANSS_full!$D$2:$AK$888,25,FALSE)</f>
        <v>#N/A</v>
      </c>
      <c r="AR457" t="e">
        <f>VLOOKUP($C457,PANSS_full!$D$2:$AK$888,26,FALSE)</f>
        <v>#N/A</v>
      </c>
      <c r="AS457" t="e">
        <f>VLOOKUP($C457,PANSS_full!$D$2:$AK$888,27,FALSE)</f>
        <v>#N/A</v>
      </c>
      <c r="AT457" t="e">
        <f>VLOOKUP($C457,PANSS_full!$D$2:$AK$888,28,FALSE)</f>
        <v>#N/A</v>
      </c>
      <c r="AU457" t="e">
        <f>VLOOKUP($C457,PANSS_full!$D$2:$AK$888,29,FALSE)</f>
        <v>#N/A</v>
      </c>
      <c r="AV457" t="e">
        <f>VLOOKUP($C457,PANSS_full!$D$2:$AK$888,30,FALSE)</f>
        <v>#N/A</v>
      </c>
      <c r="AW457" t="e">
        <f>VLOOKUP($C457,PANSS_full!$D$2:$AK$888,31,FALSE)</f>
        <v>#N/A</v>
      </c>
      <c r="AX457" t="e">
        <f>VLOOKUP($C457,PANSS_full!$D$2:$AK$888,32,FALSE)</f>
        <v>#N/A</v>
      </c>
      <c r="AY457" t="e">
        <f>VLOOKUP($C457,PANSS_full!$D$2:$AK$888,33,FALSE)</f>
        <v>#N/A</v>
      </c>
      <c r="AZ457" t="e">
        <f>VLOOKUP($C457,PANSS_full!$D$2:$AK$888,34,FALSE)</f>
        <v>#N/A</v>
      </c>
    </row>
    <row r="458" spans="1:52">
      <c r="A458">
        <v>457</v>
      </c>
      <c r="B458" s="2" t="s">
        <v>514</v>
      </c>
      <c r="C458" s="2" t="str">
        <f t="shared" si="7"/>
        <v>NC_09_0081</v>
      </c>
      <c r="E458" s="2">
        <v>22.16666667</v>
      </c>
      <c r="F458" s="2" t="s">
        <v>52</v>
      </c>
      <c r="G458" s="2" t="s">
        <v>442</v>
      </c>
      <c r="H458" s="2">
        <v>9</v>
      </c>
      <c r="I458" s="2">
        <v>1</v>
      </c>
      <c r="J458" s="2">
        <v>15</v>
      </c>
      <c r="K458" s="2">
        <v>1</v>
      </c>
      <c r="L458" s="2">
        <v>1</v>
      </c>
      <c r="S458" t="e">
        <f>VLOOKUP($C458,PANSS_full!$D$2:$AK$888,1,FALSE)</f>
        <v>#N/A</v>
      </c>
      <c r="T458" t="e">
        <f>VLOOKUP($C458,PANSS_full!$D$2:$AK$888,2,FALSE)</f>
        <v>#N/A</v>
      </c>
      <c r="U458" t="e">
        <f>VLOOKUP($C458,PANSS_full!$D$2:$AK$888,3,FALSE)</f>
        <v>#N/A</v>
      </c>
      <c r="V458" t="e">
        <f>VLOOKUP($C458,PANSS_full!$D$2:$AK$888,4,FALSE)</f>
        <v>#N/A</v>
      </c>
      <c r="W458" t="e">
        <f>VLOOKUP($C458,PANSS_full!$D$2:$AK$888,5,FALSE)</f>
        <v>#N/A</v>
      </c>
      <c r="X458" t="e">
        <f>VLOOKUP($C458,PANSS_full!$D$2:$AK$888,6,FALSE)</f>
        <v>#N/A</v>
      </c>
      <c r="Y458" t="e">
        <f>VLOOKUP($C458,PANSS_full!$D$2:$AK$888,7,FALSE)</f>
        <v>#N/A</v>
      </c>
      <c r="Z458" t="e">
        <f>VLOOKUP($C458,PANSS_full!$D$2:$AK$888,8,FALSE)</f>
        <v>#N/A</v>
      </c>
      <c r="AA458" t="e">
        <f>VLOOKUP($C458,PANSS_full!$D$2:$AK$888,9,FALSE)</f>
        <v>#N/A</v>
      </c>
      <c r="AB458" t="e">
        <f>VLOOKUP($C458,PANSS_full!$D$2:$AK$888,10,FALSE)</f>
        <v>#N/A</v>
      </c>
      <c r="AC458" t="e">
        <f>VLOOKUP($C458,PANSS_full!$D$2:$AK$888,11,FALSE)</f>
        <v>#N/A</v>
      </c>
      <c r="AD458" t="e">
        <f>VLOOKUP($C458,PANSS_full!$D$2:$AK$888,12,FALSE)</f>
        <v>#N/A</v>
      </c>
      <c r="AE458" t="e">
        <f>VLOOKUP($C458,PANSS_full!$D$2:$AK$888,13,FALSE)</f>
        <v>#N/A</v>
      </c>
      <c r="AF458" t="e">
        <f>VLOOKUP($C458,PANSS_full!$D$2:$AK$888,14,FALSE)</f>
        <v>#N/A</v>
      </c>
      <c r="AG458" t="e">
        <f>VLOOKUP($C458,PANSS_full!$D$2:$AK$888,15,FALSE)</f>
        <v>#N/A</v>
      </c>
      <c r="AH458" t="e">
        <f>VLOOKUP($C458,PANSS_full!$D$2:$AK$888,16,FALSE)</f>
        <v>#N/A</v>
      </c>
      <c r="AI458" t="e">
        <f>VLOOKUP($C458,PANSS_full!$D$2:$AK$888,17,FALSE)</f>
        <v>#N/A</v>
      </c>
      <c r="AJ458" t="e">
        <f>VLOOKUP($C458,PANSS_full!$D$2:$AK$888,18,FALSE)</f>
        <v>#N/A</v>
      </c>
      <c r="AK458" t="e">
        <f>VLOOKUP($C458,PANSS_full!$D$2:$AK$888,19,FALSE)</f>
        <v>#N/A</v>
      </c>
      <c r="AL458" t="e">
        <f>VLOOKUP($C458,PANSS_full!$D$2:$AK$888,20,FALSE)</f>
        <v>#N/A</v>
      </c>
      <c r="AM458" t="e">
        <f>VLOOKUP($C458,PANSS_full!$D$2:$AK$888,21,FALSE)</f>
        <v>#N/A</v>
      </c>
      <c r="AN458" t="e">
        <f>VLOOKUP($C458,PANSS_full!$D$2:$AK$888,22,FALSE)</f>
        <v>#N/A</v>
      </c>
      <c r="AO458" t="e">
        <f>VLOOKUP($C458,PANSS_full!$D$2:$AK$888,23,FALSE)</f>
        <v>#N/A</v>
      </c>
      <c r="AP458" t="e">
        <f>VLOOKUP($C458,PANSS_full!$D$2:$AK$888,24,FALSE)</f>
        <v>#N/A</v>
      </c>
      <c r="AQ458" t="e">
        <f>VLOOKUP($C458,PANSS_full!$D$2:$AK$888,25,FALSE)</f>
        <v>#N/A</v>
      </c>
      <c r="AR458" t="e">
        <f>VLOOKUP($C458,PANSS_full!$D$2:$AK$888,26,FALSE)</f>
        <v>#N/A</v>
      </c>
      <c r="AS458" t="e">
        <f>VLOOKUP($C458,PANSS_full!$D$2:$AK$888,27,FALSE)</f>
        <v>#N/A</v>
      </c>
      <c r="AT458" t="e">
        <f>VLOOKUP($C458,PANSS_full!$D$2:$AK$888,28,FALSE)</f>
        <v>#N/A</v>
      </c>
      <c r="AU458" t="e">
        <f>VLOOKUP($C458,PANSS_full!$D$2:$AK$888,29,FALSE)</f>
        <v>#N/A</v>
      </c>
      <c r="AV458" t="e">
        <f>VLOOKUP($C458,PANSS_full!$D$2:$AK$888,30,FALSE)</f>
        <v>#N/A</v>
      </c>
      <c r="AW458" t="e">
        <f>VLOOKUP($C458,PANSS_full!$D$2:$AK$888,31,FALSE)</f>
        <v>#N/A</v>
      </c>
      <c r="AX458" t="e">
        <f>VLOOKUP($C458,PANSS_full!$D$2:$AK$888,32,FALSE)</f>
        <v>#N/A</v>
      </c>
      <c r="AY458" t="e">
        <f>VLOOKUP($C458,PANSS_full!$D$2:$AK$888,33,FALSE)</f>
        <v>#N/A</v>
      </c>
      <c r="AZ458" t="e">
        <f>VLOOKUP($C458,PANSS_full!$D$2:$AK$888,34,FALSE)</f>
        <v>#N/A</v>
      </c>
    </row>
    <row r="459" spans="1:52">
      <c r="A459">
        <v>458</v>
      </c>
      <c r="B459" s="2" t="s">
        <v>515</v>
      </c>
      <c r="C459" s="2" t="str">
        <f t="shared" si="7"/>
        <v>NC_09_0082</v>
      </c>
      <c r="E459" s="2">
        <v>18.33333333</v>
      </c>
      <c r="F459" s="2" t="s">
        <v>52</v>
      </c>
      <c r="G459" s="2" t="s">
        <v>442</v>
      </c>
      <c r="H459" s="2">
        <v>9</v>
      </c>
      <c r="I459" s="2">
        <v>1</v>
      </c>
      <c r="J459" s="2">
        <v>12</v>
      </c>
      <c r="K459" s="2">
        <v>1</v>
      </c>
      <c r="L459" s="2">
        <v>1</v>
      </c>
      <c r="S459" t="e">
        <f>VLOOKUP($C459,PANSS_full!$D$2:$AK$888,1,FALSE)</f>
        <v>#N/A</v>
      </c>
      <c r="T459" t="e">
        <f>VLOOKUP($C459,PANSS_full!$D$2:$AK$888,2,FALSE)</f>
        <v>#N/A</v>
      </c>
      <c r="U459" t="e">
        <f>VLOOKUP($C459,PANSS_full!$D$2:$AK$888,3,FALSE)</f>
        <v>#N/A</v>
      </c>
      <c r="V459" t="e">
        <f>VLOOKUP($C459,PANSS_full!$D$2:$AK$888,4,FALSE)</f>
        <v>#N/A</v>
      </c>
      <c r="W459" t="e">
        <f>VLOOKUP($C459,PANSS_full!$D$2:$AK$888,5,FALSE)</f>
        <v>#N/A</v>
      </c>
      <c r="X459" t="e">
        <f>VLOOKUP($C459,PANSS_full!$D$2:$AK$888,6,FALSE)</f>
        <v>#N/A</v>
      </c>
      <c r="Y459" t="e">
        <f>VLOOKUP($C459,PANSS_full!$D$2:$AK$888,7,FALSE)</f>
        <v>#N/A</v>
      </c>
      <c r="Z459" t="e">
        <f>VLOOKUP($C459,PANSS_full!$D$2:$AK$888,8,FALSE)</f>
        <v>#N/A</v>
      </c>
      <c r="AA459" t="e">
        <f>VLOOKUP($C459,PANSS_full!$D$2:$AK$888,9,FALSE)</f>
        <v>#N/A</v>
      </c>
      <c r="AB459" t="e">
        <f>VLOOKUP($C459,PANSS_full!$D$2:$AK$888,10,FALSE)</f>
        <v>#N/A</v>
      </c>
      <c r="AC459" t="e">
        <f>VLOOKUP($C459,PANSS_full!$D$2:$AK$888,11,FALSE)</f>
        <v>#N/A</v>
      </c>
      <c r="AD459" t="e">
        <f>VLOOKUP($C459,PANSS_full!$D$2:$AK$888,12,FALSE)</f>
        <v>#N/A</v>
      </c>
      <c r="AE459" t="e">
        <f>VLOOKUP($C459,PANSS_full!$D$2:$AK$888,13,FALSE)</f>
        <v>#N/A</v>
      </c>
      <c r="AF459" t="e">
        <f>VLOOKUP($C459,PANSS_full!$D$2:$AK$888,14,FALSE)</f>
        <v>#N/A</v>
      </c>
      <c r="AG459" t="e">
        <f>VLOOKUP($C459,PANSS_full!$D$2:$AK$888,15,FALSE)</f>
        <v>#N/A</v>
      </c>
      <c r="AH459" t="e">
        <f>VLOOKUP($C459,PANSS_full!$D$2:$AK$888,16,FALSE)</f>
        <v>#N/A</v>
      </c>
      <c r="AI459" t="e">
        <f>VLOOKUP($C459,PANSS_full!$D$2:$AK$888,17,FALSE)</f>
        <v>#N/A</v>
      </c>
      <c r="AJ459" t="e">
        <f>VLOOKUP($C459,PANSS_full!$D$2:$AK$888,18,FALSE)</f>
        <v>#N/A</v>
      </c>
      <c r="AK459" t="e">
        <f>VLOOKUP($C459,PANSS_full!$D$2:$AK$888,19,FALSE)</f>
        <v>#N/A</v>
      </c>
      <c r="AL459" t="e">
        <f>VLOOKUP($C459,PANSS_full!$D$2:$AK$888,20,FALSE)</f>
        <v>#N/A</v>
      </c>
      <c r="AM459" t="e">
        <f>VLOOKUP($C459,PANSS_full!$D$2:$AK$888,21,FALSE)</f>
        <v>#N/A</v>
      </c>
      <c r="AN459" t="e">
        <f>VLOOKUP($C459,PANSS_full!$D$2:$AK$888,22,FALSE)</f>
        <v>#N/A</v>
      </c>
      <c r="AO459" t="e">
        <f>VLOOKUP($C459,PANSS_full!$D$2:$AK$888,23,FALSE)</f>
        <v>#N/A</v>
      </c>
      <c r="AP459" t="e">
        <f>VLOOKUP($C459,PANSS_full!$D$2:$AK$888,24,FALSE)</f>
        <v>#N/A</v>
      </c>
      <c r="AQ459" t="e">
        <f>VLOOKUP($C459,PANSS_full!$D$2:$AK$888,25,FALSE)</f>
        <v>#N/A</v>
      </c>
      <c r="AR459" t="e">
        <f>VLOOKUP($C459,PANSS_full!$D$2:$AK$888,26,FALSE)</f>
        <v>#N/A</v>
      </c>
      <c r="AS459" t="e">
        <f>VLOOKUP($C459,PANSS_full!$D$2:$AK$888,27,FALSE)</f>
        <v>#N/A</v>
      </c>
      <c r="AT459" t="e">
        <f>VLOOKUP($C459,PANSS_full!$D$2:$AK$888,28,FALSE)</f>
        <v>#N/A</v>
      </c>
      <c r="AU459" t="e">
        <f>VLOOKUP($C459,PANSS_full!$D$2:$AK$888,29,FALSE)</f>
        <v>#N/A</v>
      </c>
      <c r="AV459" t="e">
        <f>VLOOKUP($C459,PANSS_full!$D$2:$AK$888,30,FALSE)</f>
        <v>#N/A</v>
      </c>
      <c r="AW459" t="e">
        <f>VLOOKUP($C459,PANSS_full!$D$2:$AK$888,31,FALSE)</f>
        <v>#N/A</v>
      </c>
      <c r="AX459" t="e">
        <f>VLOOKUP($C459,PANSS_full!$D$2:$AK$888,32,FALSE)</f>
        <v>#N/A</v>
      </c>
      <c r="AY459" t="e">
        <f>VLOOKUP($C459,PANSS_full!$D$2:$AK$888,33,FALSE)</f>
        <v>#N/A</v>
      </c>
      <c r="AZ459" t="e">
        <f>VLOOKUP($C459,PANSS_full!$D$2:$AK$888,34,FALSE)</f>
        <v>#N/A</v>
      </c>
    </row>
    <row r="460" spans="1:52">
      <c r="A460">
        <v>459</v>
      </c>
      <c r="B460" s="2" t="s">
        <v>516</v>
      </c>
      <c r="C460" s="2" t="str">
        <f t="shared" si="7"/>
        <v>NC_09_0083</v>
      </c>
      <c r="E460" s="2">
        <v>31.83333333</v>
      </c>
      <c r="F460" s="2" t="s">
        <v>52</v>
      </c>
      <c r="G460" s="2" t="s">
        <v>442</v>
      </c>
      <c r="H460" s="2">
        <v>9</v>
      </c>
      <c r="I460" s="2">
        <v>1</v>
      </c>
      <c r="J460" s="2">
        <v>14</v>
      </c>
      <c r="K460" s="2">
        <v>1</v>
      </c>
      <c r="L460" s="2">
        <v>1</v>
      </c>
      <c r="S460" t="e">
        <f>VLOOKUP($C460,PANSS_full!$D$2:$AK$888,1,FALSE)</f>
        <v>#N/A</v>
      </c>
      <c r="T460" t="e">
        <f>VLOOKUP($C460,PANSS_full!$D$2:$AK$888,2,FALSE)</f>
        <v>#N/A</v>
      </c>
      <c r="U460" t="e">
        <f>VLOOKUP($C460,PANSS_full!$D$2:$AK$888,3,FALSE)</f>
        <v>#N/A</v>
      </c>
      <c r="V460" t="e">
        <f>VLOOKUP($C460,PANSS_full!$D$2:$AK$888,4,FALSE)</f>
        <v>#N/A</v>
      </c>
      <c r="W460" t="e">
        <f>VLOOKUP($C460,PANSS_full!$D$2:$AK$888,5,FALSE)</f>
        <v>#N/A</v>
      </c>
      <c r="X460" t="e">
        <f>VLOOKUP($C460,PANSS_full!$D$2:$AK$888,6,FALSE)</f>
        <v>#N/A</v>
      </c>
      <c r="Y460" t="e">
        <f>VLOOKUP($C460,PANSS_full!$D$2:$AK$888,7,FALSE)</f>
        <v>#N/A</v>
      </c>
      <c r="Z460" t="e">
        <f>VLOOKUP($C460,PANSS_full!$D$2:$AK$888,8,FALSE)</f>
        <v>#N/A</v>
      </c>
      <c r="AA460" t="e">
        <f>VLOOKUP($C460,PANSS_full!$D$2:$AK$888,9,FALSE)</f>
        <v>#N/A</v>
      </c>
      <c r="AB460" t="e">
        <f>VLOOKUP($C460,PANSS_full!$D$2:$AK$888,10,FALSE)</f>
        <v>#N/A</v>
      </c>
      <c r="AC460" t="e">
        <f>VLOOKUP($C460,PANSS_full!$D$2:$AK$888,11,FALSE)</f>
        <v>#N/A</v>
      </c>
      <c r="AD460" t="e">
        <f>VLOOKUP($C460,PANSS_full!$D$2:$AK$888,12,FALSE)</f>
        <v>#N/A</v>
      </c>
      <c r="AE460" t="e">
        <f>VLOOKUP($C460,PANSS_full!$D$2:$AK$888,13,FALSE)</f>
        <v>#N/A</v>
      </c>
      <c r="AF460" t="e">
        <f>VLOOKUP($C460,PANSS_full!$D$2:$AK$888,14,FALSE)</f>
        <v>#N/A</v>
      </c>
      <c r="AG460" t="e">
        <f>VLOOKUP($C460,PANSS_full!$D$2:$AK$888,15,FALSE)</f>
        <v>#N/A</v>
      </c>
      <c r="AH460" t="e">
        <f>VLOOKUP($C460,PANSS_full!$D$2:$AK$888,16,FALSE)</f>
        <v>#N/A</v>
      </c>
      <c r="AI460" t="e">
        <f>VLOOKUP($C460,PANSS_full!$D$2:$AK$888,17,FALSE)</f>
        <v>#N/A</v>
      </c>
      <c r="AJ460" t="e">
        <f>VLOOKUP($C460,PANSS_full!$D$2:$AK$888,18,FALSE)</f>
        <v>#N/A</v>
      </c>
      <c r="AK460" t="e">
        <f>VLOOKUP($C460,PANSS_full!$D$2:$AK$888,19,FALSE)</f>
        <v>#N/A</v>
      </c>
      <c r="AL460" t="e">
        <f>VLOOKUP($C460,PANSS_full!$D$2:$AK$888,20,FALSE)</f>
        <v>#N/A</v>
      </c>
      <c r="AM460" t="e">
        <f>VLOOKUP($C460,PANSS_full!$D$2:$AK$888,21,FALSE)</f>
        <v>#N/A</v>
      </c>
      <c r="AN460" t="e">
        <f>VLOOKUP($C460,PANSS_full!$D$2:$AK$888,22,FALSE)</f>
        <v>#N/A</v>
      </c>
      <c r="AO460" t="e">
        <f>VLOOKUP($C460,PANSS_full!$D$2:$AK$888,23,FALSE)</f>
        <v>#N/A</v>
      </c>
      <c r="AP460" t="e">
        <f>VLOOKUP($C460,PANSS_full!$D$2:$AK$888,24,FALSE)</f>
        <v>#N/A</v>
      </c>
      <c r="AQ460" t="e">
        <f>VLOOKUP($C460,PANSS_full!$D$2:$AK$888,25,FALSE)</f>
        <v>#N/A</v>
      </c>
      <c r="AR460" t="e">
        <f>VLOOKUP($C460,PANSS_full!$D$2:$AK$888,26,FALSE)</f>
        <v>#N/A</v>
      </c>
      <c r="AS460" t="e">
        <f>VLOOKUP($C460,PANSS_full!$D$2:$AK$888,27,FALSE)</f>
        <v>#N/A</v>
      </c>
      <c r="AT460" t="e">
        <f>VLOOKUP($C460,PANSS_full!$D$2:$AK$888,28,FALSE)</f>
        <v>#N/A</v>
      </c>
      <c r="AU460" t="e">
        <f>VLOOKUP($C460,PANSS_full!$D$2:$AK$888,29,FALSE)</f>
        <v>#N/A</v>
      </c>
      <c r="AV460" t="e">
        <f>VLOOKUP($C460,PANSS_full!$D$2:$AK$888,30,FALSE)</f>
        <v>#N/A</v>
      </c>
      <c r="AW460" t="e">
        <f>VLOOKUP($C460,PANSS_full!$D$2:$AK$888,31,FALSE)</f>
        <v>#N/A</v>
      </c>
      <c r="AX460" t="e">
        <f>VLOOKUP($C460,PANSS_full!$D$2:$AK$888,32,FALSE)</f>
        <v>#N/A</v>
      </c>
      <c r="AY460" t="e">
        <f>VLOOKUP($C460,PANSS_full!$D$2:$AK$888,33,FALSE)</f>
        <v>#N/A</v>
      </c>
      <c r="AZ460" t="e">
        <f>VLOOKUP($C460,PANSS_full!$D$2:$AK$888,34,FALSE)</f>
        <v>#N/A</v>
      </c>
    </row>
    <row r="461" spans="1:52">
      <c r="A461">
        <v>460</v>
      </c>
      <c r="B461" s="2" t="s">
        <v>517</v>
      </c>
      <c r="C461" s="2" t="str">
        <f t="shared" si="7"/>
        <v>NC_09_0084</v>
      </c>
      <c r="E461" s="2">
        <v>24.66666667</v>
      </c>
      <c r="F461" s="2" t="s">
        <v>52</v>
      </c>
      <c r="G461" s="2" t="s">
        <v>442</v>
      </c>
      <c r="H461" s="2">
        <v>9</v>
      </c>
      <c r="I461" s="2">
        <v>2</v>
      </c>
      <c r="J461" s="2">
        <v>15</v>
      </c>
      <c r="K461" s="2">
        <v>1</v>
      </c>
      <c r="L461" s="2">
        <v>1</v>
      </c>
      <c r="S461" t="e">
        <f>VLOOKUP($C461,PANSS_full!$D$2:$AK$888,1,FALSE)</f>
        <v>#N/A</v>
      </c>
      <c r="T461" t="e">
        <f>VLOOKUP($C461,PANSS_full!$D$2:$AK$888,2,FALSE)</f>
        <v>#N/A</v>
      </c>
      <c r="U461" t="e">
        <f>VLOOKUP($C461,PANSS_full!$D$2:$AK$888,3,FALSE)</f>
        <v>#N/A</v>
      </c>
      <c r="V461" t="e">
        <f>VLOOKUP($C461,PANSS_full!$D$2:$AK$888,4,FALSE)</f>
        <v>#N/A</v>
      </c>
      <c r="W461" t="e">
        <f>VLOOKUP($C461,PANSS_full!$D$2:$AK$888,5,FALSE)</f>
        <v>#N/A</v>
      </c>
      <c r="X461" t="e">
        <f>VLOOKUP($C461,PANSS_full!$D$2:$AK$888,6,FALSE)</f>
        <v>#N/A</v>
      </c>
      <c r="Y461" t="e">
        <f>VLOOKUP($C461,PANSS_full!$D$2:$AK$888,7,FALSE)</f>
        <v>#N/A</v>
      </c>
      <c r="Z461" t="e">
        <f>VLOOKUP($C461,PANSS_full!$D$2:$AK$888,8,FALSE)</f>
        <v>#N/A</v>
      </c>
      <c r="AA461" t="e">
        <f>VLOOKUP($C461,PANSS_full!$D$2:$AK$888,9,FALSE)</f>
        <v>#N/A</v>
      </c>
      <c r="AB461" t="e">
        <f>VLOOKUP($C461,PANSS_full!$D$2:$AK$888,10,FALSE)</f>
        <v>#N/A</v>
      </c>
      <c r="AC461" t="e">
        <f>VLOOKUP($C461,PANSS_full!$D$2:$AK$888,11,FALSE)</f>
        <v>#N/A</v>
      </c>
      <c r="AD461" t="e">
        <f>VLOOKUP($C461,PANSS_full!$D$2:$AK$888,12,FALSE)</f>
        <v>#N/A</v>
      </c>
      <c r="AE461" t="e">
        <f>VLOOKUP($C461,PANSS_full!$D$2:$AK$888,13,FALSE)</f>
        <v>#N/A</v>
      </c>
      <c r="AF461" t="e">
        <f>VLOOKUP($C461,PANSS_full!$D$2:$AK$888,14,FALSE)</f>
        <v>#N/A</v>
      </c>
      <c r="AG461" t="e">
        <f>VLOOKUP($C461,PANSS_full!$D$2:$AK$888,15,FALSE)</f>
        <v>#N/A</v>
      </c>
      <c r="AH461" t="e">
        <f>VLOOKUP($C461,PANSS_full!$D$2:$AK$888,16,FALSE)</f>
        <v>#N/A</v>
      </c>
      <c r="AI461" t="e">
        <f>VLOOKUP($C461,PANSS_full!$D$2:$AK$888,17,FALSE)</f>
        <v>#N/A</v>
      </c>
      <c r="AJ461" t="e">
        <f>VLOOKUP($C461,PANSS_full!$D$2:$AK$888,18,FALSE)</f>
        <v>#N/A</v>
      </c>
      <c r="AK461" t="e">
        <f>VLOOKUP($C461,PANSS_full!$D$2:$AK$888,19,FALSE)</f>
        <v>#N/A</v>
      </c>
      <c r="AL461" t="e">
        <f>VLOOKUP($C461,PANSS_full!$D$2:$AK$888,20,FALSE)</f>
        <v>#N/A</v>
      </c>
      <c r="AM461" t="e">
        <f>VLOOKUP($C461,PANSS_full!$D$2:$AK$888,21,FALSE)</f>
        <v>#N/A</v>
      </c>
      <c r="AN461" t="e">
        <f>VLOOKUP($C461,PANSS_full!$D$2:$AK$888,22,FALSE)</f>
        <v>#N/A</v>
      </c>
      <c r="AO461" t="e">
        <f>VLOOKUP($C461,PANSS_full!$D$2:$AK$888,23,FALSE)</f>
        <v>#N/A</v>
      </c>
      <c r="AP461" t="e">
        <f>VLOOKUP($C461,PANSS_full!$D$2:$AK$888,24,FALSE)</f>
        <v>#N/A</v>
      </c>
      <c r="AQ461" t="e">
        <f>VLOOKUP($C461,PANSS_full!$D$2:$AK$888,25,FALSE)</f>
        <v>#N/A</v>
      </c>
      <c r="AR461" t="e">
        <f>VLOOKUP($C461,PANSS_full!$D$2:$AK$888,26,FALSE)</f>
        <v>#N/A</v>
      </c>
      <c r="AS461" t="e">
        <f>VLOOKUP($C461,PANSS_full!$D$2:$AK$888,27,FALSE)</f>
        <v>#N/A</v>
      </c>
      <c r="AT461" t="e">
        <f>VLOOKUP($C461,PANSS_full!$D$2:$AK$888,28,FALSE)</f>
        <v>#N/A</v>
      </c>
      <c r="AU461" t="e">
        <f>VLOOKUP($C461,PANSS_full!$D$2:$AK$888,29,FALSE)</f>
        <v>#N/A</v>
      </c>
      <c r="AV461" t="e">
        <f>VLOOKUP($C461,PANSS_full!$D$2:$AK$888,30,FALSE)</f>
        <v>#N/A</v>
      </c>
      <c r="AW461" t="e">
        <f>VLOOKUP($C461,PANSS_full!$D$2:$AK$888,31,FALSE)</f>
        <v>#N/A</v>
      </c>
      <c r="AX461" t="e">
        <f>VLOOKUP($C461,PANSS_full!$D$2:$AK$888,32,FALSE)</f>
        <v>#N/A</v>
      </c>
      <c r="AY461" t="e">
        <f>VLOOKUP($C461,PANSS_full!$D$2:$AK$888,33,FALSE)</f>
        <v>#N/A</v>
      </c>
      <c r="AZ461" t="e">
        <f>VLOOKUP($C461,PANSS_full!$D$2:$AK$888,34,FALSE)</f>
        <v>#N/A</v>
      </c>
    </row>
    <row r="462" spans="1:52">
      <c r="A462">
        <v>461</v>
      </c>
      <c r="B462" s="2" t="s">
        <v>518</v>
      </c>
      <c r="C462" s="2" t="str">
        <f t="shared" si="7"/>
        <v>NC_09_0085</v>
      </c>
      <c r="E462" s="2">
        <v>22.58333333</v>
      </c>
      <c r="F462" s="2" t="s">
        <v>52</v>
      </c>
      <c r="G462" s="2" t="s">
        <v>442</v>
      </c>
      <c r="H462" s="2">
        <v>9</v>
      </c>
      <c r="I462" s="2">
        <v>1</v>
      </c>
      <c r="J462" s="2">
        <v>15</v>
      </c>
      <c r="K462" s="2">
        <v>1</v>
      </c>
      <c r="L462" s="2">
        <v>1</v>
      </c>
      <c r="S462" t="e">
        <f>VLOOKUP($C462,PANSS_full!$D$2:$AK$888,1,FALSE)</f>
        <v>#N/A</v>
      </c>
      <c r="T462" t="e">
        <f>VLOOKUP($C462,PANSS_full!$D$2:$AK$888,2,FALSE)</f>
        <v>#N/A</v>
      </c>
      <c r="U462" t="e">
        <f>VLOOKUP($C462,PANSS_full!$D$2:$AK$888,3,FALSE)</f>
        <v>#N/A</v>
      </c>
      <c r="V462" t="e">
        <f>VLOOKUP($C462,PANSS_full!$D$2:$AK$888,4,FALSE)</f>
        <v>#N/A</v>
      </c>
      <c r="W462" t="e">
        <f>VLOOKUP($C462,PANSS_full!$D$2:$AK$888,5,FALSE)</f>
        <v>#N/A</v>
      </c>
      <c r="X462" t="e">
        <f>VLOOKUP($C462,PANSS_full!$D$2:$AK$888,6,FALSE)</f>
        <v>#N/A</v>
      </c>
      <c r="Y462" t="e">
        <f>VLOOKUP($C462,PANSS_full!$D$2:$AK$888,7,FALSE)</f>
        <v>#N/A</v>
      </c>
      <c r="Z462" t="e">
        <f>VLOOKUP($C462,PANSS_full!$D$2:$AK$888,8,FALSE)</f>
        <v>#N/A</v>
      </c>
      <c r="AA462" t="e">
        <f>VLOOKUP($C462,PANSS_full!$D$2:$AK$888,9,FALSE)</f>
        <v>#N/A</v>
      </c>
      <c r="AB462" t="e">
        <f>VLOOKUP($C462,PANSS_full!$D$2:$AK$888,10,FALSE)</f>
        <v>#N/A</v>
      </c>
      <c r="AC462" t="e">
        <f>VLOOKUP($C462,PANSS_full!$D$2:$AK$888,11,FALSE)</f>
        <v>#N/A</v>
      </c>
      <c r="AD462" t="e">
        <f>VLOOKUP($C462,PANSS_full!$D$2:$AK$888,12,FALSE)</f>
        <v>#N/A</v>
      </c>
      <c r="AE462" t="e">
        <f>VLOOKUP($C462,PANSS_full!$D$2:$AK$888,13,FALSE)</f>
        <v>#N/A</v>
      </c>
      <c r="AF462" t="e">
        <f>VLOOKUP($C462,PANSS_full!$D$2:$AK$888,14,FALSE)</f>
        <v>#N/A</v>
      </c>
      <c r="AG462" t="e">
        <f>VLOOKUP($C462,PANSS_full!$D$2:$AK$888,15,FALSE)</f>
        <v>#N/A</v>
      </c>
      <c r="AH462" t="e">
        <f>VLOOKUP($C462,PANSS_full!$D$2:$AK$888,16,FALSE)</f>
        <v>#N/A</v>
      </c>
      <c r="AI462" t="e">
        <f>VLOOKUP($C462,PANSS_full!$D$2:$AK$888,17,FALSE)</f>
        <v>#N/A</v>
      </c>
      <c r="AJ462" t="e">
        <f>VLOOKUP($C462,PANSS_full!$D$2:$AK$888,18,FALSE)</f>
        <v>#N/A</v>
      </c>
      <c r="AK462" t="e">
        <f>VLOOKUP($C462,PANSS_full!$D$2:$AK$888,19,FALSE)</f>
        <v>#N/A</v>
      </c>
      <c r="AL462" t="e">
        <f>VLOOKUP($C462,PANSS_full!$D$2:$AK$888,20,FALSE)</f>
        <v>#N/A</v>
      </c>
      <c r="AM462" t="e">
        <f>VLOOKUP($C462,PANSS_full!$D$2:$AK$888,21,FALSE)</f>
        <v>#N/A</v>
      </c>
      <c r="AN462" t="e">
        <f>VLOOKUP($C462,PANSS_full!$D$2:$AK$888,22,FALSE)</f>
        <v>#N/A</v>
      </c>
      <c r="AO462" t="e">
        <f>VLOOKUP($C462,PANSS_full!$D$2:$AK$888,23,FALSE)</f>
        <v>#N/A</v>
      </c>
      <c r="AP462" t="e">
        <f>VLOOKUP($C462,PANSS_full!$D$2:$AK$888,24,FALSE)</f>
        <v>#N/A</v>
      </c>
      <c r="AQ462" t="e">
        <f>VLOOKUP($C462,PANSS_full!$D$2:$AK$888,25,FALSE)</f>
        <v>#N/A</v>
      </c>
      <c r="AR462" t="e">
        <f>VLOOKUP($C462,PANSS_full!$D$2:$AK$888,26,FALSE)</f>
        <v>#N/A</v>
      </c>
      <c r="AS462" t="e">
        <f>VLOOKUP($C462,PANSS_full!$D$2:$AK$888,27,FALSE)</f>
        <v>#N/A</v>
      </c>
      <c r="AT462" t="e">
        <f>VLOOKUP($C462,PANSS_full!$D$2:$AK$888,28,FALSE)</f>
        <v>#N/A</v>
      </c>
      <c r="AU462" t="e">
        <f>VLOOKUP($C462,PANSS_full!$D$2:$AK$888,29,FALSE)</f>
        <v>#N/A</v>
      </c>
      <c r="AV462" t="e">
        <f>VLOOKUP($C462,PANSS_full!$D$2:$AK$888,30,FALSE)</f>
        <v>#N/A</v>
      </c>
      <c r="AW462" t="e">
        <f>VLOOKUP($C462,PANSS_full!$D$2:$AK$888,31,FALSE)</f>
        <v>#N/A</v>
      </c>
      <c r="AX462" t="e">
        <f>VLOOKUP($C462,PANSS_full!$D$2:$AK$888,32,FALSE)</f>
        <v>#N/A</v>
      </c>
      <c r="AY462" t="e">
        <f>VLOOKUP($C462,PANSS_full!$D$2:$AK$888,33,FALSE)</f>
        <v>#N/A</v>
      </c>
      <c r="AZ462" t="e">
        <f>VLOOKUP($C462,PANSS_full!$D$2:$AK$888,34,FALSE)</f>
        <v>#N/A</v>
      </c>
    </row>
    <row r="463" spans="1:52">
      <c r="A463">
        <v>462</v>
      </c>
      <c r="B463" s="2" t="s">
        <v>519</v>
      </c>
      <c r="C463" s="2" t="str">
        <f t="shared" si="7"/>
        <v>NC_09_0086</v>
      </c>
      <c r="E463" s="2">
        <v>25.58333333</v>
      </c>
      <c r="F463" s="2" t="s">
        <v>52</v>
      </c>
      <c r="G463" s="2" t="s">
        <v>442</v>
      </c>
      <c r="H463" s="2">
        <v>9</v>
      </c>
      <c r="I463" s="2">
        <v>2</v>
      </c>
      <c r="J463" s="2">
        <v>15</v>
      </c>
      <c r="K463" s="2">
        <v>1</v>
      </c>
      <c r="L463" s="2">
        <v>1</v>
      </c>
      <c r="S463" t="e">
        <f>VLOOKUP($C463,PANSS_full!$D$2:$AK$888,1,FALSE)</f>
        <v>#N/A</v>
      </c>
      <c r="T463" t="e">
        <f>VLOOKUP($C463,PANSS_full!$D$2:$AK$888,2,FALSE)</f>
        <v>#N/A</v>
      </c>
      <c r="U463" t="e">
        <f>VLOOKUP($C463,PANSS_full!$D$2:$AK$888,3,FALSE)</f>
        <v>#N/A</v>
      </c>
      <c r="V463" t="e">
        <f>VLOOKUP($C463,PANSS_full!$D$2:$AK$888,4,FALSE)</f>
        <v>#N/A</v>
      </c>
      <c r="W463" t="e">
        <f>VLOOKUP($C463,PANSS_full!$D$2:$AK$888,5,FALSE)</f>
        <v>#N/A</v>
      </c>
      <c r="X463" t="e">
        <f>VLOOKUP($C463,PANSS_full!$D$2:$AK$888,6,FALSE)</f>
        <v>#N/A</v>
      </c>
      <c r="Y463" t="e">
        <f>VLOOKUP($C463,PANSS_full!$D$2:$AK$888,7,FALSE)</f>
        <v>#N/A</v>
      </c>
      <c r="Z463" t="e">
        <f>VLOOKUP($C463,PANSS_full!$D$2:$AK$888,8,FALSE)</f>
        <v>#N/A</v>
      </c>
      <c r="AA463" t="e">
        <f>VLOOKUP($C463,PANSS_full!$D$2:$AK$888,9,FALSE)</f>
        <v>#N/A</v>
      </c>
      <c r="AB463" t="e">
        <f>VLOOKUP($C463,PANSS_full!$D$2:$AK$888,10,FALSE)</f>
        <v>#N/A</v>
      </c>
      <c r="AC463" t="e">
        <f>VLOOKUP($C463,PANSS_full!$D$2:$AK$888,11,FALSE)</f>
        <v>#N/A</v>
      </c>
      <c r="AD463" t="e">
        <f>VLOOKUP($C463,PANSS_full!$D$2:$AK$888,12,FALSE)</f>
        <v>#N/A</v>
      </c>
      <c r="AE463" t="e">
        <f>VLOOKUP($C463,PANSS_full!$D$2:$AK$888,13,FALSE)</f>
        <v>#N/A</v>
      </c>
      <c r="AF463" t="e">
        <f>VLOOKUP($C463,PANSS_full!$D$2:$AK$888,14,FALSE)</f>
        <v>#N/A</v>
      </c>
      <c r="AG463" t="e">
        <f>VLOOKUP($C463,PANSS_full!$D$2:$AK$888,15,FALSE)</f>
        <v>#N/A</v>
      </c>
      <c r="AH463" t="e">
        <f>VLOOKUP($C463,PANSS_full!$D$2:$AK$888,16,FALSE)</f>
        <v>#N/A</v>
      </c>
      <c r="AI463" t="e">
        <f>VLOOKUP($C463,PANSS_full!$D$2:$AK$888,17,FALSE)</f>
        <v>#N/A</v>
      </c>
      <c r="AJ463" t="e">
        <f>VLOOKUP($C463,PANSS_full!$D$2:$AK$888,18,FALSE)</f>
        <v>#N/A</v>
      </c>
      <c r="AK463" t="e">
        <f>VLOOKUP($C463,PANSS_full!$D$2:$AK$888,19,FALSE)</f>
        <v>#N/A</v>
      </c>
      <c r="AL463" t="e">
        <f>VLOOKUP($C463,PANSS_full!$D$2:$AK$888,20,FALSE)</f>
        <v>#N/A</v>
      </c>
      <c r="AM463" t="e">
        <f>VLOOKUP($C463,PANSS_full!$D$2:$AK$888,21,FALSE)</f>
        <v>#N/A</v>
      </c>
      <c r="AN463" t="e">
        <f>VLOOKUP($C463,PANSS_full!$D$2:$AK$888,22,FALSE)</f>
        <v>#N/A</v>
      </c>
      <c r="AO463" t="e">
        <f>VLOOKUP($C463,PANSS_full!$D$2:$AK$888,23,FALSE)</f>
        <v>#N/A</v>
      </c>
      <c r="AP463" t="e">
        <f>VLOOKUP($C463,PANSS_full!$D$2:$AK$888,24,FALSE)</f>
        <v>#N/A</v>
      </c>
      <c r="AQ463" t="e">
        <f>VLOOKUP($C463,PANSS_full!$D$2:$AK$888,25,FALSE)</f>
        <v>#N/A</v>
      </c>
      <c r="AR463" t="e">
        <f>VLOOKUP($C463,PANSS_full!$D$2:$AK$888,26,FALSE)</f>
        <v>#N/A</v>
      </c>
      <c r="AS463" t="e">
        <f>VLOOKUP($C463,PANSS_full!$D$2:$AK$888,27,FALSE)</f>
        <v>#N/A</v>
      </c>
      <c r="AT463" t="e">
        <f>VLOOKUP($C463,PANSS_full!$D$2:$AK$888,28,FALSE)</f>
        <v>#N/A</v>
      </c>
      <c r="AU463" t="e">
        <f>VLOOKUP($C463,PANSS_full!$D$2:$AK$888,29,FALSE)</f>
        <v>#N/A</v>
      </c>
      <c r="AV463" t="e">
        <f>VLOOKUP($C463,PANSS_full!$D$2:$AK$888,30,FALSE)</f>
        <v>#N/A</v>
      </c>
      <c r="AW463" t="e">
        <f>VLOOKUP($C463,PANSS_full!$D$2:$AK$888,31,FALSE)</f>
        <v>#N/A</v>
      </c>
      <c r="AX463" t="e">
        <f>VLOOKUP($C463,PANSS_full!$D$2:$AK$888,32,FALSE)</f>
        <v>#N/A</v>
      </c>
      <c r="AY463" t="e">
        <f>VLOOKUP($C463,PANSS_full!$D$2:$AK$888,33,FALSE)</f>
        <v>#N/A</v>
      </c>
      <c r="AZ463" t="e">
        <f>VLOOKUP($C463,PANSS_full!$D$2:$AK$888,34,FALSE)</f>
        <v>#N/A</v>
      </c>
    </row>
    <row r="464" spans="1:52">
      <c r="A464">
        <v>463</v>
      </c>
      <c r="B464" s="2" t="s">
        <v>520</v>
      </c>
      <c r="C464" s="2" t="str">
        <f t="shared" si="7"/>
        <v>NC_09_0087</v>
      </c>
      <c r="E464" s="2">
        <v>26.08333333</v>
      </c>
      <c r="F464" s="2" t="s">
        <v>52</v>
      </c>
      <c r="G464" s="2" t="s">
        <v>442</v>
      </c>
      <c r="H464" s="2">
        <v>9</v>
      </c>
      <c r="I464" s="2">
        <v>1</v>
      </c>
      <c r="J464" s="2">
        <v>9</v>
      </c>
      <c r="K464" s="2">
        <v>1</v>
      </c>
      <c r="L464" s="2">
        <v>1</v>
      </c>
      <c r="S464" t="e">
        <f>VLOOKUP($C464,PANSS_full!$D$2:$AK$888,1,FALSE)</f>
        <v>#N/A</v>
      </c>
      <c r="T464" t="e">
        <f>VLOOKUP($C464,PANSS_full!$D$2:$AK$888,2,FALSE)</f>
        <v>#N/A</v>
      </c>
      <c r="U464" t="e">
        <f>VLOOKUP($C464,PANSS_full!$D$2:$AK$888,3,FALSE)</f>
        <v>#N/A</v>
      </c>
      <c r="V464" t="e">
        <f>VLOOKUP($C464,PANSS_full!$D$2:$AK$888,4,FALSE)</f>
        <v>#N/A</v>
      </c>
      <c r="W464" t="e">
        <f>VLOOKUP($C464,PANSS_full!$D$2:$AK$888,5,FALSE)</f>
        <v>#N/A</v>
      </c>
      <c r="X464" t="e">
        <f>VLOOKUP($C464,PANSS_full!$D$2:$AK$888,6,FALSE)</f>
        <v>#N/A</v>
      </c>
      <c r="Y464" t="e">
        <f>VLOOKUP($C464,PANSS_full!$D$2:$AK$888,7,FALSE)</f>
        <v>#N/A</v>
      </c>
      <c r="Z464" t="e">
        <f>VLOOKUP($C464,PANSS_full!$D$2:$AK$888,8,FALSE)</f>
        <v>#N/A</v>
      </c>
      <c r="AA464" t="e">
        <f>VLOOKUP($C464,PANSS_full!$D$2:$AK$888,9,FALSE)</f>
        <v>#N/A</v>
      </c>
      <c r="AB464" t="e">
        <f>VLOOKUP($C464,PANSS_full!$D$2:$AK$888,10,FALSE)</f>
        <v>#N/A</v>
      </c>
      <c r="AC464" t="e">
        <f>VLOOKUP($C464,PANSS_full!$D$2:$AK$888,11,FALSE)</f>
        <v>#N/A</v>
      </c>
      <c r="AD464" t="e">
        <f>VLOOKUP($C464,PANSS_full!$D$2:$AK$888,12,FALSE)</f>
        <v>#N/A</v>
      </c>
      <c r="AE464" t="e">
        <f>VLOOKUP($C464,PANSS_full!$D$2:$AK$888,13,FALSE)</f>
        <v>#N/A</v>
      </c>
      <c r="AF464" t="e">
        <f>VLOOKUP($C464,PANSS_full!$D$2:$AK$888,14,FALSE)</f>
        <v>#N/A</v>
      </c>
      <c r="AG464" t="e">
        <f>VLOOKUP($C464,PANSS_full!$D$2:$AK$888,15,FALSE)</f>
        <v>#N/A</v>
      </c>
      <c r="AH464" t="e">
        <f>VLOOKUP($C464,PANSS_full!$D$2:$AK$888,16,FALSE)</f>
        <v>#N/A</v>
      </c>
      <c r="AI464" t="e">
        <f>VLOOKUP($C464,PANSS_full!$D$2:$AK$888,17,FALSE)</f>
        <v>#N/A</v>
      </c>
      <c r="AJ464" t="e">
        <f>VLOOKUP($C464,PANSS_full!$D$2:$AK$888,18,FALSE)</f>
        <v>#N/A</v>
      </c>
      <c r="AK464" t="e">
        <f>VLOOKUP($C464,PANSS_full!$D$2:$AK$888,19,FALSE)</f>
        <v>#N/A</v>
      </c>
      <c r="AL464" t="e">
        <f>VLOOKUP($C464,PANSS_full!$D$2:$AK$888,20,FALSE)</f>
        <v>#N/A</v>
      </c>
      <c r="AM464" t="e">
        <f>VLOOKUP($C464,PANSS_full!$D$2:$AK$888,21,FALSE)</f>
        <v>#N/A</v>
      </c>
      <c r="AN464" t="e">
        <f>VLOOKUP($C464,PANSS_full!$D$2:$AK$888,22,FALSE)</f>
        <v>#N/A</v>
      </c>
      <c r="AO464" t="e">
        <f>VLOOKUP($C464,PANSS_full!$D$2:$AK$888,23,FALSE)</f>
        <v>#N/A</v>
      </c>
      <c r="AP464" t="e">
        <f>VLOOKUP($C464,PANSS_full!$D$2:$AK$888,24,FALSE)</f>
        <v>#N/A</v>
      </c>
      <c r="AQ464" t="e">
        <f>VLOOKUP($C464,PANSS_full!$D$2:$AK$888,25,FALSE)</f>
        <v>#N/A</v>
      </c>
      <c r="AR464" t="e">
        <f>VLOOKUP($C464,PANSS_full!$D$2:$AK$888,26,FALSE)</f>
        <v>#N/A</v>
      </c>
      <c r="AS464" t="e">
        <f>VLOOKUP($C464,PANSS_full!$D$2:$AK$888,27,FALSE)</f>
        <v>#N/A</v>
      </c>
      <c r="AT464" t="e">
        <f>VLOOKUP($C464,PANSS_full!$D$2:$AK$888,28,FALSE)</f>
        <v>#N/A</v>
      </c>
      <c r="AU464" t="e">
        <f>VLOOKUP($C464,PANSS_full!$D$2:$AK$888,29,FALSE)</f>
        <v>#N/A</v>
      </c>
      <c r="AV464" t="e">
        <f>VLOOKUP($C464,PANSS_full!$D$2:$AK$888,30,FALSE)</f>
        <v>#N/A</v>
      </c>
      <c r="AW464" t="e">
        <f>VLOOKUP($C464,PANSS_full!$D$2:$AK$888,31,FALSE)</f>
        <v>#N/A</v>
      </c>
      <c r="AX464" t="e">
        <f>VLOOKUP($C464,PANSS_full!$D$2:$AK$888,32,FALSE)</f>
        <v>#N/A</v>
      </c>
      <c r="AY464" t="e">
        <f>VLOOKUP($C464,PANSS_full!$D$2:$AK$888,33,FALSE)</f>
        <v>#N/A</v>
      </c>
      <c r="AZ464" t="e">
        <f>VLOOKUP($C464,PANSS_full!$D$2:$AK$888,34,FALSE)</f>
        <v>#N/A</v>
      </c>
    </row>
    <row r="465" spans="1:52">
      <c r="A465">
        <v>464</v>
      </c>
      <c r="B465" s="2" t="s">
        <v>521</v>
      </c>
      <c r="C465" s="2" t="str">
        <f t="shared" si="7"/>
        <v>NC_09_0088</v>
      </c>
      <c r="E465" s="2">
        <v>24.75</v>
      </c>
      <c r="F465" s="2" t="s">
        <v>52</v>
      </c>
      <c r="G465" s="2" t="s">
        <v>442</v>
      </c>
      <c r="H465" s="2">
        <v>9</v>
      </c>
      <c r="I465" s="2">
        <v>1</v>
      </c>
      <c r="J465" s="2">
        <v>11</v>
      </c>
      <c r="K465" s="2">
        <v>1</v>
      </c>
      <c r="L465" s="2">
        <v>1</v>
      </c>
      <c r="S465" t="e">
        <f>VLOOKUP($C465,PANSS_full!$D$2:$AK$888,1,FALSE)</f>
        <v>#N/A</v>
      </c>
      <c r="T465" t="e">
        <f>VLOOKUP($C465,PANSS_full!$D$2:$AK$888,2,FALSE)</f>
        <v>#N/A</v>
      </c>
      <c r="U465" t="e">
        <f>VLOOKUP($C465,PANSS_full!$D$2:$AK$888,3,FALSE)</f>
        <v>#N/A</v>
      </c>
      <c r="V465" t="e">
        <f>VLOOKUP($C465,PANSS_full!$D$2:$AK$888,4,FALSE)</f>
        <v>#N/A</v>
      </c>
      <c r="W465" t="e">
        <f>VLOOKUP($C465,PANSS_full!$D$2:$AK$888,5,FALSE)</f>
        <v>#N/A</v>
      </c>
      <c r="X465" t="e">
        <f>VLOOKUP($C465,PANSS_full!$D$2:$AK$888,6,FALSE)</f>
        <v>#N/A</v>
      </c>
      <c r="Y465" t="e">
        <f>VLOOKUP($C465,PANSS_full!$D$2:$AK$888,7,FALSE)</f>
        <v>#N/A</v>
      </c>
      <c r="Z465" t="e">
        <f>VLOOKUP($C465,PANSS_full!$D$2:$AK$888,8,FALSE)</f>
        <v>#N/A</v>
      </c>
      <c r="AA465" t="e">
        <f>VLOOKUP($C465,PANSS_full!$D$2:$AK$888,9,FALSE)</f>
        <v>#N/A</v>
      </c>
      <c r="AB465" t="e">
        <f>VLOOKUP($C465,PANSS_full!$D$2:$AK$888,10,FALSE)</f>
        <v>#N/A</v>
      </c>
      <c r="AC465" t="e">
        <f>VLOOKUP($C465,PANSS_full!$D$2:$AK$888,11,FALSE)</f>
        <v>#N/A</v>
      </c>
      <c r="AD465" t="e">
        <f>VLOOKUP($C465,PANSS_full!$D$2:$AK$888,12,FALSE)</f>
        <v>#N/A</v>
      </c>
      <c r="AE465" t="e">
        <f>VLOOKUP($C465,PANSS_full!$D$2:$AK$888,13,FALSE)</f>
        <v>#N/A</v>
      </c>
      <c r="AF465" t="e">
        <f>VLOOKUP($C465,PANSS_full!$D$2:$AK$888,14,FALSE)</f>
        <v>#N/A</v>
      </c>
      <c r="AG465" t="e">
        <f>VLOOKUP($C465,PANSS_full!$D$2:$AK$888,15,FALSE)</f>
        <v>#N/A</v>
      </c>
      <c r="AH465" t="e">
        <f>VLOOKUP($C465,PANSS_full!$D$2:$AK$888,16,FALSE)</f>
        <v>#N/A</v>
      </c>
      <c r="AI465" t="e">
        <f>VLOOKUP($C465,PANSS_full!$D$2:$AK$888,17,FALSE)</f>
        <v>#N/A</v>
      </c>
      <c r="AJ465" t="e">
        <f>VLOOKUP($C465,PANSS_full!$D$2:$AK$888,18,FALSE)</f>
        <v>#N/A</v>
      </c>
      <c r="AK465" t="e">
        <f>VLOOKUP($C465,PANSS_full!$D$2:$AK$888,19,FALSE)</f>
        <v>#N/A</v>
      </c>
      <c r="AL465" t="e">
        <f>VLOOKUP($C465,PANSS_full!$D$2:$AK$888,20,FALSE)</f>
        <v>#N/A</v>
      </c>
      <c r="AM465" t="e">
        <f>VLOOKUP($C465,PANSS_full!$D$2:$AK$888,21,FALSE)</f>
        <v>#N/A</v>
      </c>
      <c r="AN465" t="e">
        <f>VLOOKUP($C465,PANSS_full!$D$2:$AK$888,22,FALSE)</f>
        <v>#N/A</v>
      </c>
      <c r="AO465" t="e">
        <f>VLOOKUP($C465,PANSS_full!$D$2:$AK$888,23,FALSE)</f>
        <v>#N/A</v>
      </c>
      <c r="AP465" t="e">
        <f>VLOOKUP($C465,PANSS_full!$D$2:$AK$888,24,FALSE)</f>
        <v>#N/A</v>
      </c>
      <c r="AQ465" t="e">
        <f>VLOOKUP($C465,PANSS_full!$D$2:$AK$888,25,FALSE)</f>
        <v>#N/A</v>
      </c>
      <c r="AR465" t="e">
        <f>VLOOKUP($C465,PANSS_full!$D$2:$AK$888,26,FALSE)</f>
        <v>#N/A</v>
      </c>
      <c r="AS465" t="e">
        <f>VLOOKUP($C465,PANSS_full!$D$2:$AK$888,27,FALSE)</f>
        <v>#N/A</v>
      </c>
      <c r="AT465" t="e">
        <f>VLOOKUP($C465,PANSS_full!$D$2:$AK$888,28,FALSE)</f>
        <v>#N/A</v>
      </c>
      <c r="AU465" t="e">
        <f>VLOOKUP($C465,PANSS_full!$D$2:$AK$888,29,FALSE)</f>
        <v>#N/A</v>
      </c>
      <c r="AV465" t="e">
        <f>VLOOKUP($C465,PANSS_full!$D$2:$AK$888,30,FALSE)</f>
        <v>#N/A</v>
      </c>
      <c r="AW465" t="e">
        <f>VLOOKUP($C465,PANSS_full!$D$2:$AK$888,31,FALSE)</f>
        <v>#N/A</v>
      </c>
      <c r="AX465" t="e">
        <f>VLOOKUP($C465,PANSS_full!$D$2:$AK$888,32,FALSE)</f>
        <v>#N/A</v>
      </c>
      <c r="AY465" t="e">
        <f>VLOOKUP($C465,PANSS_full!$D$2:$AK$888,33,FALSE)</f>
        <v>#N/A</v>
      </c>
      <c r="AZ465" t="e">
        <f>VLOOKUP($C465,PANSS_full!$D$2:$AK$888,34,FALSE)</f>
        <v>#N/A</v>
      </c>
    </row>
    <row r="466" spans="1:52">
      <c r="A466">
        <v>465</v>
      </c>
      <c r="B466" s="2" t="s">
        <v>522</v>
      </c>
      <c r="C466" s="2" t="str">
        <f t="shared" si="7"/>
        <v>NC_09_0090</v>
      </c>
      <c r="E466" s="2">
        <v>20.5</v>
      </c>
      <c r="F466" s="2" t="s">
        <v>52</v>
      </c>
      <c r="G466" s="2" t="s">
        <v>442</v>
      </c>
      <c r="H466" s="2">
        <v>9</v>
      </c>
      <c r="I466" s="2">
        <v>2</v>
      </c>
      <c r="J466" s="2">
        <v>15</v>
      </c>
      <c r="K466" s="2">
        <v>1</v>
      </c>
      <c r="L466" s="2">
        <v>1</v>
      </c>
      <c r="S466" t="e">
        <f>VLOOKUP($C466,PANSS_full!$D$2:$AK$888,1,FALSE)</f>
        <v>#N/A</v>
      </c>
      <c r="T466" t="e">
        <f>VLOOKUP($C466,PANSS_full!$D$2:$AK$888,2,FALSE)</f>
        <v>#N/A</v>
      </c>
      <c r="U466" t="e">
        <f>VLOOKUP($C466,PANSS_full!$D$2:$AK$888,3,FALSE)</f>
        <v>#N/A</v>
      </c>
      <c r="V466" t="e">
        <f>VLOOKUP($C466,PANSS_full!$D$2:$AK$888,4,FALSE)</f>
        <v>#N/A</v>
      </c>
      <c r="W466" t="e">
        <f>VLOOKUP($C466,PANSS_full!$D$2:$AK$888,5,FALSE)</f>
        <v>#N/A</v>
      </c>
      <c r="X466" t="e">
        <f>VLOOKUP($C466,PANSS_full!$D$2:$AK$888,6,FALSE)</f>
        <v>#N/A</v>
      </c>
      <c r="Y466" t="e">
        <f>VLOOKUP($C466,PANSS_full!$D$2:$AK$888,7,FALSE)</f>
        <v>#N/A</v>
      </c>
      <c r="Z466" t="e">
        <f>VLOOKUP($C466,PANSS_full!$D$2:$AK$888,8,FALSE)</f>
        <v>#N/A</v>
      </c>
      <c r="AA466" t="e">
        <f>VLOOKUP($C466,PANSS_full!$D$2:$AK$888,9,FALSE)</f>
        <v>#N/A</v>
      </c>
      <c r="AB466" t="e">
        <f>VLOOKUP($C466,PANSS_full!$D$2:$AK$888,10,FALSE)</f>
        <v>#N/A</v>
      </c>
      <c r="AC466" t="e">
        <f>VLOOKUP($C466,PANSS_full!$D$2:$AK$888,11,FALSE)</f>
        <v>#N/A</v>
      </c>
      <c r="AD466" t="e">
        <f>VLOOKUP($C466,PANSS_full!$D$2:$AK$888,12,FALSE)</f>
        <v>#N/A</v>
      </c>
      <c r="AE466" t="e">
        <f>VLOOKUP($C466,PANSS_full!$D$2:$AK$888,13,FALSE)</f>
        <v>#N/A</v>
      </c>
      <c r="AF466" t="e">
        <f>VLOOKUP($C466,PANSS_full!$D$2:$AK$888,14,FALSE)</f>
        <v>#N/A</v>
      </c>
      <c r="AG466" t="e">
        <f>VLOOKUP($C466,PANSS_full!$D$2:$AK$888,15,FALSE)</f>
        <v>#N/A</v>
      </c>
      <c r="AH466" t="e">
        <f>VLOOKUP($C466,PANSS_full!$D$2:$AK$888,16,FALSE)</f>
        <v>#N/A</v>
      </c>
      <c r="AI466" t="e">
        <f>VLOOKUP($C466,PANSS_full!$D$2:$AK$888,17,FALSE)</f>
        <v>#N/A</v>
      </c>
      <c r="AJ466" t="e">
        <f>VLOOKUP($C466,PANSS_full!$D$2:$AK$888,18,FALSE)</f>
        <v>#N/A</v>
      </c>
      <c r="AK466" t="e">
        <f>VLOOKUP($C466,PANSS_full!$D$2:$AK$888,19,FALSE)</f>
        <v>#N/A</v>
      </c>
      <c r="AL466" t="e">
        <f>VLOOKUP($C466,PANSS_full!$D$2:$AK$888,20,FALSE)</f>
        <v>#N/A</v>
      </c>
      <c r="AM466" t="e">
        <f>VLOOKUP($C466,PANSS_full!$D$2:$AK$888,21,FALSE)</f>
        <v>#N/A</v>
      </c>
      <c r="AN466" t="e">
        <f>VLOOKUP($C466,PANSS_full!$D$2:$AK$888,22,FALSE)</f>
        <v>#N/A</v>
      </c>
      <c r="AO466" t="e">
        <f>VLOOKUP($C466,PANSS_full!$D$2:$AK$888,23,FALSE)</f>
        <v>#N/A</v>
      </c>
      <c r="AP466" t="e">
        <f>VLOOKUP($C466,PANSS_full!$D$2:$AK$888,24,FALSE)</f>
        <v>#N/A</v>
      </c>
      <c r="AQ466" t="e">
        <f>VLOOKUP($C466,PANSS_full!$D$2:$AK$888,25,FALSE)</f>
        <v>#N/A</v>
      </c>
      <c r="AR466" t="e">
        <f>VLOOKUP($C466,PANSS_full!$D$2:$AK$888,26,FALSE)</f>
        <v>#N/A</v>
      </c>
      <c r="AS466" t="e">
        <f>VLOOKUP($C466,PANSS_full!$D$2:$AK$888,27,FALSE)</f>
        <v>#N/A</v>
      </c>
      <c r="AT466" t="e">
        <f>VLOOKUP($C466,PANSS_full!$D$2:$AK$888,28,FALSE)</f>
        <v>#N/A</v>
      </c>
      <c r="AU466" t="e">
        <f>VLOOKUP($C466,PANSS_full!$D$2:$AK$888,29,FALSE)</f>
        <v>#N/A</v>
      </c>
      <c r="AV466" t="e">
        <f>VLOOKUP($C466,PANSS_full!$D$2:$AK$888,30,FALSE)</f>
        <v>#N/A</v>
      </c>
      <c r="AW466" t="e">
        <f>VLOOKUP($C466,PANSS_full!$D$2:$AK$888,31,FALSE)</f>
        <v>#N/A</v>
      </c>
      <c r="AX466" t="e">
        <f>VLOOKUP($C466,PANSS_full!$D$2:$AK$888,32,FALSE)</f>
        <v>#N/A</v>
      </c>
      <c r="AY466" t="e">
        <f>VLOOKUP($C466,PANSS_full!$D$2:$AK$888,33,FALSE)</f>
        <v>#N/A</v>
      </c>
      <c r="AZ466" t="e">
        <f>VLOOKUP($C466,PANSS_full!$D$2:$AK$888,34,FALSE)</f>
        <v>#N/A</v>
      </c>
    </row>
    <row r="467" spans="1:52">
      <c r="A467">
        <v>466</v>
      </c>
      <c r="B467" s="2" t="s">
        <v>523</v>
      </c>
      <c r="C467" s="2" t="str">
        <f t="shared" si="7"/>
        <v>NC_09_0091</v>
      </c>
      <c r="E467" s="2">
        <v>19.33333333</v>
      </c>
      <c r="F467" s="2" t="s">
        <v>52</v>
      </c>
      <c r="G467" s="2" t="s">
        <v>442</v>
      </c>
      <c r="H467" s="2">
        <v>9</v>
      </c>
      <c r="I467" s="2">
        <v>2</v>
      </c>
      <c r="J467" s="2">
        <v>14</v>
      </c>
      <c r="K467" s="2">
        <v>1</v>
      </c>
      <c r="L467" s="2">
        <v>1</v>
      </c>
      <c r="S467" t="e">
        <f>VLOOKUP($C467,PANSS_full!$D$2:$AK$888,1,FALSE)</f>
        <v>#N/A</v>
      </c>
      <c r="T467" t="e">
        <f>VLOOKUP($C467,PANSS_full!$D$2:$AK$888,2,FALSE)</f>
        <v>#N/A</v>
      </c>
      <c r="U467" t="e">
        <f>VLOOKUP($C467,PANSS_full!$D$2:$AK$888,3,FALSE)</f>
        <v>#N/A</v>
      </c>
      <c r="V467" t="e">
        <f>VLOOKUP($C467,PANSS_full!$D$2:$AK$888,4,FALSE)</f>
        <v>#N/A</v>
      </c>
      <c r="W467" t="e">
        <f>VLOOKUP($C467,PANSS_full!$D$2:$AK$888,5,FALSE)</f>
        <v>#N/A</v>
      </c>
      <c r="X467" t="e">
        <f>VLOOKUP($C467,PANSS_full!$D$2:$AK$888,6,FALSE)</f>
        <v>#N/A</v>
      </c>
      <c r="Y467" t="e">
        <f>VLOOKUP($C467,PANSS_full!$D$2:$AK$888,7,FALSE)</f>
        <v>#N/A</v>
      </c>
      <c r="Z467" t="e">
        <f>VLOOKUP($C467,PANSS_full!$D$2:$AK$888,8,FALSE)</f>
        <v>#N/A</v>
      </c>
      <c r="AA467" t="e">
        <f>VLOOKUP($C467,PANSS_full!$D$2:$AK$888,9,FALSE)</f>
        <v>#N/A</v>
      </c>
      <c r="AB467" t="e">
        <f>VLOOKUP($C467,PANSS_full!$D$2:$AK$888,10,FALSE)</f>
        <v>#N/A</v>
      </c>
      <c r="AC467" t="e">
        <f>VLOOKUP($C467,PANSS_full!$D$2:$AK$888,11,FALSE)</f>
        <v>#N/A</v>
      </c>
      <c r="AD467" t="e">
        <f>VLOOKUP($C467,PANSS_full!$D$2:$AK$888,12,FALSE)</f>
        <v>#N/A</v>
      </c>
      <c r="AE467" t="e">
        <f>VLOOKUP($C467,PANSS_full!$D$2:$AK$888,13,FALSE)</f>
        <v>#N/A</v>
      </c>
      <c r="AF467" t="e">
        <f>VLOOKUP($C467,PANSS_full!$D$2:$AK$888,14,FALSE)</f>
        <v>#N/A</v>
      </c>
      <c r="AG467" t="e">
        <f>VLOOKUP($C467,PANSS_full!$D$2:$AK$888,15,FALSE)</f>
        <v>#N/A</v>
      </c>
      <c r="AH467" t="e">
        <f>VLOOKUP($C467,PANSS_full!$D$2:$AK$888,16,FALSE)</f>
        <v>#N/A</v>
      </c>
      <c r="AI467" t="e">
        <f>VLOOKUP($C467,PANSS_full!$D$2:$AK$888,17,FALSE)</f>
        <v>#N/A</v>
      </c>
      <c r="AJ467" t="e">
        <f>VLOOKUP($C467,PANSS_full!$D$2:$AK$888,18,FALSE)</f>
        <v>#N/A</v>
      </c>
      <c r="AK467" t="e">
        <f>VLOOKUP($C467,PANSS_full!$D$2:$AK$888,19,FALSE)</f>
        <v>#N/A</v>
      </c>
      <c r="AL467" t="e">
        <f>VLOOKUP($C467,PANSS_full!$D$2:$AK$888,20,FALSE)</f>
        <v>#N/A</v>
      </c>
      <c r="AM467" t="e">
        <f>VLOOKUP($C467,PANSS_full!$D$2:$AK$888,21,FALSE)</f>
        <v>#N/A</v>
      </c>
      <c r="AN467" t="e">
        <f>VLOOKUP($C467,PANSS_full!$D$2:$AK$888,22,FALSE)</f>
        <v>#N/A</v>
      </c>
      <c r="AO467" t="e">
        <f>VLOOKUP($C467,PANSS_full!$D$2:$AK$888,23,FALSE)</f>
        <v>#N/A</v>
      </c>
      <c r="AP467" t="e">
        <f>VLOOKUP($C467,PANSS_full!$D$2:$AK$888,24,FALSE)</f>
        <v>#N/A</v>
      </c>
      <c r="AQ467" t="e">
        <f>VLOOKUP($C467,PANSS_full!$D$2:$AK$888,25,FALSE)</f>
        <v>#N/A</v>
      </c>
      <c r="AR467" t="e">
        <f>VLOOKUP($C467,PANSS_full!$D$2:$AK$888,26,FALSE)</f>
        <v>#N/A</v>
      </c>
      <c r="AS467" t="e">
        <f>VLOOKUP($C467,PANSS_full!$D$2:$AK$888,27,FALSE)</f>
        <v>#N/A</v>
      </c>
      <c r="AT467" t="e">
        <f>VLOOKUP($C467,PANSS_full!$D$2:$AK$888,28,FALSE)</f>
        <v>#N/A</v>
      </c>
      <c r="AU467" t="e">
        <f>VLOOKUP($C467,PANSS_full!$D$2:$AK$888,29,FALSE)</f>
        <v>#N/A</v>
      </c>
      <c r="AV467" t="e">
        <f>VLOOKUP($C467,PANSS_full!$D$2:$AK$888,30,FALSE)</f>
        <v>#N/A</v>
      </c>
      <c r="AW467" t="e">
        <f>VLOOKUP($C467,PANSS_full!$D$2:$AK$888,31,FALSE)</f>
        <v>#N/A</v>
      </c>
      <c r="AX467" t="e">
        <f>VLOOKUP($C467,PANSS_full!$D$2:$AK$888,32,FALSE)</f>
        <v>#N/A</v>
      </c>
      <c r="AY467" t="e">
        <f>VLOOKUP($C467,PANSS_full!$D$2:$AK$888,33,FALSE)</f>
        <v>#N/A</v>
      </c>
      <c r="AZ467" t="e">
        <f>VLOOKUP($C467,PANSS_full!$D$2:$AK$888,34,FALSE)</f>
        <v>#N/A</v>
      </c>
    </row>
    <row r="468" spans="1:52">
      <c r="A468">
        <v>467</v>
      </c>
      <c r="B468" s="2" t="s">
        <v>524</v>
      </c>
      <c r="C468" s="2" t="str">
        <f t="shared" si="7"/>
        <v>NC_09_0094</v>
      </c>
      <c r="E468" s="2">
        <v>23</v>
      </c>
      <c r="F468" s="2" t="s">
        <v>52</v>
      </c>
      <c r="G468" s="2" t="s">
        <v>442</v>
      </c>
      <c r="H468" s="2">
        <v>9</v>
      </c>
      <c r="I468" s="2">
        <v>2</v>
      </c>
      <c r="J468" s="2">
        <v>14</v>
      </c>
      <c r="K468" s="2">
        <v>1</v>
      </c>
      <c r="L468" s="2">
        <v>1</v>
      </c>
      <c r="S468" t="e">
        <f>VLOOKUP($C468,PANSS_full!$D$2:$AK$888,1,FALSE)</f>
        <v>#N/A</v>
      </c>
      <c r="T468" t="e">
        <f>VLOOKUP($C468,PANSS_full!$D$2:$AK$888,2,FALSE)</f>
        <v>#N/A</v>
      </c>
      <c r="U468" t="e">
        <f>VLOOKUP($C468,PANSS_full!$D$2:$AK$888,3,FALSE)</f>
        <v>#N/A</v>
      </c>
      <c r="V468" t="e">
        <f>VLOOKUP($C468,PANSS_full!$D$2:$AK$888,4,FALSE)</f>
        <v>#N/A</v>
      </c>
      <c r="W468" t="e">
        <f>VLOOKUP($C468,PANSS_full!$D$2:$AK$888,5,FALSE)</f>
        <v>#N/A</v>
      </c>
      <c r="X468" t="e">
        <f>VLOOKUP($C468,PANSS_full!$D$2:$AK$888,6,FALSE)</f>
        <v>#N/A</v>
      </c>
      <c r="Y468" t="e">
        <f>VLOOKUP($C468,PANSS_full!$D$2:$AK$888,7,FALSE)</f>
        <v>#N/A</v>
      </c>
      <c r="Z468" t="e">
        <f>VLOOKUP($C468,PANSS_full!$D$2:$AK$888,8,FALSE)</f>
        <v>#N/A</v>
      </c>
      <c r="AA468" t="e">
        <f>VLOOKUP($C468,PANSS_full!$D$2:$AK$888,9,FALSE)</f>
        <v>#N/A</v>
      </c>
      <c r="AB468" t="e">
        <f>VLOOKUP($C468,PANSS_full!$D$2:$AK$888,10,FALSE)</f>
        <v>#N/A</v>
      </c>
      <c r="AC468" t="e">
        <f>VLOOKUP($C468,PANSS_full!$D$2:$AK$888,11,FALSE)</f>
        <v>#N/A</v>
      </c>
      <c r="AD468" t="e">
        <f>VLOOKUP($C468,PANSS_full!$D$2:$AK$888,12,FALSE)</f>
        <v>#N/A</v>
      </c>
      <c r="AE468" t="e">
        <f>VLOOKUP($C468,PANSS_full!$D$2:$AK$888,13,FALSE)</f>
        <v>#N/A</v>
      </c>
      <c r="AF468" t="e">
        <f>VLOOKUP($C468,PANSS_full!$D$2:$AK$888,14,FALSE)</f>
        <v>#N/A</v>
      </c>
      <c r="AG468" t="e">
        <f>VLOOKUP($C468,PANSS_full!$D$2:$AK$888,15,FALSE)</f>
        <v>#N/A</v>
      </c>
      <c r="AH468" t="e">
        <f>VLOOKUP($C468,PANSS_full!$D$2:$AK$888,16,FALSE)</f>
        <v>#N/A</v>
      </c>
      <c r="AI468" t="e">
        <f>VLOOKUP($C468,PANSS_full!$D$2:$AK$888,17,FALSE)</f>
        <v>#N/A</v>
      </c>
      <c r="AJ468" t="e">
        <f>VLOOKUP($C468,PANSS_full!$D$2:$AK$888,18,FALSE)</f>
        <v>#N/A</v>
      </c>
      <c r="AK468" t="e">
        <f>VLOOKUP($C468,PANSS_full!$D$2:$AK$888,19,FALSE)</f>
        <v>#N/A</v>
      </c>
      <c r="AL468" t="e">
        <f>VLOOKUP($C468,PANSS_full!$D$2:$AK$888,20,FALSE)</f>
        <v>#N/A</v>
      </c>
      <c r="AM468" t="e">
        <f>VLOOKUP($C468,PANSS_full!$D$2:$AK$888,21,FALSE)</f>
        <v>#N/A</v>
      </c>
      <c r="AN468" t="e">
        <f>VLOOKUP($C468,PANSS_full!$D$2:$AK$888,22,FALSE)</f>
        <v>#N/A</v>
      </c>
      <c r="AO468" t="e">
        <f>VLOOKUP($C468,PANSS_full!$D$2:$AK$888,23,FALSE)</f>
        <v>#N/A</v>
      </c>
      <c r="AP468" t="e">
        <f>VLOOKUP($C468,PANSS_full!$D$2:$AK$888,24,FALSE)</f>
        <v>#N/A</v>
      </c>
      <c r="AQ468" t="e">
        <f>VLOOKUP($C468,PANSS_full!$D$2:$AK$888,25,FALSE)</f>
        <v>#N/A</v>
      </c>
      <c r="AR468" t="e">
        <f>VLOOKUP($C468,PANSS_full!$D$2:$AK$888,26,FALSE)</f>
        <v>#N/A</v>
      </c>
      <c r="AS468" t="e">
        <f>VLOOKUP($C468,PANSS_full!$D$2:$AK$888,27,FALSE)</f>
        <v>#N/A</v>
      </c>
      <c r="AT468" t="e">
        <f>VLOOKUP($C468,PANSS_full!$D$2:$AK$888,28,FALSE)</f>
        <v>#N/A</v>
      </c>
      <c r="AU468" t="e">
        <f>VLOOKUP($C468,PANSS_full!$D$2:$AK$888,29,FALSE)</f>
        <v>#N/A</v>
      </c>
      <c r="AV468" t="e">
        <f>VLOOKUP($C468,PANSS_full!$D$2:$AK$888,30,FALSE)</f>
        <v>#N/A</v>
      </c>
      <c r="AW468" t="e">
        <f>VLOOKUP($C468,PANSS_full!$D$2:$AK$888,31,FALSE)</f>
        <v>#N/A</v>
      </c>
      <c r="AX468" t="e">
        <f>VLOOKUP($C468,PANSS_full!$D$2:$AK$888,32,FALSE)</f>
        <v>#N/A</v>
      </c>
      <c r="AY468" t="e">
        <f>VLOOKUP($C468,PANSS_full!$D$2:$AK$888,33,FALSE)</f>
        <v>#N/A</v>
      </c>
      <c r="AZ468" t="e">
        <f>VLOOKUP($C468,PANSS_full!$D$2:$AK$888,34,FALSE)</f>
        <v>#N/A</v>
      </c>
    </row>
    <row r="469" spans="1:52">
      <c r="A469">
        <v>468</v>
      </c>
      <c r="B469" s="2" t="s">
        <v>525</v>
      </c>
      <c r="C469" s="2" t="str">
        <f t="shared" si="7"/>
        <v>NC_09_0095</v>
      </c>
      <c r="E469" s="2">
        <v>22</v>
      </c>
      <c r="F469" s="2" t="s">
        <v>52</v>
      </c>
      <c r="G469" s="2" t="s">
        <v>442</v>
      </c>
      <c r="H469" s="2">
        <v>9</v>
      </c>
      <c r="I469" s="2">
        <v>2</v>
      </c>
      <c r="J469" s="2">
        <v>14</v>
      </c>
      <c r="K469" s="2">
        <v>1</v>
      </c>
      <c r="L469" s="2">
        <v>1</v>
      </c>
      <c r="S469" t="e">
        <f>VLOOKUP($C469,PANSS_full!$D$2:$AK$888,1,FALSE)</f>
        <v>#N/A</v>
      </c>
      <c r="T469" t="e">
        <f>VLOOKUP($C469,PANSS_full!$D$2:$AK$888,2,FALSE)</f>
        <v>#N/A</v>
      </c>
      <c r="U469" t="e">
        <f>VLOOKUP($C469,PANSS_full!$D$2:$AK$888,3,FALSE)</f>
        <v>#N/A</v>
      </c>
      <c r="V469" t="e">
        <f>VLOOKUP($C469,PANSS_full!$D$2:$AK$888,4,FALSE)</f>
        <v>#N/A</v>
      </c>
      <c r="W469" t="e">
        <f>VLOOKUP($C469,PANSS_full!$D$2:$AK$888,5,FALSE)</f>
        <v>#N/A</v>
      </c>
      <c r="X469" t="e">
        <f>VLOOKUP($C469,PANSS_full!$D$2:$AK$888,6,FALSE)</f>
        <v>#N/A</v>
      </c>
      <c r="Y469" t="e">
        <f>VLOOKUP($C469,PANSS_full!$D$2:$AK$888,7,FALSE)</f>
        <v>#N/A</v>
      </c>
      <c r="Z469" t="e">
        <f>VLOOKUP($C469,PANSS_full!$D$2:$AK$888,8,FALSE)</f>
        <v>#N/A</v>
      </c>
      <c r="AA469" t="e">
        <f>VLOOKUP($C469,PANSS_full!$D$2:$AK$888,9,FALSE)</f>
        <v>#N/A</v>
      </c>
      <c r="AB469" t="e">
        <f>VLOOKUP($C469,PANSS_full!$D$2:$AK$888,10,FALSE)</f>
        <v>#N/A</v>
      </c>
      <c r="AC469" t="e">
        <f>VLOOKUP($C469,PANSS_full!$D$2:$AK$888,11,FALSE)</f>
        <v>#N/A</v>
      </c>
      <c r="AD469" t="e">
        <f>VLOOKUP($C469,PANSS_full!$D$2:$AK$888,12,FALSE)</f>
        <v>#N/A</v>
      </c>
      <c r="AE469" t="e">
        <f>VLOOKUP($C469,PANSS_full!$D$2:$AK$888,13,FALSE)</f>
        <v>#N/A</v>
      </c>
      <c r="AF469" t="e">
        <f>VLOOKUP($C469,PANSS_full!$D$2:$AK$888,14,FALSE)</f>
        <v>#N/A</v>
      </c>
      <c r="AG469" t="e">
        <f>VLOOKUP($C469,PANSS_full!$D$2:$AK$888,15,FALSE)</f>
        <v>#N/A</v>
      </c>
      <c r="AH469" t="e">
        <f>VLOOKUP($C469,PANSS_full!$D$2:$AK$888,16,FALSE)</f>
        <v>#N/A</v>
      </c>
      <c r="AI469" t="e">
        <f>VLOOKUP($C469,PANSS_full!$D$2:$AK$888,17,FALSE)</f>
        <v>#N/A</v>
      </c>
      <c r="AJ469" t="e">
        <f>VLOOKUP($C469,PANSS_full!$D$2:$AK$888,18,FALSE)</f>
        <v>#N/A</v>
      </c>
      <c r="AK469" t="e">
        <f>VLOOKUP($C469,PANSS_full!$D$2:$AK$888,19,FALSE)</f>
        <v>#N/A</v>
      </c>
      <c r="AL469" t="e">
        <f>VLOOKUP($C469,PANSS_full!$D$2:$AK$888,20,FALSE)</f>
        <v>#N/A</v>
      </c>
      <c r="AM469" t="e">
        <f>VLOOKUP($C469,PANSS_full!$D$2:$AK$888,21,FALSE)</f>
        <v>#N/A</v>
      </c>
      <c r="AN469" t="e">
        <f>VLOOKUP($C469,PANSS_full!$D$2:$AK$888,22,FALSE)</f>
        <v>#N/A</v>
      </c>
      <c r="AO469" t="e">
        <f>VLOOKUP($C469,PANSS_full!$D$2:$AK$888,23,FALSE)</f>
        <v>#N/A</v>
      </c>
      <c r="AP469" t="e">
        <f>VLOOKUP($C469,PANSS_full!$D$2:$AK$888,24,FALSE)</f>
        <v>#N/A</v>
      </c>
      <c r="AQ469" t="e">
        <f>VLOOKUP($C469,PANSS_full!$D$2:$AK$888,25,FALSE)</f>
        <v>#N/A</v>
      </c>
      <c r="AR469" t="e">
        <f>VLOOKUP($C469,PANSS_full!$D$2:$AK$888,26,FALSE)</f>
        <v>#N/A</v>
      </c>
      <c r="AS469" t="e">
        <f>VLOOKUP($C469,PANSS_full!$D$2:$AK$888,27,FALSE)</f>
        <v>#N/A</v>
      </c>
      <c r="AT469" t="e">
        <f>VLOOKUP($C469,PANSS_full!$D$2:$AK$888,28,FALSE)</f>
        <v>#N/A</v>
      </c>
      <c r="AU469" t="e">
        <f>VLOOKUP($C469,PANSS_full!$D$2:$AK$888,29,FALSE)</f>
        <v>#N/A</v>
      </c>
      <c r="AV469" t="e">
        <f>VLOOKUP($C469,PANSS_full!$D$2:$AK$888,30,FALSE)</f>
        <v>#N/A</v>
      </c>
      <c r="AW469" t="e">
        <f>VLOOKUP($C469,PANSS_full!$D$2:$AK$888,31,FALSE)</f>
        <v>#N/A</v>
      </c>
      <c r="AX469" t="e">
        <f>VLOOKUP($C469,PANSS_full!$D$2:$AK$888,32,FALSE)</f>
        <v>#N/A</v>
      </c>
      <c r="AY469" t="e">
        <f>VLOOKUP($C469,PANSS_full!$D$2:$AK$888,33,FALSE)</f>
        <v>#N/A</v>
      </c>
      <c r="AZ469" t="e">
        <f>VLOOKUP($C469,PANSS_full!$D$2:$AK$888,34,FALSE)</f>
        <v>#N/A</v>
      </c>
    </row>
    <row r="470" spans="1:52">
      <c r="A470">
        <v>469</v>
      </c>
      <c r="B470" s="2" t="s">
        <v>526</v>
      </c>
      <c r="C470" s="2" t="str">
        <f t="shared" si="7"/>
        <v>NC_09_0096</v>
      </c>
      <c r="E470" s="2">
        <v>18</v>
      </c>
      <c r="F470" s="2" t="s">
        <v>52</v>
      </c>
      <c r="G470" s="2" t="s">
        <v>442</v>
      </c>
      <c r="H470" s="2">
        <v>9</v>
      </c>
      <c r="I470" s="2">
        <v>1</v>
      </c>
      <c r="J470" s="2">
        <v>12</v>
      </c>
      <c r="K470" s="2">
        <v>1</v>
      </c>
      <c r="L470" s="2">
        <v>1</v>
      </c>
      <c r="S470" t="e">
        <f>VLOOKUP($C470,PANSS_full!$D$2:$AK$888,1,FALSE)</f>
        <v>#N/A</v>
      </c>
      <c r="T470" t="e">
        <f>VLOOKUP($C470,PANSS_full!$D$2:$AK$888,2,FALSE)</f>
        <v>#N/A</v>
      </c>
      <c r="U470" t="e">
        <f>VLOOKUP($C470,PANSS_full!$D$2:$AK$888,3,FALSE)</f>
        <v>#N/A</v>
      </c>
      <c r="V470" t="e">
        <f>VLOOKUP($C470,PANSS_full!$D$2:$AK$888,4,FALSE)</f>
        <v>#N/A</v>
      </c>
      <c r="W470" t="e">
        <f>VLOOKUP($C470,PANSS_full!$D$2:$AK$888,5,FALSE)</f>
        <v>#N/A</v>
      </c>
      <c r="X470" t="e">
        <f>VLOOKUP($C470,PANSS_full!$D$2:$AK$888,6,FALSE)</f>
        <v>#N/A</v>
      </c>
      <c r="Y470" t="e">
        <f>VLOOKUP($C470,PANSS_full!$D$2:$AK$888,7,FALSE)</f>
        <v>#N/A</v>
      </c>
      <c r="Z470" t="e">
        <f>VLOOKUP($C470,PANSS_full!$D$2:$AK$888,8,FALSE)</f>
        <v>#N/A</v>
      </c>
      <c r="AA470" t="e">
        <f>VLOOKUP($C470,PANSS_full!$D$2:$AK$888,9,FALSE)</f>
        <v>#N/A</v>
      </c>
      <c r="AB470" t="e">
        <f>VLOOKUP($C470,PANSS_full!$D$2:$AK$888,10,FALSE)</f>
        <v>#N/A</v>
      </c>
      <c r="AC470" t="e">
        <f>VLOOKUP($C470,PANSS_full!$D$2:$AK$888,11,FALSE)</f>
        <v>#N/A</v>
      </c>
      <c r="AD470" t="e">
        <f>VLOOKUP($C470,PANSS_full!$D$2:$AK$888,12,FALSE)</f>
        <v>#N/A</v>
      </c>
      <c r="AE470" t="e">
        <f>VLOOKUP($C470,PANSS_full!$D$2:$AK$888,13,FALSE)</f>
        <v>#N/A</v>
      </c>
      <c r="AF470" t="e">
        <f>VLOOKUP($C470,PANSS_full!$D$2:$AK$888,14,FALSE)</f>
        <v>#N/A</v>
      </c>
      <c r="AG470" t="e">
        <f>VLOOKUP($C470,PANSS_full!$D$2:$AK$888,15,FALSE)</f>
        <v>#N/A</v>
      </c>
      <c r="AH470" t="e">
        <f>VLOOKUP($C470,PANSS_full!$D$2:$AK$888,16,FALSE)</f>
        <v>#N/A</v>
      </c>
      <c r="AI470" t="e">
        <f>VLOOKUP($C470,PANSS_full!$D$2:$AK$888,17,FALSE)</f>
        <v>#N/A</v>
      </c>
      <c r="AJ470" t="e">
        <f>VLOOKUP($C470,PANSS_full!$D$2:$AK$888,18,FALSE)</f>
        <v>#N/A</v>
      </c>
      <c r="AK470" t="e">
        <f>VLOOKUP($C470,PANSS_full!$D$2:$AK$888,19,FALSE)</f>
        <v>#N/A</v>
      </c>
      <c r="AL470" t="e">
        <f>VLOOKUP($C470,PANSS_full!$D$2:$AK$888,20,FALSE)</f>
        <v>#N/A</v>
      </c>
      <c r="AM470" t="e">
        <f>VLOOKUP($C470,PANSS_full!$D$2:$AK$888,21,FALSE)</f>
        <v>#N/A</v>
      </c>
      <c r="AN470" t="e">
        <f>VLOOKUP($C470,PANSS_full!$D$2:$AK$888,22,FALSE)</f>
        <v>#N/A</v>
      </c>
      <c r="AO470" t="e">
        <f>VLOOKUP($C470,PANSS_full!$D$2:$AK$888,23,FALSE)</f>
        <v>#N/A</v>
      </c>
      <c r="AP470" t="e">
        <f>VLOOKUP($C470,PANSS_full!$D$2:$AK$888,24,FALSE)</f>
        <v>#N/A</v>
      </c>
      <c r="AQ470" t="e">
        <f>VLOOKUP($C470,PANSS_full!$D$2:$AK$888,25,FALSE)</f>
        <v>#N/A</v>
      </c>
      <c r="AR470" t="e">
        <f>VLOOKUP($C470,PANSS_full!$D$2:$AK$888,26,FALSE)</f>
        <v>#N/A</v>
      </c>
      <c r="AS470" t="e">
        <f>VLOOKUP($C470,PANSS_full!$D$2:$AK$888,27,FALSE)</f>
        <v>#N/A</v>
      </c>
      <c r="AT470" t="e">
        <f>VLOOKUP($C470,PANSS_full!$D$2:$AK$888,28,FALSE)</f>
        <v>#N/A</v>
      </c>
      <c r="AU470" t="e">
        <f>VLOOKUP($C470,PANSS_full!$D$2:$AK$888,29,FALSE)</f>
        <v>#N/A</v>
      </c>
      <c r="AV470" t="e">
        <f>VLOOKUP($C470,PANSS_full!$D$2:$AK$888,30,FALSE)</f>
        <v>#N/A</v>
      </c>
      <c r="AW470" t="e">
        <f>VLOOKUP($C470,PANSS_full!$D$2:$AK$888,31,FALSE)</f>
        <v>#N/A</v>
      </c>
      <c r="AX470" t="e">
        <f>VLOOKUP($C470,PANSS_full!$D$2:$AK$888,32,FALSE)</f>
        <v>#N/A</v>
      </c>
      <c r="AY470" t="e">
        <f>VLOOKUP($C470,PANSS_full!$D$2:$AK$888,33,FALSE)</f>
        <v>#N/A</v>
      </c>
      <c r="AZ470" t="e">
        <f>VLOOKUP($C470,PANSS_full!$D$2:$AK$888,34,FALSE)</f>
        <v>#N/A</v>
      </c>
    </row>
    <row r="471" spans="1:52">
      <c r="A471">
        <v>470</v>
      </c>
      <c r="B471" s="2" t="s">
        <v>527</v>
      </c>
      <c r="C471" s="2" t="str">
        <f t="shared" si="7"/>
        <v>NC_09_0097</v>
      </c>
      <c r="E471" s="2">
        <v>18</v>
      </c>
      <c r="F471" s="2" t="s">
        <v>52</v>
      </c>
      <c r="G471" s="2" t="s">
        <v>442</v>
      </c>
      <c r="H471" s="2">
        <v>9</v>
      </c>
      <c r="I471" s="2">
        <v>1</v>
      </c>
      <c r="J471" s="2">
        <v>11</v>
      </c>
      <c r="K471" s="2">
        <v>1</v>
      </c>
      <c r="L471" s="2">
        <v>1</v>
      </c>
      <c r="S471" t="e">
        <f>VLOOKUP($C471,PANSS_full!$D$2:$AK$888,1,FALSE)</f>
        <v>#N/A</v>
      </c>
      <c r="T471" t="e">
        <f>VLOOKUP($C471,PANSS_full!$D$2:$AK$888,2,FALSE)</f>
        <v>#N/A</v>
      </c>
      <c r="U471" t="e">
        <f>VLOOKUP($C471,PANSS_full!$D$2:$AK$888,3,FALSE)</f>
        <v>#N/A</v>
      </c>
      <c r="V471" t="e">
        <f>VLOOKUP($C471,PANSS_full!$D$2:$AK$888,4,FALSE)</f>
        <v>#N/A</v>
      </c>
      <c r="W471" t="e">
        <f>VLOOKUP($C471,PANSS_full!$D$2:$AK$888,5,FALSE)</f>
        <v>#N/A</v>
      </c>
      <c r="X471" t="e">
        <f>VLOOKUP($C471,PANSS_full!$D$2:$AK$888,6,FALSE)</f>
        <v>#N/A</v>
      </c>
      <c r="Y471" t="e">
        <f>VLOOKUP($C471,PANSS_full!$D$2:$AK$888,7,FALSE)</f>
        <v>#N/A</v>
      </c>
      <c r="Z471" t="e">
        <f>VLOOKUP($C471,PANSS_full!$D$2:$AK$888,8,FALSE)</f>
        <v>#N/A</v>
      </c>
      <c r="AA471" t="e">
        <f>VLOOKUP($C471,PANSS_full!$D$2:$AK$888,9,FALSE)</f>
        <v>#N/A</v>
      </c>
      <c r="AB471" t="e">
        <f>VLOOKUP($C471,PANSS_full!$D$2:$AK$888,10,FALSE)</f>
        <v>#N/A</v>
      </c>
      <c r="AC471" t="e">
        <f>VLOOKUP($C471,PANSS_full!$D$2:$AK$888,11,FALSE)</f>
        <v>#N/A</v>
      </c>
      <c r="AD471" t="e">
        <f>VLOOKUP($C471,PANSS_full!$D$2:$AK$888,12,FALSE)</f>
        <v>#N/A</v>
      </c>
      <c r="AE471" t="e">
        <f>VLOOKUP($C471,PANSS_full!$D$2:$AK$888,13,FALSE)</f>
        <v>#N/A</v>
      </c>
      <c r="AF471" t="e">
        <f>VLOOKUP($C471,PANSS_full!$D$2:$AK$888,14,FALSE)</f>
        <v>#N/A</v>
      </c>
      <c r="AG471" t="e">
        <f>VLOOKUP($C471,PANSS_full!$D$2:$AK$888,15,FALSE)</f>
        <v>#N/A</v>
      </c>
      <c r="AH471" t="e">
        <f>VLOOKUP($C471,PANSS_full!$D$2:$AK$888,16,FALSE)</f>
        <v>#N/A</v>
      </c>
      <c r="AI471" t="e">
        <f>VLOOKUP($C471,PANSS_full!$D$2:$AK$888,17,FALSE)</f>
        <v>#N/A</v>
      </c>
      <c r="AJ471" t="e">
        <f>VLOOKUP($C471,PANSS_full!$D$2:$AK$888,18,FALSE)</f>
        <v>#N/A</v>
      </c>
      <c r="AK471" t="e">
        <f>VLOOKUP($C471,PANSS_full!$D$2:$AK$888,19,FALSE)</f>
        <v>#N/A</v>
      </c>
      <c r="AL471" t="e">
        <f>VLOOKUP($C471,PANSS_full!$D$2:$AK$888,20,FALSE)</f>
        <v>#N/A</v>
      </c>
      <c r="AM471" t="e">
        <f>VLOOKUP($C471,PANSS_full!$D$2:$AK$888,21,FALSE)</f>
        <v>#N/A</v>
      </c>
      <c r="AN471" t="e">
        <f>VLOOKUP($C471,PANSS_full!$D$2:$AK$888,22,FALSE)</f>
        <v>#N/A</v>
      </c>
      <c r="AO471" t="e">
        <f>VLOOKUP($C471,PANSS_full!$D$2:$AK$888,23,FALSE)</f>
        <v>#N/A</v>
      </c>
      <c r="AP471" t="e">
        <f>VLOOKUP($C471,PANSS_full!$D$2:$AK$888,24,FALSE)</f>
        <v>#N/A</v>
      </c>
      <c r="AQ471" t="e">
        <f>VLOOKUP($C471,PANSS_full!$D$2:$AK$888,25,FALSE)</f>
        <v>#N/A</v>
      </c>
      <c r="AR471" t="e">
        <f>VLOOKUP($C471,PANSS_full!$D$2:$AK$888,26,FALSE)</f>
        <v>#N/A</v>
      </c>
      <c r="AS471" t="e">
        <f>VLOOKUP($C471,PANSS_full!$D$2:$AK$888,27,FALSE)</f>
        <v>#N/A</v>
      </c>
      <c r="AT471" t="e">
        <f>VLOOKUP($C471,PANSS_full!$D$2:$AK$888,28,FALSE)</f>
        <v>#N/A</v>
      </c>
      <c r="AU471" t="e">
        <f>VLOOKUP($C471,PANSS_full!$D$2:$AK$888,29,FALSE)</f>
        <v>#N/A</v>
      </c>
      <c r="AV471" t="e">
        <f>VLOOKUP($C471,PANSS_full!$D$2:$AK$888,30,FALSE)</f>
        <v>#N/A</v>
      </c>
      <c r="AW471" t="e">
        <f>VLOOKUP($C471,PANSS_full!$D$2:$AK$888,31,FALSE)</f>
        <v>#N/A</v>
      </c>
      <c r="AX471" t="e">
        <f>VLOOKUP($C471,PANSS_full!$D$2:$AK$888,32,FALSE)</f>
        <v>#N/A</v>
      </c>
      <c r="AY471" t="e">
        <f>VLOOKUP($C471,PANSS_full!$D$2:$AK$888,33,FALSE)</f>
        <v>#N/A</v>
      </c>
      <c r="AZ471" t="e">
        <f>VLOOKUP($C471,PANSS_full!$D$2:$AK$888,34,FALSE)</f>
        <v>#N/A</v>
      </c>
    </row>
    <row r="472" spans="1:52">
      <c r="A472">
        <v>471</v>
      </c>
      <c r="B472" s="2" t="s">
        <v>528</v>
      </c>
      <c r="C472" s="2" t="str">
        <f t="shared" si="7"/>
        <v>NC_09_0098</v>
      </c>
      <c r="E472" s="2">
        <v>19.58333333</v>
      </c>
      <c r="F472" s="2" t="s">
        <v>52</v>
      </c>
      <c r="G472" s="2" t="s">
        <v>442</v>
      </c>
      <c r="H472" s="2">
        <v>9</v>
      </c>
      <c r="I472" s="2">
        <v>2</v>
      </c>
      <c r="J472" s="2">
        <v>12</v>
      </c>
      <c r="K472" s="2">
        <v>1</v>
      </c>
      <c r="L472" s="2">
        <v>1</v>
      </c>
      <c r="S472" t="e">
        <f>VLOOKUP($C472,PANSS_full!$D$2:$AK$888,1,FALSE)</f>
        <v>#N/A</v>
      </c>
      <c r="T472" t="e">
        <f>VLOOKUP($C472,PANSS_full!$D$2:$AK$888,2,FALSE)</f>
        <v>#N/A</v>
      </c>
      <c r="U472" t="e">
        <f>VLOOKUP($C472,PANSS_full!$D$2:$AK$888,3,FALSE)</f>
        <v>#N/A</v>
      </c>
      <c r="V472" t="e">
        <f>VLOOKUP($C472,PANSS_full!$D$2:$AK$888,4,FALSE)</f>
        <v>#N/A</v>
      </c>
      <c r="W472" t="e">
        <f>VLOOKUP($C472,PANSS_full!$D$2:$AK$888,5,FALSE)</f>
        <v>#N/A</v>
      </c>
      <c r="X472" t="e">
        <f>VLOOKUP($C472,PANSS_full!$D$2:$AK$888,6,FALSE)</f>
        <v>#N/A</v>
      </c>
      <c r="Y472" t="e">
        <f>VLOOKUP($C472,PANSS_full!$D$2:$AK$888,7,FALSE)</f>
        <v>#N/A</v>
      </c>
      <c r="Z472" t="e">
        <f>VLOOKUP($C472,PANSS_full!$D$2:$AK$888,8,FALSE)</f>
        <v>#N/A</v>
      </c>
      <c r="AA472" t="e">
        <f>VLOOKUP($C472,PANSS_full!$D$2:$AK$888,9,FALSE)</f>
        <v>#N/A</v>
      </c>
      <c r="AB472" t="e">
        <f>VLOOKUP($C472,PANSS_full!$D$2:$AK$888,10,FALSE)</f>
        <v>#N/A</v>
      </c>
      <c r="AC472" t="e">
        <f>VLOOKUP($C472,PANSS_full!$D$2:$AK$888,11,FALSE)</f>
        <v>#N/A</v>
      </c>
      <c r="AD472" t="e">
        <f>VLOOKUP($C472,PANSS_full!$D$2:$AK$888,12,FALSE)</f>
        <v>#N/A</v>
      </c>
      <c r="AE472" t="e">
        <f>VLOOKUP($C472,PANSS_full!$D$2:$AK$888,13,FALSE)</f>
        <v>#N/A</v>
      </c>
      <c r="AF472" t="e">
        <f>VLOOKUP($C472,PANSS_full!$D$2:$AK$888,14,FALSE)</f>
        <v>#N/A</v>
      </c>
      <c r="AG472" t="e">
        <f>VLOOKUP($C472,PANSS_full!$D$2:$AK$888,15,FALSE)</f>
        <v>#N/A</v>
      </c>
      <c r="AH472" t="e">
        <f>VLOOKUP($C472,PANSS_full!$D$2:$AK$888,16,FALSE)</f>
        <v>#N/A</v>
      </c>
      <c r="AI472" t="e">
        <f>VLOOKUP($C472,PANSS_full!$D$2:$AK$888,17,FALSE)</f>
        <v>#N/A</v>
      </c>
      <c r="AJ472" t="e">
        <f>VLOOKUP($C472,PANSS_full!$D$2:$AK$888,18,FALSE)</f>
        <v>#N/A</v>
      </c>
      <c r="AK472" t="e">
        <f>VLOOKUP($C472,PANSS_full!$D$2:$AK$888,19,FALSE)</f>
        <v>#N/A</v>
      </c>
      <c r="AL472" t="e">
        <f>VLOOKUP($C472,PANSS_full!$D$2:$AK$888,20,FALSE)</f>
        <v>#N/A</v>
      </c>
      <c r="AM472" t="e">
        <f>VLOOKUP($C472,PANSS_full!$D$2:$AK$888,21,FALSE)</f>
        <v>#N/A</v>
      </c>
      <c r="AN472" t="e">
        <f>VLOOKUP($C472,PANSS_full!$D$2:$AK$888,22,FALSE)</f>
        <v>#N/A</v>
      </c>
      <c r="AO472" t="e">
        <f>VLOOKUP($C472,PANSS_full!$D$2:$AK$888,23,FALSE)</f>
        <v>#N/A</v>
      </c>
      <c r="AP472" t="e">
        <f>VLOOKUP($C472,PANSS_full!$D$2:$AK$888,24,FALSE)</f>
        <v>#N/A</v>
      </c>
      <c r="AQ472" t="e">
        <f>VLOOKUP($C472,PANSS_full!$D$2:$AK$888,25,FALSE)</f>
        <v>#N/A</v>
      </c>
      <c r="AR472" t="e">
        <f>VLOOKUP($C472,PANSS_full!$D$2:$AK$888,26,FALSE)</f>
        <v>#N/A</v>
      </c>
      <c r="AS472" t="e">
        <f>VLOOKUP($C472,PANSS_full!$D$2:$AK$888,27,FALSE)</f>
        <v>#N/A</v>
      </c>
      <c r="AT472" t="e">
        <f>VLOOKUP($C472,PANSS_full!$D$2:$AK$888,28,FALSE)</f>
        <v>#N/A</v>
      </c>
      <c r="AU472" t="e">
        <f>VLOOKUP($C472,PANSS_full!$D$2:$AK$888,29,FALSE)</f>
        <v>#N/A</v>
      </c>
      <c r="AV472" t="e">
        <f>VLOOKUP($C472,PANSS_full!$D$2:$AK$888,30,FALSE)</f>
        <v>#N/A</v>
      </c>
      <c r="AW472" t="e">
        <f>VLOOKUP($C472,PANSS_full!$D$2:$AK$888,31,FALSE)</f>
        <v>#N/A</v>
      </c>
      <c r="AX472" t="e">
        <f>VLOOKUP($C472,PANSS_full!$D$2:$AK$888,32,FALSE)</f>
        <v>#N/A</v>
      </c>
      <c r="AY472" t="e">
        <f>VLOOKUP($C472,PANSS_full!$D$2:$AK$888,33,FALSE)</f>
        <v>#N/A</v>
      </c>
      <c r="AZ472" t="e">
        <f>VLOOKUP($C472,PANSS_full!$D$2:$AK$888,34,FALSE)</f>
        <v>#N/A</v>
      </c>
    </row>
    <row r="473" spans="1:52">
      <c r="A473">
        <v>472</v>
      </c>
      <c r="B473" s="2" t="s">
        <v>529</v>
      </c>
      <c r="C473" s="2" t="str">
        <f t="shared" si="7"/>
        <v>NC_09_0099</v>
      </c>
      <c r="E473" s="2">
        <v>20.16666667</v>
      </c>
      <c r="F473" s="2" t="s">
        <v>52</v>
      </c>
      <c r="G473" s="2" t="s">
        <v>442</v>
      </c>
      <c r="H473" s="2">
        <v>9</v>
      </c>
      <c r="I473" s="2">
        <v>1</v>
      </c>
      <c r="J473" s="2">
        <v>13</v>
      </c>
      <c r="K473" s="2">
        <v>1</v>
      </c>
      <c r="L473" s="2">
        <v>1</v>
      </c>
      <c r="S473" t="e">
        <f>VLOOKUP($C473,PANSS_full!$D$2:$AK$888,1,FALSE)</f>
        <v>#N/A</v>
      </c>
      <c r="T473" t="e">
        <f>VLOOKUP($C473,PANSS_full!$D$2:$AK$888,2,FALSE)</f>
        <v>#N/A</v>
      </c>
      <c r="U473" t="e">
        <f>VLOOKUP($C473,PANSS_full!$D$2:$AK$888,3,FALSE)</f>
        <v>#N/A</v>
      </c>
      <c r="V473" t="e">
        <f>VLOOKUP($C473,PANSS_full!$D$2:$AK$888,4,FALSE)</f>
        <v>#N/A</v>
      </c>
      <c r="W473" t="e">
        <f>VLOOKUP($C473,PANSS_full!$D$2:$AK$888,5,FALSE)</f>
        <v>#N/A</v>
      </c>
      <c r="X473" t="e">
        <f>VLOOKUP($C473,PANSS_full!$D$2:$AK$888,6,FALSE)</f>
        <v>#N/A</v>
      </c>
      <c r="Y473" t="e">
        <f>VLOOKUP($C473,PANSS_full!$D$2:$AK$888,7,FALSE)</f>
        <v>#N/A</v>
      </c>
      <c r="Z473" t="e">
        <f>VLOOKUP($C473,PANSS_full!$D$2:$AK$888,8,FALSE)</f>
        <v>#N/A</v>
      </c>
      <c r="AA473" t="e">
        <f>VLOOKUP($C473,PANSS_full!$D$2:$AK$888,9,FALSE)</f>
        <v>#N/A</v>
      </c>
      <c r="AB473" t="e">
        <f>VLOOKUP($C473,PANSS_full!$D$2:$AK$888,10,FALSE)</f>
        <v>#N/A</v>
      </c>
      <c r="AC473" t="e">
        <f>VLOOKUP($C473,PANSS_full!$D$2:$AK$888,11,FALSE)</f>
        <v>#N/A</v>
      </c>
      <c r="AD473" t="e">
        <f>VLOOKUP($C473,PANSS_full!$D$2:$AK$888,12,FALSE)</f>
        <v>#N/A</v>
      </c>
      <c r="AE473" t="e">
        <f>VLOOKUP($C473,PANSS_full!$D$2:$AK$888,13,FALSE)</f>
        <v>#N/A</v>
      </c>
      <c r="AF473" t="e">
        <f>VLOOKUP($C473,PANSS_full!$D$2:$AK$888,14,FALSE)</f>
        <v>#N/A</v>
      </c>
      <c r="AG473" t="e">
        <f>VLOOKUP($C473,PANSS_full!$D$2:$AK$888,15,FALSE)</f>
        <v>#N/A</v>
      </c>
      <c r="AH473" t="e">
        <f>VLOOKUP($C473,PANSS_full!$D$2:$AK$888,16,FALSE)</f>
        <v>#N/A</v>
      </c>
      <c r="AI473" t="e">
        <f>VLOOKUP($C473,PANSS_full!$D$2:$AK$888,17,FALSE)</f>
        <v>#N/A</v>
      </c>
      <c r="AJ473" t="e">
        <f>VLOOKUP($C473,PANSS_full!$D$2:$AK$888,18,FALSE)</f>
        <v>#N/A</v>
      </c>
      <c r="AK473" t="e">
        <f>VLOOKUP($C473,PANSS_full!$D$2:$AK$888,19,FALSE)</f>
        <v>#N/A</v>
      </c>
      <c r="AL473" t="e">
        <f>VLOOKUP($C473,PANSS_full!$D$2:$AK$888,20,FALSE)</f>
        <v>#N/A</v>
      </c>
      <c r="AM473" t="e">
        <f>VLOOKUP($C473,PANSS_full!$D$2:$AK$888,21,FALSE)</f>
        <v>#N/A</v>
      </c>
      <c r="AN473" t="e">
        <f>VLOOKUP($C473,PANSS_full!$D$2:$AK$888,22,FALSE)</f>
        <v>#N/A</v>
      </c>
      <c r="AO473" t="e">
        <f>VLOOKUP($C473,PANSS_full!$D$2:$AK$888,23,FALSE)</f>
        <v>#N/A</v>
      </c>
      <c r="AP473" t="e">
        <f>VLOOKUP($C473,PANSS_full!$D$2:$AK$888,24,FALSE)</f>
        <v>#N/A</v>
      </c>
      <c r="AQ473" t="e">
        <f>VLOOKUP($C473,PANSS_full!$D$2:$AK$888,25,FALSE)</f>
        <v>#N/A</v>
      </c>
      <c r="AR473" t="e">
        <f>VLOOKUP($C473,PANSS_full!$D$2:$AK$888,26,FALSE)</f>
        <v>#N/A</v>
      </c>
      <c r="AS473" t="e">
        <f>VLOOKUP($C473,PANSS_full!$D$2:$AK$888,27,FALSE)</f>
        <v>#N/A</v>
      </c>
      <c r="AT473" t="e">
        <f>VLOOKUP($C473,PANSS_full!$D$2:$AK$888,28,FALSE)</f>
        <v>#N/A</v>
      </c>
      <c r="AU473" t="e">
        <f>VLOOKUP($C473,PANSS_full!$D$2:$AK$888,29,FALSE)</f>
        <v>#N/A</v>
      </c>
      <c r="AV473" t="e">
        <f>VLOOKUP($C473,PANSS_full!$D$2:$AK$888,30,FALSE)</f>
        <v>#N/A</v>
      </c>
      <c r="AW473" t="e">
        <f>VLOOKUP($C473,PANSS_full!$D$2:$AK$888,31,FALSE)</f>
        <v>#N/A</v>
      </c>
      <c r="AX473" t="e">
        <f>VLOOKUP($C473,PANSS_full!$D$2:$AK$888,32,FALSE)</f>
        <v>#N/A</v>
      </c>
      <c r="AY473" t="e">
        <f>VLOOKUP($C473,PANSS_full!$D$2:$AK$888,33,FALSE)</f>
        <v>#N/A</v>
      </c>
      <c r="AZ473" t="e">
        <f>VLOOKUP($C473,PANSS_full!$D$2:$AK$888,34,FALSE)</f>
        <v>#N/A</v>
      </c>
    </row>
    <row r="474" spans="1:52">
      <c r="A474">
        <v>473</v>
      </c>
      <c r="B474" s="2" t="s">
        <v>530</v>
      </c>
      <c r="C474" s="2" t="str">
        <f t="shared" si="7"/>
        <v>NC_09_0100</v>
      </c>
      <c r="E474" s="2">
        <v>20.25</v>
      </c>
      <c r="F474" s="2" t="s">
        <v>52</v>
      </c>
      <c r="G474" s="2" t="s">
        <v>442</v>
      </c>
      <c r="H474" s="2">
        <v>9</v>
      </c>
      <c r="I474" s="2">
        <v>2</v>
      </c>
      <c r="J474" s="2">
        <v>14</v>
      </c>
      <c r="K474" s="2">
        <v>1</v>
      </c>
      <c r="L474" s="2">
        <v>1</v>
      </c>
      <c r="S474" t="e">
        <f>VLOOKUP($C474,PANSS_full!$D$2:$AK$888,1,FALSE)</f>
        <v>#N/A</v>
      </c>
      <c r="T474" t="e">
        <f>VLOOKUP($C474,PANSS_full!$D$2:$AK$888,2,FALSE)</f>
        <v>#N/A</v>
      </c>
      <c r="U474" t="e">
        <f>VLOOKUP($C474,PANSS_full!$D$2:$AK$888,3,FALSE)</f>
        <v>#N/A</v>
      </c>
      <c r="V474" t="e">
        <f>VLOOKUP($C474,PANSS_full!$D$2:$AK$888,4,FALSE)</f>
        <v>#N/A</v>
      </c>
      <c r="W474" t="e">
        <f>VLOOKUP($C474,PANSS_full!$D$2:$AK$888,5,FALSE)</f>
        <v>#N/A</v>
      </c>
      <c r="X474" t="e">
        <f>VLOOKUP($C474,PANSS_full!$D$2:$AK$888,6,FALSE)</f>
        <v>#N/A</v>
      </c>
      <c r="Y474" t="e">
        <f>VLOOKUP($C474,PANSS_full!$D$2:$AK$888,7,FALSE)</f>
        <v>#N/A</v>
      </c>
      <c r="Z474" t="e">
        <f>VLOOKUP($C474,PANSS_full!$D$2:$AK$888,8,FALSE)</f>
        <v>#N/A</v>
      </c>
      <c r="AA474" t="e">
        <f>VLOOKUP($C474,PANSS_full!$D$2:$AK$888,9,FALSE)</f>
        <v>#N/A</v>
      </c>
      <c r="AB474" t="e">
        <f>VLOOKUP($C474,PANSS_full!$D$2:$AK$888,10,FALSE)</f>
        <v>#N/A</v>
      </c>
      <c r="AC474" t="e">
        <f>VLOOKUP($C474,PANSS_full!$D$2:$AK$888,11,FALSE)</f>
        <v>#N/A</v>
      </c>
      <c r="AD474" t="e">
        <f>VLOOKUP($C474,PANSS_full!$D$2:$AK$888,12,FALSE)</f>
        <v>#N/A</v>
      </c>
      <c r="AE474" t="e">
        <f>VLOOKUP($C474,PANSS_full!$D$2:$AK$888,13,FALSE)</f>
        <v>#N/A</v>
      </c>
      <c r="AF474" t="e">
        <f>VLOOKUP($C474,PANSS_full!$D$2:$AK$888,14,FALSE)</f>
        <v>#N/A</v>
      </c>
      <c r="AG474" t="e">
        <f>VLOOKUP($C474,PANSS_full!$D$2:$AK$888,15,FALSE)</f>
        <v>#N/A</v>
      </c>
      <c r="AH474" t="e">
        <f>VLOOKUP($C474,PANSS_full!$D$2:$AK$888,16,FALSE)</f>
        <v>#N/A</v>
      </c>
      <c r="AI474" t="e">
        <f>VLOOKUP($C474,PANSS_full!$D$2:$AK$888,17,FALSE)</f>
        <v>#N/A</v>
      </c>
      <c r="AJ474" t="e">
        <f>VLOOKUP($C474,PANSS_full!$D$2:$AK$888,18,FALSE)</f>
        <v>#N/A</v>
      </c>
      <c r="AK474" t="e">
        <f>VLOOKUP($C474,PANSS_full!$D$2:$AK$888,19,FALSE)</f>
        <v>#N/A</v>
      </c>
      <c r="AL474" t="e">
        <f>VLOOKUP($C474,PANSS_full!$D$2:$AK$888,20,FALSE)</f>
        <v>#N/A</v>
      </c>
      <c r="AM474" t="e">
        <f>VLOOKUP($C474,PANSS_full!$D$2:$AK$888,21,FALSE)</f>
        <v>#N/A</v>
      </c>
      <c r="AN474" t="e">
        <f>VLOOKUP($C474,PANSS_full!$D$2:$AK$888,22,FALSE)</f>
        <v>#N/A</v>
      </c>
      <c r="AO474" t="e">
        <f>VLOOKUP($C474,PANSS_full!$D$2:$AK$888,23,FALSE)</f>
        <v>#N/A</v>
      </c>
      <c r="AP474" t="e">
        <f>VLOOKUP($C474,PANSS_full!$D$2:$AK$888,24,FALSE)</f>
        <v>#N/A</v>
      </c>
      <c r="AQ474" t="e">
        <f>VLOOKUP($C474,PANSS_full!$D$2:$AK$888,25,FALSE)</f>
        <v>#N/A</v>
      </c>
      <c r="AR474" t="e">
        <f>VLOOKUP($C474,PANSS_full!$D$2:$AK$888,26,FALSE)</f>
        <v>#N/A</v>
      </c>
      <c r="AS474" t="e">
        <f>VLOOKUP($C474,PANSS_full!$D$2:$AK$888,27,FALSE)</f>
        <v>#N/A</v>
      </c>
      <c r="AT474" t="e">
        <f>VLOOKUP($C474,PANSS_full!$D$2:$AK$888,28,FALSE)</f>
        <v>#N/A</v>
      </c>
      <c r="AU474" t="e">
        <f>VLOOKUP($C474,PANSS_full!$D$2:$AK$888,29,FALSE)</f>
        <v>#N/A</v>
      </c>
      <c r="AV474" t="e">
        <f>VLOOKUP($C474,PANSS_full!$D$2:$AK$888,30,FALSE)</f>
        <v>#N/A</v>
      </c>
      <c r="AW474" t="e">
        <f>VLOOKUP($C474,PANSS_full!$D$2:$AK$888,31,FALSE)</f>
        <v>#N/A</v>
      </c>
      <c r="AX474" t="e">
        <f>VLOOKUP($C474,PANSS_full!$D$2:$AK$888,32,FALSE)</f>
        <v>#N/A</v>
      </c>
      <c r="AY474" t="e">
        <f>VLOOKUP($C474,PANSS_full!$D$2:$AK$888,33,FALSE)</f>
        <v>#N/A</v>
      </c>
      <c r="AZ474" t="e">
        <f>VLOOKUP($C474,PANSS_full!$D$2:$AK$888,34,FALSE)</f>
        <v>#N/A</v>
      </c>
    </row>
    <row r="475" spans="1:52">
      <c r="A475">
        <v>474</v>
      </c>
      <c r="B475" s="2" t="s">
        <v>531</v>
      </c>
      <c r="C475" s="2" t="str">
        <f t="shared" si="7"/>
        <v>NC_10_0001</v>
      </c>
      <c r="E475" s="2">
        <v>37.6666666666665</v>
      </c>
      <c r="F475" s="2" t="s">
        <v>52</v>
      </c>
      <c r="G475" s="2" t="s">
        <v>532</v>
      </c>
      <c r="H475" s="2">
        <v>10</v>
      </c>
      <c r="I475" s="2">
        <v>1</v>
      </c>
      <c r="J475" s="2">
        <v>16</v>
      </c>
      <c r="K475" s="2">
        <v>1</v>
      </c>
      <c r="L475" s="2">
        <v>1</v>
      </c>
      <c r="S475" t="e">
        <f>VLOOKUP($C475,PANSS_full!$D$2:$AK$888,1,FALSE)</f>
        <v>#N/A</v>
      </c>
      <c r="T475" t="e">
        <f>VLOOKUP($C475,PANSS_full!$D$2:$AK$888,2,FALSE)</f>
        <v>#N/A</v>
      </c>
      <c r="U475" t="e">
        <f>VLOOKUP($C475,PANSS_full!$D$2:$AK$888,3,FALSE)</f>
        <v>#N/A</v>
      </c>
      <c r="V475" t="e">
        <f>VLOOKUP($C475,PANSS_full!$D$2:$AK$888,4,FALSE)</f>
        <v>#N/A</v>
      </c>
      <c r="W475" t="e">
        <f>VLOOKUP($C475,PANSS_full!$D$2:$AK$888,5,FALSE)</f>
        <v>#N/A</v>
      </c>
      <c r="X475" t="e">
        <f>VLOOKUP($C475,PANSS_full!$D$2:$AK$888,6,FALSE)</f>
        <v>#N/A</v>
      </c>
      <c r="Y475" t="e">
        <f>VLOOKUP($C475,PANSS_full!$D$2:$AK$888,7,FALSE)</f>
        <v>#N/A</v>
      </c>
      <c r="Z475" t="e">
        <f>VLOOKUP($C475,PANSS_full!$D$2:$AK$888,8,FALSE)</f>
        <v>#N/A</v>
      </c>
      <c r="AA475" t="e">
        <f>VLOOKUP($C475,PANSS_full!$D$2:$AK$888,9,FALSE)</f>
        <v>#N/A</v>
      </c>
      <c r="AB475" t="e">
        <f>VLOOKUP($C475,PANSS_full!$D$2:$AK$888,10,FALSE)</f>
        <v>#N/A</v>
      </c>
      <c r="AC475" t="e">
        <f>VLOOKUP($C475,PANSS_full!$D$2:$AK$888,11,FALSE)</f>
        <v>#N/A</v>
      </c>
      <c r="AD475" t="e">
        <f>VLOOKUP($C475,PANSS_full!$D$2:$AK$888,12,FALSE)</f>
        <v>#N/A</v>
      </c>
      <c r="AE475" t="e">
        <f>VLOOKUP($C475,PANSS_full!$D$2:$AK$888,13,FALSE)</f>
        <v>#N/A</v>
      </c>
      <c r="AF475" t="e">
        <f>VLOOKUP($C475,PANSS_full!$D$2:$AK$888,14,FALSE)</f>
        <v>#N/A</v>
      </c>
      <c r="AG475" t="e">
        <f>VLOOKUP($C475,PANSS_full!$D$2:$AK$888,15,FALSE)</f>
        <v>#N/A</v>
      </c>
      <c r="AH475" t="e">
        <f>VLOOKUP($C475,PANSS_full!$D$2:$AK$888,16,FALSE)</f>
        <v>#N/A</v>
      </c>
      <c r="AI475" t="e">
        <f>VLOOKUP($C475,PANSS_full!$D$2:$AK$888,17,FALSE)</f>
        <v>#N/A</v>
      </c>
      <c r="AJ475" t="e">
        <f>VLOOKUP($C475,PANSS_full!$D$2:$AK$888,18,FALSE)</f>
        <v>#N/A</v>
      </c>
      <c r="AK475" t="e">
        <f>VLOOKUP($C475,PANSS_full!$D$2:$AK$888,19,FALSE)</f>
        <v>#N/A</v>
      </c>
      <c r="AL475" t="e">
        <f>VLOOKUP($C475,PANSS_full!$D$2:$AK$888,20,FALSE)</f>
        <v>#N/A</v>
      </c>
      <c r="AM475" t="e">
        <f>VLOOKUP($C475,PANSS_full!$D$2:$AK$888,21,FALSE)</f>
        <v>#N/A</v>
      </c>
      <c r="AN475" t="e">
        <f>VLOOKUP($C475,PANSS_full!$D$2:$AK$888,22,FALSE)</f>
        <v>#N/A</v>
      </c>
      <c r="AO475" t="e">
        <f>VLOOKUP($C475,PANSS_full!$D$2:$AK$888,23,FALSE)</f>
        <v>#N/A</v>
      </c>
      <c r="AP475" t="e">
        <f>VLOOKUP($C475,PANSS_full!$D$2:$AK$888,24,FALSE)</f>
        <v>#N/A</v>
      </c>
      <c r="AQ475" t="e">
        <f>VLOOKUP($C475,PANSS_full!$D$2:$AK$888,25,FALSE)</f>
        <v>#N/A</v>
      </c>
      <c r="AR475" t="e">
        <f>VLOOKUP($C475,PANSS_full!$D$2:$AK$888,26,FALSE)</f>
        <v>#N/A</v>
      </c>
      <c r="AS475" t="e">
        <f>VLOOKUP($C475,PANSS_full!$D$2:$AK$888,27,FALSE)</f>
        <v>#N/A</v>
      </c>
      <c r="AT475" t="e">
        <f>VLOOKUP($C475,PANSS_full!$D$2:$AK$888,28,FALSE)</f>
        <v>#N/A</v>
      </c>
      <c r="AU475" t="e">
        <f>VLOOKUP($C475,PANSS_full!$D$2:$AK$888,29,FALSE)</f>
        <v>#N/A</v>
      </c>
      <c r="AV475" t="e">
        <f>VLOOKUP($C475,PANSS_full!$D$2:$AK$888,30,FALSE)</f>
        <v>#N/A</v>
      </c>
      <c r="AW475" t="e">
        <f>VLOOKUP($C475,PANSS_full!$D$2:$AK$888,31,FALSE)</f>
        <v>#N/A</v>
      </c>
      <c r="AX475" t="e">
        <f>VLOOKUP($C475,PANSS_full!$D$2:$AK$888,32,FALSE)</f>
        <v>#N/A</v>
      </c>
      <c r="AY475" t="e">
        <f>VLOOKUP($C475,PANSS_full!$D$2:$AK$888,33,FALSE)</f>
        <v>#N/A</v>
      </c>
      <c r="AZ475" t="e">
        <f>VLOOKUP($C475,PANSS_full!$D$2:$AK$888,34,FALSE)</f>
        <v>#N/A</v>
      </c>
    </row>
    <row r="476" spans="1:52">
      <c r="A476">
        <v>475</v>
      </c>
      <c r="B476" s="2" t="s">
        <v>533</v>
      </c>
      <c r="C476" s="2" t="str">
        <f t="shared" si="7"/>
        <v>NC_10_0002</v>
      </c>
      <c r="E476" s="2">
        <v>38.8333333333335</v>
      </c>
      <c r="F476" s="2" t="s">
        <v>52</v>
      </c>
      <c r="G476" s="2" t="s">
        <v>532</v>
      </c>
      <c r="H476" s="2">
        <v>10</v>
      </c>
      <c r="I476" s="2">
        <v>1</v>
      </c>
      <c r="J476" s="2">
        <v>18</v>
      </c>
      <c r="K476" s="2">
        <v>1</v>
      </c>
      <c r="L476" s="2">
        <v>1</v>
      </c>
      <c r="S476" t="e">
        <f>VLOOKUP($C476,PANSS_full!$D$2:$AK$888,1,FALSE)</f>
        <v>#N/A</v>
      </c>
      <c r="T476" t="e">
        <f>VLOOKUP($C476,PANSS_full!$D$2:$AK$888,2,FALSE)</f>
        <v>#N/A</v>
      </c>
      <c r="U476" t="e">
        <f>VLOOKUP($C476,PANSS_full!$D$2:$AK$888,3,FALSE)</f>
        <v>#N/A</v>
      </c>
      <c r="V476" t="e">
        <f>VLOOKUP($C476,PANSS_full!$D$2:$AK$888,4,FALSE)</f>
        <v>#N/A</v>
      </c>
      <c r="W476" t="e">
        <f>VLOOKUP($C476,PANSS_full!$D$2:$AK$888,5,FALSE)</f>
        <v>#N/A</v>
      </c>
      <c r="X476" t="e">
        <f>VLOOKUP($C476,PANSS_full!$D$2:$AK$888,6,FALSE)</f>
        <v>#N/A</v>
      </c>
      <c r="Y476" t="e">
        <f>VLOOKUP($C476,PANSS_full!$D$2:$AK$888,7,FALSE)</f>
        <v>#N/A</v>
      </c>
      <c r="Z476" t="e">
        <f>VLOOKUP($C476,PANSS_full!$D$2:$AK$888,8,FALSE)</f>
        <v>#N/A</v>
      </c>
      <c r="AA476" t="e">
        <f>VLOOKUP($C476,PANSS_full!$D$2:$AK$888,9,FALSE)</f>
        <v>#N/A</v>
      </c>
      <c r="AB476" t="e">
        <f>VLOOKUP($C476,PANSS_full!$D$2:$AK$888,10,FALSE)</f>
        <v>#N/A</v>
      </c>
      <c r="AC476" t="e">
        <f>VLOOKUP($C476,PANSS_full!$D$2:$AK$888,11,FALSE)</f>
        <v>#N/A</v>
      </c>
      <c r="AD476" t="e">
        <f>VLOOKUP($C476,PANSS_full!$D$2:$AK$888,12,FALSE)</f>
        <v>#N/A</v>
      </c>
      <c r="AE476" t="e">
        <f>VLOOKUP($C476,PANSS_full!$D$2:$AK$888,13,FALSE)</f>
        <v>#N/A</v>
      </c>
      <c r="AF476" t="e">
        <f>VLOOKUP($C476,PANSS_full!$D$2:$AK$888,14,FALSE)</f>
        <v>#N/A</v>
      </c>
      <c r="AG476" t="e">
        <f>VLOOKUP($C476,PANSS_full!$D$2:$AK$888,15,FALSE)</f>
        <v>#N/A</v>
      </c>
      <c r="AH476" t="e">
        <f>VLOOKUP($C476,PANSS_full!$D$2:$AK$888,16,FALSE)</f>
        <v>#N/A</v>
      </c>
      <c r="AI476" t="e">
        <f>VLOOKUP($C476,PANSS_full!$D$2:$AK$888,17,FALSE)</f>
        <v>#N/A</v>
      </c>
      <c r="AJ476" t="e">
        <f>VLOOKUP($C476,PANSS_full!$D$2:$AK$888,18,FALSE)</f>
        <v>#N/A</v>
      </c>
      <c r="AK476" t="e">
        <f>VLOOKUP($C476,PANSS_full!$D$2:$AK$888,19,FALSE)</f>
        <v>#N/A</v>
      </c>
      <c r="AL476" t="e">
        <f>VLOOKUP($C476,PANSS_full!$D$2:$AK$888,20,FALSE)</f>
        <v>#N/A</v>
      </c>
      <c r="AM476" t="e">
        <f>VLOOKUP($C476,PANSS_full!$D$2:$AK$888,21,FALSE)</f>
        <v>#N/A</v>
      </c>
      <c r="AN476" t="e">
        <f>VLOOKUP($C476,PANSS_full!$D$2:$AK$888,22,FALSE)</f>
        <v>#N/A</v>
      </c>
      <c r="AO476" t="e">
        <f>VLOOKUP($C476,PANSS_full!$D$2:$AK$888,23,FALSE)</f>
        <v>#N/A</v>
      </c>
      <c r="AP476" t="e">
        <f>VLOOKUP($C476,PANSS_full!$D$2:$AK$888,24,FALSE)</f>
        <v>#N/A</v>
      </c>
      <c r="AQ476" t="e">
        <f>VLOOKUP($C476,PANSS_full!$D$2:$AK$888,25,FALSE)</f>
        <v>#N/A</v>
      </c>
      <c r="AR476" t="e">
        <f>VLOOKUP($C476,PANSS_full!$D$2:$AK$888,26,FALSE)</f>
        <v>#N/A</v>
      </c>
      <c r="AS476" t="e">
        <f>VLOOKUP($C476,PANSS_full!$D$2:$AK$888,27,FALSE)</f>
        <v>#N/A</v>
      </c>
      <c r="AT476" t="e">
        <f>VLOOKUP($C476,PANSS_full!$D$2:$AK$888,28,FALSE)</f>
        <v>#N/A</v>
      </c>
      <c r="AU476" t="e">
        <f>VLOOKUP($C476,PANSS_full!$D$2:$AK$888,29,FALSE)</f>
        <v>#N/A</v>
      </c>
      <c r="AV476" t="e">
        <f>VLOOKUP($C476,PANSS_full!$D$2:$AK$888,30,FALSE)</f>
        <v>#N/A</v>
      </c>
      <c r="AW476" t="e">
        <f>VLOOKUP($C476,PANSS_full!$D$2:$AK$888,31,FALSE)</f>
        <v>#N/A</v>
      </c>
      <c r="AX476" t="e">
        <f>VLOOKUP($C476,PANSS_full!$D$2:$AK$888,32,FALSE)</f>
        <v>#N/A</v>
      </c>
      <c r="AY476" t="e">
        <f>VLOOKUP($C476,PANSS_full!$D$2:$AK$888,33,FALSE)</f>
        <v>#N/A</v>
      </c>
      <c r="AZ476" t="e">
        <f>VLOOKUP($C476,PANSS_full!$D$2:$AK$888,34,FALSE)</f>
        <v>#N/A</v>
      </c>
    </row>
    <row r="477" spans="1:52">
      <c r="A477">
        <v>476</v>
      </c>
      <c r="B477" s="2" t="s">
        <v>534</v>
      </c>
      <c r="C477" s="2" t="str">
        <f t="shared" si="7"/>
        <v>NC_10_0003</v>
      </c>
      <c r="E477" s="2">
        <v>44.5833333333335</v>
      </c>
      <c r="F477" s="2" t="s">
        <v>52</v>
      </c>
      <c r="G477" s="2" t="s">
        <v>532</v>
      </c>
      <c r="H477" s="2">
        <v>10</v>
      </c>
      <c r="I477" s="2">
        <v>2</v>
      </c>
      <c r="J477" s="2">
        <v>15</v>
      </c>
      <c r="K477" s="2">
        <v>1</v>
      </c>
      <c r="L477" s="2">
        <v>1</v>
      </c>
      <c r="S477" t="e">
        <f>VLOOKUP($C477,PANSS_full!$D$2:$AK$888,1,FALSE)</f>
        <v>#N/A</v>
      </c>
      <c r="T477" t="e">
        <f>VLOOKUP($C477,PANSS_full!$D$2:$AK$888,2,FALSE)</f>
        <v>#N/A</v>
      </c>
      <c r="U477" t="e">
        <f>VLOOKUP($C477,PANSS_full!$D$2:$AK$888,3,FALSE)</f>
        <v>#N/A</v>
      </c>
      <c r="V477" t="e">
        <f>VLOOKUP($C477,PANSS_full!$D$2:$AK$888,4,FALSE)</f>
        <v>#N/A</v>
      </c>
      <c r="W477" t="e">
        <f>VLOOKUP($C477,PANSS_full!$D$2:$AK$888,5,FALSE)</f>
        <v>#N/A</v>
      </c>
      <c r="X477" t="e">
        <f>VLOOKUP($C477,PANSS_full!$D$2:$AK$888,6,FALSE)</f>
        <v>#N/A</v>
      </c>
      <c r="Y477" t="e">
        <f>VLOOKUP($C477,PANSS_full!$D$2:$AK$888,7,FALSE)</f>
        <v>#N/A</v>
      </c>
      <c r="Z477" t="e">
        <f>VLOOKUP($C477,PANSS_full!$D$2:$AK$888,8,FALSE)</f>
        <v>#N/A</v>
      </c>
      <c r="AA477" t="e">
        <f>VLOOKUP($C477,PANSS_full!$D$2:$AK$888,9,FALSE)</f>
        <v>#N/A</v>
      </c>
      <c r="AB477" t="e">
        <f>VLOOKUP($C477,PANSS_full!$D$2:$AK$888,10,FALSE)</f>
        <v>#N/A</v>
      </c>
      <c r="AC477" t="e">
        <f>VLOOKUP($C477,PANSS_full!$D$2:$AK$888,11,FALSE)</f>
        <v>#N/A</v>
      </c>
      <c r="AD477" t="e">
        <f>VLOOKUP($C477,PANSS_full!$D$2:$AK$888,12,FALSE)</f>
        <v>#N/A</v>
      </c>
      <c r="AE477" t="e">
        <f>VLOOKUP($C477,PANSS_full!$D$2:$AK$888,13,FALSE)</f>
        <v>#N/A</v>
      </c>
      <c r="AF477" t="e">
        <f>VLOOKUP($C477,PANSS_full!$D$2:$AK$888,14,FALSE)</f>
        <v>#N/A</v>
      </c>
      <c r="AG477" t="e">
        <f>VLOOKUP($C477,PANSS_full!$D$2:$AK$888,15,FALSE)</f>
        <v>#N/A</v>
      </c>
      <c r="AH477" t="e">
        <f>VLOOKUP($C477,PANSS_full!$D$2:$AK$888,16,FALSE)</f>
        <v>#N/A</v>
      </c>
      <c r="AI477" t="e">
        <f>VLOOKUP($C477,PANSS_full!$D$2:$AK$888,17,FALSE)</f>
        <v>#N/A</v>
      </c>
      <c r="AJ477" t="e">
        <f>VLOOKUP($C477,PANSS_full!$D$2:$AK$888,18,FALSE)</f>
        <v>#N/A</v>
      </c>
      <c r="AK477" t="e">
        <f>VLOOKUP($C477,PANSS_full!$D$2:$AK$888,19,FALSE)</f>
        <v>#N/A</v>
      </c>
      <c r="AL477" t="e">
        <f>VLOOKUP($C477,PANSS_full!$D$2:$AK$888,20,FALSE)</f>
        <v>#N/A</v>
      </c>
      <c r="AM477" t="e">
        <f>VLOOKUP($C477,PANSS_full!$D$2:$AK$888,21,FALSE)</f>
        <v>#N/A</v>
      </c>
      <c r="AN477" t="e">
        <f>VLOOKUP($C477,PANSS_full!$D$2:$AK$888,22,FALSE)</f>
        <v>#N/A</v>
      </c>
      <c r="AO477" t="e">
        <f>VLOOKUP($C477,PANSS_full!$D$2:$AK$888,23,FALSE)</f>
        <v>#N/A</v>
      </c>
      <c r="AP477" t="e">
        <f>VLOOKUP($C477,PANSS_full!$D$2:$AK$888,24,FALSE)</f>
        <v>#N/A</v>
      </c>
      <c r="AQ477" t="e">
        <f>VLOOKUP($C477,PANSS_full!$D$2:$AK$888,25,FALSE)</f>
        <v>#N/A</v>
      </c>
      <c r="AR477" t="e">
        <f>VLOOKUP($C477,PANSS_full!$D$2:$AK$888,26,FALSE)</f>
        <v>#N/A</v>
      </c>
      <c r="AS477" t="e">
        <f>VLOOKUP($C477,PANSS_full!$D$2:$AK$888,27,FALSE)</f>
        <v>#N/A</v>
      </c>
      <c r="AT477" t="e">
        <f>VLOOKUP($C477,PANSS_full!$D$2:$AK$888,28,FALSE)</f>
        <v>#N/A</v>
      </c>
      <c r="AU477" t="e">
        <f>VLOOKUP($C477,PANSS_full!$D$2:$AK$888,29,FALSE)</f>
        <v>#N/A</v>
      </c>
      <c r="AV477" t="e">
        <f>VLOOKUP($C477,PANSS_full!$D$2:$AK$888,30,FALSE)</f>
        <v>#N/A</v>
      </c>
      <c r="AW477" t="e">
        <f>VLOOKUP($C477,PANSS_full!$D$2:$AK$888,31,FALSE)</f>
        <v>#N/A</v>
      </c>
      <c r="AX477" t="e">
        <f>VLOOKUP($C477,PANSS_full!$D$2:$AK$888,32,FALSE)</f>
        <v>#N/A</v>
      </c>
      <c r="AY477" t="e">
        <f>VLOOKUP($C477,PANSS_full!$D$2:$AK$888,33,FALSE)</f>
        <v>#N/A</v>
      </c>
      <c r="AZ477" t="e">
        <f>VLOOKUP($C477,PANSS_full!$D$2:$AK$888,34,FALSE)</f>
        <v>#N/A</v>
      </c>
    </row>
    <row r="478" spans="1:52">
      <c r="A478">
        <v>477</v>
      </c>
      <c r="B478" s="2" t="s">
        <v>535</v>
      </c>
      <c r="C478" s="2" t="str">
        <f t="shared" si="7"/>
        <v>NC_10_0004</v>
      </c>
      <c r="E478" s="2">
        <v>43.1666666666667</v>
      </c>
      <c r="F478" s="2" t="s">
        <v>52</v>
      </c>
      <c r="G478" s="2" t="s">
        <v>532</v>
      </c>
      <c r="H478" s="2">
        <v>10</v>
      </c>
      <c r="I478" s="2">
        <v>2</v>
      </c>
      <c r="J478" s="2">
        <v>12</v>
      </c>
      <c r="K478" s="2">
        <v>1</v>
      </c>
      <c r="L478" s="2">
        <v>1</v>
      </c>
      <c r="S478" t="e">
        <f>VLOOKUP($C478,PANSS_full!$D$2:$AK$888,1,FALSE)</f>
        <v>#N/A</v>
      </c>
      <c r="T478" t="e">
        <f>VLOOKUP($C478,PANSS_full!$D$2:$AK$888,2,FALSE)</f>
        <v>#N/A</v>
      </c>
      <c r="U478" t="e">
        <f>VLOOKUP($C478,PANSS_full!$D$2:$AK$888,3,FALSE)</f>
        <v>#N/A</v>
      </c>
      <c r="V478" t="e">
        <f>VLOOKUP($C478,PANSS_full!$D$2:$AK$888,4,FALSE)</f>
        <v>#N/A</v>
      </c>
      <c r="W478" t="e">
        <f>VLOOKUP($C478,PANSS_full!$D$2:$AK$888,5,FALSE)</f>
        <v>#N/A</v>
      </c>
      <c r="X478" t="e">
        <f>VLOOKUP($C478,PANSS_full!$D$2:$AK$888,6,FALSE)</f>
        <v>#N/A</v>
      </c>
      <c r="Y478" t="e">
        <f>VLOOKUP($C478,PANSS_full!$D$2:$AK$888,7,FALSE)</f>
        <v>#N/A</v>
      </c>
      <c r="Z478" t="e">
        <f>VLOOKUP($C478,PANSS_full!$D$2:$AK$888,8,FALSE)</f>
        <v>#N/A</v>
      </c>
      <c r="AA478" t="e">
        <f>VLOOKUP($C478,PANSS_full!$D$2:$AK$888,9,FALSE)</f>
        <v>#N/A</v>
      </c>
      <c r="AB478" t="e">
        <f>VLOOKUP($C478,PANSS_full!$D$2:$AK$888,10,FALSE)</f>
        <v>#N/A</v>
      </c>
      <c r="AC478" t="e">
        <f>VLOOKUP($C478,PANSS_full!$D$2:$AK$888,11,FALSE)</f>
        <v>#N/A</v>
      </c>
      <c r="AD478" t="e">
        <f>VLOOKUP($C478,PANSS_full!$D$2:$AK$888,12,FALSE)</f>
        <v>#N/A</v>
      </c>
      <c r="AE478" t="e">
        <f>VLOOKUP($C478,PANSS_full!$D$2:$AK$888,13,FALSE)</f>
        <v>#N/A</v>
      </c>
      <c r="AF478" t="e">
        <f>VLOOKUP($C478,PANSS_full!$D$2:$AK$888,14,FALSE)</f>
        <v>#N/A</v>
      </c>
      <c r="AG478" t="e">
        <f>VLOOKUP($C478,PANSS_full!$D$2:$AK$888,15,FALSE)</f>
        <v>#N/A</v>
      </c>
      <c r="AH478" t="e">
        <f>VLOOKUP($C478,PANSS_full!$D$2:$AK$888,16,FALSE)</f>
        <v>#N/A</v>
      </c>
      <c r="AI478" t="e">
        <f>VLOOKUP($C478,PANSS_full!$D$2:$AK$888,17,FALSE)</f>
        <v>#N/A</v>
      </c>
      <c r="AJ478" t="e">
        <f>VLOOKUP($C478,PANSS_full!$D$2:$AK$888,18,FALSE)</f>
        <v>#N/A</v>
      </c>
      <c r="AK478" t="e">
        <f>VLOOKUP($C478,PANSS_full!$D$2:$AK$888,19,FALSE)</f>
        <v>#N/A</v>
      </c>
      <c r="AL478" t="e">
        <f>VLOOKUP($C478,PANSS_full!$D$2:$AK$888,20,FALSE)</f>
        <v>#N/A</v>
      </c>
      <c r="AM478" t="e">
        <f>VLOOKUP($C478,PANSS_full!$D$2:$AK$888,21,FALSE)</f>
        <v>#N/A</v>
      </c>
      <c r="AN478" t="e">
        <f>VLOOKUP($C478,PANSS_full!$D$2:$AK$888,22,FALSE)</f>
        <v>#N/A</v>
      </c>
      <c r="AO478" t="e">
        <f>VLOOKUP($C478,PANSS_full!$D$2:$AK$888,23,FALSE)</f>
        <v>#N/A</v>
      </c>
      <c r="AP478" t="e">
        <f>VLOOKUP($C478,PANSS_full!$D$2:$AK$888,24,FALSE)</f>
        <v>#N/A</v>
      </c>
      <c r="AQ478" t="e">
        <f>VLOOKUP($C478,PANSS_full!$D$2:$AK$888,25,FALSE)</f>
        <v>#N/A</v>
      </c>
      <c r="AR478" t="e">
        <f>VLOOKUP($C478,PANSS_full!$D$2:$AK$888,26,FALSE)</f>
        <v>#N/A</v>
      </c>
      <c r="AS478" t="e">
        <f>VLOOKUP($C478,PANSS_full!$D$2:$AK$888,27,FALSE)</f>
        <v>#N/A</v>
      </c>
      <c r="AT478" t="e">
        <f>VLOOKUP($C478,PANSS_full!$D$2:$AK$888,28,FALSE)</f>
        <v>#N/A</v>
      </c>
      <c r="AU478" t="e">
        <f>VLOOKUP($C478,PANSS_full!$D$2:$AK$888,29,FALSE)</f>
        <v>#N/A</v>
      </c>
      <c r="AV478" t="e">
        <f>VLOOKUP($C478,PANSS_full!$D$2:$AK$888,30,FALSE)</f>
        <v>#N/A</v>
      </c>
      <c r="AW478" t="e">
        <f>VLOOKUP($C478,PANSS_full!$D$2:$AK$888,31,FALSE)</f>
        <v>#N/A</v>
      </c>
      <c r="AX478" t="e">
        <f>VLOOKUP($C478,PANSS_full!$D$2:$AK$888,32,FALSE)</f>
        <v>#N/A</v>
      </c>
      <c r="AY478" t="e">
        <f>VLOOKUP($C478,PANSS_full!$D$2:$AK$888,33,FALSE)</f>
        <v>#N/A</v>
      </c>
      <c r="AZ478" t="e">
        <f>VLOOKUP($C478,PANSS_full!$D$2:$AK$888,34,FALSE)</f>
        <v>#N/A</v>
      </c>
    </row>
    <row r="479" spans="1:52">
      <c r="A479">
        <v>478</v>
      </c>
      <c r="B479" s="2" t="s">
        <v>536</v>
      </c>
      <c r="C479" s="2" t="str">
        <f t="shared" si="7"/>
        <v>NC_10_0010</v>
      </c>
      <c r="E479" s="2">
        <v>40.1666666666667</v>
      </c>
      <c r="F479" s="2" t="s">
        <v>52</v>
      </c>
      <c r="G479" s="2" t="s">
        <v>532</v>
      </c>
      <c r="H479" s="2">
        <v>10</v>
      </c>
      <c r="I479" s="2">
        <v>2</v>
      </c>
      <c r="J479" s="2">
        <v>9</v>
      </c>
      <c r="K479" s="2">
        <v>1</v>
      </c>
      <c r="L479" s="2">
        <v>1</v>
      </c>
      <c r="S479" t="e">
        <f>VLOOKUP($C479,PANSS_full!$D$2:$AK$888,1,FALSE)</f>
        <v>#N/A</v>
      </c>
      <c r="T479" t="e">
        <f>VLOOKUP($C479,PANSS_full!$D$2:$AK$888,2,FALSE)</f>
        <v>#N/A</v>
      </c>
      <c r="U479" t="e">
        <f>VLOOKUP($C479,PANSS_full!$D$2:$AK$888,3,FALSE)</f>
        <v>#N/A</v>
      </c>
      <c r="V479" t="e">
        <f>VLOOKUP($C479,PANSS_full!$D$2:$AK$888,4,FALSE)</f>
        <v>#N/A</v>
      </c>
      <c r="W479" t="e">
        <f>VLOOKUP($C479,PANSS_full!$D$2:$AK$888,5,FALSE)</f>
        <v>#N/A</v>
      </c>
      <c r="X479" t="e">
        <f>VLOOKUP($C479,PANSS_full!$D$2:$AK$888,6,FALSE)</f>
        <v>#N/A</v>
      </c>
      <c r="Y479" t="e">
        <f>VLOOKUP($C479,PANSS_full!$D$2:$AK$888,7,FALSE)</f>
        <v>#N/A</v>
      </c>
      <c r="Z479" t="e">
        <f>VLOOKUP($C479,PANSS_full!$D$2:$AK$888,8,FALSE)</f>
        <v>#N/A</v>
      </c>
      <c r="AA479" t="e">
        <f>VLOOKUP($C479,PANSS_full!$D$2:$AK$888,9,FALSE)</f>
        <v>#N/A</v>
      </c>
      <c r="AB479" t="e">
        <f>VLOOKUP($C479,PANSS_full!$D$2:$AK$888,10,FALSE)</f>
        <v>#N/A</v>
      </c>
      <c r="AC479" t="e">
        <f>VLOOKUP($C479,PANSS_full!$D$2:$AK$888,11,FALSE)</f>
        <v>#N/A</v>
      </c>
      <c r="AD479" t="e">
        <f>VLOOKUP($C479,PANSS_full!$D$2:$AK$888,12,FALSE)</f>
        <v>#N/A</v>
      </c>
      <c r="AE479" t="e">
        <f>VLOOKUP($C479,PANSS_full!$D$2:$AK$888,13,FALSE)</f>
        <v>#N/A</v>
      </c>
      <c r="AF479" t="e">
        <f>VLOOKUP($C479,PANSS_full!$D$2:$AK$888,14,FALSE)</f>
        <v>#N/A</v>
      </c>
      <c r="AG479" t="e">
        <f>VLOOKUP($C479,PANSS_full!$D$2:$AK$888,15,FALSE)</f>
        <v>#N/A</v>
      </c>
      <c r="AH479" t="e">
        <f>VLOOKUP($C479,PANSS_full!$D$2:$AK$888,16,FALSE)</f>
        <v>#N/A</v>
      </c>
      <c r="AI479" t="e">
        <f>VLOOKUP($C479,PANSS_full!$D$2:$AK$888,17,FALSE)</f>
        <v>#N/A</v>
      </c>
      <c r="AJ479" t="e">
        <f>VLOOKUP($C479,PANSS_full!$D$2:$AK$888,18,FALSE)</f>
        <v>#N/A</v>
      </c>
      <c r="AK479" t="e">
        <f>VLOOKUP($C479,PANSS_full!$D$2:$AK$888,19,FALSE)</f>
        <v>#N/A</v>
      </c>
      <c r="AL479" t="e">
        <f>VLOOKUP($C479,PANSS_full!$D$2:$AK$888,20,FALSE)</f>
        <v>#N/A</v>
      </c>
      <c r="AM479" t="e">
        <f>VLOOKUP($C479,PANSS_full!$D$2:$AK$888,21,FALSE)</f>
        <v>#N/A</v>
      </c>
      <c r="AN479" t="e">
        <f>VLOOKUP($C479,PANSS_full!$D$2:$AK$888,22,FALSE)</f>
        <v>#N/A</v>
      </c>
      <c r="AO479" t="e">
        <f>VLOOKUP($C479,PANSS_full!$D$2:$AK$888,23,FALSE)</f>
        <v>#N/A</v>
      </c>
      <c r="AP479" t="e">
        <f>VLOOKUP($C479,PANSS_full!$D$2:$AK$888,24,FALSE)</f>
        <v>#N/A</v>
      </c>
      <c r="AQ479" t="e">
        <f>VLOOKUP($C479,PANSS_full!$D$2:$AK$888,25,FALSE)</f>
        <v>#N/A</v>
      </c>
      <c r="AR479" t="e">
        <f>VLOOKUP($C479,PANSS_full!$D$2:$AK$888,26,FALSE)</f>
        <v>#N/A</v>
      </c>
      <c r="AS479" t="e">
        <f>VLOOKUP($C479,PANSS_full!$D$2:$AK$888,27,FALSE)</f>
        <v>#N/A</v>
      </c>
      <c r="AT479" t="e">
        <f>VLOOKUP($C479,PANSS_full!$D$2:$AK$888,28,FALSE)</f>
        <v>#N/A</v>
      </c>
      <c r="AU479" t="e">
        <f>VLOOKUP($C479,PANSS_full!$D$2:$AK$888,29,FALSE)</f>
        <v>#N/A</v>
      </c>
      <c r="AV479" t="e">
        <f>VLOOKUP($C479,PANSS_full!$D$2:$AK$888,30,FALSE)</f>
        <v>#N/A</v>
      </c>
      <c r="AW479" t="e">
        <f>VLOOKUP($C479,PANSS_full!$D$2:$AK$888,31,FALSE)</f>
        <v>#N/A</v>
      </c>
      <c r="AX479" t="e">
        <f>VLOOKUP($C479,PANSS_full!$D$2:$AK$888,32,FALSE)</f>
        <v>#N/A</v>
      </c>
      <c r="AY479" t="e">
        <f>VLOOKUP($C479,PANSS_full!$D$2:$AK$888,33,FALSE)</f>
        <v>#N/A</v>
      </c>
      <c r="AZ479" t="e">
        <f>VLOOKUP($C479,PANSS_full!$D$2:$AK$888,34,FALSE)</f>
        <v>#N/A</v>
      </c>
    </row>
    <row r="480" spans="1:52">
      <c r="A480">
        <v>479</v>
      </c>
      <c r="B480" s="2" t="s">
        <v>537</v>
      </c>
      <c r="C480" s="2" t="str">
        <f t="shared" si="7"/>
        <v>NC_10_0011</v>
      </c>
      <c r="E480" s="2">
        <v>26.3333333333333</v>
      </c>
      <c r="F480" s="2" t="s">
        <v>52</v>
      </c>
      <c r="G480" s="2" t="s">
        <v>532</v>
      </c>
      <c r="H480" s="2">
        <v>10</v>
      </c>
      <c r="I480" s="2">
        <v>2</v>
      </c>
      <c r="J480" s="2">
        <v>9</v>
      </c>
      <c r="K480" s="2">
        <v>1</v>
      </c>
      <c r="L480" s="2">
        <v>1</v>
      </c>
      <c r="S480" t="e">
        <f>VLOOKUP($C480,PANSS_full!$D$2:$AK$888,1,FALSE)</f>
        <v>#N/A</v>
      </c>
      <c r="T480" t="e">
        <f>VLOOKUP($C480,PANSS_full!$D$2:$AK$888,2,FALSE)</f>
        <v>#N/A</v>
      </c>
      <c r="U480" t="e">
        <f>VLOOKUP($C480,PANSS_full!$D$2:$AK$888,3,FALSE)</f>
        <v>#N/A</v>
      </c>
      <c r="V480" t="e">
        <f>VLOOKUP($C480,PANSS_full!$D$2:$AK$888,4,FALSE)</f>
        <v>#N/A</v>
      </c>
      <c r="W480" t="e">
        <f>VLOOKUP($C480,PANSS_full!$D$2:$AK$888,5,FALSE)</f>
        <v>#N/A</v>
      </c>
      <c r="X480" t="e">
        <f>VLOOKUP($C480,PANSS_full!$D$2:$AK$888,6,FALSE)</f>
        <v>#N/A</v>
      </c>
      <c r="Y480" t="e">
        <f>VLOOKUP($C480,PANSS_full!$D$2:$AK$888,7,FALSE)</f>
        <v>#N/A</v>
      </c>
      <c r="Z480" t="e">
        <f>VLOOKUP($C480,PANSS_full!$D$2:$AK$888,8,FALSE)</f>
        <v>#N/A</v>
      </c>
      <c r="AA480" t="e">
        <f>VLOOKUP($C480,PANSS_full!$D$2:$AK$888,9,FALSE)</f>
        <v>#N/A</v>
      </c>
      <c r="AB480" t="e">
        <f>VLOOKUP($C480,PANSS_full!$D$2:$AK$888,10,FALSE)</f>
        <v>#N/A</v>
      </c>
      <c r="AC480" t="e">
        <f>VLOOKUP($C480,PANSS_full!$D$2:$AK$888,11,FALSE)</f>
        <v>#N/A</v>
      </c>
      <c r="AD480" t="e">
        <f>VLOOKUP($C480,PANSS_full!$D$2:$AK$888,12,FALSE)</f>
        <v>#N/A</v>
      </c>
      <c r="AE480" t="e">
        <f>VLOOKUP($C480,PANSS_full!$D$2:$AK$888,13,FALSE)</f>
        <v>#N/A</v>
      </c>
      <c r="AF480" t="e">
        <f>VLOOKUP($C480,PANSS_full!$D$2:$AK$888,14,FALSE)</f>
        <v>#N/A</v>
      </c>
      <c r="AG480" t="e">
        <f>VLOOKUP($C480,PANSS_full!$D$2:$AK$888,15,FALSE)</f>
        <v>#N/A</v>
      </c>
      <c r="AH480" t="e">
        <f>VLOOKUP($C480,PANSS_full!$D$2:$AK$888,16,FALSE)</f>
        <v>#N/A</v>
      </c>
      <c r="AI480" t="e">
        <f>VLOOKUP($C480,PANSS_full!$D$2:$AK$888,17,FALSE)</f>
        <v>#N/A</v>
      </c>
      <c r="AJ480" t="e">
        <f>VLOOKUP($C480,PANSS_full!$D$2:$AK$888,18,FALSE)</f>
        <v>#N/A</v>
      </c>
      <c r="AK480" t="e">
        <f>VLOOKUP($C480,PANSS_full!$D$2:$AK$888,19,FALSE)</f>
        <v>#N/A</v>
      </c>
      <c r="AL480" t="e">
        <f>VLOOKUP($C480,PANSS_full!$D$2:$AK$888,20,FALSE)</f>
        <v>#N/A</v>
      </c>
      <c r="AM480" t="e">
        <f>VLOOKUP($C480,PANSS_full!$D$2:$AK$888,21,FALSE)</f>
        <v>#N/A</v>
      </c>
      <c r="AN480" t="e">
        <f>VLOOKUP($C480,PANSS_full!$D$2:$AK$888,22,FALSE)</f>
        <v>#N/A</v>
      </c>
      <c r="AO480" t="e">
        <f>VLOOKUP($C480,PANSS_full!$D$2:$AK$888,23,FALSE)</f>
        <v>#N/A</v>
      </c>
      <c r="AP480" t="e">
        <f>VLOOKUP($C480,PANSS_full!$D$2:$AK$888,24,FALSE)</f>
        <v>#N/A</v>
      </c>
      <c r="AQ480" t="e">
        <f>VLOOKUP($C480,PANSS_full!$D$2:$AK$888,25,FALSE)</f>
        <v>#N/A</v>
      </c>
      <c r="AR480" t="e">
        <f>VLOOKUP($C480,PANSS_full!$D$2:$AK$888,26,FALSE)</f>
        <v>#N/A</v>
      </c>
      <c r="AS480" t="e">
        <f>VLOOKUP($C480,PANSS_full!$D$2:$AK$888,27,FALSE)</f>
        <v>#N/A</v>
      </c>
      <c r="AT480" t="e">
        <f>VLOOKUP($C480,PANSS_full!$D$2:$AK$888,28,FALSE)</f>
        <v>#N/A</v>
      </c>
      <c r="AU480" t="e">
        <f>VLOOKUP($C480,PANSS_full!$D$2:$AK$888,29,FALSE)</f>
        <v>#N/A</v>
      </c>
      <c r="AV480" t="e">
        <f>VLOOKUP($C480,PANSS_full!$D$2:$AK$888,30,FALSE)</f>
        <v>#N/A</v>
      </c>
      <c r="AW480" t="e">
        <f>VLOOKUP($C480,PANSS_full!$D$2:$AK$888,31,FALSE)</f>
        <v>#N/A</v>
      </c>
      <c r="AX480" t="e">
        <f>VLOOKUP($C480,PANSS_full!$D$2:$AK$888,32,FALSE)</f>
        <v>#N/A</v>
      </c>
      <c r="AY480" t="e">
        <f>VLOOKUP($C480,PANSS_full!$D$2:$AK$888,33,FALSE)</f>
        <v>#N/A</v>
      </c>
      <c r="AZ480" t="e">
        <f>VLOOKUP($C480,PANSS_full!$D$2:$AK$888,34,FALSE)</f>
        <v>#N/A</v>
      </c>
    </row>
    <row r="481" spans="1:52">
      <c r="A481">
        <v>480</v>
      </c>
      <c r="B481" s="2" t="s">
        <v>538</v>
      </c>
      <c r="C481" s="2" t="str">
        <f t="shared" si="7"/>
        <v>NC_10_0013</v>
      </c>
      <c r="E481" s="2">
        <v>24.9166666666665</v>
      </c>
      <c r="F481" s="2" t="s">
        <v>52</v>
      </c>
      <c r="G481" s="2" t="s">
        <v>532</v>
      </c>
      <c r="H481" s="2">
        <v>10</v>
      </c>
      <c r="I481" s="2">
        <v>2</v>
      </c>
      <c r="J481" s="2">
        <v>17</v>
      </c>
      <c r="K481" s="2">
        <v>1</v>
      </c>
      <c r="L481" s="2">
        <v>1</v>
      </c>
      <c r="S481" t="e">
        <f>VLOOKUP($C481,PANSS_full!$D$2:$AK$888,1,FALSE)</f>
        <v>#N/A</v>
      </c>
      <c r="T481" t="e">
        <f>VLOOKUP($C481,PANSS_full!$D$2:$AK$888,2,FALSE)</f>
        <v>#N/A</v>
      </c>
      <c r="U481" t="e">
        <f>VLOOKUP($C481,PANSS_full!$D$2:$AK$888,3,FALSE)</f>
        <v>#N/A</v>
      </c>
      <c r="V481" t="e">
        <f>VLOOKUP($C481,PANSS_full!$D$2:$AK$888,4,FALSE)</f>
        <v>#N/A</v>
      </c>
      <c r="W481" t="e">
        <f>VLOOKUP($C481,PANSS_full!$D$2:$AK$888,5,FALSE)</f>
        <v>#N/A</v>
      </c>
      <c r="X481" t="e">
        <f>VLOOKUP($C481,PANSS_full!$D$2:$AK$888,6,FALSE)</f>
        <v>#N/A</v>
      </c>
      <c r="Y481" t="e">
        <f>VLOOKUP($C481,PANSS_full!$D$2:$AK$888,7,FALSE)</f>
        <v>#N/A</v>
      </c>
      <c r="Z481" t="e">
        <f>VLOOKUP($C481,PANSS_full!$D$2:$AK$888,8,FALSE)</f>
        <v>#N/A</v>
      </c>
      <c r="AA481" t="e">
        <f>VLOOKUP($C481,PANSS_full!$D$2:$AK$888,9,FALSE)</f>
        <v>#N/A</v>
      </c>
      <c r="AB481" t="e">
        <f>VLOOKUP($C481,PANSS_full!$D$2:$AK$888,10,FALSE)</f>
        <v>#N/A</v>
      </c>
      <c r="AC481" t="e">
        <f>VLOOKUP($C481,PANSS_full!$D$2:$AK$888,11,FALSE)</f>
        <v>#N/A</v>
      </c>
      <c r="AD481" t="e">
        <f>VLOOKUP($C481,PANSS_full!$D$2:$AK$888,12,FALSE)</f>
        <v>#N/A</v>
      </c>
      <c r="AE481" t="e">
        <f>VLOOKUP($C481,PANSS_full!$D$2:$AK$888,13,FALSE)</f>
        <v>#N/A</v>
      </c>
      <c r="AF481" t="e">
        <f>VLOOKUP($C481,PANSS_full!$D$2:$AK$888,14,FALSE)</f>
        <v>#N/A</v>
      </c>
      <c r="AG481" t="e">
        <f>VLOOKUP($C481,PANSS_full!$D$2:$AK$888,15,FALSE)</f>
        <v>#N/A</v>
      </c>
      <c r="AH481" t="e">
        <f>VLOOKUP($C481,PANSS_full!$D$2:$AK$888,16,FALSE)</f>
        <v>#N/A</v>
      </c>
      <c r="AI481" t="e">
        <f>VLOOKUP($C481,PANSS_full!$D$2:$AK$888,17,FALSE)</f>
        <v>#N/A</v>
      </c>
      <c r="AJ481" t="e">
        <f>VLOOKUP($C481,PANSS_full!$D$2:$AK$888,18,FALSE)</f>
        <v>#N/A</v>
      </c>
      <c r="AK481" t="e">
        <f>VLOOKUP($C481,PANSS_full!$D$2:$AK$888,19,FALSE)</f>
        <v>#N/A</v>
      </c>
      <c r="AL481" t="e">
        <f>VLOOKUP($C481,PANSS_full!$D$2:$AK$888,20,FALSE)</f>
        <v>#N/A</v>
      </c>
      <c r="AM481" t="e">
        <f>VLOOKUP($C481,PANSS_full!$D$2:$AK$888,21,FALSE)</f>
        <v>#N/A</v>
      </c>
      <c r="AN481" t="e">
        <f>VLOOKUP($C481,PANSS_full!$D$2:$AK$888,22,FALSE)</f>
        <v>#N/A</v>
      </c>
      <c r="AO481" t="e">
        <f>VLOOKUP($C481,PANSS_full!$D$2:$AK$888,23,FALSE)</f>
        <v>#N/A</v>
      </c>
      <c r="AP481" t="e">
        <f>VLOOKUP($C481,PANSS_full!$D$2:$AK$888,24,FALSE)</f>
        <v>#N/A</v>
      </c>
      <c r="AQ481" t="e">
        <f>VLOOKUP($C481,PANSS_full!$D$2:$AK$888,25,FALSE)</f>
        <v>#N/A</v>
      </c>
      <c r="AR481" t="e">
        <f>VLOOKUP($C481,PANSS_full!$D$2:$AK$888,26,FALSE)</f>
        <v>#N/A</v>
      </c>
      <c r="AS481" t="e">
        <f>VLOOKUP($C481,PANSS_full!$D$2:$AK$888,27,FALSE)</f>
        <v>#N/A</v>
      </c>
      <c r="AT481" t="e">
        <f>VLOOKUP($C481,PANSS_full!$D$2:$AK$888,28,FALSE)</f>
        <v>#N/A</v>
      </c>
      <c r="AU481" t="e">
        <f>VLOOKUP($C481,PANSS_full!$D$2:$AK$888,29,FALSE)</f>
        <v>#N/A</v>
      </c>
      <c r="AV481" t="e">
        <f>VLOOKUP($C481,PANSS_full!$D$2:$AK$888,30,FALSE)</f>
        <v>#N/A</v>
      </c>
      <c r="AW481" t="e">
        <f>VLOOKUP($C481,PANSS_full!$D$2:$AK$888,31,FALSE)</f>
        <v>#N/A</v>
      </c>
      <c r="AX481" t="e">
        <f>VLOOKUP($C481,PANSS_full!$D$2:$AK$888,32,FALSE)</f>
        <v>#N/A</v>
      </c>
      <c r="AY481" t="e">
        <f>VLOOKUP($C481,PANSS_full!$D$2:$AK$888,33,FALSE)</f>
        <v>#N/A</v>
      </c>
      <c r="AZ481" t="e">
        <f>VLOOKUP($C481,PANSS_full!$D$2:$AK$888,34,FALSE)</f>
        <v>#N/A</v>
      </c>
    </row>
    <row r="482" spans="1:52">
      <c r="A482">
        <v>481</v>
      </c>
      <c r="B482" s="2" t="s">
        <v>539</v>
      </c>
      <c r="C482" s="2" t="str">
        <f t="shared" si="7"/>
        <v>NC_10_0014</v>
      </c>
      <c r="E482" s="2">
        <v>31.9166666666665</v>
      </c>
      <c r="F482" s="2" t="s">
        <v>52</v>
      </c>
      <c r="G482" s="2" t="s">
        <v>532</v>
      </c>
      <c r="H482" s="2">
        <v>10</v>
      </c>
      <c r="I482" s="2">
        <v>2</v>
      </c>
      <c r="J482" s="2">
        <v>9</v>
      </c>
      <c r="K482" s="2">
        <v>1</v>
      </c>
      <c r="L482" s="2">
        <v>2</v>
      </c>
      <c r="S482" t="e">
        <f>VLOOKUP($C482,PANSS_full!$D$2:$AK$888,1,FALSE)</f>
        <v>#N/A</v>
      </c>
      <c r="T482" t="e">
        <f>VLOOKUP($C482,PANSS_full!$D$2:$AK$888,2,FALSE)</f>
        <v>#N/A</v>
      </c>
      <c r="U482" t="e">
        <f>VLOOKUP($C482,PANSS_full!$D$2:$AK$888,3,FALSE)</f>
        <v>#N/A</v>
      </c>
      <c r="V482" t="e">
        <f>VLOOKUP($C482,PANSS_full!$D$2:$AK$888,4,FALSE)</f>
        <v>#N/A</v>
      </c>
      <c r="W482" t="e">
        <f>VLOOKUP($C482,PANSS_full!$D$2:$AK$888,5,FALSE)</f>
        <v>#N/A</v>
      </c>
      <c r="X482" t="e">
        <f>VLOOKUP($C482,PANSS_full!$D$2:$AK$888,6,FALSE)</f>
        <v>#N/A</v>
      </c>
      <c r="Y482" t="e">
        <f>VLOOKUP($C482,PANSS_full!$D$2:$AK$888,7,FALSE)</f>
        <v>#N/A</v>
      </c>
      <c r="Z482" t="e">
        <f>VLOOKUP($C482,PANSS_full!$D$2:$AK$888,8,FALSE)</f>
        <v>#N/A</v>
      </c>
      <c r="AA482" t="e">
        <f>VLOOKUP($C482,PANSS_full!$D$2:$AK$888,9,FALSE)</f>
        <v>#N/A</v>
      </c>
      <c r="AB482" t="e">
        <f>VLOOKUP($C482,PANSS_full!$D$2:$AK$888,10,FALSE)</f>
        <v>#N/A</v>
      </c>
      <c r="AC482" t="e">
        <f>VLOOKUP($C482,PANSS_full!$D$2:$AK$888,11,FALSE)</f>
        <v>#N/A</v>
      </c>
      <c r="AD482" t="e">
        <f>VLOOKUP($C482,PANSS_full!$D$2:$AK$888,12,FALSE)</f>
        <v>#N/A</v>
      </c>
      <c r="AE482" t="e">
        <f>VLOOKUP($C482,PANSS_full!$D$2:$AK$888,13,FALSE)</f>
        <v>#N/A</v>
      </c>
      <c r="AF482" t="e">
        <f>VLOOKUP($C482,PANSS_full!$D$2:$AK$888,14,FALSE)</f>
        <v>#N/A</v>
      </c>
      <c r="AG482" t="e">
        <f>VLOOKUP($C482,PANSS_full!$D$2:$AK$888,15,FALSE)</f>
        <v>#N/A</v>
      </c>
      <c r="AH482" t="e">
        <f>VLOOKUP($C482,PANSS_full!$D$2:$AK$888,16,FALSE)</f>
        <v>#N/A</v>
      </c>
      <c r="AI482" t="e">
        <f>VLOOKUP($C482,PANSS_full!$D$2:$AK$888,17,FALSE)</f>
        <v>#N/A</v>
      </c>
      <c r="AJ482" t="e">
        <f>VLOOKUP($C482,PANSS_full!$D$2:$AK$888,18,FALSE)</f>
        <v>#N/A</v>
      </c>
      <c r="AK482" t="e">
        <f>VLOOKUP($C482,PANSS_full!$D$2:$AK$888,19,FALSE)</f>
        <v>#N/A</v>
      </c>
      <c r="AL482" t="e">
        <f>VLOOKUP($C482,PANSS_full!$D$2:$AK$888,20,FALSE)</f>
        <v>#N/A</v>
      </c>
      <c r="AM482" t="e">
        <f>VLOOKUP($C482,PANSS_full!$D$2:$AK$888,21,FALSE)</f>
        <v>#N/A</v>
      </c>
      <c r="AN482" t="e">
        <f>VLOOKUP($C482,PANSS_full!$D$2:$AK$888,22,FALSE)</f>
        <v>#N/A</v>
      </c>
      <c r="AO482" t="e">
        <f>VLOOKUP($C482,PANSS_full!$D$2:$AK$888,23,FALSE)</f>
        <v>#N/A</v>
      </c>
      <c r="AP482" t="e">
        <f>VLOOKUP($C482,PANSS_full!$D$2:$AK$888,24,FALSE)</f>
        <v>#N/A</v>
      </c>
      <c r="AQ482" t="e">
        <f>VLOOKUP($C482,PANSS_full!$D$2:$AK$888,25,FALSE)</f>
        <v>#N/A</v>
      </c>
      <c r="AR482" t="e">
        <f>VLOOKUP($C482,PANSS_full!$D$2:$AK$888,26,FALSE)</f>
        <v>#N/A</v>
      </c>
      <c r="AS482" t="e">
        <f>VLOOKUP($C482,PANSS_full!$D$2:$AK$888,27,FALSE)</f>
        <v>#N/A</v>
      </c>
      <c r="AT482" t="e">
        <f>VLOOKUP($C482,PANSS_full!$D$2:$AK$888,28,FALSE)</f>
        <v>#N/A</v>
      </c>
      <c r="AU482" t="e">
        <f>VLOOKUP($C482,PANSS_full!$D$2:$AK$888,29,FALSE)</f>
        <v>#N/A</v>
      </c>
      <c r="AV482" t="e">
        <f>VLOOKUP($C482,PANSS_full!$D$2:$AK$888,30,FALSE)</f>
        <v>#N/A</v>
      </c>
      <c r="AW482" t="e">
        <f>VLOOKUP($C482,PANSS_full!$D$2:$AK$888,31,FALSE)</f>
        <v>#N/A</v>
      </c>
      <c r="AX482" t="e">
        <f>VLOOKUP($C482,PANSS_full!$D$2:$AK$888,32,FALSE)</f>
        <v>#N/A</v>
      </c>
      <c r="AY482" t="e">
        <f>VLOOKUP($C482,PANSS_full!$D$2:$AK$888,33,FALSE)</f>
        <v>#N/A</v>
      </c>
      <c r="AZ482" t="e">
        <f>VLOOKUP($C482,PANSS_full!$D$2:$AK$888,34,FALSE)</f>
        <v>#N/A</v>
      </c>
    </row>
    <row r="483" spans="1:52">
      <c r="A483">
        <v>482</v>
      </c>
      <c r="B483" s="2" t="s">
        <v>540</v>
      </c>
      <c r="C483" s="2" t="str">
        <f t="shared" si="7"/>
        <v>NC_10_0016</v>
      </c>
      <c r="E483" s="2">
        <v>26.5</v>
      </c>
      <c r="F483" s="2" t="s">
        <v>52</v>
      </c>
      <c r="G483" s="2" t="s">
        <v>532</v>
      </c>
      <c r="H483" s="2">
        <v>10</v>
      </c>
      <c r="I483" s="2">
        <v>2</v>
      </c>
      <c r="J483" s="2">
        <v>12</v>
      </c>
      <c r="K483" s="2">
        <v>1</v>
      </c>
      <c r="L483" s="2">
        <v>2</v>
      </c>
      <c r="S483" t="e">
        <f>VLOOKUP($C483,PANSS_full!$D$2:$AK$888,1,FALSE)</f>
        <v>#N/A</v>
      </c>
      <c r="T483" t="e">
        <f>VLOOKUP($C483,PANSS_full!$D$2:$AK$888,2,FALSE)</f>
        <v>#N/A</v>
      </c>
      <c r="U483" t="e">
        <f>VLOOKUP($C483,PANSS_full!$D$2:$AK$888,3,FALSE)</f>
        <v>#N/A</v>
      </c>
      <c r="V483" t="e">
        <f>VLOOKUP($C483,PANSS_full!$D$2:$AK$888,4,FALSE)</f>
        <v>#N/A</v>
      </c>
      <c r="W483" t="e">
        <f>VLOOKUP($C483,PANSS_full!$D$2:$AK$888,5,FALSE)</f>
        <v>#N/A</v>
      </c>
      <c r="X483" t="e">
        <f>VLOOKUP($C483,PANSS_full!$D$2:$AK$888,6,FALSE)</f>
        <v>#N/A</v>
      </c>
      <c r="Y483" t="e">
        <f>VLOOKUP($C483,PANSS_full!$D$2:$AK$888,7,FALSE)</f>
        <v>#N/A</v>
      </c>
      <c r="Z483" t="e">
        <f>VLOOKUP($C483,PANSS_full!$D$2:$AK$888,8,FALSE)</f>
        <v>#N/A</v>
      </c>
      <c r="AA483" t="e">
        <f>VLOOKUP($C483,PANSS_full!$D$2:$AK$888,9,FALSE)</f>
        <v>#N/A</v>
      </c>
      <c r="AB483" t="e">
        <f>VLOOKUP($C483,PANSS_full!$D$2:$AK$888,10,FALSE)</f>
        <v>#N/A</v>
      </c>
      <c r="AC483" t="e">
        <f>VLOOKUP($C483,PANSS_full!$D$2:$AK$888,11,FALSE)</f>
        <v>#N/A</v>
      </c>
      <c r="AD483" t="e">
        <f>VLOOKUP($C483,PANSS_full!$D$2:$AK$888,12,FALSE)</f>
        <v>#N/A</v>
      </c>
      <c r="AE483" t="e">
        <f>VLOOKUP($C483,PANSS_full!$D$2:$AK$888,13,FALSE)</f>
        <v>#N/A</v>
      </c>
      <c r="AF483" t="e">
        <f>VLOOKUP($C483,PANSS_full!$D$2:$AK$888,14,FALSE)</f>
        <v>#N/A</v>
      </c>
      <c r="AG483" t="e">
        <f>VLOOKUP($C483,PANSS_full!$D$2:$AK$888,15,FALSE)</f>
        <v>#N/A</v>
      </c>
      <c r="AH483" t="e">
        <f>VLOOKUP($C483,PANSS_full!$D$2:$AK$888,16,FALSE)</f>
        <v>#N/A</v>
      </c>
      <c r="AI483" t="e">
        <f>VLOOKUP($C483,PANSS_full!$D$2:$AK$888,17,FALSE)</f>
        <v>#N/A</v>
      </c>
      <c r="AJ483" t="e">
        <f>VLOOKUP($C483,PANSS_full!$D$2:$AK$888,18,FALSE)</f>
        <v>#N/A</v>
      </c>
      <c r="AK483" t="e">
        <f>VLOOKUP($C483,PANSS_full!$D$2:$AK$888,19,FALSE)</f>
        <v>#N/A</v>
      </c>
      <c r="AL483" t="e">
        <f>VLOOKUP($C483,PANSS_full!$D$2:$AK$888,20,FALSE)</f>
        <v>#N/A</v>
      </c>
      <c r="AM483" t="e">
        <f>VLOOKUP($C483,PANSS_full!$D$2:$AK$888,21,FALSE)</f>
        <v>#N/A</v>
      </c>
      <c r="AN483" t="e">
        <f>VLOOKUP($C483,PANSS_full!$D$2:$AK$888,22,FALSE)</f>
        <v>#N/A</v>
      </c>
      <c r="AO483" t="e">
        <f>VLOOKUP($C483,PANSS_full!$D$2:$AK$888,23,FALSE)</f>
        <v>#N/A</v>
      </c>
      <c r="AP483" t="e">
        <f>VLOOKUP($C483,PANSS_full!$D$2:$AK$888,24,FALSE)</f>
        <v>#N/A</v>
      </c>
      <c r="AQ483" t="e">
        <f>VLOOKUP($C483,PANSS_full!$D$2:$AK$888,25,FALSE)</f>
        <v>#N/A</v>
      </c>
      <c r="AR483" t="e">
        <f>VLOOKUP($C483,PANSS_full!$D$2:$AK$888,26,FALSE)</f>
        <v>#N/A</v>
      </c>
      <c r="AS483" t="e">
        <f>VLOOKUP($C483,PANSS_full!$D$2:$AK$888,27,FALSE)</f>
        <v>#N/A</v>
      </c>
      <c r="AT483" t="e">
        <f>VLOOKUP($C483,PANSS_full!$D$2:$AK$888,28,FALSE)</f>
        <v>#N/A</v>
      </c>
      <c r="AU483" t="e">
        <f>VLOOKUP($C483,PANSS_full!$D$2:$AK$888,29,FALSE)</f>
        <v>#N/A</v>
      </c>
      <c r="AV483" t="e">
        <f>VLOOKUP($C483,PANSS_full!$D$2:$AK$888,30,FALSE)</f>
        <v>#N/A</v>
      </c>
      <c r="AW483" t="e">
        <f>VLOOKUP($C483,PANSS_full!$D$2:$AK$888,31,FALSE)</f>
        <v>#N/A</v>
      </c>
      <c r="AX483" t="e">
        <f>VLOOKUP($C483,PANSS_full!$D$2:$AK$888,32,FALSE)</f>
        <v>#N/A</v>
      </c>
      <c r="AY483" t="e">
        <f>VLOOKUP($C483,PANSS_full!$D$2:$AK$888,33,FALSE)</f>
        <v>#N/A</v>
      </c>
      <c r="AZ483" t="e">
        <f>VLOOKUP($C483,PANSS_full!$D$2:$AK$888,34,FALSE)</f>
        <v>#N/A</v>
      </c>
    </row>
    <row r="484" spans="1:52">
      <c r="A484">
        <v>483</v>
      </c>
      <c r="B484" s="2" t="s">
        <v>541</v>
      </c>
      <c r="C484" s="2" t="str">
        <f t="shared" si="7"/>
        <v>NC_10_0017</v>
      </c>
      <c r="E484" s="2">
        <v>39.5833333333333</v>
      </c>
      <c r="F484" s="2" t="s">
        <v>52</v>
      </c>
      <c r="G484" s="2" t="s">
        <v>532</v>
      </c>
      <c r="H484" s="2">
        <v>10</v>
      </c>
      <c r="I484" s="2">
        <v>2</v>
      </c>
      <c r="J484" s="2">
        <v>9</v>
      </c>
      <c r="K484" s="2">
        <v>1</v>
      </c>
      <c r="L484" s="2">
        <v>1</v>
      </c>
      <c r="S484" t="e">
        <f>VLOOKUP($C484,PANSS_full!$D$2:$AK$888,1,FALSE)</f>
        <v>#N/A</v>
      </c>
      <c r="T484" t="e">
        <f>VLOOKUP($C484,PANSS_full!$D$2:$AK$888,2,FALSE)</f>
        <v>#N/A</v>
      </c>
      <c r="U484" t="e">
        <f>VLOOKUP($C484,PANSS_full!$D$2:$AK$888,3,FALSE)</f>
        <v>#N/A</v>
      </c>
      <c r="V484" t="e">
        <f>VLOOKUP($C484,PANSS_full!$D$2:$AK$888,4,FALSE)</f>
        <v>#N/A</v>
      </c>
      <c r="W484" t="e">
        <f>VLOOKUP($C484,PANSS_full!$D$2:$AK$888,5,FALSE)</f>
        <v>#N/A</v>
      </c>
      <c r="X484" t="e">
        <f>VLOOKUP($C484,PANSS_full!$D$2:$AK$888,6,FALSE)</f>
        <v>#N/A</v>
      </c>
      <c r="Y484" t="e">
        <f>VLOOKUP($C484,PANSS_full!$D$2:$AK$888,7,FALSE)</f>
        <v>#N/A</v>
      </c>
      <c r="Z484" t="e">
        <f>VLOOKUP($C484,PANSS_full!$D$2:$AK$888,8,FALSE)</f>
        <v>#N/A</v>
      </c>
      <c r="AA484" t="e">
        <f>VLOOKUP($C484,PANSS_full!$D$2:$AK$888,9,FALSE)</f>
        <v>#N/A</v>
      </c>
      <c r="AB484" t="e">
        <f>VLOOKUP($C484,PANSS_full!$D$2:$AK$888,10,FALSE)</f>
        <v>#N/A</v>
      </c>
      <c r="AC484" t="e">
        <f>VLOOKUP($C484,PANSS_full!$D$2:$AK$888,11,FALSE)</f>
        <v>#N/A</v>
      </c>
      <c r="AD484" t="e">
        <f>VLOOKUP($C484,PANSS_full!$D$2:$AK$888,12,FALSE)</f>
        <v>#N/A</v>
      </c>
      <c r="AE484" t="e">
        <f>VLOOKUP($C484,PANSS_full!$D$2:$AK$888,13,FALSE)</f>
        <v>#N/A</v>
      </c>
      <c r="AF484" t="e">
        <f>VLOOKUP($C484,PANSS_full!$D$2:$AK$888,14,FALSE)</f>
        <v>#N/A</v>
      </c>
      <c r="AG484" t="e">
        <f>VLOOKUP($C484,PANSS_full!$D$2:$AK$888,15,FALSE)</f>
        <v>#N/A</v>
      </c>
      <c r="AH484" t="e">
        <f>VLOOKUP($C484,PANSS_full!$D$2:$AK$888,16,FALSE)</f>
        <v>#N/A</v>
      </c>
      <c r="AI484" t="e">
        <f>VLOOKUP($C484,PANSS_full!$D$2:$AK$888,17,FALSE)</f>
        <v>#N/A</v>
      </c>
      <c r="AJ484" t="e">
        <f>VLOOKUP($C484,PANSS_full!$D$2:$AK$888,18,FALSE)</f>
        <v>#N/A</v>
      </c>
      <c r="AK484" t="e">
        <f>VLOOKUP($C484,PANSS_full!$D$2:$AK$888,19,FALSE)</f>
        <v>#N/A</v>
      </c>
      <c r="AL484" t="e">
        <f>VLOOKUP($C484,PANSS_full!$D$2:$AK$888,20,FALSE)</f>
        <v>#N/A</v>
      </c>
      <c r="AM484" t="e">
        <f>VLOOKUP($C484,PANSS_full!$D$2:$AK$888,21,FALSE)</f>
        <v>#N/A</v>
      </c>
      <c r="AN484" t="e">
        <f>VLOOKUP($C484,PANSS_full!$D$2:$AK$888,22,FALSE)</f>
        <v>#N/A</v>
      </c>
      <c r="AO484" t="e">
        <f>VLOOKUP($C484,PANSS_full!$D$2:$AK$888,23,FALSE)</f>
        <v>#N/A</v>
      </c>
      <c r="AP484" t="e">
        <f>VLOOKUP($C484,PANSS_full!$D$2:$AK$888,24,FALSE)</f>
        <v>#N/A</v>
      </c>
      <c r="AQ484" t="e">
        <f>VLOOKUP($C484,PANSS_full!$D$2:$AK$888,25,FALSE)</f>
        <v>#N/A</v>
      </c>
      <c r="AR484" t="e">
        <f>VLOOKUP($C484,PANSS_full!$D$2:$AK$888,26,FALSE)</f>
        <v>#N/A</v>
      </c>
      <c r="AS484" t="e">
        <f>VLOOKUP($C484,PANSS_full!$D$2:$AK$888,27,FALSE)</f>
        <v>#N/A</v>
      </c>
      <c r="AT484" t="e">
        <f>VLOOKUP($C484,PANSS_full!$D$2:$AK$888,28,FALSE)</f>
        <v>#N/A</v>
      </c>
      <c r="AU484" t="e">
        <f>VLOOKUP($C484,PANSS_full!$D$2:$AK$888,29,FALSE)</f>
        <v>#N/A</v>
      </c>
      <c r="AV484" t="e">
        <f>VLOOKUP($C484,PANSS_full!$D$2:$AK$888,30,FALSE)</f>
        <v>#N/A</v>
      </c>
      <c r="AW484" t="e">
        <f>VLOOKUP($C484,PANSS_full!$D$2:$AK$888,31,FALSE)</f>
        <v>#N/A</v>
      </c>
      <c r="AX484" t="e">
        <f>VLOOKUP($C484,PANSS_full!$D$2:$AK$888,32,FALSE)</f>
        <v>#N/A</v>
      </c>
      <c r="AY484" t="e">
        <f>VLOOKUP($C484,PANSS_full!$D$2:$AK$888,33,FALSE)</f>
        <v>#N/A</v>
      </c>
      <c r="AZ484" t="e">
        <f>VLOOKUP($C484,PANSS_full!$D$2:$AK$888,34,FALSE)</f>
        <v>#N/A</v>
      </c>
    </row>
    <row r="485" spans="1:52">
      <c r="A485">
        <v>484</v>
      </c>
      <c r="B485" s="2" t="s">
        <v>542</v>
      </c>
      <c r="C485" s="2" t="str">
        <f t="shared" si="7"/>
        <v>NC_10_0018</v>
      </c>
      <c r="E485" s="2">
        <v>24</v>
      </c>
      <c r="F485" s="2" t="s">
        <v>52</v>
      </c>
      <c r="G485" s="2" t="s">
        <v>532</v>
      </c>
      <c r="H485" s="2">
        <v>10</v>
      </c>
      <c r="I485" s="2">
        <v>2</v>
      </c>
      <c r="J485" s="2">
        <v>9</v>
      </c>
      <c r="K485" s="2">
        <v>1</v>
      </c>
      <c r="L485" s="2">
        <v>2</v>
      </c>
      <c r="S485" t="e">
        <f>VLOOKUP($C485,PANSS_full!$D$2:$AK$888,1,FALSE)</f>
        <v>#N/A</v>
      </c>
      <c r="T485" t="e">
        <f>VLOOKUP($C485,PANSS_full!$D$2:$AK$888,2,FALSE)</f>
        <v>#N/A</v>
      </c>
      <c r="U485" t="e">
        <f>VLOOKUP($C485,PANSS_full!$D$2:$AK$888,3,FALSE)</f>
        <v>#N/A</v>
      </c>
      <c r="V485" t="e">
        <f>VLOOKUP($C485,PANSS_full!$D$2:$AK$888,4,FALSE)</f>
        <v>#N/A</v>
      </c>
      <c r="W485" t="e">
        <f>VLOOKUP($C485,PANSS_full!$D$2:$AK$888,5,FALSE)</f>
        <v>#N/A</v>
      </c>
      <c r="X485" t="e">
        <f>VLOOKUP($C485,PANSS_full!$D$2:$AK$888,6,FALSE)</f>
        <v>#N/A</v>
      </c>
      <c r="Y485" t="e">
        <f>VLOOKUP($C485,PANSS_full!$D$2:$AK$888,7,FALSE)</f>
        <v>#N/A</v>
      </c>
      <c r="Z485" t="e">
        <f>VLOOKUP($C485,PANSS_full!$D$2:$AK$888,8,FALSE)</f>
        <v>#N/A</v>
      </c>
      <c r="AA485" t="e">
        <f>VLOOKUP($C485,PANSS_full!$D$2:$AK$888,9,FALSE)</f>
        <v>#N/A</v>
      </c>
      <c r="AB485" t="e">
        <f>VLOOKUP($C485,PANSS_full!$D$2:$AK$888,10,FALSE)</f>
        <v>#N/A</v>
      </c>
      <c r="AC485" t="e">
        <f>VLOOKUP($C485,PANSS_full!$D$2:$AK$888,11,FALSE)</f>
        <v>#N/A</v>
      </c>
      <c r="AD485" t="e">
        <f>VLOOKUP($C485,PANSS_full!$D$2:$AK$888,12,FALSE)</f>
        <v>#N/A</v>
      </c>
      <c r="AE485" t="e">
        <f>VLOOKUP($C485,PANSS_full!$D$2:$AK$888,13,FALSE)</f>
        <v>#N/A</v>
      </c>
      <c r="AF485" t="e">
        <f>VLOOKUP($C485,PANSS_full!$D$2:$AK$888,14,FALSE)</f>
        <v>#N/A</v>
      </c>
      <c r="AG485" t="e">
        <f>VLOOKUP($C485,PANSS_full!$D$2:$AK$888,15,FALSE)</f>
        <v>#N/A</v>
      </c>
      <c r="AH485" t="e">
        <f>VLOOKUP($C485,PANSS_full!$D$2:$AK$888,16,FALSE)</f>
        <v>#N/A</v>
      </c>
      <c r="AI485" t="e">
        <f>VLOOKUP($C485,PANSS_full!$D$2:$AK$888,17,FALSE)</f>
        <v>#N/A</v>
      </c>
      <c r="AJ485" t="e">
        <f>VLOOKUP($C485,PANSS_full!$D$2:$AK$888,18,FALSE)</f>
        <v>#N/A</v>
      </c>
      <c r="AK485" t="e">
        <f>VLOOKUP($C485,PANSS_full!$D$2:$AK$888,19,FALSE)</f>
        <v>#N/A</v>
      </c>
      <c r="AL485" t="e">
        <f>VLOOKUP($C485,PANSS_full!$D$2:$AK$888,20,FALSE)</f>
        <v>#N/A</v>
      </c>
      <c r="AM485" t="e">
        <f>VLOOKUP($C485,PANSS_full!$D$2:$AK$888,21,FALSE)</f>
        <v>#N/A</v>
      </c>
      <c r="AN485" t="e">
        <f>VLOOKUP($C485,PANSS_full!$D$2:$AK$888,22,FALSE)</f>
        <v>#N/A</v>
      </c>
      <c r="AO485" t="e">
        <f>VLOOKUP($C485,PANSS_full!$D$2:$AK$888,23,FALSE)</f>
        <v>#N/A</v>
      </c>
      <c r="AP485" t="e">
        <f>VLOOKUP($C485,PANSS_full!$D$2:$AK$888,24,FALSE)</f>
        <v>#N/A</v>
      </c>
      <c r="AQ485" t="e">
        <f>VLOOKUP($C485,PANSS_full!$D$2:$AK$888,25,FALSE)</f>
        <v>#N/A</v>
      </c>
      <c r="AR485" t="e">
        <f>VLOOKUP($C485,PANSS_full!$D$2:$AK$888,26,FALSE)</f>
        <v>#N/A</v>
      </c>
      <c r="AS485" t="e">
        <f>VLOOKUP($C485,PANSS_full!$D$2:$AK$888,27,FALSE)</f>
        <v>#N/A</v>
      </c>
      <c r="AT485" t="e">
        <f>VLOOKUP($C485,PANSS_full!$D$2:$AK$888,28,FALSE)</f>
        <v>#N/A</v>
      </c>
      <c r="AU485" t="e">
        <f>VLOOKUP($C485,PANSS_full!$D$2:$AK$888,29,FALSE)</f>
        <v>#N/A</v>
      </c>
      <c r="AV485" t="e">
        <f>VLOOKUP($C485,PANSS_full!$D$2:$AK$888,30,FALSE)</f>
        <v>#N/A</v>
      </c>
      <c r="AW485" t="e">
        <f>VLOOKUP($C485,PANSS_full!$D$2:$AK$888,31,FALSE)</f>
        <v>#N/A</v>
      </c>
      <c r="AX485" t="e">
        <f>VLOOKUP($C485,PANSS_full!$D$2:$AK$888,32,FALSE)</f>
        <v>#N/A</v>
      </c>
      <c r="AY485" t="e">
        <f>VLOOKUP($C485,PANSS_full!$D$2:$AK$888,33,FALSE)</f>
        <v>#N/A</v>
      </c>
      <c r="AZ485" t="e">
        <f>VLOOKUP($C485,PANSS_full!$D$2:$AK$888,34,FALSE)</f>
        <v>#N/A</v>
      </c>
    </row>
    <row r="486" spans="1:52">
      <c r="A486">
        <v>485</v>
      </c>
      <c r="B486" s="2" t="s">
        <v>543</v>
      </c>
      <c r="C486" s="2" t="str">
        <f t="shared" si="7"/>
        <v>NC_10_0019</v>
      </c>
      <c r="E486" s="2">
        <v>25.5</v>
      </c>
      <c r="F486" s="2" t="s">
        <v>52</v>
      </c>
      <c r="G486" s="2" t="s">
        <v>532</v>
      </c>
      <c r="H486" s="2">
        <v>10</v>
      </c>
      <c r="I486" s="2">
        <v>2</v>
      </c>
      <c r="J486" s="2">
        <v>15</v>
      </c>
      <c r="K486" s="2">
        <v>1</v>
      </c>
      <c r="L486" s="2">
        <v>1</v>
      </c>
      <c r="S486" t="e">
        <f>VLOOKUP($C486,PANSS_full!$D$2:$AK$888,1,FALSE)</f>
        <v>#N/A</v>
      </c>
      <c r="T486" t="e">
        <f>VLOOKUP($C486,PANSS_full!$D$2:$AK$888,2,FALSE)</f>
        <v>#N/A</v>
      </c>
      <c r="U486" t="e">
        <f>VLOOKUP($C486,PANSS_full!$D$2:$AK$888,3,FALSE)</f>
        <v>#N/A</v>
      </c>
      <c r="V486" t="e">
        <f>VLOOKUP($C486,PANSS_full!$D$2:$AK$888,4,FALSE)</f>
        <v>#N/A</v>
      </c>
      <c r="W486" t="e">
        <f>VLOOKUP($C486,PANSS_full!$D$2:$AK$888,5,FALSE)</f>
        <v>#N/A</v>
      </c>
      <c r="X486" t="e">
        <f>VLOOKUP($C486,PANSS_full!$D$2:$AK$888,6,FALSE)</f>
        <v>#N/A</v>
      </c>
      <c r="Y486" t="e">
        <f>VLOOKUP($C486,PANSS_full!$D$2:$AK$888,7,FALSE)</f>
        <v>#N/A</v>
      </c>
      <c r="Z486" t="e">
        <f>VLOOKUP($C486,PANSS_full!$D$2:$AK$888,8,FALSE)</f>
        <v>#N/A</v>
      </c>
      <c r="AA486" t="e">
        <f>VLOOKUP($C486,PANSS_full!$D$2:$AK$888,9,FALSE)</f>
        <v>#N/A</v>
      </c>
      <c r="AB486" t="e">
        <f>VLOOKUP($C486,PANSS_full!$D$2:$AK$888,10,FALSE)</f>
        <v>#N/A</v>
      </c>
      <c r="AC486" t="e">
        <f>VLOOKUP($C486,PANSS_full!$D$2:$AK$888,11,FALSE)</f>
        <v>#N/A</v>
      </c>
      <c r="AD486" t="e">
        <f>VLOOKUP($C486,PANSS_full!$D$2:$AK$888,12,FALSE)</f>
        <v>#N/A</v>
      </c>
      <c r="AE486" t="e">
        <f>VLOOKUP($C486,PANSS_full!$D$2:$AK$888,13,FALSE)</f>
        <v>#N/A</v>
      </c>
      <c r="AF486" t="e">
        <f>VLOOKUP($C486,PANSS_full!$D$2:$AK$888,14,FALSE)</f>
        <v>#N/A</v>
      </c>
      <c r="AG486" t="e">
        <f>VLOOKUP($C486,PANSS_full!$D$2:$AK$888,15,FALSE)</f>
        <v>#N/A</v>
      </c>
      <c r="AH486" t="e">
        <f>VLOOKUP($C486,PANSS_full!$D$2:$AK$888,16,FALSE)</f>
        <v>#N/A</v>
      </c>
      <c r="AI486" t="e">
        <f>VLOOKUP($C486,PANSS_full!$D$2:$AK$888,17,FALSE)</f>
        <v>#N/A</v>
      </c>
      <c r="AJ486" t="e">
        <f>VLOOKUP($C486,PANSS_full!$D$2:$AK$888,18,FALSE)</f>
        <v>#N/A</v>
      </c>
      <c r="AK486" t="e">
        <f>VLOOKUP($C486,PANSS_full!$D$2:$AK$888,19,FALSE)</f>
        <v>#N/A</v>
      </c>
      <c r="AL486" t="e">
        <f>VLOOKUP($C486,PANSS_full!$D$2:$AK$888,20,FALSE)</f>
        <v>#N/A</v>
      </c>
      <c r="AM486" t="e">
        <f>VLOOKUP($C486,PANSS_full!$D$2:$AK$888,21,FALSE)</f>
        <v>#N/A</v>
      </c>
      <c r="AN486" t="e">
        <f>VLOOKUP($C486,PANSS_full!$D$2:$AK$888,22,FALSE)</f>
        <v>#N/A</v>
      </c>
      <c r="AO486" t="e">
        <f>VLOOKUP($C486,PANSS_full!$D$2:$AK$888,23,FALSE)</f>
        <v>#N/A</v>
      </c>
      <c r="AP486" t="e">
        <f>VLOOKUP($C486,PANSS_full!$D$2:$AK$888,24,FALSE)</f>
        <v>#N/A</v>
      </c>
      <c r="AQ486" t="e">
        <f>VLOOKUP($C486,PANSS_full!$D$2:$AK$888,25,FALSE)</f>
        <v>#N/A</v>
      </c>
      <c r="AR486" t="e">
        <f>VLOOKUP($C486,PANSS_full!$D$2:$AK$888,26,FALSE)</f>
        <v>#N/A</v>
      </c>
      <c r="AS486" t="e">
        <f>VLOOKUP($C486,PANSS_full!$D$2:$AK$888,27,FALSE)</f>
        <v>#N/A</v>
      </c>
      <c r="AT486" t="e">
        <f>VLOOKUP($C486,PANSS_full!$D$2:$AK$888,28,FALSE)</f>
        <v>#N/A</v>
      </c>
      <c r="AU486" t="e">
        <f>VLOOKUP($C486,PANSS_full!$D$2:$AK$888,29,FALSE)</f>
        <v>#N/A</v>
      </c>
      <c r="AV486" t="e">
        <f>VLOOKUP($C486,PANSS_full!$D$2:$AK$888,30,FALSE)</f>
        <v>#N/A</v>
      </c>
      <c r="AW486" t="e">
        <f>VLOOKUP($C486,PANSS_full!$D$2:$AK$888,31,FALSE)</f>
        <v>#N/A</v>
      </c>
      <c r="AX486" t="e">
        <f>VLOOKUP($C486,PANSS_full!$D$2:$AK$888,32,FALSE)</f>
        <v>#N/A</v>
      </c>
      <c r="AY486" t="e">
        <f>VLOOKUP($C486,PANSS_full!$D$2:$AK$888,33,FALSE)</f>
        <v>#N/A</v>
      </c>
      <c r="AZ486" t="e">
        <f>VLOOKUP($C486,PANSS_full!$D$2:$AK$888,34,FALSE)</f>
        <v>#N/A</v>
      </c>
    </row>
    <row r="487" spans="1:52">
      <c r="A487">
        <v>486</v>
      </c>
      <c r="B487" s="2" t="s">
        <v>544</v>
      </c>
      <c r="C487" s="2" t="str">
        <f t="shared" si="7"/>
        <v>NC_10_0020</v>
      </c>
      <c r="E487" s="2">
        <v>40.75</v>
      </c>
      <c r="F487" s="2" t="s">
        <v>52</v>
      </c>
      <c r="G487" s="2" t="s">
        <v>532</v>
      </c>
      <c r="H487" s="2">
        <v>10</v>
      </c>
      <c r="I487" s="2">
        <v>2</v>
      </c>
      <c r="J487" s="2">
        <v>12</v>
      </c>
      <c r="K487" s="2">
        <v>1</v>
      </c>
      <c r="L487" s="2">
        <v>2</v>
      </c>
      <c r="S487" t="e">
        <f>VLOOKUP($C487,PANSS_full!$D$2:$AK$888,1,FALSE)</f>
        <v>#N/A</v>
      </c>
      <c r="T487" t="e">
        <f>VLOOKUP($C487,PANSS_full!$D$2:$AK$888,2,FALSE)</f>
        <v>#N/A</v>
      </c>
      <c r="U487" t="e">
        <f>VLOOKUP($C487,PANSS_full!$D$2:$AK$888,3,FALSE)</f>
        <v>#N/A</v>
      </c>
      <c r="V487" t="e">
        <f>VLOOKUP($C487,PANSS_full!$D$2:$AK$888,4,FALSE)</f>
        <v>#N/A</v>
      </c>
      <c r="W487" t="e">
        <f>VLOOKUP($C487,PANSS_full!$D$2:$AK$888,5,FALSE)</f>
        <v>#N/A</v>
      </c>
      <c r="X487" t="e">
        <f>VLOOKUP($C487,PANSS_full!$D$2:$AK$888,6,FALSE)</f>
        <v>#N/A</v>
      </c>
      <c r="Y487" t="e">
        <f>VLOOKUP($C487,PANSS_full!$D$2:$AK$888,7,FALSE)</f>
        <v>#N/A</v>
      </c>
      <c r="Z487" t="e">
        <f>VLOOKUP($C487,PANSS_full!$D$2:$AK$888,8,FALSE)</f>
        <v>#N/A</v>
      </c>
      <c r="AA487" t="e">
        <f>VLOOKUP($C487,PANSS_full!$D$2:$AK$888,9,FALSE)</f>
        <v>#N/A</v>
      </c>
      <c r="AB487" t="e">
        <f>VLOOKUP($C487,PANSS_full!$D$2:$AK$888,10,FALSE)</f>
        <v>#N/A</v>
      </c>
      <c r="AC487" t="e">
        <f>VLOOKUP($C487,PANSS_full!$D$2:$AK$888,11,FALSE)</f>
        <v>#N/A</v>
      </c>
      <c r="AD487" t="e">
        <f>VLOOKUP($C487,PANSS_full!$D$2:$AK$888,12,FALSE)</f>
        <v>#N/A</v>
      </c>
      <c r="AE487" t="e">
        <f>VLOOKUP($C487,PANSS_full!$D$2:$AK$888,13,FALSE)</f>
        <v>#N/A</v>
      </c>
      <c r="AF487" t="e">
        <f>VLOOKUP($C487,PANSS_full!$D$2:$AK$888,14,FALSE)</f>
        <v>#N/A</v>
      </c>
      <c r="AG487" t="e">
        <f>VLOOKUP($C487,PANSS_full!$D$2:$AK$888,15,FALSE)</f>
        <v>#N/A</v>
      </c>
      <c r="AH487" t="e">
        <f>VLOOKUP($C487,PANSS_full!$D$2:$AK$888,16,FALSE)</f>
        <v>#N/A</v>
      </c>
      <c r="AI487" t="e">
        <f>VLOOKUP($C487,PANSS_full!$D$2:$AK$888,17,FALSE)</f>
        <v>#N/A</v>
      </c>
      <c r="AJ487" t="e">
        <f>VLOOKUP($C487,PANSS_full!$D$2:$AK$888,18,FALSE)</f>
        <v>#N/A</v>
      </c>
      <c r="AK487" t="e">
        <f>VLOOKUP($C487,PANSS_full!$D$2:$AK$888,19,FALSE)</f>
        <v>#N/A</v>
      </c>
      <c r="AL487" t="e">
        <f>VLOOKUP($C487,PANSS_full!$D$2:$AK$888,20,FALSE)</f>
        <v>#N/A</v>
      </c>
      <c r="AM487" t="e">
        <f>VLOOKUP($C487,PANSS_full!$D$2:$AK$888,21,FALSE)</f>
        <v>#N/A</v>
      </c>
      <c r="AN487" t="e">
        <f>VLOOKUP($C487,PANSS_full!$D$2:$AK$888,22,FALSE)</f>
        <v>#N/A</v>
      </c>
      <c r="AO487" t="e">
        <f>VLOOKUP($C487,PANSS_full!$D$2:$AK$888,23,FALSE)</f>
        <v>#N/A</v>
      </c>
      <c r="AP487" t="e">
        <f>VLOOKUP($C487,PANSS_full!$D$2:$AK$888,24,FALSE)</f>
        <v>#N/A</v>
      </c>
      <c r="AQ487" t="e">
        <f>VLOOKUP($C487,PANSS_full!$D$2:$AK$888,25,FALSE)</f>
        <v>#N/A</v>
      </c>
      <c r="AR487" t="e">
        <f>VLOOKUP($C487,PANSS_full!$D$2:$AK$888,26,FALSE)</f>
        <v>#N/A</v>
      </c>
      <c r="AS487" t="e">
        <f>VLOOKUP($C487,PANSS_full!$D$2:$AK$888,27,FALSE)</f>
        <v>#N/A</v>
      </c>
      <c r="AT487" t="e">
        <f>VLOOKUP($C487,PANSS_full!$D$2:$AK$888,28,FALSE)</f>
        <v>#N/A</v>
      </c>
      <c r="AU487" t="e">
        <f>VLOOKUP($C487,PANSS_full!$D$2:$AK$888,29,FALSE)</f>
        <v>#N/A</v>
      </c>
      <c r="AV487" t="e">
        <f>VLOOKUP($C487,PANSS_full!$D$2:$AK$888,30,FALSE)</f>
        <v>#N/A</v>
      </c>
      <c r="AW487" t="e">
        <f>VLOOKUP($C487,PANSS_full!$D$2:$AK$888,31,FALSE)</f>
        <v>#N/A</v>
      </c>
      <c r="AX487" t="e">
        <f>VLOOKUP($C487,PANSS_full!$D$2:$AK$888,32,FALSE)</f>
        <v>#N/A</v>
      </c>
      <c r="AY487" t="e">
        <f>VLOOKUP($C487,PANSS_full!$D$2:$AK$888,33,FALSE)</f>
        <v>#N/A</v>
      </c>
      <c r="AZ487" t="e">
        <f>VLOOKUP($C487,PANSS_full!$D$2:$AK$888,34,FALSE)</f>
        <v>#N/A</v>
      </c>
    </row>
    <row r="488" spans="1:52">
      <c r="A488">
        <v>487</v>
      </c>
      <c r="B488" s="2" t="s">
        <v>545</v>
      </c>
      <c r="C488" s="2" t="str">
        <f t="shared" si="7"/>
        <v>NC_10_0021</v>
      </c>
      <c r="E488" s="2">
        <v>23.8333333333335</v>
      </c>
      <c r="F488" s="2" t="s">
        <v>52</v>
      </c>
      <c r="G488" s="2" t="s">
        <v>532</v>
      </c>
      <c r="H488" s="2">
        <v>10</v>
      </c>
      <c r="I488" s="2">
        <v>2</v>
      </c>
      <c r="J488" s="2">
        <v>9</v>
      </c>
      <c r="K488" s="2">
        <v>1</v>
      </c>
      <c r="L488" s="2">
        <v>1</v>
      </c>
      <c r="S488" t="e">
        <f>VLOOKUP($C488,PANSS_full!$D$2:$AK$888,1,FALSE)</f>
        <v>#N/A</v>
      </c>
      <c r="T488" t="e">
        <f>VLOOKUP($C488,PANSS_full!$D$2:$AK$888,2,FALSE)</f>
        <v>#N/A</v>
      </c>
      <c r="U488" t="e">
        <f>VLOOKUP($C488,PANSS_full!$D$2:$AK$888,3,FALSE)</f>
        <v>#N/A</v>
      </c>
      <c r="V488" t="e">
        <f>VLOOKUP($C488,PANSS_full!$D$2:$AK$888,4,FALSE)</f>
        <v>#N/A</v>
      </c>
      <c r="W488" t="e">
        <f>VLOOKUP($C488,PANSS_full!$D$2:$AK$888,5,FALSE)</f>
        <v>#N/A</v>
      </c>
      <c r="X488" t="e">
        <f>VLOOKUP($C488,PANSS_full!$D$2:$AK$888,6,FALSE)</f>
        <v>#N/A</v>
      </c>
      <c r="Y488" t="e">
        <f>VLOOKUP($C488,PANSS_full!$D$2:$AK$888,7,FALSE)</f>
        <v>#N/A</v>
      </c>
      <c r="Z488" t="e">
        <f>VLOOKUP($C488,PANSS_full!$D$2:$AK$888,8,FALSE)</f>
        <v>#N/A</v>
      </c>
      <c r="AA488" t="e">
        <f>VLOOKUP($C488,PANSS_full!$D$2:$AK$888,9,FALSE)</f>
        <v>#N/A</v>
      </c>
      <c r="AB488" t="e">
        <f>VLOOKUP($C488,PANSS_full!$D$2:$AK$888,10,FALSE)</f>
        <v>#N/A</v>
      </c>
      <c r="AC488" t="e">
        <f>VLOOKUP($C488,PANSS_full!$D$2:$AK$888,11,FALSE)</f>
        <v>#N/A</v>
      </c>
      <c r="AD488" t="e">
        <f>VLOOKUP($C488,PANSS_full!$D$2:$AK$888,12,FALSE)</f>
        <v>#N/A</v>
      </c>
      <c r="AE488" t="e">
        <f>VLOOKUP($C488,PANSS_full!$D$2:$AK$888,13,FALSE)</f>
        <v>#N/A</v>
      </c>
      <c r="AF488" t="e">
        <f>VLOOKUP($C488,PANSS_full!$D$2:$AK$888,14,FALSE)</f>
        <v>#N/A</v>
      </c>
      <c r="AG488" t="e">
        <f>VLOOKUP($C488,PANSS_full!$D$2:$AK$888,15,FALSE)</f>
        <v>#N/A</v>
      </c>
      <c r="AH488" t="e">
        <f>VLOOKUP($C488,PANSS_full!$D$2:$AK$888,16,FALSE)</f>
        <v>#N/A</v>
      </c>
      <c r="AI488" t="e">
        <f>VLOOKUP($C488,PANSS_full!$D$2:$AK$888,17,FALSE)</f>
        <v>#N/A</v>
      </c>
      <c r="AJ488" t="e">
        <f>VLOOKUP($C488,PANSS_full!$D$2:$AK$888,18,FALSE)</f>
        <v>#N/A</v>
      </c>
      <c r="AK488" t="e">
        <f>VLOOKUP($C488,PANSS_full!$D$2:$AK$888,19,FALSE)</f>
        <v>#N/A</v>
      </c>
      <c r="AL488" t="e">
        <f>VLOOKUP($C488,PANSS_full!$D$2:$AK$888,20,FALSE)</f>
        <v>#N/A</v>
      </c>
      <c r="AM488" t="e">
        <f>VLOOKUP($C488,PANSS_full!$D$2:$AK$888,21,FALSE)</f>
        <v>#N/A</v>
      </c>
      <c r="AN488" t="e">
        <f>VLOOKUP($C488,PANSS_full!$D$2:$AK$888,22,FALSE)</f>
        <v>#N/A</v>
      </c>
      <c r="AO488" t="e">
        <f>VLOOKUP($C488,PANSS_full!$D$2:$AK$888,23,FALSE)</f>
        <v>#N/A</v>
      </c>
      <c r="AP488" t="e">
        <f>VLOOKUP($C488,PANSS_full!$D$2:$AK$888,24,FALSE)</f>
        <v>#N/A</v>
      </c>
      <c r="AQ488" t="e">
        <f>VLOOKUP($C488,PANSS_full!$D$2:$AK$888,25,FALSE)</f>
        <v>#N/A</v>
      </c>
      <c r="AR488" t="e">
        <f>VLOOKUP($C488,PANSS_full!$D$2:$AK$888,26,FALSE)</f>
        <v>#N/A</v>
      </c>
      <c r="AS488" t="e">
        <f>VLOOKUP($C488,PANSS_full!$D$2:$AK$888,27,FALSE)</f>
        <v>#N/A</v>
      </c>
      <c r="AT488" t="e">
        <f>VLOOKUP($C488,PANSS_full!$D$2:$AK$888,28,FALSE)</f>
        <v>#N/A</v>
      </c>
      <c r="AU488" t="e">
        <f>VLOOKUP($C488,PANSS_full!$D$2:$AK$888,29,FALSE)</f>
        <v>#N/A</v>
      </c>
      <c r="AV488" t="e">
        <f>VLOOKUP($C488,PANSS_full!$D$2:$AK$888,30,FALSE)</f>
        <v>#N/A</v>
      </c>
      <c r="AW488" t="e">
        <f>VLOOKUP($C488,PANSS_full!$D$2:$AK$888,31,FALSE)</f>
        <v>#N/A</v>
      </c>
      <c r="AX488" t="e">
        <f>VLOOKUP($C488,PANSS_full!$D$2:$AK$888,32,FALSE)</f>
        <v>#N/A</v>
      </c>
      <c r="AY488" t="e">
        <f>VLOOKUP($C488,PANSS_full!$D$2:$AK$888,33,FALSE)</f>
        <v>#N/A</v>
      </c>
      <c r="AZ488" t="e">
        <f>VLOOKUP($C488,PANSS_full!$D$2:$AK$888,34,FALSE)</f>
        <v>#N/A</v>
      </c>
    </row>
    <row r="489" spans="1:52">
      <c r="A489">
        <v>488</v>
      </c>
      <c r="B489" s="2" t="s">
        <v>546</v>
      </c>
      <c r="C489" s="2" t="str">
        <f t="shared" si="7"/>
        <v>NC_10_0022</v>
      </c>
      <c r="E489" s="2">
        <v>44.1666666666667</v>
      </c>
      <c r="F489" s="2" t="s">
        <v>52</v>
      </c>
      <c r="G489" s="2" t="s">
        <v>532</v>
      </c>
      <c r="H489" s="2">
        <v>10</v>
      </c>
      <c r="I489" s="2">
        <v>1</v>
      </c>
      <c r="J489" s="2">
        <v>9</v>
      </c>
      <c r="K489" s="2">
        <v>1</v>
      </c>
      <c r="L489" s="2">
        <v>2</v>
      </c>
      <c r="S489" t="e">
        <f>VLOOKUP($C489,PANSS_full!$D$2:$AK$888,1,FALSE)</f>
        <v>#N/A</v>
      </c>
      <c r="T489" t="e">
        <f>VLOOKUP($C489,PANSS_full!$D$2:$AK$888,2,FALSE)</f>
        <v>#N/A</v>
      </c>
      <c r="U489" t="e">
        <f>VLOOKUP($C489,PANSS_full!$D$2:$AK$888,3,FALSE)</f>
        <v>#N/A</v>
      </c>
      <c r="V489" t="e">
        <f>VLOOKUP($C489,PANSS_full!$D$2:$AK$888,4,FALSE)</f>
        <v>#N/A</v>
      </c>
      <c r="W489" t="e">
        <f>VLOOKUP($C489,PANSS_full!$D$2:$AK$888,5,FALSE)</f>
        <v>#N/A</v>
      </c>
      <c r="X489" t="e">
        <f>VLOOKUP($C489,PANSS_full!$D$2:$AK$888,6,FALSE)</f>
        <v>#N/A</v>
      </c>
      <c r="Y489" t="e">
        <f>VLOOKUP($C489,PANSS_full!$D$2:$AK$888,7,FALSE)</f>
        <v>#N/A</v>
      </c>
      <c r="Z489" t="e">
        <f>VLOOKUP($C489,PANSS_full!$D$2:$AK$888,8,FALSE)</f>
        <v>#N/A</v>
      </c>
      <c r="AA489" t="e">
        <f>VLOOKUP($C489,PANSS_full!$D$2:$AK$888,9,FALSE)</f>
        <v>#N/A</v>
      </c>
      <c r="AB489" t="e">
        <f>VLOOKUP($C489,PANSS_full!$D$2:$AK$888,10,FALSE)</f>
        <v>#N/A</v>
      </c>
      <c r="AC489" t="e">
        <f>VLOOKUP($C489,PANSS_full!$D$2:$AK$888,11,FALSE)</f>
        <v>#N/A</v>
      </c>
      <c r="AD489" t="e">
        <f>VLOOKUP($C489,PANSS_full!$D$2:$AK$888,12,FALSE)</f>
        <v>#N/A</v>
      </c>
      <c r="AE489" t="e">
        <f>VLOOKUP($C489,PANSS_full!$D$2:$AK$888,13,FALSE)</f>
        <v>#N/A</v>
      </c>
      <c r="AF489" t="e">
        <f>VLOOKUP($C489,PANSS_full!$D$2:$AK$888,14,FALSE)</f>
        <v>#N/A</v>
      </c>
      <c r="AG489" t="e">
        <f>VLOOKUP($C489,PANSS_full!$D$2:$AK$888,15,FALSE)</f>
        <v>#N/A</v>
      </c>
      <c r="AH489" t="e">
        <f>VLOOKUP($C489,PANSS_full!$D$2:$AK$888,16,FALSE)</f>
        <v>#N/A</v>
      </c>
      <c r="AI489" t="e">
        <f>VLOOKUP($C489,PANSS_full!$D$2:$AK$888,17,FALSE)</f>
        <v>#N/A</v>
      </c>
      <c r="AJ489" t="e">
        <f>VLOOKUP($C489,PANSS_full!$D$2:$AK$888,18,FALSE)</f>
        <v>#N/A</v>
      </c>
      <c r="AK489" t="e">
        <f>VLOOKUP($C489,PANSS_full!$D$2:$AK$888,19,FALSE)</f>
        <v>#N/A</v>
      </c>
      <c r="AL489" t="e">
        <f>VLOOKUP($C489,PANSS_full!$D$2:$AK$888,20,FALSE)</f>
        <v>#N/A</v>
      </c>
      <c r="AM489" t="e">
        <f>VLOOKUP($C489,PANSS_full!$D$2:$AK$888,21,FALSE)</f>
        <v>#N/A</v>
      </c>
      <c r="AN489" t="e">
        <f>VLOOKUP($C489,PANSS_full!$D$2:$AK$888,22,FALSE)</f>
        <v>#N/A</v>
      </c>
      <c r="AO489" t="e">
        <f>VLOOKUP($C489,PANSS_full!$D$2:$AK$888,23,FALSE)</f>
        <v>#N/A</v>
      </c>
      <c r="AP489" t="e">
        <f>VLOOKUP($C489,PANSS_full!$D$2:$AK$888,24,FALSE)</f>
        <v>#N/A</v>
      </c>
      <c r="AQ489" t="e">
        <f>VLOOKUP($C489,PANSS_full!$D$2:$AK$888,25,FALSE)</f>
        <v>#N/A</v>
      </c>
      <c r="AR489" t="e">
        <f>VLOOKUP($C489,PANSS_full!$D$2:$AK$888,26,FALSE)</f>
        <v>#N/A</v>
      </c>
      <c r="AS489" t="e">
        <f>VLOOKUP($C489,PANSS_full!$D$2:$AK$888,27,FALSE)</f>
        <v>#N/A</v>
      </c>
      <c r="AT489" t="e">
        <f>VLOOKUP($C489,PANSS_full!$D$2:$AK$888,28,FALSE)</f>
        <v>#N/A</v>
      </c>
      <c r="AU489" t="e">
        <f>VLOOKUP($C489,PANSS_full!$D$2:$AK$888,29,FALSE)</f>
        <v>#N/A</v>
      </c>
      <c r="AV489" t="e">
        <f>VLOOKUP($C489,PANSS_full!$D$2:$AK$888,30,FALSE)</f>
        <v>#N/A</v>
      </c>
      <c r="AW489" t="e">
        <f>VLOOKUP($C489,PANSS_full!$D$2:$AK$888,31,FALSE)</f>
        <v>#N/A</v>
      </c>
      <c r="AX489" t="e">
        <f>VLOOKUP($C489,PANSS_full!$D$2:$AK$888,32,FALSE)</f>
        <v>#N/A</v>
      </c>
      <c r="AY489" t="e">
        <f>VLOOKUP($C489,PANSS_full!$D$2:$AK$888,33,FALSE)</f>
        <v>#N/A</v>
      </c>
      <c r="AZ489" t="e">
        <f>VLOOKUP($C489,PANSS_full!$D$2:$AK$888,34,FALSE)</f>
        <v>#N/A</v>
      </c>
    </row>
    <row r="490" spans="1:52">
      <c r="A490">
        <v>489</v>
      </c>
      <c r="B490" s="2" t="s">
        <v>547</v>
      </c>
      <c r="C490" s="2" t="str">
        <f t="shared" si="7"/>
        <v>NC_10_0023</v>
      </c>
      <c r="E490" s="2">
        <v>38</v>
      </c>
      <c r="F490" s="2" t="s">
        <v>52</v>
      </c>
      <c r="G490" s="2" t="s">
        <v>532</v>
      </c>
      <c r="H490" s="2">
        <v>10</v>
      </c>
      <c r="I490" s="2">
        <v>1</v>
      </c>
      <c r="J490" s="2">
        <v>17</v>
      </c>
      <c r="K490" s="2">
        <v>1</v>
      </c>
      <c r="L490" s="2">
        <v>1</v>
      </c>
      <c r="S490" t="e">
        <f>VLOOKUP($C490,PANSS_full!$D$2:$AK$888,1,FALSE)</f>
        <v>#N/A</v>
      </c>
      <c r="T490" t="e">
        <f>VLOOKUP($C490,PANSS_full!$D$2:$AK$888,2,FALSE)</f>
        <v>#N/A</v>
      </c>
      <c r="U490" t="e">
        <f>VLOOKUP($C490,PANSS_full!$D$2:$AK$888,3,FALSE)</f>
        <v>#N/A</v>
      </c>
      <c r="V490" t="e">
        <f>VLOOKUP($C490,PANSS_full!$D$2:$AK$888,4,FALSE)</f>
        <v>#N/A</v>
      </c>
      <c r="W490" t="e">
        <f>VLOOKUP($C490,PANSS_full!$D$2:$AK$888,5,FALSE)</f>
        <v>#N/A</v>
      </c>
      <c r="X490" t="e">
        <f>VLOOKUP($C490,PANSS_full!$D$2:$AK$888,6,FALSE)</f>
        <v>#N/A</v>
      </c>
      <c r="Y490" t="e">
        <f>VLOOKUP($C490,PANSS_full!$D$2:$AK$888,7,FALSE)</f>
        <v>#N/A</v>
      </c>
      <c r="Z490" t="e">
        <f>VLOOKUP($C490,PANSS_full!$D$2:$AK$888,8,FALSE)</f>
        <v>#N/A</v>
      </c>
      <c r="AA490" t="e">
        <f>VLOOKUP($C490,PANSS_full!$D$2:$AK$888,9,FALSE)</f>
        <v>#N/A</v>
      </c>
      <c r="AB490" t="e">
        <f>VLOOKUP($C490,PANSS_full!$D$2:$AK$888,10,FALSE)</f>
        <v>#N/A</v>
      </c>
      <c r="AC490" t="e">
        <f>VLOOKUP($C490,PANSS_full!$D$2:$AK$888,11,FALSE)</f>
        <v>#N/A</v>
      </c>
      <c r="AD490" t="e">
        <f>VLOOKUP($C490,PANSS_full!$D$2:$AK$888,12,FALSE)</f>
        <v>#N/A</v>
      </c>
      <c r="AE490" t="e">
        <f>VLOOKUP($C490,PANSS_full!$D$2:$AK$888,13,FALSE)</f>
        <v>#N/A</v>
      </c>
      <c r="AF490" t="e">
        <f>VLOOKUP($C490,PANSS_full!$D$2:$AK$888,14,FALSE)</f>
        <v>#N/A</v>
      </c>
      <c r="AG490" t="e">
        <f>VLOOKUP($C490,PANSS_full!$D$2:$AK$888,15,FALSE)</f>
        <v>#N/A</v>
      </c>
      <c r="AH490" t="e">
        <f>VLOOKUP($C490,PANSS_full!$D$2:$AK$888,16,FALSE)</f>
        <v>#N/A</v>
      </c>
      <c r="AI490" t="e">
        <f>VLOOKUP($C490,PANSS_full!$D$2:$AK$888,17,FALSE)</f>
        <v>#N/A</v>
      </c>
      <c r="AJ490" t="e">
        <f>VLOOKUP($C490,PANSS_full!$D$2:$AK$888,18,FALSE)</f>
        <v>#N/A</v>
      </c>
      <c r="AK490" t="e">
        <f>VLOOKUP($C490,PANSS_full!$D$2:$AK$888,19,FALSE)</f>
        <v>#N/A</v>
      </c>
      <c r="AL490" t="e">
        <f>VLOOKUP($C490,PANSS_full!$D$2:$AK$888,20,FALSE)</f>
        <v>#N/A</v>
      </c>
      <c r="AM490" t="e">
        <f>VLOOKUP($C490,PANSS_full!$D$2:$AK$888,21,FALSE)</f>
        <v>#N/A</v>
      </c>
      <c r="AN490" t="e">
        <f>VLOOKUP($C490,PANSS_full!$D$2:$AK$888,22,FALSE)</f>
        <v>#N/A</v>
      </c>
      <c r="AO490" t="e">
        <f>VLOOKUP($C490,PANSS_full!$D$2:$AK$888,23,FALSE)</f>
        <v>#N/A</v>
      </c>
      <c r="AP490" t="e">
        <f>VLOOKUP($C490,PANSS_full!$D$2:$AK$888,24,FALSE)</f>
        <v>#N/A</v>
      </c>
      <c r="AQ490" t="e">
        <f>VLOOKUP($C490,PANSS_full!$D$2:$AK$888,25,FALSE)</f>
        <v>#N/A</v>
      </c>
      <c r="AR490" t="e">
        <f>VLOOKUP($C490,PANSS_full!$D$2:$AK$888,26,FALSE)</f>
        <v>#N/A</v>
      </c>
      <c r="AS490" t="e">
        <f>VLOOKUP($C490,PANSS_full!$D$2:$AK$888,27,FALSE)</f>
        <v>#N/A</v>
      </c>
      <c r="AT490" t="e">
        <f>VLOOKUP($C490,PANSS_full!$D$2:$AK$888,28,FALSE)</f>
        <v>#N/A</v>
      </c>
      <c r="AU490" t="e">
        <f>VLOOKUP($C490,PANSS_full!$D$2:$AK$888,29,FALSE)</f>
        <v>#N/A</v>
      </c>
      <c r="AV490" t="e">
        <f>VLOOKUP($C490,PANSS_full!$D$2:$AK$888,30,FALSE)</f>
        <v>#N/A</v>
      </c>
      <c r="AW490" t="e">
        <f>VLOOKUP($C490,PANSS_full!$D$2:$AK$888,31,FALSE)</f>
        <v>#N/A</v>
      </c>
      <c r="AX490" t="e">
        <f>VLOOKUP($C490,PANSS_full!$D$2:$AK$888,32,FALSE)</f>
        <v>#N/A</v>
      </c>
      <c r="AY490" t="e">
        <f>VLOOKUP($C490,PANSS_full!$D$2:$AK$888,33,FALSE)</f>
        <v>#N/A</v>
      </c>
      <c r="AZ490" t="e">
        <f>VLOOKUP($C490,PANSS_full!$D$2:$AK$888,34,FALSE)</f>
        <v>#N/A</v>
      </c>
    </row>
    <row r="491" spans="1:52">
      <c r="A491">
        <v>490</v>
      </c>
      <c r="B491" s="2" t="s">
        <v>548</v>
      </c>
      <c r="C491" s="2" t="str">
        <f t="shared" si="7"/>
        <v>NC_10_0024</v>
      </c>
      <c r="E491" s="2">
        <v>25.4166666666665</v>
      </c>
      <c r="F491" s="2" t="s">
        <v>52</v>
      </c>
      <c r="G491" s="2" t="s">
        <v>532</v>
      </c>
      <c r="H491" s="2">
        <v>10</v>
      </c>
      <c r="I491" s="2">
        <v>2</v>
      </c>
      <c r="J491" s="2">
        <v>13</v>
      </c>
      <c r="S491" t="e">
        <f>VLOOKUP($C491,PANSS_full!$D$2:$AK$888,1,FALSE)</f>
        <v>#N/A</v>
      </c>
      <c r="T491" t="e">
        <f>VLOOKUP($C491,PANSS_full!$D$2:$AK$888,2,FALSE)</f>
        <v>#N/A</v>
      </c>
      <c r="U491" t="e">
        <f>VLOOKUP($C491,PANSS_full!$D$2:$AK$888,3,FALSE)</f>
        <v>#N/A</v>
      </c>
      <c r="V491" t="e">
        <f>VLOOKUP($C491,PANSS_full!$D$2:$AK$888,4,FALSE)</f>
        <v>#N/A</v>
      </c>
      <c r="W491" t="e">
        <f>VLOOKUP($C491,PANSS_full!$D$2:$AK$888,5,FALSE)</f>
        <v>#N/A</v>
      </c>
      <c r="X491" t="e">
        <f>VLOOKUP($C491,PANSS_full!$D$2:$AK$888,6,FALSE)</f>
        <v>#N/A</v>
      </c>
      <c r="Y491" t="e">
        <f>VLOOKUP($C491,PANSS_full!$D$2:$AK$888,7,FALSE)</f>
        <v>#N/A</v>
      </c>
      <c r="Z491" t="e">
        <f>VLOOKUP($C491,PANSS_full!$D$2:$AK$888,8,FALSE)</f>
        <v>#N/A</v>
      </c>
      <c r="AA491" t="e">
        <f>VLOOKUP($C491,PANSS_full!$D$2:$AK$888,9,FALSE)</f>
        <v>#N/A</v>
      </c>
      <c r="AB491" t="e">
        <f>VLOOKUP($C491,PANSS_full!$D$2:$AK$888,10,FALSE)</f>
        <v>#N/A</v>
      </c>
      <c r="AC491" t="e">
        <f>VLOOKUP($C491,PANSS_full!$D$2:$AK$888,11,FALSE)</f>
        <v>#N/A</v>
      </c>
      <c r="AD491" t="e">
        <f>VLOOKUP($C491,PANSS_full!$D$2:$AK$888,12,FALSE)</f>
        <v>#N/A</v>
      </c>
      <c r="AE491" t="e">
        <f>VLOOKUP($C491,PANSS_full!$D$2:$AK$888,13,FALSE)</f>
        <v>#N/A</v>
      </c>
      <c r="AF491" t="e">
        <f>VLOOKUP($C491,PANSS_full!$D$2:$AK$888,14,FALSE)</f>
        <v>#N/A</v>
      </c>
      <c r="AG491" t="e">
        <f>VLOOKUP($C491,PANSS_full!$D$2:$AK$888,15,FALSE)</f>
        <v>#N/A</v>
      </c>
      <c r="AH491" t="e">
        <f>VLOOKUP($C491,PANSS_full!$D$2:$AK$888,16,FALSE)</f>
        <v>#N/A</v>
      </c>
      <c r="AI491" t="e">
        <f>VLOOKUP($C491,PANSS_full!$D$2:$AK$888,17,FALSE)</f>
        <v>#N/A</v>
      </c>
      <c r="AJ491" t="e">
        <f>VLOOKUP($C491,PANSS_full!$D$2:$AK$888,18,FALSE)</f>
        <v>#N/A</v>
      </c>
      <c r="AK491" t="e">
        <f>VLOOKUP($C491,PANSS_full!$D$2:$AK$888,19,FALSE)</f>
        <v>#N/A</v>
      </c>
      <c r="AL491" t="e">
        <f>VLOOKUP($C491,PANSS_full!$D$2:$AK$888,20,FALSE)</f>
        <v>#N/A</v>
      </c>
      <c r="AM491" t="e">
        <f>VLOOKUP($C491,PANSS_full!$D$2:$AK$888,21,FALSE)</f>
        <v>#N/A</v>
      </c>
      <c r="AN491" t="e">
        <f>VLOOKUP($C491,PANSS_full!$D$2:$AK$888,22,FALSE)</f>
        <v>#N/A</v>
      </c>
      <c r="AO491" t="e">
        <f>VLOOKUP($C491,PANSS_full!$D$2:$AK$888,23,FALSE)</f>
        <v>#N/A</v>
      </c>
      <c r="AP491" t="e">
        <f>VLOOKUP($C491,PANSS_full!$D$2:$AK$888,24,FALSE)</f>
        <v>#N/A</v>
      </c>
      <c r="AQ491" t="e">
        <f>VLOOKUP($C491,PANSS_full!$D$2:$AK$888,25,FALSE)</f>
        <v>#N/A</v>
      </c>
      <c r="AR491" t="e">
        <f>VLOOKUP($C491,PANSS_full!$D$2:$AK$888,26,FALSE)</f>
        <v>#N/A</v>
      </c>
      <c r="AS491" t="e">
        <f>VLOOKUP($C491,PANSS_full!$D$2:$AK$888,27,FALSE)</f>
        <v>#N/A</v>
      </c>
      <c r="AT491" t="e">
        <f>VLOOKUP($C491,PANSS_full!$D$2:$AK$888,28,FALSE)</f>
        <v>#N/A</v>
      </c>
      <c r="AU491" t="e">
        <f>VLOOKUP($C491,PANSS_full!$D$2:$AK$888,29,FALSE)</f>
        <v>#N/A</v>
      </c>
      <c r="AV491" t="e">
        <f>VLOOKUP($C491,PANSS_full!$D$2:$AK$888,30,FALSE)</f>
        <v>#N/A</v>
      </c>
      <c r="AW491" t="e">
        <f>VLOOKUP($C491,PANSS_full!$D$2:$AK$888,31,FALSE)</f>
        <v>#N/A</v>
      </c>
      <c r="AX491" t="e">
        <f>VLOOKUP($C491,PANSS_full!$D$2:$AK$888,32,FALSE)</f>
        <v>#N/A</v>
      </c>
      <c r="AY491" t="e">
        <f>VLOOKUP($C491,PANSS_full!$D$2:$AK$888,33,FALSE)</f>
        <v>#N/A</v>
      </c>
      <c r="AZ491" t="e">
        <f>VLOOKUP($C491,PANSS_full!$D$2:$AK$888,34,FALSE)</f>
        <v>#N/A</v>
      </c>
    </row>
    <row r="492" spans="1:52">
      <c r="A492">
        <v>491</v>
      </c>
      <c r="B492" s="2" t="s">
        <v>549</v>
      </c>
      <c r="C492" s="2" t="str">
        <f t="shared" si="7"/>
        <v>NC_10_0025</v>
      </c>
      <c r="E492" s="2">
        <v>30.5833333333333</v>
      </c>
      <c r="F492" s="2" t="s">
        <v>52</v>
      </c>
      <c r="G492" s="2" t="s">
        <v>532</v>
      </c>
      <c r="H492" s="2">
        <v>10</v>
      </c>
      <c r="I492" s="2">
        <v>1</v>
      </c>
      <c r="J492" s="2">
        <v>12</v>
      </c>
      <c r="K492" s="2">
        <v>1</v>
      </c>
      <c r="L492" s="2">
        <v>1</v>
      </c>
      <c r="S492" t="e">
        <f>VLOOKUP($C492,PANSS_full!$D$2:$AK$888,1,FALSE)</f>
        <v>#N/A</v>
      </c>
      <c r="T492" t="e">
        <f>VLOOKUP($C492,PANSS_full!$D$2:$AK$888,2,FALSE)</f>
        <v>#N/A</v>
      </c>
      <c r="U492" t="e">
        <f>VLOOKUP($C492,PANSS_full!$D$2:$AK$888,3,FALSE)</f>
        <v>#N/A</v>
      </c>
      <c r="V492" t="e">
        <f>VLOOKUP($C492,PANSS_full!$D$2:$AK$888,4,FALSE)</f>
        <v>#N/A</v>
      </c>
      <c r="W492" t="e">
        <f>VLOOKUP($C492,PANSS_full!$D$2:$AK$888,5,FALSE)</f>
        <v>#N/A</v>
      </c>
      <c r="X492" t="e">
        <f>VLOOKUP($C492,PANSS_full!$D$2:$AK$888,6,FALSE)</f>
        <v>#N/A</v>
      </c>
      <c r="Y492" t="e">
        <f>VLOOKUP($C492,PANSS_full!$D$2:$AK$888,7,FALSE)</f>
        <v>#N/A</v>
      </c>
      <c r="Z492" t="e">
        <f>VLOOKUP($C492,PANSS_full!$D$2:$AK$888,8,FALSE)</f>
        <v>#N/A</v>
      </c>
      <c r="AA492" t="e">
        <f>VLOOKUP($C492,PANSS_full!$D$2:$AK$888,9,FALSE)</f>
        <v>#N/A</v>
      </c>
      <c r="AB492" t="e">
        <f>VLOOKUP($C492,PANSS_full!$D$2:$AK$888,10,FALSE)</f>
        <v>#N/A</v>
      </c>
      <c r="AC492" t="e">
        <f>VLOOKUP($C492,PANSS_full!$D$2:$AK$888,11,FALSE)</f>
        <v>#N/A</v>
      </c>
      <c r="AD492" t="e">
        <f>VLOOKUP($C492,PANSS_full!$D$2:$AK$888,12,FALSE)</f>
        <v>#N/A</v>
      </c>
      <c r="AE492" t="e">
        <f>VLOOKUP($C492,PANSS_full!$D$2:$AK$888,13,FALSE)</f>
        <v>#N/A</v>
      </c>
      <c r="AF492" t="e">
        <f>VLOOKUP($C492,PANSS_full!$D$2:$AK$888,14,FALSE)</f>
        <v>#N/A</v>
      </c>
      <c r="AG492" t="e">
        <f>VLOOKUP($C492,PANSS_full!$D$2:$AK$888,15,FALSE)</f>
        <v>#N/A</v>
      </c>
      <c r="AH492" t="e">
        <f>VLOOKUP($C492,PANSS_full!$D$2:$AK$888,16,FALSE)</f>
        <v>#N/A</v>
      </c>
      <c r="AI492" t="e">
        <f>VLOOKUP($C492,PANSS_full!$D$2:$AK$888,17,FALSE)</f>
        <v>#N/A</v>
      </c>
      <c r="AJ492" t="e">
        <f>VLOOKUP($C492,PANSS_full!$D$2:$AK$888,18,FALSE)</f>
        <v>#N/A</v>
      </c>
      <c r="AK492" t="e">
        <f>VLOOKUP($C492,PANSS_full!$D$2:$AK$888,19,FALSE)</f>
        <v>#N/A</v>
      </c>
      <c r="AL492" t="e">
        <f>VLOOKUP($C492,PANSS_full!$D$2:$AK$888,20,FALSE)</f>
        <v>#N/A</v>
      </c>
      <c r="AM492" t="e">
        <f>VLOOKUP($C492,PANSS_full!$D$2:$AK$888,21,FALSE)</f>
        <v>#N/A</v>
      </c>
      <c r="AN492" t="e">
        <f>VLOOKUP($C492,PANSS_full!$D$2:$AK$888,22,FALSE)</f>
        <v>#N/A</v>
      </c>
      <c r="AO492" t="e">
        <f>VLOOKUP($C492,PANSS_full!$D$2:$AK$888,23,FALSE)</f>
        <v>#N/A</v>
      </c>
      <c r="AP492" t="e">
        <f>VLOOKUP($C492,PANSS_full!$D$2:$AK$888,24,FALSE)</f>
        <v>#N/A</v>
      </c>
      <c r="AQ492" t="e">
        <f>VLOOKUP($C492,PANSS_full!$D$2:$AK$888,25,FALSE)</f>
        <v>#N/A</v>
      </c>
      <c r="AR492" t="e">
        <f>VLOOKUP($C492,PANSS_full!$D$2:$AK$888,26,FALSE)</f>
        <v>#N/A</v>
      </c>
      <c r="AS492" t="e">
        <f>VLOOKUP($C492,PANSS_full!$D$2:$AK$888,27,FALSE)</f>
        <v>#N/A</v>
      </c>
      <c r="AT492" t="e">
        <f>VLOOKUP($C492,PANSS_full!$D$2:$AK$888,28,FALSE)</f>
        <v>#N/A</v>
      </c>
      <c r="AU492" t="e">
        <f>VLOOKUP($C492,PANSS_full!$D$2:$AK$888,29,FALSE)</f>
        <v>#N/A</v>
      </c>
      <c r="AV492" t="e">
        <f>VLOOKUP($C492,PANSS_full!$D$2:$AK$888,30,FALSE)</f>
        <v>#N/A</v>
      </c>
      <c r="AW492" t="e">
        <f>VLOOKUP($C492,PANSS_full!$D$2:$AK$888,31,FALSE)</f>
        <v>#N/A</v>
      </c>
      <c r="AX492" t="e">
        <f>VLOOKUP($C492,PANSS_full!$D$2:$AK$888,32,FALSE)</f>
        <v>#N/A</v>
      </c>
      <c r="AY492" t="e">
        <f>VLOOKUP($C492,PANSS_full!$D$2:$AK$888,33,FALSE)</f>
        <v>#N/A</v>
      </c>
      <c r="AZ492" t="e">
        <f>VLOOKUP($C492,PANSS_full!$D$2:$AK$888,34,FALSE)</f>
        <v>#N/A</v>
      </c>
    </row>
    <row r="493" spans="1:52">
      <c r="A493">
        <v>492</v>
      </c>
      <c r="B493" s="2" t="s">
        <v>550</v>
      </c>
      <c r="C493" s="2" t="str">
        <f t="shared" si="7"/>
        <v>NC_10_0026</v>
      </c>
      <c r="E493" s="2">
        <v>45.25</v>
      </c>
      <c r="F493" s="2" t="s">
        <v>52</v>
      </c>
      <c r="G493" s="2" t="s">
        <v>532</v>
      </c>
      <c r="H493" s="2">
        <v>10</v>
      </c>
      <c r="I493" s="2">
        <v>1</v>
      </c>
      <c r="J493" s="2">
        <v>11</v>
      </c>
      <c r="K493" s="2">
        <v>1</v>
      </c>
      <c r="L493" s="2">
        <v>1</v>
      </c>
      <c r="S493" t="e">
        <f>VLOOKUP($C493,PANSS_full!$D$2:$AK$888,1,FALSE)</f>
        <v>#N/A</v>
      </c>
      <c r="T493" t="e">
        <f>VLOOKUP($C493,PANSS_full!$D$2:$AK$888,2,FALSE)</f>
        <v>#N/A</v>
      </c>
      <c r="U493" t="e">
        <f>VLOOKUP($C493,PANSS_full!$D$2:$AK$888,3,FALSE)</f>
        <v>#N/A</v>
      </c>
      <c r="V493" t="e">
        <f>VLOOKUP($C493,PANSS_full!$D$2:$AK$888,4,FALSE)</f>
        <v>#N/A</v>
      </c>
      <c r="W493" t="e">
        <f>VLOOKUP($C493,PANSS_full!$D$2:$AK$888,5,FALSE)</f>
        <v>#N/A</v>
      </c>
      <c r="X493" t="e">
        <f>VLOOKUP($C493,PANSS_full!$D$2:$AK$888,6,FALSE)</f>
        <v>#N/A</v>
      </c>
      <c r="Y493" t="e">
        <f>VLOOKUP($C493,PANSS_full!$D$2:$AK$888,7,FALSE)</f>
        <v>#N/A</v>
      </c>
      <c r="Z493" t="e">
        <f>VLOOKUP($C493,PANSS_full!$D$2:$AK$888,8,FALSE)</f>
        <v>#N/A</v>
      </c>
      <c r="AA493" t="e">
        <f>VLOOKUP($C493,PANSS_full!$D$2:$AK$888,9,FALSE)</f>
        <v>#N/A</v>
      </c>
      <c r="AB493" t="e">
        <f>VLOOKUP($C493,PANSS_full!$D$2:$AK$888,10,FALSE)</f>
        <v>#N/A</v>
      </c>
      <c r="AC493" t="e">
        <f>VLOOKUP($C493,PANSS_full!$D$2:$AK$888,11,FALSE)</f>
        <v>#N/A</v>
      </c>
      <c r="AD493" t="e">
        <f>VLOOKUP($C493,PANSS_full!$D$2:$AK$888,12,FALSE)</f>
        <v>#N/A</v>
      </c>
      <c r="AE493" t="e">
        <f>VLOOKUP($C493,PANSS_full!$D$2:$AK$888,13,FALSE)</f>
        <v>#N/A</v>
      </c>
      <c r="AF493" t="e">
        <f>VLOOKUP($C493,PANSS_full!$D$2:$AK$888,14,FALSE)</f>
        <v>#N/A</v>
      </c>
      <c r="AG493" t="e">
        <f>VLOOKUP($C493,PANSS_full!$D$2:$AK$888,15,FALSE)</f>
        <v>#N/A</v>
      </c>
      <c r="AH493" t="e">
        <f>VLOOKUP($C493,PANSS_full!$D$2:$AK$888,16,FALSE)</f>
        <v>#N/A</v>
      </c>
      <c r="AI493" t="e">
        <f>VLOOKUP($C493,PANSS_full!$D$2:$AK$888,17,FALSE)</f>
        <v>#N/A</v>
      </c>
      <c r="AJ493" t="e">
        <f>VLOOKUP($C493,PANSS_full!$D$2:$AK$888,18,FALSE)</f>
        <v>#N/A</v>
      </c>
      <c r="AK493" t="e">
        <f>VLOOKUP($C493,PANSS_full!$D$2:$AK$888,19,FALSE)</f>
        <v>#N/A</v>
      </c>
      <c r="AL493" t="e">
        <f>VLOOKUP($C493,PANSS_full!$D$2:$AK$888,20,FALSE)</f>
        <v>#N/A</v>
      </c>
      <c r="AM493" t="e">
        <f>VLOOKUP($C493,PANSS_full!$D$2:$AK$888,21,FALSE)</f>
        <v>#N/A</v>
      </c>
      <c r="AN493" t="e">
        <f>VLOOKUP($C493,PANSS_full!$D$2:$AK$888,22,FALSE)</f>
        <v>#N/A</v>
      </c>
      <c r="AO493" t="e">
        <f>VLOOKUP($C493,PANSS_full!$D$2:$AK$888,23,FALSE)</f>
        <v>#N/A</v>
      </c>
      <c r="AP493" t="e">
        <f>VLOOKUP($C493,PANSS_full!$D$2:$AK$888,24,FALSE)</f>
        <v>#N/A</v>
      </c>
      <c r="AQ493" t="e">
        <f>VLOOKUP($C493,PANSS_full!$D$2:$AK$888,25,FALSE)</f>
        <v>#N/A</v>
      </c>
      <c r="AR493" t="e">
        <f>VLOOKUP($C493,PANSS_full!$D$2:$AK$888,26,FALSE)</f>
        <v>#N/A</v>
      </c>
      <c r="AS493" t="e">
        <f>VLOOKUP($C493,PANSS_full!$D$2:$AK$888,27,FALSE)</f>
        <v>#N/A</v>
      </c>
      <c r="AT493" t="e">
        <f>VLOOKUP($C493,PANSS_full!$D$2:$AK$888,28,FALSE)</f>
        <v>#N/A</v>
      </c>
      <c r="AU493" t="e">
        <f>VLOOKUP($C493,PANSS_full!$D$2:$AK$888,29,FALSE)</f>
        <v>#N/A</v>
      </c>
      <c r="AV493" t="e">
        <f>VLOOKUP($C493,PANSS_full!$D$2:$AK$888,30,FALSE)</f>
        <v>#N/A</v>
      </c>
      <c r="AW493" t="e">
        <f>VLOOKUP($C493,PANSS_full!$D$2:$AK$888,31,FALSE)</f>
        <v>#N/A</v>
      </c>
      <c r="AX493" t="e">
        <f>VLOOKUP($C493,PANSS_full!$D$2:$AK$888,32,FALSE)</f>
        <v>#N/A</v>
      </c>
      <c r="AY493" t="e">
        <f>VLOOKUP($C493,PANSS_full!$D$2:$AK$888,33,FALSE)</f>
        <v>#N/A</v>
      </c>
      <c r="AZ493" t="e">
        <f>VLOOKUP($C493,PANSS_full!$D$2:$AK$888,34,FALSE)</f>
        <v>#N/A</v>
      </c>
    </row>
    <row r="494" spans="1:52">
      <c r="A494">
        <v>493</v>
      </c>
      <c r="B494" s="2" t="s">
        <v>551</v>
      </c>
      <c r="C494" s="2" t="str">
        <f t="shared" si="7"/>
        <v>NC_10_0027</v>
      </c>
      <c r="E494" s="2">
        <v>27.4166666666667</v>
      </c>
      <c r="F494" s="2" t="s">
        <v>52</v>
      </c>
      <c r="G494" s="2" t="s">
        <v>532</v>
      </c>
      <c r="H494" s="2">
        <v>10</v>
      </c>
      <c r="I494" s="2">
        <v>2</v>
      </c>
      <c r="J494" s="2">
        <v>17</v>
      </c>
      <c r="K494" s="2">
        <v>1</v>
      </c>
      <c r="L494" s="2">
        <v>1</v>
      </c>
      <c r="S494" t="e">
        <f>VLOOKUP($C494,PANSS_full!$D$2:$AK$888,1,FALSE)</f>
        <v>#N/A</v>
      </c>
      <c r="T494" t="e">
        <f>VLOOKUP($C494,PANSS_full!$D$2:$AK$888,2,FALSE)</f>
        <v>#N/A</v>
      </c>
      <c r="U494" t="e">
        <f>VLOOKUP($C494,PANSS_full!$D$2:$AK$888,3,FALSE)</f>
        <v>#N/A</v>
      </c>
      <c r="V494" t="e">
        <f>VLOOKUP($C494,PANSS_full!$D$2:$AK$888,4,FALSE)</f>
        <v>#N/A</v>
      </c>
      <c r="W494" t="e">
        <f>VLOOKUP($C494,PANSS_full!$D$2:$AK$888,5,FALSE)</f>
        <v>#N/A</v>
      </c>
      <c r="X494" t="e">
        <f>VLOOKUP($C494,PANSS_full!$D$2:$AK$888,6,FALSE)</f>
        <v>#N/A</v>
      </c>
      <c r="Y494" t="e">
        <f>VLOOKUP($C494,PANSS_full!$D$2:$AK$888,7,FALSE)</f>
        <v>#N/A</v>
      </c>
      <c r="Z494" t="e">
        <f>VLOOKUP($C494,PANSS_full!$D$2:$AK$888,8,FALSE)</f>
        <v>#N/A</v>
      </c>
      <c r="AA494" t="e">
        <f>VLOOKUP($C494,PANSS_full!$D$2:$AK$888,9,FALSE)</f>
        <v>#N/A</v>
      </c>
      <c r="AB494" t="e">
        <f>VLOOKUP($C494,PANSS_full!$D$2:$AK$888,10,FALSE)</f>
        <v>#N/A</v>
      </c>
      <c r="AC494" t="e">
        <f>VLOOKUP($C494,PANSS_full!$D$2:$AK$888,11,FALSE)</f>
        <v>#N/A</v>
      </c>
      <c r="AD494" t="e">
        <f>VLOOKUP($C494,PANSS_full!$D$2:$AK$888,12,FALSE)</f>
        <v>#N/A</v>
      </c>
      <c r="AE494" t="e">
        <f>VLOOKUP($C494,PANSS_full!$D$2:$AK$888,13,FALSE)</f>
        <v>#N/A</v>
      </c>
      <c r="AF494" t="e">
        <f>VLOOKUP($C494,PANSS_full!$D$2:$AK$888,14,FALSE)</f>
        <v>#N/A</v>
      </c>
      <c r="AG494" t="e">
        <f>VLOOKUP($C494,PANSS_full!$D$2:$AK$888,15,FALSE)</f>
        <v>#N/A</v>
      </c>
      <c r="AH494" t="e">
        <f>VLOOKUP($C494,PANSS_full!$D$2:$AK$888,16,FALSE)</f>
        <v>#N/A</v>
      </c>
      <c r="AI494" t="e">
        <f>VLOOKUP($C494,PANSS_full!$D$2:$AK$888,17,FALSE)</f>
        <v>#N/A</v>
      </c>
      <c r="AJ494" t="e">
        <f>VLOOKUP($C494,PANSS_full!$D$2:$AK$888,18,FALSE)</f>
        <v>#N/A</v>
      </c>
      <c r="AK494" t="e">
        <f>VLOOKUP($C494,PANSS_full!$D$2:$AK$888,19,FALSE)</f>
        <v>#N/A</v>
      </c>
      <c r="AL494" t="e">
        <f>VLOOKUP($C494,PANSS_full!$D$2:$AK$888,20,FALSE)</f>
        <v>#N/A</v>
      </c>
      <c r="AM494" t="e">
        <f>VLOOKUP($C494,PANSS_full!$D$2:$AK$888,21,FALSE)</f>
        <v>#N/A</v>
      </c>
      <c r="AN494" t="e">
        <f>VLOOKUP($C494,PANSS_full!$D$2:$AK$888,22,FALSE)</f>
        <v>#N/A</v>
      </c>
      <c r="AO494" t="e">
        <f>VLOOKUP($C494,PANSS_full!$D$2:$AK$888,23,FALSE)</f>
        <v>#N/A</v>
      </c>
      <c r="AP494" t="e">
        <f>VLOOKUP($C494,PANSS_full!$D$2:$AK$888,24,FALSE)</f>
        <v>#N/A</v>
      </c>
      <c r="AQ494" t="e">
        <f>VLOOKUP($C494,PANSS_full!$D$2:$AK$888,25,FALSE)</f>
        <v>#N/A</v>
      </c>
      <c r="AR494" t="e">
        <f>VLOOKUP($C494,PANSS_full!$D$2:$AK$888,26,FALSE)</f>
        <v>#N/A</v>
      </c>
      <c r="AS494" t="e">
        <f>VLOOKUP($C494,PANSS_full!$D$2:$AK$888,27,FALSE)</f>
        <v>#N/A</v>
      </c>
      <c r="AT494" t="e">
        <f>VLOOKUP($C494,PANSS_full!$D$2:$AK$888,28,FALSE)</f>
        <v>#N/A</v>
      </c>
      <c r="AU494" t="e">
        <f>VLOOKUP($C494,PANSS_full!$D$2:$AK$888,29,FALSE)</f>
        <v>#N/A</v>
      </c>
      <c r="AV494" t="e">
        <f>VLOOKUP($C494,PANSS_full!$D$2:$AK$888,30,FALSE)</f>
        <v>#N/A</v>
      </c>
      <c r="AW494" t="e">
        <f>VLOOKUP($C494,PANSS_full!$D$2:$AK$888,31,FALSE)</f>
        <v>#N/A</v>
      </c>
      <c r="AX494" t="e">
        <f>VLOOKUP($C494,PANSS_full!$D$2:$AK$888,32,FALSE)</f>
        <v>#N/A</v>
      </c>
      <c r="AY494" t="e">
        <f>VLOOKUP($C494,PANSS_full!$D$2:$AK$888,33,FALSE)</f>
        <v>#N/A</v>
      </c>
      <c r="AZ494" t="e">
        <f>VLOOKUP($C494,PANSS_full!$D$2:$AK$888,34,FALSE)</f>
        <v>#N/A</v>
      </c>
    </row>
    <row r="495" spans="1:52">
      <c r="A495">
        <v>494</v>
      </c>
      <c r="B495" s="2" t="s">
        <v>552</v>
      </c>
      <c r="C495" s="2" t="str">
        <f t="shared" si="7"/>
        <v>NC_10_0028</v>
      </c>
      <c r="E495" s="2">
        <v>44.5833333333333</v>
      </c>
      <c r="F495" s="2" t="s">
        <v>52</v>
      </c>
      <c r="G495" s="2" t="s">
        <v>532</v>
      </c>
      <c r="H495" s="2">
        <v>10</v>
      </c>
      <c r="I495" s="2">
        <v>2</v>
      </c>
      <c r="J495" s="2">
        <v>14</v>
      </c>
      <c r="K495" s="2">
        <v>1</v>
      </c>
      <c r="L495" s="2">
        <v>1</v>
      </c>
      <c r="S495" t="e">
        <f>VLOOKUP($C495,PANSS_full!$D$2:$AK$888,1,FALSE)</f>
        <v>#N/A</v>
      </c>
      <c r="T495" t="e">
        <f>VLOOKUP($C495,PANSS_full!$D$2:$AK$888,2,FALSE)</f>
        <v>#N/A</v>
      </c>
      <c r="U495" t="e">
        <f>VLOOKUP($C495,PANSS_full!$D$2:$AK$888,3,FALSE)</f>
        <v>#N/A</v>
      </c>
      <c r="V495" t="e">
        <f>VLOOKUP($C495,PANSS_full!$D$2:$AK$888,4,FALSE)</f>
        <v>#N/A</v>
      </c>
      <c r="W495" t="e">
        <f>VLOOKUP($C495,PANSS_full!$D$2:$AK$888,5,FALSE)</f>
        <v>#N/A</v>
      </c>
      <c r="X495" t="e">
        <f>VLOOKUP($C495,PANSS_full!$D$2:$AK$888,6,FALSE)</f>
        <v>#N/A</v>
      </c>
      <c r="Y495" t="e">
        <f>VLOOKUP($C495,PANSS_full!$D$2:$AK$888,7,FALSE)</f>
        <v>#N/A</v>
      </c>
      <c r="Z495" t="e">
        <f>VLOOKUP($C495,PANSS_full!$D$2:$AK$888,8,FALSE)</f>
        <v>#N/A</v>
      </c>
      <c r="AA495" t="e">
        <f>VLOOKUP($C495,PANSS_full!$D$2:$AK$888,9,FALSE)</f>
        <v>#N/A</v>
      </c>
      <c r="AB495" t="e">
        <f>VLOOKUP($C495,PANSS_full!$D$2:$AK$888,10,FALSE)</f>
        <v>#N/A</v>
      </c>
      <c r="AC495" t="e">
        <f>VLOOKUP($C495,PANSS_full!$D$2:$AK$888,11,FALSE)</f>
        <v>#N/A</v>
      </c>
      <c r="AD495" t="e">
        <f>VLOOKUP($C495,PANSS_full!$D$2:$AK$888,12,FALSE)</f>
        <v>#N/A</v>
      </c>
      <c r="AE495" t="e">
        <f>VLOOKUP($C495,PANSS_full!$D$2:$AK$888,13,FALSE)</f>
        <v>#N/A</v>
      </c>
      <c r="AF495" t="e">
        <f>VLOOKUP($C495,PANSS_full!$D$2:$AK$888,14,FALSE)</f>
        <v>#N/A</v>
      </c>
      <c r="AG495" t="e">
        <f>VLOOKUP($C495,PANSS_full!$D$2:$AK$888,15,FALSE)</f>
        <v>#N/A</v>
      </c>
      <c r="AH495" t="e">
        <f>VLOOKUP($C495,PANSS_full!$D$2:$AK$888,16,FALSE)</f>
        <v>#N/A</v>
      </c>
      <c r="AI495" t="e">
        <f>VLOOKUP($C495,PANSS_full!$D$2:$AK$888,17,FALSE)</f>
        <v>#N/A</v>
      </c>
      <c r="AJ495" t="e">
        <f>VLOOKUP($C495,PANSS_full!$D$2:$AK$888,18,FALSE)</f>
        <v>#N/A</v>
      </c>
      <c r="AK495" t="e">
        <f>VLOOKUP($C495,PANSS_full!$D$2:$AK$888,19,FALSE)</f>
        <v>#N/A</v>
      </c>
      <c r="AL495" t="e">
        <f>VLOOKUP($C495,PANSS_full!$D$2:$AK$888,20,FALSE)</f>
        <v>#N/A</v>
      </c>
      <c r="AM495" t="e">
        <f>VLOOKUP($C495,PANSS_full!$D$2:$AK$888,21,FALSE)</f>
        <v>#N/A</v>
      </c>
      <c r="AN495" t="e">
        <f>VLOOKUP($C495,PANSS_full!$D$2:$AK$888,22,FALSE)</f>
        <v>#N/A</v>
      </c>
      <c r="AO495" t="e">
        <f>VLOOKUP($C495,PANSS_full!$D$2:$AK$888,23,FALSE)</f>
        <v>#N/A</v>
      </c>
      <c r="AP495" t="e">
        <f>VLOOKUP($C495,PANSS_full!$D$2:$AK$888,24,FALSE)</f>
        <v>#N/A</v>
      </c>
      <c r="AQ495" t="e">
        <f>VLOOKUP($C495,PANSS_full!$D$2:$AK$888,25,FALSE)</f>
        <v>#N/A</v>
      </c>
      <c r="AR495" t="e">
        <f>VLOOKUP($C495,PANSS_full!$D$2:$AK$888,26,FALSE)</f>
        <v>#N/A</v>
      </c>
      <c r="AS495" t="e">
        <f>VLOOKUP($C495,PANSS_full!$D$2:$AK$888,27,FALSE)</f>
        <v>#N/A</v>
      </c>
      <c r="AT495" t="e">
        <f>VLOOKUP($C495,PANSS_full!$D$2:$AK$888,28,FALSE)</f>
        <v>#N/A</v>
      </c>
      <c r="AU495" t="e">
        <f>VLOOKUP($C495,PANSS_full!$D$2:$AK$888,29,FALSE)</f>
        <v>#N/A</v>
      </c>
      <c r="AV495" t="e">
        <f>VLOOKUP($C495,PANSS_full!$D$2:$AK$888,30,FALSE)</f>
        <v>#N/A</v>
      </c>
      <c r="AW495" t="e">
        <f>VLOOKUP($C495,PANSS_full!$D$2:$AK$888,31,FALSE)</f>
        <v>#N/A</v>
      </c>
      <c r="AX495" t="e">
        <f>VLOOKUP($C495,PANSS_full!$D$2:$AK$888,32,FALSE)</f>
        <v>#N/A</v>
      </c>
      <c r="AY495" t="e">
        <f>VLOOKUP($C495,PANSS_full!$D$2:$AK$888,33,FALSE)</f>
        <v>#N/A</v>
      </c>
      <c r="AZ495" t="e">
        <f>VLOOKUP($C495,PANSS_full!$D$2:$AK$888,34,FALSE)</f>
        <v>#N/A</v>
      </c>
    </row>
    <row r="496" spans="1:52">
      <c r="A496">
        <v>495</v>
      </c>
      <c r="B496" s="2" t="s">
        <v>553</v>
      </c>
      <c r="C496" s="2" t="str">
        <f t="shared" si="7"/>
        <v>NC_10_0029</v>
      </c>
      <c r="E496" s="2">
        <v>24</v>
      </c>
      <c r="F496" s="2" t="s">
        <v>52</v>
      </c>
      <c r="G496" s="2" t="s">
        <v>532</v>
      </c>
      <c r="H496" s="2">
        <v>10</v>
      </c>
      <c r="I496" s="2">
        <v>1</v>
      </c>
      <c r="J496" s="2">
        <v>11</v>
      </c>
      <c r="K496" s="2">
        <v>1</v>
      </c>
      <c r="L496" s="2">
        <v>1</v>
      </c>
      <c r="S496" t="e">
        <f>VLOOKUP($C496,PANSS_full!$D$2:$AK$888,1,FALSE)</f>
        <v>#N/A</v>
      </c>
      <c r="T496" t="e">
        <f>VLOOKUP($C496,PANSS_full!$D$2:$AK$888,2,FALSE)</f>
        <v>#N/A</v>
      </c>
      <c r="U496" t="e">
        <f>VLOOKUP($C496,PANSS_full!$D$2:$AK$888,3,FALSE)</f>
        <v>#N/A</v>
      </c>
      <c r="V496" t="e">
        <f>VLOOKUP($C496,PANSS_full!$D$2:$AK$888,4,FALSE)</f>
        <v>#N/A</v>
      </c>
      <c r="W496" t="e">
        <f>VLOOKUP($C496,PANSS_full!$D$2:$AK$888,5,FALSE)</f>
        <v>#N/A</v>
      </c>
      <c r="X496" t="e">
        <f>VLOOKUP($C496,PANSS_full!$D$2:$AK$888,6,FALSE)</f>
        <v>#N/A</v>
      </c>
      <c r="Y496" t="e">
        <f>VLOOKUP($C496,PANSS_full!$D$2:$AK$888,7,FALSE)</f>
        <v>#N/A</v>
      </c>
      <c r="Z496" t="e">
        <f>VLOOKUP($C496,PANSS_full!$D$2:$AK$888,8,FALSE)</f>
        <v>#N/A</v>
      </c>
      <c r="AA496" t="e">
        <f>VLOOKUP($C496,PANSS_full!$D$2:$AK$888,9,FALSE)</f>
        <v>#N/A</v>
      </c>
      <c r="AB496" t="e">
        <f>VLOOKUP($C496,PANSS_full!$D$2:$AK$888,10,FALSE)</f>
        <v>#N/A</v>
      </c>
      <c r="AC496" t="e">
        <f>VLOOKUP($C496,PANSS_full!$D$2:$AK$888,11,FALSE)</f>
        <v>#N/A</v>
      </c>
      <c r="AD496" t="e">
        <f>VLOOKUP($C496,PANSS_full!$D$2:$AK$888,12,FALSE)</f>
        <v>#N/A</v>
      </c>
      <c r="AE496" t="e">
        <f>VLOOKUP($C496,PANSS_full!$D$2:$AK$888,13,FALSE)</f>
        <v>#N/A</v>
      </c>
      <c r="AF496" t="e">
        <f>VLOOKUP($C496,PANSS_full!$D$2:$AK$888,14,FALSE)</f>
        <v>#N/A</v>
      </c>
      <c r="AG496" t="e">
        <f>VLOOKUP($C496,PANSS_full!$D$2:$AK$888,15,FALSE)</f>
        <v>#N/A</v>
      </c>
      <c r="AH496" t="e">
        <f>VLOOKUP($C496,PANSS_full!$D$2:$AK$888,16,FALSE)</f>
        <v>#N/A</v>
      </c>
      <c r="AI496" t="e">
        <f>VLOOKUP($C496,PANSS_full!$D$2:$AK$888,17,FALSE)</f>
        <v>#N/A</v>
      </c>
      <c r="AJ496" t="e">
        <f>VLOOKUP($C496,PANSS_full!$D$2:$AK$888,18,FALSE)</f>
        <v>#N/A</v>
      </c>
      <c r="AK496" t="e">
        <f>VLOOKUP($C496,PANSS_full!$D$2:$AK$888,19,FALSE)</f>
        <v>#N/A</v>
      </c>
      <c r="AL496" t="e">
        <f>VLOOKUP($C496,PANSS_full!$D$2:$AK$888,20,FALSE)</f>
        <v>#N/A</v>
      </c>
      <c r="AM496" t="e">
        <f>VLOOKUP($C496,PANSS_full!$D$2:$AK$888,21,FALSE)</f>
        <v>#N/A</v>
      </c>
      <c r="AN496" t="e">
        <f>VLOOKUP($C496,PANSS_full!$D$2:$AK$888,22,FALSE)</f>
        <v>#N/A</v>
      </c>
      <c r="AO496" t="e">
        <f>VLOOKUP($C496,PANSS_full!$D$2:$AK$888,23,FALSE)</f>
        <v>#N/A</v>
      </c>
      <c r="AP496" t="e">
        <f>VLOOKUP($C496,PANSS_full!$D$2:$AK$888,24,FALSE)</f>
        <v>#N/A</v>
      </c>
      <c r="AQ496" t="e">
        <f>VLOOKUP($C496,PANSS_full!$D$2:$AK$888,25,FALSE)</f>
        <v>#N/A</v>
      </c>
      <c r="AR496" t="e">
        <f>VLOOKUP($C496,PANSS_full!$D$2:$AK$888,26,FALSE)</f>
        <v>#N/A</v>
      </c>
      <c r="AS496" t="e">
        <f>VLOOKUP($C496,PANSS_full!$D$2:$AK$888,27,FALSE)</f>
        <v>#N/A</v>
      </c>
      <c r="AT496" t="e">
        <f>VLOOKUP($C496,PANSS_full!$D$2:$AK$888,28,FALSE)</f>
        <v>#N/A</v>
      </c>
      <c r="AU496" t="e">
        <f>VLOOKUP($C496,PANSS_full!$D$2:$AK$888,29,FALSE)</f>
        <v>#N/A</v>
      </c>
      <c r="AV496" t="e">
        <f>VLOOKUP($C496,PANSS_full!$D$2:$AK$888,30,FALSE)</f>
        <v>#N/A</v>
      </c>
      <c r="AW496" t="e">
        <f>VLOOKUP($C496,PANSS_full!$D$2:$AK$888,31,FALSE)</f>
        <v>#N/A</v>
      </c>
      <c r="AX496" t="e">
        <f>VLOOKUP($C496,PANSS_full!$D$2:$AK$888,32,FALSE)</f>
        <v>#N/A</v>
      </c>
      <c r="AY496" t="e">
        <f>VLOOKUP($C496,PANSS_full!$D$2:$AK$888,33,FALSE)</f>
        <v>#N/A</v>
      </c>
      <c r="AZ496" t="e">
        <f>VLOOKUP($C496,PANSS_full!$D$2:$AK$888,34,FALSE)</f>
        <v>#N/A</v>
      </c>
    </row>
    <row r="497" spans="1:52">
      <c r="A497">
        <v>496</v>
      </c>
      <c r="B497" s="2" t="s">
        <v>554</v>
      </c>
      <c r="C497" s="2" t="str">
        <f t="shared" si="7"/>
        <v>NC_10_0030</v>
      </c>
      <c r="E497" s="2">
        <v>42.8333333333333</v>
      </c>
      <c r="F497" s="2" t="s">
        <v>52</v>
      </c>
      <c r="G497" s="2" t="s">
        <v>532</v>
      </c>
      <c r="H497" s="2">
        <v>10</v>
      </c>
      <c r="I497" s="2">
        <v>1</v>
      </c>
      <c r="J497" s="2">
        <v>14</v>
      </c>
      <c r="K497" s="2">
        <v>1</v>
      </c>
      <c r="L497" s="2">
        <v>1</v>
      </c>
      <c r="S497" t="e">
        <f>VLOOKUP($C497,PANSS_full!$D$2:$AK$888,1,FALSE)</f>
        <v>#N/A</v>
      </c>
      <c r="T497" t="e">
        <f>VLOOKUP($C497,PANSS_full!$D$2:$AK$888,2,FALSE)</f>
        <v>#N/A</v>
      </c>
      <c r="U497" t="e">
        <f>VLOOKUP($C497,PANSS_full!$D$2:$AK$888,3,FALSE)</f>
        <v>#N/A</v>
      </c>
      <c r="V497" t="e">
        <f>VLOOKUP($C497,PANSS_full!$D$2:$AK$888,4,FALSE)</f>
        <v>#N/A</v>
      </c>
      <c r="W497" t="e">
        <f>VLOOKUP($C497,PANSS_full!$D$2:$AK$888,5,FALSE)</f>
        <v>#N/A</v>
      </c>
      <c r="X497" t="e">
        <f>VLOOKUP($C497,PANSS_full!$D$2:$AK$888,6,FALSE)</f>
        <v>#N/A</v>
      </c>
      <c r="Y497" t="e">
        <f>VLOOKUP($C497,PANSS_full!$D$2:$AK$888,7,FALSE)</f>
        <v>#N/A</v>
      </c>
      <c r="Z497" t="e">
        <f>VLOOKUP($C497,PANSS_full!$D$2:$AK$888,8,FALSE)</f>
        <v>#N/A</v>
      </c>
      <c r="AA497" t="e">
        <f>VLOOKUP($C497,PANSS_full!$D$2:$AK$888,9,FALSE)</f>
        <v>#N/A</v>
      </c>
      <c r="AB497" t="e">
        <f>VLOOKUP($C497,PANSS_full!$D$2:$AK$888,10,FALSE)</f>
        <v>#N/A</v>
      </c>
      <c r="AC497" t="e">
        <f>VLOOKUP($C497,PANSS_full!$D$2:$AK$888,11,FALSE)</f>
        <v>#N/A</v>
      </c>
      <c r="AD497" t="e">
        <f>VLOOKUP($C497,PANSS_full!$D$2:$AK$888,12,FALSE)</f>
        <v>#N/A</v>
      </c>
      <c r="AE497" t="e">
        <f>VLOOKUP($C497,PANSS_full!$D$2:$AK$888,13,FALSE)</f>
        <v>#N/A</v>
      </c>
      <c r="AF497" t="e">
        <f>VLOOKUP($C497,PANSS_full!$D$2:$AK$888,14,FALSE)</f>
        <v>#N/A</v>
      </c>
      <c r="AG497" t="e">
        <f>VLOOKUP($C497,PANSS_full!$D$2:$AK$888,15,FALSE)</f>
        <v>#N/A</v>
      </c>
      <c r="AH497" t="e">
        <f>VLOOKUP($C497,PANSS_full!$D$2:$AK$888,16,FALSE)</f>
        <v>#N/A</v>
      </c>
      <c r="AI497" t="e">
        <f>VLOOKUP($C497,PANSS_full!$D$2:$AK$888,17,FALSE)</f>
        <v>#N/A</v>
      </c>
      <c r="AJ497" t="e">
        <f>VLOOKUP($C497,PANSS_full!$D$2:$AK$888,18,FALSE)</f>
        <v>#N/A</v>
      </c>
      <c r="AK497" t="e">
        <f>VLOOKUP($C497,PANSS_full!$D$2:$AK$888,19,FALSE)</f>
        <v>#N/A</v>
      </c>
      <c r="AL497" t="e">
        <f>VLOOKUP($C497,PANSS_full!$D$2:$AK$888,20,FALSE)</f>
        <v>#N/A</v>
      </c>
      <c r="AM497" t="e">
        <f>VLOOKUP($C497,PANSS_full!$D$2:$AK$888,21,FALSE)</f>
        <v>#N/A</v>
      </c>
      <c r="AN497" t="e">
        <f>VLOOKUP($C497,PANSS_full!$D$2:$AK$888,22,FALSE)</f>
        <v>#N/A</v>
      </c>
      <c r="AO497" t="e">
        <f>VLOOKUP($C497,PANSS_full!$D$2:$AK$888,23,FALSE)</f>
        <v>#N/A</v>
      </c>
      <c r="AP497" t="e">
        <f>VLOOKUP($C497,PANSS_full!$D$2:$AK$888,24,FALSE)</f>
        <v>#N/A</v>
      </c>
      <c r="AQ497" t="e">
        <f>VLOOKUP($C497,PANSS_full!$D$2:$AK$888,25,FALSE)</f>
        <v>#N/A</v>
      </c>
      <c r="AR497" t="e">
        <f>VLOOKUP($C497,PANSS_full!$D$2:$AK$888,26,FALSE)</f>
        <v>#N/A</v>
      </c>
      <c r="AS497" t="e">
        <f>VLOOKUP($C497,PANSS_full!$D$2:$AK$888,27,FALSE)</f>
        <v>#N/A</v>
      </c>
      <c r="AT497" t="e">
        <f>VLOOKUP($C497,PANSS_full!$D$2:$AK$888,28,FALSE)</f>
        <v>#N/A</v>
      </c>
      <c r="AU497" t="e">
        <f>VLOOKUP($C497,PANSS_full!$D$2:$AK$888,29,FALSE)</f>
        <v>#N/A</v>
      </c>
      <c r="AV497" t="e">
        <f>VLOOKUP($C497,PANSS_full!$D$2:$AK$888,30,FALSE)</f>
        <v>#N/A</v>
      </c>
      <c r="AW497" t="e">
        <f>VLOOKUP($C497,PANSS_full!$D$2:$AK$888,31,FALSE)</f>
        <v>#N/A</v>
      </c>
      <c r="AX497" t="e">
        <f>VLOOKUP($C497,PANSS_full!$D$2:$AK$888,32,FALSE)</f>
        <v>#N/A</v>
      </c>
      <c r="AY497" t="e">
        <f>VLOOKUP($C497,PANSS_full!$D$2:$AK$888,33,FALSE)</f>
        <v>#N/A</v>
      </c>
      <c r="AZ497" t="e">
        <f>VLOOKUP($C497,PANSS_full!$D$2:$AK$888,34,FALSE)</f>
        <v>#N/A</v>
      </c>
    </row>
    <row r="498" spans="1:52">
      <c r="A498">
        <v>497</v>
      </c>
      <c r="B498" s="2" t="s">
        <v>555</v>
      </c>
      <c r="C498" s="2" t="str">
        <f t="shared" si="7"/>
        <v>NC_10_0031</v>
      </c>
      <c r="E498" s="2">
        <v>39.4166666666665</v>
      </c>
      <c r="F498" s="2" t="s">
        <v>52</v>
      </c>
      <c r="G498" s="2" t="s">
        <v>532</v>
      </c>
      <c r="H498" s="2">
        <v>10</v>
      </c>
      <c r="I498" s="2">
        <v>2</v>
      </c>
      <c r="J498" s="2">
        <v>14</v>
      </c>
      <c r="K498" s="2">
        <v>1</v>
      </c>
      <c r="L498" s="2">
        <v>1</v>
      </c>
      <c r="S498" t="e">
        <f>VLOOKUP($C498,PANSS_full!$D$2:$AK$888,1,FALSE)</f>
        <v>#N/A</v>
      </c>
      <c r="T498" t="e">
        <f>VLOOKUP($C498,PANSS_full!$D$2:$AK$888,2,FALSE)</f>
        <v>#N/A</v>
      </c>
      <c r="U498" t="e">
        <f>VLOOKUP($C498,PANSS_full!$D$2:$AK$888,3,FALSE)</f>
        <v>#N/A</v>
      </c>
      <c r="V498" t="e">
        <f>VLOOKUP($C498,PANSS_full!$D$2:$AK$888,4,FALSE)</f>
        <v>#N/A</v>
      </c>
      <c r="W498" t="e">
        <f>VLOOKUP($C498,PANSS_full!$D$2:$AK$888,5,FALSE)</f>
        <v>#N/A</v>
      </c>
      <c r="X498" t="e">
        <f>VLOOKUP($C498,PANSS_full!$D$2:$AK$888,6,FALSE)</f>
        <v>#N/A</v>
      </c>
      <c r="Y498" t="e">
        <f>VLOOKUP($C498,PANSS_full!$D$2:$AK$888,7,FALSE)</f>
        <v>#N/A</v>
      </c>
      <c r="Z498" t="e">
        <f>VLOOKUP($C498,PANSS_full!$D$2:$AK$888,8,FALSE)</f>
        <v>#N/A</v>
      </c>
      <c r="AA498" t="e">
        <f>VLOOKUP($C498,PANSS_full!$D$2:$AK$888,9,FALSE)</f>
        <v>#N/A</v>
      </c>
      <c r="AB498" t="e">
        <f>VLOOKUP($C498,PANSS_full!$D$2:$AK$888,10,FALSE)</f>
        <v>#N/A</v>
      </c>
      <c r="AC498" t="e">
        <f>VLOOKUP($C498,PANSS_full!$D$2:$AK$888,11,FALSE)</f>
        <v>#N/A</v>
      </c>
      <c r="AD498" t="e">
        <f>VLOOKUP($C498,PANSS_full!$D$2:$AK$888,12,FALSE)</f>
        <v>#N/A</v>
      </c>
      <c r="AE498" t="e">
        <f>VLOOKUP($C498,PANSS_full!$D$2:$AK$888,13,FALSE)</f>
        <v>#N/A</v>
      </c>
      <c r="AF498" t="e">
        <f>VLOOKUP($C498,PANSS_full!$D$2:$AK$888,14,FALSE)</f>
        <v>#N/A</v>
      </c>
      <c r="AG498" t="e">
        <f>VLOOKUP($C498,PANSS_full!$D$2:$AK$888,15,FALSE)</f>
        <v>#N/A</v>
      </c>
      <c r="AH498" t="e">
        <f>VLOOKUP($C498,PANSS_full!$D$2:$AK$888,16,FALSE)</f>
        <v>#N/A</v>
      </c>
      <c r="AI498" t="e">
        <f>VLOOKUP($C498,PANSS_full!$D$2:$AK$888,17,FALSE)</f>
        <v>#N/A</v>
      </c>
      <c r="AJ498" t="e">
        <f>VLOOKUP($C498,PANSS_full!$D$2:$AK$888,18,FALSE)</f>
        <v>#N/A</v>
      </c>
      <c r="AK498" t="e">
        <f>VLOOKUP($C498,PANSS_full!$D$2:$AK$888,19,FALSE)</f>
        <v>#N/A</v>
      </c>
      <c r="AL498" t="e">
        <f>VLOOKUP($C498,PANSS_full!$D$2:$AK$888,20,FALSE)</f>
        <v>#N/A</v>
      </c>
      <c r="AM498" t="e">
        <f>VLOOKUP($C498,PANSS_full!$D$2:$AK$888,21,FALSE)</f>
        <v>#N/A</v>
      </c>
      <c r="AN498" t="e">
        <f>VLOOKUP($C498,PANSS_full!$D$2:$AK$888,22,FALSE)</f>
        <v>#N/A</v>
      </c>
      <c r="AO498" t="e">
        <f>VLOOKUP($C498,PANSS_full!$D$2:$AK$888,23,FALSE)</f>
        <v>#N/A</v>
      </c>
      <c r="AP498" t="e">
        <f>VLOOKUP($C498,PANSS_full!$D$2:$AK$888,24,FALSE)</f>
        <v>#N/A</v>
      </c>
      <c r="AQ498" t="e">
        <f>VLOOKUP($C498,PANSS_full!$D$2:$AK$888,25,FALSE)</f>
        <v>#N/A</v>
      </c>
      <c r="AR498" t="e">
        <f>VLOOKUP($C498,PANSS_full!$D$2:$AK$888,26,FALSE)</f>
        <v>#N/A</v>
      </c>
      <c r="AS498" t="e">
        <f>VLOOKUP($C498,PANSS_full!$D$2:$AK$888,27,FALSE)</f>
        <v>#N/A</v>
      </c>
      <c r="AT498" t="e">
        <f>VLOOKUP($C498,PANSS_full!$D$2:$AK$888,28,FALSE)</f>
        <v>#N/A</v>
      </c>
      <c r="AU498" t="e">
        <f>VLOOKUP($C498,PANSS_full!$D$2:$AK$888,29,FALSE)</f>
        <v>#N/A</v>
      </c>
      <c r="AV498" t="e">
        <f>VLOOKUP($C498,PANSS_full!$D$2:$AK$888,30,FALSE)</f>
        <v>#N/A</v>
      </c>
      <c r="AW498" t="e">
        <f>VLOOKUP($C498,PANSS_full!$D$2:$AK$888,31,FALSE)</f>
        <v>#N/A</v>
      </c>
      <c r="AX498" t="e">
        <f>VLOOKUP($C498,PANSS_full!$D$2:$AK$888,32,FALSE)</f>
        <v>#N/A</v>
      </c>
      <c r="AY498" t="e">
        <f>VLOOKUP($C498,PANSS_full!$D$2:$AK$888,33,FALSE)</f>
        <v>#N/A</v>
      </c>
      <c r="AZ498" t="e">
        <f>VLOOKUP($C498,PANSS_full!$D$2:$AK$888,34,FALSE)</f>
        <v>#N/A</v>
      </c>
    </row>
    <row r="499" spans="1:52">
      <c r="A499">
        <v>498</v>
      </c>
      <c r="B499" s="2" t="s">
        <v>556</v>
      </c>
      <c r="C499" s="2" t="str">
        <f t="shared" si="7"/>
        <v>NC_10_0032</v>
      </c>
      <c r="E499" s="2">
        <v>45.3333333333333</v>
      </c>
      <c r="F499" s="2" t="s">
        <v>52</v>
      </c>
      <c r="G499" s="2" t="s">
        <v>532</v>
      </c>
      <c r="H499" s="2">
        <v>10</v>
      </c>
      <c r="I499" s="2">
        <v>2</v>
      </c>
      <c r="J499" s="2">
        <v>8</v>
      </c>
      <c r="K499" s="2">
        <v>1</v>
      </c>
      <c r="L499" s="2">
        <v>1</v>
      </c>
      <c r="S499" t="e">
        <f>VLOOKUP($C499,PANSS_full!$D$2:$AK$888,1,FALSE)</f>
        <v>#N/A</v>
      </c>
      <c r="T499" t="e">
        <f>VLOOKUP($C499,PANSS_full!$D$2:$AK$888,2,FALSE)</f>
        <v>#N/A</v>
      </c>
      <c r="U499" t="e">
        <f>VLOOKUP($C499,PANSS_full!$D$2:$AK$888,3,FALSE)</f>
        <v>#N/A</v>
      </c>
      <c r="V499" t="e">
        <f>VLOOKUP($C499,PANSS_full!$D$2:$AK$888,4,FALSE)</f>
        <v>#N/A</v>
      </c>
      <c r="W499" t="e">
        <f>VLOOKUP($C499,PANSS_full!$D$2:$AK$888,5,FALSE)</f>
        <v>#N/A</v>
      </c>
      <c r="X499" t="e">
        <f>VLOOKUP($C499,PANSS_full!$D$2:$AK$888,6,FALSE)</f>
        <v>#N/A</v>
      </c>
      <c r="Y499" t="e">
        <f>VLOOKUP($C499,PANSS_full!$D$2:$AK$888,7,FALSE)</f>
        <v>#N/A</v>
      </c>
      <c r="Z499" t="e">
        <f>VLOOKUP($C499,PANSS_full!$D$2:$AK$888,8,FALSE)</f>
        <v>#N/A</v>
      </c>
      <c r="AA499" t="e">
        <f>VLOOKUP($C499,PANSS_full!$D$2:$AK$888,9,FALSE)</f>
        <v>#N/A</v>
      </c>
      <c r="AB499" t="e">
        <f>VLOOKUP($C499,PANSS_full!$D$2:$AK$888,10,FALSE)</f>
        <v>#N/A</v>
      </c>
      <c r="AC499" t="e">
        <f>VLOOKUP($C499,PANSS_full!$D$2:$AK$888,11,FALSE)</f>
        <v>#N/A</v>
      </c>
      <c r="AD499" t="e">
        <f>VLOOKUP($C499,PANSS_full!$D$2:$AK$888,12,FALSE)</f>
        <v>#N/A</v>
      </c>
      <c r="AE499" t="e">
        <f>VLOOKUP($C499,PANSS_full!$D$2:$AK$888,13,FALSE)</f>
        <v>#N/A</v>
      </c>
      <c r="AF499" t="e">
        <f>VLOOKUP($C499,PANSS_full!$D$2:$AK$888,14,FALSE)</f>
        <v>#N/A</v>
      </c>
      <c r="AG499" t="e">
        <f>VLOOKUP($C499,PANSS_full!$D$2:$AK$888,15,FALSE)</f>
        <v>#N/A</v>
      </c>
      <c r="AH499" t="e">
        <f>VLOOKUP($C499,PANSS_full!$D$2:$AK$888,16,FALSE)</f>
        <v>#N/A</v>
      </c>
      <c r="AI499" t="e">
        <f>VLOOKUP($C499,PANSS_full!$D$2:$AK$888,17,FALSE)</f>
        <v>#N/A</v>
      </c>
      <c r="AJ499" t="e">
        <f>VLOOKUP($C499,PANSS_full!$D$2:$AK$888,18,FALSE)</f>
        <v>#N/A</v>
      </c>
      <c r="AK499" t="e">
        <f>VLOOKUP($C499,PANSS_full!$D$2:$AK$888,19,FALSE)</f>
        <v>#N/A</v>
      </c>
      <c r="AL499" t="e">
        <f>VLOOKUP($C499,PANSS_full!$D$2:$AK$888,20,FALSE)</f>
        <v>#N/A</v>
      </c>
      <c r="AM499" t="e">
        <f>VLOOKUP($C499,PANSS_full!$D$2:$AK$888,21,FALSE)</f>
        <v>#N/A</v>
      </c>
      <c r="AN499" t="e">
        <f>VLOOKUP($C499,PANSS_full!$D$2:$AK$888,22,FALSE)</f>
        <v>#N/A</v>
      </c>
      <c r="AO499" t="e">
        <f>VLOOKUP($C499,PANSS_full!$D$2:$AK$888,23,FALSE)</f>
        <v>#N/A</v>
      </c>
      <c r="AP499" t="e">
        <f>VLOOKUP($C499,PANSS_full!$D$2:$AK$888,24,FALSE)</f>
        <v>#N/A</v>
      </c>
      <c r="AQ499" t="e">
        <f>VLOOKUP($C499,PANSS_full!$D$2:$AK$888,25,FALSE)</f>
        <v>#N/A</v>
      </c>
      <c r="AR499" t="e">
        <f>VLOOKUP($C499,PANSS_full!$D$2:$AK$888,26,FALSE)</f>
        <v>#N/A</v>
      </c>
      <c r="AS499" t="e">
        <f>VLOOKUP($C499,PANSS_full!$D$2:$AK$888,27,FALSE)</f>
        <v>#N/A</v>
      </c>
      <c r="AT499" t="e">
        <f>VLOOKUP($C499,PANSS_full!$D$2:$AK$888,28,FALSE)</f>
        <v>#N/A</v>
      </c>
      <c r="AU499" t="e">
        <f>VLOOKUP($C499,PANSS_full!$D$2:$AK$888,29,FALSE)</f>
        <v>#N/A</v>
      </c>
      <c r="AV499" t="e">
        <f>VLOOKUP($C499,PANSS_full!$D$2:$AK$888,30,FALSE)</f>
        <v>#N/A</v>
      </c>
      <c r="AW499" t="e">
        <f>VLOOKUP($C499,PANSS_full!$D$2:$AK$888,31,FALSE)</f>
        <v>#N/A</v>
      </c>
      <c r="AX499" t="e">
        <f>VLOOKUP($C499,PANSS_full!$D$2:$AK$888,32,FALSE)</f>
        <v>#N/A</v>
      </c>
      <c r="AY499" t="e">
        <f>VLOOKUP($C499,PANSS_full!$D$2:$AK$888,33,FALSE)</f>
        <v>#N/A</v>
      </c>
      <c r="AZ499" t="e">
        <f>VLOOKUP($C499,PANSS_full!$D$2:$AK$888,34,FALSE)</f>
        <v>#N/A</v>
      </c>
    </row>
    <row r="500" spans="1:52">
      <c r="A500">
        <v>499</v>
      </c>
      <c r="B500" s="2" t="s">
        <v>557</v>
      </c>
      <c r="C500" s="2" t="str">
        <f t="shared" si="7"/>
        <v>NC_10_0033</v>
      </c>
      <c r="E500" s="2">
        <v>39.8333333333333</v>
      </c>
      <c r="F500" s="2" t="s">
        <v>52</v>
      </c>
      <c r="G500" s="2" t="s">
        <v>532</v>
      </c>
      <c r="H500" s="2">
        <v>10</v>
      </c>
      <c r="I500" s="2">
        <v>2</v>
      </c>
      <c r="J500" s="2">
        <v>11</v>
      </c>
      <c r="K500" s="2">
        <v>1</v>
      </c>
      <c r="L500" s="2">
        <v>1</v>
      </c>
      <c r="S500" t="e">
        <f>VLOOKUP($C500,PANSS_full!$D$2:$AK$888,1,FALSE)</f>
        <v>#N/A</v>
      </c>
      <c r="T500" t="e">
        <f>VLOOKUP($C500,PANSS_full!$D$2:$AK$888,2,FALSE)</f>
        <v>#N/A</v>
      </c>
      <c r="U500" t="e">
        <f>VLOOKUP($C500,PANSS_full!$D$2:$AK$888,3,FALSE)</f>
        <v>#N/A</v>
      </c>
      <c r="V500" t="e">
        <f>VLOOKUP($C500,PANSS_full!$D$2:$AK$888,4,FALSE)</f>
        <v>#N/A</v>
      </c>
      <c r="W500" t="e">
        <f>VLOOKUP($C500,PANSS_full!$D$2:$AK$888,5,FALSE)</f>
        <v>#N/A</v>
      </c>
      <c r="X500" t="e">
        <f>VLOOKUP($C500,PANSS_full!$D$2:$AK$888,6,FALSE)</f>
        <v>#N/A</v>
      </c>
      <c r="Y500" t="e">
        <f>VLOOKUP($C500,PANSS_full!$D$2:$AK$888,7,FALSE)</f>
        <v>#N/A</v>
      </c>
      <c r="Z500" t="e">
        <f>VLOOKUP($C500,PANSS_full!$D$2:$AK$888,8,FALSE)</f>
        <v>#N/A</v>
      </c>
      <c r="AA500" t="e">
        <f>VLOOKUP($C500,PANSS_full!$D$2:$AK$888,9,FALSE)</f>
        <v>#N/A</v>
      </c>
      <c r="AB500" t="e">
        <f>VLOOKUP($C500,PANSS_full!$D$2:$AK$888,10,FALSE)</f>
        <v>#N/A</v>
      </c>
      <c r="AC500" t="e">
        <f>VLOOKUP($C500,PANSS_full!$D$2:$AK$888,11,FALSE)</f>
        <v>#N/A</v>
      </c>
      <c r="AD500" t="e">
        <f>VLOOKUP($C500,PANSS_full!$D$2:$AK$888,12,FALSE)</f>
        <v>#N/A</v>
      </c>
      <c r="AE500" t="e">
        <f>VLOOKUP($C500,PANSS_full!$D$2:$AK$888,13,FALSE)</f>
        <v>#N/A</v>
      </c>
      <c r="AF500" t="e">
        <f>VLOOKUP($C500,PANSS_full!$D$2:$AK$888,14,FALSE)</f>
        <v>#N/A</v>
      </c>
      <c r="AG500" t="e">
        <f>VLOOKUP($C500,PANSS_full!$D$2:$AK$888,15,FALSE)</f>
        <v>#N/A</v>
      </c>
      <c r="AH500" t="e">
        <f>VLOOKUP($C500,PANSS_full!$D$2:$AK$888,16,FALSE)</f>
        <v>#N/A</v>
      </c>
      <c r="AI500" t="e">
        <f>VLOOKUP($C500,PANSS_full!$D$2:$AK$888,17,FALSE)</f>
        <v>#N/A</v>
      </c>
      <c r="AJ500" t="e">
        <f>VLOOKUP($C500,PANSS_full!$D$2:$AK$888,18,FALSE)</f>
        <v>#N/A</v>
      </c>
      <c r="AK500" t="e">
        <f>VLOOKUP($C500,PANSS_full!$D$2:$AK$888,19,FALSE)</f>
        <v>#N/A</v>
      </c>
      <c r="AL500" t="e">
        <f>VLOOKUP($C500,PANSS_full!$D$2:$AK$888,20,FALSE)</f>
        <v>#N/A</v>
      </c>
      <c r="AM500" t="e">
        <f>VLOOKUP($C500,PANSS_full!$D$2:$AK$888,21,FALSE)</f>
        <v>#N/A</v>
      </c>
      <c r="AN500" t="e">
        <f>VLOOKUP($C500,PANSS_full!$D$2:$AK$888,22,FALSE)</f>
        <v>#N/A</v>
      </c>
      <c r="AO500" t="e">
        <f>VLOOKUP($C500,PANSS_full!$D$2:$AK$888,23,FALSE)</f>
        <v>#N/A</v>
      </c>
      <c r="AP500" t="e">
        <f>VLOOKUP($C500,PANSS_full!$D$2:$AK$888,24,FALSE)</f>
        <v>#N/A</v>
      </c>
      <c r="AQ500" t="e">
        <f>VLOOKUP($C500,PANSS_full!$D$2:$AK$888,25,FALSE)</f>
        <v>#N/A</v>
      </c>
      <c r="AR500" t="e">
        <f>VLOOKUP($C500,PANSS_full!$D$2:$AK$888,26,FALSE)</f>
        <v>#N/A</v>
      </c>
      <c r="AS500" t="e">
        <f>VLOOKUP($C500,PANSS_full!$D$2:$AK$888,27,FALSE)</f>
        <v>#N/A</v>
      </c>
      <c r="AT500" t="e">
        <f>VLOOKUP($C500,PANSS_full!$D$2:$AK$888,28,FALSE)</f>
        <v>#N/A</v>
      </c>
      <c r="AU500" t="e">
        <f>VLOOKUP($C500,PANSS_full!$D$2:$AK$888,29,FALSE)</f>
        <v>#N/A</v>
      </c>
      <c r="AV500" t="e">
        <f>VLOOKUP($C500,PANSS_full!$D$2:$AK$888,30,FALSE)</f>
        <v>#N/A</v>
      </c>
      <c r="AW500" t="e">
        <f>VLOOKUP($C500,PANSS_full!$D$2:$AK$888,31,FALSE)</f>
        <v>#N/A</v>
      </c>
      <c r="AX500" t="e">
        <f>VLOOKUP($C500,PANSS_full!$D$2:$AK$888,32,FALSE)</f>
        <v>#N/A</v>
      </c>
      <c r="AY500" t="e">
        <f>VLOOKUP($C500,PANSS_full!$D$2:$AK$888,33,FALSE)</f>
        <v>#N/A</v>
      </c>
      <c r="AZ500" t="e">
        <f>VLOOKUP($C500,PANSS_full!$D$2:$AK$888,34,FALSE)</f>
        <v>#N/A</v>
      </c>
    </row>
    <row r="501" spans="1:52">
      <c r="A501">
        <v>500</v>
      </c>
      <c r="B501" s="2" t="s">
        <v>558</v>
      </c>
      <c r="C501" s="2" t="str">
        <f t="shared" si="7"/>
        <v>NC_10_0034</v>
      </c>
      <c r="E501" s="2">
        <v>42.5833333333335</v>
      </c>
      <c r="F501" s="2" t="s">
        <v>52</v>
      </c>
      <c r="G501" s="2" t="s">
        <v>532</v>
      </c>
      <c r="H501" s="2">
        <v>10</v>
      </c>
      <c r="I501" s="2">
        <v>1</v>
      </c>
      <c r="J501" s="2">
        <v>14</v>
      </c>
      <c r="K501" s="2">
        <v>1</v>
      </c>
      <c r="L501" s="2">
        <v>1</v>
      </c>
      <c r="S501" t="e">
        <f>VLOOKUP($C501,PANSS_full!$D$2:$AK$888,1,FALSE)</f>
        <v>#N/A</v>
      </c>
      <c r="T501" t="e">
        <f>VLOOKUP($C501,PANSS_full!$D$2:$AK$888,2,FALSE)</f>
        <v>#N/A</v>
      </c>
      <c r="U501" t="e">
        <f>VLOOKUP($C501,PANSS_full!$D$2:$AK$888,3,FALSE)</f>
        <v>#N/A</v>
      </c>
      <c r="V501" t="e">
        <f>VLOOKUP($C501,PANSS_full!$D$2:$AK$888,4,FALSE)</f>
        <v>#N/A</v>
      </c>
      <c r="W501" t="e">
        <f>VLOOKUP($C501,PANSS_full!$D$2:$AK$888,5,FALSE)</f>
        <v>#N/A</v>
      </c>
      <c r="X501" t="e">
        <f>VLOOKUP($C501,PANSS_full!$D$2:$AK$888,6,FALSE)</f>
        <v>#N/A</v>
      </c>
      <c r="Y501" t="e">
        <f>VLOOKUP($C501,PANSS_full!$D$2:$AK$888,7,FALSE)</f>
        <v>#N/A</v>
      </c>
      <c r="Z501" t="e">
        <f>VLOOKUP($C501,PANSS_full!$D$2:$AK$888,8,FALSE)</f>
        <v>#N/A</v>
      </c>
      <c r="AA501" t="e">
        <f>VLOOKUP($C501,PANSS_full!$D$2:$AK$888,9,FALSE)</f>
        <v>#N/A</v>
      </c>
      <c r="AB501" t="e">
        <f>VLOOKUP($C501,PANSS_full!$D$2:$AK$888,10,FALSE)</f>
        <v>#N/A</v>
      </c>
      <c r="AC501" t="e">
        <f>VLOOKUP($C501,PANSS_full!$D$2:$AK$888,11,FALSE)</f>
        <v>#N/A</v>
      </c>
      <c r="AD501" t="e">
        <f>VLOOKUP($C501,PANSS_full!$D$2:$AK$888,12,FALSE)</f>
        <v>#N/A</v>
      </c>
      <c r="AE501" t="e">
        <f>VLOOKUP($C501,PANSS_full!$D$2:$AK$888,13,FALSE)</f>
        <v>#N/A</v>
      </c>
      <c r="AF501" t="e">
        <f>VLOOKUP($C501,PANSS_full!$D$2:$AK$888,14,FALSE)</f>
        <v>#N/A</v>
      </c>
      <c r="AG501" t="e">
        <f>VLOOKUP($C501,PANSS_full!$D$2:$AK$888,15,FALSE)</f>
        <v>#N/A</v>
      </c>
      <c r="AH501" t="e">
        <f>VLOOKUP($C501,PANSS_full!$D$2:$AK$888,16,FALSE)</f>
        <v>#N/A</v>
      </c>
      <c r="AI501" t="e">
        <f>VLOOKUP($C501,PANSS_full!$D$2:$AK$888,17,FALSE)</f>
        <v>#N/A</v>
      </c>
      <c r="AJ501" t="e">
        <f>VLOOKUP($C501,PANSS_full!$D$2:$AK$888,18,FALSE)</f>
        <v>#N/A</v>
      </c>
      <c r="AK501" t="e">
        <f>VLOOKUP($C501,PANSS_full!$D$2:$AK$888,19,FALSE)</f>
        <v>#N/A</v>
      </c>
      <c r="AL501" t="e">
        <f>VLOOKUP($C501,PANSS_full!$D$2:$AK$888,20,FALSE)</f>
        <v>#N/A</v>
      </c>
      <c r="AM501" t="e">
        <f>VLOOKUP($C501,PANSS_full!$D$2:$AK$888,21,FALSE)</f>
        <v>#N/A</v>
      </c>
      <c r="AN501" t="e">
        <f>VLOOKUP($C501,PANSS_full!$D$2:$AK$888,22,FALSE)</f>
        <v>#N/A</v>
      </c>
      <c r="AO501" t="e">
        <f>VLOOKUP($C501,PANSS_full!$D$2:$AK$888,23,FALSE)</f>
        <v>#N/A</v>
      </c>
      <c r="AP501" t="e">
        <f>VLOOKUP($C501,PANSS_full!$D$2:$AK$888,24,FALSE)</f>
        <v>#N/A</v>
      </c>
      <c r="AQ501" t="e">
        <f>VLOOKUP($C501,PANSS_full!$D$2:$AK$888,25,FALSE)</f>
        <v>#N/A</v>
      </c>
      <c r="AR501" t="e">
        <f>VLOOKUP($C501,PANSS_full!$D$2:$AK$888,26,FALSE)</f>
        <v>#N/A</v>
      </c>
      <c r="AS501" t="e">
        <f>VLOOKUP($C501,PANSS_full!$D$2:$AK$888,27,FALSE)</f>
        <v>#N/A</v>
      </c>
      <c r="AT501" t="e">
        <f>VLOOKUP($C501,PANSS_full!$D$2:$AK$888,28,FALSE)</f>
        <v>#N/A</v>
      </c>
      <c r="AU501" t="e">
        <f>VLOOKUP($C501,PANSS_full!$D$2:$AK$888,29,FALSE)</f>
        <v>#N/A</v>
      </c>
      <c r="AV501" t="e">
        <f>VLOOKUP($C501,PANSS_full!$D$2:$AK$888,30,FALSE)</f>
        <v>#N/A</v>
      </c>
      <c r="AW501" t="e">
        <f>VLOOKUP($C501,PANSS_full!$D$2:$AK$888,31,FALSE)</f>
        <v>#N/A</v>
      </c>
      <c r="AX501" t="e">
        <f>VLOOKUP($C501,PANSS_full!$D$2:$AK$888,32,FALSE)</f>
        <v>#N/A</v>
      </c>
      <c r="AY501" t="e">
        <f>VLOOKUP($C501,PANSS_full!$D$2:$AK$888,33,FALSE)</f>
        <v>#N/A</v>
      </c>
      <c r="AZ501" t="e">
        <f>VLOOKUP($C501,PANSS_full!$D$2:$AK$888,34,FALSE)</f>
        <v>#N/A</v>
      </c>
    </row>
    <row r="502" spans="1:52">
      <c r="A502">
        <v>501</v>
      </c>
      <c r="B502" s="2" t="s">
        <v>559</v>
      </c>
      <c r="C502" s="2" t="str">
        <f t="shared" si="7"/>
        <v>NC_10_0035</v>
      </c>
      <c r="E502" s="2">
        <v>26.25</v>
      </c>
      <c r="F502" s="2" t="s">
        <v>52</v>
      </c>
      <c r="G502" s="2" t="s">
        <v>532</v>
      </c>
      <c r="H502" s="2">
        <v>10</v>
      </c>
      <c r="I502" s="2">
        <v>2</v>
      </c>
      <c r="J502" s="2">
        <v>20</v>
      </c>
      <c r="K502" s="2">
        <v>1</v>
      </c>
      <c r="L502" s="2">
        <v>1</v>
      </c>
      <c r="S502" t="e">
        <f>VLOOKUP($C502,PANSS_full!$D$2:$AK$888,1,FALSE)</f>
        <v>#N/A</v>
      </c>
      <c r="T502" t="e">
        <f>VLOOKUP($C502,PANSS_full!$D$2:$AK$888,2,FALSE)</f>
        <v>#N/A</v>
      </c>
      <c r="U502" t="e">
        <f>VLOOKUP($C502,PANSS_full!$D$2:$AK$888,3,FALSE)</f>
        <v>#N/A</v>
      </c>
      <c r="V502" t="e">
        <f>VLOOKUP($C502,PANSS_full!$D$2:$AK$888,4,FALSE)</f>
        <v>#N/A</v>
      </c>
      <c r="W502" t="e">
        <f>VLOOKUP($C502,PANSS_full!$D$2:$AK$888,5,FALSE)</f>
        <v>#N/A</v>
      </c>
      <c r="X502" t="e">
        <f>VLOOKUP($C502,PANSS_full!$D$2:$AK$888,6,FALSE)</f>
        <v>#N/A</v>
      </c>
      <c r="Y502" t="e">
        <f>VLOOKUP($C502,PANSS_full!$D$2:$AK$888,7,FALSE)</f>
        <v>#N/A</v>
      </c>
      <c r="Z502" t="e">
        <f>VLOOKUP($C502,PANSS_full!$D$2:$AK$888,8,FALSE)</f>
        <v>#N/A</v>
      </c>
      <c r="AA502" t="e">
        <f>VLOOKUP($C502,PANSS_full!$D$2:$AK$888,9,FALSE)</f>
        <v>#N/A</v>
      </c>
      <c r="AB502" t="e">
        <f>VLOOKUP($C502,PANSS_full!$D$2:$AK$888,10,FALSE)</f>
        <v>#N/A</v>
      </c>
      <c r="AC502" t="e">
        <f>VLOOKUP($C502,PANSS_full!$D$2:$AK$888,11,FALSE)</f>
        <v>#N/A</v>
      </c>
      <c r="AD502" t="e">
        <f>VLOOKUP($C502,PANSS_full!$D$2:$AK$888,12,FALSE)</f>
        <v>#N/A</v>
      </c>
      <c r="AE502" t="e">
        <f>VLOOKUP($C502,PANSS_full!$D$2:$AK$888,13,FALSE)</f>
        <v>#N/A</v>
      </c>
      <c r="AF502" t="e">
        <f>VLOOKUP($C502,PANSS_full!$D$2:$AK$888,14,FALSE)</f>
        <v>#N/A</v>
      </c>
      <c r="AG502" t="e">
        <f>VLOOKUP($C502,PANSS_full!$D$2:$AK$888,15,FALSE)</f>
        <v>#N/A</v>
      </c>
      <c r="AH502" t="e">
        <f>VLOOKUP($C502,PANSS_full!$D$2:$AK$888,16,FALSE)</f>
        <v>#N/A</v>
      </c>
      <c r="AI502" t="e">
        <f>VLOOKUP($C502,PANSS_full!$D$2:$AK$888,17,FALSE)</f>
        <v>#N/A</v>
      </c>
      <c r="AJ502" t="e">
        <f>VLOOKUP($C502,PANSS_full!$D$2:$AK$888,18,FALSE)</f>
        <v>#N/A</v>
      </c>
      <c r="AK502" t="e">
        <f>VLOOKUP($C502,PANSS_full!$D$2:$AK$888,19,FALSE)</f>
        <v>#N/A</v>
      </c>
      <c r="AL502" t="e">
        <f>VLOOKUP($C502,PANSS_full!$D$2:$AK$888,20,FALSE)</f>
        <v>#N/A</v>
      </c>
      <c r="AM502" t="e">
        <f>VLOOKUP($C502,PANSS_full!$D$2:$AK$888,21,FALSE)</f>
        <v>#N/A</v>
      </c>
      <c r="AN502" t="e">
        <f>VLOOKUP($C502,PANSS_full!$D$2:$AK$888,22,FALSE)</f>
        <v>#N/A</v>
      </c>
      <c r="AO502" t="e">
        <f>VLOOKUP($C502,PANSS_full!$D$2:$AK$888,23,FALSE)</f>
        <v>#N/A</v>
      </c>
      <c r="AP502" t="e">
        <f>VLOOKUP($C502,PANSS_full!$D$2:$AK$888,24,FALSE)</f>
        <v>#N/A</v>
      </c>
      <c r="AQ502" t="e">
        <f>VLOOKUP($C502,PANSS_full!$D$2:$AK$888,25,FALSE)</f>
        <v>#N/A</v>
      </c>
      <c r="AR502" t="e">
        <f>VLOOKUP($C502,PANSS_full!$D$2:$AK$888,26,FALSE)</f>
        <v>#N/A</v>
      </c>
      <c r="AS502" t="e">
        <f>VLOOKUP($C502,PANSS_full!$D$2:$AK$888,27,FALSE)</f>
        <v>#N/A</v>
      </c>
      <c r="AT502" t="e">
        <f>VLOOKUP($C502,PANSS_full!$D$2:$AK$888,28,FALSE)</f>
        <v>#N/A</v>
      </c>
      <c r="AU502" t="e">
        <f>VLOOKUP($C502,PANSS_full!$D$2:$AK$888,29,FALSE)</f>
        <v>#N/A</v>
      </c>
      <c r="AV502" t="e">
        <f>VLOOKUP($C502,PANSS_full!$D$2:$AK$888,30,FALSE)</f>
        <v>#N/A</v>
      </c>
      <c r="AW502" t="e">
        <f>VLOOKUP($C502,PANSS_full!$D$2:$AK$888,31,FALSE)</f>
        <v>#N/A</v>
      </c>
      <c r="AX502" t="e">
        <f>VLOOKUP($C502,PANSS_full!$D$2:$AK$888,32,FALSE)</f>
        <v>#N/A</v>
      </c>
      <c r="AY502" t="e">
        <f>VLOOKUP($C502,PANSS_full!$D$2:$AK$888,33,FALSE)</f>
        <v>#N/A</v>
      </c>
      <c r="AZ502" t="e">
        <f>VLOOKUP($C502,PANSS_full!$D$2:$AK$888,34,FALSE)</f>
        <v>#N/A</v>
      </c>
    </row>
    <row r="503" spans="1:52">
      <c r="A503">
        <v>502</v>
      </c>
      <c r="B503" s="2" t="s">
        <v>560</v>
      </c>
      <c r="C503" s="2" t="str">
        <f t="shared" si="7"/>
        <v>NC_10_0036</v>
      </c>
      <c r="E503" s="2">
        <v>24.8333333333335</v>
      </c>
      <c r="F503" s="2" t="s">
        <v>52</v>
      </c>
      <c r="G503" s="2" t="s">
        <v>532</v>
      </c>
      <c r="H503" s="2">
        <v>10</v>
      </c>
      <c r="I503" s="2">
        <v>1</v>
      </c>
      <c r="J503" s="2">
        <v>11</v>
      </c>
      <c r="K503" s="2">
        <v>1</v>
      </c>
      <c r="L503" s="2">
        <v>1</v>
      </c>
      <c r="S503" t="e">
        <f>VLOOKUP($C503,PANSS_full!$D$2:$AK$888,1,FALSE)</f>
        <v>#N/A</v>
      </c>
      <c r="T503" t="e">
        <f>VLOOKUP($C503,PANSS_full!$D$2:$AK$888,2,FALSE)</f>
        <v>#N/A</v>
      </c>
      <c r="U503" t="e">
        <f>VLOOKUP($C503,PANSS_full!$D$2:$AK$888,3,FALSE)</f>
        <v>#N/A</v>
      </c>
      <c r="V503" t="e">
        <f>VLOOKUP($C503,PANSS_full!$D$2:$AK$888,4,FALSE)</f>
        <v>#N/A</v>
      </c>
      <c r="W503" t="e">
        <f>VLOOKUP($C503,PANSS_full!$D$2:$AK$888,5,FALSE)</f>
        <v>#N/A</v>
      </c>
      <c r="X503" t="e">
        <f>VLOOKUP($C503,PANSS_full!$D$2:$AK$888,6,FALSE)</f>
        <v>#N/A</v>
      </c>
      <c r="Y503" t="e">
        <f>VLOOKUP($C503,PANSS_full!$D$2:$AK$888,7,FALSE)</f>
        <v>#N/A</v>
      </c>
      <c r="Z503" t="e">
        <f>VLOOKUP($C503,PANSS_full!$D$2:$AK$888,8,FALSE)</f>
        <v>#N/A</v>
      </c>
      <c r="AA503" t="e">
        <f>VLOOKUP($C503,PANSS_full!$D$2:$AK$888,9,FALSE)</f>
        <v>#N/A</v>
      </c>
      <c r="AB503" t="e">
        <f>VLOOKUP($C503,PANSS_full!$D$2:$AK$888,10,FALSE)</f>
        <v>#N/A</v>
      </c>
      <c r="AC503" t="e">
        <f>VLOOKUP($C503,PANSS_full!$D$2:$AK$888,11,FALSE)</f>
        <v>#N/A</v>
      </c>
      <c r="AD503" t="e">
        <f>VLOOKUP($C503,PANSS_full!$D$2:$AK$888,12,FALSE)</f>
        <v>#N/A</v>
      </c>
      <c r="AE503" t="e">
        <f>VLOOKUP($C503,PANSS_full!$D$2:$AK$888,13,FALSE)</f>
        <v>#N/A</v>
      </c>
      <c r="AF503" t="e">
        <f>VLOOKUP($C503,PANSS_full!$D$2:$AK$888,14,FALSE)</f>
        <v>#N/A</v>
      </c>
      <c r="AG503" t="e">
        <f>VLOOKUP($C503,PANSS_full!$D$2:$AK$888,15,FALSE)</f>
        <v>#N/A</v>
      </c>
      <c r="AH503" t="e">
        <f>VLOOKUP($C503,PANSS_full!$D$2:$AK$888,16,FALSE)</f>
        <v>#N/A</v>
      </c>
      <c r="AI503" t="e">
        <f>VLOOKUP($C503,PANSS_full!$D$2:$AK$888,17,FALSE)</f>
        <v>#N/A</v>
      </c>
      <c r="AJ503" t="e">
        <f>VLOOKUP($C503,PANSS_full!$D$2:$AK$888,18,FALSE)</f>
        <v>#N/A</v>
      </c>
      <c r="AK503" t="e">
        <f>VLOOKUP($C503,PANSS_full!$D$2:$AK$888,19,FALSE)</f>
        <v>#N/A</v>
      </c>
      <c r="AL503" t="e">
        <f>VLOOKUP($C503,PANSS_full!$D$2:$AK$888,20,FALSE)</f>
        <v>#N/A</v>
      </c>
      <c r="AM503" t="e">
        <f>VLOOKUP($C503,PANSS_full!$D$2:$AK$888,21,FALSE)</f>
        <v>#N/A</v>
      </c>
      <c r="AN503" t="e">
        <f>VLOOKUP($C503,PANSS_full!$D$2:$AK$888,22,FALSE)</f>
        <v>#N/A</v>
      </c>
      <c r="AO503" t="e">
        <f>VLOOKUP($C503,PANSS_full!$D$2:$AK$888,23,FALSE)</f>
        <v>#N/A</v>
      </c>
      <c r="AP503" t="e">
        <f>VLOOKUP($C503,PANSS_full!$D$2:$AK$888,24,FALSE)</f>
        <v>#N/A</v>
      </c>
      <c r="AQ503" t="e">
        <f>VLOOKUP($C503,PANSS_full!$D$2:$AK$888,25,FALSE)</f>
        <v>#N/A</v>
      </c>
      <c r="AR503" t="e">
        <f>VLOOKUP($C503,PANSS_full!$D$2:$AK$888,26,FALSE)</f>
        <v>#N/A</v>
      </c>
      <c r="AS503" t="e">
        <f>VLOOKUP($C503,PANSS_full!$D$2:$AK$888,27,FALSE)</f>
        <v>#N/A</v>
      </c>
      <c r="AT503" t="e">
        <f>VLOOKUP($C503,PANSS_full!$D$2:$AK$888,28,FALSE)</f>
        <v>#N/A</v>
      </c>
      <c r="AU503" t="e">
        <f>VLOOKUP($C503,PANSS_full!$D$2:$AK$888,29,FALSE)</f>
        <v>#N/A</v>
      </c>
      <c r="AV503" t="e">
        <f>VLOOKUP($C503,PANSS_full!$D$2:$AK$888,30,FALSE)</f>
        <v>#N/A</v>
      </c>
      <c r="AW503" t="e">
        <f>VLOOKUP($C503,PANSS_full!$D$2:$AK$888,31,FALSE)</f>
        <v>#N/A</v>
      </c>
      <c r="AX503" t="e">
        <f>VLOOKUP($C503,PANSS_full!$D$2:$AK$888,32,FALSE)</f>
        <v>#N/A</v>
      </c>
      <c r="AY503" t="e">
        <f>VLOOKUP($C503,PANSS_full!$D$2:$AK$888,33,FALSE)</f>
        <v>#N/A</v>
      </c>
      <c r="AZ503" t="e">
        <f>VLOOKUP($C503,PANSS_full!$D$2:$AK$888,34,FALSE)</f>
        <v>#N/A</v>
      </c>
    </row>
    <row r="504" spans="1:52">
      <c r="A504">
        <v>503</v>
      </c>
      <c r="B504" s="2" t="s">
        <v>561</v>
      </c>
      <c r="C504" s="2" t="str">
        <f t="shared" si="7"/>
        <v>NC_10_0037</v>
      </c>
      <c r="E504" s="2">
        <v>31.25</v>
      </c>
      <c r="F504" s="2" t="s">
        <v>52</v>
      </c>
      <c r="G504" s="2" t="s">
        <v>532</v>
      </c>
      <c r="H504" s="2">
        <v>10</v>
      </c>
      <c r="I504" s="2">
        <v>1</v>
      </c>
      <c r="J504" s="2">
        <v>12</v>
      </c>
      <c r="K504" s="2">
        <v>1</v>
      </c>
      <c r="L504" s="2">
        <v>1</v>
      </c>
      <c r="S504" t="e">
        <f>VLOOKUP($C504,PANSS_full!$D$2:$AK$888,1,FALSE)</f>
        <v>#N/A</v>
      </c>
      <c r="T504" t="e">
        <f>VLOOKUP($C504,PANSS_full!$D$2:$AK$888,2,FALSE)</f>
        <v>#N/A</v>
      </c>
      <c r="U504" t="e">
        <f>VLOOKUP($C504,PANSS_full!$D$2:$AK$888,3,FALSE)</f>
        <v>#N/A</v>
      </c>
      <c r="V504" t="e">
        <f>VLOOKUP($C504,PANSS_full!$D$2:$AK$888,4,FALSE)</f>
        <v>#N/A</v>
      </c>
      <c r="W504" t="e">
        <f>VLOOKUP($C504,PANSS_full!$D$2:$AK$888,5,FALSE)</f>
        <v>#N/A</v>
      </c>
      <c r="X504" t="e">
        <f>VLOOKUP($C504,PANSS_full!$D$2:$AK$888,6,FALSE)</f>
        <v>#N/A</v>
      </c>
      <c r="Y504" t="e">
        <f>VLOOKUP($C504,PANSS_full!$D$2:$AK$888,7,FALSE)</f>
        <v>#N/A</v>
      </c>
      <c r="Z504" t="e">
        <f>VLOOKUP($C504,PANSS_full!$D$2:$AK$888,8,FALSE)</f>
        <v>#N/A</v>
      </c>
      <c r="AA504" t="e">
        <f>VLOOKUP($C504,PANSS_full!$D$2:$AK$888,9,FALSE)</f>
        <v>#N/A</v>
      </c>
      <c r="AB504" t="e">
        <f>VLOOKUP($C504,PANSS_full!$D$2:$AK$888,10,FALSE)</f>
        <v>#N/A</v>
      </c>
      <c r="AC504" t="e">
        <f>VLOOKUP($C504,PANSS_full!$D$2:$AK$888,11,FALSE)</f>
        <v>#N/A</v>
      </c>
      <c r="AD504" t="e">
        <f>VLOOKUP($C504,PANSS_full!$D$2:$AK$888,12,FALSE)</f>
        <v>#N/A</v>
      </c>
      <c r="AE504" t="e">
        <f>VLOOKUP($C504,PANSS_full!$D$2:$AK$888,13,FALSE)</f>
        <v>#N/A</v>
      </c>
      <c r="AF504" t="e">
        <f>VLOOKUP($C504,PANSS_full!$D$2:$AK$888,14,FALSE)</f>
        <v>#N/A</v>
      </c>
      <c r="AG504" t="e">
        <f>VLOOKUP($C504,PANSS_full!$D$2:$AK$888,15,FALSE)</f>
        <v>#N/A</v>
      </c>
      <c r="AH504" t="e">
        <f>VLOOKUP($C504,PANSS_full!$D$2:$AK$888,16,FALSE)</f>
        <v>#N/A</v>
      </c>
      <c r="AI504" t="e">
        <f>VLOOKUP($C504,PANSS_full!$D$2:$AK$888,17,FALSE)</f>
        <v>#N/A</v>
      </c>
      <c r="AJ504" t="e">
        <f>VLOOKUP($C504,PANSS_full!$D$2:$AK$888,18,FALSE)</f>
        <v>#N/A</v>
      </c>
      <c r="AK504" t="e">
        <f>VLOOKUP($C504,PANSS_full!$D$2:$AK$888,19,FALSE)</f>
        <v>#N/A</v>
      </c>
      <c r="AL504" t="e">
        <f>VLOOKUP($C504,PANSS_full!$D$2:$AK$888,20,FALSE)</f>
        <v>#N/A</v>
      </c>
      <c r="AM504" t="e">
        <f>VLOOKUP($C504,PANSS_full!$D$2:$AK$888,21,FALSE)</f>
        <v>#N/A</v>
      </c>
      <c r="AN504" t="e">
        <f>VLOOKUP($C504,PANSS_full!$D$2:$AK$888,22,FALSE)</f>
        <v>#N/A</v>
      </c>
      <c r="AO504" t="e">
        <f>VLOOKUP($C504,PANSS_full!$D$2:$AK$888,23,FALSE)</f>
        <v>#N/A</v>
      </c>
      <c r="AP504" t="e">
        <f>VLOOKUP($C504,PANSS_full!$D$2:$AK$888,24,FALSE)</f>
        <v>#N/A</v>
      </c>
      <c r="AQ504" t="e">
        <f>VLOOKUP($C504,PANSS_full!$D$2:$AK$888,25,FALSE)</f>
        <v>#N/A</v>
      </c>
      <c r="AR504" t="e">
        <f>VLOOKUP($C504,PANSS_full!$D$2:$AK$888,26,FALSE)</f>
        <v>#N/A</v>
      </c>
      <c r="AS504" t="e">
        <f>VLOOKUP($C504,PANSS_full!$D$2:$AK$888,27,FALSE)</f>
        <v>#N/A</v>
      </c>
      <c r="AT504" t="e">
        <f>VLOOKUP($C504,PANSS_full!$D$2:$AK$888,28,FALSE)</f>
        <v>#N/A</v>
      </c>
      <c r="AU504" t="e">
        <f>VLOOKUP($C504,PANSS_full!$D$2:$AK$888,29,FALSE)</f>
        <v>#N/A</v>
      </c>
      <c r="AV504" t="e">
        <f>VLOOKUP($C504,PANSS_full!$D$2:$AK$888,30,FALSE)</f>
        <v>#N/A</v>
      </c>
      <c r="AW504" t="e">
        <f>VLOOKUP($C504,PANSS_full!$D$2:$AK$888,31,FALSE)</f>
        <v>#N/A</v>
      </c>
      <c r="AX504" t="e">
        <f>VLOOKUP($C504,PANSS_full!$D$2:$AK$888,32,FALSE)</f>
        <v>#N/A</v>
      </c>
      <c r="AY504" t="e">
        <f>VLOOKUP($C504,PANSS_full!$D$2:$AK$888,33,FALSE)</f>
        <v>#N/A</v>
      </c>
      <c r="AZ504" t="e">
        <f>VLOOKUP($C504,PANSS_full!$D$2:$AK$888,34,FALSE)</f>
        <v>#N/A</v>
      </c>
    </row>
    <row r="505" spans="1:52">
      <c r="A505">
        <v>504</v>
      </c>
      <c r="B505" s="2" t="s">
        <v>562</v>
      </c>
      <c r="C505" s="2" t="str">
        <f t="shared" si="7"/>
        <v>NC_10_0038</v>
      </c>
      <c r="E505" s="2">
        <v>25.9166666666665</v>
      </c>
      <c r="F505" s="2" t="s">
        <v>52</v>
      </c>
      <c r="G505" s="2" t="s">
        <v>532</v>
      </c>
      <c r="H505" s="2">
        <v>10</v>
      </c>
      <c r="I505" s="2">
        <v>2</v>
      </c>
      <c r="J505" s="2">
        <v>15</v>
      </c>
      <c r="K505" s="2">
        <v>1</v>
      </c>
      <c r="L505" s="2">
        <v>1</v>
      </c>
      <c r="S505" t="e">
        <f>VLOOKUP($C505,PANSS_full!$D$2:$AK$888,1,FALSE)</f>
        <v>#N/A</v>
      </c>
      <c r="T505" t="e">
        <f>VLOOKUP($C505,PANSS_full!$D$2:$AK$888,2,FALSE)</f>
        <v>#N/A</v>
      </c>
      <c r="U505" t="e">
        <f>VLOOKUP($C505,PANSS_full!$D$2:$AK$888,3,FALSE)</f>
        <v>#N/A</v>
      </c>
      <c r="V505" t="e">
        <f>VLOOKUP($C505,PANSS_full!$D$2:$AK$888,4,FALSE)</f>
        <v>#N/A</v>
      </c>
      <c r="W505" t="e">
        <f>VLOOKUP($C505,PANSS_full!$D$2:$AK$888,5,FALSE)</f>
        <v>#N/A</v>
      </c>
      <c r="X505" t="e">
        <f>VLOOKUP($C505,PANSS_full!$D$2:$AK$888,6,FALSE)</f>
        <v>#N/A</v>
      </c>
      <c r="Y505" t="e">
        <f>VLOOKUP($C505,PANSS_full!$D$2:$AK$888,7,FALSE)</f>
        <v>#N/A</v>
      </c>
      <c r="Z505" t="e">
        <f>VLOOKUP($C505,PANSS_full!$D$2:$AK$888,8,FALSE)</f>
        <v>#N/A</v>
      </c>
      <c r="AA505" t="e">
        <f>VLOOKUP($C505,PANSS_full!$D$2:$AK$888,9,FALSE)</f>
        <v>#N/A</v>
      </c>
      <c r="AB505" t="e">
        <f>VLOOKUP($C505,PANSS_full!$D$2:$AK$888,10,FALSE)</f>
        <v>#N/A</v>
      </c>
      <c r="AC505" t="e">
        <f>VLOOKUP($C505,PANSS_full!$D$2:$AK$888,11,FALSE)</f>
        <v>#N/A</v>
      </c>
      <c r="AD505" t="e">
        <f>VLOOKUP($C505,PANSS_full!$D$2:$AK$888,12,FALSE)</f>
        <v>#N/A</v>
      </c>
      <c r="AE505" t="e">
        <f>VLOOKUP($C505,PANSS_full!$D$2:$AK$888,13,FALSE)</f>
        <v>#N/A</v>
      </c>
      <c r="AF505" t="e">
        <f>VLOOKUP($C505,PANSS_full!$D$2:$AK$888,14,FALSE)</f>
        <v>#N/A</v>
      </c>
      <c r="AG505" t="e">
        <f>VLOOKUP($C505,PANSS_full!$D$2:$AK$888,15,FALSE)</f>
        <v>#N/A</v>
      </c>
      <c r="AH505" t="e">
        <f>VLOOKUP($C505,PANSS_full!$D$2:$AK$888,16,FALSE)</f>
        <v>#N/A</v>
      </c>
      <c r="AI505" t="e">
        <f>VLOOKUP($C505,PANSS_full!$D$2:$AK$888,17,FALSE)</f>
        <v>#N/A</v>
      </c>
      <c r="AJ505" t="e">
        <f>VLOOKUP($C505,PANSS_full!$D$2:$AK$888,18,FALSE)</f>
        <v>#N/A</v>
      </c>
      <c r="AK505" t="e">
        <f>VLOOKUP($C505,PANSS_full!$D$2:$AK$888,19,FALSE)</f>
        <v>#N/A</v>
      </c>
      <c r="AL505" t="e">
        <f>VLOOKUP($C505,PANSS_full!$D$2:$AK$888,20,FALSE)</f>
        <v>#N/A</v>
      </c>
      <c r="AM505" t="e">
        <f>VLOOKUP($C505,PANSS_full!$D$2:$AK$888,21,FALSE)</f>
        <v>#N/A</v>
      </c>
      <c r="AN505" t="e">
        <f>VLOOKUP($C505,PANSS_full!$D$2:$AK$888,22,FALSE)</f>
        <v>#N/A</v>
      </c>
      <c r="AO505" t="e">
        <f>VLOOKUP($C505,PANSS_full!$D$2:$AK$888,23,FALSE)</f>
        <v>#N/A</v>
      </c>
      <c r="AP505" t="e">
        <f>VLOOKUP($C505,PANSS_full!$D$2:$AK$888,24,FALSE)</f>
        <v>#N/A</v>
      </c>
      <c r="AQ505" t="e">
        <f>VLOOKUP($C505,PANSS_full!$D$2:$AK$888,25,FALSE)</f>
        <v>#N/A</v>
      </c>
      <c r="AR505" t="e">
        <f>VLOOKUP($C505,PANSS_full!$D$2:$AK$888,26,FALSE)</f>
        <v>#N/A</v>
      </c>
      <c r="AS505" t="e">
        <f>VLOOKUP($C505,PANSS_full!$D$2:$AK$888,27,FALSE)</f>
        <v>#N/A</v>
      </c>
      <c r="AT505" t="e">
        <f>VLOOKUP($C505,PANSS_full!$D$2:$AK$888,28,FALSE)</f>
        <v>#N/A</v>
      </c>
      <c r="AU505" t="e">
        <f>VLOOKUP($C505,PANSS_full!$D$2:$AK$888,29,FALSE)</f>
        <v>#N/A</v>
      </c>
      <c r="AV505" t="e">
        <f>VLOOKUP($C505,PANSS_full!$D$2:$AK$888,30,FALSE)</f>
        <v>#N/A</v>
      </c>
      <c r="AW505" t="e">
        <f>VLOOKUP($C505,PANSS_full!$D$2:$AK$888,31,FALSE)</f>
        <v>#N/A</v>
      </c>
      <c r="AX505" t="e">
        <f>VLOOKUP($C505,PANSS_full!$D$2:$AK$888,32,FALSE)</f>
        <v>#N/A</v>
      </c>
      <c r="AY505" t="e">
        <f>VLOOKUP($C505,PANSS_full!$D$2:$AK$888,33,FALSE)</f>
        <v>#N/A</v>
      </c>
      <c r="AZ505" t="e">
        <f>VLOOKUP($C505,PANSS_full!$D$2:$AK$888,34,FALSE)</f>
        <v>#N/A</v>
      </c>
    </row>
    <row r="506" spans="1:52">
      <c r="A506">
        <v>505</v>
      </c>
      <c r="B506" s="2" t="s">
        <v>563</v>
      </c>
      <c r="C506" s="2" t="str">
        <f t="shared" si="7"/>
        <v>NC_10_0039</v>
      </c>
      <c r="E506" s="2">
        <v>27.8333333333335</v>
      </c>
      <c r="F506" s="2" t="s">
        <v>52</v>
      </c>
      <c r="G506" s="2" t="s">
        <v>532</v>
      </c>
      <c r="H506" s="2">
        <v>10</v>
      </c>
      <c r="I506" s="2">
        <v>1</v>
      </c>
      <c r="J506" s="2">
        <v>15</v>
      </c>
      <c r="K506" s="2">
        <v>1</v>
      </c>
      <c r="L506" s="2">
        <v>1</v>
      </c>
      <c r="S506" t="e">
        <f>VLOOKUP($C506,PANSS_full!$D$2:$AK$888,1,FALSE)</f>
        <v>#N/A</v>
      </c>
      <c r="T506" t="e">
        <f>VLOOKUP($C506,PANSS_full!$D$2:$AK$888,2,FALSE)</f>
        <v>#N/A</v>
      </c>
      <c r="U506" t="e">
        <f>VLOOKUP($C506,PANSS_full!$D$2:$AK$888,3,FALSE)</f>
        <v>#N/A</v>
      </c>
      <c r="V506" t="e">
        <f>VLOOKUP($C506,PANSS_full!$D$2:$AK$888,4,FALSE)</f>
        <v>#N/A</v>
      </c>
      <c r="W506" t="e">
        <f>VLOOKUP($C506,PANSS_full!$D$2:$AK$888,5,FALSE)</f>
        <v>#N/A</v>
      </c>
      <c r="X506" t="e">
        <f>VLOOKUP($C506,PANSS_full!$D$2:$AK$888,6,FALSE)</f>
        <v>#N/A</v>
      </c>
      <c r="Y506" t="e">
        <f>VLOOKUP($C506,PANSS_full!$D$2:$AK$888,7,FALSE)</f>
        <v>#N/A</v>
      </c>
      <c r="Z506" t="e">
        <f>VLOOKUP($C506,PANSS_full!$D$2:$AK$888,8,FALSE)</f>
        <v>#N/A</v>
      </c>
      <c r="AA506" t="e">
        <f>VLOOKUP($C506,PANSS_full!$D$2:$AK$888,9,FALSE)</f>
        <v>#N/A</v>
      </c>
      <c r="AB506" t="e">
        <f>VLOOKUP($C506,PANSS_full!$D$2:$AK$888,10,FALSE)</f>
        <v>#N/A</v>
      </c>
      <c r="AC506" t="e">
        <f>VLOOKUP($C506,PANSS_full!$D$2:$AK$888,11,FALSE)</f>
        <v>#N/A</v>
      </c>
      <c r="AD506" t="e">
        <f>VLOOKUP($C506,PANSS_full!$D$2:$AK$888,12,FALSE)</f>
        <v>#N/A</v>
      </c>
      <c r="AE506" t="e">
        <f>VLOOKUP($C506,PANSS_full!$D$2:$AK$888,13,FALSE)</f>
        <v>#N/A</v>
      </c>
      <c r="AF506" t="e">
        <f>VLOOKUP($C506,PANSS_full!$D$2:$AK$888,14,FALSE)</f>
        <v>#N/A</v>
      </c>
      <c r="AG506" t="e">
        <f>VLOOKUP($C506,PANSS_full!$D$2:$AK$888,15,FALSE)</f>
        <v>#N/A</v>
      </c>
      <c r="AH506" t="e">
        <f>VLOOKUP($C506,PANSS_full!$D$2:$AK$888,16,FALSE)</f>
        <v>#N/A</v>
      </c>
      <c r="AI506" t="e">
        <f>VLOOKUP($C506,PANSS_full!$D$2:$AK$888,17,FALSE)</f>
        <v>#N/A</v>
      </c>
      <c r="AJ506" t="e">
        <f>VLOOKUP($C506,PANSS_full!$D$2:$AK$888,18,FALSE)</f>
        <v>#N/A</v>
      </c>
      <c r="AK506" t="e">
        <f>VLOOKUP($C506,PANSS_full!$D$2:$AK$888,19,FALSE)</f>
        <v>#N/A</v>
      </c>
      <c r="AL506" t="e">
        <f>VLOOKUP($C506,PANSS_full!$D$2:$AK$888,20,FALSE)</f>
        <v>#N/A</v>
      </c>
      <c r="AM506" t="e">
        <f>VLOOKUP($C506,PANSS_full!$D$2:$AK$888,21,FALSE)</f>
        <v>#N/A</v>
      </c>
      <c r="AN506" t="e">
        <f>VLOOKUP($C506,PANSS_full!$D$2:$AK$888,22,FALSE)</f>
        <v>#N/A</v>
      </c>
      <c r="AO506" t="e">
        <f>VLOOKUP($C506,PANSS_full!$D$2:$AK$888,23,FALSE)</f>
        <v>#N/A</v>
      </c>
      <c r="AP506" t="e">
        <f>VLOOKUP($C506,PANSS_full!$D$2:$AK$888,24,FALSE)</f>
        <v>#N/A</v>
      </c>
      <c r="AQ506" t="e">
        <f>VLOOKUP($C506,PANSS_full!$D$2:$AK$888,25,FALSE)</f>
        <v>#N/A</v>
      </c>
      <c r="AR506" t="e">
        <f>VLOOKUP($C506,PANSS_full!$D$2:$AK$888,26,FALSE)</f>
        <v>#N/A</v>
      </c>
      <c r="AS506" t="e">
        <f>VLOOKUP($C506,PANSS_full!$D$2:$AK$888,27,FALSE)</f>
        <v>#N/A</v>
      </c>
      <c r="AT506" t="e">
        <f>VLOOKUP($C506,PANSS_full!$D$2:$AK$888,28,FALSE)</f>
        <v>#N/A</v>
      </c>
      <c r="AU506" t="e">
        <f>VLOOKUP($C506,PANSS_full!$D$2:$AK$888,29,FALSE)</f>
        <v>#N/A</v>
      </c>
      <c r="AV506" t="e">
        <f>VLOOKUP($C506,PANSS_full!$D$2:$AK$888,30,FALSE)</f>
        <v>#N/A</v>
      </c>
      <c r="AW506" t="e">
        <f>VLOOKUP($C506,PANSS_full!$D$2:$AK$888,31,FALSE)</f>
        <v>#N/A</v>
      </c>
      <c r="AX506" t="e">
        <f>VLOOKUP($C506,PANSS_full!$D$2:$AK$888,32,FALSE)</f>
        <v>#N/A</v>
      </c>
      <c r="AY506" t="e">
        <f>VLOOKUP($C506,PANSS_full!$D$2:$AK$888,33,FALSE)</f>
        <v>#N/A</v>
      </c>
      <c r="AZ506" t="e">
        <f>VLOOKUP($C506,PANSS_full!$D$2:$AK$888,34,FALSE)</f>
        <v>#N/A</v>
      </c>
    </row>
    <row r="507" spans="1:52">
      <c r="A507">
        <v>506</v>
      </c>
      <c r="B507" s="2" t="s">
        <v>564</v>
      </c>
      <c r="C507" s="2" t="str">
        <f t="shared" si="7"/>
        <v>NC_10_0040</v>
      </c>
      <c r="E507" s="2">
        <v>30</v>
      </c>
      <c r="F507" s="2" t="s">
        <v>52</v>
      </c>
      <c r="G507" s="2" t="s">
        <v>532</v>
      </c>
      <c r="H507" s="2">
        <v>10</v>
      </c>
      <c r="I507" s="2">
        <v>1</v>
      </c>
      <c r="J507" s="2">
        <v>17</v>
      </c>
      <c r="K507" s="2">
        <v>1</v>
      </c>
      <c r="L507" s="2">
        <v>2</v>
      </c>
      <c r="S507" t="e">
        <f>VLOOKUP($C507,PANSS_full!$D$2:$AK$888,1,FALSE)</f>
        <v>#N/A</v>
      </c>
      <c r="T507" t="e">
        <f>VLOOKUP($C507,PANSS_full!$D$2:$AK$888,2,FALSE)</f>
        <v>#N/A</v>
      </c>
      <c r="U507" t="e">
        <f>VLOOKUP($C507,PANSS_full!$D$2:$AK$888,3,FALSE)</f>
        <v>#N/A</v>
      </c>
      <c r="V507" t="e">
        <f>VLOOKUP($C507,PANSS_full!$D$2:$AK$888,4,FALSE)</f>
        <v>#N/A</v>
      </c>
      <c r="W507" t="e">
        <f>VLOOKUP($C507,PANSS_full!$D$2:$AK$888,5,FALSE)</f>
        <v>#N/A</v>
      </c>
      <c r="X507" t="e">
        <f>VLOOKUP($C507,PANSS_full!$D$2:$AK$888,6,FALSE)</f>
        <v>#N/A</v>
      </c>
      <c r="Y507" t="e">
        <f>VLOOKUP($C507,PANSS_full!$D$2:$AK$888,7,FALSE)</f>
        <v>#N/A</v>
      </c>
      <c r="Z507" t="e">
        <f>VLOOKUP($C507,PANSS_full!$D$2:$AK$888,8,FALSE)</f>
        <v>#N/A</v>
      </c>
      <c r="AA507" t="e">
        <f>VLOOKUP($C507,PANSS_full!$D$2:$AK$888,9,FALSE)</f>
        <v>#N/A</v>
      </c>
      <c r="AB507" t="e">
        <f>VLOOKUP($C507,PANSS_full!$D$2:$AK$888,10,FALSE)</f>
        <v>#N/A</v>
      </c>
      <c r="AC507" t="e">
        <f>VLOOKUP($C507,PANSS_full!$D$2:$AK$888,11,FALSE)</f>
        <v>#N/A</v>
      </c>
      <c r="AD507" t="e">
        <f>VLOOKUP($C507,PANSS_full!$D$2:$AK$888,12,FALSE)</f>
        <v>#N/A</v>
      </c>
      <c r="AE507" t="e">
        <f>VLOOKUP($C507,PANSS_full!$D$2:$AK$888,13,FALSE)</f>
        <v>#N/A</v>
      </c>
      <c r="AF507" t="e">
        <f>VLOOKUP($C507,PANSS_full!$D$2:$AK$888,14,FALSE)</f>
        <v>#N/A</v>
      </c>
      <c r="AG507" t="e">
        <f>VLOOKUP($C507,PANSS_full!$D$2:$AK$888,15,FALSE)</f>
        <v>#N/A</v>
      </c>
      <c r="AH507" t="e">
        <f>VLOOKUP($C507,PANSS_full!$D$2:$AK$888,16,FALSE)</f>
        <v>#N/A</v>
      </c>
      <c r="AI507" t="e">
        <f>VLOOKUP($C507,PANSS_full!$D$2:$AK$888,17,FALSE)</f>
        <v>#N/A</v>
      </c>
      <c r="AJ507" t="e">
        <f>VLOOKUP($C507,PANSS_full!$D$2:$AK$888,18,FALSE)</f>
        <v>#N/A</v>
      </c>
      <c r="AK507" t="e">
        <f>VLOOKUP($C507,PANSS_full!$D$2:$AK$888,19,FALSE)</f>
        <v>#N/A</v>
      </c>
      <c r="AL507" t="e">
        <f>VLOOKUP($C507,PANSS_full!$D$2:$AK$888,20,FALSE)</f>
        <v>#N/A</v>
      </c>
      <c r="AM507" t="e">
        <f>VLOOKUP($C507,PANSS_full!$D$2:$AK$888,21,FALSE)</f>
        <v>#N/A</v>
      </c>
      <c r="AN507" t="e">
        <f>VLOOKUP($C507,PANSS_full!$D$2:$AK$888,22,FALSE)</f>
        <v>#N/A</v>
      </c>
      <c r="AO507" t="e">
        <f>VLOOKUP($C507,PANSS_full!$D$2:$AK$888,23,FALSE)</f>
        <v>#N/A</v>
      </c>
      <c r="AP507" t="e">
        <f>VLOOKUP($C507,PANSS_full!$D$2:$AK$888,24,FALSE)</f>
        <v>#N/A</v>
      </c>
      <c r="AQ507" t="e">
        <f>VLOOKUP($C507,PANSS_full!$D$2:$AK$888,25,FALSE)</f>
        <v>#N/A</v>
      </c>
      <c r="AR507" t="e">
        <f>VLOOKUP($C507,PANSS_full!$D$2:$AK$888,26,FALSE)</f>
        <v>#N/A</v>
      </c>
      <c r="AS507" t="e">
        <f>VLOOKUP($C507,PANSS_full!$D$2:$AK$888,27,FALSE)</f>
        <v>#N/A</v>
      </c>
      <c r="AT507" t="e">
        <f>VLOOKUP($C507,PANSS_full!$D$2:$AK$888,28,FALSE)</f>
        <v>#N/A</v>
      </c>
      <c r="AU507" t="e">
        <f>VLOOKUP($C507,PANSS_full!$D$2:$AK$888,29,FALSE)</f>
        <v>#N/A</v>
      </c>
      <c r="AV507" t="e">
        <f>VLOOKUP($C507,PANSS_full!$D$2:$AK$888,30,FALSE)</f>
        <v>#N/A</v>
      </c>
      <c r="AW507" t="e">
        <f>VLOOKUP($C507,PANSS_full!$D$2:$AK$888,31,FALSE)</f>
        <v>#N/A</v>
      </c>
      <c r="AX507" t="e">
        <f>VLOOKUP($C507,PANSS_full!$D$2:$AK$888,32,FALSE)</f>
        <v>#N/A</v>
      </c>
      <c r="AY507" t="e">
        <f>VLOOKUP($C507,PANSS_full!$D$2:$AK$888,33,FALSE)</f>
        <v>#N/A</v>
      </c>
      <c r="AZ507" t="e">
        <f>VLOOKUP($C507,PANSS_full!$D$2:$AK$888,34,FALSE)</f>
        <v>#N/A</v>
      </c>
    </row>
    <row r="508" spans="1:52">
      <c r="A508">
        <v>507</v>
      </c>
      <c r="B508" s="2" t="s">
        <v>565</v>
      </c>
      <c r="C508" s="2" t="str">
        <f t="shared" si="7"/>
        <v>NC_10_0041</v>
      </c>
      <c r="E508" s="2">
        <v>42.25</v>
      </c>
      <c r="F508" s="2" t="s">
        <v>52</v>
      </c>
      <c r="G508" s="2" t="s">
        <v>532</v>
      </c>
      <c r="H508" s="2">
        <v>10</v>
      </c>
      <c r="I508" s="2">
        <v>2</v>
      </c>
      <c r="J508" s="2">
        <v>14</v>
      </c>
      <c r="K508" s="2">
        <v>1</v>
      </c>
      <c r="L508" s="2">
        <v>1</v>
      </c>
      <c r="S508" t="e">
        <f>VLOOKUP($C508,PANSS_full!$D$2:$AK$888,1,FALSE)</f>
        <v>#N/A</v>
      </c>
      <c r="T508" t="e">
        <f>VLOOKUP($C508,PANSS_full!$D$2:$AK$888,2,FALSE)</f>
        <v>#N/A</v>
      </c>
      <c r="U508" t="e">
        <f>VLOOKUP($C508,PANSS_full!$D$2:$AK$888,3,FALSE)</f>
        <v>#N/A</v>
      </c>
      <c r="V508" t="e">
        <f>VLOOKUP($C508,PANSS_full!$D$2:$AK$888,4,FALSE)</f>
        <v>#N/A</v>
      </c>
      <c r="W508" t="e">
        <f>VLOOKUP($C508,PANSS_full!$D$2:$AK$888,5,FALSE)</f>
        <v>#N/A</v>
      </c>
      <c r="X508" t="e">
        <f>VLOOKUP($C508,PANSS_full!$D$2:$AK$888,6,FALSE)</f>
        <v>#N/A</v>
      </c>
      <c r="Y508" t="e">
        <f>VLOOKUP($C508,PANSS_full!$D$2:$AK$888,7,FALSE)</f>
        <v>#N/A</v>
      </c>
      <c r="Z508" t="e">
        <f>VLOOKUP($C508,PANSS_full!$D$2:$AK$888,8,FALSE)</f>
        <v>#N/A</v>
      </c>
      <c r="AA508" t="e">
        <f>VLOOKUP($C508,PANSS_full!$D$2:$AK$888,9,FALSE)</f>
        <v>#N/A</v>
      </c>
      <c r="AB508" t="e">
        <f>VLOOKUP($C508,PANSS_full!$D$2:$AK$888,10,FALSE)</f>
        <v>#N/A</v>
      </c>
      <c r="AC508" t="e">
        <f>VLOOKUP($C508,PANSS_full!$D$2:$AK$888,11,FALSE)</f>
        <v>#N/A</v>
      </c>
      <c r="AD508" t="e">
        <f>VLOOKUP($C508,PANSS_full!$D$2:$AK$888,12,FALSE)</f>
        <v>#N/A</v>
      </c>
      <c r="AE508" t="e">
        <f>VLOOKUP($C508,PANSS_full!$D$2:$AK$888,13,FALSE)</f>
        <v>#N/A</v>
      </c>
      <c r="AF508" t="e">
        <f>VLOOKUP($C508,PANSS_full!$D$2:$AK$888,14,FALSE)</f>
        <v>#N/A</v>
      </c>
      <c r="AG508" t="e">
        <f>VLOOKUP($C508,PANSS_full!$D$2:$AK$888,15,FALSE)</f>
        <v>#N/A</v>
      </c>
      <c r="AH508" t="e">
        <f>VLOOKUP($C508,PANSS_full!$D$2:$AK$888,16,FALSE)</f>
        <v>#N/A</v>
      </c>
      <c r="AI508" t="e">
        <f>VLOOKUP($C508,PANSS_full!$D$2:$AK$888,17,FALSE)</f>
        <v>#N/A</v>
      </c>
      <c r="AJ508" t="e">
        <f>VLOOKUP($C508,PANSS_full!$D$2:$AK$888,18,FALSE)</f>
        <v>#N/A</v>
      </c>
      <c r="AK508" t="e">
        <f>VLOOKUP($C508,PANSS_full!$D$2:$AK$888,19,FALSE)</f>
        <v>#N/A</v>
      </c>
      <c r="AL508" t="e">
        <f>VLOOKUP($C508,PANSS_full!$D$2:$AK$888,20,FALSE)</f>
        <v>#N/A</v>
      </c>
      <c r="AM508" t="e">
        <f>VLOOKUP($C508,PANSS_full!$D$2:$AK$888,21,FALSE)</f>
        <v>#N/A</v>
      </c>
      <c r="AN508" t="e">
        <f>VLOOKUP($C508,PANSS_full!$D$2:$AK$888,22,FALSE)</f>
        <v>#N/A</v>
      </c>
      <c r="AO508" t="e">
        <f>VLOOKUP($C508,PANSS_full!$D$2:$AK$888,23,FALSE)</f>
        <v>#N/A</v>
      </c>
      <c r="AP508" t="e">
        <f>VLOOKUP($C508,PANSS_full!$D$2:$AK$888,24,FALSE)</f>
        <v>#N/A</v>
      </c>
      <c r="AQ508" t="e">
        <f>VLOOKUP($C508,PANSS_full!$D$2:$AK$888,25,FALSE)</f>
        <v>#N/A</v>
      </c>
      <c r="AR508" t="e">
        <f>VLOOKUP($C508,PANSS_full!$D$2:$AK$888,26,FALSE)</f>
        <v>#N/A</v>
      </c>
      <c r="AS508" t="e">
        <f>VLOOKUP($C508,PANSS_full!$D$2:$AK$888,27,FALSE)</f>
        <v>#N/A</v>
      </c>
      <c r="AT508" t="e">
        <f>VLOOKUP($C508,PANSS_full!$D$2:$AK$888,28,FALSE)</f>
        <v>#N/A</v>
      </c>
      <c r="AU508" t="e">
        <f>VLOOKUP($C508,PANSS_full!$D$2:$AK$888,29,FALSE)</f>
        <v>#N/A</v>
      </c>
      <c r="AV508" t="e">
        <f>VLOOKUP($C508,PANSS_full!$D$2:$AK$888,30,FALSE)</f>
        <v>#N/A</v>
      </c>
      <c r="AW508" t="e">
        <f>VLOOKUP($C508,PANSS_full!$D$2:$AK$888,31,FALSE)</f>
        <v>#N/A</v>
      </c>
      <c r="AX508" t="e">
        <f>VLOOKUP($C508,PANSS_full!$D$2:$AK$888,32,FALSE)</f>
        <v>#N/A</v>
      </c>
      <c r="AY508" t="e">
        <f>VLOOKUP($C508,PANSS_full!$D$2:$AK$888,33,FALSE)</f>
        <v>#N/A</v>
      </c>
      <c r="AZ508" t="e">
        <f>VLOOKUP($C508,PANSS_full!$D$2:$AK$888,34,FALSE)</f>
        <v>#N/A</v>
      </c>
    </row>
    <row r="509" spans="1:52">
      <c r="A509">
        <v>508</v>
      </c>
      <c r="B509" s="2" t="s">
        <v>566</v>
      </c>
      <c r="C509" s="2" t="str">
        <f t="shared" si="7"/>
        <v>NC_10_0042</v>
      </c>
      <c r="E509" s="2">
        <v>29.25</v>
      </c>
      <c r="F509" s="2" t="s">
        <v>52</v>
      </c>
      <c r="G509" s="2" t="s">
        <v>532</v>
      </c>
      <c r="H509" s="2">
        <v>10</v>
      </c>
      <c r="I509" s="2">
        <v>2</v>
      </c>
      <c r="J509" s="2">
        <v>14</v>
      </c>
      <c r="K509" s="2">
        <v>1</v>
      </c>
      <c r="L509" s="2">
        <v>1</v>
      </c>
      <c r="S509" t="e">
        <f>VLOOKUP($C509,PANSS_full!$D$2:$AK$888,1,FALSE)</f>
        <v>#N/A</v>
      </c>
      <c r="T509" t="e">
        <f>VLOOKUP($C509,PANSS_full!$D$2:$AK$888,2,FALSE)</f>
        <v>#N/A</v>
      </c>
      <c r="U509" t="e">
        <f>VLOOKUP($C509,PANSS_full!$D$2:$AK$888,3,FALSE)</f>
        <v>#N/A</v>
      </c>
      <c r="V509" t="e">
        <f>VLOOKUP($C509,PANSS_full!$D$2:$AK$888,4,FALSE)</f>
        <v>#N/A</v>
      </c>
      <c r="W509" t="e">
        <f>VLOOKUP($C509,PANSS_full!$D$2:$AK$888,5,FALSE)</f>
        <v>#N/A</v>
      </c>
      <c r="X509" t="e">
        <f>VLOOKUP($C509,PANSS_full!$D$2:$AK$888,6,FALSE)</f>
        <v>#N/A</v>
      </c>
      <c r="Y509" t="e">
        <f>VLOOKUP($C509,PANSS_full!$D$2:$AK$888,7,FALSE)</f>
        <v>#N/A</v>
      </c>
      <c r="Z509" t="e">
        <f>VLOOKUP($C509,PANSS_full!$D$2:$AK$888,8,FALSE)</f>
        <v>#N/A</v>
      </c>
      <c r="AA509" t="e">
        <f>VLOOKUP($C509,PANSS_full!$D$2:$AK$888,9,FALSE)</f>
        <v>#N/A</v>
      </c>
      <c r="AB509" t="e">
        <f>VLOOKUP($C509,PANSS_full!$D$2:$AK$888,10,FALSE)</f>
        <v>#N/A</v>
      </c>
      <c r="AC509" t="e">
        <f>VLOOKUP($C509,PANSS_full!$D$2:$AK$888,11,FALSE)</f>
        <v>#N/A</v>
      </c>
      <c r="AD509" t="e">
        <f>VLOOKUP($C509,PANSS_full!$D$2:$AK$888,12,FALSE)</f>
        <v>#N/A</v>
      </c>
      <c r="AE509" t="e">
        <f>VLOOKUP($C509,PANSS_full!$D$2:$AK$888,13,FALSE)</f>
        <v>#N/A</v>
      </c>
      <c r="AF509" t="e">
        <f>VLOOKUP($C509,PANSS_full!$D$2:$AK$888,14,FALSE)</f>
        <v>#N/A</v>
      </c>
      <c r="AG509" t="e">
        <f>VLOOKUP($C509,PANSS_full!$D$2:$AK$888,15,FALSE)</f>
        <v>#N/A</v>
      </c>
      <c r="AH509" t="e">
        <f>VLOOKUP($C509,PANSS_full!$D$2:$AK$888,16,FALSE)</f>
        <v>#N/A</v>
      </c>
      <c r="AI509" t="e">
        <f>VLOOKUP($C509,PANSS_full!$D$2:$AK$888,17,FALSE)</f>
        <v>#N/A</v>
      </c>
      <c r="AJ509" t="e">
        <f>VLOOKUP($C509,PANSS_full!$D$2:$AK$888,18,FALSE)</f>
        <v>#N/A</v>
      </c>
      <c r="AK509" t="e">
        <f>VLOOKUP($C509,PANSS_full!$D$2:$AK$888,19,FALSE)</f>
        <v>#N/A</v>
      </c>
      <c r="AL509" t="e">
        <f>VLOOKUP($C509,PANSS_full!$D$2:$AK$888,20,FALSE)</f>
        <v>#N/A</v>
      </c>
      <c r="AM509" t="e">
        <f>VLOOKUP($C509,PANSS_full!$D$2:$AK$888,21,FALSE)</f>
        <v>#N/A</v>
      </c>
      <c r="AN509" t="e">
        <f>VLOOKUP($C509,PANSS_full!$D$2:$AK$888,22,FALSE)</f>
        <v>#N/A</v>
      </c>
      <c r="AO509" t="e">
        <f>VLOOKUP($C509,PANSS_full!$D$2:$AK$888,23,FALSE)</f>
        <v>#N/A</v>
      </c>
      <c r="AP509" t="e">
        <f>VLOOKUP($C509,PANSS_full!$D$2:$AK$888,24,FALSE)</f>
        <v>#N/A</v>
      </c>
      <c r="AQ509" t="e">
        <f>VLOOKUP($C509,PANSS_full!$D$2:$AK$888,25,FALSE)</f>
        <v>#N/A</v>
      </c>
      <c r="AR509" t="e">
        <f>VLOOKUP($C509,PANSS_full!$D$2:$AK$888,26,FALSE)</f>
        <v>#N/A</v>
      </c>
      <c r="AS509" t="e">
        <f>VLOOKUP($C509,PANSS_full!$D$2:$AK$888,27,FALSE)</f>
        <v>#N/A</v>
      </c>
      <c r="AT509" t="e">
        <f>VLOOKUP($C509,PANSS_full!$D$2:$AK$888,28,FALSE)</f>
        <v>#N/A</v>
      </c>
      <c r="AU509" t="e">
        <f>VLOOKUP($C509,PANSS_full!$D$2:$AK$888,29,FALSE)</f>
        <v>#N/A</v>
      </c>
      <c r="AV509" t="e">
        <f>VLOOKUP($C509,PANSS_full!$D$2:$AK$888,30,FALSE)</f>
        <v>#N/A</v>
      </c>
      <c r="AW509" t="e">
        <f>VLOOKUP($C509,PANSS_full!$D$2:$AK$888,31,FALSE)</f>
        <v>#N/A</v>
      </c>
      <c r="AX509" t="e">
        <f>VLOOKUP($C509,PANSS_full!$D$2:$AK$888,32,FALSE)</f>
        <v>#N/A</v>
      </c>
      <c r="AY509" t="e">
        <f>VLOOKUP($C509,PANSS_full!$D$2:$AK$888,33,FALSE)</f>
        <v>#N/A</v>
      </c>
      <c r="AZ509" t="e">
        <f>VLOOKUP($C509,PANSS_full!$D$2:$AK$888,34,FALSE)</f>
        <v>#N/A</v>
      </c>
    </row>
    <row r="510" spans="1:52">
      <c r="A510">
        <v>509</v>
      </c>
      <c r="B510" s="2" t="s">
        <v>567</v>
      </c>
      <c r="C510" s="2" t="str">
        <f t="shared" si="7"/>
        <v>NC_10_0045</v>
      </c>
      <c r="E510" s="2">
        <v>35</v>
      </c>
      <c r="F510" s="2" t="s">
        <v>52</v>
      </c>
      <c r="G510" s="2" t="s">
        <v>532</v>
      </c>
      <c r="H510" s="2">
        <v>10</v>
      </c>
      <c r="I510" s="2">
        <v>2</v>
      </c>
      <c r="J510" s="2">
        <v>12</v>
      </c>
      <c r="K510" s="2">
        <v>1</v>
      </c>
      <c r="L510" s="2">
        <v>1</v>
      </c>
      <c r="S510" t="e">
        <f>VLOOKUP($C510,PANSS_full!$D$2:$AK$888,1,FALSE)</f>
        <v>#N/A</v>
      </c>
      <c r="T510" t="e">
        <f>VLOOKUP($C510,PANSS_full!$D$2:$AK$888,2,FALSE)</f>
        <v>#N/A</v>
      </c>
      <c r="U510" t="e">
        <f>VLOOKUP($C510,PANSS_full!$D$2:$AK$888,3,FALSE)</f>
        <v>#N/A</v>
      </c>
      <c r="V510" t="e">
        <f>VLOOKUP($C510,PANSS_full!$D$2:$AK$888,4,FALSE)</f>
        <v>#N/A</v>
      </c>
      <c r="W510" t="e">
        <f>VLOOKUP($C510,PANSS_full!$D$2:$AK$888,5,FALSE)</f>
        <v>#N/A</v>
      </c>
      <c r="X510" t="e">
        <f>VLOOKUP($C510,PANSS_full!$D$2:$AK$888,6,FALSE)</f>
        <v>#N/A</v>
      </c>
      <c r="Y510" t="e">
        <f>VLOOKUP($C510,PANSS_full!$D$2:$AK$888,7,FALSE)</f>
        <v>#N/A</v>
      </c>
      <c r="Z510" t="e">
        <f>VLOOKUP($C510,PANSS_full!$D$2:$AK$888,8,FALSE)</f>
        <v>#N/A</v>
      </c>
      <c r="AA510" t="e">
        <f>VLOOKUP($C510,PANSS_full!$D$2:$AK$888,9,FALSE)</f>
        <v>#N/A</v>
      </c>
      <c r="AB510" t="e">
        <f>VLOOKUP($C510,PANSS_full!$D$2:$AK$888,10,FALSE)</f>
        <v>#N/A</v>
      </c>
      <c r="AC510" t="e">
        <f>VLOOKUP($C510,PANSS_full!$D$2:$AK$888,11,FALSE)</f>
        <v>#N/A</v>
      </c>
      <c r="AD510" t="e">
        <f>VLOOKUP($C510,PANSS_full!$D$2:$AK$888,12,FALSE)</f>
        <v>#N/A</v>
      </c>
      <c r="AE510" t="e">
        <f>VLOOKUP($C510,PANSS_full!$D$2:$AK$888,13,FALSE)</f>
        <v>#N/A</v>
      </c>
      <c r="AF510" t="e">
        <f>VLOOKUP($C510,PANSS_full!$D$2:$AK$888,14,FALSE)</f>
        <v>#N/A</v>
      </c>
      <c r="AG510" t="e">
        <f>VLOOKUP($C510,PANSS_full!$D$2:$AK$888,15,FALSE)</f>
        <v>#N/A</v>
      </c>
      <c r="AH510" t="e">
        <f>VLOOKUP($C510,PANSS_full!$D$2:$AK$888,16,FALSE)</f>
        <v>#N/A</v>
      </c>
      <c r="AI510" t="e">
        <f>VLOOKUP($C510,PANSS_full!$D$2:$AK$888,17,FALSE)</f>
        <v>#N/A</v>
      </c>
      <c r="AJ510" t="e">
        <f>VLOOKUP($C510,PANSS_full!$D$2:$AK$888,18,FALSE)</f>
        <v>#N/A</v>
      </c>
      <c r="AK510" t="e">
        <f>VLOOKUP($C510,PANSS_full!$D$2:$AK$888,19,FALSE)</f>
        <v>#N/A</v>
      </c>
      <c r="AL510" t="e">
        <f>VLOOKUP($C510,PANSS_full!$D$2:$AK$888,20,FALSE)</f>
        <v>#N/A</v>
      </c>
      <c r="AM510" t="e">
        <f>VLOOKUP($C510,PANSS_full!$D$2:$AK$888,21,FALSE)</f>
        <v>#N/A</v>
      </c>
      <c r="AN510" t="e">
        <f>VLOOKUP($C510,PANSS_full!$D$2:$AK$888,22,FALSE)</f>
        <v>#N/A</v>
      </c>
      <c r="AO510" t="e">
        <f>VLOOKUP($C510,PANSS_full!$D$2:$AK$888,23,FALSE)</f>
        <v>#N/A</v>
      </c>
      <c r="AP510" t="e">
        <f>VLOOKUP($C510,PANSS_full!$D$2:$AK$888,24,FALSE)</f>
        <v>#N/A</v>
      </c>
      <c r="AQ510" t="e">
        <f>VLOOKUP($C510,PANSS_full!$D$2:$AK$888,25,FALSE)</f>
        <v>#N/A</v>
      </c>
      <c r="AR510" t="e">
        <f>VLOOKUP($C510,PANSS_full!$D$2:$AK$888,26,FALSE)</f>
        <v>#N/A</v>
      </c>
      <c r="AS510" t="e">
        <f>VLOOKUP($C510,PANSS_full!$D$2:$AK$888,27,FALSE)</f>
        <v>#N/A</v>
      </c>
      <c r="AT510" t="e">
        <f>VLOOKUP($C510,PANSS_full!$D$2:$AK$888,28,FALSE)</f>
        <v>#N/A</v>
      </c>
      <c r="AU510" t="e">
        <f>VLOOKUP($C510,PANSS_full!$D$2:$AK$888,29,FALSE)</f>
        <v>#N/A</v>
      </c>
      <c r="AV510" t="e">
        <f>VLOOKUP($C510,PANSS_full!$D$2:$AK$888,30,FALSE)</f>
        <v>#N/A</v>
      </c>
      <c r="AW510" t="e">
        <f>VLOOKUP($C510,PANSS_full!$D$2:$AK$888,31,FALSE)</f>
        <v>#N/A</v>
      </c>
      <c r="AX510" t="e">
        <f>VLOOKUP($C510,PANSS_full!$D$2:$AK$888,32,FALSE)</f>
        <v>#N/A</v>
      </c>
      <c r="AY510" t="e">
        <f>VLOOKUP($C510,PANSS_full!$D$2:$AK$888,33,FALSE)</f>
        <v>#N/A</v>
      </c>
      <c r="AZ510" t="e">
        <f>VLOOKUP($C510,PANSS_full!$D$2:$AK$888,34,FALSE)</f>
        <v>#N/A</v>
      </c>
    </row>
    <row r="511" spans="1:52">
      <c r="A511">
        <v>510</v>
      </c>
      <c r="B511" s="2" t="s">
        <v>568</v>
      </c>
      <c r="C511" s="2" t="str">
        <f t="shared" si="7"/>
        <v>NC_10_0046</v>
      </c>
      <c r="E511" s="2">
        <v>25</v>
      </c>
      <c r="F511" s="2" t="s">
        <v>52</v>
      </c>
      <c r="G511" s="2" t="s">
        <v>532</v>
      </c>
      <c r="H511" s="2">
        <v>10</v>
      </c>
      <c r="I511" s="2">
        <v>2</v>
      </c>
      <c r="J511" s="2">
        <v>12</v>
      </c>
      <c r="K511" s="2">
        <v>1</v>
      </c>
      <c r="L511" s="2">
        <v>1</v>
      </c>
      <c r="S511" t="e">
        <f>VLOOKUP($C511,PANSS_full!$D$2:$AK$888,1,FALSE)</f>
        <v>#N/A</v>
      </c>
      <c r="T511" t="e">
        <f>VLOOKUP($C511,PANSS_full!$D$2:$AK$888,2,FALSE)</f>
        <v>#N/A</v>
      </c>
      <c r="U511" t="e">
        <f>VLOOKUP($C511,PANSS_full!$D$2:$AK$888,3,FALSE)</f>
        <v>#N/A</v>
      </c>
      <c r="V511" t="e">
        <f>VLOOKUP($C511,PANSS_full!$D$2:$AK$888,4,FALSE)</f>
        <v>#N/A</v>
      </c>
      <c r="W511" t="e">
        <f>VLOOKUP($C511,PANSS_full!$D$2:$AK$888,5,FALSE)</f>
        <v>#N/A</v>
      </c>
      <c r="X511" t="e">
        <f>VLOOKUP($C511,PANSS_full!$D$2:$AK$888,6,FALSE)</f>
        <v>#N/A</v>
      </c>
      <c r="Y511" t="e">
        <f>VLOOKUP($C511,PANSS_full!$D$2:$AK$888,7,FALSE)</f>
        <v>#N/A</v>
      </c>
      <c r="Z511" t="e">
        <f>VLOOKUP($C511,PANSS_full!$D$2:$AK$888,8,FALSE)</f>
        <v>#N/A</v>
      </c>
      <c r="AA511" t="e">
        <f>VLOOKUP($C511,PANSS_full!$D$2:$AK$888,9,FALSE)</f>
        <v>#N/A</v>
      </c>
      <c r="AB511" t="e">
        <f>VLOOKUP($C511,PANSS_full!$D$2:$AK$888,10,FALSE)</f>
        <v>#N/A</v>
      </c>
      <c r="AC511" t="e">
        <f>VLOOKUP($C511,PANSS_full!$D$2:$AK$888,11,FALSE)</f>
        <v>#N/A</v>
      </c>
      <c r="AD511" t="e">
        <f>VLOOKUP($C511,PANSS_full!$D$2:$AK$888,12,FALSE)</f>
        <v>#N/A</v>
      </c>
      <c r="AE511" t="e">
        <f>VLOOKUP($C511,PANSS_full!$D$2:$AK$888,13,FALSE)</f>
        <v>#N/A</v>
      </c>
      <c r="AF511" t="e">
        <f>VLOOKUP($C511,PANSS_full!$D$2:$AK$888,14,FALSE)</f>
        <v>#N/A</v>
      </c>
      <c r="AG511" t="e">
        <f>VLOOKUP($C511,PANSS_full!$D$2:$AK$888,15,FALSE)</f>
        <v>#N/A</v>
      </c>
      <c r="AH511" t="e">
        <f>VLOOKUP($C511,PANSS_full!$D$2:$AK$888,16,FALSE)</f>
        <v>#N/A</v>
      </c>
      <c r="AI511" t="e">
        <f>VLOOKUP($C511,PANSS_full!$D$2:$AK$888,17,FALSE)</f>
        <v>#N/A</v>
      </c>
      <c r="AJ511" t="e">
        <f>VLOOKUP($C511,PANSS_full!$D$2:$AK$888,18,FALSE)</f>
        <v>#N/A</v>
      </c>
      <c r="AK511" t="e">
        <f>VLOOKUP($C511,PANSS_full!$D$2:$AK$888,19,FALSE)</f>
        <v>#N/A</v>
      </c>
      <c r="AL511" t="e">
        <f>VLOOKUP($C511,PANSS_full!$D$2:$AK$888,20,FALSE)</f>
        <v>#N/A</v>
      </c>
      <c r="AM511" t="e">
        <f>VLOOKUP($C511,PANSS_full!$D$2:$AK$888,21,FALSE)</f>
        <v>#N/A</v>
      </c>
      <c r="AN511" t="e">
        <f>VLOOKUP($C511,PANSS_full!$D$2:$AK$888,22,FALSE)</f>
        <v>#N/A</v>
      </c>
      <c r="AO511" t="e">
        <f>VLOOKUP($C511,PANSS_full!$D$2:$AK$888,23,FALSE)</f>
        <v>#N/A</v>
      </c>
      <c r="AP511" t="e">
        <f>VLOOKUP($C511,PANSS_full!$D$2:$AK$888,24,FALSE)</f>
        <v>#N/A</v>
      </c>
      <c r="AQ511" t="e">
        <f>VLOOKUP($C511,PANSS_full!$D$2:$AK$888,25,FALSE)</f>
        <v>#N/A</v>
      </c>
      <c r="AR511" t="e">
        <f>VLOOKUP($C511,PANSS_full!$D$2:$AK$888,26,FALSE)</f>
        <v>#N/A</v>
      </c>
      <c r="AS511" t="e">
        <f>VLOOKUP($C511,PANSS_full!$D$2:$AK$888,27,FALSE)</f>
        <v>#N/A</v>
      </c>
      <c r="AT511" t="e">
        <f>VLOOKUP($C511,PANSS_full!$D$2:$AK$888,28,FALSE)</f>
        <v>#N/A</v>
      </c>
      <c r="AU511" t="e">
        <f>VLOOKUP($C511,PANSS_full!$D$2:$AK$888,29,FALSE)</f>
        <v>#N/A</v>
      </c>
      <c r="AV511" t="e">
        <f>VLOOKUP($C511,PANSS_full!$D$2:$AK$888,30,FALSE)</f>
        <v>#N/A</v>
      </c>
      <c r="AW511" t="e">
        <f>VLOOKUP($C511,PANSS_full!$D$2:$AK$888,31,FALSE)</f>
        <v>#N/A</v>
      </c>
      <c r="AX511" t="e">
        <f>VLOOKUP($C511,PANSS_full!$D$2:$AK$888,32,FALSE)</f>
        <v>#N/A</v>
      </c>
      <c r="AY511" t="e">
        <f>VLOOKUP($C511,PANSS_full!$D$2:$AK$888,33,FALSE)</f>
        <v>#N/A</v>
      </c>
      <c r="AZ511" t="e">
        <f>VLOOKUP($C511,PANSS_full!$D$2:$AK$888,34,FALSE)</f>
        <v>#N/A</v>
      </c>
    </row>
    <row r="512" spans="1:52">
      <c r="A512">
        <v>511</v>
      </c>
      <c r="B512" s="2" t="s">
        <v>569</v>
      </c>
      <c r="C512" s="2" t="str">
        <f t="shared" si="7"/>
        <v>NC_10_0047</v>
      </c>
      <c r="E512" s="2">
        <v>31.6666666666665</v>
      </c>
      <c r="F512" s="2" t="s">
        <v>52</v>
      </c>
      <c r="G512" s="2" t="s">
        <v>532</v>
      </c>
      <c r="H512" s="2">
        <v>10</v>
      </c>
      <c r="I512" s="2">
        <v>1</v>
      </c>
      <c r="J512" s="2">
        <v>11</v>
      </c>
      <c r="K512" s="2">
        <v>1</v>
      </c>
      <c r="L512" s="2">
        <v>1</v>
      </c>
      <c r="S512" t="e">
        <f>VLOOKUP($C512,PANSS_full!$D$2:$AK$888,1,FALSE)</f>
        <v>#N/A</v>
      </c>
      <c r="T512" t="e">
        <f>VLOOKUP($C512,PANSS_full!$D$2:$AK$888,2,FALSE)</f>
        <v>#N/A</v>
      </c>
      <c r="U512" t="e">
        <f>VLOOKUP($C512,PANSS_full!$D$2:$AK$888,3,FALSE)</f>
        <v>#N/A</v>
      </c>
      <c r="V512" t="e">
        <f>VLOOKUP($C512,PANSS_full!$D$2:$AK$888,4,FALSE)</f>
        <v>#N/A</v>
      </c>
      <c r="W512" t="e">
        <f>VLOOKUP($C512,PANSS_full!$D$2:$AK$888,5,FALSE)</f>
        <v>#N/A</v>
      </c>
      <c r="X512" t="e">
        <f>VLOOKUP($C512,PANSS_full!$D$2:$AK$888,6,FALSE)</f>
        <v>#N/A</v>
      </c>
      <c r="Y512" t="e">
        <f>VLOOKUP($C512,PANSS_full!$D$2:$AK$888,7,FALSE)</f>
        <v>#N/A</v>
      </c>
      <c r="Z512" t="e">
        <f>VLOOKUP($C512,PANSS_full!$D$2:$AK$888,8,FALSE)</f>
        <v>#N/A</v>
      </c>
      <c r="AA512" t="e">
        <f>VLOOKUP($C512,PANSS_full!$D$2:$AK$888,9,FALSE)</f>
        <v>#N/A</v>
      </c>
      <c r="AB512" t="e">
        <f>VLOOKUP($C512,PANSS_full!$D$2:$AK$888,10,FALSE)</f>
        <v>#N/A</v>
      </c>
      <c r="AC512" t="e">
        <f>VLOOKUP($C512,PANSS_full!$D$2:$AK$888,11,FALSE)</f>
        <v>#N/A</v>
      </c>
      <c r="AD512" t="e">
        <f>VLOOKUP($C512,PANSS_full!$D$2:$AK$888,12,FALSE)</f>
        <v>#N/A</v>
      </c>
      <c r="AE512" t="e">
        <f>VLOOKUP($C512,PANSS_full!$D$2:$AK$888,13,FALSE)</f>
        <v>#N/A</v>
      </c>
      <c r="AF512" t="e">
        <f>VLOOKUP($C512,PANSS_full!$D$2:$AK$888,14,FALSE)</f>
        <v>#N/A</v>
      </c>
      <c r="AG512" t="e">
        <f>VLOOKUP($C512,PANSS_full!$D$2:$AK$888,15,FALSE)</f>
        <v>#N/A</v>
      </c>
      <c r="AH512" t="e">
        <f>VLOOKUP($C512,PANSS_full!$D$2:$AK$888,16,FALSE)</f>
        <v>#N/A</v>
      </c>
      <c r="AI512" t="e">
        <f>VLOOKUP($C512,PANSS_full!$D$2:$AK$888,17,FALSE)</f>
        <v>#N/A</v>
      </c>
      <c r="AJ512" t="e">
        <f>VLOOKUP($C512,PANSS_full!$D$2:$AK$888,18,FALSE)</f>
        <v>#N/A</v>
      </c>
      <c r="AK512" t="e">
        <f>VLOOKUP($C512,PANSS_full!$D$2:$AK$888,19,FALSE)</f>
        <v>#N/A</v>
      </c>
      <c r="AL512" t="e">
        <f>VLOOKUP($C512,PANSS_full!$D$2:$AK$888,20,FALSE)</f>
        <v>#N/A</v>
      </c>
      <c r="AM512" t="e">
        <f>VLOOKUP($C512,PANSS_full!$D$2:$AK$888,21,FALSE)</f>
        <v>#N/A</v>
      </c>
      <c r="AN512" t="e">
        <f>VLOOKUP($C512,PANSS_full!$D$2:$AK$888,22,FALSE)</f>
        <v>#N/A</v>
      </c>
      <c r="AO512" t="e">
        <f>VLOOKUP($C512,PANSS_full!$D$2:$AK$888,23,FALSE)</f>
        <v>#N/A</v>
      </c>
      <c r="AP512" t="e">
        <f>VLOOKUP($C512,PANSS_full!$D$2:$AK$888,24,FALSE)</f>
        <v>#N/A</v>
      </c>
      <c r="AQ512" t="e">
        <f>VLOOKUP($C512,PANSS_full!$D$2:$AK$888,25,FALSE)</f>
        <v>#N/A</v>
      </c>
      <c r="AR512" t="e">
        <f>VLOOKUP($C512,PANSS_full!$D$2:$AK$888,26,FALSE)</f>
        <v>#N/A</v>
      </c>
      <c r="AS512" t="e">
        <f>VLOOKUP($C512,PANSS_full!$D$2:$AK$888,27,FALSE)</f>
        <v>#N/A</v>
      </c>
      <c r="AT512" t="e">
        <f>VLOOKUP($C512,PANSS_full!$D$2:$AK$888,28,FALSE)</f>
        <v>#N/A</v>
      </c>
      <c r="AU512" t="e">
        <f>VLOOKUP($C512,PANSS_full!$D$2:$AK$888,29,FALSE)</f>
        <v>#N/A</v>
      </c>
      <c r="AV512" t="e">
        <f>VLOOKUP($C512,PANSS_full!$D$2:$AK$888,30,FALSE)</f>
        <v>#N/A</v>
      </c>
      <c r="AW512" t="e">
        <f>VLOOKUP($C512,PANSS_full!$D$2:$AK$888,31,FALSE)</f>
        <v>#N/A</v>
      </c>
      <c r="AX512" t="e">
        <f>VLOOKUP($C512,PANSS_full!$D$2:$AK$888,32,FALSE)</f>
        <v>#N/A</v>
      </c>
      <c r="AY512" t="e">
        <f>VLOOKUP($C512,PANSS_full!$D$2:$AK$888,33,FALSE)</f>
        <v>#N/A</v>
      </c>
      <c r="AZ512" t="e">
        <f>VLOOKUP($C512,PANSS_full!$D$2:$AK$888,34,FALSE)</f>
        <v>#N/A</v>
      </c>
    </row>
    <row r="513" spans="1:52">
      <c r="A513">
        <v>512</v>
      </c>
      <c r="B513" s="2" t="s">
        <v>570</v>
      </c>
      <c r="C513" s="2" t="str">
        <f t="shared" si="7"/>
        <v>NC_10_0048</v>
      </c>
      <c r="E513" s="2">
        <v>35.5833333333333</v>
      </c>
      <c r="F513" s="2" t="s">
        <v>52</v>
      </c>
      <c r="G513" s="2" t="s">
        <v>532</v>
      </c>
      <c r="H513" s="2">
        <v>10</v>
      </c>
      <c r="I513" s="2">
        <v>2</v>
      </c>
      <c r="J513" s="2">
        <v>7</v>
      </c>
      <c r="K513" s="2">
        <v>1</v>
      </c>
      <c r="L513" s="2">
        <v>1</v>
      </c>
      <c r="S513" t="e">
        <f>VLOOKUP($C513,PANSS_full!$D$2:$AK$888,1,FALSE)</f>
        <v>#N/A</v>
      </c>
      <c r="T513" t="e">
        <f>VLOOKUP($C513,PANSS_full!$D$2:$AK$888,2,FALSE)</f>
        <v>#N/A</v>
      </c>
      <c r="U513" t="e">
        <f>VLOOKUP($C513,PANSS_full!$D$2:$AK$888,3,FALSE)</f>
        <v>#N/A</v>
      </c>
      <c r="V513" t="e">
        <f>VLOOKUP($C513,PANSS_full!$D$2:$AK$888,4,FALSE)</f>
        <v>#N/A</v>
      </c>
      <c r="W513" t="e">
        <f>VLOOKUP($C513,PANSS_full!$D$2:$AK$888,5,FALSE)</f>
        <v>#N/A</v>
      </c>
      <c r="X513" t="e">
        <f>VLOOKUP($C513,PANSS_full!$D$2:$AK$888,6,FALSE)</f>
        <v>#N/A</v>
      </c>
      <c r="Y513" t="e">
        <f>VLOOKUP($C513,PANSS_full!$D$2:$AK$888,7,FALSE)</f>
        <v>#N/A</v>
      </c>
      <c r="Z513" t="e">
        <f>VLOOKUP($C513,PANSS_full!$D$2:$AK$888,8,FALSE)</f>
        <v>#N/A</v>
      </c>
      <c r="AA513" t="e">
        <f>VLOOKUP($C513,PANSS_full!$D$2:$AK$888,9,FALSE)</f>
        <v>#N/A</v>
      </c>
      <c r="AB513" t="e">
        <f>VLOOKUP($C513,PANSS_full!$D$2:$AK$888,10,FALSE)</f>
        <v>#N/A</v>
      </c>
      <c r="AC513" t="e">
        <f>VLOOKUP($C513,PANSS_full!$D$2:$AK$888,11,FALSE)</f>
        <v>#N/A</v>
      </c>
      <c r="AD513" t="e">
        <f>VLOOKUP($C513,PANSS_full!$D$2:$AK$888,12,FALSE)</f>
        <v>#N/A</v>
      </c>
      <c r="AE513" t="e">
        <f>VLOOKUP($C513,PANSS_full!$D$2:$AK$888,13,FALSE)</f>
        <v>#N/A</v>
      </c>
      <c r="AF513" t="e">
        <f>VLOOKUP($C513,PANSS_full!$D$2:$AK$888,14,FALSE)</f>
        <v>#N/A</v>
      </c>
      <c r="AG513" t="e">
        <f>VLOOKUP($C513,PANSS_full!$D$2:$AK$888,15,FALSE)</f>
        <v>#N/A</v>
      </c>
      <c r="AH513" t="e">
        <f>VLOOKUP($C513,PANSS_full!$D$2:$AK$888,16,FALSE)</f>
        <v>#N/A</v>
      </c>
      <c r="AI513" t="e">
        <f>VLOOKUP($C513,PANSS_full!$D$2:$AK$888,17,FALSE)</f>
        <v>#N/A</v>
      </c>
      <c r="AJ513" t="e">
        <f>VLOOKUP($C513,PANSS_full!$D$2:$AK$888,18,FALSE)</f>
        <v>#N/A</v>
      </c>
      <c r="AK513" t="e">
        <f>VLOOKUP($C513,PANSS_full!$D$2:$AK$888,19,FALSE)</f>
        <v>#N/A</v>
      </c>
      <c r="AL513" t="e">
        <f>VLOOKUP($C513,PANSS_full!$D$2:$AK$888,20,FALSE)</f>
        <v>#N/A</v>
      </c>
      <c r="AM513" t="e">
        <f>VLOOKUP($C513,PANSS_full!$D$2:$AK$888,21,FALSE)</f>
        <v>#N/A</v>
      </c>
      <c r="AN513" t="e">
        <f>VLOOKUP($C513,PANSS_full!$D$2:$AK$888,22,FALSE)</f>
        <v>#N/A</v>
      </c>
      <c r="AO513" t="e">
        <f>VLOOKUP($C513,PANSS_full!$D$2:$AK$888,23,FALSE)</f>
        <v>#N/A</v>
      </c>
      <c r="AP513" t="e">
        <f>VLOOKUP($C513,PANSS_full!$D$2:$AK$888,24,FALSE)</f>
        <v>#N/A</v>
      </c>
      <c r="AQ513" t="e">
        <f>VLOOKUP($C513,PANSS_full!$D$2:$AK$888,25,FALSE)</f>
        <v>#N/A</v>
      </c>
      <c r="AR513" t="e">
        <f>VLOOKUP($C513,PANSS_full!$D$2:$AK$888,26,FALSE)</f>
        <v>#N/A</v>
      </c>
      <c r="AS513" t="e">
        <f>VLOOKUP($C513,PANSS_full!$D$2:$AK$888,27,FALSE)</f>
        <v>#N/A</v>
      </c>
      <c r="AT513" t="e">
        <f>VLOOKUP($C513,PANSS_full!$D$2:$AK$888,28,FALSE)</f>
        <v>#N/A</v>
      </c>
      <c r="AU513" t="e">
        <f>VLOOKUP($C513,PANSS_full!$D$2:$AK$888,29,FALSE)</f>
        <v>#N/A</v>
      </c>
      <c r="AV513" t="e">
        <f>VLOOKUP($C513,PANSS_full!$D$2:$AK$888,30,FALSE)</f>
        <v>#N/A</v>
      </c>
      <c r="AW513" t="e">
        <f>VLOOKUP($C513,PANSS_full!$D$2:$AK$888,31,FALSE)</f>
        <v>#N/A</v>
      </c>
      <c r="AX513" t="e">
        <f>VLOOKUP($C513,PANSS_full!$D$2:$AK$888,32,FALSE)</f>
        <v>#N/A</v>
      </c>
      <c r="AY513" t="e">
        <f>VLOOKUP($C513,PANSS_full!$D$2:$AK$888,33,FALSE)</f>
        <v>#N/A</v>
      </c>
      <c r="AZ513" t="e">
        <f>VLOOKUP($C513,PANSS_full!$D$2:$AK$888,34,FALSE)</f>
        <v>#N/A</v>
      </c>
    </row>
    <row r="514" spans="1:52">
      <c r="A514">
        <v>513</v>
      </c>
      <c r="B514" s="2" t="s">
        <v>571</v>
      </c>
      <c r="C514" s="2" t="str">
        <f t="shared" si="7"/>
        <v>NC_10_0050</v>
      </c>
      <c r="E514" s="2">
        <v>28.5833333333333</v>
      </c>
      <c r="F514" s="2" t="s">
        <v>52</v>
      </c>
      <c r="G514" s="2" t="s">
        <v>532</v>
      </c>
      <c r="H514" s="2">
        <v>10</v>
      </c>
      <c r="I514" s="2">
        <v>1</v>
      </c>
      <c r="J514" s="2">
        <v>12</v>
      </c>
      <c r="K514" s="2">
        <v>1</v>
      </c>
      <c r="L514" s="2">
        <v>1</v>
      </c>
      <c r="S514" t="e">
        <f>VLOOKUP($C514,PANSS_full!$D$2:$AK$888,1,FALSE)</f>
        <v>#N/A</v>
      </c>
      <c r="T514" t="e">
        <f>VLOOKUP($C514,PANSS_full!$D$2:$AK$888,2,FALSE)</f>
        <v>#N/A</v>
      </c>
      <c r="U514" t="e">
        <f>VLOOKUP($C514,PANSS_full!$D$2:$AK$888,3,FALSE)</f>
        <v>#N/A</v>
      </c>
      <c r="V514" t="e">
        <f>VLOOKUP($C514,PANSS_full!$D$2:$AK$888,4,FALSE)</f>
        <v>#N/A</v>
      </c>
      <c r="W514" t="e">
        <f>VLOOKUP($C514,PANSS_full!$D$2:$AK$888,5,FALSE)</f>
        <v>#N/A</v>
      </c>
      <c r="X514" t="e">
        <f>VLOOKUP($C514,PANSS_full!$D$2:$AK$888,6,FALSE)</f>
        <v>#N/A</v>
      </c>
      <c r="Y514" t="e">
        <f>VLOOKUP($C514,PANSS_full!$D$2:$AK$888,7,FALSE)</f>
        <v>#N/A</v>
      </c>
      <c r="Z514" t="e">
        <f>VLOOKUP($C514,PANSS_full!$D$2:$AK$888,8,FALSE)</f>
        <v>#N/A</v>
      </c>
      <c r="AA514" t="e">
        <f>VLOOKUP($C514,PANSS_full!$D$2:$AK$888,9,FALSE)</f>
        <v>#N/A</v>
      </c>
      <c r="AB514" t="e">
        <f>VLOOKUP($C514,PANSS_full!$D$2:$AK$888,10,FALSE)</f>
        <v>#N/A</v>
      </c>
      <c r="AC514" t="e">
        <f>VLOOKUP($C514,PANSS_full!$D$2:$AK$888,11,FALSE)</f>
        <v>#N/A</v>
      </c>
      <c r="AD514" t="e">
        <f>VLOOKUP($C514,PANSS_full!$D$2:$AK$888,12,FALSE)</f>
        <v>#N/A</v>
      </c>
      <c r="AE514" t="e">
        <f>VLOOKUP($C514,PANSS_full!$D$2:$AK$888,13,FALSE)</f>
        <v>#N/A</v>
      </c>
      <c r="AF514" t="e">
        <f>VLOOKUP($C514,PANSS_full!$D$2:$AK$888,14,FALSE)</f>
        <v>#N/A</v>
      </c>
      <c r="AG514" t="e">
        <f>VLOOKUP($C514,PANSS_full!$D$2:$AK$888,15,FALSE)</f>
        <v>#N/A</v>
      </c>
      <c r="AH514" t="e">
        <f>VLOOKUP($C514,PANSS_full!$D$2:$AK$888,16,FALSE)</f>
        <v>#N/A</v>
      </c>
      <c r="AI514" t="e">
        <f>VLOOKUP($C514,PANSS_full!$D$2:$AK$888,17,FALSE)</f>
        <v>#N/A</v>
      </c>
      <c r="AJ514" t="e">
        <f>VLOOKUP($C514,PANSS_full!$D$2:$AK$888,18,FALSE)</f>
        <v>#N/A</v>
      </c>
      <c r="AK514" t="e">
        <f>VLOOKUP($C514,PANSS_full!$D$2:$AK$888,19,FALSE)</f>
        <v>#N/A</v>
      </c>
      <c r="AL514" t="e">
        <f>VLOOKUP($C514,PANSS_full!$D$2:$AK$888,20,FALSE)</f>
        <v>#N/A</v>
      </c>
      <c r="AM514" t="e">
        <f>VLOOKUP($C514,PANSS_full!$D$2:$AK$888,21,FALSE)</f>
        <v>#N/A</v>
      </c>
      <c r="AN514" t="e">
        <f>VLOOKUP($C514,PANSS_full!$D$2:$AK$888,22,FALSE)</f>
        <v>#N/A</v>
      </c>
      <c r="AO514" t="e">
        <f>VLOOKUP($C514,PANSS_full!$D$2:$AK$888,23,FALSE)</f>
        <v>#N/A</v>
      </c>
      <c r="AP514" t="e">
        <f>VLOOKUP($C514,PANSS_full!$D$2:$AK$888,24,FALSE)</f>
        <v>#N/A</v>
      </c>
      <c r="AQ514" t="e">
        <f>VLOOKUP($C514,PANSS_full!$D$2:$AK$888,25,FALSE)</f>
        <v>#N/A</v>
      </c>
      <c r="AR514" t="e">
        <f>VLOOKUP($C514,PANSS_full!$D$2:$AK$888,26,FALSE)</f>
        <v>#N/A</v>
      </c>
      <c r="AS514" t="e">
        <f>VLOOKUP($C514,PANSS_full!$D$2:$AK$888,27,FALSE)</f>
        <v>#N/A</v>
      </c>
      <c r="AT514" t="e">
        <f>VLOOKUP($C514,PANSS_full!$D$2:$AK$888,28,FALSE)</f>
        <v>#N/A</v>
      </c>
      <c r="AU514" t="e">
        <f>VLOOKUP($C514,PANSS_full!$D$2:$AK$888,29,FALSE)</f>
        <v>#N/A</v>
      </c>
      <c r="AV514" t="e">
        <f>VLOOKUP($C514,PANSS_full!$D$2:$AK$888,30,FALSE)</f>
        <v>#N/A</v>
      </c>
      <c r="AW514" t="e">
        <f>VLOOKUP($C514,PANSS_full!$D$2:$AK$888,31,FALSE)</f>
        <v>#N/A</v>
      </c>
      <c r="AX514" t="e">
        <f>VLOOKUP($C514,PANSS_full!$D$2:$AK$888,32,FALSE)</f>
        <v>#N/A</v>
      </c>
      <c r="AY514" t="e">
        <f>VLOOKUP($C514,PANSS_full!$D$2:$AK$888,33,FALSE)</f>
        <v>#N/A</v>
      </c>
      <c r="AZ514" t="e">
        <f>VLOOKUP($C514,PANSS_full!$D$2:$AK$888,34,FALSE)</f>
        <v>#N/A</v>
      </c>
    </row>
    <row r="515" spans="1:52">
      <c r="A515">
        <v>514</v>
      </c>
      <c r="B515" s="2" t="s">
        <v>572</v>
      </c>
      <c r="C515" s="2" t="str">
        <f t="shared" ref="C515:C578" si="8">LEFT(B515,10)</f>
        <v>NC_10_0051</v>
      </c>
      <c r="E515" s="2">
        <v>44.5833333333333</v>
      </c>
      <c r="F515" s="2" t="s">
        <v>52</v>
      </c>
      <c r="G515" s="2" t="s">
        <v>532</v>
      </c>
      <c r="H515" s="2">
        <v>10</v>
      </c>
      <c r="I515" s="2">
        <v>2</v>
      </c>
      <c r="J515" s="2">
        <v>12</v>
      </c>
      <c r="K515" s="2">
        <v>1</v>
      </c>
      <c r="L515" s="2">
        <v>1</v>
      </c>
      <c r="S515" t="e">
        <f>VLOOKUP($C515,PANSS_full!$D$2:$AK$888,1,FALSE)</f>
        <v>#N/A</v>
      </c>
      <c r="T515" t="e">
        <f>VLOOKUP($C515,PANSS_full!$D$2:$AK$888,2,FALSE)</f>
        <v>#N/A</v>
      </c>
      <c r="U515" t="e">
        <f>VLOOKUP($C515,PANSS_full!$D$2:$AK$888,3,FALSE)</f>
        <v>#N/A</v>
      </c>
      <c r="V515" t="e">
        <f>VLOOKUP($C515,PANSS_full!$D$2:$AK$888,4,FALSE)</f>
        <v>#N/A</v>
      </c>
      <c r="W515" t="e">
        <f>VLOOKUP($C515,PANSS_full!$D$2:$AK$888,5,FALSE)</f>
        <v>#N/A</v>
      </c>
      <c r="X515" t="e">
        <f>VLOOKUP($C515,PANSS_full!$D$2:$AK$888,6,FALSE)</f>
        <v>#N/A</v>
      </c>
      <c r="Y515" t="e">
        <f>VLOOKUP($C515,PANSS_full!$D$2:$AK$888,7,FALSE)</f>
        <v>#N/A</v>
      </c>
      <c r="Z515" t="e">
        <f>VLOOKUP($C515,PANSS_full!$D$2:$AK$888,8,FALSE)</f>
        <v>#N/A</v>
      </c>
      <c r="AA515" t="e">
        <f>VLOOKUP($C515,PANSS_full!$D$2:$AK$888,9,FALSE)</f>
        <v>#N/A</v>
      </c>
      <c r="AB515" t="e">
        <f>VLOOKUP($C515,PANSS_full!$D$2:$AK$888,10,FALSE)</f>
        <v>#N/A</v>
      </c>
      <c r="AC515" t="e">
        <f>VLOOKUP($C515,PANSS_full!$D$2:$AK$888,11,FALSE)</f>
        <v>#N/A</v>
      </c>
      <c r="AD515" t="e">
        <f>VLOOKUP($C515,PANSS_full!$D$2:$AK$888,12,FALSE)</f>
        <v>#N/A</v>
      </c>
      <c r="AE515" t="e">
        <f>VLOOKUP($C515,PANSS_full!$D$2:$AK$888,13,FALSE)</f>
        <v>#N/A</v>
      </c>
      <c r="AF515" t="e">
        <f>VLOOKUP($C515,PANSS_full!$D$2:$AK$888,14,FALSE)</f>
        <v>#N/A</v>
      </c>
      <c r="AG515" t="e">
        <f>VLOOKUP($C515,PANSS_full!$D$2:$AK$888,15,FALSE)</f>
        <v>#N/A</v>
      </c>
      <c r="AH515" t="e">
        <f>VLOOKUP($C515,PANSS_full!$D$2:$AK$888,16,FALSE)</f>
        <v>#N/A</v>
      </c>
      <c r="AI515" t="e">
        <f>VLOOKUP($C515,PANSS_full!$D$2:$AK$888,17,FALSE)</f>
        <v>#N/A</v>
      </c>
      <c r="AJ515" t="e">
        <f>VLOOKUP($C515,PANSS_full!$D$2:$AK$888,18,FALSE)</f>
        <v>#N/A</v>
      </c>
      <c r="AK515" t="e">
        <f>VLOOKUP($C515,PANSS_full!$D$2:$AK$888,19,FALSE)</f>
        <v>#N/A</v>
      </c>
      <c r="AL515" t="e">
        <f>VLOOKUP($C515,PANSS_full!$D$2:$AK$888,20,FALSE)</f>
        <v>#N/A</v>
      </c>
      <c r="AM515" t="e">
        <f>VLOOKUP($C515,PANSS_full!$D$2:$AK$888,21,FALSE)</f>
        <v>#N/A</v>
      </c>
      <c r="AN515" t="e">
        <f>VLOOKUP($C515,PANSS_full!$D$2:$AK$888,22,FALSE)</f>
        <v>#N/A</v>
      </c>
      <c r="AO515" t="e">
        <f>VLOOKUP($C515,PANSS_full!$D$2:$AK$888,23,FALSE)</f>
        <v>#N/A</v>
      </c>
      <c r="AP515" t="e">
        <f>VLOOKUP($C515,PANSS_full!$D$2:$AK$888,24,FALSE)</f>
        <v>#N/A</v>
      </c>
      <c r="AQ515" t="e">
        <f>VLOOKUP($C515,PANSS_full!$D$2:$AK$888,25,FALSE)</f>
        <v>#N/A</v>
      </c>
      <c r="AR515" t="e">
        <f>VLOOKUP($C515,PANSS_full!$D$2:$AK$888,26,FALSE)</f>
        <v>#N/A</v>
      </c>
      <c r="AS515" t="e">
        <f>VLOOKUP($C515,PANSS_full!$D$2:$AK$888,27,FALSE)</f>
        <v>#N/A</v>
      </c>
      <c r="AT515" t="e">
        <f>VLOOKUP($C515,PANSS_full!$D$2:$AK$888,28,FALSE)</f>
        <v>#N/A</v>
      </c>
      <c r="AU515" t="e">
        <f>VLOOKUP($C515,PANSS_full!$D$2:$AK$888,29,FALSE)</f>
        <v>#N/A</v>
      </c>
      <c r="AV515" t="e">
        <f>VLOOKUP($C515,PANSS_full!$D$2:$AK$888,30,FALSE)</f>
        <v>#N/A</v>
      </c>
      <c r="AW515" t="e">
        <f>VLOOKUP($C515,PANSS_full!$D$2:$AK$888,31,FALSE)</f>
        <v>#N/A</v>
      </c>
      <c r="AX515" t="e">
        <f>VLOOKUP($C515,PANSS_full!$D$2:$AK$888,32,FALSE)</f>
        <v>#N/A</v>
      </c>
      <c r="AY515" t="e">
        <f>VLOOKUP($C515,PANSS_full!$D$2:$AK$888,33,FALSE)</f>
        <v>#N/A</v>
      </c>
      <c r="AZ515" t="e">
        <f>VLOOKUP($C515,PANSS_full!$D$2:$AK$888,34,FALSE)</f>
        <v>#N/A</v>
      </c>
    </row>
    <row r="516" spans="1:52">
      <c r="A516">
        <v>515</v>
      </c>
      <c r="B516" s="2" t="s">
        <v>573</v>
      </c>
      <c r="C516" s="2" t="str">
        <f t="shared" si="8"/>
        <v>NC_10_0052</v>
      </c>
      <c r="E516" s="2">
        <v>39.5</v>
      </c>
      <c r="F516" s="2" t="s">
        <v>52</v>
      </c>
      <c r="G516" s="2" t="s">
        <v>532</v>
      </c>
      <c r="H516" s="2">
        <v>10</v>
      </c>
      <c r="I516" s="2">
        <v>2</v>
      </c>
      <c r="J516" s="2">
        <v>12</v>
      </c>
      <c r="K516" s="2">
        <v>1</v>
      </c>
      <c r="L516" s="2">
        <v>1</v>
      </c>
      <c r="S516" t="e">
        <f>VLOOKUP($C516,PANSS_full!$D$2:$AK$888,1,FALSE)</f>
        <v>#N/A</v>
      </c>
      <c r="T516" t="e">
        <f>VLOOKUP($C516,PANSS_full!$D$2:$AK$888,2,FALSE)</f>
        <v>#N/A</v>
      </c>
      <c r="U516" t="e">
        <f>VLOOKUP($C516,PANSS_full!$D$2:$AK$888,3,FALSE)</f>
        <v>#N/A</v>
      </c>
      <c r="V516" t="e">
        <f>VLOOKUP($C516,PANSS_full!$D$2:$AK$888,4,FALSE)</f>
        <v>#N/A</v>
      </c>
      <c r="W516" t="e">
        <f>VLOOKUP($C516,PANSS_full!$D$2:$AK$888,5,FALSE)</f>
        <v>#N/A</v>
      </c>
      <c r="X516" t="e">
        <f>VLOOKUP($C516,PANSS_full!$D$2:$AK$888,6,FALSE)</f>
        <v>#N/A</v>
      </c>
      <c r="Y516" t="e">
        <f>VLOOKUP($C516,PANSS_full!$D$2:$AK$888,7,FALSE)</f>
        <v>#N/A</v>
      </c>
      <c r="Z516" t="e">
        <f>VLOOKUP($C516,PANSS_full!$D$2:$AK$888,8,FALSE)</f>
        <v>#N/A</v>
      </c>
      <c r="AA516" t="e">
        <f>VLOOKUP($C516,PANSS_full!$D$2:$AK$888,9,FALSE)</f>
        <v>#N/A</v>
      </c>
      <c r="AB516" t="e">
        <f>VLOOKUP($C516,PANSS_full!$D$2:$AK$888,10,FALSE)</f>
        <v>#N/A</v>
      </c>
      <c r="AC516" t="e">
        <f>VLOOKUP($C516,PANSS_full!$D$2:$AK$888,11,FALSE)</f>
        <v>#N/A</v>
      </c>
      <c r="AD516" t="e">
        <f>VLOOKUP($C516,PANSS_full!$D$2:$AK$888,12,FALSE)</f>
        <v>#N/A</v>
      </c>
      <c r="AE516" t="e">
        <f>VLOOKUP($C516,PANSS_full!$D$2:$AK$888,13,FALSE)</f>
        <v>#N/A</v>
      </c>
      <c r="AF516" t="e">
        <f>VLOOKUP($C516,PANSS_full!$D$2:$AK$888,14,FALSE)</f>
        <v>#N/A</v>
      </c>
      <c r="AG516" t="e">
        <f>VLOOKUP($C516,PANSS_full!$D$2:$AK$888,15,FALSE)</f>
        <v>#N/A</v>
      </c>
      <c r="AH516" t="e">
        <f>VLOOKUP($C516,PANSS_full!$D$2:$AK$888,16,FALSE)</f>
        <v>#N/A</v>
      </c>
      <c r="AI516" t="e">
        <f>VLOOKUP($C516,PANSS_full!$D$2:$AK$888,17,FALSE)</f>
        <v>#N/A</v>
      </c>
      <c r="AJ516" t="e">
        <f>VLOOKUP($C516,PANSS_full!$D$2:$AK$888,18,FALSE)</f>
        <v>#N/A</v>
      </c>
      <c r="AK516" t="e">
        <f>VLOOKUP($C516,PANSS_full!$D$2:$AK$888,19,FALSE)</f>
        <v>#N/A</v>
      </c>
      <c r="AL516" t="e">
        <f>VLOOKUP($C516,PANSS_full!$D$2:$AK$888,20,FALSE)</f>
        <v>#N/A</v>
      </c>
      <c r="AM516" t="e">
        <f>VLOOKUP($C516,PANSS_full!$D$2:$AK$888,21,FALSE)</f>
        <v>#N/A</v>
      </c>
      <c r="AN516" t="e">
        <f>VLOOKUP($C516,PANSS_full!$D$2:$AK$888,22,FALSE)</f>
        <v>#N/A</v>
      </c>
      <c r="AO516" t="e">
        <f>VLOOKUP($C516,PANSS_full!$D$2:$AK$888,23,FALSE)</f>
        <v>#N/A</v>
      </c>
      <c r="AP516" t="e">
        <f>VLOOKUP($C516,PANSS_full!$D$2:$AK$888,24,FALSE)</f>
        <v>#N/A</v>
      </c>
      <c r="AQ516" t="e">
        <f>VLOOKUP($C516,PANSS_full!$D$2:$AK$888,25,FALSE)</f>
        <v>#N/A</v>
      </c>
      <c r="AR516" t="e">
        <f>VLOOKUP($C516,PANSS_full!$D$2:$AK$888,26,FALSE)</f>
        <v>#N/A</v>
      </c>
      <c r="AS516" t="e">
        <f>VLOOKUP($C516,PANSS_full!$D$2:$AK$888,27,FALSE)</f>
        <v>#N/A</v>
      </c>
      <c r="AT516" t="e">
        <f>VLOOKUP($C516,PANSS_full!$D$2:$AK$888,28,FALSE)</f>
        <v>#N/A</v>
      </c>
      <c r="AU516" t="e">
        <f>VLOOKUP($C516,PANSS_full!$D$2:$AK$888,29,FALSE)</f>
        <v>#N/A</v>
      </c>
      <c r="AV516" t="e">
        <f>VLOOKUP($C516,PANSS_full!$D$2:$AK$888,30,FALSE)</f>
        <v>#N/A</v>
      </c>
      <c r="AW516" t="e">
        <f>VLOOKUP($C516,PANSS_full!$D$2:$AK$888,31,FALSE)</f>
        <v>#N/A</v>
      </c>
      <c r="AX516" t="e">
        <f>VLOOKUP($C516,PANSS_full!$D$2:$AK$888,32,FALSE)</f>
        <v>#N/A</v>
      </c>
      <c r="AY516" t="e">
        <f>VLOOKUP($C516,PANSS_full!$D$2:$AK$888,33,FALSE)</f>
        <v>#N/A</v>
      </c>
      <c r="AZ516" t="e">
        <f>VLOOKUP($C516,PANSS_full!$D$2:$AK$888,34,FALSE)</f>
        <v>#N/A</v>
      </c>
    </row>
    <row r="517" spans="1:52">
      <c r="A517">
        <v>516</v>
      </c>
      <c r="B517" s="2" t="s">
        <v>574</v>
      </c>
      <c r="C517" s="2" t="str">
        <f t="shared" si="8"/>
        <v>NC_10_0053</v>
      </c>
      <c r="E517" s="2">
        <v>44.0833333333335</v>
      </c>
      <c r="F517" s="2" t="s">
        <v>52</v>
      </c>
      <c r="G517" s="2" t="s">
        <v>532</v>
      </c>
      <c r="H517" s="2">
        <v>10</v>
      </c>
      <c r="I517" s="2">
        <v>2</v>
      </c>
      <c r="J517" s="2">
        <v>14</v>
      </c>
      <c r="K517" s="2">
        <v>1</v>
      </c>
      <c r="L517" s="2">
        <v>1</v>
      </c>
      <c r="S517" t="e">
        <f>VLOOKUP($C517,PANSS_full!$D$2:$AK$888,1,FALSE)</f>
        <v>#N/A</v>
      </c>
      <c r="T517" t="e">
        <f>VLOOKUP($C517,PANSS_full!$D$2:$AK$888,2,FALSE)</f>
        <v>#N/A</v>
      </c>
      <c r="U517" t="e">
        <f>VLOOKUP($C517,PANSS_full!$D$2:$AK$888,3,FALSE)</f>
        <v>#N/A</v>
      </c>
      <c r="V517" t="e">
        <f>VLOOKUP($C517,PANSS_full!$D$2:$AK$888,4,FALSE)</f>
        <v>#N/A</v>
      </c>
      <c r="W517" t="e">
        <f>VLOOKUP($C517,PANSS_full!$D$2:$AK$888,5,FALSE)</f>
        <v>#N/A</v>
      </c>
      <c r="X517" t="e">
        <f>VLOOKUP($C517,PANSS_full!$D$2:$AK$888,6,FALSE)</f>
        <v>#N/A</v>
      </c>
      <c r="Y517" t="e">
        <f>VLOOKUP($C517,PANSS_full!$D$2:$AK$888,7,FALSE)</f>
        <v>#N/A</v>
      </c>
      <c r="Z517" t="e">
        <f>VLOOKUP($C517,PANSS_full!$D$2:$AK$888,8,FALSE)</f>
        <v>#N/A</v>
      </c>
      <c r="AA517" t="e">
        <f>VLOOKUP($C517,PANSS_full!$D$2:$AK$888,9,FALSE)</f>
        <v>#N/A</v>
      </c>
      <c r="AB517" t="e">
        <f>VLOOKUP($C517,PANSS_full!$D$2:$AK$888,10,FALSE)</f>
        <v>#N/A</v>
      </c>
      <c r="AC517" t="e">
        <f>VLOOKUP($C517,PANSS_full!$D$2:$AK$888,11,FALSE)</f>
        <v>#N/A</v>
      </c>
      <c r="AD517" t="e">
        <f>VLOOKUP($C517,PANSS_full!$D$2:$AK$888,12,FALSE)</f>
        <v>#N/A</v>
      </c>
      <c r="AE517" t="e">
        <f>VLOOKUP($C517,PANSS_full!$D$2:$AK$888,13,FALSE)</f>
        <v>#N/A</v>
      </c>
      <c r="AF517" t="e">
        <f>VLOOKUP($C517,PANSS_full!$D$2:$AK$888,14,FALSE)</f>
        <v>#N/A</v>
      </c>
      <c r="AG517" t="e">
        <f>VLOOKUP($C517,PANSS_full!$D$2:$AK$888,15,FALSE)</f>
        <v>#N/A</v>
      </c>
      <c r="AH517" t="e">
        <f>VLOOKUP($C517,PANSS_full!$D$2:$AK$888,16,FALSE)</f>
        <v>#N/A</v>
      </c>
      <c r="AI517" t="e">
        <f>VLOOKUP($C517,PANSS_full!$D$2:$AK$888,17,FALSE)</f>
        <v>#N/A</v>
      </c>
      <c r="AJ517" t="e">
        <f>VLOOKUP($C517,PANSS_full!$D$2:$AK$888,18,FALSE)</f>
        <v>#N/A</v>
      </c>
      <c r="AK517" t="e">
        <f>VLOOKUP($C517,PANSS_full!$D$2:$AK$888,19,FALSE)</f>
        <v>#N/A</v>
      </c>
      <c r="AL517" t="e">
        <f>VLOOKUP($C517,PANSS_full!$D$2:$AK$888,20,FALSE)</f>
        <v>#N/A</v>
      </c>
      <c r="AM517" t="e">
        <f>VLOOKUP($C517,PANSS_full!$D$2:$AK$888,21,FALSE)</f>
        <v>#N/A</v>
      </c>
      <c r="AN517" t="e">
        <f>VLOOKUP($C517,PANSS_full!$D$2:$AK$888,22,FALSE)</f>
        <v>#N/A</v>
      </c>
      <c r="AO517" t="e">
        <f>VLOOKUP($C517,PANSS_full!$D$2:$AK$888,23,FALSE)</f>
        <v>#N/A</v>
      </c>
      <c r="AP517" t="e">
        <f>VLOOKUP($C517,PANSS_full!$D$2:$AK$888,24,FALSE)</f>
        <v>#N/A</v>
      </c>
      <c r="AQ517" t="e">
        <f>VLOOKUP($C517,PANSS_full!$D$2:$AK$888,25,FALSE)</f>
        <v>#N/A</v>
      </c>
      <c r="AR517" t="e">
        <f>VLOOKUP($C517,PANSS_full!$D$2:$AK$888,26,FALSE)</f>
        <v>#N/A</v>
      </c>
      <c r="AS517" t="e">
        <f>VLOOKUP($C517,PANSS_full!$D$2:$AK$888,27,FALSE)</f>
        <v>#N/A</v>
      </c>
      <c r="AT517" t="e">
        <f>VLOOKUP($C517,PANSS_full!$D$2:$AK$888,28,FALSE)</f>
        <v>#N/A</v>
      </c>
      <c r="AU517" t="e">
        <f>VLOOKUP($C517,PANSS_full!$D$2:$AK$888,29,FALSE)</f>
        <v>#N/A</v>
      </c>
      <c r="AV517" t="e">
        <f>VLOOKUP($C517,PANSS_full!$D$2:$AK$888,30,FALSE)</f>
        <v>#N/A</v>
      </c>
      <c r="AW517" t="e">
        <f>VLOOKUP($C517,PANSS_full!$D$2:$AK$888,31,FALSE)</f>
        <v>#N/A</v>
      </c>
      <c r="AX517" t="e">
        <f>VLOOKUP($C517,PANSS_full!$D$2:$AK$888,32,FALSE)</f>
        <v>#N/A</v>
      </c>
      <c r="AY517" t="e">
        <f>VLOOKUP($C517,PANSS_full!$D$2:$AK$888,33,FALSE)</f>
        <v>#N/A</v>
      </c>
      <c r="AZ517" t="e">
        <f>VLOOKUP($C517,PANSS_full!$D$2:$AK$888,34,FALSE)</f>
        <v>#N/A</v>
      </c>
    </row>
    <row r="518" spans="1:52">
      <c r="A518">
        <v>517</v>
      </c>
      <c r="B518" s="2" t="s">
        <v>575</v>
      </c>
      <c r="C518" s="2" t="str">
        <f t="shared" si="8"/>
        <v>NC_10_0054</v>
      </c>
      <c r="E518" s="2">
        <v>37.0833333333333</v>
      </c>
      <c r="F518" s="2" t="s">
        <v>52</v>
      </c>
      <c r="G518" s="2" t="s">
        <v>532</v>
      </c>
      <c r="H518" s="2">
        <v>10</v>
      </c>
      <c r="I518" s="2">
        <v>2</v>
      </c>
      <c r="J518" s="2">
        <v>17</v>
      </c>
      <c r="K518" s="2">
        <v>1</v>
      </c>
      <c r="L518" s="2">
        <v>1</v>
      </c>
      <c r="S518" t="e">
        <f>VLOOKUP($C518,PANSS_full!$D$2:$AK$888,1,FALSE)</f>
        <v>#N/A</v>
      </c>
      <c r="T518" t="e">
        <f>VLOOKUP($C518,PANSS_full!$D$2:$AK$888,2,FALSE)</f>
        <v>#N/A</v>
      </c>
      <c r="U518" t="e">
        <f>VLOOKUP($C518,PANSS_full!$D$2:$AK$888,3,FALSE)</f>
        <v>#N/A</v>
      </c>
      <c r="V518" t="e">
        <f>VLOOKUP($C518,PANSS_full!$D$2:$AK$888,4,FALSE)</f>
        <v>#N/A</v>
      </c>
      <c r="W518" t="e">
        <f>VLOOKUP($C518,PANSS_full!$D$2:$AK$888,5,FALSE)</f>
        <v>#N/A</v>
      </c>
      <c r="X518" t="e">
        <f>VLOOKUP($C518,PANSS_full!$D$2:$AK$888,6,FALSE)</f>
        <v>#N/A</v>
      </c>
      <c r="Y518" t="e">
        <f>VLOOKUP($C518,PANSS_full!$D$2:$AK$888,7,FALSE)</f>
        <v>#N/A</v>
      </c>
      <c r="Z518" t="e">
        <f>VLOOKUP($C518,PANSS_full!$D$2:$AK$888,8,FALSE)</f>
        <v>#N/A</v>
      </c>
      <c r="AA518" t="e">
        <f>VLOOKUP($C518,PANSS_full!$D$2:$AK$888,9,FALSE)</f>
        <v>#N/A</v>
      </c>
      <c r="AB518" t="e">
        <f>VLOOKUP($C518,PANSS_full!$D$2:$AK$888,10,FALSE)</f>
        <v>#N/A</v>
      </c>
      <c r="AC518" t="e">
        <f>VLOOKUP($C518,PANSS_full!$D$2:$AK$888,11,FALSE)</f>
        <v>#N/A</v>
      </c>
      <c r="AD518" t="e">
        <f>VLOOKUP($C518,PANSS_full!$D$2:$AK$888,12,FALSE)</f>
        <v>#N/A</v>
      </c>
      <c r="AE518" t="e">
        <f>VLOOKUP($C518,PANSS_full!$D$2:$AK$888,13,FALSE)</f>
        <v>#N/A</v>
      </c>
      <c r="AF518" t="e">
        <f>VLOOKUP($C518,PANSS_full!$D$2:$AK$888,14,FALSE)</f>
        <v>#N/A</v>
      </c>
      <c r="AG518" t="e">
        <f>VLOOKUP($C518,PANSS_full!$D$2:$AK$888,15,FALSE)</f>
        <v>#N/A</v>
      </c>
      <c r="AH518" t="e">
        <f>VLOOKUP($C518,PANSS_full!$D$2:$AK$888,16,FALSE)</f>
        <v>#N/A</v>
      </c>
      <c r="AI518" t="e">
        <f>VLOOKUP($C518,PANSS_full!$D$2:$AK$888,17,FALSE)</f>
        <v>#N/A</v>
      </c>
      <c r="AJ518" t="e">
        <f>VLOOKUP($C518,PANSS_full!$D$2:$AK$888,18,FALSE)</f>
        <v>#N/A</v>
      </c>
      <c r="AK518" t="e">
        <f>VLOOKUP($C518,PANSS_full!$D$2:$AK$888,19,FALSE)</f>
        <v>#N/A</v>
      </c>
      <c r="AL518" t="e">
        <f>VLOOKUP($C518,PANSS_full!$D$2:$AK$888,20,FALSE)</f>
        <v>#N/A</v>
      </c>
      <c r="AM518" t="e">
        <f>VLOOKUP($C518,PANSS_full!$D$2:$AK$888,21,FALSE)</f>
        <v>#N/A</v>
      </c>
      <c r="AN518" t="e">
        <f>VLOOKUP($C518,PANSS_full!$D$2:$AK$888,22,FALSE)</f>
        <v>#N/A</v>
      </c>
      <c r="AO518" t="e">
        <f>VLOOKUP($C518,PANSS_full!$D$2:$AK$888,23,FALSE)</f>
        <v>#N/A</v>
      </c>
      <c r="AP518" t="e">
        <f>VLOOKUP($C518,PANSS_full!$D$2:$AK$888,24,FALSE)</f>
        <v>#N/A</v>
      </c>
      <c r="AQ518" t="e">
        <f>VLOOKUP($C518,PANSS_full!$D$2:$AK$888,25,FALSE)</f>
        <v>#N/A</v>
      </c>
      <c r="AR518" t="e">
        <f>VLOOKUP($C518,PANSS_full!$D$2:$AK$888,26,FALSE)</f>
        <v>#N/A</v>
      </c>
      <c r="AS518" t="e">
        <f>VLOOKUP($C518,PANSS_full!$D$2:$AK$888,27,FALSE)</f>
        <v>#N/A</v>
      </c>
      <c r="AT518" t="e">
        <f>VLOOKUP($C518,PANSS_full!$D$2:$AK$888,28,FALSE)</f>
        <v>#N/A</v>
      </c>
      <c r="AU518" t="e">
        <f>VLOOKUP($C518,PANSS_full!$D$2:$AK$888,29,FALSE)</f>
        <v>#N/A</v>
      </c>
      <c r="AV518" t="e">
        <f>VLOOKUP($C518,PANSS_full!$D$2:$AK$888,30,FALSE)</f>
        <v>#N/A</v>
      </c>
      <c r="AW518" t="e">
        <f>VLOOKUP($C518,PANSS_full!$D$2:$AK$888,31,FALSE)</f>
        <v>#N/A</v>
      </c>
      <c r="AX518" t="e">
        <f>VLOOKUP($C518,PANSS_full!$D$2:$AK$888,32,FALSE)</f>
        <v>#N/A</v>
      </c>
      <c r="AY518" t="e">
        <f>VLOOKUP($C518,PANSS_full!$D$2:$AK$888,33,FALSE)</f>
        <v>#N/A</v>
      </c>
      <c r="AZ518" t="e">
        <f>VLOOKUP($C518,PANSS_full!$D$2:$AK$888,34,FALSE)</f>
        <v>#N/A</v>
      </c>
    </row>
    <row r="519" spans="1:52">
      <c r="A519">
        <v>518</v>
      </c>
      <c r="B519" s="2" t="s">
        <v>576</v>
      </c>
      <c r="C519" s="2" t="str">
        <f t="shared" si="8"/>
        <v>NC_10_0055</v>
      </c>
      <c r="E519" s="2">
        <v>26.1666666666667</v>
      </c>
      <c r="F519" s="2" t="s">
        <v>52</v>
      </c>
      <c r="G519" s="2" t="s">
        <v>532</v>
      </c>
      <c r="H519" s="2">
        <v>10</v>
      </c>
      <c r="I519" s="2">
        <v>1</v>
      </c>
      <c r="J519" s="2">
        <v>15</v>
      </c>
      <c r="K519" s="2">
        <v>1</v>
      </c>
      <c r="L519" s="2">
        <v>1</v>
      </c>
      <c r="S519" t="e">
        <f>VLOOKUP($C519,PANSS_full!$D$2:$AK$888,1,FALSE)</f>
        <v>#N/A</v>
      </c>
      <c r="T519" t="e">
        <f>VLOOKUP($C519,PANSS_full!$D$2:$AK$888,2,FALSE)</f>
        <v>#N/A</v>
      </c>
      <c r="U519" t="e">
        <f>VLOOKUP($C519,PANSS_full!$D$2:$AK$888,3,FALSE)</f>
        <v>#N/A</v>
      </c>
      <c r="V519" t="e">
        <f>VLOOKUP($C519,PANSS_full!$D$2:$AK$888,4,FALSE)</f>
        <v>#N/A</v>
      </c>
      <c r="W519" t="e">
        <f>VLOOKUP($C519,PANSS_full!$D$2:$AK$888,5,FALSE)</f>
        <v>#N/A</v>
      </c>
      <c r="X519" t="e">
        <f>VLOOKUP($C519,PANSS_full!$D$2:$AK$888,6,FALSE)</f>
        <v>#N/A</v>
      </c>
      <c r="Y519" t="e">
        <f>VLOOKUP($C519,PANSS_full!$D$2:$AK$888,7,FALSE)</f>
        <v>#N/A</v>
      </c>
      <c r="Z519" t="e">
        <f>VLOOKUP($C519,PANSS_full!$D$2:$AK$888,8,FALSE)</f>
        <v>#N/A</v>
      </c>
      <c r="AA519" t="e">
        <f>VLOOKUP($C519,PANSS_full!$D$2:$AK$888,9,FALSE)</f>
        <v>#N/A</v>
      </c>
      <c r="AB519" t="e">
        <f>VLOOKUP($C519,PANSS_full!$D$2:$AK$888,10,FALSE)</f>
        <v>#N/A</v>
      </c>
      <c r="AC519" t="e">
        <f>VLOOKUP($C519,PANSS_full!$D$2:$AK$888,11,FALSE)</f>
        <v>#N/A</v>
      </c>
      <c r="AD519" t="e">
        <f>VLOOKUP($C519,PANSS_full!$D$2:$AK$888,12,FALSE)</f>
        <v>#N/A</v>
      </c>
      <c r="AE519" t="e">
        <f>VLOOKUP($C519,PANSS_full!$D$2:$AK$888,13,FALSE)</f>
        <v>#N/A</v>
      </c>
      <c r="AF519" t="e">
        <f>VLOOKUP($C519,PANSS_full!$D$2:$AK$888,14,FALSE)</f>
        <v>#N/A</v>
      </c>
      <c r="AG519" t="e">
        <f>VLOOKUP($C519,PANSS_full!$D$2:$AK$888,15,FALSE)</f>
        <v>#N/A</v>
      </c>
      <c r="AH519" t="e">
        <f>VLOOKUP($C519,PANSS_full!$D$2:$AK$888,16,FALSE)</f>
        <v>#N/A</v>
      </c>
      <c r="AI519" t="e">
        <f>VLOOKUP($C519,PANSS_full!$D$2:$AK$888,17,FALSE)</f>
        <v>#N/A</v>
      </c>
      <c r="AJ519" t="e">
        <f>VLOOKUP($C519,PANSS_full!$D$2:$AK$888,18,FALSE)</f>
        <v>#N/A</v>
      </c>
      <c r="AK519" t="e">
        <f>VLOOKUP($C519,PANSS_full!$D$2:$AK$888,19,FALSE)</f>
        <v>#N/A</v>
      </c>
      <c r="AL519" t="e">
        <f>VLOOKUP($C519,PANSS_full!$D$2:$AK$888,20,FALSE)</f>
        <v>#N/A</v>
      </c>
      <c r="AM519" t="e">
        <f>VLOOKUP($C519,PANSS_full!$D$2:$AK$888,21,FALSE)</f>
        <v>#N/A</v>
      </c>
      <c r="AN519" t="e">
        <f>VLOOKUP($C519,PANSS_full!$D$2:$AK$888,22,FALSE)</f>
        <v>#N/A</v>
      </c>
      <c r="AO519" t="e">
        <f>VLOOKUP($C519,PANSS_full!$D$2:$AK$888,23,FALSE)</f>
        <v>#N/A</v>
      </c>
      <c r="AP519" t="e">
        <f>VLOOKUP($C519,PANSS_full!$D$2:$AK$888,24,FALSE)</f>
        <v>#N/A</v>
      </c>
      <c r="AQ519" t="e">
        <f>VLOOKUP($C519,PANSS_full!$D$2:$AK$888,25,FALSE)</f>
        <v>#N/A</v>
      </c>
      <c r="AR519" t="e">
        <f>VLOOKUP($C519,PANSS_full!$D$2:$AK$888,26,FALSE)</f>
        <v>#N/A</v>
      </c>
      <c r="AS519" t="e">
        <f>VLOOKUP($C519,PANSS_full!$D$2:$AK$888,27,FALSE)</f>
        <v>#N/A</v>
      </c>
      <c r="AT519" t="e">
        <f>VLOOKUP($C519,PANSS_full!$D$2:$AK$888,28,FALSE)</f>
        <v>#N/A</v>
      </c>
      <c r="AU519" t="e">
        <f>VLOOKUP($C519,PANSS_full!$D$2:$AK$888,29,FALSE)</f>
        <v>#N/A</v>
      </c>
      <c r="AV519" t="e">
        <f>VLOOKUP($C519,PANSS_full!$D$2:$AK$888,30,FALSE)</f>
        <v>#N/A</v>
      </c>
      <c r="AW519" t="e">
        <f>VLOOKUP($C519,PANSS_full!$D$2:$AK$888,31,FALSE)</f>
        <v>#N/A</v>
      </c>
      <c r="AX519" t="e">
        <f>VLOOKUP($C519,PANSS_full!$D$2:$AK$888,32,FALSE)</f>
        <v>#N/A</v>
      </c>
      <c r="AY519" t="e">
        <f>VLOOKUP($C519,PANSS_full!$D$2:$AK$888,33,FALSE)</f>
        <v>#N/A</v>
      </c>
      <c r="AZ519" t="e">
        <f>VLOOKUP($C519,PANSS_full!$D$2:$AK$888,34,FALSE)</f>
        <v>#N/A</v>
      </c>
    </row>
    <row r="520" spans="1:52">
      <c r="A520">
        <v>519</v>
      </c>
      <c r="B520" s="2" t="s">
        <v>577</v>
      </c>
      <c r="C520" s="2" t="str">
        <f t="shared" si="8"/>
        <v>NC_10_0056</v>
      </c>
      <c r="E520" s="2">
        <v>33.75</v>
      </c>
      <c r="F520" s="2" t="s">
        <v>52</v>
      </c>
      <c r="G520" s="2" t="s">
        <v>532</v>
      </c>
      <c r="H520" s="2">
        <v>10</v>
      </c>
      <c r="I520" s="2">
        <v>1</v>
      </c>
      <c r="J520" s="2">
        <v>15</v>
      </c>
      <c r="K520" s="2">
        <v>1</v>
      </c>
      <c r="L520" s="2">
        <v>1</v>
      </c>
      <c r="S520" t="e">
        <f>VLOOKUP($C520,PANSS_full!$D$2:$AK$888,1,FALSE)</f>
        <v>#N/A</v>
      </c>
      <c r="T520" t="e">
        <f>VLOOKUP($C520,PANSS_full!$D$2:$AK$888,2,FALSE)</f>
        <v>#N/A</v>
      </c>
      <c r="U520" t="e">
        <f>VLOOKUP($C520,PANSS_full!$D$2:$AK$888,3,FALSE)</f>
        <v>#N/A</v>
      </c>
      <c r="V520" t="e">
        <f>VLOOKUP($C520,PANSS_full!$D$2:$AK$888,4,FALSE)</f>
        <v>#N/A</v>
      </c>
      <c r="W520" t="e">
        <f>VLOOKUP($C520,PANSS_full!$D$2:$AK$888,5,FALSE)</f>
        <v>#N/A</v>
      </c>
      <c r="X520" t="e">
        <f>VLOOKUP($C520,PANSS_full!$D$2:$AK$888,6,FALSE)</f>
        <v>#N/A</v>
      </c>
      <c r="Y520" t="e">
        <f>VLOOKUP($C520,PANSS_full!$D$2:$AK$888,7,FALSE)</f>
        <v>#N/A</v>
      </c>
      <c r="Z520" t="e">
        <f>VLOOKUP($C520,PANSS_full!$D$2:$AK$888,8,FALSE)</f>
        <v>#N/A</v>
      </c>
      <c r="AA520" t="e">
        <f>VLOOKUP($C520,PANSS_full!$D$2:$AK$888,9,FALSE)</f>
        <v>#N/A</v>
      </c>
      <c r="AB520" t="e">
        <f>VLOOKUP($C520,PANSS_full!$D$2:$AK$888,10,FALSE)</f>
        <v>#N/A</v>
      </c>
      <c r="AC520" t="e">
        <f>VLOOKUP($C520,PANSS_full!$D$2:$AK$888,11,FALSE)</f>
        <v>#N/A</v>
      </c>
      <c r="AD520" t="e">
        <f>VLOOKUP($C520,PANSS_full!$D$2:$AK$888,12,FALSE)</f>
        <v>#N/A</v>
      </c>
      <c r="AE520" t="e">
        <f>VLOOKUP($C520,PANSS_full!$D$2:$AK$888,13,FALSE)</f>
        <v>#N/A</v>
      </c>
      <c r="AF520" t="e">
        <f>VLOOKUP($C520,PANSS_full!$D$2:$AK$888,14,FALSE)</f>
        <v>#N/A</v>
      </c>
      <c r="AG520" t="e">
        <f>VLOOKUP($C520,PANSS_full!$D$2:$AK$888,15,FALSE)</f>
        <v>#N/A</v>
      </c>
      <c r="AH520" t="e">
        <f>VLOOKUP($C520,PANSS_full!$D$2:$AK$888,16,FALSE)</f>
        <v>#N/A</v>
      </c>
      <c r="AI520" t="e">
        <f>VLOOKUP($C520,PANSS_full!$D$2:$AK$888,17,FALSE)</f>
        <v>#N/A</v>
      </c>
      <c r="AJ520" t="e">
        <f>VLOOKUP($C520,PANSS_full!$D$2:$AK$888,18,FALSE)</f>
        <v>#N/A</v>
      </c>
      <c r="AK520" t="e">
        <f>VLOOKUP($C520,PANSS_full!$D$2:$AK$888,19,FALSE)</f>
        <v>#N/A</v>
      </c>
      <c r="AL520" t="e">
        <f>VLOOKUP($C520,PANSS_full!$D$2:$AK$888,20,FALSE)</f>
        <v>#N/A</v>
      </c>
      <c r="AM520" t="e">
        <f>VLOOKUP($C520,PANSS_full!$D$2:$AK$888,21,FALSE)</f>
        <v>#N/A</v>
      </c>
      <c r="AN520" t="e">
        <f>VLOOKUP($C520,PANSS_full!$D$2:$AK$888,22,FALSE)</f>
        <v>#N/A</v>
      </c>
      <c r="AO520" t="e">
        <f>VLOOKUP($C520,PANSS_full!$D$2:$AK$888,23,FALSE)</f>
        <v>#N/A</v>
      </c>
      <c r="AP520" t="e">
        <f>VLOOKUP($C520,PANSS_full!$D$2:$AK$888,24,FALSE)</f>
        <v>#N/A</v>
      </c>
      <c r="AQ520" t="e">
        <f>VLOOKUP($C520,PANSS_full!$D$2:$AK$888,25,FALSE)</f>
        <v>#N/A</v>
      </c>
      <c r="AR520" t="e">
        <f>VLOOKUP($C520,PANSS_full!$D$2:$AK$888,26,FALSE)</f>
        <v>#N/A</v>
      </c>
      <c r="AS520" t="e">
        <f>VLOOKUP($C520,PANSS_full!$D$2:$AK$888,27,FALSE)</f>
        <v>#N/A</v>
      </c>
      <c r="AT520" t="e">
        <f>VLOOKUP($C520,PANSS_full!$D$2:$AK$888,28,FALSE)</f>
        <v>#N/A</v>
      </c>
      <c r="AU520" t="e">
        <f>VLOOKUP($C520,PANSS_full!$D$2:$AK$888,29,FALSE)</f>
        <v>#N/A</v>
      </c>
      <c r="AV520" t="e">
        <f>VLOOKUP($C520,PANSS_full!$D$2:$AK$888,30,FALSE)</f>
        <v>#N/A</v>
      </c>
      <c r="AW520" t="e">
        <f>VLOOKUP($C520,PANSS_full!$D$2:$AK$888,31,FALSE)</f>
        <v>#N/A</v>
      </c>
      <c r="AX520" t="e">
        <f>VLOOKUP($C520,PANSS_full!$D$2:$AK$888,32,FALSE)</f>
        <v>#N/A</v>
      </c>
      <c r="AY520" t="e">
        <f>VLOOKUP($C520,PANSS_full!$D$2:$AK$888,33,FALSE)</f>
        <v>#N/A</v>
      </c>
      <c r="AZ520" t="e">
        <f>VLOOKUP($C520,PANSS_full!$D$2:$AK$888,34,FALSE)</f>
        <v>#N/A</v>
      </c>
    </row>
    <row r="521" spans="1:52">
      <c r="A521">
        <v>520</v>
      </c>
      <c r="B521" s="2" t="s">
        <v>578</v>
      </c>
      <c r="C521" s="2" t="str">
        <f t="shared" si="8"/>
        <v>NC_10_0057</v>
      </c>
      <c r="E521" s="2">
        <v>35.5</v>
      </c>
      <c r="F521" s="2" t="s">
        <v>52</v>
      </c>
      <c r="G521" s="2" t="s">
        <v>532</v>
      </c>
      <c r="H521" s="2">
        <v>10</v>
      </c>
      <c r="I521" s="2">
        <v>2</v>
      </c>
      <c r="J521" s="2">
        <v>11</v>
      </c>
      <c r="K521" s="2">
        <v>1</v>
      </c>
      <c r="L521" s="2">
        <v>1</v>
      </c>
      <c r="S521" t="e">
        <f>VLOOKUP($C521,PANSS_full!$D$2:$AK$888,1,FALSE)</f>
        <v>#N/A</v>
      </c>
      <c r="T521" t="e">
        <f>VLOOKUP($C521,PANSS_full!$D$2:$AK$888,2,FALSE)</f>
        <v>#N/A</v>
      </c>
      <c r="U521" t="e">
        <f>VLOOKUP($C521,PANSS_full!$D$2:$AK$888,3,FALSE)</f>
        <v>#N/A</v>
      </c>
      <c r="V521" t="e">
        <f>VLOOKUP($C521,PANSS_full!$D$2:$AK$888,4,FALSE)</f>
        <v>#N/A</v>
      </c>
      <c r="W521" t="e">
        <f>VLOOKUP($C521,PANSS_full!$D$2:$AK$888,5,FALSE)</f>
        <v>#N/A</v>
      </c>
      <c r="X521" t="e">
        <f>VLOOKUP($C521,PANSS_full!$D$2:$AK$888,6,FALSE)</f>
        <v>#N/A</v>
      </c>
      <c r="Y521" t="e">
        <f>VLOOKUP($C521,PANSS_full!$D$2:$AK$888,7,FALSE)</f>
        <v>#N/A</v>
      </c>
      <c r="Z521" t="e">
        <f>VLOOKUP($C521,PANSS_full!$D$2:$AK$888,8,FALSE)</f>
        <v>#N/A</v>
      </c>
      <c r="AA521" t="e">
        <f>VLOOKUP($C521,PANSS_full!$D$2:$AK$888,9,FALSE)</f>
        <v>#N/A</v>
      </c>
      <c r="AB521" t="e">
        <f>VLOOKUP($C521,PANSS_full!$D$2:$AK$888,10,FALSE)</f>
        <v>#N/A</v>
      </c>
      <c r="AC521" t="e">
        <f>VLOOKUP($C521,PANSS_full!$D$2:$AK$888,11,FALSE)</f>
        <v>#N/A</v>
      </c>
      <c r="AD521" t="e">
        <f>VLOOKUP($C521,PANSS_full!$D$2:$AK$888,12,FALSE)</f>
        <v>#N/A</v>
      </c>
      <c r="AE521" t="e">
        <f>VLOOKUP($C521,PANSS_full!$D$2:$AK$888,13,FALSE)</f>
        <v>#N/A</v>
      </c>
      <c r="AF521" t="e">
        <f>VLOOKUP($C521,PANSS_full!$D$2:$AK$888,14,FALSE)</f>
        <v>#N/A</v>
      </c>
      <c r="AG521" t="e">
        <f>VLOOKUP($C521,PANSS_full!$D$2:$AK$888,15,FALSE)</f>
        <v>#N/A</v>
      </c>
      <c r="AH521" t="e">
        <f>VLOOKUP($C521,PANSS_full!$D$2:$AK$888,16,FALSE)</f>
        <v>#N/A</v>
      </c>
      <c r="AI521" t="e">
        <f>VLOOKUP($C521,PANSS_full!$D$2:$AK$888,17,FALSE)</f>
        <v>#N/A</v>
      </c>
      <c r="AJ521" t="e">
        <f>VLOOKUP($C521,PANSS_full!$D$2:$AK$888,18,FALSE)</f>
        <v>#N/A</v>
      </c>
      <c r="AK521" t="e">
        <f>VLOOKUP($C521,PANSS_full!$D$2:$AK$888,19,FALSE)</f>
        <v>#N/A</v>
      </c>
      <c r="AL521" t="e">
        <f>VLOOKUP($C521,PANSS_full!$D$2:$AK$888,20,FALSE)</f>
        <v>#N/A</v>
      </c>
      <c r="AM521" t="e">
        <f>VLOOKUP($C521,PANSS_full!$D$2:$AK$888,21,FALSE)</f>
        <v>#N/A</v>
      </c>
      <c r="AN521" t="e">
        <f>VLOOKUP($C521,PANSS_full!$D$2:$AK$888,22,FALSE)</f>
        <v>#N/A</v>
      </c>
      <c r="AO521" t="e">
        <f>VLOOKUP($C521,PANSS_full!$D$2:$AK$888,23,FALSE)</f>
        <v>#N/A</v>
      </c>
      <c r="AP521" t="e">
        <f>VLOOKUP($C521,PANSS_full!$D$2:$AK$888,24,FALSE)</f>
        <v>#N/A</v>
      </c>
      <c r="AQ521" t="e">
        <f>VLOOKUP($C521,PANSS_full!$D$2:$AK$888,25,FALSE)</f>
        <v>#N/A</v>
      </c>
      <c r="AR521" t="e">
        <f>VLOOKUP($C521,PANSS_full!$D$2:$AK$888,26,FALSE)</f>
        <v>#N/A</v>
      </c>
      <c r="AS521" t="e">
        <f>VLOOKUP($C521,PANSS_full!$D$2:$AK$888,27,FALSE)</f>
        <v>#N/A</v>
      </c>
      <c r="AT521" t="e">
        <f>VLOOKUP($C521,PANSS_full!$D$2:$AK$888,28,FALSE)</f>
        <v>#N/A</v>
      </c>
      <c r="AU521" t="e">
        <f>VLOOKUP($C521,PANSS_full!$D$2:$AK$888,29,FALSE)</f>
        <v>#N/A</v>
      </c>
      <c r="AV521" t="e">
        <f>VLOOKUP($C521,PANSS_full!$D$2:$AK$888,30,FALSE)</f>
        <v>#N/A</v>
      </c>
      <c r="AW521" t="e">
        <f>VLOOKUP($C521,PANSS_full!$D$2:$AK$888,31,FALSE)</f>
        <v>#N/A</v>
      </c>
      <c r="AX521" t="e">
        <f>VLOOKUP($C521,PANSS_full!$D$2:$AK$888,32,FALSE)</f>
        <v>#N/A</v>
      </c>
      <c r="AY521" t="e">
        <f>VLOOKUP($C521,PANSS_full!$D$2:$AK$888,33,FALSE)</f>
        <v>#N/A</v>
      </c>
      <c r="AZ521" t="e">
        <f>VLOOKUP($C521,PANSS_full!$D$2:$AK$888,34,FALSE)</f>
        <v>#N/A</v>
      </c>
    </row>
    <row r="522" spans="1:52">
      <c r="A522">
        <v>521</v>
      </c>
      <c r="B522" s="2" t="s">
        <v>579</v>
      </c>
      <c r="C522" s="2" t="str">
        <f t="shared" si="8"/>
        <v>NC_10_0058</v>
      </c>
      <c r="E522" s="2">
        <v>27.5833333333335</v>
      </c>
      <c r="F522" s="2" t="s">
        <v>52</v>
      </c>
      <c r="G522" s="2" t="s">
        <v>532</v>
      </c>
      <c r="H522" s="2">
        <v>10</v>
      </c>
      <c r="I522" s="2">
        <v>2</v>
      </c>
      <c r="J522" s="2">
        <v>17</v>
      </c>
      <c r="K522" s="2">
        <v>1</v>
      </c>
      <c r="L522" s="2">
        <v>1</v>
      </c>
      <c r="S522" t="e">
        <f>VLOOKUP($C522,PANSS_full!$D$2:$AK$888,1,FALSE)</f>
        <v>#N/A</v>
      </c>
      <c r="T522" t="e">
        <f>VLOOKUP($C522,PANSS_full!$D$2:$AK$888,2,FALSE)</f>
        <v>#N/A</v>
      </c>
      <c r="U522" t="e">
        <f>VLOOKUP($C522,PANSS_full!$D$2:$AK$888,3,FALSE)</f>
        <v>#N/A</v>
      </c>
      <c r="V522" t="e">
        <f>VLOOKUP($C522,PANSS_full!$D$2:$AK$888,4,FALSE)</f>
        <v>#N/A</v>
      </c>
      <c r="W522" t="e">
        <f>VLOOKUP($C522,PANSS_full!$D$2:$AK$888,5,FALSE)</f>
        <v>#N/A</v>
      </c>
      <c r="X522" t="e">
        <f>VLOOKUP($C522,PANSS_full!$D$2:$AK$888,6,FALSE)</f>
        <v>#N/A</v>
      </c>
      <c r="Y522" t="e">
        <f>VLOOKUP($C522,PANSS_full!$D$2:$AK$888,7,FALSE)</f>
        <v>#N/A</v>
      </c>
      <c r="Z522" t="e">
        <f>VLOOKUP($C522,PANSS_full!$D$2:$AK$888,8,FALSE)</f>
        <v>#N/A</v>
      </c>
      <c r="AA522" t="e">
        <f>VLOOKUP($C522,PANSS_full!$D$2:$AK$888,9,FALSE)</f>
        <v>#N/A</v>
      </c>
      <c r="AB522" t="e">
        <f>VLOOKUP($C522,PANSS_full!$D$2:$AK$888,10,FALSE)</f>
        <v>#N/A</v>
      </c>
      <c r="AC522" t="e">
        <f>VLOOKUP($C522,PANSS_full!$D$2:$AK$888,11,FALSE)</f>
        <v>#N/A</v>
      </c>
      <c r="AD522" t="e">
        <f>VLOOKUP($C522,PANSS_full!$D$2:$AK$888,12,FALSE)</f>
        <v>#N/A</v>
      </c>
      <c r="AE522" t="e">
        <f>VLOOKUP($C522,PANSS_full!$D$2:$AK$888,13,FALSE)</f>
        <v>#N/A</v>
      </c>
      <c r="AF522" t="e">
        <f>VLOOKUP($C522,PANSS_full!$D$2:$AK$888,14,FALSE)</f>
        <v>#N/A</v>
      </c>
      <c r="AG522" t="e">
        <f>VLOOKUP($C522,PANSS_full!$D$2:$AK$888,15,FALSE)</f>
        <v>#N/A</v>
      </c>
      <c r="AH522" t="e">
        <f>VLOOKUP($C522,PANSS_full!$D$2:$AK$888,16,FALSE)</f>
        <v>#N/A</v>
      </c>
      <c r="AI522" t="e">
        <f>VLOOKUP($C522,PANSS_full!$D$2:$AK$888,17,FALSE)</f>
        <v>#N/A</v>
      </c>
      <c r="AJ522" t="e">
        <f>VLOOKUP($C522,PANSS_full!$D$2:$AK$888,18,FALSE)</f>
        <v>#N/A</v>
      </c>
      <c r="AK522" t="e">
        <f>VLOOKUP($C522,PANSS_full!$D$2:$AK$888,19,FALSE)</f>
        <v>#N/A</v>
      </c>
      <c r="AL522" t="e">
        <f>VLOOKUP($C522,PANSS_full!$D$2:$AK$888,20,FALSE)</f>
        <v>#N/A</v>
      </c>
      <c r="AM522" t="e">
        <f>VLOOKUP($C522,PANSS_full!$D$2:$AK$888,21,FALSE)</f>
        <v>#N/A</v>
      </c>
      <c r="AN522" t="e">
        <f>VLOOKUP($C522,PANSS_full!$D$2:$AK$888,22,FALSE)</f>
        <v>#N/A</v>
      </c>
      <c r="AO522" t="e">
        <f>VLOOKUP($C522,PANSS_full!$D$2:$AK$888,23,FALSE)</f>
        <v>#N/A</v>
      </c>
      <c r="AP522" t="e">
        <f>VLOOKUP($C522,PANSS_full!$D$2:$AK$888,24,FALSE)</f>
        <v>#N/A</v>
      </c>
      <c r="AQ522" t="e">
        <f>VLOOKUP($C522,PANSS_full!$D$2:$AK$888,25,FALSE)</f>
        <v>#N/A</v>
      </c>
      <c r="AR522" t="e">
        <f>VLOOKUP($C522,PANSS_full!$D$2:$AK$888,26,FALSE)</f>
        <v>#N/A</v>
      </c>
      <c r="AS522" t="e">
        <f>VLOOKUP($C522,PANSS_full!$D$2:$AK$888,27,FALSE)</f>
        <v>#N/A</v>
      </c>
      <c r="AT522" t="e">
        <f>VLOOKUP($C522,PANSS_full!$D$2:$AK$888,28,FALSE)</f>
        <v>#N/A</v>
      </c>
      <c r="AU522" t="e">
        <f>VLOOKUP($C522,PANSS_full!$D$2:$AK$888,29,FALSE)</f>
        <v>#N/A</v>
      </c>
      <c r="AV522" t="e">
        <f>VLOOKUP($C522,PANSS_full!$D$2:$AK$888,30,FALSE)</f>
        <v>#N/A</v>
      </c>
      <c r="AW522" t="e">
        <f>VLOOKUP($C522,PANSS_full!$D$2:$AK$888,31,FALSE)</f>
        <v>#N/A</v>
      </c>
      <c r="AX522" t="e">
        <f>VLOOKUP($C522,PANSS_full!$D$2:$AK$888,32,FALSE)</f>
        <v>#N/A</v>
      </c>
      <c r="AY522" t="e">
        <f>VLOOKUP($C522,PANSS_full!$D$2:$AK$888,33,FALSE)</f>
        <v>#N/A</v>
      </c>
      <c r="AZ522" t="e">
        <f>VLOOKUP($C522,PANSS_full!$D$2:$AK$888,34,FALSE)</f>
        <v>#N/A</v>
      </c>
    </row>
    <row r="523" spans="1:52">
      <c r="A523">
        <v>522</v>
      </c>
      <c r="B523" s="2" t="s">
        <v>580</v>
      </c>
      <c r="C523" s="2" t="str">
        <f t="shared" si="8"/>
        <v>NC_10_0059</v>
      </c>
      <c r="E523" s="2">
        <v>45.1666666666665</v>
      </c>
      <c r="F523" s="2" t="s">
        <v>52</v>
      </c>
      <c r="G523" s="2" t="s">
        <v>532</v>
      </c>
      <c r="H523" s="2">
        <v>10</v>
      </c>
      <c r="I523" s="2">
        <v>2</v>
      </c>
      <c r="J523" s="2">
        <v>12</v>
      </c>
      <c r="K523" s="2">
        <v>1</v>
      </c>
      <c r="L523" s="2">
        <v>1</v>
      </c>
      <c r="S523" t="e">
        <f>VLOOKUP($C523,PANSS_full!$D$2:$AK$888,1,FALSE)</f>
        <v>#N/A</v>
      </c>
      <c r="T523" t="e">
        <f>VLOOKUP($C523,PANSS_full!$D$2:$AK$888,2,FALSE)</f>
        <v>#N/A</v>
      </c>
      <c r="U523" t="e">
        <f>VLOOKUP($C523,PANSS_full!$D$2:$AK$888,3,FALSE)</f>
        <v>#N/A</v>
      </c>
      <c r="V523" t="e">
        <f>VLOOKUP($C523,PANSS_full!$D$2:$AK$888,4,FALSE)</f>
        <v>#N/A</v>
      </c>
      <c r="W523" t="e">
        <f>VLOOKUP($C523,PANSS_full!$D$2:$AK$888,5,FALSE)</f>
        <v>#N/A</v>
      </c>
      <c r="X523" t="e">
        <f>VLOOKUP($C523,PANSS_full!$D$2:$AK$888,6,FALSE)</f>
        <v>#N/A</v>
      </c>
      <c r="Y523" t="e">
        <f>VLOOKUP($C523,PANSS_full!$D$2:$AK$888,7,FALSE)</f>
        <v>#N/A</v>
      </c>
      <c r="Z523" t="e">
        <f>VLOOKUP($C523,PANSS_full!$D$2:$AK$888,8,FALSE)</f>
        <v>#N/A</v>
      </c>
      <c r="AA523" t="e">
        <f>VLOOKUP($C523,PANSS_full!$D$2:$AK$888,9,FALSE)</f>
        <v>#N/A</v>
      </c>
      <c r="AB523" t="e">
        <f>VLOOKUP($C523,PANSS_full!$D$2:$AK$888,10,FALSE)</f>
        <v>#N/A</v>
      </c>
      <c r="AC523" t="e">
        <f>VLOOKUP($C523,PANSS_full!$D$2:$AK$888,11,FALSE)</f>
        <v>#N/A</v>
      </c>
      <c r="AD523" t="e">
        <f>VLOOKUP($C523,PANSS_full!$D$2:$AK$888,12,FALSE)</f>
        <v>#N/A</v>
      </c>
      <c r="AE523" t="e">
        <f>VLOOKUP($C523,PANSS_full!$D$2:$AK$888,13,FALSE)</f>
        <v>#N/A</v>
      </c>
      <c r="AF523" t="e">
        <f>VLOOKUP($C523,PANSS_full!$D$2:$AK$888,14,FALSE)</f>
        <v>#N/A</v>
      </c>
      <c r="AG523" t="e">
        <f>VLOOKUP($C523,PANSS_full!$D$2:$AK$888,15,FALSE)</f>
        <v>#N/A</v>
      </c>
      <c r="AH523" t="e">
        <f>VLOOKUP($C523,PANSS_full!$D$2:$AK$888,16,FALSE)</f>
        <v>#N/A</v>
      </c>
      <c r="AI523" t="e">
        <f>VLOOKUP($C523,PANSS_full!$D$2:$AK$888,17,FALSE)</f>
        <v>#N/A</v>
      </c>
      <c r="AJ523" t="e">
        <f>VLOOKUP($C523,PANSS_full!$D$2:$AK$888,18,FALSE)</f>
        <v>#N/A</v>
      </c>
      <c r="AK523" t="e">
        <f>VLOOKUP($C523,PANSS_full!$D$2:$AK$888,19,FALSE)</f>
        <v>#N/A</v>
      </c>
      <c r="AL523" t="e">
        <f>VLOOKUP($C523,PANSS_full!$D$2:$AK$888,20,FALSE)</f>
        <v>#N/A</v>
      </c>
      <c r="AM523" t="e">
        <f>VLOOKUP($C523,PANSS_full!$D$2:$AK$888,21,FALSE)</f>
        <v>#N/A</v>
      </c>
      <c r="AN523" t="e">
        <f>VLOOKUP($C523,PANSS_full!$D$2:$AK$888,22,FALSE)</f>
        <v>#N/A</v>
      </c>
      <c r="AO523" t="e">
        <f>VLOOKUP($C523,PANSS_full!$D$2:$AK$888,23,FALSE)</f>
        <v>#N/A</v>
      </c>
      <c r="AP523" t="e">
        <f>VLOOKUP($C523,PANSS_full!$D$2:$AK$888,24,FALSE)</f>
        <v>#N/A</v>
      </c>
      <c r="AQ523" t="e">
        <f>VLOOKUP($C523,PANSS_full!$D$2:$AK$888,25,FALSE)</f>
        <v>#N/A</v>
      </c>
      <c r="AR523" t="e">
        <f>VLOOKUP($C523,PANSS_full!$D$2:$AK$888,26,FALSE)</f>
        <v>#N/A</v>
      </c>
      <c r="AS523" t="e">
        <f>VLOOKUP($C523,PANSS_full!$D$2:$AK$888,27,FALSE)</f>
        <v>#N/A</v>
      </c>
      <c r="AT523" t="e">
        <f>VLOOKUP($C523,PANSS_full!$D$2:$AK$888,28,FALSE)</f>
        <v>#N/A</v>
      </c>
      <c r="AU523" t="e">
        <f>VLOOKUP($C523,PANSS_full!$D$2:$AK$888,29,FALSE)</f>
        <v>#N/A</v>
      </c>
      <c r="AV523" t="e">
        <f>VLOOKUP($C523,PANSS_full!$D$2:$AK$888,30,FALSE)</f>
        <v>#N/A</v>
      </c>
      <c r="AW523" t="e">
        <f>VLOOKUP($C523,PANSS_full!$D$2:$AK$888,31,FALSE)</f>
        <v>#N/A</v>
      </c>
      <c r="AX523" t="e">
        <f>VLOOKUP($C523,PANSS_full!$D$2:$AK$888,32,FALSE)</f>
        <v>#N/A</v>
      </c>
      <c r="AY523" t="e">
        <f>VLOOKUP($C523,PANSS_full!$D$2:$AK$888,33,FALSE)</f>
        <v>#N/A</v>
      </c>
      <c r="AZ523" t="e">
        <f>VLOOKUP($C523,PANSS_full!$D$2:$AK$888,34,FALSE)</f>
        <v>#N/A</v>
      </c>
    </row>
    <row r="524" spans="1:52">
      <c r="A524">
        <v>523</v>
      </c>
      <c r="B524" s="2" t="s">
        <v>581</v>
      </c>
      <c r="C524" s="2" t="str">
        <f t="shared" si="8"/>
        <v>NC_10_0060</v>
      </c>
      <c r="E524" s="2">
        <v>18.5833333333333</v>
      </c>
      <c r="F524" s="2" t="s">
        <v>52</v>
      </c>
      <c r="G524" s="2" t="s">
        <v>532</v>
      </c>
      <c r="H524" s="2">
        <v>10</v>
      </c>
      <c r="I524" s="2">
        <v>2</v>
      </c>
      <c r="J524" s="2">
        <v>12</v>
      </c>
      <c r="K524" s="2">
        <v>1</v>
      </c>
      <c r="L524" s="2">
        <v>1</v>
      </c>
      <c r="S524" t="e">
        <f>VLOOKUP($C524,PANSS_full!$D$2:$AK$888,1,FALSE)</f>
        <v>#N/A</v>
      </c>
      <c r="T524" t="e">
        <f>VLOOKUP($C524,PANSS_full!$D$2:$AK$888,2,FALSE)</f>
        <v>#N/A</v>
      </c>
      <c r="U524" t="e">
        <f>VLOOKUP($C524,PANSS_full!$D$2:$AK$888,3,FALSE)</f>
        <v>#N/A</v>
      </c>
      <c r="V524" t="e">
        <f>VLOOKUP($C524,PANSS_full!$D$2:$AK$888,4,FALSE)</f>
        <v>#N/A</v>
      </c>
      <c r="W524" t="e">
        <f>VLOOKUP($C524,PANSS_full!$D$2:$AK$888,5,FALSE)</f>
        <v>#N/A</v>
      </c>
      <c r="X524" t="e">
        <f>VLOOKUP($C524,PANSS_full!$D$2:$AK$888,6,FALSE)</f>
        <v>#N/A</v>
      </c>
      <c r="Y524" t="e">
        <f>VLOOKUP($C524,PANSS_full!$D$2:$AK$888,7,FALSE)</f>
        <v>#N/A</v>
      </c>
      <c r="Z524" t="e">
        <f>VLOOKUP($C524,PANSS_full!$D$2:$AK$888,8,FALSE)</f>
        <v>#N/A</v>
      </c>
      <c r="AA524" t="e">
        <f>VLOOKUP($C524,PANSS_full!$D$2:$AK$888,9,FALSE)</f>
        <v>#N/A</v>
      </c>
      <c r="AB524" t="e">
        <f>VLOOKUP($C524,PANSS_full!$D$2:$AK$888,10,FALSE)</f>
        <v>#N/A</v>
      </c>
      <c r="AC524" t="e">
        <f>VLOOKUP($C524,PANSS_full!$D$2:$AK$888,11,FALSE)</f>
        <v>#N/A</v>
      </c>
      <c r="AD524" t="e">
        <f>VLOOKUP($C524,PANSS_full!$D$2:$AK$888,12,FALSE)</f>
        <v>#N/A</v>
      </c>
      <c r="AE524" t="e">
        <f>VLOOKUP($C524,PANSS_full!$D$2:$AK$888,13,FALSE)</f>
        <v>#N/A</v>
      </c>
      <c r="AF524" t="e">
        <f>VLOOKUP($C524,PANSS_full!$D$2:$AK$888,14,FALSE)</f>
        <v>#N/A</v>
      </c>
      <c r="AG524" t="e">
        <f>VLOOKUP($C524,PANSS_full!$D$2:$AK$888,15,FALSE)</f>
        <v>#N/A</v>
      </c>
      <c r="AH524" t="e">
        <f>VLOOKUP($C524,PANSS_full!$D$2:$AK$888,16,FALSE)</f>
        <v>#N/A</v>
      </c>
      <c r="AI524" t="e">
        <f>VLOOKUP($C524,PANSS_full!$D$2:$AK$888,17,FALSE)</f>
        <v>#N/A</v>
      </c>
      <c r="AJ524" t="e">
        <f>VLOOKUP($C524,PANSS_full!$D$2:$AK$888,18,FALSE)</f>
        <v>#N/A</v>
      </c>
      <c r="AK524" t="e">
        <f>VLOOKUP($C524,PANSS_full!$D$2:$AK$888,19,FALSE)</f>
        <v>#N/A</v>
      </c>
      <c r="AL524" t="e">
        <f>VLOOKUP($C524,PANSS_full!$D$2:$AK$888,20,FALSE)</f>
        <v>#N/A</v>
      </c>
      <c r="AM524" t="e">
        <f>VLOOKUP($C524,PANSS_full!$D$2:$AK$888,21,FALSE)</f>
        <v>#N/A</v>
      </c>
      <c r="AN524" t="e">
        <f>VLOOKUP($C524,PANSS_full!$D$2:$AK$888,22,FALSE)</f>
        <v>#N/A</v>
      </c>
      <c r="AO524" t="e">
        <f>VLOOKUP($C524,PANSS_full!$D$2:$AK$888,23,FALSE)</f>
        <v>#N/A</v>
      </c>
      <c r="AP524" t="e">
        <f>VLOOKUP($C524,PANSS_full!$D$2:$AK$888,24,FALSE)</f>
        <v>#N/A</v>
      </c>
      <c r="AQ524" t="e">
        <f>VLOOKUP($C524,PANSS_full!$D$2:$AK$888,25,FALSE)</f>
        <v>#N/A</v>
      </c>
      <c r="AR524" t="e">
        <f>VLOOKUP($C524,PANSS_full!$D$2:$AK$888,26,FALSE)</f>
        <v>#N/A</v>
      </c>
      <c r="AS524" t="e">
        <f>VLOOKUP($C524,PANSS_full!$D$2:$AK$888,27,FALSE)</f>
        <v>#N/A</v>
      </c>
      <c r="AT524" t="e">
        <f>VLOOKUP($C524,PANSS_full!$D$2:$AK$888,28,FALSE)</f>
        <v>#N/A</v>
      </c>
      <c r="AU524" t="e">
        <f>VLOOKUP($C524,PANSS_full!$D$2:$AK$888,29,FALSE)</f>
        <v>#N/A</v>
      </c>
      <c r="AV524" t="e">
        <f>VLOOKUP($C524,PANSS_full!$D$2:$AK$888,30,FALSE)</f>
        <v>#N/A</v>
      </c>
      <c r="AW524" t="e">
        <f>VLOOKUP($C524,PANSS_full!$D$2:$AK$888,31,FALSE)</f>
        <v>#N/A</v>
      </c>
      <c r="AX524" t="e">
        <f>VLOOKUP($C524,PANSS_full!$D$2:$AK$888,32,FALSE)</f>
        <v>#N/A</v>
      </c>
      <c r="AY524" t="e">
        <f>VLOOKUP($C524,PANSS_full!$D$2:$AK$888,33,FALSE)</f>
        <v>#N/A</v>
      </c>
      <c r="AZ524" t="e">
        <f>VLOOKUP($C524,PANSS_full!$D$2:$AK$888,34,FALSE)</f>
        <v>#N/A</v>
      </c>
    </row>
    <row r="525" spans="1:52">
      <c r="A525">
        <v>524</v>
      </c>
      <c r="B525" s="2" t="s">
        <v>582</v>
      </c>
      <c r="C525" s="2" t="str">
        <f t="shared" si="8"/>
        <v>NC_10_0061</v>
      </c>
      <c r="E525" s="2">
        <v>45.75</v>
      </c>
      <c r="F525" s="2" t="s">
        <v>52</v>
      </c>
      <c r="G525" s="2" t="s">
        <v>532</v>
      </c>
      <c r="H525" s="2">
        <v>10</v>
      </c>
      <c r="I525" s="2">
        <v>1</v>
      </c>
      <c r="J525" s="2">
        <v>6</v>
      </c>
      <c r="K525" s="2">
        <v>1</v>
      </c>
      <c r="L525" s="2">
        <v>1</v>
      </c>
      <c r="S525" t="e">
        <f>VLOOKUP($C525,PANSS_full!$D$2:$AK$888,1,FALSE)</f>
        <v>#N/A</v>
      </c>
      <c r="T525" t="e">
        <f>VLOOKUP($C525,PANSS_full!$D$2:$AK$888,2,FALSE)</f>
        <v>#N/A</v>
      </c>
      <c r="U525" t="e">
        <f>VLOOKUP($C525,PANSS_full!$D$2:$AK$888,3,FALSE)</f>
        <v>#N/A</v>
      </c>
      <c r="V525" t="e">
        <f>VLOOKUP($C525,PANSS_full!$D$2:$AK$888,4,FALSE)</f>
        <v>#N/A</v>
      </c>
      <c r="W525" t="e">
        <f>VLOOKUP($C525,PANSS_full!$D$2:$AK$888,5,FALSE)</f>
        <v>#N/A</v>
      </c>
      <c r="X525" t="e">
        <f>VLOOKUP($C525,PANSS_full!$D$2:$AK$888,6,FALSE)</f>
        <v>#N/A</v>
      </c>
      <c r="Y525" t="e">
        <f>VLOOKUP($C525,PANSS_full!$D$2:$AK$888,7,FALSE)</f>
        <v>#N/A</v>
      </c>
      <c r="Z525" t="e">
        <f>VLOOKUP($C525,PANSS_full!$D$2:$AK$888,8,FALSE)</f>
        <v>#N/A</v>
      </c>
      <c r="AA525" t="e">
        <f>VLOOKUP($C525,PANSS_full!$D$2:$AK$888,9,FALSE)</f>
        <v>#N/A</v>
      </c>
      <c r="AB525" t="e">
        <f>VLOOKUP($C525,PANSS_full!$D$2:$AK$888,10,FALSE)</f>
        <v>#N/A</v>
      </c>
      <c r="AC525" t="e">
        <f>VLOOKUP($C525,PANSS_full!$D$2:$AK$888,11,FALSE)</f>
        <v>#N/A</v>
      </c>
      <c r="AD525" t="e">
        <f>VLOOKUP($C525,PANSS_full!$D$2:$AK$888,12,FALSE)</f>
        <v>#N/A</v>
      </c>
      <c r="AE525" t="e">
        <f>VLOOKUP($C525,PANSS_full!$D$2:$AK$888,13,FALSE)</f>
        <v>#N/A</v>
      </c>
      <c r="AF525" t="e">
        <f>VLOOKUP($C525,PANSS_full!$D$2:$AK$888,14,FALSE)</f>
        <v>#N/A</v>
      </c>
      <c r="AG525" t="e">
        <f>VLOOKUP($C525,PANSS_full!$D$2:$AK$888,15,FALSE)</f>
        <v>#N/A</v>
      </c>
      <c r="AH525" t="e">
        <f>VLOOKUP($C525,PANSS_full!$D$2:$AK$888,16,FALSE)</f>
        <v>#N/A</v>
      </c>
      <c r="AI525" t="e">
        <f>VLOOKUP($C525,PANSS_full!$D$2:$AK$888,17,FALSE)</f>
        <v>#N/A</v>
      </c>
      <c r="AJ525" t="e">
        <f>VLOOKUP($C525,PANSS_full!$D$2:$AK$888,18,FALSE)</f>
        <v>#N/A</v>
      </c>
      <c r="AK525" t="e">
        <f>VLOOKUP($C525,PANSS_full!$D$2:$AK$888,19,FALSE)</f>
        <v>#N/A</v>
      </c>
      <c r="AL525" t="e">
        <f>VLOOKUP($C525,PANSS_full!$D$2:$AK$888,20,FALSE)</f>
        <v>#N/A</v>
      </c>
      <c r="AM525" t="e">
        <f>VLOOKUP($C525,PANSS_full!$D$2:$AK$888,21,FALSE)</f>
        <v>#N/A</v>
      </c>
      <c r="AN525" t="e">
        <f>VLOOKUP($C525,PANSS_full!$D$2:$AK$888,22,FALSE)</f>
        <v>#N/A</v>
      </c>
      <c r="AO525" t="e">
        <f>VLOOKUP($C525,PANSS_full!$D$2:$AK$888,23,FALSE)</f>
        <v>#N/A</v>
      </c>
      <c r="AP525" t="e">
        <f>VLOOKUP($C525,PANSS_full!$D$2:$AK$888,24,FALSE)</f>
        <v>#N/A</v>
      </c>
      <c r="AQ525" t="e">
        <f>VLOOKUP($C525,PANSS_full!$D$2:$AK$888,25,FALSE)</f>
        <v>#N/A</v>
      </c>
      <c r="AR525" t="e">
        <f>VLOOKUP($C525,PANSS_full!$D$2:$AK$888,26,FALSE)</f>
        <v>#N/A</v>
      </c>
      <c r="AS525" t="e">
        <f>VLOOKUP($C525,PANSS_full!$D$2:$AK$888,27,FALSE)</f>
        <v>#N/A</v>
      </c>
      <c r="AT525" t="e">
        <f>VLOOKUP($C525,PANSS_full!$D$2:$AK$888,28,FALSE)</f>
        <v>#N/A</v>
      </c>
      <c r="AU525" t="e">
        <f>VLOOKUP($C525,PANSS_full!$D$2:$AK$888,29,FALSE)</f>
        <v>#N/A</v>
      </c>
      <c r="AV525" t="e">
        <f>VLOOKUP($C525,PANSS_full!$D$2:$AK$888,30,FALSE)</f>
        <v>#N/A</v>
      </c>
      <c r="AW525" t="e">
        <f>VLOOKUP($C525,PANSS_full!$D$2:$AK$888,31,FALSE)</f>
        <v>#N/A</v>
      </c>
      <c r="AX525" t="e">
        <f>VLOOKUP($C525,PANSS_full!$D$2:$AK$888,32,FALSE)</f>
        <v>#N/A</v>
      </c>
      <c r="AY525" t="e">
        <f>VLOOKUP($C525,PANSS_full!$D$2:$AK$888,33,FALSE)</f>
        <v>#N/A</v>
      </c>
      <c r="AZ525" t="e">
        <f>VLOOKUP($C525,PANSS_full!$D$2:$AK$888,34,FALSE)</f>
        <v>#N/A</v>
      </c>
    </row>
    <row r="526" spans="1:52">
      <c r="A526">
        <v>525</v>
      </c>
      <c r="B526" s="2" t="s">
        <v>583</v>
      </c>
      <c r="C526" s="2" t="str">
        <f t="shared" si="8"/>
        <v>NC_10_0062</v>
      </c>
      <c r="E526" s="2">
        <v>38.5833333333333</v>
      </c>
      <c r="F526" s="2" t="s">
        <v>52</v>
      </c>
      <c r="G526" s="2" t="s">
        <v>532</v>
      </c>
      <c r="H526" s="2">
        <v>10</v>
      </c>
      <c r="I526" s="2">
        <v>1</v>
      </c>
      <c r="J526" s="2">
        <v>8</v>
      </c>
      <c r="K526" s="2">
        <v>1</v>
      </c>
      <c r="L526" s="2">
        <v>1</v>
      </c>
      <c r="S526" t="e">
        <f>VLOOKUP($C526,PANSS_full!$D$2:$AK$888,1,FALSE)</f>
        <v>#N/A</v>
      </c>
      <c r="T526" t="e">
        <f>VLOOKUP($C526,PANSS_full!$D$2:$AK$888,2,FALSE)</f>
        <v>#N/A</v>
      </c>
      <c r="U526" t="e">
        <f>VLOOKUP($C526,PANSS_full!$D$2:$AK$888,3,FALSE)</f>
        <v>#N/A</v>
      </c>
      <c r="V526" t="e">
        <f>VLOOKUP($C526,PANSS_full!$D$2:$AK$888,4,FALSE)</f>
        <v>#N/A</v>
      </c>
      <c r="W526" t="e">
        <f>VLOOKUP($C526,PANSS_full!$D$2:$AK$888,5,FALSE)</f>
        <v>#N/A</v>
      </c>
      <c r="X526" t="e">
        <f>VLOOKUP($C526,PANSS_full!$D$2:$AK$888,6,FALSE)</f>
        <v>#N/A</v>
      </c>
      <c r="Y526" t="e">
        <f>VLOOKUP($C526,PANSS_full!$D$2:$AK$888,7,FALSE)</f>
        <v>#N/A</v>
      </c>
      <c r="Z526" t="e">
        <f>VLOOKUP($C526,PANSS_full!$D$2:$AK$888,8,FALSE)</f>
        <v>#N/A</v>
      </c>
      <c r="AA526" t="e">
        <f>VLOOKUP($C526,PANSS_full!$D$2:$AK$888,9,FALSE)</f>
        <v>#N/A</v>
      </c>
      <c r="AB526" t="e">
        <f>VLOOKUP($C526,PANSS_full!$D$2:$AK$888,10,FALSE)</f>
        <v>#N/A</v>
      </c>
      <c r="AC526" t="e">
        <f>VLOOKUP($C526,PANSS_full!$D$2:$AK$888,11,FALSE)</f>
        <v>#N/A</v>
      </c>
      <c r="AD526" t="e">
        <f>VLOOKUP($C526,PANSS_full!$D$2:$AK$888,12,FALSE)</f>
        <v>#N/A</v>
      </c>
      <c r="AE526" t="e">
        <f>VLOOKUP($C526,PANSS_full!$D$2:$AK$888,13,FALSE)</f>
        <v>#N/A</v>
      </c>
      <c r="AF526" t="e">
        <f>VLOOKUP($C526,PANSS_full!$D$2:$AK$888,14,FALSE)</f>
        <v>#N/A</v>
      </c>
      <c r="AG526" t="e">
        <f>VLOOKUP($C526,PANSS_full!$D$2:$AK$888,15,FALSE)</f>
        <v>#N/A</v>
      </c>
      <c r="AH526" t="e">
        <f>VLOOKUP($C526,PANSS_full!$D$2:$AK$888,16,FALSE)</f>
        <v>#N/A</v>
      </c>
      <c r="AI526" t="e">
        <f>VLOOKUP($C526,PANSS_full!$D$2:$AK$888,17,FALSE)</f>
        <v>#N/A</v>
      </c>
      <c r="AJ526" t="e">
        <f>VLOOKUP($C526,PANSS_full!$D$2:$AK$888,18,FALSE)</f>
        <v>#N/A</v>
      </c>
      <c r="AK526" t="e">
        <f>VLOOKUP($C526,PANSS_full!$D$2:$AK$888,19,FALSE)</f>
        <v>#N/A</v>
      </c>
      <c r="AL526" t="e">
        <f>VLOOKUP($C526,PANSS_full!$D$2:$AK$888,20,FALSE)</f>
        <v>#N/A</v>
      </c>
      <c r="AM526" t="e">
        <f>VLOOKUP($C526,PANSS_full!$D$2:$AK$888,21,FALSE)</f>
        <v>#N/A</v>
      </c>
      <c r="AN526" t="e">
        <f>VLOOKUP($C526,PANSS_full!$D$2:$AK$888,22,FALSE)</f>
        <v>#N/A</v>
      </c>
      <c r="AO526" t="e">
        <f>VLOOKUP($C526,PANSS_full!$D$2:$AK$888,23,FALSE)</f>
        <v>#N/A</v>
      </c>
      <c r="AP526" t="e">
        <f>VLOOKUP($C526,PANSS_full!$D$2:$AK$888,24,FALSE)</f>
        <v>#N/A</v>
      </c>
      <c r="AQ526" t="e">
        <f>VLOOKUP($C526,PANSS_full!$D$2:$AK$888,25,FALSE)</f>
        <v>#N/A</v>
      </c>
      <c r="AR526" t="e">
        <f>VLOOKUP($C526,PANSS_full!$D$2:$AK$888,26,FALSE)</f>
        <v>#N/A</v>
      </c>
      <c r="AS526" t="e">
        <f>VLOOKUP($C526,PANSS_full!$D$2:$AK$888,27,FALSE)</f>
        <v>#N/A</v>
      </c>
      <c r="AT526" t="e">
        <f>VLOOKUP($C526,PANSS_full!$D$2:$AK$888,28,FALSE)</f>
        <v>#N/A</v>
      </c>
      <c r="AU526" t="e">
        <f>VLOOKUP($C526,PANSS_full!$D$2:$AK$888,29,FALSE)</f>
        <v>#N/A</v>
      </c>
      <c r="AV526" t="e">
        <f>VLOOKUP($C526,PANSS_full!$D$2:$AK$888,30,FALSE)</f>
        <v>#N/A</v>
      </c>
      <c r="AW526" t="e">
        <f>VLOOKUP($C526,PANSS_full!$D$2:$AK$888,31,FALSE)</f>
        <v>#N/A</v>
      </c>
      <c r="AX526" t="e">
        <f>VLOOKUP($C526,PANSS_full!$D$2:$AK$888,32,FALSE)</f>
        <v>#N/A</v>
      </c>
      <c r="AY526" t="e">
        <f>VLOOKUP($C526,PANSS_full!$D$2:$AK$888,33,FALSE)</f>
        <v>#N/A</v>
      </c>
      <c r="AZ526" t="e">
        <f>VLOOKUP($C526,PANSS_full!$D$2:$AK$888,34,FALSE)</f>
        <v>#N/A</v>
      </c>
    </row>
    <row r="527" spans="1:52">
      <c r="A527">
        <v>526</v>
      </c>
      <c r="B527" s="2" t="s">
        <v>584</v>
      </c>
      <c r="C527" s="2" t="str">
        <f t="shared" si="8"/>
        <v>NC_10_0063</v>
      </c>
      <c r="E527" s="2">
        <v>41.25</v>
      </c>
      <c r="F527" s="2" t="s">
        <v>52</v>
      </c>
      <c r="G527" s="2" t="s">
        <v>532</v>
      </c>
      <c r="H527" s="2">
        <v>10</v>
      </c>
      <c r="I527" s="2">
        <v>1</v>
      </c>
      <c r="J527" s="2">
        <v>6</v>
      </c>
      <c r="K527" s="2">
        <v>1</v>
      </c>
      <c r="L527" s="2">
        <v>1</v>
      </c>
      <c r="S527" t="e">
        <f>VLOOKUP($C527,PANSS_full!$D$2:$AK$888,1,FALSE)</f>
        <v>#N/A</v>
      </c>
      <c r="T527" t="e">
        <f>VLOOKUP($C527,PANSS_full!$D$2:$AK$888,2,FALSE)</f>
        <v>#N/A</v>
      </c>
      <c r="U527" t="e">
        <f>VLOOKUP($C527,PANSS_full!$D$2:$AK$888,3,FALSE)</f>
        <v>#N/A</v>
      </c>
      <c r="V527" t="e">
        <f>VLOOKUP($C527,PANSS_full!$D$2:$AK$888,4,FALSE)</f>
        <v>#N/A</v>
      </c>
      <c r="W527" t="e">
        <f>VLOOKUP($C527,PANSS_full!$D$2:$AK$888,5,FALSE)</f>
        <v>#N/A</v>
      </c>
      <c r="X527" t="e">
        <f>VLOOKUP($C527,PANSS_full!$D$2:$AK$888,6,FALSE)</f>
        <v>#N/A</v>
      </c>
      <c r="Y527" t="e">
        <f>VLOOKUP($C527,PANSS_full!$D$2:$AK$888,7,FALSE)</f>
        <v>#N/A</v>
      </c>
      <c r="Z527" t="e">
        <f>VLOOKUP($C527,PANSS_full!$D$2:$AK$888,8,FALSE)</f>
        <v>#N/A</v>
      </c>
      <c r="AA527" t="e">
        <f>VLOOKUP($C527,PANSS_full!$D$2:$AK$888,9,FALSE)</f>
        <v>#N/A</v>
      </c>
      <c r="AB527" t="e">
        <f>VLOOKUP($C527,PANSS_full!$D$2:$AK$888,10,FALSE)</f>
        <v>#N/A</v>
      </c>
      <c r="AC527" t="e">
        <f>VLOOKUP($C527,PANSS_full!$D$2:$AK$888,11,FALSE)</f>
        <v>#N/A</v>
      </c>
      <c r="AD527" t="e">
        <f>VLOOKUP($C527,PANSS_full!$D$2:$AK$888,12,FALSE)</f>
        <v>#N/A</v>
      </c>
      <c r="AE527" t="e">
        <f>VLOOKUP($C527,PANSS_full!$D$2:$AK$888,13,FALSE)</f>
        <v>#N/A</v>
      </c>
      <c r="AF527" t="e">
        <f>VLOOKUP($C527,PANSS_full!$D$2:$AK$888,14,FALSE)</f>
        <v>#N/A</v>
      </c>
      <c r="AG527" t="e">
        <f>VLOOKUP($C527,PANSS_full!$D$2:$AK$888,15,FALSE)</f>
        <v>#N/A</v>
      </c>
      <c r="AH527" t="e">
        <f>VLOOKUP($C527,PANSS_full!$D$2:$AK$888,16,FALSE)</f>
        <v>#N/A</v>
      </c>
      <c r="AI527" t="e">
        <f>VLOOKUP($C527,PANSS_full!$D$2:$AK$888,17,FALSE)</f>
        <v>#N/A</v>
      </c>
      <c r="AJ527" t="e">
        <f>VLOOKUP($C527,PANSS_full!$D$2:$AK$888,18,FALSE)</f>
        <v>#N/A</v>
      </c>
      <c r="AK527" t="e">
        <f>VLOOKUP($C527,PANSS_full!$D$2:$AK$888,19,FALSE)</f>
        <v>#N/A</v>
      </c>
      <c r="AL527" t="e">
        <f>VLOOKUP($C527,PANSS_full!$D$2:$AK$888,20,FALSE)</f>
        <v>#N/A</v>
      </c>
      <c r="AM527" t="e">
        <f>VLOOKUP($C527,PANSS_full!$D$2:$AK$888,21,FALSE)</f>
        <v>#N/A</v>
      </c>
      <c r="AN527" t="e">
        <f>VLOOKUP($C527,PANSS_full!$D$2:$AK$888,22,FALSE)</f>
        <v>#N/A</v>
      </c>
      <c r="AO527" t="e">
        <f>VLOOKUP($C527,PANSS_full!$D$2:$AK$888,23,FALSE)</f>
        <v>#N/A</v>
      </c>
      <c r="AP527" t="e">
        <f>VLOOKUP($C527,PANSS_full!$D$2:$AK$888,24,FALSE)</f>
        <v>#N/A</v>
      </c>
      <c r="AQ527" t="e">
        <f>VLOOKUP($C527,PANSS_full!$D$2:$AK$888,25,FALSE)</f>
        <v>#N/A</v>
      </c>
      <c r="AR527" t="e">
        <f>VLOOKUP($C527,PANSS_full!$D$2:$AK$888,26,FALSE)</f>
        <v>#N/A</v>
      </c>
      <c r="AS527" t="e">
        <f>VLOOKUP($C527,PANSS_full!$D$2:$AK$888,27,FALSE)</f>
        <v>#N/A</v>
      </c>
      <c r="AT527" t="e">
        <f>VLOOKUP($C527,PANSS_full!$D$2:$AK$888,28,FALSE)</f>
        <v>#N/A</v>
      </c>
      <c r="AU527" t="e">
        <f>VLOOKUP($C527,PANSS_full!$D$2:$AK$888,29,FALSE)</f>
        <v>#N/A</v>
      </c>
      <c r="AV527" t="e">
        <f>VLOOKUP($C527,PANSS_full!$D$2:$AK$888,30,FALSE)</f>
        <v>#N/A</v>
      </c>
      <c r="AW527" t="e">
        <f>VLOOKUP($C527,PANSS_full!$D$2:$AK$888,31,FALSE)</f>
        <v>#N/A</v>
      </c>
      <c r="AX527" t="e">
        <f>VLOOKUP($C527,PANSS_full!$D$2:$AK$888,32,FALSE)</f>
        <v>#N/A</v>
      </c>
      <c r="AY527" t="e">
        <f>VLOOKUP($C527,PANSS_full!$D$2:$AK$888,33,FALSE)</f>
        <v>#N/A</v>
      </c>
      <c r="AZ527" t="e">
        <f>VLOOKUP($C527,PANSS_full!$D$2:$AK$888,34,FALSE)</f>
        <v>#N/A</v>
      </c>
    </row>
    <row r="528" spans="1:52">
      <c r="A528">
        <v>527</v>
      </c>
      <c r="B528" s="2" t="s">
        <v>585</v>
      </c>
      <c r="C528" s="2" t="str">
        <f t="shared" si="8"/>
        <v>NC_10_0064</v>
      </c>
      <c r="E528" s="2">
        <v>28</v>
      </c>
      <c r="F528" s="2" t="s">
        <v>52</v>
      </c>
      <c r="G528" s="2" t="s">
        <v>532</v>
      </c>
      <c r="H528" s="2">
        <v>10</v>
      </c>
      <c r="I528" s="2">
        <v>1</v>
      </c>
      <c r="J528" s="2">
        <v>11</v>
      </c>
      <c r="K528" s="2">
        <v>1</v>
      </c>
      <c r="L528" s="2">
        <v>1</v>
      </c>
      <c r="S528" t="e">
        <f>VLOOKUP($C528,PANSS_full!$D$2:$AK$888,1,FALSE)</f>
        <v>#N/A</v>
      </c>
      <c r="T528" t="e">
        <f>VLOOKUP($C528,PANSS_full!$D$2:$AK$888,2,FALSE)</f>
        <v>#N/A</v>
      </c>
      <c r="U528" t="e">
        <f>VLOOKUP($C528,PANSS_full!$D$2:$AK$888,3,FALSE)</f>
        <v>#N/A</v>
      </c>
      <c r="V528" t="e">
        <f>VLOOKUP($C528,PANSS_full!$D$2:$AK$888,4,FALSE)</f>
        <v>#N/A</v>
      </c>
      <c r="W528" t="e">
        <f>VLOOKUP($C528,PANSS_full!$D$2:$AK$888,5,FALSE)</f>
        <v>#N/A</v>
      </c>
      <c r="X528" t="e">
        <f>VLOOKUP($C528,PANSS_full!$D$2:$AK$888,6,FALSE)</f>
        <v>#N/A</v>
      </c>
      <c r="Y528" t="e">
        <f>VLOOKUP($C528,PANSS_full!$D$2:$AK$888,7,FALSE)</f>
        <v>#N/A</v>
      </c>
      <c r="Z528" t="e">
        <f>VLOOKUP($C528,PANSS_full!$D$2:$AK$888,8,FALSE)</f>
        <v>#N/A</v>
      </c>
      <c r="AA528" t="e">
        <f>VLOOKUP($C528,PANSS_full!$D$2:$AK$888,9,FALSE)</f>
        <v>#N/A</v>
      </c>
      <c r="AB528" t="e">
        <f>VLOOKUP($C528,PANSS_full!$D$2:$AK$888,10,FALSE)</f>
        <v>#N/A</v>
      </c>
      <c r="AC528" t="e">
        <f>VLOOKUP($C528,PANSS_full!$D$2:$AK$888,11,FALSE)</f>
        <v>#N/A</v>
      </c>
      <c r="AD528" t="e">
        <f>VLOOKUP($C528,PANSS_full!$D$2:$AK$888,12,FALSE)</f>
        <v>#N/A</v>
      </c>
      <c r="AE528" t="e">
        <f>VLOOKUP($C528,PANSS_full!$D$2:$AK$888,13,FALSE)</f>
        <v>#N/A</v>
      </c>
      <c r="AF528" t="e">
        <f>VLOOKUP($C528,PANSS_full!$D$2:$AK$888,14,FALSE)</f>
        <v>#N/A</v>
      </c>
      <c r="AG528" t="e">
        <f>VLOOKUP($C528,PANSS_full!$D$2:$AK$888,15,FALSE)</f>
        <v>#N/A</v>
      </c>
      <c r="AH528" t="e">
        <f>VLOOKUP($C528,PANSS_full!$D$2:$AK$888,16,FALSE)</f>
        <v>#N/A</v>
      </c>
      <c r="AI528" t="e">
        <f>VLOOKUP($C528,PANSS_full!$D$2:$AK$888,17,FALSE)</f>
        <v>#N/A</v>
      </c>
      <c r="AJ528" t="e">
        <f>VLOOKUP($C528,PANSS_full!$D$2:$AK$888,18,FALSE)</f>
        <v>#N/A</v>
      </c>
      <c r="AK528" t="e">
        <f>VLOOKUP($C528,PANSS_full!$D$2:$AK$888,19,FALSE)</f>
        <v>#N/A</v>
      </c>
      <c r="AL528" t="e">
        <f>VLOOKUP($C528,PANSS_full!$D$2:$AK$888,20,FALSE)</f>
        <v>#N/A</v>
      </c>
      <c r="AM528" t="e">
        <f>VLOOKUP($C528,PANSS_full!$D$2:$AK$888,21,FALSE)</f>
        <v>#N/A</v>
      </c>
      <c r="AN528" t="e">
        <f>VLOOKUP($C528,PANSS_full!$D$2:$AK$888,22,FALSE)</f>
        <v>#N/A</v>
      </c>
      <c r="AO528" t="e">
        <f>VLOOKUP($C528,PANSS_full!$D$2:$AK$888,23,FALSE)</f>
        <v>#N/A</v>
      </c>
      <c r="AP528" t="e">
        <f>VLOOKUP($C528,PANSS_full!$D$2:$AK$888,24,FALSE)</f>
        <v>#N/A</v>
      </c>
      <c r="AQ528" t="e">
        <f>VLOOKUP($C528,PANSS_full!$D$2:$AK$888,25,FALSE)</f>
        <v>#N/A</v>
      </c>
      <c r="AR528" t="e">
        <f>VLOOKUP($C528,PANSS_full!$D$2:$AK$888,26,FALSE)</f>
        <v>#N/A</v>
      </c>
      <c r="AS528" t="e">
        <f>VLOOKUP($C528,PANSS_full!$D$2:$AK$888,27,FALSE)</f>
        <v>#N/A</v>
      </c>
      <c r="AT528" t="e">
        <f>VLOOKUP($C528,PANSS_full!$D$2:$AK$888,28,FALSE)</f>
        <v>#N/A</v>
      </c>
      <c r="AU528" t="e">
        <f>VLOOKUP($C528,PANSS_full!$D$2:$AK$888,29,FALSE)</f>
        <v>#N/A</v>
      </c>
      <c r="AV528" t="e">
        <f>VLOOKUP($C528,PANSS_full!$D$2:$AK$888,30,FALSE)</f>
        <v>#N/A</v>
      </c>
      <c r="AW528" t="e">
        <f>VLOOKUP($C528,PANSS_full!$D$2:$AK$888,31,FALSE)</f>
        <v>#N/A</v>
      </c>
      <c r="AX528" t="e">
        <f>VLOOKUP($C528,PANSS_full!$D$2:$AK$888,32,FALSE)</f>
        <v>#N/A</v>
      </c>
      <c r="AY528" t="e">
        <f>VLOOKUP($C528,PANSS_full!$D$2:$AK$888,33,FALSE)</f>
        <v>#N/A</v>
      </c>
      <c r="AZ528" t="e">
        <f>VLOOKUP($C528,PANSS_full!$D$2:$AK$888,34,FALSE)</f>
        <v>#N/A</v>
      </c>
    </row>
    <row r="529" spans="1:52">
      <c r="A529">
        <v>528</v>
      </c>
      <c r="B529" s="2" t="s">
        <v>586</v>
      </c>
      <c r="C529" s="2" t="str">
        <f t="shared" si="8"/>
        <v>NC_10_0065</v>
      </c>
      <c r="E529" s="2">
        <v>35.5833333333333</v>
      </c>
      <c r="F529" s="2" t="s">
        <v>52</v>
      </c>
      <c r="G529" s="2" t="s">
        <v>532</v>
      </c>
      <c r="H529" s="2">
        <v>10</v>
      </c>
      <c r="I529" s="2">
        <v>1</v>
      </c>
      <c r="J529" s="2">
        <v>12</v>
      </c>
      <c r="K529" s="2">
        <v>1</v>
      </c>
      <c r="L529" s="2">
        <v>1</v>
      </c>
      <c r="S529" t="e">
        <f>VLOOKUP($C529,PANSS_full!$D$2:$AK$888,1,FALSE)</f>
        <v>#N/A</v>
      </c>
      <c r="T529" t="e">
        <f>VLOOKUP($C529,PANSS_full!$D$2:$AK$888,2,FALSE)</f>
        <v>#N/A</v>
      </c>
      <c r="U529" t="e">
        <f>VLOOKUP($C529,PANSS_full!$D$2:$AK$888,3,FALSE)</f>
        <v>#N/A</v>
      </c>
      <c r="V529" t="e">
        <f>VLOOKUP($C529,PANSS_full!$D$2:$AK$888,4,FALSE)</f>
        <v>#N/A</v>
      </c>
      <c r="W529" t="e">
        <f>VLOOKUP($C529,PANSS_full!$D$2:$AK$888,5,FALSE)</f>
        <v>#N/A</v>
      </c>
      <c r="X529" t="e">
        <f>VLOOKUP($C529,PANSS_full!$D$2:$AK$888,6,FALSE)</f>
        <v>#N/A</v>
      </c>
      <c r="Y529" t="e">
        <f>VLOOKUP($C529,PANSS_full!$D$2:$AK$888,7,FALSE)</f>
        <v>#N/A</v>
      </c>
      <c r="Z529" t="e">
        <f>VLOOKUP($C529,PANSS_full!$D$2:$AK$888,8,FALSE)</f>
        <v>#N/A</v>
      </c>
      <c r="AA529" t="e">
        <f>VLOOKUP($C529,PANSS_full!$D$2:$AK$888,9,FALSE)</f>
        <v>#N/A</v>
      </c>
      <c r="AB529" t="e">
        <f>VLOOKUP($C529,PANSS_full!$D$2:$AK$888,10,FALSE)</f>
        <v>#N/A</v>
      </c>
      <c r="AC529" t="e">
        <f>VLOOKUP($C529,PANSS_full!$D$2:$AK$888,11,FALSE)</f>
        <v>#N/A</v>
      </c>
      <c r="AD529" t="e">
        <f>VLOOKUP($C529,PANSS_full!$D$2:$AK$888,12,FALSE)</f>
        <v>#N/A</v>
      </c>
      <c r="AE529" t="e">
        <f>VLOOKUP($C529,PANSS_full!$D$2:$AK$888,13,FALSE)</f>
        <v>#N/A</v>
      </c>
      <c r="AF529" t="e">
        <f>VLOOKUP($C529,PANSS_full!$D$2:$AK$888,14,FALSE)</f>
        <v>#N/A</v>
      </c>
      <c r="AG529" t="e">
        <f>VLOOKUP($C529,PANSS_full!$D$2:$AK$888,15,FALSE)</f>
        <v>#N/A</v>
      </c>
      <c r="AH529" t="e">
        <f>VLOOKUP($C529,PANSS_full!$D$2:$AK$888,16,FALSE)</f>
        <v>#N/A</v>
      </c>
      <c r="AI529" t="e">
        <f>VLOOKUP($C529,PANSS_full!$D$2:$AK$888,17,FALSE)</f>
        <v>#N/A</v>
      </c>
      <c r="AJ529" t="e">
        <f>VLOOKUP($C529,PANSS_full!$D$2:$AK$888,18,FALSE)</f>
        <v>#N/A</v>
      </c>
      <c r="AK529" t="e">
        <f>VLOOKUP($C529,PANSS_full!$D$2:$AK$888,19,FALSE)</f>
        <v>#N/A</v>
      </c>
      <c r="AL529" t="e">
        <f>VLOOKUP($C529,PANSS_full!$D$2:$AK$888,20,FALSE)</f>
        <v>#N/A</v>
      </c>
      <c r="AM529" t="e">
        <f>VLOOKUP($C529,PANSS_full!$D$2:$AK$888,21,FALSE)</f>
        <v>#N/A</v>
      </c>
      <c r="AN529" t="e">
        <f>VLOOKUP($C529,PANSS_full!$D$2:$AK$888,22,FALSE)</f>
        <v>#N/A</v>
      </c>
      <c r="AO529" t="e">
        <f>VLOOKUP($C529,PANSS_full!$D$2:$AK$888,23,FALSE)</f>
        <v>#N/A</v>
      </c>
      <c r="AP529" t="e">
        <f>VLOOKUP($C529,PANSS_full!$D$2:$AK$888,24,FALSE)</f>
        <v>#N/A</v>
      </c>
      <c r="AQ529" t="e">
        <f>VLOOKUP($C529,PANSS_full!$D$2:$AK$888,25,FALSE)</f>
        <v>#N/A</v>
      </c>
      <c r="AR529" t="e">
        <f>VLOOKUP($C529,PANSS_full!$D$2:$AK$888,26,FALSE)</f>
        <v>#N/A</v>
      </c>
      <c r="AS529" t="e">
        <f>VLOOKUP($C529,PANSS_full!$D$2:$AK$888,27,FALSE)</f>
        <v>#N/A</v>
      </c>
      <c r="AT529" t="e">
        <f>VLOOKUP($C529,PANSS_full!$D$2:$AK$888,28,FALSE)</f>
        <v>#N/A</v>
      </c>
      <c r="AU529" t="e">
        <f>VLOOKUP($C529,PANSS_full!$D$2:$AK$888,29,FALSE)</f>
        <v>#N/A</v>
      </c>
      <c r="AV529" t="e">
        <f>VLOOKUP($C529,PANSS_full!$D$2:$AK$888,30,FALSE)</f>
        <v>#N/A</v>
      </c>
      <c r="AW529" t="e">
        <f>VLOOKUP($C529,PANSS_full!$D$2:$AK$888,31,FALSE)</f>
        <v>#N/A</v>
      </c>
      <c r="AX529" t="e">
        <f>VLOOKUP($C529,PANSS_full!$D$2:$AK$888,32,FALSE)</f>
        <v>#N/A</v>
      </c>
      <c r="AY529" t="e">
        <f>VLOOKUP($C529,PANSS_full!$D$2:$AK$888,33,FALSE)</f>
        <v>#N/A</v>
      </c>
      <c r="AZ529" t="e">
        <f>VLOOKUP($C529,PANSS_full!$D$2:$AK$888,34,FALSE)</f>
        <v>#N/A</v>
      </c>
    </row>
    <row r="530" spans="1:52">
      <c r="A530">
        <v>529</v>
      </c>
      <c r="B530" s="2" t="s">
        <v>587</v>
      </c>
      <c r="C530" s="2" t="str">
        <f t="shared" si="8"/>
        <v>NC_10_0067</v>
      </c>
      <c r="E530" s="2">
        <v>26.75</v>
      </c>
      <c r="F530" s="2" t="s">
        <v>52</v>
      </c>
      <c r="G530" s="2" t="s">
        <v>532</v>
      </c>
      <c r="H530" s="2">
        <v>10</v>
      </c>
      <c r="I530" s="2">
        <v>1</v>
      </c>
      <c r="J530" s="2">
        <v>8</v>
      </c>
      <c r="K530" s="2">
        <v>1</v>
      </c>
      <c r="L530" s="2">
        <v>1</v>
      </c>
      <c r="S530" t="e">
        <f>VLOOKUP($C530,PANSS_full!$D$2:$AK$888,1,FALSE)</f>
        <v>#N/A</v>
      </c>
      <c r="T530" t="e">
        <f>VLOOKUP($C530,PANSS_full!$D$2:$AK$888,2,FALSE)</f>
        <v>#N/A</v>
      </c>
      <c r="U530" t="e">
        <f>VLOOKUP($C530,PANSS_full!$D$2:$AK$888,3,FALSE)</f>
        <v>#N/A</v>
      </c>
      <c r="V530" t="e">
        <f>VLOOKUP($C530,PANSS_full!$D$2:$AK$888,4,FALSE)</f>
        <v>#N/A</v>
      </c>
      <c r="W530" t="e">
        <f>VLOOKUP($C530,PANSS_full!$D$2:$AK$888,5,FALSE)</f>
        <v>#N/A</v>
      </c>
      <c r="X530" t="e">
        <f>VLOOKUP($C530,PANSS_full!$D$2:$AK$888,6,FALSE)</f>
        <v>#N/A</v>
      </c>
      <c r="Y530" t="e">
        <f>VLOOKUP($C530,PANSS_full!$D$2:$AK$888,7,FALSE)</f>
        <v>#N/A</v>
      </c>
      <c r="Z530" t="e">
        <f>VLOOKUP($C530,PANSS_full!$D$2:$AK$888,8,FALSE)</f>
        <v>#N/A</v>
      </c>
      <c r="AA530" t="e">
        <f>VLOOKUP($C530,PANSS_full!$D$2:$AK$888,9,FALSE)</f>
        <v>#N/A</v>
      </c>
      <c r="AB530" t="e">
        <f>VLOOKUP($C530,PANSS_full!$D$2:$AK$888,10,FALSE)</f>
        <v>#N/A</v>
      </c>
      <c r="AC530" t="e">
        <f>VLOOKUP($C530,PANSS_full!$D$2:$AK$888,11,FALSE)</f>
        <v>#N/A</v>
      </c>
      <c r="AD530" t="e">
        <f>VLOOKUP($C530,PANSS_full!$D$2:$AK$888,12,FALSE)</f>
        <v>#N/A</v>
      </c>
      <c r="AE530" t="e">
        <f>VLOOKUP($C530,PANSS_full!$D$2:$AK$888,13,FALSE)</f>
        <v>#N/A</v>
      </c>
      <c r="AF530" t="e">
        <f>VLOOKUP($C530,PANSS_full!$D$2:$AK$888,14,FALSE)</f>
        <v>#N/A</v>
      </c>
      <c r="AG530" t="e">
        <f>VLOOKUP($C530,PANSS_full!$D$2:$AK$888,15,FALSE)</f>
        <v>#N/A</v>
      </c>
      <c r="AH530" t="e">
        <f>VLOOKUP($C530,PANSS_full!$D$2:$AK$888,16,FALSE)</f>
        <v>#N/A</v>
      </c>
      <c r="AI530" t="e">
        <f>VLOOKUP($C530,PANSS_full!$D$2:$AK$888,17,FALSE)</f>
        <v>#N/A</v>
      </c>
      <c r="AJ530" t="e">
        <f>VLOOKUP($C530,PANSS_full!$D$2:$AK$888,18,FALSE)</f>
        <v>#N/A</v>
      </c>
      <c r="AK530" t="e">
        <f>VLOOKUP($C530,PANSS_full!$D$2:$AK$888,19,FALSE)</f>
        <v>#N/A</v>
      </c>
      <c r="AL530" t="e">
        <f>VLOOKUP($C530,PANSS_full!$D$2:$AK$888,20,FALSE)</f>
        <v>#N/A</v>
      </c>
      <c r="AM530" t="e">
        <f>VLOOKUP($C530,PANSS_full!$D$2:$AK$888,21,FALSE)</f>
        <v>#N/A</v>
      </c>
      <c r="AN530" t="e">
        <f>VLOOKUP($C530,PANSS_full!$D$2:$AK$888,22,FALSE)</f>
        <v>#N/A</v>
      </c>
      <c r="AO530" t="e">
        <f>VLOOKUP($C530,PANSS_full!$D$2:$AK$888,23,FALSE)</f>
        <v>#N/A</v>
      </c>
      <c r="AP530" t="e">
        <f>VLOOKUP($C530,PANSS_full!$D$2:$AK$888,24,FALSE)</f>
        <v>#N/A</v>
      </c>
      <c r="AQ530" t="e">
        <f>VLOOKUP($C530,PANSS_full!$D$2:$AK$888,25,FALSE)</f>
        <v>#N/A</v>
      </c>
      <c r="AR530" t="e">
        <f>VLOOKUP($C530,PANSS_full!$D$2:$AK$888,26,FALSE)</f>
        <v>#N/A</v>
      </c>
      <c r="AS530" t="e">
        <f>VLOOKUP($C530,PANSS_full!$D$2:$AK$888,27,FALSE)</f>
        <v>#N/A</v>
      </c>
      <c r="AT530" t="e">
        <f>VLOOKUP($C530,PANSS_full!$D$2:$AK$888,28,FALSE)</f>
        <v>#N/A</v>
      </c>
      <c r="AU530" t="e">
        <f>VLOOKUP($C530,PANSS_full!$D$2:$AK$888,29,FALSE)</f>
        <v>#N/A</v>
      </c>
      <c r="AV530" t="e">
        <f>VLOOKUP($C530,PANSS_full!$D$2:$AK$888,30,FALSE)</f>
        <v>#N/A</v>
      </c>
      <c r="AW530" t="e">
        <f>VLOOKUP($C530,PANSS_full!$D$2:$AK$888,31,FALSE)</f>
        <v>#N/A</v>
      </c>
      <c r="AX530" t="e">
        <f>VLOOKUP($C530,PANSS_full!$D$2:$AK$888,32,FALSE)</f>
        <v>#N/A</v>
      </c>
      <c r="AY530" t="e">
        <f>VLOOKUP($C530,PANSS_full!$D$2:$AK$888,33,FALSE)</f>
        <v>#N/A</v>
      </c>
      <c r="AZ530" t="e">
        <f>VLOOKUP($C530,PANSS_full!$D$2:$AK$888,34,FALSE)</f>
        <v>#N/A</v>
      </c>
    </row>
    <row r="531" spans="1:52">
      <c r="A531">
        <v>530</v>
      </c>
      <c r="B531" s="2" t="s">
        <v>588</v>
      </c>
      <c r="C531" s="2" t="str">
        <f t="shared" si="8"/>
        <v>NC_10_0068</v>
      </c>
      <c r="E531" s="2">
        <v>32.0833333333333</v>
      </c>
      <c r="F531" s="2" t="s">
        <v>52</v>
      </c>
      <c r="G531" s="2" t="s">
        <v>532</v>
      </c>
      <c r="H531" s="2">
        <v>10</v>
      </c>
      <c r="I531" s="2">
        <v>2</v>
      </c>
      <c r="J531" s="2">
        <v>12</v>
      </c>
      <c r="K531" s="2">
        <v>1</v>
      </c>
      <c r="L531" s="2">
        <v>1</v>
      </c>
      <c r="S531" t="e">
        <f>VLOOKUP($C531,PANSS_full!$D$2:$AK$888,1,FALSE)</f>
        <v>#N/A</v>
      </c>
      <c r="T531" t="e">
        <f>VLOOKUP($C531,PANSS_full!$D$2:$AK$888,2,FALSE)</f>
        <v>#N/A</v>
      </c>
      <c r="U531" t="e">
        <f>VLOOKUP($C531,PANSS_full!$D$2:$AK$888,3,FALSE)</f>
        <v>#N/A</v>
      </c>
      <c r="V531" t="e">
        <f>VLOOKUP($C531,PANSS_full!$D$2:$AK$888,4,FALSE)</f>
        <v>#N/A</v>
      </c>
      <c r="W531" t="e">
        <f>VLOOKUP($C531,PANSS_full!$D$2:$AK$888,5,FALSE)</f>
        <v>#N/A</v>
      </c>
      <c r="X531" t="e">
        <f>VLOOKUP($C531,PANSS_full!$D$2:$AK$888,6,FALSE)</f>
        <v>#N/A</v>
      </c>
      <c r="Y531" t="e">
        <f>VLOOKUP($C531,PANSS_full!$D$2:$AK$888,7,FALSE)</f>
        <v>#N/A</v>
      </c>
      <c r="Z531" t="e">
        <f>VLOOKUP($C531,PANSS_full!$D$2:$AK$888,8,FALSE)</f>
        <v>#N/A</v>
      </c>
      <c r="AA531" t="e">
        <f>VLOOKUP($C531,PANSS_full!$D$2:$AK$888,9,FALSE)</f>
        <v>#N/A</v>
      </c>
      <c r="AB531" t="e">
        <f>VLOOKUP($C531,PANSS_full!$D$2:$AK$888,10,FALSE)</f>
        <v>#N/A</v>
      </c>
      <c r="AC531" t="e">
        <f>VLOOKUP($C531,PANSS_full!$D$2:$AK$888,11,FALSE)</f>
        <v>#N/A</v>
      </c>
      <c r="AD531" t="e">
        <f>VLOOKUP($C531,PANSS_full!$D$2:$AK$888,12,FALSE)</f>
        <v>#N/A</v>
      </c>
      <c r="AE531" t="e">
        <f>VLOOKUP($C531,PANSS_full!$D$2:$AK$888,13,FALSE)</f>
        <v>#N/A</v>
      </c>
      <c r="AF531" t="e">
        <f>VLOOKUP($C531,PANSS_full!$D$2:$AK$888,14,FALSE)</f>
        <v>#N/A</v>
      </c>
      <c r="AG531" t="e">
        <f>VLOOKUP($C531,PANSS_full!$D$2:$AK$888,15,FALSE)</f>
        <v>#N/A</v>
      </c>
      <c r="AH531" t="e">
        <f>VLOOKUP($C531,PANSS_full!$D$2:$AK$888,16,FALSE)</f>
        <v>#N/A</v>
      </c>
      <c r="AI531" t="e">
        <f>VLOOKUP($C531,PANSS_full!$D$2:$AK$888,17,FALSE)</f>
        <v>#N/A</v>
      </c>
      <c r="AJ531" t="e">
        <f>VLOOKUP($C531,PANSS_full!$D$2:$AK$888,18,FALSE)</f>
        <v>#N/A</v>
      </c>
      <c r="AK531" t="e">
        <f>VLOOKUP($C531,PANSS_full!$D$2:$AK$888,19,FALSE)</f>
        <v>#N/A</v>
      </c>
      <c r="AL531" t="e">
        <f>VLOOKUP($C531,PANSS_full!$D$2:$AK$888,20,FALSE)</f>
        <v>#N/A</v>
      </c>
      <c r="AM531" t="e">
        <f>VLOOKUP($C531,PANSS_full!$D$2:$AK$888,21,FALSE)</f>
        <v>#N/A</v>
      </c>
      <c r="AN531" t="e">
        <f>VLOOKUP($C531,PANSS_full!$D$2:$AK$888,22,FALSE)</f>
        <v>#N/A</v>
      </c>
      <c r="AO531" t="e">
        <f>VLOOKUP($C531,PANSS_full!$D$2:$AK$888,23,FALSE)</f>
        <v>#N/A</v>
      </c>
      <c r="AP531" t="e">
        <f>VLOOKUP($C531,PANSS_full!$D$2:$AK$888,24,FALSE)</f>
        <v>#N/A</v>
      </c>
      <c r="AQ531" t="e">
        <f>VLOOKUP($C531,PANSS_full!$D$2:$AK$888,25,FALSE)</f>
        <v>#N/A</v>
      </c>
      <c r="AR531" t="e">
        <f>VLOOKUP($C531,PANSS_full!$D$2:$AK$888,26,FALSE)</f>
        <v>#N/A</v>
      </c>
      <c r="AS531" t="e">
        <f>VLOOKUP($C531,PANSS_full!$D$2:$AK$888,27,FALSE)</f>
        <v>#N/A</v>
      </c>
      <c r="AT531" t="e">
        <f>VLOOKUP($C531,PANSS_full!$D$2:$AK$888,28,FALSE)</f>
        <v>#N/A</v>
      </c>
      <c r="AU531" t="e">
        <f>VLOOKUP($C531,PANSS_full!$D$2:$AK$888,29,FALSE)</f>
        <v>#N/A</v>
      </c>
      <c r="AV531" t="e">
        <f>VLOOKUP($C531,PANSS_full!$D$2:$AK$888,30,FALSE)</f>
        <v>#N/A</v>
      </c>
      <c r="AW531" t="e">
        <f>VLOOKUP($C531,PANSS_full!$D$2:$AK$888,31,FALSE)</f>
        <v>#N/A</v>
      </c>
      <c r="AX531" t="e">
        <f>VLOOKUP($C531,PANSS_full!$D$2:$AK$888,32,FALSE)</f>
        <v>#N/A</v>
      </c>
      <c r="AY531" t="e">
        <f>VLOOKUP($C531,PANSS_full!$D$2:$AK$888,33,FALSE)</f>
        <v>#N/A</v>
      </c>
      <c r="AZ531" t="e">
        <f>VLOOKUP($C531,PANSS_full!$D$2:$AK$888,34,FALSE)</f>
        <v>#N/A</v>
      </c>
    </row>
    <row r="532" spans="1:52">
      <c r="A532">
        <v>531</v>
      </c>
      <c r="B532" s="2" t="s">
        <v>589</v>
      </c>
      <c r="C532" s="2" t="str">
        <f t="shared" si="8"/>
        <v>NC_10_0069</v>
      </c>
      <c r="E532" s="2">
        <v>30</v>
      </c>
      <c r="F532" s="2" t="s">
        <v>52</v>
      </c>
      <c r="G532" s="2" t="s">
        <v>532</v>
      </c>
      <c r="H532" s="2">
        <v>10</v>
      </c>
      <c r="I532" s="2">
        <v>2</v>
      </c>
      <c r="J532" s="2">
        <v>12</v>
      </c>
      <c r="K532" s="2">
        <v>1</v>
      </c>
      <c r="L532" s="2">
        <v>1</v>
      </c>
      <c r="S532" t="e">
        <f>VLOOKUP($C532,PANSS_full!$D$2:$AK$888,1,FALSE)</f>
        <v>#N/A</v>
      </c>
      <c r="T532" t="e">
        <f>VLOOKUP($C532,PANSS_full!$D$2:$AK$888,2,FALSE)</f>
        <v>#N/A</v>
      </c>
      <c r="U532" t="e">
        <f>VLOOKUP($C532,PANSS_full!$D$2:$AK$888,3,FALSE)</f>
        <v>#N/A</v>
      </c>
      <c r="V532" t="e">
        <f>VLOOKUP($C532,PANSS_full!$D$2:$AK$888,4,FALSE)</f>
        <v>#N/A</v>
      </c>
      <c r="W532" t="e">
        <f>VLOOKUP($C532,PANSS_full!$D$2:$AK$888,5,FALSE)</f>
        <v>#N/A</v>
      </c>
      <c r="X532" t="e">
        <f>VLOOKUP($C532,PANSS_full!$D$2:$AK$888,6,FALSE)</f>
        <v>#N/A</v>
      </c>
      <c r="Y532" t="e">
        <f>VLOOKUP($C532,PANSS_full!$D$2:$AK$888,7,FALSE)</f>
        <v>#N/A</v>
      </c>
      <c r="Z532" t="e">
        <f>VLOOKUP($C532,PANSS_full!$D$2:$AK$888,8,FALSE)</f>
        <v>#N/A</v>
      </c>
      <c r="AA532" t="e">
        <f>VLOOKUP($C532,PANSS_full!$D$2:$AK$888,9,FALSE)</f>
        <v>#N/A</v>
      </c>
      <c r="AB532" t="e">
        <f>VLOOKUP($C532,PANSS_full!$D$2:$AK$888,10,FALSE)</f>
        <v>#N/A</v>
      </c>
      <c r="AC532" t="e">
        <f>VLOOKUP($C532,PANSS_full!$D$2:$AK$888,11,FALSE)</f>
        <v>#N/A</v>
      </c>
      <c r="AD532" t="e">
        <f>VLOOKUP($C532,PANSS_full!$D$2:$AK$888,12,FALSE)</f>
        <v>#N/A</v>
      </c>
      <c r="AE532" t="e">
        <f>VLOOKUP($C532,PANSS_full!$D$2:$AK$888,13,FALSE)</f>
        <v>#N/A</v>
      </c>
      <c r="AF532" t="e">
        <f>VLOOKUP($C532,PANSS_full!$D$2:$AK$888,14,FALSE)</f>
        <v>#N/A</v>
      </c>
      <c r="AG532" t="e">
        <f>VLOOKUP($C532,PANSS_full!$D$2:$AK$888,15,FALSE)</f>
        <v>#N/A</v>
      </c>
      <c r="AH532" t="e">
        <f>VLOOKUP($C532,PANSS_full!$D$2:$AK$888,16,FALSE)</f>
        <v>#N/A</v>
      </c>
      <c r="AI532" t="e">
        <f>VLOOKUP($C532,PANSS_full!$D$2:$AK$888,17,FALSE)</f>
        <v>#N/A</v>
      </c>
      <c r="AJ532" t="e">
        <f>VLOOKUP($C532,PANSS_full!$D$2:$AK$888,18,FALSE)</f>
        <v>#N/A</v>
      </c>
      <c r="AK532" t="e">
        <f>VLOOKUP($C532,PANSS_full!$D$2:$AK$888,19,FALSE)</f>
        <v>#N/A</v>
      </c>
      <c r="AL532" t="e">
        <f>VLOOKUP($C532,PANSS_full!$D$2:$AK$888,20,FALSE)</f>
        <v>#N/A</v>
      </c>
      <c r="AM532" t="e">
        <f>VLOOKUP($C532,PANSS_full!$D$2:$AK$888,21,FALSE)</f>
        <v>#N/A</v>
      </c>
      <c r="AN532" t="e">
        <f>VLOOKUP($C532,PANSS_full!$D$2:$AK$888,22,FALSE)</f>
        <v>#N/A</v>
      </c>
      <c r="AO532" t="e">
        <f>VLOOKUP($C532,PANSS_full!$D$2:$AK$888,23,FALSE)</f>
        <v>#N/A</v>
      </c>
      <c r="AP532" t="e">
        <f>VLOOKUP($C532,PANSS_full!$D$2:$AK$888,24,FALSE)</f>
        <v>#N/A</v>
      </c>
      <c r="AQ532" t="e">
        <f>VLOOKUP($C532,PANSS_full!$D$2:$AK$888,25,FALSE)</f>
        <v>#N/A</v>
      </c>
      <c r="AR532" t="e">
        <f>VLOOKUP($C532,PANSS_full!$D$2:$AK$888,26,FALSE)</f>
        <v>#N/A</v>
      </c>
      <c r="AS532" t="e">
        <f>VLOOKUP($C532,PANSS_full!$D$2:$AK$888,27,FALSE)</f>
        <v>#N/A</v>
      </c>
      <c r="AT532" t="e">
        <f>VLOOKUP($C532,PANSS_full!$D$2:$AK$888,28,FALSE)</f>
        <v>#N/A</v>
      </c>
      <c r="AU532" t="e">
        <f>VLOOKUP($C532,PANSS_full!$D$2:$AK$888,29,FALSE)</f>
        <v>#N/A</v>
      </c>
      <c r="AV532" t="e">
        <f>VLOOKUP($C532,PANSS_full!$D$2:$AK$888,30,FALSE)</f>
        <v>#N/A</v>
      </c>
      <c r="AW532" t="e">
        <f>VLOOKUP($C532,PANSS_full!$D$2:$AK$888,31,FALSE)</f>
        <v>#N/A</v>
      </c>
      <c r="AX532" t="e">
        <f>VLOOKUP($C532,PANSS_full!$D$2:$AK$888,32,FALSE)</f>
        <v>#N/A</v>
      </c>
      <c r="AY532" t="e">
        <f>VLOOKUP($C532,PANSS_full!$D$2:$AK$888,33,FALSE)</f>
        <v>#N/A</v>
      </c>
      <c r="AZ532" t="e">
        <f>VLOOKUP($C532,PANSS_full!$D$2:$AK$888,34,FALSE)</f>
        <v>#N/A</v>
      </c>
    </row>
    <row r="533" spans="1:52">
      <c r="A533">
        <v>532</v>
      </c>
      <c r="B533" s="2" t="s">
        <v>590</v>
      </c>
      <c r="C533" s="2" t="str">
        <f t="shared" si="8"/>
        <v>NC_10_0070</v>
      </c>
      <c r="E533" s="2">
        <v>42.3333333333335</v>
      </c>
      <c r="F533" s="2" t="s">
        <v>52</v>
      </c>
      <c r="G533" s="2" t="s">
        <v>532</v>
      </c>
      <c r="H533" s="2">
        <v>10</v>
      </c>
      <c r="I533" s="2">
        <v>2</v>
      </c>
      <c r="J533" s="2">
        <v>15</v>
      </c>
      <c r="K533" s="2">
        <v>1</v>
      </c>
      <c r="L533" s="2">
        <v>1</v>
      </c>
      <c r="S533" t="e">
        <f>VLOOKUP($C533,PANSS_full!$D$2:$AK$888,1,FALSE)</f>
        <v>#N/A</v>
      </c>
      <c r="T533" t="e">
        <f>VLOOKUP($C533,PANSS_full!$D$2:$AK$888,2,FALSE)</f>
        <v>#N/A</v>
      </c>
      <c r="U533" t="e">
        <f>VLOOKUP($C533,PANSS_full!$D$2:$AK$888,3,FALSE)</f>
        <v>#N/A</v>
      </c>
      <c r="V533" t="e">
        <f>VLOOKUP($C533,PANSS_full!$D$2:$AK$888,4,FALSE)</f>
        <v>#N/A</v>
      </c>
      <c r="W533" t="e">
        <f>VLOOKUP($C533,PANSS_full!$D$2:$AK$888,5,FALSE)</f>
        <v>#N/A</v>
      </c>
      <c r="X533" t="e">
        <f>VLOOKUP($C533,PANSS_full!$D$2:$AK$888,6,FALSE)</f>
        <v>#N/A</v>
      </c>
      <c r="Y533" t="e">
        <f>VLOOKUP($C533,PANSS_full!$D$2:$AK$888,7,FALSE)</f>
        <v>#N/A</v>
      </c>
      <c r="Z533" t="e">
        <f>VLOOKUP($C533,PANSS_full!$D$2:$AK$888,8,FALSE)</f>
        <v>#N/A</v>
      </c>
      <c r="AA533" t="e">
        <f>VLOOKUP($C533,PANSS_full!$D$2:$AK$888,9,FALSE)</f>
        <v>#N/A</v>
      </c>
      <c r="AB533" t="e">
        <f>VLOOKUP($C533,PANSS_full!$D$2:$AK$888,10,FALSE)</f>
        <v>#N/A</v>
      </c>
      <c r="AC533" t="e">
        <f>VLOOKUP($C533,PANSS_full!$D$2:$AK$888,11,FALSE)</f>
        <v>#N/A</v>
      </c>
      <c r="AD533" t="e">
        <f>VLOOKUP($C533,PANSS_full!$D$2:$AK$888,12,FALSE)</f>
        <v>#N/A</v>
      </c>
      <c r="AE533" t="e">
        <f>VLOOKUP($C533,PANSS_full!$D$2:$AK$888,13,FALSE)</f>
        <v>#N/A</v>
      </c>
      <c r="AF533" t="e">
        <f>VLOOKUP($C533,PANSS_full!$D$2:$AK$888,14,FALSE)</f>
        <v>#N/A</v>
      </c>
      <c r="AG533" t="e">
        <f>VLOOKUP($C533,PANSS_full!$D$2:$AK$888,15,FALSE)</f>
        <v>#N/A</v>
      </c>
      <c r="AH533" t="e">
        <f>VLOOKUP($C533,PANSS_full!$D$2:$AK$888,16,FALSE)</f>
        <v>#N/A</v>
      </c>
      <c r="AI533" t="e">
        <f>VLOOKUP($C533,PANSS_full!$D$2:$AK$888,17,FALSE)</f>
        <v>#N/A</v>
      </c>
      <c r="AJ533" t="e">
        <f>VLOOKUP($C533,PANSS_full!$D$2:$AK$888,18,FALSE)</f>
        <v>#N/A</v>
      </c>
      <c r="AK533" t="e">
        <f>VLOOKUP($C533,PANSS_full!$D$2:$AK$888,19,FALSE)</f>
        <v>#N/A</v>
      </c>
      <c r="AL533" t="e">
        <f>VLOOKUP($C533,PANSS_full!$D$2:$AK$888,20,FALSE)</f>
        <v>#N/A</v>
      </c>
      <c r="AM533" t="e">
        <f>VLOOKUP($C533,PANSS_full!$D$2:$AK$888,21,FALSE)</f>
        <v>#N/A</v>
      </c>
      <c r="AN533" t="e">
        <f>VLOOKUP($C533,PANSS_full!$D$2:$AK$888,22,FALSE)</f>
        <v>#N/A</v>
      </c>
      <c r="AO533" t="e">
        <f>VLOOKUP($C533,PANSS_full!$D$2:$AK$888,23,FALSE)</f>
        <v>#N/A</v>
      </c>
      <c r="AP533" t="e">
        <f>VLOOKUP($C533,PANSS_full!$D$2:$AK$888,24,FALSE)</f>
        <v>#N/A</v>
      </c>
      <c r="AQ533" t="e">
        <f>VLOOKUP($C533,PANSS_full!$D$2:$AK$888,25,FALSE)</f>
        <v>#N/A</v>
      </c>
      <c r="AR533" t="e">
        <f>VLOOKUP($C533,PANSS_full!$D$2:$AK$888,26,FALSE)</f>
        <v>#N/A</v>
      </c>
      <c r="AS533" t="e">
        <f>VLOOKUP($C533,PANSS_full!$D$2:$AK$888,27,FALSE)</f>
        <v>#N/A</v>
      </c>
      <c r="AT533" t="e">
        <f>VLOOKUP($C533,PANSS_full!$D$2:$AK$888,28,FALSE)</f>
        <v>#N/A</v>
      </c>
      <c r="AU533" t="e">
        <f>VLOOKUP($C533,PANSS_full!$D$2:$AK$888,29,FALSE)</f>
        <v>#N/A</v>
      </c>
      <c r="AV533" t="e">
        <f>VLOOKUP($C533,PANSS_full!$D$2:$AK$888,30,FALSE)</f>
        <v>#N/A</v>
      </c>
      <c r="AW533" t="e">
        <f>VLOOKUP($C533,PANSS_full!$D$2:$AK$888,31,FALSE)</f>
        <v>#N/A</v>
      </c>
      <c r="AX533" t="e">
        <f>VLOOKUP($C533,PANSS_full!$D$2:$AK$888,32,FALSE)</f>
        <v>#N/A</v>
      </c>
      <c r="AY533" t="e">
        <f>VLOOKUP($C533,PANSS_full!$D$2:$AK$888,33,FALSE)</f>
        <v>#N/A</v>
      </c>
      <c r="AZ533" t="e">
        <f>VLOOKUP($C533,PANSS_full!$D$2:$AK$888,34,FALSE)</f>
        <v>#N/A</v>
      </c>
    </row>
    <row r="534" spans="1:52">
      <c r="A534">
        <v>533</v>
      </c>
      <c r="B534" s="2" t="s">
        <v>591</v>
      </c>
      <c r="C534" s="2" t="str">
        <f t="shared" si="8"/>
        <v>NC_10_0072</v>
      </c>
      <c r="E534" s="2">
        <v>34.0833333333333</v>
      </c>
      <c r="F534" s="2" t="s">
        <v>52</v>
      </c>
      <c r="G534" s="2" t="s">
        <v>532</v>
      </c>
      <c r="H534" s="2">
        <v>10</v>
      </c>
      <c r="I534" s="2">
        <v>1</v>
      </c>
      <c r="J534" s="2">
        <v>17</v>
      </c>
      <c r="K534" s="2">
        <v>1</v>
      </c>
      <c r="L534" s="2">
        <v>1</v>
      </c>
      <c r="S534" t="e">
        <f>VLOOKUP($C534,PANSS_full!$D$2:$AK$888,1,FALSE)</f>
        <v>#N/A</v>
      </c>
      <c r="T534" t="e">
        <f>VLOOKUP($C534,PANSS_full!$D$2:$AK$888,2,FALSE)</f>
        <v>#N/A</v>
      </c>
      <c r="U534" t="e">
        <f>VLOOKUP($C534,PANSS_full!$D$2:$AK$888,3,FALSE)</f>
        <v>#N/A</v>
      </c>
      <c r="V534" t="e">
        <f>VLOOKUP($C534,PANSS_full!$D$2:$AK$888,4,FALSE)</f>
        <v>#N/A</v>
      </c>
      <c r="W534" t="e">
        <f>VLOOKUP($C534,PANSS_full!$D$2:$AK$888,5,FALSE)</f>
        <v>#N/A</v>
      </c>
      <c r="X534" t="e">
        <f>VLOOKUP($C534,PANSS_full!$D$2:$AK$888,6,FALSE)</f>
        <v>#N/A</v>
      </c>
      <c r="Y534" t="e">
        <f>VLOOKUP($C534,PANSS_full!$D$2:$AK$888,7,FALSE)</f>
        <v>#N/A</v>
      </c>
      <c r="Z534" t="e">
        <f>VLOOKUP($C534,PANSS_full!$D$2:$AK$888,8,FALSE)</f>
        <v>#N/A</v>
      </c>
      <c r="AA534" t="e">
        <f>VLOOKUP($C534,PANSS_full!$D$2:$AK$888,9,FALSE)</f>
        <v>#N/A</v>
      </c>
      <c r="AB534" t="e">
        <f>VLOOKUP($C534,PANSS_full!$D$2:$AK$888,10,FALSE)</f>
        <v>#N/A</v>
      </c>
      <c r="AC534" t="e">
        <f>VLOOKUP($C534,PANSS_full!$D$2:$AK$888,11,FALSE)</f>
        <v>#N/A</v>
      </c>
      <c r="AD534" t="e">
        <f>VLOOKUP($C534,PANSS_full!$D$2:$AK$888,12,FALSE)</f>
        <v>#N/A</v>
      </c>
      <c r="AE534" t="e">
        <f>VLOOKUP($C534,PANSS_full!$D$2:$AK$888,13,FALSE)</f>
        <v>#N/A</v>
      </c>
      <c r="AF534" t="e">
        <f>VLOOKUP($C534,PANSS_full!$D$2:$AK$888,14,FALSE)</f>
        <v>#N/A</v>
      </c>
      <c r="AG534" t="e">
        <f>VLOOKUP($C534,PANSS_full!$D$2:$AK$888,15,FALSE)</f>
        <v>#N/A</v>
      </c>
      <c r="AH534" t="e">
        <f>VLOOKUP($C534,PANSS_full!$D$2:$AK$888,16,FALSE)</f>
        <v>#N/A</v>
      </c>
      <c r="AI534" t="e">
        <f>VLOOKUP($C534,PANSS_full!$D$2:$AK$888,17,FALSE)</f>
        <v>#N/A</v>
      </c>
      <c r="AJ534" t="e">
        <f>VLOOKUP($C534,PANSS_full!$D$2:$AK$888,18,FALSE)</f>
        <v>#N/A</v>
      </c>
      <c r="AK534" t="e">
        <f>VLOOKUP($C534,PANSS_full!$D$2:$AK$888,19,FALSE)</f>
        <v>#N/A</v>
      </c>
      <c r="AL534" t="e">
        <f>VLOOKUP($C534,PANSS_full!$D$2:$AK$888,20,FALSE)</f>
        <v>#N/A</v>
      </c>
      <c r="AM534" t="e">
        <f>VLOOKUP($C534,PANSS_full!$D$2:$AK$888,21,FALSE)</f>
        <v>#N/A</v>
      </c>
      <c r="AN534" t="e">
        <f>VLOOKUP($C534,PANSS_full!$D$2:$AK$888,22,FALSE)</f>
        <v>#N/A</v>
      </c>
      <c r="AO534" t="e">
        <f>VLOOKUP($C534,PANSS_full!$D$2:$AK$888,23,FALSE)</f>
        <v>#N/A</v>
      </c>
      <c r="AP534" t="e">
        <f>VLOOKUP($C534,PANSS_full!$D$2:$AK$888,24,FALSE)</f>
        <v>#N/A</v>
      </c>
      <c r="AQ534" t="e">
        <f>VLOOKUP($C534,PANSS_full!$D$2:$AK$888,25,FALSE)</f>
        <v>#N/A</v>
      </c>
      <c r="AR534" t="e">
        <f>VLOOKUP($C534,PANSS_full!$D$2:$AK$888,26,FALSE)</f>
        <v>#N/A</v>
      </c>
      <c r="AS534" t="e">
        <f>VLOOKUP($C534,PANSS_full!$D$2:$AK$888,27,FALSE)</f>
        <v>#N/A</v>
      </c>
      <c r="AT534" t="e">
        <f>VLOOKUP($C534,PANSS_full!$D$2:$AK$888,28,FALSE)</f>
        <v>#N/A</v>
      </c>
      <c r="AU534" t="e">
        <f>VLOOKUP($C534,PANSS_full!$D$2:$AK$888,29,FALSE)</f>
        <v>#N/A</v>
      </c>
      <c r="AV534" t="e">
        <f>VLOOKUP($C534,PANSS_full!$D$2:$AK$888,30,FALSE)</f>
        <v>#N/A</v>
      </c>
      <c r="AW534" t="e">
        <f>VLOOKUP($C534,PANSS_full!$D$2:$AK$888,31,FALSE)</f>
        <v>#N/A</v>
      </c>
      <c r="AX534" t="e">
        <f>VLOOKUP($C534,PANSS_full!$D$2:$AK$888,32,FALSE)</f>
        <v>#N/A</v>
      </c>
      <c r="AY534" t="e">
        <f>VLOOKUP($C534,PANSS_full!$D$2:$AK$888,33,FALSE)</f>
        <v>#N/A</v>
      </c>
      <c r="AZ534" t="e">
        <f>VLOOKUP($C534,PANSS_full!$D$2:$AK$888,34,FALSE)</f>
        <v>#N/A</v>
      </c>
    </row>
    <row r="535" spans="1:52">
      <c r="A535">
        <v>534</v>
      </c>
      <c r="B535" s="2" t="s">
        <v>592</v>
      </c>
      <c r="C535" s="2" t="str">
        <f t="shared" si="8"/>
        <v>NC_10_0073</v>
      </c>
      <c r="E535" s="2">
        <v>26.75</v>
      </c>
      <c r="F535" s="2" t="s">
        <v>52</v>
      </c>
      <c r="G535" s="2" t="s">
        <v>532</v>
      </c>
      <c r="H535" s="2">
        <v>10</v>
      </c>
      <c r="I535" s="2">
        <v>2</v>
      </c>
      <c r="J535" s="2">
        <v>18</v>
      </c>
      <c r="K535" s="2">
        <v>1</v>
      </c>
      <c r="L535" s="2">
        <v>1</v>
      </c>
      <c r="S535" t="e">
        <f>VLOOKUP($C535,PANSS_full!$D$2:$AK$888,1,FALSE)</f>
        <v>#N/A</v>
      </c>
      <c r="T535" t="e">
        <f>VLOOKUP($C535,PANSS_full!$D$2:$AK$888,2,FALSE)</f>
        <v>#N/A</v>
      </c>
      <c r="U535" t="e">
        <f>VLOOKUP($C535,PANSS_full!$D$2:$AK$888,3,FALSE)</f>
        <v>#N/A</v>
      </c>
      <c r="V535" t="e">
        <f>VLOOKUP($C535,PANSS_full!$D$2:$AK$888,4,FALSE)</f>
        <v>#N/A</v>
      </c>
      <c r="W535" t="e">
        <f>VLOOKUP($C535,PANSS_full!$D$2:$AK$888,5,FALSE)</f>
        <v>#N/A</v>
      </c>
      <c r="X535" t="e">
        <f>VLOOKUP($C535,PANSS_full!$D$2:$AK$888,6,FALSE)</f>
        <v>#N/A</v>
      </c>
      <c r="Y535" t="e">
        <f>VLOOKUP($C535,PANSS_full!$D$2:$AK$888,7,FALSE)</f>
        <v>#N/A</v>
      </c>
      <c r="Z535" t="e">
        <f>VLOOKUP($C535,PANSS_full!$D$2:$AK$888,8,FALSE)</f>
        <v>#N/A</v>
      </c>
      <c r="AA535" t="e">
        <f>VLOOKUP($C535,PANSS_full!$D$2:$AK$888,9,FALSE)</f>
        <v>#N/A</v>
      </c>
      <c r="AB535" t="e">
        <f>VLOOKUP($C535,PANSS_full!$D$2:$AK$888,10,FALSE)</f>
        <v>#N/A</v>
      </c>
      <c r="AC535" t="e">
        <f>VLOOKUP($C535,PANSS_full!$D$2:$AK$888,11,FALSE)</f>
        <v>#N/A</v>
      </c>
      <c r="AD535" t="e">
        <f>VLOOKUP($C535,PANSS_full!$D$2:$AK$888,12,FALSE)</f>
        <v>#N/A</v>
      </c>
      <c r="AE535" t="e">
        <f>VLOOKUP($C535,PANSS_full!$D$2:$AK$888,13,FALSE)</f>
        <v>#N/A</v>
      </c>
      <c r="AF535" t="e">
        <f>VLOOKUP($C535,PANSS_full!$D$2:$AK$888,14,FALSE)</f>
        <v>#N/A</v>
      </c>
      <c r="AG535" t="e">
        <f>VLOOKUP($C535,PANSS_full!$D$2:$AK$888,15,FALSE)</f>
        <v>#N/A</v>
      </c>
      <c r="AH535" t="e">
        <f>VLOOKUP($C535,PANSS_full!$D$2:$AK$888,16,FALSE)</f>
        <v>#N/A</v>
      </c>
      <c r="AI535" t="e">
        <f>VLOOKUP($C535,PANSS_full!$D$2:$AK$888,17,FALSE)</f>
        <v>#N/A</v>
      </c>
      <c r="AJ535" t="e">
        <f>VLOOKUP($C535,PANSS_full!$D$2:$AK$888,18,FALSE)</f>
        <v>#N/A</v>
      </c>
      <c r="AK535" t="e">
        <f>VLOOKUP($C535,PANSS_full!$D$2:$AK$888,19,FALSE)</f>
        <v>#N/A</v>
      </c>
      <c r="AL535" t="e">
        <f>VLOOKUP($C535,PANSS_full!$D$2:$AK$888,20,FALSE)</f>
        <v>#N/A</v>
      </c>
      <c r="AM535" t="e">
        <f>VLOOKUP($C535,PANSS_full!$D$2:$AK$888,21,FALSE)</f>
        <v>#N/A</v>
      </c>
      <c r="AN535" t="e">
        <f>VLOOKUP($C535,PANSS_full!$D$2:$AK$888,22,FALSE)</f>
        <v>#N/A</v>
      </c>
      <c r="AO535" t="e">
        <f>VLOOKUP($C535,PANSS_full!$D$2:$AK$888,23,FALSE)</f>
        <v>#N/A</v>
      </c>
      <c r="AP535" t="e">
        <f>VLOOKUP($C535,PANSS_full!$D$2:$AK$888,24,FALSE)</f>
        <v>#N/A</v>
      </c>
      <c r="AQ535" t="e">
        <f>VLOOKUP($C535,PANSS_full!$D$2:$AK$888,25,FALSE)</f>
        <v>#N/A</v>
      </c>
      <c r="AR535" t="e">
        <f>VLOOKUP($C535,PANSS_full!$D$2:$AK$888,26,FALSE)</f>
        <v>#N/A</v>
      </c>
      <c r="AS535" t="e">
        <f>VLOOKUP($C535,PANSS_full!$D$2:$AK$888,27,FALSE)</f>
        <v>#N/A</v>
      </c>
      <c r="AT535" t="e">
        <f>VLOOKUP($C535,PANSS_full!$D$2:$AK$888,28,FALSE)</f>
        <v>#N/A</v>
      </c>
      <c r="AU535" t="e">
        <f>VLOOKUP($C535,PANSS_full!$D$2:$AK$888,29,FALSE)</f>
        <v>#N/A</v>
      </c>
      <c r="AV535" t="e">
        <f>VLOOKUP($C535,PANSS_full!$D$2:$AK$888,30,FALSE)</f>
        <v>#N/A</v>
      </c>
      <c r="AW535" t="e">
        <f>VLOOKUP($C535,PANSS_full!$D$2:$AK$888,31,FALSE)</f>
        <v>#N/A</v>
      </c>
      <c r="AX535" t="e">
        <f>VLOOKUP($C535,PANSS_full!$D$2:$AK$888,32,FALSE)</f>
        <v>#N/A</v>
      </c>
      <c r="AY535" t="e">
        <f>VLOOKUP($C535,PANSS_full!$D$2:$AK$888,33,FALSE)</f>
        <v>#N/A</v>
      </c>
      <c r="AZ535" t="e">
        <f>VLOOKUP($C535,PANSS_full!$D$2:$AK$888,34,FALSE)</f>
        <v>#N/A</v>
      </c>
    </row>
    <row r="536" spans="1:52">
      <c r="A536">
        <v>535</v>
      </c>
      <c r="B536" s="2" t="s">
        <v>593</v>
      </c>
      <c r="C536" s="2" t="str">
        <f t="shared" si="8"/>
        <v>NC_10_0074</v>
      </c>
      <c r="E536" s="2">
        <v>22.6666666666665</v>
      </c>
      <c r="F536" s="2" t="s">
        <v>52</v>
      </c>
      <c r="G536" s="2" t="s">
        <v>532</v>
      </c>
      <c r="H536" s="2">
        <v>10</v>
      </c>
      <c r="I536" s="2">
        <v>1</v>
      </c>
      <c r="J536" s="2">
        <v>16</v>
      </c>
      <c r="K536" s="2">
        <v>1</v>
      </c>
      <c r="L536" s="2">
        <v>1</v>
      </c>
      <c r="S536" t="e">
        <f>VLOOKUP($C536,PANSS_full!$D$2:$AK$888,1,FALSE)</f>
        <v>#N/A</v>
      </c>
      <c r="T536" t="e">
        <f>VLOOKUP($C536,PANSS_full!$D$2:$AK$888,2,FALSE)</f>
        <v>#N/A</v>
      </c>
      <c r="U536" t="e">
        <f>VLOOKUP($C536,PANSS_full!$D$2:$AK$888,3,FALSE)</f>
        <v>#N/A</v>
      </c>
      <c r="V536" t="e">
        <f>VLOOKUP($C536,PANSS_full!$D$2:$AK$888,4,FALSE)</f>
        <v>#N/A</v>
      </c>
      <c r="W536" t="e">
        <f>VLOOKUP($C536,PANSS_full!$D$2:$AK$888,5,FALSE)</f>
        <v>#N/A</v>
      </c>
      <c r="X536" t="e">
        <f>VLOOKUP($C536,PANSS_full!$D$2:$AK$888,6,FALSE)</f>
        <v>#N/A</v>
      </c>
      <c r="Y536" t="e">
        <f>VLOOKUP($C536,PANSS_full!$D$2:$AK$888,7,FALSE)</f>
        <v>#N/A</v>
      </c>
      <c r="Z536" t="e">
        <f>VLOOKUP($C536,PANSS_full!$D$2:$AK$888,8,FALSE)</f>
        <v>#N/A</v>
      </c>
      <c r="AA536" t="e">
        <f>VLOOKUP($C536,PANSS_full!$D$2:$AK$888,9,FALSE)</f>
        <v>#N/A</v>
      </c>
      <c r="AB536" t="e">
        <f>VLOOKUP($C536,PANSS_full!$D$2:$AK$888,10,FALSE)</f>
        <v>#N/A</v>
      </c>
      <c r="AC536" t="e">
        <f>VLOOKUP($C536,PANSS_full!$D$2:$AK$888,11,FALSE)</f>
        <v>#N/A</v>
      </c>
      <c r="AD536" t="e">
        <f>VLOOKUP($C536,PANSS_full!$D$2:$AK$888,12,FALSE)</f>
        <v>#N/A</v>
      </c>
      <c r="AE536" t="e">
        <f>VLOOKUP($C536,PANSS_full!$D$2:$AK$888,13,FALSE)</f>
        <v>#N/A</v>
      </c>
      <c r="AF536" t="e">
        <f>VLOOKUP($C536,PANSS_full!$D$2:$AK$888,14,FALSE)</f>
        <v>#N/A</v>
      </c>
      <c r="AG536" t="e">
        <f>VLOOKUP($C536,PANSS_full!$D$2:$AK$888,15,FALSE)</f>
        <v>#N/A</v>
      </c>
      <c r="AH536" t="e">
        <f>VLOOKUP($C536,PANSS_full!$D$2:$AK$888,16,FALSE)</f>
        <v>#N/A</v>
      </c>
      <c r="AI536" t="e">
        <f>VLOOKUP($C536,PANSS_full!$D$2:$AK$888,17,FALSE)</f>
        <v>#N/A</v>
      </c>
      <c r="AJ536" t="e">
        <f>VLOOKUP($C536,PANSS_full!$D$2:$AK$888,18,FALSE)</f>
        <v>#N/A</v>
      </c>
      <c r="AK536" t="e">
        <f>VLOOKUP($C536,PANSS_full!$D$2:$AK$888,19,FALSE)</f>
        <v>#N/A</v>
      </c>
      <c r="AL536" t="e">
        <f>VLOOKUP($C536,PANSS_full!$D$2:$AK$888,20,FALSE)</f>
        <v>#N/A</v>
      </c>
      <c r="AM536" t="e">
        <f>VLOOKUP($C536,PANSS_full!$D$2:$AK$888,21,FALSE)</f>
        <v>#N/A</v>
      </c>
      <c r="AN536" t="e">
        <f>VLOOKUP($C536,PANSS_full!$D$2:$AK$888,22,FALSE)</f>
        <v>#N/A</v>
      </c>
      <c r="AO536" t="e">
        <f>VLOOKUP($C536,PANSS_full!$D$2:$AK$888,23,FALSE)</f>
        <v>#N/A</v>
      </c>
      <c r="AP536" t="e">
        <f>VLOOKUP($C536,PANSS_full!$D$2:$AK$888,24,FALSE)</f>
        <v>#N/A</v>
      </c>
      <c r="AQ536" t="e">
        <f>VLOOKUP($C536,PANSS_full!$D$2:$AK$888,25,FALSE)</f>
        <v>#N/A</v>
      </c>
      <c r="AR536" t="e">
        <f>VLOOKUP($C536,PANSS_full!$D$2:$AK$888,26,FALSE)</f>
        <v>#N/A</v>
      </c>
      <c r="AS536" t="e">
        <f>VLOOKUP($C536,PANSS_full!$D$2:$AK$888,27,FALSE)</f>
        <v>#N/A</v>
      </c>
      <c r="AT536" t="e">
        <f>VLOOKUP($C536,PANSS_full!$D$2:$AK$888,28,FALSE)</f>
        <v>#N/A</v>
      </c>
      <c r="AU536" t="e">
        <f>VLOOKUP($C536,PANSS_full!$D$2:$AK$888,29,FALSE)</f>
        <v>#N/A</v>
      </c>
      <c r="AV536" t="e">
        <f>VLOOKUP($C536,PANSS_full!$D$2:$AK$888,30,FALSE)</f>
        <v>#N/A</v>
      </c>
      <c r="AW536" t="e">
        <f>VLOOKUP($C536,PANSS_full!$D$2:$AK$888,31,FALSE)</f>
        <v>#N/A</v>
      </c>
      <c r="AX536" t="e">
        <f>VLOOKUP($C536,PANSS_full!$D$2:$AK$888,32,FALSE)</f>
        <v>#N/A</v>
      </c>
      <c r="AY536" t="e">
        <f>VLOOKUP($C536,PANSS_full!$D$2:$AK$888,33,FALSE)</f>
        <v>#N/A</v>
      </c>
      <c r="AZ536" t="e">
        <f>VLOOKUP($C536,PANSS_full!$D$2:$AK$888,34,FALSE)</f>
        <v>#N/A</v>
      </c>
    </row>
    <row r="537" spans="1:52">
      <c r="A537">
        <v>536</v>
      </c>
      <c r="B537" s="2" t="s">
        <v>594</v>
      </c>
      <c r="C537" s="2" t="str">
        <f t="shared" si="8"/>
        <v>NC_10_0075</v>
      </c>
      <c r="E537" s="2">
        <v>37.5833333333333</v>
      </c>
      <c r="F537" s="2" t="s">
        <v>52</v>
      </c>
      <c r="G537" s="2" t="s">
        <v>532</v>
      </c>
      <c r="H537" s="2">
        <v>10</v>
      </c>
      <c r="I537" s="2">
        <v>2</v>
      </c>
      <c r="J537" s="2">
        <v>14</v>
      </c>
      <c r="K537" s="2">
        <v>1</v>
      </c>
      <c r="L537" s="2">
        <v>1</v>
      </c>
      <c r="S537" t="e">
        <f>VLOOKUP($C537,PANSS_full!$D$2:$AK$888,1,FALSE)</f>
        <v>#N/A</v>
      </c>
      <c r="T537" t="e">
        <f>VLOOKUP($C537,PANSS_full!$D$2:$AK$888,2,FALSE)</f>
        <v>#N/A</v>
      </c>
      <c r="U537" t="e">
        <f>VLOOKUP($C537,PANSS_full!$D$2:$AK$888,3,FALSE)</f>
        <v>#N/A</v>
      </c>
      <c r="V537" t="e">
        <f>VLOOKUP($C537,PANSS_full!$D$2:$AK$888,4,FALSE)</f>
        <v>#N/A</v>
      </c>
      <c r="W537" t="e">
        <f>VLOOKUP($C537,PANSS_full!$D$2:$AK$888,5,FALSE)</f>
        <v>#N/A</v>
      </c>
      <c r="X537" t="e">
        <f>VLOOKUP($C537,PANSS_full!$D$2:$AK$888,6,FALSE)</f>
        <v>#N/A</v>
      </c>
      <c r="Y537" t="e">
        <f>VLOOKUP($C537,PANSS_full!$D$2:$AK$888,7,FALSE)</f>
        <v>#N/A</v>
      </c>
      <c r="Z537" t="e">
        <f>VLOOKUP($C537,PANSS_full!$D$2:$AK$888,8,FALSE)</f>
        <v>#N/A</v>
      </c>
      <c r="AA537" t="e">
        <f>VLOOKUP($C537,PANSS_full!$D$2:$AK$888,9,FALSE)</f>
        <v>#N/A</v>
      </c>
      <c r="AB537" t="e">
        <f>VLOOKUP($C537,PANSS_full!$D$2:$AK$888,10,FALSE)</f>
        <v>#N/A</v>
      </c>
      <c r="AC537" t="e">
        <f>VLOOKUP($C537,PANSS_full!$D$2:$AK$888,11,FALSE)</f>
        <v>#N/A</v>
      </c>
      <c r="AD537" t="e">
        <f>VLOOKUP($C537,PANSS_full!$D$2:$AK$888,12,FALSE)</f>
        <v>#N/A</v>
      </c>
      <c r="AE537" t="e">
        <f>VLOOKUP($C537,PANSS_full!$D$2:$AK$888,13,FALSE)</f>
        <v>#N/A</v>
      </c>
      <c r="AF537" t="e">
        <f>VLOOKUP($C537,PANSS_full!$D$2:$AK$888,14,FALSE)</f>
        <v>#N/A</v>
      </c>
      <c r="AG537" t="e">
        <f>VLOOKUP($C537,PANSS_full!$D$2:$AK$888,15,FALSE)</f>
        <v>#N/A</v>
      </c>
      <c r="AH537" t="e">
        <f>VLOOKUP($C537,PANSS_full!$D$2:$AK$888,16,FALSE)</f>
        <v>#N/A</v>
      </c>
      <c r="AI537" t="e">
        <f>VLOOKUP($C537,PANSS_full!$D$2:$AK$888,17,FALSE)</f>
        <v>#N/A</v>
      </c>
      <c r="AJ537" t="e">
        <f>VLOOKUP($C537,PANSS_full!$D$2:$AK$888,18,FALSE)</f>
        <v>#N/A</v>
      </c>
      <c r="AK537" t="e">
        <f>VLOOKUP($C537,PANSS_full!$D$2:$AK$888,19,FALSE)</f>
        <v>#N/A</v>
      </c>
      <c r="AL537" t="e">
        <f>VLOOKUP($C537,PANSS_full!$D$2:$AK$888,20,FALSE)</f>
        <v>#N/A</v>
      </c>
      <c r="AM537" t="e">
        <f>VLOOKUP($C537,PANSS_full!$D$2:$AK$888,21,FALSE)</f>
        <v>#N/A</v>
      </c>
      <c r="AN537" t="e">
        <f>VLOOKUP($C537,PANSS_full!$D$2:$AK$888,22,FALSE)</f>
        <v>#N/A</v>
      </c>
      <c r="AO537" t="e">
        <f>VLOOKUP($C537,PANSS_full!$D$2:$AK$888,23,FALSE)</f>
        <v>#N/A</v>
      </c>
      <c r="AP537" t="e">
        <f>VLOOKUP($C537,PANSS_full!$D$2:$AK$888,24,FALSE)</f>
        <v>#N/A</v>
      </c>
      <c r="AQ537" t="e">
        <f>VLOOKUP($C537,PANSS_full!$D$2:$AK$888,25,FALSE)</f>
        <v>#N/A</v>
      </c>
      <c r="AR537" t="e">
        <f>VLOOKUP($C537,PANSS_full!$D$2:$AK$888,26,FALSE)</f>
        <v>#N/A</v>
      </c>
      <c r="AS537" t="e">
        <f>VLOOKUP($C537,PANSS_full!$D$2:$AK$888,27,FALSE)</f>
        <v>#N/A</v>
      </c>
      <c r="AT537" t="e">
        <f>VLOOKUP($C537,PANSS_full!$D$2:$AK$888,28,FALSE)</f>
        <v>#N/A</v>
      </c>
      <c r="AU537" t="e">
        <f>VLOOKUP($C537,PANSS_full!$D$2:$AK$888,29,FALSE)</f>
        <v>#N/A</v>
      </c>
      <c r="AV537" t="e">
        <f>VLOOKUP($C537,PANSS_full!$D$2:$AK$888,30,FALSE)</f>
        <v>#N/A</v>
      </c>
      <c r="AW537" t="e">
        <f>VLOOKUP($C537,PANSS_full!$D$2:$AK$888,31,FALSE)</f>
        <v>#N/A</v>
      </c>
      <c r="AX537" t="e">
        <f>VLOOKUP($C537,PANSS_full!$D$2:$AK$888,32,FALSE)</f>
        <v>#N/A</v>
      </c>
      <c r="AY537" t="e">
        <f>VLOOKUP($C537,PANSS_full!$D$2:$AK$888,33,FALSE)</f>
        <v>#N/A</v>
      </c>
      <c r="AZ537" t="e">
        <f>VLOOKUP($C537,PANSS_full!$D$2:$AK$888,34,FALSE)</f>
        <v>#N/A</v>
      </c>
    </row>
    <row r="538" spans="1:52">
      <c r="A538">
        <v>537</v>
      </c>
      <c r="B538" s="2" t="s">
        <v>595</v>
      </c>
      <c r="C538" s="2" t="str">
        <f t="shared" si="8"/>
        <v>NC_10_0076</v>
      </c>
      <c r="E538" s="2">
        <v>43.1666666666665</v>
      </c>
      <c r="F538" s="2" t="s">
        <v>52</v>
      </c>
      <c r="G538" s="2" t="s">
        <v>532</v>
      </c>
      <c r="H538" s="2">
        <v>10</v>
      </c>
      <c r="I538" s="2">
        <v>2</v>
      </c>
      <c r="J538" s="2">
        <v>12</v>
      </c>
      <c r="K538" s="2">
        <v>1</v>
      </c>
      <c r="L538" s="2">
        <v>1</v>
      </c>
      <c r="S538" t="e">
        <f>VLOOKUP($C538,PANSS_full!$D$2:$AK$888,1,FALSE)</f>
        <v>#N/A</v>
      </c>
      <c r="T538" t="e">
        <f>VLOOKUP($C538,PANSS_full!$D$2:$AK$888,2,FALSE)</f>
        <v>#N/A</v>
      </c>
      <c r="U538" t="e">
        <f>VLOOKUP($C538,PANSS_full!$D$2:$AK$888,3,FALSE)</f>
        <v>#N/A</v>
      </c>
      <c r="V538" t="e">
        <f>VLOOKUP($C538,PANSS_full!$D$2:$AK$888,4,FALSE)</f>
        <v>#N/A</v>
      </c>
      <c r="W538" t="e">
        <f>VLOOKUP($C538,PANSS_full!$D$2:$AK$888,5,FALSE)</f>
        <v>#N/A</v>
      </c>
      <c r="X538" t="e">
        <f>VLOOKUP($C538,PANSS_full!$D$2:$AK$888,6,FALSE)</f>
        <v>#N/A</v>
      </c>
      <c r="Y538" t="e">
        <f>VLOOKUP($C538,PANSS_full!$D$2:$AK$888,7,FALSE)</f>
        <v>#N/A</v>
      </c>
      <c r="Z538" t="e">
        <f>VLOOKUP($C538,PANSS_full!$D$2:$AK$888,8,FALSE)</f>
        <v>#N/A</v>
      </c>
      <c r="AA538" t="e">
        <f>VLOOKUP($C538,PANSS_full!$D$2:$AK$888,9,FALSE)</f>
        <v>#N/A</v>
      </c>
      <c r="AB538" t="e">
        <f>VLOOKUP($C538,PANSS_full!$D$2:$AK$888,10,FALSE)</f>
        <v>#N/A</v>
      </c>
      <c r="AC538" t="e">
        <f>VLOOKUP($C538,PANSS_full!$D$2:$AK$888,11,FALSE)</f>
        <v>#N/A</v>
      </c>
      <c r="AD538" t="e">
        <f>VLOOKUP($C538,PANSS_full!$D$2:$AK$888,12,FALSE)</f>
        <v>#N/A</v>
      </c>
      <c r="AE538" t="e">
        <f>VLOOKUP($C538,PANSS_full!$D$2:$AK$888,13,FALSE)</f>
        <v>#N/A</v>
      </c>
      <c r="AF538" t="e">
        <f>VLOOKUP($C538,PANSS_full!$D$2:$AK$888,14,FALSE)</f>
        <v>#N/A</v>
      </c>
      <c r="AG538" t="e">
        <f>VLOOKUP($C538,PANSS_full!$D$2:$AK$888,15,FALSE)</f>
        <v>#N/A</v>
      </c>
      <c r="AH538" t="e">
        <f>VLOOKUP($C538,PANSS_full!$D$2:$AK$888,16,FALSE)</f>
        <v>#N/A</v>
      </c>
      <c r="AI538" t="e">
        <f>VLOOKUP($C538,PANSS_full!$D$2:$AK$888,17,FALSE)</f>
        <v>#N/A</v>
      </c>
      <c r="AJ538" t="e">
        <f>VLOOKUP($C538,PANSS_full!$D$2:$AK$888,18,FALSE)</f>
        <v>#N/A</v>
      </c>
      <c r="AK538" t="e">
        <f>VLOOKUP($C538,PANSS_full!$D$2:$AK$888,19,FALSE)</f>
        <v>#N/A</v>
      </c>
      <c r="AL538" t="e">
        <f>VLOOKUP($C538,PANSS_full!$D$2:$AK$888,20,FALSE)</f>
        <v>#N/A</v>
      </c>
      <c r="AM538" t="e">
        <f>VLOOKUP($C538,PANSS_full!$D$2:$AK$888,21,FALSE)</f>
        <v>#N/A</v>
      </c>
      <c r="AN538" t="e">
        <f>VLOOKUP($C538,PANSS_full!$D$2:$AK$888,22,FALSE)</f>
        <v>#N/A</v>
      </c>
      <c r="AO538" t="e">
        <f>VLOOKUP($C538,PANSS_full!$D$2:$AK$888,23,FALSE)</f>
        <v>#N/A</v>
      </c>
      <c r="AP538" t="e">
        <f>VLOOKUP($C538,PANSS_full!$D$2:$AK$888,24,FALSE)</f>
        <v>#N/A</v>
      </c>
      <c r="AQ538" t="e">
        <f>VLOOKUP($C538,PANSS_full!$D$2:$AK$888,25,FALSE)</f>
        <v>#N/A</v>
      </c>
      <c r="AR538" t="e">
        <f>VLOOKUP($C538,PANSS_full!$D$2:$AK$888,26,FALSE)</f>
        <v>#N/A</v>
      </c>
      <c r="AS538" t="e">
        <f>VLOOKUP($C538,PANSS_full!$D$2:$AK$888,27,FALSE)</f>
        <v>#N/A</v>
      </c>
      <c r="AT538" t="e">
        <f>VLOOKUP($C538,PANSS_full!$D$2:$AK$888,28,FALSE)</f>
        <v>#N/A</v>
      </c>
      <c r="AU538" t="e">
        <f>VLOOKUP($C538,PANSS_full!$D$2:$AK$888,29,FALSE)</f>
        <v>#N/A</v>
      </c>
      <c r="AV538" t="e">
        <f>VLOOKUP($C538,PANSS_full!$D$2:$AK$888,30,FALSE)</f>
        <v>#N/A</v>
      </c>
      <c r="AW538" t="e">
        <f>VLOOKUP($C538,PANSS_full!$D$2:$AK$888,31,FALSE)</f>
        <v>#N/A</v>
      </c>
      <c r="AX538" t="e">
        <f>VLOOKUP($C538,PANSS_full!$D$2:$AK$888,32,FALSE)</f>
        <v>#N/A</v>
      </c>
      <c r="AY538" t="e">
        <f>VLOOKUP($C538,PANSS_full!$D$2:$AK$888,33,FALSE)</f>
        <v>#N/A</v>
      </c>
      <c r="AZ538" t="e">
        <f>VLOOKUP($C538,PANSS_full!$D$2:$AK$888,34,FALSE)</f>
        <v>#N/A</v>
      </c>
    </row>
    <row r="539" spans="1:52">
      <c r="A539">
        <v>538</v>
      </c>
      <c r="B539" s="2" t="s">
        <v>596</v>
      </c>
      <c r="C539" s="2" t="str">
        <f t="shared" si="8"/>
        <v>NC_10_0077</v>
      </c>
      <c r="E539" s="2">
        <v>44.0833333333333</v>
      </c>
      <c r="F539" s="2" t="s">
        <v>52</v>
      </c>
      <c r="G539" s="2" t="s">
        <v>532</v>
      </c>
      <c r="H539" s="2">
        <v>10</v>
      </c>
      <c r="I539" s="2">
        <v>1</v>
      </c>
      <c r="J539" s="2">
        <v>9</v>
      </c>
      <c r="K539" s="2">
        <v>1</v>
      </c>
      <c r="L539" s="2">
        <v>2</v>
      </c>
      <c r="S539" t="e">
        <f>VLOOKUP($C539,PANSS_full!$D$2:$AK$888,1,FALSE)</f>
        <v>#N/A</v>
      </c>
      <c r="T539" t="e">
        <f>VLOOKUP($C539,PANSS_full!$D$2:$AK$888,2,FALSE)</f>
        <v>#N/A</v>
      </c>
      <c r="U539" t="e">
        <f>VLOOKUP($C539,PANSS_full!$D$2:$AK$888,3,FALSE)</f>
        <v>#N/A</v>
      </c>
      <c r="V539" t="e">
        <f>VLOOKUP($C539,PANSS_full!$D$2:$AK$888,4,FALSE)</f>
        <v>#N/A</v>
      </c>
      <c r="W539" t="e">
        <f>VLOOKUP($C539,PANSS_full!$D$2:$AK$888,5,FALSE)</f>
        <v>#N/A</v>
      </c>
      <c r="X539" t="e">
        <f>VLOOKUP($C539,PANSS_full!$D$2:$AK$888,6,FALSE)</f>
        <v>#N/A</v>
      </c>
      <c r="Y539" t="e">
        <f>VLOOKUP($C539,PANSS_full!$D$2:$AK$888,7,FALSE)</f>
        <v>#N/A</v>
      </c>
      <c r="Z539" t="e">
        <f>VLOOKUP($C539,PANSS_full!$D$2:$AK$888,8,FALSE)</f>
        <v>#N/A</v>
      </c>
      <c r="AA539" t="e">
        <f>VLOOKUP($C539,PANSS_full!$D$2:$AK$888,9,FALSE)</f>
        <v>#N/A</v>
      </c>
      <c r="AB539" t="e">
        <f>VLOOKUP($C539,PANSS_full!$D$2:$AK$888,10,FALSE)</f>
        <v>#N/A</v>
      </c>
      <c r="AC539" t="e">
        <f>VLOOKUP($C539,PANSS_full!$D$2:$AK$888,11,FALSE)</f>
        <v>#N/A</v>
      </c>
      <c r="AD539" t="e">
        <f>VLOOKUP($C539,PANSS_full!$D$2:$AK$888,12,FALSE)</f>
        <v>#N/A</v>
      </c>
      <c r="AE539" t="e">
        <f>VLOOKUP($C539,PANSS_full!$D$2:$AK$888,13,FALSE)</f>
        <v>#N/A</v>
      </c>
      <c r="AF539" t="e">
        <f>VLOOKUP($C539,PANSS_full!$D$2:$AK$888,14,FALSE)</f>
        <v>#N/A</v>
      </c>
      <c r="AG539" t="e">
        <f>VLOOKUP($C539,PANSS_full!$D$2:$AK$888,15,FALSE)</f>
        <v>#N/A</v>
      </c>
      <c r="AH539" t="e">
        <f>VLOOKUP($C539,PANSS_full!$D$2:$AK$888,16,FALSE)</f>
        <v>#N/A</v>
      </c>
      <c r="AI539" t="e">
        <f>VLOOKUP($C539,PANSS_full!$D$2:$AK$888,17,FALSE)</f>
        <v>#N/A</v>
      </c>
      <c r="AJ539" t="e">
        <f>VLOOKUP($C539,PANSS_full!$D$2:$AK$888,18,FALSE)</f>
        <v>#N/A</v>
      </c>
      <c r="AK539" t="e">
        <f>VLOOKUP($C539,PANSS_full!$D$2:$AK$888,19,FALSE)</f>
        <v>#N/A</v>
      </c>
      <c r="AL539" t="e">
        <f>VLOOKUP($C539,PANSS_full!$D$2:$AK$888,20,FALSE)</f>
        <v>#N/A</v>
      </c>
      <c r="AM539" t="e">
        <f>VLOOKUP($C539,PANSS_full!$D$2:$AK$888,21,FALSE)</f>
        <v>#N/A</v>
      </c>
      <c r="AN539" t="e">
        <f>VLOOKUP($C539,PANSS_full!$D$2:$AK$888,22,FALSE)</f>
        <v>#N/A</v>
      </c>
      <c r="AO539" t="e">
        <f>VLOOKUP($C539,PANSS_full!$D$2:$AK$888,23,FALSE)</f>
        <v>#N/A</v>
      </c>
      <c r="AP539" t="e">
        <f>VLOOKUP($C539,PANSS_full!$D$2:$AK$888,24,FALSE)</f>
        <v>#N/A</v>
      </c>
      <c r="AQ539" t="e">
        <f>VLOOKUP($C539,PANSS_full!$D$2:$AK$888,25,FALSE)</f>
        <v>#N/A</v>
      </c>
      <c r="AR539" t="e">
        <f>VLOOKUP($C539,PANSS_full!$D$2:$AK$888,26,FALSE)</f>
        <v>#N/A</v>
      </c>
      <c r="AS539" t="e">
        <f>VLOOKUP($C539,PANSS_full!$D$2:$AK$888,27,FALSE)</f>
        <v>#N/A</v>
      </c>
      <c r="AT539" t="e">
        <f>VLOOKUP($C539,PANSS_full!$D$2:$AK$888,28,FALSE)</f>
        <v>#N/A</v>
      </c>
      <c r="AU539" t="e">
        <f>VLOOKUP($C539,PANSS_full!$D$2:$AK$888,29,FALSE)</f>
        <v>#N/A</v>
      </c>
      <c r="AV539" t="e">
        <f>VLOOKUP($C539,PANSS_full!$D$2:$AK$888,30,FALSE)</f>
        <v>#N/A</v>
      </c>
      <c r="AW539" t="e">
        <f>VLOOKUP($C539,PANSS_full!$D$2:$AK$888,31,FALSE)</f>
        <v>#N/A</v>
      </c>
      <c r="AX539" t="e">
        <f>VLOOKUP($C539,PANSS_full!$D$2:$AK$888,32,FALSE)</f>
        <v>#N/A</v>
      </c>
      <c r="AY539" t="e">
        <f>VLOOKUP($C539,PANSS_full!$D$2:$AK$888,33,FALSE)</f>
        <v>#N/A</v>
      </c>
      <c r="AZ539" t="e">
        <f>VLOOKUP($C539,PANSS_full!$D$2:$AK$888,34,FALSE)</f>
        <v>#N/A</v>
      </c>
    </row>
    <row r="540" spans="1:52">
      <c r="A540">
        <v>539</v>
      </c>
      <c r="B540" s="2" t="s">
        <v>597</v>
      </c>
      <c r="C540" s="2" t="str">
        <f t="shared" si="8"/>
        <v>NC_10_0078</v>
      </c>
      <c r="E540" s="2">
        <v>34.1666666666665</v>
      </c>
      <c r="F540" s="2" t="s">
        <v>52</v>
      </c>
      <c r="G540" s="2" t="s">
        <v>532</v>
      </c>
      <c r="H540" s="2">
        <v>10</v>
      </c>
      <c r="I540" s="2">
        <v>1</v>
      </c>
      <c r="J540" s="2">
        <v>6</v>
      </c>
      <c r="K540" s="2">
        <v>1</v>
      </c>
      <c r="L540" s="2">
        <v>1</v>
      </c>
      <c r="S540" t="e">
        <f>VLOOKUP($C540,PANSS_full!$D$2:$AK$888,1,FALSE)</f>
        <v>#N/A</v>
      </c>
      <c r="T540" t="e">
        <f>VLOOKUP($C540,PANSS_full!$D$2:$AK$888,2,FALSE)</f>
        <v>#N/A</v>
      </c>
      <c r="U540" t="e">
        <f>VLOOKUP($C540,PANSS_full!$D$2:$AK$888,3,FALSE)</f>
        <v>#N/A</v>
      </c>
      <c r="V540" t="e">
        <f>VLOOKUP($C540,PANSS_full!$D$2:$AK$888,4,FALSE)</f>
        <v>#N/A</v>
      </c>
      <c r="W540" t="e">
        <f>VLOOKUP($C540,PANSS_full!$D$2:$AK$888,5,FALSE)</f>
        <v>#N/A</v>
      </c>
      <c r="X540" t="e">
        <f>VLOOKUP($C540,PANSS_full!$D$2:$AK$888,6,FALSE)</f>
        <v>#N/A</v>
      </c>
      <c r="Y540" t="e">
        <f>VLOOKUP($C540,PANSS_full!$D$2:$AK$888,7,FALSE)</f>
        <v>#N/A</v>
      </c>
      <c r="Z540" t="e">
        <f>VLOOKUP($C540,PANSS_full!$D$2:$AK$888,8,FALSE)</f>
        <v>#N/A</v>
      </c>
      <c r="AA540" t="e">
        <f>VLOOKUP($C540,PANSS_full!$D$2:$AK$888,9,FALSE)</f>
        <v>#N/A</v>
      </c>
      <c r="AB540" t="e">
        <f>VLOOKUP($C540,PANSS_full!$D$2:$AK$888,10,FALSE)</f>
        <v>#N/A</v>
      </c>
      <c r="AC540" t="e">
        <f>VLOOKUP($C540,PANSS_full!$D$2:$AK$888,11,FALSE)</f>
        <v>#N/A</v>
      </c>
      <c r="AD540" t="e">
        <f>VLOOKUP($C540,PANSS_full!$D$2:$AK$888,12,FALSE)</f>
        <v>#N/A</v>
      </c>
      <c r="AE540" t="e">
        <f>VLOOKUP($C540,PANSS_full!$D$2:$AK$888,13,FALSE)</f>
        <v>#N/A</v>
      </c>
      <c r="AF540" t="e">
        <f>VLOOKUP($C540,PANSS_full!$D$2:$AK$888,14,FALSE)</f>
        <v>#N/A</v>
      </c>
      <c r="AG540" t="e">
        <f>VLOOKUP($C540,PANSS_full!$D$2:$AK$888,15,FALSE)</f>
        <v>#N/A</v>
      </c>
      <c r="AH540" t="e">
        <f>VLOOKUP($C540,PANSS_full!$D$2:$AK$888,16,FALSE)</f>
        <v>#N/A</v>
      </c>
      <c r="AI540" t="e">
        <f>VLOOKUP($C540,PANSS_full!$D$2:$AK$888,17,FALSE)</f>
        <v>#N/A</v>
      </c>
      <c r="AJ540" t="e">
        <f>VLOOKUP($C540,PANSS_full!$D$2:$AK$888,18,FALSE)</f>
        <v>#N/A</v>
      </c>
      <c r="AK540" t="e">
        <f>VLOOKUP($C540,PANSS_full!$D$2:$AK$888,19,FALSE)</f>
        <v>#N/A</v>
      </c>
      <c r="AL540" t="e">
        <f>VLOOKUP($C540,PANSS_full!$D$2:$AK$888,20,FALSE)</f>
        <v>#N/A</v>
      </c>
      <c r="AM540" t="e">
        <f>VLOOKUP($C540,PANSS_full!$D$2:$AK$888,21,FALSE)</f>
        <v>#N/A</v>
      </c>
      <c r="AN540" t="e">
        <f>VLOOKUP($C540,PANSS_full!$D$2:$AK$888,22,FALSE)</f>
        <v>#N/A</v>
      </c>
      <c r="AO540" t="e">
        <f>VLOOKUP($C540,PANSS_full!$D$2:$AK$888,23,FALSE)</f>
        <v>#N/A</v>
      </c>
      <c r="AP540" t="e">
        <f>VLOOKUP($C540,PANSS_full!$D$2:$AK$888,24,FALSE)</f>
        <v>#N/A</v>
      </c>
      <c r="AQ540" t="e">
        <f>VLOOKUP($C540,PANSS_full!$D$2:$AK$888,25,FALSE)</f>
        <v>#N/A</v>
      </c>
      <c r="AR540" t="e">
        <f>VLOOKUP($C540,PANSS_full!$D$2:$AK$888,26,FALSE)</f>
        <v>#N/A</v>
      </c>
      <c r="AS540" t="e">
        <f>VLOOKUP($C540,PANSS_full!$D$2:$AK$888,27,FALSE)</f>
        <v>#N/A</v>
      </c>
      <c r="AT540" t="e">
        <f>VLOOKUP($C540,PANSS_full!$D$2:$AK$888,28,FALSE)</f>
        <v>#N/A</v>
      </c>
      <c r="AU540" t="e">
        <f>VLOOKUP($C540,PANSS_full!$D$2:$AK$888,29,FALSE)</f>
        <v>#N/A</v>
      </c>
      <c r="AV540" t="e">
        <f>VLOOKUP($C540,PANSS_full!$D$2:$AK$888,30,FALSE)</f>
        <v>#N/A</v>
      </c>
      <c r="AW540" t="e">
        <f>VLOOKUP($C540,PANSS_full!$D$2:$AK$888,31,FALSE)</f>
        <v>#N/A</v>
      </c>
      <c r="AX540" t="e">
        <f>VLOOKUP($C540,PANSS_full!$D$2:$AK$888,32,FALSE)</f>
        <v>#N/A</v>
      </c>
      <c r="AY540" t="e">
        <f>VLOOKUP($C540,PANSS_full!$D$2:$AK$888,33,FALSE)</f>
        <v>#N/A</v>
      </c>
      <c r="AZ540" t="e">
        <f>VLOOKUP($C540,PANSS_full!$D$2:$AK$888,34,FALSE)</f>
        <v>#N/A</v>
      </c>
    </row>
    <row r="541" spans="1:52">
      <c r="A541">
        <v>540</v>
      </c>
      <c r="B541" s="2" t="s">
        <v>598</v>
      </c>
      <c r="C541" s="2" t="str">
        <f t="shared" si="8"/>
        <v>NC_10_0079</v>
      </c>
      <c r="E541" s="2">
        <v>36.5</v>
      </c>
      <c r="F541" s="2" t="s">
        <v>52</v>
      </c>
      <c r="G541" s="2" t="s">
        <v>532</v>
      </c>
      <c r="H541" s="2">
        <v>10</v>
      </c>
      <c r="I541" s="2">
        <v>2</v>
      </c>
      <c r="J541" s="2">
        <v>12</v>
      </c>
      <c r="K541" s="2">
        <v>1</v>
      </c>
      <c r="L541" s="2">
        <v>1</v>
      </c>
      <c r="S541" t="e">
        <f>VLOOKUP($C541,PANSS_full!$D$2:$AK$888,1,FALSE)</f>
        <v>#N/A</v>
      </c>
      <c r="T541" t="e">
        <f>VLOOKUP($C541,PANSS_full!$D$2:$AK$888,2,FALSE)</f>
        <v>#N/A</v>
      </c>
      <c r="U541" t="e">
        <f>VLOOKUP($C541,PANSS_full!$D$2:$AK$888,3,FALSE)</f>
        <v>#N/A</v>
      </c>
      <c r="V541" t="e">
        <f>VLOOKUP($C541,PANSS_full!$D$2:$AK$888,4,FALSE)</f>
        <v>#N/A</v>
      </c>
      <c r="W541" t="e">
        <f>VLOOKUP($C541,PANSS_full!$D$2:$AK$888,5,FALSE)</f>
        <v>#N/A</v>
      </c>
      <c r="X541" t="e">
        <f>VLOOKUP($C541,PANSS_full!$D$2:$AK$888,6,FALSE)</f>
        <v>#N/A</v>
      </c>
      <c r="Y541" t="e">
        <f>VLOOKUP($C541,PANSS_full!$D$2:$AK$888,7,FALSE)</f>
        <v>#N/A</v>
      </c>
      <c r="Z541" t="e">
        <f>VLOOKUP($C541,PANSS_full!$D$2:$AK$888,8,FALSE)</f>
        <v>#N/A</v>
      </c>
      <c r="AA541" t="e">
        <f>VLOOKUP($C541,PANSS_full!$D$2:$AK$888,9,FALSE)</f>
        <v>#N/A</v>
      </c>
      <c r="AB541" t="e">
        <f>VLOOKUP($C541,PANSS_full!$D$2:$AK$888,10,FALSE)</f>
        <v>#N/A</v>
      </c>
      <c r="AC541" t="e">
        <f>VLOOKUP($C541,PANSS_full!$D$2:$AK$888,11,FALSE)</f>
        <v>#N/A</v>
      </c>
      <c r="AD541" t="e">
        <f>VLOOKUP($C541,PANSS_full!$D$2:$AK$888,12,FALSE)</f>
        <v>#N/A</v>
      </c>
      <c r="AE541" t="e">
        <f>VLOOKUP($C541,PANSS_full!$D$2:$AK$888,13,FALSE)</f>
        <v>#N/A</v>
      </c>
      <c r="AF541" t="e">
        <f>VLOOKUP($C541,PANSS_full!$D$2:$AK$888,14,FALSE)</f>
        <v>#N/A</v>
      </c>
      <c r="AG541" t="e">
        <f>VLOOKUP($C541,PANSS_full!$D$2:$AK$888,15,FALSE)</f>
        <v>#N/A</v>
      </c>
      <c r="AH541" t="e">
        <f>VLOOKUP($C541,PANSS_full!$D$2:$AK$888,16,FALSE)</f>
        <v>#N/A</v>
      </c>
      <c r="AI541" t="e">
        <f>VLOOKUP($C541,PANSS_full!$D$2:$AK$888,17,FALSE)</f>
        <v>#N/A</v>
      </c>
      <c r="AJ541" t="e">
        <f>VLOOKUP($C541,PANSS_full!$D$2:$AK$888,18,FALSE)</f>
        <v>#N/A</v>
      </c>
      <c r="AK541" t="e">
        <f>VLOOKUP($C541,PANSS_full!$D$2:$AK$888,19,FALSE)</f>
        <v>#N/A</v>
      </c>
      <c r="AL541" t="e">
        <f>VLOOKUP($C541,PANSS_full!$D$2:$AK$888,20,FALSE)</f>
        <v>#N/A</v>
      </c>
      <c r="AM541" t="e">
        <f>VLOOKUP($C541,PANSS_full!$D$2:$AK$888,21,FALSE)</f>
        <v>#N/A</v>
      </c>
      <c r="AN541" t="e">
        <f>VLOOKUP($C541,PANSS_full!$D$2:$AK$888,22,FALSE)</f>
        <v>#N/A</v>
      </c>
      <c r="AO541" t="e">
        <f>VLOOKUP($C541,PANSS_full!$D$2:$AK$888,23,FALSE)</f>
        <v>#N/A</v>
      </c>
      <c r="AP541" t="e">
        <f>VLOOKUP($C541,PANSS_full!$D$2:$AK$888,24,FALSE)</f>
        <v>#N/A</v>
      </c>
      <c r="AQ541" t="e">
        <f>VLOOKUP($C541,PANSS_full!$D$2:$AK$888,25,FALSE)</f>
        <v>#N/A</v>
      </c>
      <c r="AR541" t="e">
        <f>VLOOKUP($C541,PANSS_full!$D$2:$AK$888,26,FALSE)</f>
        <v>#N/A</v>
      </c>
      <c r="AS541" t="e">
        <f>VLOOKUP($C541,PANSS_full!$D$2:$AK$888,27,FALSE)</f>
        <v>#N/A</v>
      </c>
      <c r="AT541" t="e">
        <f>VLOOKUP($C541,PANSS_full!$D$2:$AK$888,28,FALSE)</f>
        <v>#N/A</v>
      </c>
      <c r="AU541" t="e">
        <f>VLOOKUP($C541,PANSS_full!$D$2:$AK$888,29,FALSE)</f>
        <v>#N/A</v>
      </c>
      <c r="AV541" t="e">
        <f>VLOOKUP($C541,PANSS_full!$D$2:$AK$888,30,FALSE)</f>
        <v>#N/A</v>
      </c>
      <c r="AW541" t="e">
        <f>VLOOKUP($C541,PANSS_full!$D$2:$AK$888,31,FALSE)</f>
        <v>#N/A</v>
      </c>
      <c r="AX541" t="e">
        <f>VLOOKUP($C541,PANSS_full!$D$2:$AK$888,32,FALSE)</f>
        <v>#N/A</v>
      </c>
      <c r="AY541" t="e">
        <f>VLOOKUP($C541,PANSS_full!$D$2:$AK$888,33,FALSE)</f>
        <v>#N/A</v>
      </c>
      <c r="AZ541" t="e">
        <f>VLOOKUP($C541,PANSS_full!$D$2:$AK$888,34,FALSE)</f>
        <v>#N/A</v>
      </c>
    </row>
    <row r="542" spans="1:52">
      <c r="A542">
        <v>541</v>
      </c>
      <c r="B542" s="2" t="s">
        <v>599</v>
      </c>
      <c r="C542" s="2" t="str">
        <f t="shared" si="8"/>
        <v>NC_10_0080</v>
      </c>
      <c r="E542" s="2">
        <v>30.0833333333333</v>
      </c>
      <c r="F542" s="2" t="s">
        <v>52</v>
      </c>
      <c r="G542" s="2" t="s">
        <v>532</v>
      </c>
      <c r="H542" s="2">
        <v>10</v>
      </c>
      <c r="I542" s="2">
        <v>2</v>
      </c>
      <c r="J542" s="2">
        <v>14</v>
      </c>
      <c r="K542" s="2">
        <v>1</v>
      </c>
      <c r="L542" s="2">
        <v>1</v>
      </c>
      <c r="S542" t="e">
        <f>VLOOKUP($C542,PANSS_full!$D$2:$AK$888,1,FALSE)</f>
        <v>#N/A</v>
      </c>
      <c r="T542" t="e">
        <f>VLOOKUP($C542,PANSS_full!$D$2:$AK$888,2,FALSE)</f>
        <v>#N/A</v>
      </c>
      <c r="U542" t="e">
        <f>VLOOKUP($C542,PANSS_full!$D$2:$AK$888,3,FALSE)</f>
        <v>#N/A</v>
      </c>
      <c r="V542" t="e">
        <f>VLOOKUP($C542,PANSS_full!$D$2:$AK$888,4,FALSE)</f>
        <v>#N/A</v>
      </c>
      <c r="W542" t="e">
        <f>VLOOKUP($C542,PANSS_full!$D$2:$AK$888,5,FALSE)</f>
        <v>#N/A</v>
      </c>
      <c r="X542" t="e">
        <f>VLOOKUP($C542,PANSS_full!$D$2:$AK$888,6,FALSE)</f>
        <v>#N/A</v>
      </c>
      <c r="Y542" t="e">
        <f>VLOOKUP($C542,PANSS_full!$D$2:$AK$888,7,FALSE)</f>
        <v>#N/A</v>
      </c>
      <c r="Z542" t="e">
        <f>VLOOKUP($C542,PANSS_full!$D$2:$AK$888,8,FALSE)</f>
        <v>#N/A</v>
      </c>
      <c r="AA542" t="e">
        <f>VLOOKUP($C542,PANSS_full!$D$2:$AK$888,9,FALSE)</f>
        <v>#N/A</v>
      </c>
      <c r="AB542" t="e">
        <f>VLOOKUP($C542,PANSS_full!$D$2:$AK$888,10,FALSE)</f>
        <v>#N/A</v>
      </c>
      <c r="AC542" t="e">
        <f>VLOOKUP($C542,PANSS_full!$D$2:$AK$888,11,FALSE)</f>
        <v>#N/A</v>
      </c>
      <c r="AD542" t="e">
        <f>VLOOKUP($C542,PANSS_full!$D$2:$AK$888,12,FALSE)</f>
        <v>#N/A</v>
      </c>
      <c r="AE542" t="e">
        <f>VLOOKUP($C542,PANSS_full!$D$2:$AK$888,13,FALSE)</f>
        <v>#N/A</v>
      </c>
      <c r="AF542" t="e">
        <f>VLOOKUP($C542,PANSS_full!$D$2:$AK$888,14,FALSE)</f>
        <v>#N/A</v>
      </c>
      <c r="AG542" t="e">
        <f>VLOOKUP($C542,PANSS_full!$D$2:$AK$888,15,FALSE)</f>
        <v>#N/A</v>
      </c>
      <c r="AH542" t="e">
        <f>VLOOKUP($C542,PANSS_full!$D$2:$AK$888,16,FALSE)</f>
        <v>#N/A</v>
      </c>
      <c r="AI542" t="e">
        <f>VLOOKUP($C542,PANSS_full!$D$2:$AK$888,17,FALSE)</f>
        <v>#N/A</v>
      </c>
      <c r="AJ542" t="e">
        <f>VLOOKUP($C542,PANSS_full!$D$2:$AK$888,18,FALSE)</f>
        <v>#N/A</v>
      </c>
      <c r="AK542" t="e">
        <f>VLOOKUP($C542,PANSS_full!$D$2:$AK$888,19,FALSE)</f>
        <v>#N/A</v>
      </c>
      <c r="AL542" t="e">
        <f>VLOOKUP($C542,PANSS_full!$D$2:$AK$888,20,FALSE)</f>
        <v>#N/A</v>
      </c>
      <c r="AM542" t="e">
        <f>VLOOKUP($C542,PANSS_full!$D$2:$AK$888,21,FALSE)</f>
        <v>#N/A</v>
      </c>
      <c r="AN542" t="e">
        <f>VLOOKUP($C542,PANSS_full!$D$2:$AK$888,22,FALSE)</f>
        <v>#N/A</v>
      </c>
      <c r="AO542" t="e">
        <f>VLOOKUP($C542,PANSS_full!$D$2:$AK$888,23,FALSE)</f>
        <v>#N/A</v>
      </c>
      <c r="AP542" t="e">
        <f>VLOOKUP($C542,PANSS_full!$D$2:$AK$888,24,FALSE)</f>
        <v>#N/A</v>
      </c>
      <c r="AQ542" t="e">
        <f>VLOOKUP($C542,PANSS_full!$D$2:$AK$888,25,FALSE)</f>
        <v>#N/A</v>
      </c>
      <c r="AR542" t="e">
        <f>VLOOKUP($C542,PANSS_full!$D$2:$AK$888,26,FALSE)</f>
        <v>#N/A</v>
      </c>
      <c r="AS542" t="e">
        <f>VLOOKUP($C542,PANSS_full!$D$2:$AK$888,27,FALSE)</f>
        <v>#N/A</v>
      </c>
      <c r="AT542" t="e">
        <f>VLOOKUP($C542,PANSS_full!$D$2:$AK$888,28,FALSE)</f>
        <v>#N/A</v>
      </c>
      <c r="AU542" t="e">
        <f>VLOOKUP($C542,PANSS_full!$D$2:$AK$888,29,FALSE)</f>
        <v>#N/A</v>
      </c>
      <c r="AV542" t="e">
        <f>VLOOKUP($C542,PANSS_full!$D$2:$AK$888,30,FALSE)</f>
        <v>#N/A</v>
      </c>
      <c r="AW542" t="e">
        <f>VLOOKUP($C542,PANSS_full!$D$2:$AK$888,31,FALSE)</f>
        <v>#N/A</v>
      </c>
      <c r="AX542" t="e">
        <f>VLOOKUP($C542,PANSS_full!$D$2:$AK$888,32,FALSE)</f>
        <v>#N/A</v>
      </c>
      <c r="AY542" t="e">
        <f>VLOOKUP($C542,PANSS_full!$D$2:$AK$888,33,FALSE)</f>
        <v>#N/A</v>
      </c>
      <c r="AZ542" t="e">
        <f>VLOOKUP($C542,PANSS_full!$D$2:$AK$888,34,FALSE)</f>
        <v>#N/A</v>
      </c>
    </row>
    <row r="543" spans="1:52">
      <c r="A543">
        <v>542</v>
      </c>
      <c r="B543" s="2" t="s">
        <v>600</v>
      </c>
      <c r="C543" s="2" t="str">
        <f t="shared" si="8"/>
        <v>NC_10_0081</v>
      </c>
      <c r="E543" s="2">
        <v>43.9166666666665</v>
      </c>
      <c r="F543" s="2" t="s">
        <v>52</v>
      </c>
      <c r="G543" s="2" t="s">
        <v>532</v>
      </c>
      <c r="H543" s="2">
        <v>10</v>
      </c>
      <c r="I543" s="2">
        <v>1</v>
      </c>
      <c r="J543" s="2">
        <v>5</v>
      </c>
      <c r="K543" s="2">
        <v>1</v>
      </c>
      <c r="L543" s="2">
        <v>1</v>
      </c>
      <c r="S543" t="e">
        <f>VLOOKUP($C543,PANSS_full!$D$2:$AK$888,1,FALSE)</f>
        <v>#N/A</v>
      </c>
      <c r="T543" t="e">
        <f>VLOOKUP($C543,PANSS_full!$D$2:$AK$888,2,FALSE)</f>
        <v>#N/A</v>
      </c>
      <c r="U543" t="e">
        <f>VLOOKUP($C543,PANSS_full!$D$2:$AK$888,3,FALSE)</f>
        <v>#N/A</v>
      </c>
      <c r="V543" t="e">
        <f>VLOOKUP($C543,PANSS_full!$D$2:$AK$888,4,FALSE)</f>
        <v>#N/A</v>
      </c>
      <c r="W543" t="e">
        <f>VLOOKUP($C543,PANSS_full!$D$2:$AK$888,5,FALSE)</f>
        <v>#N/A</v>
      </c>
      <c r="X543" t="e">
        <f>VLOOKUP($C543,PANSS_full!$D$2:$AK$888,6,FALSE)</f>
        <v>#N/A</v>
      </c>
      <c r="Y543" t="e">
        <f>VLOOKUP($C543,PANSS_full!$D$2:$AK$888,7,FALSE)</f>
        <v>#N/A</v>
      </c>
      <c r="Z543" t="e">
        <f>VLOOKUP($C543,PANSS_full!$D$2:$AK$888,8,FALSE)</f>
        <v>#N/A</v>
      </c>
      <c r="AA543" t="e">
        <f>VLOOKUP($C543,PANSS_full!$D$2:$AK$888,9,FALSE)</f>
        <v>#N/A</v>
      </c>
      <c r="AB543" t="e">
        <f>VLOOKUP($C543,PANSS_full!$D$2:$AK$888,10,FALSE)</f>
        <v>#N/A</v>
      </c>
      <c r="AC543" t="e">
        <f>VLOOKUP($C543,PANSS_full!$D$2:$AK$888,11,FALSE)</f>
        <v>#N/A</v>
      </c>
      <c r="AD543" t="e">
        <f>VLOOKUP($C543,PANSS_full!$D$2:$AK$888,12,FALSE)</f>
        <v>#N/A</v>
      </c>
      <c r="AE543" t="e">
        <f>VLOOKUP($C543,PANSS_full!$D$2:$AK$888,13,FALSE)</f>
        <v>#N/A</v>
      </c>
      <c r="AF543" t="e">
        <f>VLOOKUP($C543,PANSS_full!$D$2:$AK$888,14,FALSE)</f>
        <v>#N/A</v>
      </c>
      <c r="AG543" t="e">
        <f>VLOOKUP($C543,PANSS_full!$D$2:$AK$888,15,FALSE)</f>
        <v>#N/A</v>
      </c>
      <c r="AH543" t="e">
        <f>VLOOKUP($C543,PANSS_full!$D$2:$AK$888,16,FALSE)</f>
        <v>#N/A</v>
      </c>
      <c r="AI543" t="e">
        <f>VLOOKUP($C543,PANSS_full!$D$2:$AK$888,17,FALSE)</f>
        <v>#N/A</v>
      </c>
      <c r="AJ543" t="e">
        <f>VLOOKUP($C543,PANSS_full!$D$2:$AK$888,18,FALSE)</f>
        <v>#N/A</v>
      </c>
      <c r="AK543" t="e">
        <f>VLOOKUP($C543,PANSS_full!$D$2:$AK$888,19,FALSE)</f>
        <v>#N/A</v>
      </c>
      <c r="AL543" t="e">
        <f>VLOOKUP($C543,PANSS_full!$D$2:$AK$888,20,FALSE)</f>
        <v>#N/A</v>
      </c>
      <c r="AM543" t="e">
        <f>VLOOKUP($C543,PANSS_full!$D$2:$AK$888,21,FALSE)</f>
        <v>#N/A</v>
      </c>
      <c r="AN543" t="e">
        <f>VLOOKUP($C543,PANSS_full!$D$2:$AK$888,22,FALSE)</f>
        <v>#N/A</v>
      </c>
      <c r="AO543" t="e">
        <f>VLOOKUP($C543,PANSS_full!$D$2:$AK$888,23,FALSE)</f>
        <v>#N/A</v>
      </c>
      <c r="AP543" t="e">
        <f>VLOOKUP($C543,PANSS_full!$D$2:$AK$888,24,FALSE)</f>
        <v>#N/A</v>
      </c>
      <c r="AQ543" t="e">
        <f>VLOOKUP($C543,PANSS_full!$D$2:$AK$888,25,FALSE)</f>
        <v>#N/A</v>
      </c>
      <c r="AR543" t="e">
        <f>VLOOKUP($C543,PANSS_full!$D$2:$AK$888,26,FALSE)</f>
        <v>#N/A</v>
      </c>
      <c r="AS543" t="e">
        <f>VLOOKUP($C543,PANSS_full!$D$2:$AK$888,27,FALSE)</f>
        <v>#N/A</v>
      </c>
      <c r="AT543" t="e">
        <f>VLOOKUP($C543,PANSS_full!$D$2:$AK$888,28,FALSE)</f>
        <v>#N/A</v>
      </c>
      <c r="AU543" t="e">
        <f>VLOOKUP($C543,PANSS_full!$D$2:$AK$888,29,FALSE)</f>
        <v>#N/A</v>
      </c>
      <c r="AV543" t="e">
        <f>VLOOKUP($C543,PANSS_full!$D$2:$AK$888,30,FALSE)</f>
        <v>#N/A</v>
      </c>
      <c r="AW543" t="e">
        <f>VLOOKUP($C543,PANSS_full!$D$2:$AK$888,31,FALSE)</f>
        <v>#N/A</v>
      </c>
      <c r="AX543" t="e">
        <f>VLOOKUP($C543,PANSS_full!$D$2:$AK$888,32,FALSE)</f>
        <v>#N/A</v>
      </c>
      <c r="AY543" t="e">
        <f>VLOOKUP($C543,PANSS_full!$D$2:$AK$888,33,FALSE)</f>
        <v>#N/A</v>
      </c>
      <c r="AZ543" t="e">
        <f>VLOOKUP($C543,PANSS_full!$D$2:$AK$888,34,FALSE)</f>
        <v>#N/A</v>
      </c>
    </row>
    <row r="544" spans="1:52">
      <c r="A544">
        <v>543</v>
      </c>
      <c r="B544" s="2" t="s">
        <v>601</v>
      </c>
      <c r="C544" s="2" t="str">
        <f t="shared" si="8"/>
        <v>SZ_01_0001</v>
      </c>
      <c r="E544" s="2">
        <v>18.25</v>
      </c>
      <c r="F544" s="2" t="s">
        <v>602</v>
      </c>
      <c r="G544" s="2" t="s">
        <v>53</v>
      </c>
      <c r="H544" s="2">
        <v>1</v>
      </c>
      <c r="I544" s="2">
        <v>2</v>
      </c>
      <c r="J544" s="2">
        <v>11</v>
      </c>
      <c r="K544" s="2">
        <v>1</v>
      </c>
      <c r="L544" s="2">
        <v>1</v>
      </c>
      <c r="M544" s="2">
        <v>9</v>
      </c>
      <c r="N544" s="2">
        <v>22</v>
      </c>
      <c r="O544" s="2">
        <v>13</v>
      </c>
      <c r="P544" s="2">
        <v>35</v>
      </c>
      <c r="Q544" s="2">
        <v>70</v>
      </c>
      <c r="R544" s="2">
        <v>33</v>
      </c>
      <c r="S544" t="str">
        <f>VLOOKUP($C544,PANSS_full!$D$2:$AK$888,1,FALSE)</f>
        <v>SZ_01_0001</v>
      </c>
      <c r="T544" t="str">
        <f>VLOOKUP($C544,PANSS_full!$D$2:$AK$888,2,FALSE)</f>
        <v>JXW</v>
      </c>
      <c r="U544" t="str">
        <f>VLOOKUP($C544,PANSS_full!$D$2:$AK$888,3,FALSE)</f>
        <v>阎浩</v>
      </c>
      <c r="V544" t="str">
        <f>VLOOKUP($C544,PANSS_full!$D$2:$AK$888,4,FALSE)</f>
        <v>北大六院</v>
      </c>
      <c r="W544">
        <f>VLOOKUP($C544,PANSS_full!$D$2:$AK$888,5,FALSE)</f>
        <v>6</v>
      </c>
      <c r="X544">
        <f>VLOOKUP($C544,PANSS_full!$D$2:$AK$888,6,FALSE)</f>
        <v>1</v>
      </c>
      <c r="Y544">
        <f>VLOOKUP($C544,PANSS_full!$D$2:$AK$888,7,FALSE)</f>
        <v>6</v>
      </c>
      <c r="Z544">
        <f>VLOOKUP($C544,PANSS_full!$D$2:$AK$888,8,FALSE)</f>
        <v>3</v>
      </c>
      <c r="AA544">
        <f>VLOOKUP($C544,PANSS_full!$D$2:$AK$888,9,FALSE)</f>
        <v>1</v>
      </c>
      <c r="AB544">
        <f>VLOOKUP($C544,PANSS_full!$D$2:$AK$888,10,FALSE)</f>
        <v>4</v>
      </c>
      <c r="AC544">
        <f>VLOOKUP($C544,PANSS_full!$D$2:$AK$888,11,FALSE)</f>
        <v>1</v>
      </c>
      <c r="AD544">
        <f>VLOOKUP($C544,PANSS_full!$D$2:$AK$888,12,FALSE)</f>
        <v>1</v>
      </c>
      <c r="AE544">
        <f>VLOOKUP($C544,PANSS_full!$D$2:$AK$888,13,FALSE)</f>
        <v>4</v>
      </c>
      <c r="AF544">
        <f>VLOOKUP($C544,PANSS_full!$D$2:$AK$888,14,FALSE)</f>
        <v>1</v>
      </c>
      <c r="AG544">
        <f>VLOOKUP($C544,PANSS_full!$D$2:$AK$888,15,FALSE)</f>
        <v>4</v>
      </c>
      <c r="AH544">
        <f>VLOOKUP($C544,PANSS_full!$D$2:$AK$888,16,FALSE)</f>
        <v>1</v>
      </c>
      <c r="AI544">
        <f>VLOOKUP($C544,PANSS_full!$D$2:$AK$888,17,FALSE)</f>
        <v>1</v>
      </c>
      <c r="AJ544">
        <f>VLOOKUP($C544,PANSS_full!$D$2:$AK$888,18,FALSE)</f>
        <v>1</v>
      </c>
      <c r="AK544">
        <f>VLOOKUP($C544,PANSS_full!$D$2:$AK$888,19,FALSE)</f>
        <v>1</v>
      </c>
      <c r="AL544">
        <f>VLOOKUP($C544,PANSS_full!$D$2:$AK$888,20,FALSE)</f>
        <v>4</v>
      </c>
      <c r="AM544">
        <f>VLOOKUP($C544,PANSS_full!$D$2:$AK$888,21,FALSE)</f>
        <v>1</v>
      </c>
      <c r="AN544">
        <f>VLOOKUP($C544,PANSS_full!$D$2:$AK$888,22,FALSE)</f>
        <v>1</v>
      </c>
      <c r="AO544">
        <f>VLOOKUP($C544,PANSS_full!$D$2:$AK$888,23,FALSE)</f>
        <v>1</v>
      </c>
      <c r="AP544">
        <f>VLOOKUP($C544,PANSS_full!$D$2:$AK$888,24,FALSE)</f>
        <v>6</v>
      </c>
      <c r="AQ544">
        <f>VLOOKUP($C544,PANSS_full!$D$2:$AK$888,25,FALSE)</f>
        <v>1</v>
      </c>
      <c r="AR544">
        <f>VLOOKUP($C544,PANSS_full!$D$2:$AK$888,26,FALSE)</f>
        <v>1</v>
      </c>
      <c r="AS544">
        <f>VLOOKUP($C544,PANSS_full!$D$2:$AK$888,27,FALSE)</f>
        <v>3</v>
      </c>
      <c r="AT544">
        <f>VLOOKUP($C544,PANSS_full!$D$2:$AK$888,28,FALSE)</f>
        <v>1</v>
      </c>
      <c r="AU544">
        <f>VLOOKUP($C544,PANSS_full!$D$2:$AK$888,29,FALSE)</f>
        <v>1</v>
      </c>
      <c r="AV544">
        <f>VLOOKUP($C544,PANSS_full!$D$2:$AK$888,30,FALSE)</f>
        <v>3</v>
      </c>
      <c r="AW544">
        <f>VLOOKUP($C544,PANSS_full!$D$2:$AK$888,31,FALSE)</f>
        <v>1</v>
      </c>
      <c r="AX544">
        <f>VLOOKUP($C544,PANSS_full!$D$2:$AK$888,32,FALSE)</f>
        <v>1</v>
      </c>
      <c r="AY544">
        <f>VLOOKUP($C544,PANSS_full!$D$2:$AK$888,33,FALSE)</f>
        <v>3</v>
      </c>
      <c r="AZ544">
        <f>VLOOKUP($C544,PANSS_full!$D$2:$AK$888,34,FALSE)</f>
        <v>6</v>
      </c>
    </row>
    <row r="545" spans="1:52">
      <c r="A545">
        <v>544</v>
      </c>
      <c r="B545" s="2" t="s">
        <v>603</v>
      </c>
      <c r="C545" s="2" t="str">
        <f t="shared" si="8"/>
        <v>SZ_01_0002</v>
      </c>
      <c r="E545" s="2">
        <v>23</v>
      </c>
      <c r="F545" s="2" t="s">
        <v>602</v>
      </c>
      <c r="G545" s="2" t="s">
        <v>53</v>
      </c>
      <c r="H545" s="2">
        <v>1</v>
      </c>
      <c r="I545" s="2">
        <v>1</v>
      </c>
      <c r="J545" s="2">
        <v>3</v>
      </c>
      <c r="K545" s="2">
        <v>1</v>
      </c>
      <c r="L545" s="2">
        <v>1</v>
      </c>
      <c r="M545" s="2">
        <v>4</v>
      </c>
      <c r="N545" s="2">
        <v>20</v>
      </c>
      <c r="O545" s="2">
        <v>20</v>
      </c>
      <c r="P545" s="2">
        <v>30</v>
      </c>
      <c r="Q545" s="2">
        <v>70</v>
      </c>
      <c r="R545" s="2">
        <v>33</v>
      </c>
      <c r="S545" t="str">
        <f>VLOOKUP($C545,PANSS_full!$D$2:$AK$888,1,FALSE)</f>
        <v>SZ_01_0002</v>
      </c>
      <c r="T545" t="str">
        <f>VLOOKUP($C545,PANSS_full!$D$2:$AK$888,2,FALSE)</f>
        <v>HP</v>
      </c>
      <c r="U545" t="str">
        <f>VLOOKUP($C545,PANSS_full!$D$2:$AK$888,3,FALSE)</f>
        <v>刘琦</v>
      </c>
      <c r="V545" t="str">
        <f>VLOOKUP($C545,PANSS_full!$D$2:$AK$888,4,FALSE)</f>
        <v>北大六院</v>
      </c>
      <c r="W545">
        <f>VLOOKUP($C545,PANSS_full!$D$2:$AK$888,5,FALSE)</f>
        <v>5</v>
      </c>
      <c r="X545">
        <f>VLOOKUP($C545,PANSS_full!$D$2:$AK$888,6,FALSE)</f>
        <v>2</v>
      </c>
      <c r="Y545">
        <f>VLOOKUP($C545,PANSS_full!$D$2:$AK$888,7,FALSE)</f>
        <v>6</v>
      </c>
      <c r="Z545">
        <f>VLOOKUP($C545,PANSS_full!$D$2:$AK$888,8,FALSE)</f>
        <v>1</v>
      </c>
      <c r="AA545">
        <f>VLOOKUP($C545,PANSS_full!$D$2:$AK$888,9,FALSE)</f>
        <v>1</v>
      </c>
      <c r="AB545">
        <f>VLOOKUP($C545,PANSS_full!$D$2:$AK$888,10,FALSE)</f>
        <v>4</v>
      </c>
      <c r="AC545">
        <f>VLOOKUP($C545,PANSS_full!$D$2:$AK$888,11,FALSE)</f>
        <v>1</v>
      </c>
      <c r="AD545">
        <f>VLOOKUP($C545,PANSS_full!$D$2:$AK$888,12,FALSE)</f>
        <v>4</v>
      </c>
      <c r="AE545">
        <f>VLOOKUP($C545,PANSS_full!$D$2:$AK$888,13,FALSE)</f>
        <v>3</v>
      </c>
      <c r="AF545">
        <f>VLOOKUP($C545,PANSS_full!$D$2:$AK$888,14,FALSE)</f>
        <v>3</v>
      </c>
      <c r="AG545">
        <f>VLOOKUP($C545,PANSS_full!$D$2:$AK$888,15,FALSE)</f>
        <v>3</v>
      </c>
      <c r="AH545">
        <f>VLOOKUP($C545,PANSS_full!$D$2:$AK$888,16,FALSE)</f>
        <v>2</v>
      </c>
      <c r="AI545">
        <f>VLOOKUP($C545,PANSS_full!$D$2:$AK$888,17,FALSE)</f>
        <v>3</v>
      </c>
      <c r="AJ545">
        <f>VLOOKUP($C545,PANSS_full!$D$2:$AK$888,18,FALSE)</f>
        <v>2</v>
      </c>
      <c r="AK545">
        <f>VLOOKUP($C545,PANSS_full!$D$2:$AK$888,19,FALSE)</f>
        <v>1</v>
      </c>
      <c r="AL545">
        <f>VLOOKUP($C545,PANSS_full!$D$2:$AK$888,20,FALSE)</f>
        <v>0</v>
      </c>
      <c r="AM545">
        <f>VLOOKUP($C545,PANSS_full!$D$2:$AK$888,21,FALSE)</f>
        <v>1</v>
      </c>
      <c r="AN545">
        <f>VLOOKUP($C545,PANSS_full!$D$2:$AK$888,22,FALSE)</f>
        <v>1</v>
      </c>
      <c r="AO545">
        <f>VLOOKUP($C545,PANSS_full!$D$2:$AK$888,23,FALSE)</f>
        <v>3</v>
      </c>
      <c r="AP545">
        <f>VLOOKUP($C545,PANSS_full!$D$2:$AK$888,24,FALSE)</f>
        <v>2</v>
      </c>
      <c r="AQ545">
        <f>VLOOKUP($C545,PANSS_full!$D$2:$AK$888,25,FALSE)</f>
        <v>1</v>
      </c>
      <c r="AR545">
        <f>VLOOKUP($C545,PANSS_full!$D$2:$AK$888,26,FALSE)</f>
        <v>1</v>
      </c>
      <c r="AS545">
        <f>VLOOKUP($C545,PANSS_full!$D$2:$AK$888,27,FALSE)</f>
        <v>4</v>
      </c>
      <c r="AT545">
        <f>VLOOKUP($C545,PANSS_full!$D$2:$AK$888,28,FALSE)</f>
        <v>1</v>
      </c>
      <c r="AU545">
        <f>VLOOKUP($C545,PANSS_full!$D$2:$AK$888,29,FALSE)</f>
        <v>1</v>
      </c>
      <c r="AV545">
        <f>VLOOKUP($C545,PANSS_full!$D$2:$AK$888,30,FALSE)</f>
        <v>5</v>
      </c>
      <c r="AW545">
        <f>VLOOKUP($C545,PANSS_full!$D$2:$AK$888,31,FALSE)</f>
        <v>1</v>
      </c>
      <c r="AX545">
        <f>VLOOKUP($C545,PANSS_full!$D$2:$AK$888,32,FALSE)</f>
        <v>1</v>
      </c>
      <c r="AY545">
        <f>VLOOKUP($C545,PANSS_full!$D$2:$AK$888,33,FALSE)</f>
        <v>2</v>
      </c>
      <c r="AZ545">
        <f>VLOOKUP($C545,PANSS_full!$D$2:$AK$888,34,FALSE)</f>
        <v>3</v>
      </c>
    </row>
    <row r="546" spans="1:52">
      <c r="A546">
        <v>545</v>
      </c>
      <c r="B546" s="2" t="s">
        <v>604</v>
      </c>
      <c r="C546" s="2" t="str">
        <f t="shared" si="8"/>
        <v>SZ_01_0003</v>
      </c>
      <c r="E546" s="2">
        <v>25</v>
      </c>
      <c r="F546" s="2" t="s">
        <v>602</v>
      </c>
      <c r="G546" s="2" t="s">
        <v>53</v>
      </c>
      <c r="H546" s="2">
        <v>1</v>
      </c>
      <c r="I546" s="2">
        <v>1</v>
      </c>
      <c r="J546" s="2">
        <v>16</v>
      </c>
      <c r="K546" s="2">
        <v>1</v>
      </c>
      <c r="L546" s="2">
        <v>1</v>
      </c>
      <c r="M546" s="2">
        <v>76</v>
      </c>
      <c r="N546" s="2">
        <v>26</v>
      </c>
      <c r="O546" s="2">
        <v>27</v>
      </c>
      <c r="P546" s="2">
        <v>37</v>
      </c>
      <c r="Q546" s="2">
        <v>90</v>
      </c>
      <c r="S546" t="str">
        <f>VLOOKUP($C546,PANSS_full!$D$2:$AK$888,1,FALSE)</f>
        <v>SZ_01_0003</v>
      </c>
      <c r="T546" t="str">
        <f>VLOOKUP($C546,PANSS_full!$D$2:$AK$888,2,FALSE)</f>
        <v>ZZL</v>
      </c>
      <c r="U546" t="str">
        <f>VLOOKUP($C546,PANSS_full!$D$2:$AK$888,3,FALSE)</f>
        <v>汪艳</v>
      </c>
      <c r="V546" t="str">
        <f>VLOOKUP($C546,PANSS_full!$D$2:$AK$888,4,FALSE)</f>
        <v>北大六院</v>
      </c>
      <c r="W546">
        <f>VLOOKUP($C546,PANSS_full!$D$2:$AK$888,5,FALSE)</f>
        <v>6</v>
      </c>
      <c r="X546">
        <f>VLOOKUP($C546,PANSS_full!$D$2:$AK$888,6,FALSE)</f>
        <v>5</v>
      </c>
      <c r="Y546">
        <f>VLOOKUP($C546,PANSS_full!$D$2:$AK$888,7,FALSE)</f>
        <v>3</v>
      </c>
      <c r="Z546">
        <f>VLOOKUP($C546,PANSS_full!$D$2:$AK$888,8,FALSE)</f>
        <v>5</v>
      </c>
      <c r="AA546">
        <f>VLOOKUP($C546,PANSS_full!$D$2:$AK$888,9,FALSE)</f>
        <v>1</v>
      </c>
      <c r="AB546">
        <f>VLOOKUP($C546,PANSS_full!$D$2:$AK$888,10,FALSE)</f>
        <v>5</v>
      </c>
      <c r="AC546">
        <f>VLOOKUP($C546,PANSS_full!$D$2:$AK$888,11,FALSE)</f>
        <v>1</v>
      </c>
      <c r="AD546">
        <f>VLOOKUP($C546,PANSS_full!$D$2:$AK$888,12,FALSE)</f>
        <v>5</v>
      </c>
      <c r="AE546">
        <f>VLOOKUP($C546,PANSS_full!$D$2:$AK$888,13,FALSE)</f>
        <v>4</v>
      </c>
      <c r="AF546">
        <f>VLOOKUP($C546,PANSS_full!$D$2:$AK$888,14,FALSE)</f>
        <v>4</v>
      </c>
      <c r="AG546">
        <f>VLOOKUP($C546,PANSS_full!$D$2:$AK$888,15,FALSE)</f>
        <v>3</v>
      </c>
      <c r="AH546">
        <f>VLOOKUP($C546,PANSS_full!$D$2:$AK$888,16,FALSE)</f>
        <v>4</v>
      </c>
      <c r="AI546">
        <f>VLOOKUP($C546,PANSS_full!$D$2:$AK$888,17,FALSE)</f>
        <v>3</v>
      </c>
      <c r="AJ546">
        <f>VLOOKUP($C546,PANSS_full!$D$2:$AK$888,18,FALSE)</f>
        <v>4</v>
      </c>
      <c r="AK546">
        <f>VLOOKUP($C546,PANSS_full!$D$2:$AK$888,19,FALSE)</f>
        <v>3</v>
      </c>
      <c r="AL546">
        <f>VLOOKUP($C546,PANSS_full!$D$2:$AK$888,20,FALSE)</f>
        <v>3</v>
      </c>
      <c r="AM546">
        <f>VLOOKUP($C546,PANSS_full!$D$2:$AK$888,21,FALSE)</f>
        <v>1</v>
      </c>
      <c r="AN546">
        <f>VLOOKUP($C546,PANSS_full!$D$2:$AK$888,22,FALSE)</f>
        <v>1</v>
      </c>
      <c r="AO546">
        <f>VLOOKUP($C546,PANSS_full!$D$2:$AK$888,23,FALSE)</f>
        <v>3</v>
      </c>
      <c r="AP546">
        <f>VLOOKUP($C546,PANSS_full!$D$2:$AK$888,24,FALSE)</f>
        <v>3</v>
      </c>
      <c r="AQ546">
        <f>VLOOKUP($C546,PANSS_full!$D$2:$AK$888,25,FALSE)</f>
        <v>1</v>
      </c>
      <c r="AR546">
        <f>VLOOKUP($C546,PANSS_full!$D$2:$AK$888,26,FALSE)</f>
        <v>1</v>
      </c>
      <c r="AS546">
        <f>VLOOKUP($C546,PANSS_full!$D$2:$AK$888,27,FALSE)</f>
        <v>4</v>
      </c>
      <c r="AT546">
        <f>VLOOKUP($C546,PANSS_full!$D$2:$AK$888,28,FALSE)</f>
        <v>1</v>
      </c>
      <c r="AU546">
        <f>VLOOKUP($C546,PANSS_full!$D$2:$AK$888,29,FALSE)</f>
        <v>4</v>
      </c>
      <c r="AV546">
        <f>VLOOKUP($C546,PANSS_full!$D$2:$AK$888,30,FALSE)</f>
        <v>3</v>
      </c>
      <c r="AW546">
        <f>VLOOKUP($C546,PANSS_full!$D$2:$AK$888,31,FALSE)</f>
        <v>4</v>
      </c>
      <c r="AX546">
        <f>VLOOKUP($C546,PANSS_full!$D$2:$AK$888,32,FALSE)</f>
        <v>1</v>
      </c>
      <c r="AY546">
        <f>VLOOKUP($C546,PANSS_full!$D$2:$AK$888,33,FALSE)</f>
        <v>3</v>
      </c>
      <c r="AZ546">
        <f>VLOOKUP($C546,PANSS_full!$D$2:$AK$888,34,FALSE)</f>
        <v>1</v>
      </c>
    </row>
    <row r="547" spans="1:52">
      <c r="A547">
        <v>546</v>
      </c>
      <c r="B547" s="2" t="s">
        <v>605</v>
      </c>
      <c r="C547" s="2" t="str">
        <f t="shared" si="8"/>
        <v>SZ_01_0004</v>
      </c>
      <c r="E547" s="2">
        <v>24.17</v>
      </c>
      <c r="F547" s="2" t="s">
        <v>602</v>
      </c>
      <c r="G547" s="2" t="s">
        <v>53</v>
      </c>
      <c r="H547" s="2">
        <v>1</v>
      </c>
      <c r="I547" s="2">
        <v>1</v>
      </c>
      <c r="J547" s="2">
        <v>12</v>
      </c>
      <c r="K547" s="2">
        <v>1</v>
      </c>
      <c r="L547" s="2">
        <v>1</v>
      </c>
      <c r="M547" s="2">
        <v>4</v>
      </c>
      <c r="N547" s="2">
        <v>23</v>
      </c>
      <c r="O547" s="2">
        <v>9</v>
      </c>
      <c r="P547" s="2">
        <v>40</v>
      </c>
      <c r="Q547" s="2">
        <v>72</v>
      </c>
      <c r="S547" t="str">
        <f>VLOOKUP($C547,PANSS_full!$D$2:$AK$888,1,FALSE)</f>
        <v>SZ_01_0004</v>
      </c>
      <c r="T547" t="str">
        <f>VLOOKUP($C547,PANSS_full!$D$2:$AK$888,2,FALSE)</f>
        <v>SF</v>
      </c>
      <c r="U547" t="str">
        <f>VLOOKUP($C547,PANSS_full!$D$2:$AK$888,3,FALSE)</f>
        <v>蔡丽伟</v>
      </c>
      <c r="V547" t="str">
        <f>VLOOKUP($C547,PANSS_full!$D$2:$AK$888,4,FALSE)</f>
        <v>北大六院</v>
      </c>
      <c r="W547">
        <f>VLOOKUP($C547,PANSS_full!$D$2:$AK$888,5,FALSE)</f>
        <v>6</v>
      </c>
      <c r="X547">
        <f>VLOOKUP($C547,PANSS_full!$D$2:$AK$888,6,FALSE)</f>
        <v>1</v>
      </c>
      <c r="Y547">
        <f>VLOOKUP($C547,PANSS_full!$D$2:$AK$888,7,FALSE)</f>
        <v>1</v>
      </c>
      <c r="Z547">
        <f>VLOOKUP($C547,PANSS_full!$D$2:$AK$888,8,FALSE)</f>
        <v>3</v>
      </c>
      <c r="AA547">
        <f>VLOOKUP($C547,PANSS_full!$D$2:$AK$888,9,FALSE)</f>
        <v>1</v>
      </c>
      <c r="AB547">
        <f>VLOOKUP($C547,PANSS_full!$D$2:$AK$888,10,FALSE)</f>
        <v>5</v>
      </c>
      <c r="AC547">
        <f>VLOOKUP($C547,PANSS_full!$D$2:$AK$888,11,FALSE)</f>
        <v>6</v>
      </c>
      <c r="AD547">
        <f>VLOOKUP($C547,PANSS_full!$D$2:$AK$888,12,FALSE)</f>
        <v>1</v>
      </c>
      <c r="AE547">
        <f>VLOOKUP($C547,PANSS_full!$D$2:$AK$888,13,FALSE)</f>
        <v>1</v>
      </c>
      <c r="AF547">
        <f>VLOOKUP($C547,PANSS_full!$D$2:$AK$888,14,FALSE)</f>
        <v>1</v>
      </c>
      <c r="AG547">
        <f>VLOOKUP($C547,PANSS_full!$D$2:$AK$888,15,FALSE)</f>
        <v>1</v>
      </c>
      <c r="AH547">
        <f>VLOOKUP($C547,PANSS_full!$D$2:$AK$888,16,FALSE)</f>
        <v>3</v>
      </c>
      <c r="AI547">
        <f>VLOOKUP($C547,PANSS_full!$D$2:$AK$888,17,FALSE)</f>
        <v>1</v>
      </c>
      <c r="AJ547">
        <f>VLOOKUP($C547,PANSS_full!$D$2:$AK$888,18,FALSE)</f>
        <v>1</v>
      </c>
      <c r="AK547">
        <f>VLOOKUP($C547,PANSS_full!$D$2:$AK$888,19,FALSE)</f>
        <v>1</v>
      </c>
      <c r="AL547">
        <f>VLOOKUP($C547,PANSS_full!$D$2:$AK$888,20,FALSE)</f>
        <v>3</v>
      </c>
      <c r="AM547">
        <f>VLOOKUP($C547,PANSS_full!$D$2:$AK$888,21,FALSE)</f>
        <v>4</v>
      </c>
      <c r="AN547">
        <f>VLOOKUP($C547,PANSS_full!$D$2:$AK$888,22,FALSE)</f>
        <v>1</v>
      </c>
      <c r="AO547">
        <f>VLOOKUP($C547,PANSS_full!$D$2:$AK$888,23,FALSE)</f>
        <v>1</v>
      </c>
      <c r="AP547">
        <f>VLOOKUP($C547,PANSS_full!$D$2:$AK$888,24,FALSE)</f>
        <v>1</v>
      </c>
      <c r="AQ547">
        <f>VLOOKUP($C547,PANSS_full!$D$2:$AK$888,25,FALSE)</f>
        <v>1</v>
      </c>
      <c r="AR547">
        <f>VLOOKUP($C547,PANSS_full!$D$2:$AK$888,26,FALSE)</f>
        <v>5</v>
      </c>
      <c r="AS547">
        <f>VLOOKUP($C547,PANSS_full!$D$2:$AK$888,27,FALSE)</f>
        <v>4</v>
      </c>
      <c r="AT547">
        <f>VLOOKUP($C547,PANSS_full!$D$2:$AK$888,28,FALSE)</f>
        <v>1</v>
      </c>
      <c r="AU547">
        <f>VLOOKUP($C547,PANSS_full!$D$2:$AK$888,29,FALSE)</f>
        <v>1</v>
      </c>
      <c r="AV547">
        <f>VLOOKUP($C547,PANSS_full!$D$2:$AK$888,30,FALSE)</f>
        <v>5</v>
      </c>
      <c r="AW547">
        <f>VLOOKUP($C547,PANSS_full!$D$2:$AK$888,31,FALSE)</f>
        <v>3</v>
      </c>
      <c r="AX547">
        <f>VLOOKUP($C547,PANSS_full!$D$2:$AK$888,32,FALSE)</f>
        <v>5</v>
      </c>
      <c r="AY547">
        <f>VLOOKUP($C547,PANSS_full!$D$2:$AK$888,33,FALSE)</f>
        <v>3</v>
      </c>
      <c r="AZ547">
        <f>VLOOKUP($C547,PANSS_full!$D$2:$AK$888,34,FALSE)</f>
        <v>1</v>
      </c>
    </row>
    <row r="548" spans="1:52">
      <c r="A548">
        <v>547</v>
      </c>
      <c r="B548" s="2" t="s">
        <v>606</v>
      </c>
      <c r="C548" s="2" t="str">
        <f t="shared" si="8"/>
        <v>SZ_01_0005</v>
      </c>
      <c r="E548" s="2">
        <v>27.25</v>
      </c>
      <c r="F548" s="2" t="s">
        <v>602</v>
      </c>
      <c r="G548" s="2" t="s">
        <v>53</v>
      </c>
      <c r="H548" s="2">
        <v>1</v>
      </c>
      <c r="I548" s="2">
        <v>1</v>
      </c>
      <c r="J548" s="2">
        <v>12</v>
      </c>
      <c r="K548" s="2">
        <v>1</v>
      </c>
      <c r="L548" s="2">
        <v>1</v>
      </c>
      <c r="M548" s="2">
        <v>15</v>
      </c>
      <c r="N548" s="2">
        <v>22</v>
      </c>
      <c r="O548" s="2">
        <v>12</v>
      </c>
      <c r="P548" s="2">
        <v>34</v>
      </c>
      <c r="Q548" s="2">
        <v>68</v>
      </c>
      <c r="S548" t="str">
        <f>VLOOKUP($C548,PANSS_full!$D$2:$AK$888,1,FALSE)</f>
        <v>SZ_01_0005</v>
      </c>
      <c r="T548" t="str">
        <f>VLOOKUP($C548,PANSS_full!$D$2:$AK$888,2,FALSE)</f>
        <v>LJ</v>
      </c>
      <c r="U548" t="str">
        <f>VLOOKUP($C548,PANSS_full!$D$2:$AK$888,3,FALSE)</f>
        <v>蔡丽伟</v>
      </c>
      <c r="V548" t="str">
        <f>VLOOKUP($C548,PANSS_full!$D$2:$AK$888,4,FALSE)</f>
        <v>北京大学第六医院</v>
      </c>
      <c r="W548">
        <f>VLOOKUP($C548,PANSS_full!$D$2:$AK$888,5,FALSE)</f>
        <v>5</v>
      </c>
      <c r="X548">
        <f>VLOOKUP($C548,PANSS_full!$D$2:$AK$888,6,FALSE)</f>
        <v>1</v>
      </c>
      <c r="Y548">
        <f>VLOOKUP($C548,PANSS_full!$D$2:$AK$888,7,FALSE)</f>
        <v>3</v>
      </c>
      <c r="Z548">
        <f>VLOOKUP($C548,PANSS_full!$D$2:$AK$888,8,FALSE)</f>
        <v>3</v>
      </c>
      <c r="AA548">
        <f>VLOOKUP($C548,PANSS_full!$D$2:$AK$888,9,FALSE)</f>
        <v>1</v>
      </c>
      <c r="AB548">
        <f>VLOOKUP($C548,PANSS_full!$D$2:$AK$888,10,FALSE)</f>
        <v>5</v>
      </c>
      <c r="AC548">
        <f>VLOOKUP($C548,PANSS_full!$D$2:$AK$888,11,FALSE)</f>
        <v>4</v>
      </c>
      <c r="AD548">
        <f>VLOOKUP($C548,PANSS_full!$D$2:$AK$888,12,FALSE)</f>
        <v>1</v>
      </c>
      <c r="AE548">
        <f>VLOOKUP($C548,PANSS_full!$D$2:$AK$888,13,FALSE)</f>
        <v>4</v>
      </c>
      <c r="AF548">
        <f>VLOOKUP($C548,PANSS_full!$D$2:$AK$888,14,FALSE)</f>
        <v>1</v>
      </c>
      <c r="AG548">
        <f>VLOOKUP($C548,PANSS_full!$D$2:$AK$888,15,FALSE)</f>
        <v>3</v>
      </c>
      <c r="AH548">
        <f>VLOOKUP($C548,PANSS_full!$D$2:$AK$888,16,FALSE)</f>
        <v>1</v>
      </c>
      <c r="AI548">
        <f>VLOOKUP($C548,PANSS_full!$D$2:$AK$888,17,FALSE)</f>
        <v>1</v>
      </c>
      <c r="AJ548">
        <f>VLOOKUP($C548,PANSS_full!$D$2:$AK$888,18,FALSE)</f>
        <v>1</v>
      </c>
      <c r="AK548">
        <f>VLOOKUP($C548,PANSS_full!$D$2:$AK$888,19,FALSE)</f>
        <v>3</v>
      </c>
      <c r="AL548">
        <f>VLOOKUP($C548,PANSS_full!$D$2:$AK$888,20,FALSE)</f>
        <v>3</v>
      </c>
      <c r="AM548">
        <f>VLOOKUP($C548,PANSS_full!$D$2:$AK$888,21,FALSE)</f>
        <v>1</v>
      </c>
      <c r="AN548">
        <f>VLOOKUP($C548,PANSS_full!$D$2:$AK$888,22,FALSE)</f>
        <v>1</v>
      </c>
      <c r="AO548">
        <f>VLOOKUP($C548,PANSS_full!$D$2:$AK$888,23,FALSE)</f>
        <v>1</v>
      </c>
      <c r="AP548">
        <f>VLOOKUP($C548,PANSS_full!$D$2:$AK$888,24,FALSE)</f>
        <v>3</v>
      </c>
      <c r="AQ548">
        <f>VLOOKUP($C548,PANSS_full!$D$2:$AK$888,25,FALSE)</f>
        <v>1</v>
      </c>
      <c r="AR548">
        <f>VLOOKUP($C548,PANSS_full!$D$2:$AK$888,26,FALSE)</f>
        <v>3</v>
      </c>
      <c r="AS548">
        <f>VLOOKUP($C548,PANSS_full!$D$2:$AK$888,27,FALSE)</f>
        <v>3</v>
      </c>
      <c r="AT548">
        <f>VLOOKUP($C548,PANSS_full!$D$2:$AK$888,28,FALSE)</f>
        <v>1</v>
      </c>
      <c r="AU548">
        <f>VLOOKUP($C548,PANSS_full!$D$2:$AK$888,29,FALSE)</f>
        <v>1</v>
      </c>
      <c r="AV548">
        <f>VLOOKUP($C548,PANSS_full!$D$2:$AK$888,30,FALSE)</f>
        <v>6</v>
      </c>
      <c r="AW548">
        <f>VLOOKUP($C548,PANSS_full!$D$2:$AK$888,31,FALSE)</f>
        <v>1</v>
      </c>
      <c r="AX548">
        <f>VLOOKUP($C548,PANSS_full!$D$2:$AK$888,32,FALSE)</f>
        <v>4</v>
      </c>
      <c r="AY548">
        <f>VLOOKUP($C548,PANSS_full!$D$2:$AK$888,33,FALSE)</f>
        <v>1</v>
      </c>
      <c r="AZ548">
        <f>VLOOKUP($C548,PANSS_full!$D$2:$AK$888,34,FALSE)</f>
        <v>1</v>
      </c>
    </row>
    <row r="549" spans="1:52">
      <c r="A549">
        <v>548</v>
      </c>
      <c r="B549" s="2" t="s">
        <v>607</v>
      </c>
      <c r="C549" s="2" t="str">
        <f t="shared" si="8"/>
        <v>SZ_01_0006</v>
      </c>
      <c r="E549" s="2">
        <v>37.92</v>
      </c>
      <c r="F549" s="2" t="s">
        <v>602</v>
      </c>
      <c r="G549" s="2" t="s">
        <v>53</v>
      </c>
      <c r="H549" s="2">
        <v>1</v>
      </c>
      <c r="I549" s="2">
        <v>1</v>
      </c>
      <c r="J549" s="2">
        <v>16</v>
      </c>
      <c r="K549" s="2">
        <v>1</v>
      </c>
      <c r="L549" s="2">
        <v>1</v>
      </c>
      <c r="M549" s="2">
        <v>89</v>
      </c>
      <c r="N549" s="2">
        <v>22</v>
      </c>
      <c r="O549" s="2">
        <v>9</v>
      </c>
      <c r="P549" s="2">
        <v>31</v>
      </c>
      <c r="Q549" s="2">
        <v>62</v>
      </c>
      <c r="S549" t="str">
        <f>VLOOKUP($C549,PANSS_full!$D$2:$AK$888,1,FALSE)</f>
        <v>SZ_01_0006</v>
      </c>
      <c r="T549" t="str">
        <f>VLOOKUP($C549,PANSS_full!$D$2:$AK$888,2,FALSE)</f>
        <v>CZ</v>
      </c>
      <c r="U549" t="str">
        <f>VLOOKUP($C549,PANSS_full!$D$2:$AK$888,3,FALSE)</f>
        <v>蔡丽伟</v>
      </c>
      <c r="V549" t="str">
        <f>VLOOKUP($C549,PANSS_full!$D$2:$AK$888,4,FALSE)</f>
        <v>北大六院</v>
      </c>
      <c r="W549">
        <f>VLOOKUP($C549,PANSS_full!$D$2:$AK$888,5,FALSE)</f>
        <v>6</v>
      </c>
      <c r="X549">
        <f>VLOOKUP($C549,PANSS_full!$D$2:$AK$888,6,FALSE)</f>
        <v>1</v>
      </c>
      <c r="Y549">
        <f>VLOOKUP($C549,PANSS_full!$D$2:$AK$888,7,FALSE)</f>
        <v>2</v>
      </c>
      <c r="Z549">
        <f>VLOOKUP($C549,PANSS_full!$D$2:$AK$888,8,FALSE)</f>
        <v>1</v>
      </c>
      <c r="AA549">
        <f>VLOOKUP($C549,PANSS_full!$D$2:$AK$888,9,FALSE)</f>
        <v>1</v>
      </c>
      <c r="AB549">
        <f>VLOOKUP($C549,PANSS_full!$D$2:$AK$888,10,FALSE)</f>
        <v>6</v>
      </c>
      <c r="AC549">
        <f>VLOOKUP($C549,PANSS_full!$D$2:$AK$888,11,FALSE)</f>
        <v>5</v>
      </c>
      <c r="AD549">
        <f>VLOOKUP($C549,PANSS_full!$D$2:$AK$888,12,FALSE)</f>
        <v>1</v>
      </c>
      <c r="AE549">
        <f>VLOOKUP($C549,PANSS_full!$D$2:$AK$888,13,FALSE)</f>
        <v>1</v>
      </c>
      <c r="AF549">
        <f>VLOOKUP($C549,PANSS_full!$D$2:$AK$888,14,FALSE)</f>
        <v>1</v>
      </c>
      <c r="AG549">
        <f>VLOOKUP($C549,PANSS_full!$D$2:$AK$888,15,FALSE)</f>
        <v>3</v>
      </c>
      <c r="AH549">
        <f>VLOOKUP($C549,PANSS_full!$D$2:$AK$888,16,FALSE)</f>
        <v>1</v>
      </c>
      <c r="AI549">
        <f>VLOOKUP($C549,PANSS_full!$D$2:$AK$888,17,FALSE)</f>
        <v>1</v>
      </c>
      <c r="AJ549">
        <f>VLOOKUP($C549,PANSS_full!$D$2:$AK$888,18,FALSE)</f>
        <v>1</v>
      </c>
      <c r="AK549">
        <f>VLOOKUP($C549,PANSS_full!$D$2:$AK$888,19,FALSE)</f>
        <v>4</v>
      </c>
      <c r="AL549">
        <f>VLOOKUP($C549,PANSS_full!$D$2:$AK$888,20,FALSE)</f>
        <v>3</v>
      </c>
      <c r="AM549">
        <f>VLOOKUP($C549,PANSS_full!$D$2:$AK$888,21,FALSE)</f>
        <v>1</v>
      </c>
      <c r="AN549">
        <f>VLOOKUP($C549,PANSS_full!$D$2:$AK$888,22,FALSE)</f>
        <v>1</v>
      </c>
      <c r="AO549">
        <f>VLOOKUP($C549,PANSS_full!$D$2:$AK$888,23,FALSE)</f>
        <v>1</v>
      </c>
      <c r="AP549">
        <f>VLOOKUP($C549,PANSS_full!$D$2:$AK$888,24,FALSE)</f>
        <v>1</v>
      </c>
      <c r="AQ549">
        <f>VLOOKUP($C549,PANSS_full!$D$2:$AK$888,25,FALSE)</f>
        <v>1</v>
      </c>
      <c r="AR549">
        <f>VLOOKUP($C549,PANSS_full!$D$2:$AK$888,26,FALSE)</f>
        <v>4</v>
      </c>
      <c r="AS549">
        <f>VLOOKUP($C549,PANSS_full!$D$2:$AK$888,27,FALSE)</f>
        <v>1</v>
      </c>
      <c r="AT549">
        <f>VLOOKUP($C549,PANSS_full!$D$2:$AK$888,28,FALSE)</f>
        <v>1</v>
      </c>
      <c r="AU549">
        <f>VLOOKUP($C549,PANSS_full!$D$2:$AK$888,29,FALSE)</f>
        <v>1</v>
      </c>
      <c r="AV549">
        <f>VLOOKUP($C549,PANSS_full!$D$2:$AK$888,30,FALSE)</f>
        <v>5</v>
      </c>
      <c r="AW549">
        <f>VLOOKUP($C549,PANSS_full!$D$2:$AK$888,31,FALSE)</f>
        <v>1</v>
      </c>
      <c r="AX549">
        <f>VLOOKUP($C549,PANSS_full!$D$2:$AK$888,32,FALSE)</f>
        <v>1</v>
      </c>
      <c r="AY549">
        <f>VLOOKUP($C549,PANSS_full!$D$2:$AK$888,33,FALSE)</f>
        <v>1</v>
      </c>
      <c r="AZ549">
        <f>VLOOKUP($C549,PANSS_full!$D$2:$AK$888,34,FALSE)</f>
        <v>4</v>
      </c>
    </row>
    <row r="550" spans="1:52">
      <c r="A550">
        <v>549</v>
      </c>
      <c r="B550" s="2" t="s">
        <v>608</v>
      </c>
      <c r="C550" s="2" t="str">
        <f t="shared" si="8"/>
        <v>SZ_01_0008</v>
      </c>
      <c r="E550" s="2">
        <v>18.33</v>
      </c>
      <c r="F550" s="2" t="s">
        <v>602</v>
      </c>
      <c r="G550" s="2" t="s">
        <v>53</v>
      </c>
      <c r="H550" s="2">
        <v>1</v>
      </c>
      <c r="I550" s="2">
        <v>1</v>
      </c>
      <c r="J550" s="2">
        <v>11</v>
      </c>
      <c r="K550" s="2">
        <v>1</v>
      </c>
      <c r="L550" s="2">
        <v>1</v>
      </c>
      <c r="M550" s="2">
        <v>15</v>
      </c>
      <c r="N550" s="2">
        <v>23</v>
      </c>
      <c r="O550" s="2">
        <v>21</v>
      </c>
      <c r="P550" s="2">
        <v>36</v>
      </c>
      <c r="Q550" s="2">
        <v>80</v>
      </c>
      <c r="S550" t="str">
        <f>VLOOKUP($C550,PANSS_full!$D$2:$AK$888,1,FALSE)</f>
        <v>SZ_01_0008</v>
      </c>
      <c r="T550" t="str">
        <f>VLOOKUP($C550,PANSS_full!$D$2:$AK$888,2,FALSE)</f>
        <v>HZM</v>
      </c>
      <c r="U550" t="str">
        <f>VLOOKUP($C550,PANSS_full!$D$2:$AK$888,3,FALSE)</f>
        <v>汪艳</v>
      </c>
      <c r="V550" t="str">
        <f>VLOOKUP($C550,PANSS_full!$D$2:$AK$888,4,FALSE)</f>
        <v>北大六院</v>
      </c>
      <c r="W550">
        <f>VLOOKUP($C550,PANSS_full!$D$2:$AK$888,5,FALSE)</f>
        <v>6</v>
      </c>
      <c r="X550">
        <f>VLOOKUP($C550,PANSS_full!$D$2:$AK$888,6,FALSE)</f>
        <v>1</v>
      </c>
      <c r="Y550">
        <f>VLOOKUP($C550,PANSS_full!$D$2:$AK$888,7,FALSE)</f>
        <v>1</v>
      </c>
      <c r="Z550">
        <f>VLOOKUP($C550,PANSS_full!$D$2:$AK$888,8,FALSE)</f>
        <v>3</v>
      </c>
      <c r="AA550">
        <f>VLOOKUP($C550,PANSS_full!$D$2:$AK$888,9,FALSE)</f>
        <v>4</v>
      </c>
      <c r="AB550">
        <f>VLOOKUP($C550,PANSS_full!$D$2:$AK$888,10,FALSE)</f>
        <v>5</v>
      </c>
      <c r="AC550">
        <f>VLOOKUP($C550,PANSS_full!$D$2:$AK$888,11,FALSE)</f>
        <v>3</v>
      </c>
      <c r="AD550">
        <f>VLOOKUP($C550,PANSS_full!$D$2:$AK$888,12,FALSE)</f>
        <v>4</v>
      </c>
      <c r="AE550">
        <f>VLOOKUP($C550,PANSS_full!$D$2:$AK$888,13,FALSE)</f>
        <v>4</v>
      </c>
      <c r="AF550">
        <f>VLOOKUP($C550,PANSS_full!$D$2:$AK$888,14,FALSE)</f>
        <v>3</v>
      </c>
      <c r="AG550">
        <f>VLOOKUP($C550,PANSS_full!$D$2:$AK$888,15,FALSE)</f>
        <v>5</v>
      </c>
      <c r="AH550">
        <f>VLOOKUP($C550,PANSS_full!$D$2:$AK$888,16,FALSE)</f>
        <v>1</v>
      </c>
      <c r="AI550">
        <f>VLOOKUP($C550,PANSS_full!$D$2:$AK$888,17,FALSE)</f>
        <v>1</v>
      </c>
      <c r="AJ550">
        <f>VLOOKUP($C550,PANSS_full!$D$2:$AK$888,18,FALSE)</f>
        <v>3</v>
      </c>
      <c r="AK550">
        <f>VLOOKUP($C550,PANSS_full!$D$2:$AK$888,19,FALSE)</f>
        <v>4</v>
      </c>
      <c r="AL550">
        <f>VLOOKUP($C550,PANSS_full!$D$2:$AK$888,20,FALSE)</f>
        <v>3</v>
      </c>
      <c r="AM550">
        <f>VLOOKUP($C550,PANSS_full!$D$2:$AK$888,21,FALSE)</f>
        <v>1</v>
      </c>
      <c r="AN550">
        <f>VLOOKUP($C550,PANSS_full!$D$2:$AK$888,22,FALSE)</f>
        <v>3</v>
      </c>
      <c r="AO550">
        <f>VLOOKUP($C550,PANSS_full!$D$2:$AK$888,23,FALSE)</f>
        <v>1</v>
      </c>
      <c r="AP550">
        <f>VLOOKUP($C550,PANSS_full!$D$2:$AK$888,24,FALSE)</f>
        <v>3</v>
      </c>
      <c r="AQ550">
        <f>VLOOKUP($C550,PANSS_full!$D$2:$AK$888,25,FALSE)</f>
        <v>1</v>
      </c>
      <c r="AR550">
        <f>VLOOKUP($C550,PANSS_full!$D$2:$AK$888,26,FALSE)</f>
        <v>1</v>
      </c>
      <c r="AS550">
        <f>VLOOKUP($C550,PANSS_full!$D$2:$AK$888,27,FALSE)</f>
        <v>3</v>
      </c>
      <c r="AT550">
        <f>VLOOKUP($C550,PANSS_full!$D$2:$AK$888,28,FALSE)</f>
        <v>1</v>
      </c>
      <c r="AU550">
        <f>VLOOKUP($C550,PANSS_full!$D$2:$AK$888,29,FALSE)</f>
        <v>3</v>
      </c>
      <c r="AV550">
        <f>VLOOKUP($C550,PANSS_full!$D$2:$AK$888,30,FALSE)</f>
        <v>6</v>
      </c>
      <c r="AW550">
        <f>VLOOKUP($C550,PANSS_full!$D$2:$AK$888,31,FALSE)</f>
        <v>1</v>
      </c>
      <c r="AX550">
        <f>VLOOKUP($C550,PANSS_full!$D$2:$AK$888,32,FALSE)</f>
        <v>1</v>
      </c>
      <c r="AY550">
        <f>VLOOKUP($C550,PANSS_full!$D$2:$AK$888,33,FALSE)</f>
        <v>3</v>
      </c>
      <c r="AZ550">
        <f>VLOOKUP($C550,PANSS_full!$D$2:$AK$888,34,FALSE)</f>
        <v>1</v>
      </c>
    </row>
    <row r="551" spans="1:52">
      <c r="A551">
        <v>550</v>
      </c>
      <c r="B551" s="2" t="s">
        <v>609</v>
      </c>
      <c r="C551" s="2" t="str">
        <f t="shared" si="8"/>
        <v>SZ_01_0009</v>
      </c>
      <c r="E551" s="2">
        <v>27.92</v>
      </c>
      <c r="F551" s="2" t="s">
        <v>602</v>
      </c>
      <c r="G551" s="2" t="s">
        <v>53</v>
      </c>
      <c r="H551" s="2">
        <v>1</v>
      </c>
      <c r="I551" s="2">
        <v>1</v>
      </c>
      <c r="J551" s="2">
        <v>15</v>
      </c>
      <c r="K551" s="2">
        <v>1</v>
      </c>
      <c r="L551" s="2">
        <v>2</v>
      </c>
      <c r="M551" s="2">
        <v>86</v>
      </c>
      <c r="N551" s="2">
        <v>19</v>
      </c>
      <c r="O551" s="2">
        <v>19</v>
      </c>
      <c r="P551" s="2">
        <v>24</v>
      </c>
      <c r="Q551" s="2">
        <v>62</v>
      </c>
      <c r="S551" t="str">
        <f>VLOOKUP($C551,PANSS_full!$D$2:$AK$888,1,FALSE)</f>
        <v>SZ_01_0009</v>
      </c>
      <c r="T551" t="str">
        <f>VLOOKUP($C551,PANSS_full!$D$2:$AK$888,2,FALSE)</f>
        <v>MC</v>
      </c>
      <c r="U551" t="str">
        <f>VLOOKUP($C551,PANSS_full!$D$2:$AK$888,3,FALSE)</f>
        <v>汪艳</v>
      </c>
      <c r="V551" t="str">
        <f>VLOOKUP($C551,PANSS_full!$D$2:$AK$888,4,FALSE)</f>
        <v>北大六院</v>
      </c>
      <c r="W551">
        <f>VLOOKUP($C551,PANSS_full!$D$2:$AK$888,5,FALSE)</f>
        <v>4</v>
      </c>
      <c r="X551">
        <f>VLOOKUP($C551,PANSS_full!$D$2:$AK$888,6,FALSE)</f>
        <v>2</v>
      </c>
      <c r="Y551">
        <f>VLOOKUP($C551,PANSS_full!$D$2:$AK$888,7,FALSE)</f>
        <v>1</v>
      </c>
      <c r="Z551">
        <f>VLOOKUP($C551,PANSS_full!$D$2:$AK$888,8,FALSE)</f>
        <v>3</v>
      </c>
      <c r="AA551">
        <f>VLOOKUP($C551,PANSS_full!$D$2:$AK$888,9,FALSE)</f>
        <v>1</v>
      </c>
      <c r="AB551">
        <f>VLOOKUP($C551,PANSS_full!$D$2:$AK$888,10,FALSE)</f>
        <v>4</v>
      </c>
      <c r="AC551">
        <f>VLOOKUP($C551,PANSS_full!$D$2:$AK$888,11,FALSE)</f>
        <v>4</v>
      </c>
      <c r="AD551">
        <f>VLOOKUP($C551,PANSS_full!$D$2:$AK$888,12,FALSE)</f>
        <v>3</v>
      </c>
      <c r="AE551">
        <f>VLOOKUP($C551,PANSS_full!$D$2:$AK$888,13,FALSE)</f>
        <v>3</v>
      </c>
      <c r="AF551">
        <f>VLOOKUP($C551,PANSS_full!$D$2:$AK$888,14,FALSE)</f>
        <v>4</v>
      </c>
      <c r="AG551">
        <f>VLOOKUP($C551,PANSS_full!$D$2:$AK$888,15,FALSE)</f>
        <v>3</v>
      </c>
      <c r="AH551">
        <f>VLOOKUP($C551,PANSS_full!$D$2:$AK$888,16,FALSE)</f>
        <v>3</v>
      </c>
      <c r="AI551">
        <f>VLOOKUP($C551,PANSS_full!$D$2:$AK$888,17,FALSE)</f>
        <v>1</v>
      </c>
      <c r="AJ551">
        <f>VLOOKUP($C551,PANSS_full!$D$2:$AK$888,18,FALSE)</f>
        <v>2</v>
      </c>
      <c r="AK551">
        <f>VLOOKUP($C551,PANSS_full!$D$2:$AK$888,19,FALSE)</f>
        <v>1</v>
      </c>
      <c r="AL551">
        <f>VLOOKUP($C551,PANSS_full!$D$2:$AK$888,20,FALSE)</f>
        <v>1</v>
      </c>
      <c r="AM551">
        <f>VLOOKUP($C551,PANSS_full!$D$2:$AK$888,21,FALSE)</f>
        <v>1</v>
      </c>
      <c r="AN551">
        <f>VLOOKUP($C551,PANSS_full!$D$2:$AK$888,22,FALSE)</f>
        <v>1</v>
      </c>
      <c r="AO551">
        <f>VLOOKUP($C551,PANSS_full!$D$2:$AK$888,23,FALSE)</f>
        <v>1</v>
      </c>
      <c r="AP551">
        <f>VLOOKUP($C551,PANSS_full!$D$2:$AK$888,24,FALSE)</f>
        <v>1</v>
      </c>
      <c r="AQ551">
        <f>VLOOKUP($C551,PANSS_full!$D$2:$AK$888,25,FALSE)</f>
        <v>1</v>
      </c>
      <c r="AR551">
        <f>VLOOKUP($C551,PANSS_full!$D$2:$AK$888,26,FALSE)</f>
        <v>3</v>
      </c>
      <c r="AS551">
        <f>VLOOKUP($C551,PANSS_full!$D$2:$AK$888,27,FALSE)</f>
        <v>1</v>
      </c>
      <c r="AT551">
        <f>VLOOKUP($C551,PANSS_full!$D$2:$AK$888,28,FALSE)</f>
        <v>1</v>
      </c>
      <c r="AU551">
        <f>VLOOKUP($C551,PANSS_full!$D$2:$AK$888,29,FALSE)</f>
        <v>3</v>
      </c>
      <c r="AV551">
        <f>VLOOKUP($C551,PANSS_full!$D$2:$AK$888,30,FALSE)</f>
        <v>3</v>
      </c>
      <c r="AW551">
        <f>VLOOKUP($C551,PANSS_full!$D$2:$AK$888,31,FALSE)</f>
        <v>1</v>
      </c>
      <c r="AX551">
        <f>VLOOKUP($C551,PANSS_full!$D$2:$AK$888,32,FALSE)</f>
        <v>3</v>
      </c>
      <c r="AY551">
        <f>VLOOKUP($C551,PANSS_full!$D$2:$AK$888,33,FALSE)</f>
        <v>1</v>
      </c>
      <c r="AZ551">
        <f>VLOOKUP($C551,PANSS_full!$D$2:$AK$888,34,FALSE)</f>
        <v>1</v>
      </c>
    </row>
    <row r="552" spans="1:52">
      <c r="A552">
        <v>551</v>
      </c>
      <c r="B552" s="2" t="s">
        <v>610</v>
      </c>
      <c r="C552" s="2" t="str">
        <f t="shared" si="8"/>
        <v>SZ_01_0010</v>
      </c>
      <c r="E552" s="2">
        <v>20.25</v>
      </c>
      <c r="F552" s="2" t="s">
        <v>602</v>
      </c>
      <c r="G552" s="2" t="s">
        <v>53</v>
      </c>
      <c r="H552" s="2">
        <v>1</v>
      </c>
      <c r="I552" s="2">
        <v>2</v>
      </c>
      <c r="J552" s="2">
        <v>13</v>
      </c>
      <c r="K552" s="2">
        <v>1</v>
      </c>
      <c r="L552" s="2">
        <v>1</v>
      </c>
      <c r="M552" s="2">
        <v>2</v>
      </c>
      <c r="N552" s="2">
        <v>19</v>
      </c>
      <c r="O552" s="2">
        <v>15</v>
      </c>
      <c r="P552" s="2">
        <v>34</v>
      </c>
      <c r="Q552" s="2">
        <v>68</v>
      </c>
      <c r="R552" s="2">
        <v>17</v>
      </c>
      <c r="S552" t="str">
        <f>VLOOKUP($C552,PANSS_full!$D$2:$AK$888,1,FALSE)</f>
        <v>SZ_01_0010</v>
      </c>
      <c r="T552" t="str">
        <f>VLOOKUP($C552,PANSS_full!$D$2:$AK$888,2,FALSE)</f>
        <v>LYY</v>
      </c>
      <c r="U552" t="str">
        <f>VLOOKUP($C552,PANSS_full!$D$2:$AK$888,3,FALSE)</f>
        <v>李梓萌</v>
      </c>
      <c r="V552" t="str">
        <f>VLOOKUP($C552,PANSS_full!$D$2:$AK$888,4,FALSE)</f>
        <v>北大六院</v>
      </c>
      <c r="W552">
        <f>VLOOKUP($C552,PANSS_full!$D$2:$AK$888,5,FALSE)</f>
        <v>4</v>
      </c>
      <c r="X552">
        <f>VLOOKUP($C552,PANSS_full!$D$2:$AK$888,6,FALSE)</f>
        <v>3</v>
      </c>
      <c r="Y552">
        <f>VLOOKUP($C552,PANSS_full!$D$2:$AK$888,7,FALSE)</f>
        <v>5</v>
      </c>
      <c r="Z552">
        <f>VLOOKUP($C552,PANSS_full!$D$2:$AK$888,8,FALSE)</f>
        <v>1</v>
      </c>
      <c r="AA552">
        <f>VLOOKUP($C552,PANSS_full!$D$2:$AK$888,9,FALSE)</f>
        <v>1</v>
      </c>
      <c r="AB552">
        <f>VLOOKUP($C552,PANSS_full!$D$2:$AK$888,10,FALSE)</f>
        <v>4</v>
      </c>
      <c r="AC552">
        <f>VLOOKUP($C552,PANSS_full!$D$2:$AK$888,11,FALSE)</f>
        <v>1</v>
      </c>
      <c r="AD552">
        <f>VLOOKUP($C552,PANSS_full!$D$2:$AK$888,12,FALSE)</f>
        <v>3</v>
      </c>
      <c r="AE552">
        <f>VLOOKUP($C552,PANSS_full!$D$2:$AK$888,13,FALSE)</f>
        <v>3</v>
      </c>
      <c r="AF552">
        <f>VLOOKUP($C552,PANSS_full!$D$2:$AK$888,14,FALSE)</f>
        <v>1</v>
      </c>
      <c r="AG552">
        <f>VLOOKUP($C552,PANSS_full!$D$2:$AK$888,15,FALSE)</f>
        <v>3</v>
      </c>
      <c r="AH552">
        <f>VLOOKUP($C552,PANSS_full!$D$2:$AK$888,16,FALSE)</f>
        <v>3</v>
      </c>
      <c r="AI552">
        <f>VLOOKUP($C552,PANSS_full!$D$2:$AK$888,17,FALSE)</f>
        <v>1</v>
      </c>
      <c r="AJ552">
        <f>VLOOKUP($C552,PANSS_full!$D$2:$AK$888,18,FALSE)</f>
        <v>1</v>
      </c>
      <c r="AK552">
        <f>VLOOKUP($C552,PANSS_full!$D$2:$AK$888,19,FALSE)</f>
        <v>1</v>
      </c>
      <c r="AL552">
        <f>VLOOKUP($C552,PANSS_full!$D$2:$AK$888,20,FALSE)</f>
        <v>3</v>
      </c>
      <c r="AM552">
        <f>VLOOKUP($C552,PANSS_full!$D$2:$AK$888,21,FALSE)</f>
        <v>1</v>
      </c>
      <c r="AN552">
        <f>VLOOKUP($C552,PANSS_full!$D$2:$AK$888,22,FALSE)</f>
        <v>1</v>
      </c>
      <c r="AO552">
        <f>VLOOKUP($C552,PANSS_full!$D$2:$AK$888,23,FALSE)</f>
        <v>1</v>
      </c>
      <c r="AP552">
        <f>VLOOKUP($C552,PANSS_full!$D$2:$AK$888,24,FALSE)</f>
        <v>3</v>
      </c>
      <c r="AQ552">
        <f>VLOOKUP($C552,PANSS_full!$D$2:$AK$888,25,FALSE)</f>
        <v>1</v>
      </c>
      <c r="AR552">
        <f>VLOOKUP($C552,PANSS_full!$D$2:$AK$888,26,FALSE)</f>
        <v>1</v>
      </c>
      <c r="AS552">
        <f>VLOOKUP($C552,PANSS_full!$D$2:$AK$888,27,FALSE)</f>
        <v>1</v>
      </c>
      <c r="AT552">
        <f>VLOOKUP($C552,PANSS_full!$D$2:$AK$888,28,FALSE)</f>
        <v>1</v>
      </c>
      <c r="AU552">
        <f>VLOOKUP($C552,PANSS_full!$D$2:$AK$888,29,FALSE)</f>
        <v>1</v>
      </c>
      <c r="AV552">
        <f>VLOOKUP($C552,PANSS_full!$D$2:$AK$888,30,FALSE)</f>
        <v>4</v>
      </c>
      <c r="AW552">
        <f>VLOOKUP($C552,PANSS_full!$D$2:$AK$888,31,FALSE)</f>
        <v>3</v>
      </c>
      <c r="AX552">
        <f>VLOOKUP($C552,PANSS_full!$D$2:$AK$888,32,FALSE)</f>
        <v>4</v>
      </c>
      <c r="AY552">
        <f>VLOOKUP($C552,PANSS_full!$D$2:$AK$888,33,FALSE)</f>
        <v>5</v>
      </c>
      <c r="AZ552">
        <f>VLOOKUP($C552,PANSS_full!$D$2:$AK$888,34,FALSE)</f>
        <v>3</v>
      </c>
    </row>
    <row r="553" spans="1:52">
      <c r="A553">
        <v>552</v>
      </c>
      <c r="B553" s="2" t="s">
        <v>611</v>
      </c>
      <c r="C553" s="2" t="str">
        <f t="shared" si="8"/>
        <v>SZ_01_0011</v>
      </c>
      <c r="E553" s="2">
        <v>20.25</v>
      </c>
      <c r="F553" s="2" t="s">
        <v>602</v>
      </c>
      <c r="G553" s="2" t="s">
        <v>53</v>
      </c>
      <c r="H553" s="2">
        <v>1</v>
      </c>
      <c r="I553" s="2">
        <v>2</v>
      </c>
      <c r="J553" s="2">
        <v>12</v>
      </c>
      <c r="K553" s="2">
        <v>1</v>
      </c>
      <c r="L553" s="2">
        <v>1</v>
      </c>
      <c r="M553" s="2">
        <v>19</v>
      </c>
      <c r="N553" s="2">
        <v>13</v>
      </c>
      <c r="O553" s="2">
        <v>22</v>
      </c>
      <c r="P553" s="2">
        <v>26</v>
      </c>
      <c r="Q553" s="2">
        <v>61</v>
      </c>
      <c r="R553" s="2">
        <v>17</v>
      </c>
      <c r="S553" t="str">
        <f>VLOOKUP($C553,PANSS_full!$D$2:$AK$888,1,FALSE)</f>
        <v>SZ_01_0011</v>
      </c>
      <c r="T553" t="str">
        <f>VLOOKUP($C553,PANSS_full!$D$2:$AK$888,2,FALSE)</f>
        <v>LYY</v>
      </c>
      <c r="U553" t="str">
        <f>VLOOKUP($C553,PANSS_full!$D$2:$AK$888,3,FALSE)</f>
        <v>杨文</v>
      </c>
      <c r="V553" t="str">
        <f>VLOOKUP($C553,PANSS_full!$D$2:$AK$888,4,FALSE)</f>
        <v>北大六院</v>
      </c>
      <c r="W553">
        <f>VLOOKUP($C553,PANSS_full!$D$2:$AK$888,5,FALSE)</f>
        <v>3</v>
      </c>
      <c r="X553">
        <f>VLOOKUP($C553,PANSS_full!$D$2:$AK$888,6,FALSE)</f>
        <v>1</v>
      </c>
      <c r="Y553">
        <f>VLOOKUP($C553,PANSS_full!$D$2:$AK$888,7,FALSE)</f>
        <v>4</v>
      </c>
      <c r="Z553">
        <f>VLOOKUP($C553,PANSS_full!$D$2:$AK$888,8,FALSE)</f>
        <v>1</v>
      </c>
      <c r="AA553">
        <f>VLOOKUP($C553,PANSS_full!$D$2:$AK$888,9,FALSE)</f>
        <v>1</v>
      </c>
      <c r="AB553">
        <f>VLOOKUP($C553,PANSS_full!$D$2:$AK$888,10,FALSE)</f>
        <v>2</v>
      </c>
      <c r="AC553">
        <f>VLOOKUP($C553,PANSS_full!$D$2:$AK$888,11,FALSE)</f>
        <v>1</v>
      </c>
      <c r="AD553">
        <f>VLOOKUP($C553,PANSS_full!$D$2:$AK$888,12,FALSE)</f>
        <v>5</v>
      </c>
      <c r="AE553">
        <f>VLOOKUP($C553,PANSS_full!$D$2:$AK$888,13,FALSE)</f>
        <v>4</v>
      </c>
      <c r="AF553">
        <f>VLOOKUP($C553,PANSS_full!$D$2:$AK$888,14,FALSE)</f>
        <v>4</v>
      </c>
      <c r="AG553">
        <f>VLOOKUP($C553,PANSS_full!$D$2:$AK$888,15,FALSE)</f>
        <v>3</v>
      </c>
      <c r="AH553">
        <f>VLOOKUP($C553,PANSS_full!$D$2:$AK$888,16,FALSE)</f>
        <v>1</v>
      </c>
      <c r="AI553">
        <f>VLOOKUP($C553,PANSS_full!$D$2:$AK$888,17,FALSE)</f>
        <v>4</v>
      </c>
      <c r="AJ553">
        <f>VLOOKUP($C553,PANSS_full!$D$2:$AK$888,18,FALSE)</f>
        <v>1</v>
      </c>
      <c r="AK553">
        <f>VLOOKUP($C553,PANSS_full!$D$2:$AK$888,19,FALSE)</f>
        <v>1</v>
      </c>
      <c r="AL553">
        <f>VLOOKUP($C553,PANSS_full!$D$2:$AK$888,20,FALSE)</f>
        <v>1</v>
      </c>
      <c r="AM553">
        <f>VLOOKUP($C553,PANSS_full!$D$2:$AK$888,21,FALSE)</f>
        <v>1</v>
      </c>
      <c r="AN553">
        <f>VLOOKUP($C553,PANSS_full!$D$2:$AK$888,22,FALSE)</f>
        <v>1</v>
      </c>
      <c r="AO553">
        <f>VLOOKUP($C553,PANSS_full!$D$2:$AK$888,23,FALSE)</f>
        <v>1</v>
      </c>
      <c r="AP553">
        <f>VLOOKUP($C553,PANSS_full!$D$2:$AK$888,24,FALSE)</f>
        <v>1</v>
      </c>
      <c r="AQ553">
        <f>VLOOKUP($C553,PANSS_full!$D$2:$AK$888,25,FALSE)</f>
        <v>3</v>
      </c>
      <c r="AR553">
        <f>VLOOKUP($C553,PANSS_full!$D$2:$AK$888,26,FALSE)</f>
        <v>1</v>
      </c>
      <c r="AS553">
        <f>VLOOKUP($C553,PANSS_full!$D$2:$AK$888,27,FALSE)</f>
        <v>1</v>
      </c>
      <c r="AT553">
        <f>VLOOKUP($C553,PANSS_full!$D$2:$AK$888,28,FALSE)</f>
        <v>1</v>
      </c>
      <c r="AU553">
        <f>VLOOKUP($C553,PANSS_full!$D$2:$AK$888,29,FALSE)</f>
        <v>3</v>
      </c>
      <c r="AV553">
        <f>VLOOKUP($C553,PANSS_full!$D$2:$AK$888,30,FALSE)</f>
        <v>3</v>
      </c>
      <c r="AW553">
        <f>VLOOKUP($C553,PANSS_full!$D$2:$AK$888,31,FALSE)</f>
        <v>1</v>
      </c>
      <c r="AX553">
        <f>VLOOKUP($C553,PANSS_full!$D$2:$AK$888,32,FALSE)</f>
        <v>1</v>
      </c>
      <c r="AY553">
        <f>VLOOKUP($C553,PANSS_full!$D$2:$AK$888,33,FALSE)</f>
        <v>5</v>
      </c>
      <c r="AZ553">
        <f>VLOOKUP($C553,PANSS_full!$D$2:$AK$888,34,FALSE)</f>
        <v>1</v>
      </c>
    </row>
    <row r="554" spans="1:52">
      <c r="A554">
        <v>553</v>
      </c>
      <c r="B554" s="2" t="s">
        <v>612</v>
      </c>
      <c r="C554" s="2" t="str">
        <f t="shared" si="8"/>
        <v>SZ_01_0012</v>
      </c>
      <c r="E554" s="2">
        <v>21</v>
      </c>
      <c r="F554" s="2" t="s">
        <v>602</v>
      </c>
      <c r="G554" s="2" t="s">
        <v>53</v>
      </c>
      <c r="H554" s="2">
        <v>1</v>
      </c>
      <c r="I554" s="2">
        <v>2</v>
      </c>
      <c r="J554" s="2">
        <v>12</v>
      </c>
      <c r="K554" s="2">
        <v>1</v>
      </c>
      <c r="L554" s="2">
        <v>1</v>
      </c>
      <c r="M554" s="2">
        <v>12</v>
      </c>
      <c r="N554" s="2">
        <v>30</v>
      </c>
      <c r="O554" s="2">
        <v>24</v>
      </c>
      <c r="P554" s="2">
        <v>30</v>
      </c>
      <c r="Q554" s="2">
        <v>84</v>
      </c>
      <c r="R554" s="2">
        <v>27</v>
      </c>
      <c r="S554" t="str">
        <f>VLOOKUP($C554,PANSS_full!$D$2:$AK$888,1,FALSE)</f>
        <v>SZ_01_0012</v>
      </c>
      <c r="T554" t="str">
        <f>VLOOKUP($C554,PANSS_full!$D$2:$AK$888,2,FALSE)</f>
        <v>YP</v>
      </c>
      <c r="U554" t="str">
        <f>VLOOKUP($C554,PANSS_full!$D$2:$AK$888,3,FALSE)</f>
        <v>蔡丽伟</v>
      </c>
      <c r="V554" t="str">
        <f>VLOOKUP($C554,PANSS_full!$D$2:$AK$888,4,FALSE)</f>
        <v>北大六院</v>
      </c>
      <c r="W554">
        <f>VLOOKUP($C554,PANSS_full!$D$2:$AK$888,5,FALSE)</f>
        <v>6</v>
      </c>
      <c r="X554">
        <f>VLOOKUP($C554,PANSS_full!$D$2:$AK$888,6,FALSE)</f>
        <v>5</v>
      </c>
      <c r="Y554">
        <f>VLOOKUP($C554,PANSS_full!$D$2:$AK$888,7,FALSE)</f>
        <v>5</v>
      </c>
      <c r="Z554">
        <f>VLOOKUP($C554,PANSS_full!$D$2:$AK$888,8,FALSE)</f>
        <v>1</v>
      </c>
      <c r="AA554">
        <f>VLOOKUP($C554,PANSS_full!$D$2:$AK$888,9,FALSE)</f>
        <v>4</v>
      </c>
      <c r="AB554">
        <f>VLOOKUP($C554,PANSS_full!$D$2:$AK$888,10,FALSE)</f>
        <v>6</v>
      </c>
      <c r="AC554">
        <f>VLOOKUP($C554,PANSS_full!$D$2:$AK$888,11,FALSE)</f>
        <v>3</v>
      </c>
      <c r="AD554">
        <f>VLOOKUP($C554,PANSS_full!$D$2:$AK$888,12,FALSE)</f>
        <v>3</v>
      </c>
      <c r="AE554">
        <f>VLOOKUP($C554,PANSS_full!$D$2:$AK$888,13,FALSE)</f>
        <v>4</v>
      </c>
      <c r="AF554">
        <f>VLOOKUP($C554,PANSS_full!$D$2:$AK$888,14,FALSE)</f>
        <v>3</v>
      </c>
      <c r="AG554">
        <f>VLOOKUP($C554,PANSS_full!$D$2:$AK$888,15,FALSE)</f>
        <v>5</v>
      </c>
      <c r="AH554">
        <f>VLOOKUP($C554,PANSS_full!$D$2:$AK$888,16,FALSE)</f>
        <v>5</v>
      </c>
      <c r="AI554">
        <f>VLOOKUP($C554,PANSS_full!$D$2:$AK$888,17,FALSE)</f>
        <v>3</v>
      </c>
      <c r="AJ554">
        <f>VLOOKUP($C554,PANSS_full!$D$2:$AK$888,18,FALSE)</f>
        <v>1</v>
      </c>
      <c r="AK554">
        <f>VLOOKUP($C554,PANSS_full!$D$2:$AK$888,19,FALSE)</f>
        <v>1</v>
      </c>
      <c r="AL554">
        <f>VLOOKUP($C554,PANSS_full!$D$2:$AK$888,20,FALSE)</f>
        <v>1</v>
      </c>
      <c r="AM554">
        <f>VLOOKUP($C554,PANSS_full!$D$2:$AK$888,21,FALSE)</f>
        <v>1</v>
      </c>
      <c r="AN554">
        <f>VLOOKUP($C554,PANSS_full!$D$2:$AK$888,22,FALSE)</f>
        <v>1</v>
      </c>
      <c r="AO554">
        <f>VLOOKUP($C554,PANSS_full!$D$2:$AK$888,23,FALSE)</f>
        <v>1</v>
      </c>
      <c r="AP554">
        <f>VLOOKUP($C554,PANSS_full!$D$2:$AK$888,24,FALSE)</f>
        <v>1</v>
      </c>
      <c r="AQ554">
        <f>VLOOKUP($C554,PANSS_full!$D$2:$AK$888,25,FALSE)</f>
        <v>1</v>
      </c>
      <c r="AR554">
        <f>VLOOKUP($C554,PANSS_full!$D$2:$AK$888,26,FALSE)</f>
        <v>1</v>
      </c>
      <c r="AS554">
        <f>VLOOKUP($C554,PANSS_full!$D$2:$AK$888,27,FALSE)</f>
        <v>5</v>
      </c>
      <c r="AT554">
        <f>VLOOKUP($C554,PANSS_full!$D$2:$AK$888,28,FALSE)</f>
        <v>1</v>
      </c>
      <c r="AU554">
        <f>VLOOKUP($C554,PANSS_full!$D$2:$AK$888,29,FALSE)</f>
        <v>1</v>
      </c>
      <c r="AV554">
        <f>VLOOKUP($C554,PANSS_full!$D$2:$AK$888,30,FALSE)</f>
        <v>6</v>
      </c>
      <c r="AW554">
        <f>VLOOKUP($C554,PANSS_full!$D$2:$AK$888,31,FALSE)</f>
        <v>1</v>
      </c>
      <c r="AX554">
        <f>VLOOKUP($C554,PANSS_full!$D$2:$AK$888,32,FALSE)</f>
        <v>1</v>
      </c>
      <c r="AY554">
        <f>VLOOKUP($C554,PANSS_full!$D$2:$AK$888,33,FALSE)</f>
        <v>6</v>
      </c>
      <c r="AZ554">
        <f>VLOOKUP($C554,PANSS_full!$D$2:$AK$888,34,FALSE)</f>
        <v>1</v>
      </c>
    </row>
    <row r="555" spans="1:52">
      <c r="A555">
        <v>554</v>
      </c>
      <c r="B555" s="2" t="s">
        <v>613</v>
      </c>
      <c r="C555" s="2" t="str">
        <f t="shared" si="8"/>
        <v>SZ_01_0013</v>
      </c>
      <c r="E555" s="2">
        <v>27.92</v>
      </c>
      <c r="F555" s="2" t="s">
        <v>602</v>
      </c>
      <c r="G555" s="2" t="s">
        <v>53</v>
      </c>
      <c r="H555" s="2">
        <v>1</v>
      </c>
      <c r="I555" s="2">
        <v>2</v>
      </c>
      <c r="J555" s="2">
        <v>16</v>
      </c>
      <c r="K555" s="2">
        <v>1</v>
      </c>
      <c r="L555" s="2">
        <v>1</v>
      </c>
      <c r="M555" s="2">
        <v>72</v>
      </c>
      <c r="N555" s="2">
        <v>28</v>
      </c>
      <c r="O555" s="2">
        <v>23</v>
      </c>
      <c r="P555" s="2">
        <v>29</v>
      </c>
      <c r="Q555" s="2">
        <v>80</v>
      </c>
      <c r="S555" t="str">
        <f>VLOOKUP($C555,PANSS_full!$D$2:$AK$888,1,FALSE)</f>
        <v>SZ_01_0013</v>
      </c>
      <c r="T555" t="str">
        <f>VLOOKUP($C555,PANSS_full!$D$2:$AK$888,2,FALSE)</f>
        <v>LK</v>
      </c>
      <c r="U555" t="str">
        <f>VLOOKUP($C555,PANSS_full!$D$2:$AK$888,3,FALSE)</f>
        <v>蔡丽伟</v>
      </c>
      <c r="V555" t="str">
        <f>VLOOKUP($C555,PANSS_full!$D$2:$AK$888,4,FALSE)</f>
        <v>北大六院</v>
      </c>
      <c r="W555">
        <f>VLOOKUP($C555,PANSS_full!$D$2:$AK$888,5,FALSE)</f>
        <v>6</v>
      </c>
      <c r="X555">
        <f>VLOOKUP($C555,PANSS_full!$D$2:$AK$888,6,FALSE)</f>
        <v>3</v>
      </c>
      <c r="Y555">
        <f>VLOOKUP($C555,PANSS_full!$D$2:$AK$888,7,FALSE)</f>
        <v>6</v>
      </c>
      <c r="Z555">
        <f>VLOOKUP($C555,PANSS_full!$D$2:$AK$888,8,FALSE)</f>
        <v>3</v>
      </c>
      <c r="AA555">
        <f>VLOOKUP($C555,PANSS_full!$D$2:$AK$888,9,FALSE)</f>
        <v>1</v>
      </c>
      <c r="AB555">
        <f>VLOOKUP($C555,PANSS_full!$D$2:$AK$888,10,FALSE)</f>
        <v>5</v>
      </c>
      <c r="AC555">
        <f>VLOOKUP($C555,PANSS_full!$D$2:$AK$888,11,FALSE)</f>
        <v>4</v>
      </c>
      <c r="AD555">
        <f>VLOOKUP($C555,PANSS_full!$D$2:$AK$888,12,FALSE)</f>
        <v>4</v>
      </c>
      <c r="AE555">
        <f>VLOOKUP($C555,PANSS_full!$D$2:$AK$888,13,FALSE)</f>
        <v>3</v>
      </c>
      <c r="AF555">
        <f>VLOOKUP($C555,PANSS_full!$D$2:$AK$888,14,FALSE)</f>
        <v>4</v>
      </c>
      <c r="AG555">
        <f>VLOOKUP($C555,PANSS_full!$D$2:$AK$888,15,FALSE)</f>
        <v>4</v>
      </c>
      <c r="AH555">
        <f>VLOOKUP($C555,PANSS_full!$D$2:$AK$888,16,FALSE)</f>
        <v>4</v>
      </c>
      <c r="AI555">
        <f>VLOOKUP($C555,PANSS_full!$D$2:$AK$888,17,FALSE)</f>
        <v>3</v>
      </c>
      <c r="AJ555">
        <f>VLOOKUP($C555,PANSS_full!$D$2:$AK$888,18,FALSE)</f>
        <v>1</v>
      </c>
      <c r="AK555">
        <f>VLOOKUP($C555,PANSS_full!$D$2:$AK$888,19,FALSE)</f>
        <v>1</v>
      </c>
      <c r="AL555">
        <f>VLOOKUP($C555,PANSS_full!$D$2:$AK$888,20,FALSE)</f>
        <v>1</v>
      </c>
      <c r="AM555">
        <f>VLOOKUP($C555,PANSS_full!$D$2:$AK$888,21,FALSE)</f>
        <v>1</v>
      </c>
      <c r="AN555">
        <f>VLOOKUP($C555,PANSS_full!$D$2:$AK$888,22,FALSE)</f>
        <v>1</v>
      </c>
      <c r="AO555">
        <f>VLOOKUP($C555,PANSS_full!$D$2:$AK$888,23,FALSE)</f>
        <v>1</v>
      </c>
      <c r="AP555">
        <f>VLOOKUP($C555,PANSS_full!$D$2:$AK$888,24,FALSE)</f>
        <v>1</v>
      </c>
      <c r="AQ555">
        <f>VLOOKUP($C555,PANSS_full!$D$2:$AK$888,25,FALSE)</f>
        <v>1</v>
      </c>
      <c r="AR555">
        <f>VLOOKUP($C555,PANSS_full!$D$2:$AK$888,26,FALSE)</f>
        <v>3</v>
      </c>
      <c r="AS555">
        <f>VLOOKUP($C555,PANSS_full!$D$2:$AK$888,27,FALSE)</f>
        <v>3</v>
      </c>
      <c r="AT555">
        <f>VLOOKUP($C555,PANSS_full!$D$2:$AK$888,28,FALSE)</f>
        <v>1</v>
      </c>
      <c r="AU555">
        <f>VLOOKUP($C555,PANSS_full!$D$2:$AK$888,29,FALSE)</f>
        <v>1</v>
      </c>
      <c r="AV555">
        <f>VLOOKUP($C555,PANSS_full!$D$2:$AK$888,30,FALSE)</f>
        <v>6</v>
      </c>
      <c r="AW555">
        <f>VLOOKUP($C555,PANSS_full!$D$2:$AK$888,31,FALSE)</f>
        <v>1</v>
      </c>
      <c r="AX555">
        <f>VLOOKUP($C555,PANSS_full!$D$2:$AK$888,32,FALSE)</f>
        <v>1</v>
      </c>
      <c r="AY555">
        <f>VLOOKUP($C555,PANSS_full!$D$2:$AK$888,33,FALSE)</f>
        <v>5</v>
      </c>
      <c r="AZ555">
        <f>VLOOKUP($C555,PANSS_full!$D$2:$AK$888,34,FALSE)</f>
        <v>1</v>
      </c>
    </row>
    <row r="556" spans="1:52">
      <c r="A556">
        <v>555</v>
      </c>
      <c r="B556" s="2" t="s">
        <v>614</v>
      </c>
      <c r="C556" s="2" t="str">
        <f t="shared" si="8"/>
        <v>SZ_01_0016</v>
      </c>
      <c r="E556" s="2">
        <v>21.1666666666665</v>
      </c>
      <c r="F556" s="2" t="s">
        <v>602</v>
      </c>
      <c r="G556" s="2" t="s">
        <v>53</v>
      </c>
      <c r="H556" s="2">
        <v>1</v>
      </c>
      <c r="I556" s="2">
        <v>2</v>
      </c>
      <c r="J556" s="2">
        <v>11</v>
      </c>
      <c r="K556" s="2">
        <v>1</v>
      </c>
      <c r="L556" s="2">
        <v>1</v>
      </c>
      <c r="M556" s="2">
        <v>60</v>
      </c>
      <c r="N556" s="2">
        <v>35</v>
      </c>
      <c r="O556" s="2">
        <v>22</v>
      </c>
      <c r="P556" s="2">
        <v>39</v>
      </c>
      <c r="Q556" s="2">
        <v>96</v>
      </c>
      <c r="R556" s="2">
        <v>25</v>
      </c>
      <c r="S556" t="str">
        <f>VLOOKUP($C556,PANSS_full!$D$2:$AK$888,1,FALSE)</f>
        <v>SZ_01_0016</v>
      </c>
      <c r="T556" t="str">
        <f>VLOOKUP($C556,PANSS_full!$D$2:$AK$888,2,FALSE)</f>
        <v>ZMQ</v>
      </c>
      <c r="U556" t="str">
        <f>VLOOKUP($C556,PANSS_full!$D$2:$AK$888,3,FALSE)</f>
        <v>汪艳</v>
      </c>
      <c r="V556" t="str">
        <f>VLOOKUP($C556,PANSS_full!$D$2:$AK$888,4,FALSE)</f>
        <v>北大六院</v>
      </c>
      <c r="W556">
        <f>VLOOKUP($C556,PANSS_full!$D$2:$AK$888,5,FALSE)</f>
        <v>6</v>
      </c>
      <c r="X556">
        <f>VLOOKUP($C556,PANSS_full!$D$2:$AK$888,6,FALSE)</f>
        <v>4</v>
      </c>
      <c r="Y556">
        <f>VLOOKUP($C556,PANSS_full!$D$2:$AK$888,7,FALSE)</f>
        <v>6</v>
      </c>
      <c r="Z556">
        <f>VLOOKUP($C556,PANSS_full!$D$2:$AK$888,8,FALSE)</f>
        <v>5</v>
      </c>
      <c r="AA556">
        <f>VLOOKUP($C556,PANSS_full!$D$2:$AK$888,9,FALSE)</f>
        <v>5</v>
      </c>
      <c r="AB556">
        <f>VLOOKUP($C556,PANSS_full!$D$2:$AK$888,10,FALSE)</f>
        <v>6</v>
      </c>
      <c r="AC556">
        <f>VLOOKUP($C556,PANSS_full!$D$2:$AK$888,11,FALSE)</f>
        <v>3</v>
      </c>
      <c r="AD556">
        <f>VLOOKUP($C556,PANSS_full!$D$2:$AK$888,12,FALSE)</f>
        <v>4</v>
      </c>
      <c r="AE556">
        <f>VLOOKUP($C556,PANSS_full!$D$2:$AK$888,13,FALSE)</f>
        <v>4</v>
      </c>
      <c r="AF556">
        <f>VLOOKUP($C556,PANSS_full!$D$2:$AK$888,14,FALSE)</f>
        <v>3</v>
      </c>
      <c r="AG556">
        <f>VLOOKUP($C556,PANSS_full!$D$2:$AK$888,15,FALSE)</f>
        <v>6</v>
      </c>
      <c r="AH556">
        <f>VLOOKUP($C556,PANSS_full!$D$2:$AK$888,16,FALSE)</f>
        <v>1</v>
      </c>
      <c r="AI556">
        <f>VLOOKUP($C556,PANSS_full!$D$2:$AK$888,17,FALSE)</f>
        <v>1</v>
      </c>
      <c r="AJ556">
        <f>VLOOKUP($C556,PANSS_full!$D$2:$AK$888,18,FALSE)</f>
        <v>3</v>
      </c>
      <c r="AK556">
        <f>VLOOKUP($C556,PANSS_full!$D$2:$AK$888,19,FALSE)</f>
        <v>3</v>
      </c>
      <c r="AL556">
        <f>VLOOKUP($C556,PANSS_full!$D$2:$AK$888,20,FALSE)</f>
        <v>1</v>
      </c>
      <c r="AM556">
        <f>VLOOKUP($C556,PANSS_full!$D$2:$AK$888,21,FALSE)</f>
        <v>1</v>
      </c>
      <c r="AN556">
        <f>VLOOKUP($C556,PANSS_full!$D$2:$AK$888,22,FALSE)</f>
        <v>4</v>
      </c>
      <c r="AO556">
        <f>VLOOKUP($C556,PANSS_full!$D$2:$AK$888,23,FALSE)</f>
        <v>5</v>
      </c>
      <c r="AP556">
        <f>VLOOKUP($C556,PANSS_full!$D$2:$AK$888,24,FALSE)</f>
        <v>3</v>
      </c>
      <c r="AQ556">
        <f>VLOOKUP($C556,PANSS_full!$D$2:$AK$888,25,FALSE)</f>
        <v>1</v>
      </c>
      <c r="AR556">
        <f>VLOOKUP($C556,PANSS_full!$D$2:$AK$888,26,FALSE)</f>
        <v>1</v>
      </c>
      <c r="AS556">
        <f>VLOOKUP($C556,PANSS_full!$D$2:$AK$888,27,FALSE)</f>
        <v>4</v>
      </c>
      <c r="AT556">
        <f>VLOOKUP($C556,PANSS_full!$D$2:$AK$888,28,FALSE)</f>
        <v>1</v>
      </c>
      <c r="AU556">
        <f>VLOOKUP($C556,PANSS_full!$D$2:$AK$888,29,FALSE)</f>
        <v>1</v>
      </c>
      <c r="AV556">
        <f>VLOOKUP($C556,PANSS_full!$D$2:$AK$888,30,FALSE)</f>
        <v>3</v>
      </c>
      <c r="AW556">
        <f>VLOOKUP($C556,PANSS_full!$D$2:$AK$888,31,FALSE)</f>
        <v>1</v>
      </c>
      <c r="AX556">
        <f>VLOOKUP($C556,PANSS_full!$D$2:$AK$888,32,FALSE)</f>
        <v>4</v>
      </c>
      <c r="AY556">
        <f>VLOOKUP($C556,PANSS_full!$D$2:$AK$888,33,FALSE)</f>
        <v>5</v>
      </c>
      <c r="AZ556">
        <f>VLOOKUP($C556,PANSS_full!$D$2:$AK$888,34,FALSE)</f>
        <v>1</v>
      </c>
    </row>
    <row r="557" spans="1:52">
      <c r="A557">
        <v>556</v>
      </c>
      <c r="B557" s="2" t="s">
        <v>615</v>
      </c>
      <c r="C557" s="2" t="str">
        <f t="shared" si="8"/>
        <v>SZ_01_0017</v>
      </c>
      <c r="E557" s="2">
        <v>42.42</v>
      </c>
      <c r="F557" s="2" t="s">
        <v>602</v>
      </c>
      <c r="G557" s="2" t="s">
        <v>53</v>
      </c>
      <c r="H557" s="2">
        <v>1</v>
      </c>
      <c r="I557" s="2">
        <v>2</v>
      </c>
      <c r="J557" s="2">
        <v>16</v>
      </c>
      <c r="K557" s="2">
        <v>1</v>
      </c>
      <c r="L557" s="2">
        <v>2</v>
      </c>
      <c r="M557" s="2">
        <v>31</v>
      </c>
      <c r="N557" s="2">
        <v>31</v>
      </c>
      <c r="O557" s="2">
        <v>19</v>
      </c>
      <c r="P557" s="2">
        <v>32</v>
      </c>
      <c r="Q557" s="2">
        <v>82</v>
      </c>
      <c r="R557" s="2">
        <v>31</v>
      </c>
      <c r="S557" t="str">
        <f>VLOOKUP($C557,PANSS_full!$D$2:$AK$888,1,FALSE)</f>
        <v>SZ_01_0017</v>
      </c>
      <c r="T557" t="str">
        <f>VLOOKUP($C557,PANSS_full!$D$2:$AK$888,2,FALSE)</f>
        <v>HJ</v>
      </c>
      <c r="U557" t="str">
        <f>VLOOKUP($C557,PANSS_full!$D$2:$AK$888,3,FALSE)</f>
        <v>汪艳</v>
      </c>
      <c r="V557" t="str">
        <f>VLOOKUP($C557,PANSS_full!$D$2:$AK$888,4,FALSE)</f>
        <v>北大六院</v>
      </c>
      <c r="W557">
        <f>VLOOKUP($C557,PANSS_full!$D$2:$AK$888,5,FALSE)</f>
        <v>6</v>
      </c>
      <c r="X557">
        <f>VLOOKUP($C557,PANSS_full!$D$2:$AK$888,6,FALSE)</f>
        <v>3</v>
      </c>
      <c r="Y557">
        <f>VLOOKUP($C557,PANSS_full!$D$2:$AK$888,7,FALSE)</f>
        <v>6</v>
      </c>
      <c r="Z557">
        <f>VLOOKUP($C557,PANSS_full!$D$2:$AK$888,8,FALSE)</f>
        <v>3</v>
      </c>
      <c r="AA557">
        <f>VLOOKUP($C557,PANSS_full!$D$2:$AK$888,9,FALSE)</f>
        <v>5</v>
      </c>
      <c r="AB557">
        <f>VLOOKUP($C557,PANSS_full!$D$2:$AK$888,10,FALSE)</f>
        <v>5</v>
      </c>
      <c r="AC557">
        <f>VLOOKUP($C557,PANSS_full!$D$2:$AK$888,11,FALSE)</f>
        <v>3</v>
      </c>
      <c r="AD557">
        <f>VLOOKUP($C557,PANSS_full!$D$2:$AK$888,12,FALSE)</f>
        <v>3</v>
      </c>
      <c r="AE557">
        <f>VLOOKUP($C557,PANSS_full!$D$2:$AK$888,13,FALSE)</f>
        <v>2</v>
      </c>
      <c r="AF557">
        <f>VLOOKUP($C557,PANSS_full!$D$2:$AK$888,14,FALSE)</f>
        <v>3</v>
      </c>
      <c r="AG557">
        <f>VLOOKUP($C557,PANSS_full!$D$2:$AK$888,15,FALSE)</f>
        <v>3</v>
      </c>
      <c r="AH557">
        <f>VLOOKUP($C557,PANSS_full!$D$2:$AK$888,16,FALSE)</f>
        <v>4</v>
      </c>
      <c r="AI557">
        <f>VLOOKUP($C557,PANSS_full!$D$2:$AK$888,17,FALSE)</f>
        <v>1</v>
      </c>
      <c r="AJ557">
        <f>VLOOKUP($C557,PANSS_full!$D$2:$AK$888,18,FALSE)</f>
        <v>3</v>
      </c>
      <c r="AK557">
        <f>VLOOKUP($C557,PANSS_full!$D$2:$AK$888,19,FALSE)</f>
        <v>3</v>
      </c>
      <c r="AL557">
        <f>VLOOKUP($C557,PANSS_full!$D$2:$AK$888,20,FALSE)</f>
        <v>1</v>
      </c>
      <c r="AM557">
        <f>VLOOKUP($C557,PANSS_full!$D$2:$AK$888,21,FALSE)</f>
        <v>1</v>
      </c>
      <c r="AN557">
        <f>VLOOKUP($C557,PANSS_full!$D$2:$AK$888,22,FALSE)</f>
        <v>1</v>
      </c>
      <c r="AO557">
        <f>VLOOKUP($C557,PANSS_full!$D$2:$AK$888,23,FALSE)</f>
        <v>1</v>
      </c>
      <c r="AP557">
        <f>VLOOKUP($C557,PANSS_full!$D$2:$AK$888,24,FALSE)</f>
        <v>1</v>
      </c>
      <c r="AQ557">
        <f>VLOOKUP($C557,PANSS_full!$D$2:$AK$888,25,FALSE)</f>
        <v>1</v>
      </c>
      <c r="AR557">
        <f>VLOOKUP($C557,PANSS_full!$D$2:$AK$888,26,FALSE)</f>
        <v>1</v>
      </c>
      <c r="AS557">
        <f>VLOOKUP($C557,PANSS_full!$D$2:$AK$888,27,FALSE)</f>
        <v>5</v>
      </c>
      <c r="AT557">
        <f>VLOOKUP($C557,PANSS_full!$D$2:$AK$888,28,FALSE)</f>
        <v>1</v>
      </c>
      <c r="AU557">
        <f>VLOOKUP($C557,PANSS_full!$D$2:$AK$888,29,FALSE)</f>
        <v>1</v>
      </c>
      <c r="AV557">
        <f>VLOOKUP($C557,PANSS_full!$D$2:$AK$888,30,FALSE)</f>
        <v>6</v>
      </c>
      <c r="AW557">
        <f>VLOOKUP($C557,PANSS_full!$D$2:$AK$888,31,FALSE)</f>
        <v>1</v>
      </c>
      <c r="AX557">
        <f>VLOOKUP($C557,PANSS_full!$D$2:$AK$888,32,FALSE)</f>
        <v>4</v>
      </c>
      <c r="AY557">
        <f>VLOOKUP($C557,PANSS_full!$D$2:$AK$888,33,FALSE)</f>
        <v>3</v>
      </c>
      <c r="AZ557">
        <f>VLOOKUP($C557,PANSS_full!$D$2:$AK$888,34,FALSE)</f>
        <v>1</v>
      </c>
    </row>
    <row r="558" spans="1:52">
      <c r="A558">
        <v>557</v>
      </c>
      <c r="B558" s="2" t="s">
        <v>616</v>
      </c>
      <c r="C558" s="2" t="str">
        <f t="shared" si="8"/>
        <v>SZ_01_0018</v>
      </c>
      <c r="E558" s="2">
        <v>28.75</v>
      </c>
      <c r="F558" s="2" t="s">
        <v>602</v>
      </c>
      <c r="G558" s="2" t="s">
        <v>53</v>
      </c>
      <c r="H558" s="2">
        <v>1</v>
      </c>
      <c r="I558" s="2">
        <v>2</v>
      </c>
      <c r="J558" s="2">
        <v>15</v>
      </c>
      <c r="K558" s="2">
        <v>1</v>
      </c>
      <c r="L558" s="2">
        <v>2</v>
      </c>
      <c r="M558" s="2">
        <v>4</v>
      </c>
      <c r="N558" s="2">
        <v>28</v>
      </c>
      <c r="O558" s="2">
        <v>22</v>
      </c>
      <c r="P558" s="2">
        <v>48</v>
      </c>
      <c r="Q558" s="2">
        <v>98</v>
      </c>
      <c r="R558" s="2">
        <v>33</v>
      </c>
      <c r="S558" t="str">
        <f>VLOOKUP($C558,PANSS_full!$D$2:$AK$888,1,FALSE)</f>
        <v>SZ_01_0018</v>
      </c>
      <c r="T558" t="str">
        <f>VLOOKUP($C558,PANSS_full!$D$2:$AK$888,2,FALSE)</f>
        <v>CY</v>
      </c>
      <c r="U558" t="str">
        <f>VLOOKUP($C558,PANSS_full!$D$2:$AK$888,3,FALSE)</f>
        <v>郭慧凝</v>
      </c>
      <c r="V558" t="str">
        <f>VLOOKUP($C558,PANSS_full!$D$2:$AK$888,4,FALSE)</f>
        <v>北大六院</v>
      </c>
      <c r="W558">
        <f>VLOOKUP($C558,PANSS_full!$D$2:$AK$888,5,FALSE)</f>
        <v>6</v>
      </c>
      <c r="X558">
        <f>VLOOKUP($C558,PANSS_full!$D$2:$AK$888,6,FALSE)</f>
        <v>3</v>
      </c>
      <c r="Y558">
        <f>VLOOKUP($C558,PANSS_full!$D$2:$AK$888,7,FALSE)</f>
        <v>6</v>
      </c>
      <c r="Z558">
        <f>VLOOKUP($C558,PANSS_full!$D$2:$AK$888,8,FALSE)</f>
        <v>3</v>
      </c>
      <c r="AA558">
        <f>VLOOKUP($C558,PANSS_full!$D$2:$AK$888,9,FALSE)</f>
        <v>1</v>
      </c>
      <c r="AB558">
        <f>VLOOKUP($C558,PANSS_full!$D$2:$AK$888,10,FALSE)</f>
        <v>5</v>
      </c>
      <c r="AC558">
        <f>VLOOKUP($C558,PANSS_full!$D$2:$AK$888,11,FALSE)</f>
        <v>4</v>
      </c>
      <c r="AD558">
        <f>VLOOKUP($C558,PANSS_full!$D$2:$AK$888,12,FALSE)</f>
        <v>3</v>
      </c>
      <c r="AE558">
        <f>VLOOKUP($C558,PANSS_full!$D$2:$AK$888,13,FALSE)</f>
        <v>5</v>
      </c>
      <c r="AF558">
        <f>VLOOKUP($C558,PANSS_full!$D$2:$AK$888,14,FALSE)</f>
        <v>3</v>
      </c>
      <c r="AG558">
        <f>VLOOKUP($C558,PANSS_full!$D$2:$AK$888,15,FALSE)</f>
        <v>5</v>
      </c>
      <c r="AH558">
        <f>VLOOKUP($C558,PANSS_full!$D$2:$AK$888,16,FALSE)</f>
        <v>1</v>
      </c>
      <c r="AI558">
        <f>VLOOKUP($C558,PANSS_full!$D$2:$AK$888,17,FALSE)</f>
        <v>1</v>
      </c>
      <c r="AJ558">
        <f>VLOOKUP($C558,PANSS_full!$D$2:$AK$888,18,FALSE)</f>
        <v>4</v>
      </c>
      <c r="AK558">
        <f>VLOOKUP($C558,PANSS_full!$D$2:$AK$888,19,FALSE)</f>
        <v>4</v>
      </c>
      <c r="AL558">
        <f>VLOOKUP($C558,PANSS_full!$D$2:$AK$888,20,FALSE)</f>
        <v>3</v>
      </c>
      <c r="AM558">
        <f>VLOOKUP($C558,PANSS_full!$D$2:$AK$888,21,FALSE)</f>
        <v>4</v>
      </c>
      <c r="AN558">
        <f>VLOOKUP($C558,PANSS_full!$D$2:$AK$888,22,FALSE)</f>
        <v>3</v>
      </c>
      <c r="AO558">
        <f>VLOOKUP($C558,PANSS_full!$D$2:$AK$888,23,FALSE)</f>
        <v>1</v>
      </c>
      <c r="AP558">
        <f>VLOOKUP($C558,PANSS_full!$D$2:$AK$888,24,FALSE)</f>
        <v>5</v>
      </c>
      <c r="AQ558">
        <f>VLOOKUP($C558,PANSS_full!$D$2:$AK$888,25,FALSE)</f>
        <v>1</v>
      </c>
      <c r="AR558">
        <f>VLOOKUP($C558,PANSS_full!$D$2:$AK$888,26,FALSE)</f>
        <v>1</v>
      </c>
      <c r="AS558">
        <f>VLOOKUP($C558,PANSS_full!$D$2:$AK$888,27,FALSE)</f>
        <v>5</v>
      </c>
      <c r="AT558">
        <f>VLOOKUP($C558,PANSS_full!$D$2:$AK$888,28,FALSE)</f>
        <v>1</v>
      </c>
      <c r="AU558">
        <f>VLOOKUP($C558,PANSS_full!$D$2:$AK$888,29,FALSE)</f>
        <v>3</v>
      </c>
      <c r="AV558">
        <f>VLOOKUP($C558,PANSS_full!$D$2:$AK$888,30,FALSE)</f>
        <v>4</v>
      </c>
      <c r="AW558">
        <f>VLOOKUP($C558,PANSS_full!$D$2:$AK$888,31,FALSE)</f>
        <v>3</v>
      </c>
      <c r="AX558">
        <f>VLOOKUP($C558,PANSS_full!$D$2:$AK$888,32,FALSE)</f>
        <v>1</v>
      </c>
      <c r="AY558">
        <f>VLOOKUP($C558,PANSS_full!$D$2:$AK$888,33,FALSE)</f>
        <v>4</v>
      </c>
      <c r="AZ558">
        <f>VLOOKUP($C558,PANSS_full!$D$2:$AK$888,34,FALSE)</f>
        <v>5</v>
      </c>
    </row>
    <row r="559" spans="1:52">
      <c r="A559">
        <v>558</v>
      </c>
      <c r="B559" s="2" t="s">
        <v>617</v>
      </c>
      <c r="C559" s="2" t="str">
        <f t="shared" si="8"/>
        <v>SZ_01_0019</v>
      </c>
      <c r="E559" s="2">
        <v>38.6666666666667</v>
      </c>
      <c r="F559" s="2" t="s">
        <v>602</v>
      </c>
      <c r="G559" s="2" t="s">
        <v>53</v>
      </c>
      <c r="H559" s="2">
        <v>1</v>
      </c>
      <c r="I559" s="2">
        <v>2</v>
      </c>
      <c r="J559" s="2">
        <v>3</v>
      </c>
      <c r="K559" s="2">
        <v>1</v>
      </c>
      <c r="L559" s="2">
        <v>1</v>
      </c>
      <c r="M559" s="2">
        <v>6</v>
      </c>
      <c r="N559" s="2">
        <v>32</v>
      </c>
      <c r="O559" s="2">
        <v>21</v>
      </c>
      <c r="P559" s="2">
        <v>44</v>
      </c>
      <c r="Q559" s="2">
        <v>97</v>
      </c>
      <c r="R559" s="2">
        <v>22</v>
      </c>
      <c r="S559" t="str">
        <f>VLOOKUP($C559,PANSS_full!$D$2:$AK$888,1,FALSE)</f>
        <v>SZ_01_0019</v>
      </c>
      <c r="T559" t="str">
        <f>VLOOKUP($C559,PANSS_full!$D$2:$AK$888,2,FALSE)</f>
        <v>LYM</v>
      </c>
      <c r="U559" t="str">
        <f>VLOOKUP($C559,PANSS_full!$D$2:$AK$888,3,FALSE)</f>
        <v>郭慧凝</v>
      </c>
      <c r="V559" t="str">
        <f>VLOOKUP($C559,PANSS_full!$D$2:$AK$888,4,FALSE)</f>
        <v>北大六院</v>
      </c>
      <c r="W559">
        <f>VLOOKUP($C559,PANSS_full!$D$2:$AK$888,5,FALSE)</f>
        <v>6</v>
      </c>
      <c r="X559">
        <f>VLOOKUP($C559,PANSS_full!$D$2:$AK$888,6,FALSE)</f>
        <v>4</v>
      </c>
      <c r="Y559">
        <f>VLOOKUP($C559,PANSS_full!$D$2:$AK$888,7,FALSE)</f>
        <v>5</v>
      </c>
      <c r="Z559">
        <f>VLOOKUP($C559,PANSS_full!$D$2:$AK$888,8,FALSE)</f>
        <v>3</v>
      </c>
      <c r="AA559">
        <f>VLOOKUP($C559,PANSS_full!$D$2:$AK$888,9,FALSE)</f>
        <v>5</v>
      </c>
      <c r="AB559">
        <f>VLOOKUP($C559,PANSS_full!$D$2:$AK$888,10,FALSE)</f>
        <v>5</v>
      </c>
      <c r="AC559">
        <f>VLOOKUP($C559,PANSS_full!$D$2:$AK$888,11,FALSE)</f>
        <v>4</v>
      </c>
      <c r="AD559">
        <f>VLOOKUP($C559,PANSS_full!$D$2:$AK$888,12,FALSE)</f>
        <v>3</v>
      </c>
      <c r="AE559">
        <f>VLOOKUP($C559,PANSS_full!$D$2:$AK$888,13,FALSE)</f>
        <v>4</v>
      </c>
      <c r="AF559">
        <f>VLOOKUP($C559,PANSS_full!$D$2:$AK$888,14,FALSE)</f>
        <v>4</v>
      </c>
      <c r="AG559">
        <f>VLOOKUP($C559,PANSS_full!$D$2:$AK$888,15,FALSE)</f>
        <v>4</v>
      </c>
      <c r="AH559">
        <f>VLOOKUP($C559,PANSS_full!$D$2:$AK$888,16,FALSE)</f>
        <v>1</v>
      </c>
      <c r="AI559">
        <f>VLOOKUP($C559,PANSS_full!$D$2:$AK$888,17,FALSE)</f>
        <v>1</v>
      </c>
      <c r="AJ559">
        <f>VLOOKUP($C559,PANSS_full!$D$2:$AK$888,18,FALSE)</f>
        <v>4</v>
      </c>
      <c r="AK559">
        <f>VLOOKUP($C559,PANSS_full!$D$2:$AK$888,19,FALSE)</f>
        <v>3</v>
      </c>
      <c r="AL559">
        <f>VLOOKUP($C559,PANSS_full!$D$2:$AK$888,20,FALSE)</f>
        <v>3</v>
      </c>
      <c r="AM559">
        <f>VLOOKUP($C559,PANSS_full!$D$2:$AK$888,21,FALSE)</f>
        <v>1</v>
      </c>
      <c r="AN559">
        <f>VLOOKUP($C559,PANSS_full!$D$2:$AK$888,22,FALSE)</f>
        <v>3</v>
      </c>
      <c r="AO559">
        <f>VLOOKUP($C559,PANSS_full!$D$2:$AK$888,23,FALSE)</f>
        <v>1</v>
      </c>
      <c r="AP559">
        <f>VLOOKUP($C559,PANSS_full!$D$2:$AK$888,24,FALSE)</f>
        <v>3</v>
      </c>
      <c r="AQ559">
        <f>VLOOKUP($C559,PANSS_full!$D$2:$AK$888,25,FALSE)</f>
        <v>1</v>
      </c>
      <c r="AR559">
        <f>VLOOKUP($C559,PANSS_full!$D$2:$AK$888,26,FALSE)</f>
        <v>3</v>
      </c>
      <c r="AS559">
        <f>VLOOKUP($C559,PANSS_full!$D$2:$AK$888,27,FALSE)</f>
        <v>3</v>
      </c>
      <c r="AT559">
        <f>VLOOKUP($C559,PANSS_full!$D$2:$AK$888,28,FALSE)</f>
        <v>1</v>
      </c>
      <c r="AU559">
        <f>VLOOKUP($C559,PANSS_full!$D$2:$AK$888,29,FALSE)</f>
        <v>3</v>
      </c>
      <c r="AV559">
        <f>VLOOKUP($C559,PANSS_full!$D$2:$AK$888,30,FALSE)</f>
        <v>6</v>
      </c>
      <c r="AW559">
        <f>VLOOKUP($C559,PANSS_full!$D$2:$AK$888,31,FALSE)</f>
        <v>3</v>
      </c>
      <c r="AX559">
        <f>VLOOKUP($C559,PANSS_full!$D$2:$AK$888,32,FALSE)</f>
        <v>3</v>
      </c>
      <c r="AY559">
        <f>VLOOKUP($C559,PANSS_full!$D$2:$AK$888,33,FALSE)</f>
        <v>3</v>
      </c>
      <c r="AZ559">
        <f>VLOOKUP($C559,PANSS_full!$D$2:$AK$888,34,FALSE)</f>
        <v>4</v>
      </c>
    </row>
    <row r="560" spans="1:52">
      <c r="A560">
        <v>559</v>
      </c>
      <c r="B560" s="2" t="s">
        <v>618</v>
      </c>
      <c r="C560" s="2" t="str">
        <f t="shared" si="8"/>
        <v>SZ_01_0021</v>
      </c>
      <c r="E560" s="2">
        <v>37.9166666666667</v>
      </c>
      <c r="F560" s="2" t="s">
        <v>602</v>
      </c>
      <c r="G560" s="2" t="s">
        <v>53</v>
      </c>
      <c r="H560" s="2">
        <v>1</v>
      </c>
      <c r="I560" s="2">
        <v>1</v>
      </c>
      <c r="J560" s="2">
        <v>5</v>
      </c>
      <c r="K560" s="2">
        <v>1</v>
      </c>
      <c r="L560" s="2">
        <v>1</v>
      </c>
      <c r="M560" s="2">
        <v>12</v>
      </c>
      <c r="N560" s="2">
        <v>23</v>
      </c>
      <c r="O560" s="2">
        <v>22</v>
      </c>
      <c r="P560" s="2">
        <v>37</v>
      </c>
      <c r="Q560" s="2">
        <v>82</v>
      </c>
      <c r="R560" s="2">
        <v>19</v>
      </c>
      <c r="S560" t="str">
        <f>VLOOKUP($C560,PANSS_full!$D$2:$AK$888,1,FALSE)</f>
        <v>SZ_01_0021</v>
      </c>
      <c r="T560" t="str">
        <f>VLOOKUP($C560,PANSS_full!$D$2:$AK$888,2,FALSE)</f>
        <v>LZB</v>
      </c>
      <c r="U560" t="str">
        <f>VLOOKUP($C560,PANSS_full!$D$2:$AK$888,3,FALSE)</f>
        <v>李梓萌</v>
      </c>
      <c r="V560" t="str">
        <f>VLOOKUP($C560,PANSS_full!$D$2:$AK$888,4,FALSE)</f>
        <v>北大六院</v>
      </c>
      <c r="W560">
        <f>VLOOKUP($C560,PANSS_full!$D$2:$AK$888,5,FALSE)</f>
        <v>6</v>
      </c>
      <c r="X560">
        <f>VLOOKUP($C560,PANSS_full!$D$2:$AK$888,6,FALSE)</f>
        <v>4</v>
      </c>
      <c r="Y560">
        <f>VLOOKUP($C560,PANSS_full!$D$2:$AK$888,7,FALSE)</f>
        <v>5</v>
      </c>
      <c r="Z560">
        <f>VLOOKUP($C560,PANSS_full!$D$2:$AK$888,8,FALSE)</f>
        <v>1</v>
      </c>
      <c r="AA560">
        <f>VLOOKUP($C560,PANSS_full!$D$2:$AK$888,9,FALSE)</f>
        <v>1</v>
      </c>
      <c r="AB560">
        <f>VLOOKUP($C560,PANSS_full!$D$2:$AK$888,10,FALSE)</f>
        <v>5</v>
      </c>
      <c r="AC560">
        <f>VLOOKUP($C560,PANSS_full!$D$2:$AK$888,11,FALSE)</f>
        <v>1</v>
      </c>
      <c r="AD560">
        <f>VLOOKUP($C560,PANSS_full!$D$2:$AK$888,12,FALSE)</f>
        <v>3</v>
      </c>
      <c r="AE560">
        <f>VLOOKUP($C560,PANSS_full!$D$2:$AK$888,13,FALSE)</f>
        <v>4</v>
      </c>
      <c r="AF560">
        <f>VLOOKUP($C560,PANSS_full!$D$2:$AK$888,14,FALSE)</f>
        <v>4</v>
      </c>
      <c r="AG560">
        <f>VLOOKUP($C560,PANSS_full!$D$2:$AK$888,15,FALSE)</f>
        <v>5</v>
      </c>
      <c r="AH560">
        <f>VLOOKUP($C560,PANSS_full!$D$2:$AK$888,16,FALSE)</f>
        <v>1</v>
      </c>
      <c r="AI560">
        <f>VLOOKUP($C560,PANSS_full!$D$2:$AK$888,17,FALSE)</f>
        <v>4</v>
      </c>
      <c r="AJ560">
        <f>VLOOKUP($C560,PANSS_full!$D$2:$AK$888,18,FALSE)</f>
        <v>1</v>
      </c>
      <c r="AK560">
        <f>VLOOKUP($C560,PANSS_full!$D$2:$AK$888,19,FALSE)</f>
        <v>1</v>
      </c>
      <c r="AL560">
        <f>VLOOKUP($C560,PANSS_full!$D$2:$AK$888,20,FALSE)</f>
        <v>1</v>
      </c>
      <c r="AM560">
        <f>VLOOKUP($C560,PANSS_full!$D$2:$AK$888,21,FALSE)</f>
        <v>1</v>
      </c>
      <c r="AN560">
        <f>VLOOKUP($C560,PANSS_full!$D$2:$AK$888,22,FALSE)</f>
        <v>1</v>
      </c>
      <c r="AO560">
        <f>VLOOKUP($C560,PANSS_full!$D$2:$AK$888,23,FALSE)</f>
        <v>1</v>
      </c>
      <c r="AP560">
        <f>VLOOKUP($C560,PANSS_full!$D$2:$AK$888,24,FALSE)</f>
        <v>3</v>
      </c>
      <c r="AQ560">
        <f>VLOOKUP($C560,PANSS_full!$D$2:$AK$888,25,FALSE)</f>
        <v>1</v>
      </c>
      <c r="AR560">
        <f>VLOOKUP($C560,PANSS_full!$D$2:$AK$888,26,FALSE)</f>
        <v>3</v>
      </c>
      <c r="AS560">
        <f>VLOOKUP($C560,PANSS_full!$D$2:$AK$888,27,FALSE)</f>
        <v>1</v>
      </c>
      <c r="AT560">
        <f>VLOOKUP($C560,PANSS_full!$D$2:$AK$888,28,FALSE)</f>
        <v>1</v>
      </c>
      <c r="AU560">
        <f>VLOOKUP($C560,PANSS_full!$D$2:$AK$888,29,FALSE)</f>
        <v>3</v>
      </c>
      <c r="AV560">
        <f>VLOOKUP($C560,PANSS_full!$D$2:$AK$888,30,FALSE)</f>
        <v>5</v>
      </c>
      <c r="AW560">
        <f>VLOOKUP($C560,PANSS_full!$D$2:$AK$888,31,FALSE)</f>
        <v>3</v>
      </c>
      <c r="AX560">
        <f>VLOOKUP($C560,PANSS_full!$D$2:$AK$888,32,FALSE)</f>
        <v>3</v>
      </c>
      <c r="AY560">
        <f>VLOOKUP($C560,PANSS_full!$D$2:$AK$888,33,FALSE)</f>
        <v>4</v>
      </c>
      <c r="AZ560">
        <f>VLOOKUP($C560,PANSS_full!$D$2:$AK$888,34,FALSE)</f>
        <v>5</v>
      </c>
    </row>
    <row r="561" spans="1:52">
      <c r="A561">
        <v>560</v>
      </c>
      <c r="B561" s="2" t="s">
        <v>619</v>
      </c>
      <c r="C561" s="2" t="str">
        <f t="shared" si="8"/>
        <v>SZ_01_0022</v>
      </c>
      <c r="E561" s="2">
        <v>31</v>
      </c>
      <c r="F561" s="2" t="s">
        <v>602</v>
      </c>
      <c r="G561" s="2" t="s">
        <v>53</v>
      </c>
      <c r="H561" s="2">
        <v>1</v>
      </c>
      <c r="I561" s="2">
        <v>2</v>
      </c>
      <c r="J561" s="2">
        <v>16</v>
      </c>
      <c r="K561" s="2">
        <v>1</v>
      </c>
      <c r="L561" s="2">
        <v>1</v>
      </c>
      <c r="M561" s="2">
        <v>96</v>
      </c>
      <c r="N561" s="2">
        <v>29</v>
      </c>
      <c r="O561" s="2">
        <v>21</v>
      </c>
      <c r="P561" s="2">
        <v>52</v>
      </c>
      <c r="Q561" s="2">
        <v>102</v>
      </c>
      <c r="R561" s="2">
        <v>35</v>
      </c>
      <c r="S561" t="str">
        <f>VLOOKUP($C561,PANSS_full!$D$2:$AK$888,1,FALSE)</f>
        <v>SZ_01_0022</v>
      </c>
      <c r="T561" t="str">
        <f>VLOOKUP($C561,PANSS_full!$D$2:$AK$888,2,FALSE)</f>
        <v>YAN</v>
      </c>
      <c r="U561" t="str">
        <f>VLOOKUP($C561,PANSS_full!$D$2:$AK$888,3,FALSE)</f>
        <v>郭慧凝</v>
      </c>
      <c r="V561" t="str">
        <f>VLOOKUP($C561,PANSS_full!$D$2:$AK$888,4,FALSE)</f>
        <v>北大六院</v>
      </c>
      <c r="W561">
        <f>VLOOKUP($C561,PANSS_full!$D$2:$AK$888,5,FALSE)</f>
        <v>6</v>
      </c>
      <c r="X561">
        <f>VLOOKUP($C561,PANSS_full!$D$2:$AK$888,6,FALSE)</f>
        <v>4</v>
      </c>
      <c r="Y561">
        <f>VLOOKUP($C561,PANSS_full!$D$2:$AK$888,7,FALSE)</f>
        <v>6</v>
      </c>
      <c r="Z561">
        <f>VLOOKUP($C561,PANSS_full!$D$2:$AK$888,8,FALSE)</f>
        <v>3</v>
      </c>
      <c r="AA561">
        <f>VLOOKUP($C561,PANSS_full!$D$2:$AK$888,9,FALSE)</f>
        <v>1</v>
      </c>
      <c r="AB561">
        <f>VLOOKUP($C561,PANSS_full!$D$2:$AK$888,10,FALSE)</f>
        <v>5</v>
      </c>
      <c r="AC561">
        <f>VLOOKUP($C561,PANSS_full!$D$2:$AK$888,11,FALSE)</f>
        <v>4</v>
      </c>
      <c r="AD561">
        <f>VLOOKUP($C561,PANSS_full!$D$2:$AK$888,12,FALSE)</f>
        <v>3</v>
      </c>
      <c r="AE561">
        <f>VLOOKUP($C561,PANSS_full!$D$2:$AK$888,13,FALSE)</f>
        <v>4</v>
      </c>
      <c r="AF561">
        <f>VLOOKUP($C561,PANSS_full!$D$2:$AK$888,14,FALSE)</f>
        <v>3</v>
      </c>
      <c r="AG561">
        <f>VLOOKUP($C561,PANSS_full!$D$2:$AK$888,15,FALSE)</f>
        <v>4</v>
      </c>
      <c r="AH561">
        <f>VLOOKUP($C561,PANSS_full!$D$2:$AK$888,16,FALSE)</f>
        <v>2</v>
      </c>
      <c r="AI561">
        <f>VLOOKUP($C561,PANSS_full!$D$2:$AK$888,17,FALSE)</f>
        <v>1</v>
      </c>
      <c r="AJ561">
        <f>VLOOKUP($C561,PANSS_full!$D$2:$AK$888,18,FALSE)</f>
        <v>4</v>
      </c>
      <c r="AK561">
        <f>VLOOKUP($C561,PANSS_full!$D$2:$AK$888,19,FALSE)</f>
        <v>4</v>
      </c>
      <c r="AL561">
        <f>VLOOKUP($C561,PANSS_full!$D$2:$AK$888,20,FALSE)</f>
        <v>4</v>
      </c>
      <c r="AM561">
        <f>VLOOKUP($C561,PANSS_full!$D$2:$AK$888,21,FALSE)</f>
        <v>4</v>
      </c>
      <c r="AN561">
        <f>VLOOKUP($C561,PANSS_full!$D$2:$AK$888,22,FALSE)</f>
        <v>3</v>
      </c>
      <c r="AO561">
        <f>VLOOKUP($C561,PANSS_full!$D$2:$AK$888,23,FALSE)</f>
        <v>1</v>
      </c>
      <c r="AP561">
        <f>VLOOKUP($C561,PANSS_full!$D$2:$AK$888,24,FALSE)</f>
        <v>4</v>
      </c>
      <c r="AQ561">
        <f>VLOOKUP($C561,PANSS_full!$D$2:$AK$888,25,FALSE)</f>
        <v>1</v>
      </c>
      <c r="AR561">
        <f>VLOOKUP($C561,PANSS_full!$D$2:$AK$888,26,FALSE)</f>
        <v>1</v>
      </c>
      <c r="AS561">
        <f>VLOOKUP($C561,PANSS_full!$D$2:$AK$888,27,FALSE)</f>
        <v>4</v>
      </c>
      <c r="AT561">
        <f>VLOOKUP($C561,PANSS_full!$D$2:$AK$888,28,FALSE)</f>
        <v>1</v>
      </c>
      <c r="AU561">
        <f>VLOOKUP($C561,PANSS_full!$D$2:$AK$888,29,FALSE)</f>
        <v>3</v>
      </c>
      <c r="AV561">
        <f>VLOOKUP($C561,PANSS_full!$D$2:$AK$888,30,FALSE)</f>
        <v>6</v>
      </c>
      <c r="AW561">
        <f>VLOOKUP($C561,PANSS_full!$D$2:$AK$888,31,FALSE)</f>
        <v>4</v>
      </c>
      <c r="AX561">
        <f>VLOOKUP($C561,PANSS_full!$D$2:$AK$888,32,FALSE)</f>
        <v>4</v>
      </c>
      <c r="AY561">
        <f>VLOOKUP($C561,PANSS_full!$D$2:$AK$888,33,FALSE)</f>
        <v>4</v>
      </c>
      <c r="AZ561">
        <f>VLOOKUP($C561,PANSS_full!$D$2:$AK$888,34,FALSE)</f>
        <v>4</v>
      </c>
    </row>
    <row r="562" spans="1:52">
      <c r="A562">
        <v>561</v>
      </c>
      <c r="B562" s="2" t="s">
        <v>620</v>
      </c>
      <c r="C562" s="2" t="str">
        <f t="shared" si="8"/>
        <v>SZ_01_0023</v>
      </c>
      <c r="E562" s="2">
        <v>35.83</v>
      </c>
      <c r="F562" s="2" t="s">
        <v>602</v>
      </c>
      <c r="G562" s="2" t="s">
        <v>53</v>
      </c>
      <c r="H562" s="2">
        <v>1</v>
      </c>
      <c r="I562" s="2">
        <v>2</v>
      </c>
      <c r="J562" s="2">
        <v>17</v>
      </c>
      <c r="K562" s="2">
        <v>1</v>
      </c>
      <c r="L562" s="2">
        <v>1</v>
      </c>
      <c r="M562" s="2">
        <v>120</v>
      </c>
      <c r="N562" s="2">
        <v>20</v>
      </c>
      <c r="O562" s="2">
        <v>25</v>
      </c>
      <c r="P562" s="2">
        <v>31</v>
      </c>
      <c r="Q562" s="2">
        <v>76</v>
      </c>
      <c r="R562" s="2">
        <v>20</v>
      </c>
      <c r="S562" t="str">
        <f>VLOOKUP($C562,PANSS_full!$D$2:$AK$888,1,FALSE)</f>
        <v>SZ_01_0023</v>
      </c>
      <c r="T562" t="str">
        <f>VLOOKUP($C562,PANSS_full!$D$2:$AK$888,2,FALSE)</f>
        <v>CHL</v>
      </c>
      <c r="U562" t="str">
        <f>VLOOKUP($C562,PANSS_full!$D$2:$AK$888,3,FALSE)</f>
        <v>杨文</v>
      </c>
      <c r="V562" t="str">
        <f>VLOOKUP($C562,PANSS_full!$D$2:$AK$888,4,FALSE)</f>
        <v>北大六院</v>
      </c>
      <c r="W562">
        <f>VLOOKUP($C562,PANSS_full!$D$2:$AK$888,5,FALSE)</f>
        <v>4</v>
      </c>
      <c r="X562">
        <f>VLOOKUP($C562,PANSS_full!$D$2:$AK$888,6,FALSE)</f>
        <v>2</v>
      </c>
      <c r="Y562">
        <f>VLOOKUP($C562,PANSS_full!$D$2:$AK$888,7,FALSE)</f>
        <v>5</v>
      </c>
      <c r="Z562">
        <f>VLOOKUP($C562,PANSS_full!$D$2:$AK$888,8,FALSE)</f>
        <v>1</v>
      </c>
      <c r="AA562">
        <f>VLOOKUP($C562,PANSS_full!$D$2:$AK$888,9,FALSE)</f>
        <v>4</v>
      </c>
      <c r="AB562">
        <f>VLOOKUP($C562,PANSS_full!$D$2:$AK$888,10,FALSE)</f>
        <v>2</v>
      </c>
      <c r="AC562">
        <f>VLOOKUP($C562,PANSS_full!$D$2:$AK$888,11,FALSE)</f>
        <v>2</v>
      </c>
      <c r="AD562">
        <f>VLOOKUP($C562,PANSS_full!$D$2:$AK$888,12,FALSE)</f>
        <v>5</v>
      </c>
      <c r="AE562">
        <f>VLOOKUP($C562,PANSS_full!$D$2:$AK$888,13,FALSE)</f>
        <v>5</v>
      </c>
      <c r="AF562">
        <f>VLOOKUP($C562,PANSS_full!$D$2:$AK$888,14,FALSE)</f>
        <v>4</v>
      </c>
      <c r="AG562">
        <f>VLOOKUP($C562,PANSS_full!$D$2:$AK$888,15,FALSE)</f>
        <v>5</v>
      </c>
      <c r="AH562">
        <f>VLOOKUP($C562,PANSS_full!$D$2:$AK$888,16,FALSE)</f>
        <v>3</v>
      </c>
      <c r="AI562">
        <f>VLOOKUP($C562,PANSS_full!$D$2:$AK$888,17,FALSE)</f>
        <v>2</v>
      </c>
      <c r="AJ562">
        <f>VLOOKUP($C562,PANSS_full!$D$2:$AK$888,18,FALSE)</f>
        <v>1</v>
      </c>
      <c r="AK562">
        <f>VLOOKUP($C562,PANSS_full!$D$2:$AK$888,19,FALSE)</f>
        <v>1</v>
      </c>
      <c r="AL562">
        <f>VLOOKUP($C562,PANSS_full!$D$2:$AK$888,20,FALSE)</f>
        <v>3</v>
      </c>
      <c r="AM562">
        <f>VLOOKUP($C562,PANSS_full!$D$2:$AK$888,21,FALSE)</f>
        <v>4</v>
      </c>
      <c r="AN562">
        <f>VLOOKUP($C562,PANSS_full!$D$2:$AK$888,22,FALSE)</f>
        <v>1</v>
      </c>
      <c r="AO562">
        <f>VLOOKUP($C562,PANSS_full!$D$2:$AK$888,23,FALSE)</f>
        <v>1</v>
      </c>
      <c r="AP562">
        <f>VLOOKUP($C562,PANSS_full!$D$2:$AK$888,24,FALSE)</f>
        <v>3</v>
      </c>
      <c r="AQ562">
        <f>VLOOKUP($C562,PANSS_full!$D$2:$AK$888,25,FALSE)</f>
        <v>3</v>
      </c>
      <c r="AR562">
        <f>VLOOKUP($C562,PANSS_full!$D$2:$AK$888,26,FALSE)</f>
        <v>1</v>
      </c>
      <c r="AS562">
        <f>VLOOKUP($C562,PANSS_full!$D$2:$AK$888,27,FALSE)</f>
        <v>1</v>
      </c>
      <c r="AT562">
        <f>VLOOKUP($C562,PANSS_full!$D$2:$AK$888,28,FALSE)</f>
        <v>1</v>
      </c>
      <c r="AU562">
        <f>VLOOKUP($C562,PANSS_full!$D$2:$AK$888,29,FALSE)</f>
        <v>1</v>
      </c>
      <c r="AV562">
        <f>VLOOKUP($C562,PANSS_full!$D$2:$AK$888,30,FALSE)</f>
        <v>3</v>
      </c>
      <c r="AW562">
        <f>VLOOKUP($C562,PANSS_full!$D$2:$AK$888,31,FALSE)</f>
        <v>1</v>
      </c>
      <c r="AX562">
        <f>VLOOKUP($C562,PANSS_full!$D$2:$AK$888,32,FALSE)</f>
        <v>1</v>
      </c>
      <c r="AY562">
        <f>VLOOKUP($C562,PANSS_full!$D$2:$AK$888,33,FALSE)</f>
        <v>3</v>
      </c>
      <c r="AZ562">
        <f>VLOOKUP($C562,PANSS_full!$D$2:$AK$888,34,FALSE)</f>
        <v>3</v>
      </c>
    </row>
    <row r="563" spans="1:52">
      <c r="A563">
        <v>562</v>
      </c>
      <c r="B563" s="2" t="s">
        <v>621</v>
      </c>
      <c r="C563" s="2" t="str">
        <f t="shared" si="8"/>
        <v>SZ_01_0024</v>
      </c>
      <c r="E563" s="2">
        <v>25.08</v>
      </c>
      <c r="F563" s="2" t="s">
        <v>602</v>
      </c>
      <c r="G563" s="2" t="s">
        <v>53</v>
      </c>
      <c r="H563" s="2">
        <v>1</v>
      </c>
      <c r="I563" s="2">
        <v>2</v>
      </c>
      <c r="J563" s="2">
        <v>13</v>
      </c>
      <c r="K563" s="2">
        <v>1</v>
      </c>
      <c r="L563" s="2">
        <v>1</v>
      </c>
      <c r="M563" s="2">
        <v>36</v>
      </c>
      <c r="N563" s="2">
        <v>24</v>
      </c>
      <c r="O563" s="2">
        <v>24</v>
      </c>
      <c r="P563" s="2">
        <v>40</v>
      </c>
      <c r="Q563" s="2">
        <v>88</v>
      </c>
      <c r="R563" s="2">
        <v>26</v>
      </c>
      <c r="S563" t="str">
        <f>VLOOKUP($C563,PANSS_full!$D$2:$AK$888,1,FALSE)</f>
        <v>SZ_01_0024</v>
      </c>
      <c r="T563" t="str">
        <f>VLOOKUP($C563,PANSS_full!$D$2:$AK$888,2,FALSE)</f>
        <v>DY</v>
      </c>
      <c r="U563" t="str">
        <f>VLOOKUP($C563,PANSS_full!$D$2:$AK$888,3,FALSE)</f>
        <v>郭慧凝</v>
      </c>
      <c r="V563" t="str">
        <f>VLOOKUP($C563,PANSS_full!$D$2:$AK$888,4,FALSE)</f>
        <v>北大六院</v>
      </c>
      <c r="W563">
        <f>VLOOKUP($C563,PANSS_full!$D$2:$AK$888,5,FALSE)</f>
        <v>4</v>
      </c>
      <c r="X563">
        <f>VLOOKUP($C563,PANSS_full!$D$2:$AK$888,6,FALSE)</f>
        <v>3</v>
      </c>
      <c r="Y563">
        <f>VLOOKUP($C563,PANSS_full!$D$2:$AK$888,7,FALSE)</f>
        <v>5</v>
      </c>
      <c r="Z563">
        <f>VLOOKUP($C563,PANSS_full!$D$2:$AK$888,8,FALSE)</f>
        <v>1</v>
      </c>
      <c r="AA563">
        <f>VLOOKUP($C563,PANSS_full!$D$2:$AK$888,9,FALSE)</f>
        <v>3</v>
      </c>
      <c r="AB563">
        <f>VLOOKUP($C563,PANSS_full!$D$2:$AK$888,10,FALSE)</f>
        <v>5</v>
      </c>
      <c r="AC563">
        <f>VLOOKUP($C563,PANSS_full!$D$2:$AK$888,11,FALSE)</f>
        <v>3</v>
      </c>
      <c r="AD563">
        <f>VLOOKUP($C563,PANSS_full!$D$2:$AK$888,12,FALSE)</f>
        <v>4</v>
      </c>
      <c r="AE563">
        <f>VLOOKUP($C563,PANSS_full!$D$2:$AK$888,13,FALSE)</f>
        <v>4</v>
      </c>
      <c r="AF563">
        <f>VLOOKUP($C563,PANSS_full!$D$2:$AK$888,14,FALSE)</f>
        <v>3</v>
      </c>
      <c r="AG563">
        <f>VLOOKUP($C563,PANSS_full!$D$2:$AK$888,15,FALSE)</f>
        <v>4</v>
      </c>
      <c r="AH563">
        <f>VLOOKUP($C563,PANSS_full!$D$2:$AK$888,16,FALSE)</f>
        <v>2</v>
      </c>
      <c r="AI563">
        <f>VLOOKUP($C563,PANSS_full!$D$2:$AK$888,17,FALSE)</f>
        <v>4</v>
      </c>
      <c r="AJ563">
        <f>VLOOKUP($C563,PANSS_full!$D$2:$AK$888,18,FALSE)</f>
        <v>3</v>
      </c>
      <c r="AK563">
        <f>VLOOKUP($C563,PANSS_full!$D$2:$AK$888,19,FALSE)</f>
        <v>3</v>
      </c>
      <c r="AL563">
        <f>VLOOKUP($C563,PANSS_full!$D$2:$AK$888,20,FALSE)</f>
        <v>1</v>
      </c>
      <c r="AM563">
        <f>VLOOKUP($C563,PANSS_full!$D$2:$AK$888,21,FALSE)</f>
        <v>3</v>
      </c>
      <c r="AN563">
        <f>VLOOKUP($C563,PANSS_full!$D$2:$AK$888,22,FALSE)</f>
        <v>3</v>
      </c>
      <c r="AO563">
        <f>VLOOKUP($C563,PANSS_full!$D$2:$AK$888,23,FALSE)</f>
        <v>1</v>
      </c>
      <c r="AP563">
        <f>VLOOKUP($C563,PANSS_full!$D$2:$AK$888,24,FALSE)</f>
        <v>3</v>
      </c>
      <c r="AQ563">
        <f>VLOOKUP($C563,PANSS_full!$D$2:$AK$888,25,FALSE)</f>
        <v>3</v>
      </c>
      <c r="AR563">
        <f>VLOOKUP($C563,PANSS_full!$D$2:$AK$888,26,FALSE)</f>
        <v>3</v>
      </c>
      <c r="AS563">
        <f>VLOOKUP($C563,PANSS_full!$D$2:$AK$888,27,FALSE)</f>
        <v>3</v>
      </c>
      <c r="AT563">
        <f>VLOOKUP($C563,PANSS_full!$D$2:$AK$888,28,FALSE)</f>
        <v>1</v>
      </c>
      <c r="AU563">
        <f>VLOOKUP($C563,PANSS_full!$D$2:$AK$888,29,FALSE)</f>
        <v>1</v>
      </c>
      <c r="AV563">
        <f>VLOOKUP($C563,PANSS_full!$D$2:$AK$888,30,FALSE)</f>
        <v>3</v>
      </c>
      <c r="AW563">
        <f>VLOOKUP($C563,PANSS_full!$D$2:$AK$888,31,FALSE)</f>
        <v>3</v>
      </c>
      <c r="AX563">
        <f>VLOOKUP($C563,PANSS_full!$D$2:$AK$888,32,FALSE)</f>
        <v>1</v>
      </c>
      <c r="AY563">
        <f>VLOOKUP($C563,PANSS_full!$D$2:$AK$888,33,FALSE)</f>
        <v>5</v>
      </c>
      <c r="AZ563">
        <f>VLOOKUP($C563,PANSS_full!$D$2:$AK$888,34,FALSE)</f>
        <v>3</v>
      </c>
    </row>
    <row r="564" spans="1:52">
      <c r="A564">
        <v>563</v>
      </c>
      <c r="B564" s="2" t="s">
        <v>622</v>
      </c>
      <c r="C564" s="2" t="str">
        <f t="shared" si="8"/>
        <v>SZ_01_0026</v>
      </c>
      <c r="E564" s="2">
        <v>20.83</v>
      </c>
      <c r="F564" s="2" t="s">
        <v>602</v>
      </c>
      <c r="G564" s="2" t="s">
        <v>53</v>
      </c>
      <c r="H564" s="2">
        <v>1</v>
      </c>
      <c r="I564" s="2">
        <v>1</v>
      </c>
      <c r="J564" s="2">
        <v>12</v>
      </c>
      <c r="K564" s="2">
        <v>1</v>
      </c>
      <c r="L564" s="2">
        <v>1</v>
      </c>
      <c r="M564" s="2">
        <v>6</v>
      </c>
      <c r="N564" s="2">
        <v>27</v>
      </c>
      <c r="O564" s="2">
        <v>29</v>
      </c>
      <c r="P564" s="2">
        <v>33</v>
      </c>
      <c r="Q564" s="2">
        <v>89</v>
      </c>
      <c r="R564" s="2">
        <v>21</v>
      </c>
      <c r="S564" t="str">
        <f>VLOOKUP($C564,PANSS_full!$D$2:$AK$888,1,FALSE)</f>
        <v>SZ_01_0026</v>
      </c>
      <c r="T564" t="str">
        <f>VLOOKUP($C564,PANSS_full!$D$2:$AK$888,2,FALSE)</f>
        <v>MGB</v>
      </c>
      <c r="U564" t="str">
        <f>VLOOKUP($C564,PANSS_full!$D$2:$AK$888,3,FALSE)</f>
        <v>李梓萌</v>
      </c>
      <c r="V564" t="str">
        <f>VLOOKUP($C564,PANSS_full!$D$2:$AK$888,4,FALSE)</f>
        <v>北大六院</v>
      </c>
      <c r="W564">
        <f>VLOOKUP($C564,PANSS_full!$D$2:$AK$888,5,FALSE)</f>
        <v>4</v>
      </c>
      <c r="X564">
        <f>VLOOKUP($C564,PANSS_full!$D$2:$AK$888,6,FALSE)</f>
        <v>6</v>
      </c>
      <c r="Y564">
        <f>VLOOKUP($C564,PANSS_full!$D$2:$AK$888,7,FALSE)</f>
        <v>5</v>
      </c>
      <c r="Z564">
        <f>VLOOKUP($C564,PANSS_full!$D$2:$AK$888,8,FALSE)</f>
        <v>1</v>
      </c>
      <c r="AA564">
        <f>VLOOKUP($C564,PANSS_full!$D$2:$AK$888,9,FALSE)</f>
        <v>3</v>
      </c>
      <c r="AB564">
        <f>VLOOKUP($C564,PANSS_full!$D$2:$AK$888,10,FALSE)</f>
        <v>4</v>
      </c>
      <c r="AC564">
        <f>VLOOKUP($C564,PANSS_full!$D$2:$AK$888,11,FALSE)</f>
        <v>4</v>
      </c>
      <c r="AD564">
        <f>VLOOKUP($C564,PANSS_full!$D$2:$AK$888,12,FALSE)</f>
        <v>4</v>
      </c>
      <c r="AE564">
        <f>VLOOKUP($C564,PANSS_full!$D$2:$AK$888,13,FALSE)</f>
        <v>5</v>
      </c>
      <c r="AF564">
        <f>VLOOKUP($C564,PANSS_full!$D$2:$AK$888,14,FALSE)</f>
        <v>3</v>
      </c>
      <c r="AG564">
        <f>VLOOKUP($C564,PANSS_full!$D$2:$AK$888,15,FALSE)</f>
        <v>4</v>
      </c>
      <c r="AH564">
        <f>VLOOKUP($C564,PANSS_full!$D$2:$AK$888,16,FALSE)</f>
        <v>5</v>
      </c>
      <c r="AI564">
        <f>VLOOKUP($C564,PANSS_full!$D$2:$AK$888,17,FALSE)</f>
        <v>5</v>
      </c>
      <c r="AJ564">
        <f>VLOOKUP($C564,PANSS_full!$D$2:$AK$888,18,FALSE)</f>
        <v>3</v>
      </c>
      <c r="AK564">
        <f>VLOOKUP($C564,PANSS_full!$D$2:$AK$888,19,FALSE)</f>
        <v>1</v>
      </c>
      <c r="AL564">
        <f>VLOOKUP($C564,PANSS_full!$D$2:$AK$888,20,FALSE)</f>
        <v>1</v>
      </c>
      <c r="AM564">
        <f>VLOOKUP($C564,PANSS_full!$D$2:$AK$888,21,FALSE)</f>
        <v>1</v>
      </c>
      <c r="AN564">
        <f>VLOOKUP($C564,PANSS_full!$D$2:$AK$888,22,FALSE)</f>
        <v>1</v>
      </c>
      <c r="AO564">
        <f>VLOOKUP($C564,PANSS_full!$D$2:$AK$888,23,FALSE)</f>
        <v>1</v>
      </c>
      <c r="AP564">
        <f>VLOOKUP($C564,PANSS_full!$D$2:$AK$888,24,FALSE)</f>
        <v>1</v>
      </c>
      <c r="AQ564">
        <f>VLOOKUP($C564,PANSS_full!$D$2:$AK$888,25,FALSE)</f>
        <v>1</v>
      </c>
      <c r="AR564">
        <f>VLOOKUP($C564,PANSS_full!$D$2:$AK$888,26,FALSE)</f>
        <v>3</v>
      </c>
      <c r="AS564">
        <f>VLOOKUP($C564,PANSS_full!$D$2:$AK$888,27,FALSE)</f>
        <v>4</v>
      </c>
      <c r="AT564">
        <f>VLOOKUP($C564,PANSS_full!$D$2:$AK$888,28,FALSE)</f>
        <v>1</v>
      </c>
      <c r="AU564">
        <f>VLOOKUP($C564,PANSS_full!$D$2:$AK$888,29,FALSE)</f>
        <v>1</v>
      </c>
      <c r="AV564">
        <f>VLOOKUP($C564,PANSS_full!$D$2:$AK$888,30,FALSE)</f>
        <v>6</v>
      </c>
      <c r="AW564">
        <f>VLOOKUP($C564,PANSS_full!$D$2:$AK$888,31,FALSE)</f>
        <v>5</v>
      </c>
      <c r="AX564">
        <f>VLOOKUP($C564,PANSS_full!$D$2:$AK$888,32,FALSE)</f>
        <v>1</v>
      </c>
      <c r="AY564">
        <f>VLOOKUP($C564,PANSS_full!$D$2:$AK$888,33,FALSE)</f>
        <v>1</v>
      </c>
      <c r="AZ564">
        <f>VLOOKUP($C564,PANSS_full!$D$2:$AK$888,34,FALSE)</f>
        <v>4</v>
      </c>
    </row>
    <row r="565" spans="1:52">
      <c r="A565">
        <v>564</v>
      </c>
      <c r="B565" s="2" t="s">
        <v>623</v>
      </c>
      <c r="C565" s="2" t="str">
        <f t="shared" si="8"/>
        <v>SZ_01_0027</v>
      </c>
      <c r="E565" s="2">
        <v>33.25</v>
      </c>
      <c r="F565" s="2" t="s">
        <v>602</v>
      </c>
      <c r="G565" s="2" t="s">
        <v>53</v>
      </c>
      <c r="H565" s="2">
        <v>1</v>
      </c>
      <c r="I565" s="2">
        <v>1</v>
      </c>
      <c r="J565" s="2">
        <v>16</v>
      </c>
      <c r="K565" s="2">
        <v>1</v>
      </c>
      <c r="L565" s="2">
        <v>1</v>
      </c>
      <c r="M565" s="2">
        <v>48</v>
      </c>
      <c r="N565" s="2">
        <v>20</v>
      </c>
      <c r="O565" s="2">
        <v>15</v>
      </c>
      <c r="P565" s="2">
        <v>34</v>
      </c>
      <c r="Q565" s="2">
        <v>69</v>
      </c>
      <c r="S565" t="str">
        <f>VLOOKUP($C565,PANSS_full!$D$2:$AK$888,1,FALSE)</f>
        <v>SZ_01_0027</v>
      </c>
      <c r="T565" t="str">
        <f>VLOOKUP($C565,PANSS_full!$D$2:$AK$888,2,FALSE)</f>
        <v>PYX</v>
      </c>
      <c r="U565" t="str">
        <f>VLOOKUP($C565,PANSS_full!$D$2:$AK$888,3,FALSE)</f>
        <v>杨文</v>
      </c>
      <c r="V565" t="str">
        <f>VLOOKUP($C565,PANSS_full!$D$2:$AK$888,4,FALSE)</f>
        <v>北大六院</v>
      </c>
      <c r="W565">
        <f>VLOOKUP($C565,PANSS_full!$D$2:$AK$888,5,FALSE)</f>
        <v>6</v>
      </c>
      <c r="X565">
        <f>VLOOKUP($C565,PANSS_full!$D$2:$AK$888,6,FALSE)</f>
        <v>1</v>
      </c>
      <c r="Y565">
        <f>VLOOKUP($C565,PANSS_full!$D$2:$AK$888,7,FALSE)</f>
        <v>5</v>
      </c>
      <c r="Z565">
        <f>VLOOKUP($C565,PANSS_full!$D$2:$AK$888,8,FALSE)</f>
        <v>1</v>
      </c>
      <c r="AA565">
        <f>VLOOKUP($C565,PANSS_full!$D$2:$AK$888,9,FALSE)</f>
        <v>1</v>
      </c>
      <c r="AB565">
        <f>VLOOKUP($C565,PANSS_full!$D$2:$AK$888,10,FALSE)</f>
        <v>5</v>
      </c>
      <c r="AC565">
        <f>VLOOKUP($C565,PANSS_full!$D$2:$AK$888,11,FALSE)</f>
        <v>1</v>
      </c>
      <c r="AD565">
        <f>VLOOKUP($C565,PANSS_full!$D$2:$AK$888,12,FALSE)</f>
        <v>3</v>
      </c>
      <c r="AE565">
        <f>VLOOKUP($C565,PANSS_full!$D$2:$AK$888,13,FALSE)</f>
        <v>4</v>
      </c>
      <c r="AF565">
        <f>VLOOKUP($C565,PANSS_full!$D$2:$AK$888,14,FALSE)</f>
        <v>2</v>
      </c>
      <c r="AG565">
        <f>VLOOKUP($C565,PANSS_full!$D$2:$AK$888,15,FALSE)</f>
        <v>3</v>
      </c>
      <c r="AH565">
        <f>VLOOKUP($C565,PANSS_full!$D$2:$AK$888,16,FALSE)</f>
        <v>1</v>
      </c>
      <c r="AI565">
        <f>VLOOKUP($C565,PANSS_full!$D$2:$AK$888,17,FALSE)</f>
        <v>1</v>
      </c>
      <c r="AJ565">
        <f>VLOOKUP($C565,PANSS_full!$D$2:$AK$888,18,FALSE)</f>
        <v>1</v>
      </c>
      <c r="AK565">
        <f>VLOOKUP($C565,PANSS_full!$D$2:$AK$888,19,FALSE)</f>
        <v>1</v>
      </c>
      <c r="AL565">
        <f>VLOOKUP($C565,PANSS_full!$D$2:$AK$888,20,FALSE)</f>
        <v>1</v>
      </c>
      <c r="AM565">
        <f>VLOOKUP($C565,PANSS_full!$D$2:$AK$888,21,FALSE)</f>
        <v>6</v>
      </c>
      <c r="AN565">
        <f>VLOOKUP($C565,PANSS_full!$D$2:$AK$888,22,FALSE)</f>
        <v>1</v>
      </c>
      <c r="AO565">
        <f>VLOOKUP($C565,PANSS_full!$D$2:$AK$888,23,FALSE)</f>
        <v>1</v>
      </c>
      <c r="AP565">
        <f>VLOOKUP($C565,PANSS_full!$D$2:$AK$888,24,FALSE)</f>
        <v>2</v>
      </c>
      <c r="AQ565">
        <f>VLOOKUP($C565,PANSS_full!$D$2:$AK$888,25,FALSE)</f>
        <v>1</v>
      </c>
      <c r="AR565">
        <f>VLOOKUP($C565,PANSS_full!$D$2:$AK$888,26,FALSE)</f>
        <v>1</v>
      </c>
      <c r="AS565">
        <f>VLOOKUP($C565,PANSS_full!$D$2:$AK$888,27,FALSE)</f>
        <v>4</v>
      </c>
      <c r="AT565">
        <f>VLOOKUP($C565,PANSS_full!$D$2:$AK$888,28,FALSE)</f>
        <v>1</v>
      </c>
      <c r="AU565">
        <f>VLOOKUP($C565,PANSS_full!$D$2:$AK$888,29,FALSE)</f>
        <v>1</v>
      </c>
      <c r="AV565">
        <f>VLOOKUP($C565,PANSS_full!$D$2:$AK$888,30,FALSE)</f>
        <v>6</v>
      </c>
      <c r="AW565">
        <f>VLOOKUP($C565,PANSS_full!$D$2:$AK$888,31,FALSE)</f>
        <v>3</v>
      </c>
      <c r="AX565">
        <f>VLOOKUP($C565,PANSS_full!$D$2:$AK$888,32,FALSE)</f>
        <v>1</v>
      </c>
      <c r="AY565">
        <f>VLOOKUP($C565,PANSS_full!$D$2:$AK$888,33,FALSE)</f>
        <v>1</v>
      </c>
      <c r="AZ565">
        <f>VLOOKUP($C565,PANSS_full!$D$2:$AK$888,34,FALSE)</f>
        <v>3</v>
      </c>
    </row>
    <row r="566" spans="1:52">
      <c r="A566">
        <v>565</v>
      </c>
      <c r="B566" s="2" t="s">
        <v>624</v>
      </c>
      <c r="C566" s="2" t="str">
        <f t="shared" si="8"/>
        <v>SZ_01_0028</v>
      </c>
      <c r="E566" s="2">
        <v>23.33</v>
      </c>
      <c r="F566" s="2" t="s">
        <v>602</v>
      </c>
      <c r="G566" s="2" t="s">
        <v>53</v>
      </c>
      <c r="H566" s="2">
        <v>1</v>
      </c>
      <c r="I566" s="2">
        <v>1</v>
      </c>
      <c r="J566" s="2">
        <v>10</v>
      </c>
      <c r="K566" s="2">
        <v>1</v>
      </c>
      <c r="L566" s="2">
        <v>2</v>
      </c>
      <c r="M566" s="2">
        <v>65</v>
      </c>
      <c r="N566" s="2">
        <v>16</v>
      </c>
      <c r="O566" s="2">
        <v>26</v>
      </c>
      <c r="P566" s="2">
        <v>36</v>
      </c>
      <c r="Q566" s="2">
        <v>78</v>
      </c>
      <c r="R566" s="2">
        <v>41</v>
      </c>
      <c r="S566" t="str">
        <f>VLOOKUP($C566,PANSS_full!$D$2:$AK$888,1,FALSE)</f>
        <v>SZ_01_0028</v>
      </c>
      <c r="T566" t="str">
        <f>VLOOKUP($C566,PANSS_full!$D$2:$AK$888,2,FALSE)</f>
        <v>LSH</v>
      </c>
      <c r="U566" t="str">
        <f>VLOOKUP($C566,PANSS_full!$D$2:$AK$888,3,FALSE)</f>
        <v>李梓萌</v>
      </c>
      <c r="V566" t="str">
        <f>VLOOKUP($C566,PANSS_full!$D$2:$AK$888,4,FALSE)</f>
        <v>北大六院</v>
      </c>
      <c r="W566">
        <f>VLOOKUP($C566,PANSS_full!$D$2:$AK$888,5,FALSE)</f>
        <v>4</v>
      </c>
      <c r="X566">
        <f>VLOOKUP($C566,PANSS_full!$D$2:$AK$888,6,FALSE)</f>
        <v>4</v>
      </c>
      <c r="Y566">
        <f>VLOOKUP($C566,PANSS_full!$D$2:$AK$888,7,FALSE)</f>
        <v>4</v>
      </c>
      <c r="Z566">
        <f>VLOOKUP($C566,PANSS_full!$D$2:$AK$888,8,FALSE)</f>
        <v>1</v>
      </c>
      <c r="AA566">
        <f>VLOOKUP($C566,PANSS_full!$D$2:$AK$888,9,FALSE)</f>
        <v>1</v>
      </c>
      <c r="AB566">
        <f>VLOOKUP($C566,PANSS_full!$D$2:$AK$888,10,FALSE)</f>
        <v>1</v>
      </c>
      <c r="AC566">
        <f>VLOOKUP($C566,PANSS_full!$D$2:$AK$888,11,FALSE)</f>
        <v>1</v>
      </c>
      <c r="AD566">
        <f>VLOOKUP($C566,PANSS_full!$D$2:$AK$888,12,FALSE)</f>
        <v>5</v>
      </c>
      <c r="AE566">
        <f>VLOOKUP($C566,PANSS_full!$D$2:$AK$888,13,FALSE)</f>
        <v>5</v>
      </c>
      <c r="AF566">
        <f>VLOOKUP($C566,PANSS_full!$D$2:$AK$888,14,FALSE)</f>
        <v>3</v>
      </c>
      <c r="AG566">
        <f>VLOOKUP($C566,PANSS_full!$D$2:$AK$888,15,FALSE)</f>
        <v>5</v>
      </c>
      <c r="AH566">
        <f>VLOOKUP($C566,PANSS_full!$D$2:$AK$888,16,FALSE)</f>
        <v>1</v>
      </c>
      <c r="AI566">
        <f>VLOOKUP($C566,PANSS_full!$D$2:$AK$888,17,FALSE)</f>
        <v>4</v>
      </c>
      <c r="AJ566">
        <f>VLOOKUP($C566,PANSS_full!$D$2:$AK$888,18,FALSE)</f>
        <v>3</v>
      </c>
      <c r="AK566">
        <f>VLOOKUP($C566,PANSS_full!$D$2:$AK$888,19,FALSE)</f>
        <v>1</v>
      </c>
      <c r="AL566">
        <f>VLOOKUP($C566,PANSS_full!$D$2:$AK$888,20,FALSE)</f>
        <v>1</v>
      </c>
      <c r="AM566">
        <f>VLOOKUP($C566,PANSS_full!$D$2:$AK$888,21,FALSE)</f>
        <v>1</v>
      </c>
      <c r="AN566">
        <f>VLOOKUP($C566,PANSS_full!$D$2:$AK$888,22,FALSE)</f>
        <v>1</v>
      </c>
      <c r="AO566">
        <f>VLOOKUP($C566,PANSS_full!$D$2:$AK$888,23,FALSE)</f>
        <v>1</v>
      </c>
      <c r="AP566">
        <f>VLOOKUP($C566,PANSS_full!$D$2:$AK$888,24,FALSE)</f>
        <v>1</v>
      </c>
      <c r="AQ566">
        <f>VLOOKUP($C566,PANSS_full!$D$2:$AK$888,25,FALSE)</f>
        <v>5</v>
      </c>
      <c r="AR566">
        <f>VLOOKUP($C566,PANSS_full!$D$2:$AK$888,26,FALSE)</f>
        <v>1</v>
      </c>
      <c r="AS566">
        <f>VLOOKUP($C566,PANSS_full!$D$2:$AK$888,27,FALSE)</f>
        <v>3</v>
      </c>
      <c r="AT566">
        <f>VLOOKUP($C566,PANSS_full!$D$2:$AK$888,28,FALSE)</f>
        <v>1</v>
      </c>
      <c r="AU566">
        <f>VLOOKUP($C566,PANSS_full!$D$2:$AK$888,29,FALSE)</f>
        <v>1</v>
      </c>
      <c r="AV566">
        <f>VLOOKUP($C566,PANSS_full!$D$2:$AK$888,30,FALSE)</f>
        <v>4</v>
      </c>
      <c r="AW566">
        <f>VLOOKUP($C566,PANSS_full!$D$2:$AK$888,31,FALSE)</f>
        <v>5</v>
      </c>
      <c r="AX566">
        <f>VLOOKUP($C566,PANSS_full!$D$2:$AK$888,32,FALSE)</f>
        <v>1</v>
      </c>
      <c r="AY566">
        <f>VLOOKUP($C566,PANSS_full!$D$2:$AK$888,33,FALSE)</f>
        <v>4</v>
      </c>
      <c r="AZ566">
        <f>VLOOKUP($C566,PANSS_full!$D$2:$AK$888,34,FALSE)</f>
        <v>5</v>
      </c>
    </row>
    <row r="567" spans="1:52">
      <c r="A567">
        <v>566</v>
      </c>
      <c r="B567" s="2" t="s">
        <v>625</v>
      </c>
      <c r="C567" s="2" t="str">
        <f t="shared" si="8"/>
        <v>SZ_01_0029</v>
      </c>
      <c r="E567" s="2">
        <v>25.92</v>
      </c>
      <c r="F567" s="2" t="s">
        <v>602</v>
      </c>
      <c r="G567" s="2" t="s">
        <v>53</v>
      </c>
      <c r="H567" s="2">
        <v>1</v>
      </c>
      <c r="I567" s="2">
        <v>1</v>
      </c>
      <c r="J567" s="2">
        <v>13</v>
      </c>
      <c r="K567" s="2">
        <v>1</v>
      </c>
      <c r="L567" s="2">
        <v>1</v>
      </c>
      <c r="M567" s="2">
        <v>88</v>
      </c>
      <c r="N567" s="2">
        <v>22</v>
      </c>
      <c r="O567" s="2">
        <v>23</v>
      </c>
      <c r="P567" s="2">
        <v>27</v>
      </c>
      <c r="Q567" s="2">
        <v>72</v>
      </c>
      <c r="R567" s="2">
        <v>28</v>
      </c>
      <c r="S567" t="str">
        <f>VLOOKUP($C567,PANSS_full!$D$2:$AK$888,1,FALSE)</f>
        <v>SZ_01_0029</v>
      </c>
      <c r="T567" t="str">
        <f>VLOOKUP($C567,PANSS_full!$D$2:$AK$888,2,FALSE)</f>
        <v>LHZ</v>
      </c>
      <c r="U567" t="str">
        <f>VLOOKUP($C567,PANSS_full!$D$2:$AK$888,3,FALSE)</f>
        <v>李梓萌</v>
      </c>
      <c r="V567" t="str">
        <f>VLOOKUP($C567,PANSS_full!$D$2:$AK$888,4,FALSE)</f>
        <v>北大六院</v>
      </c>
      <c r="W567">
        <f>VLOOKUP($C567,PANSS_full!$D$2:$AK$888,5,FALSE)</f>
        <v>5</v>
      </c>
      <c r="X567">
        <f>VLOOKUP($C567,PANSS_full!$D$2:$AK$888,6,FALSE)</f>
        <v>3</v>
      </c>
      <c r="Y567">
        <f>VLOOKUP($C567,PANSS_full!$D$2:$AK$888,7,FALSE)</f>
        <v>5</v>
      </c>
      <c r="Z567">
        <f>VLOOKUP($C567,PANSS_full!$D$2:$AK$888,8,FALSE)</f>
        <v>1</v>
      </c>
      <c r="AA567">
        <f>VLOOKUP($C567,PANSS_full!$D$2:$AK$888,9,FALSE)</f>
        <v>3</v>
      </c>
      <c r="AB567">
        <f>VLOOKUP($C567,PANSS_full!$D$2:$AK$888,10,FALSE)</f>
        <v>4</v>
      </c>
      <c r="AC567">
        <f>VLOOKUP($C567,PANSS_full!$D$2:$AK$888,11,FALSE)</f>
        <v>1</v>
      </c>
      <c r="AD567">
        <f>VLOOKUP($C567,PANSS_full!$D$2:$AK$888,12,FALSE)</f>
        <v>3</v>
      </c>
      <c r="AE567">
        <f>VLOOKUP($C567,PANSS_full!$D$2:$AK$888,13,FALSE)</f>
        <v>4</v>
      </c>
      <c r="AF567">
        <f>VLOOKUP($C567,PANSS_full!$D$2:$AK$888,14,FALSE)</f>
        <v>3</v>
      </c>
      <c r="AG567">
        <f>VLOOKUP($C567,PANSS_full!$D$2:$AK$888,15,FALSE)</f>
        <v>3</v>
      </c>
      <c r="AH567">
        <f>VLOOKUP($C567,PANSS_full!$D$2:$AK$888,16,FALSE)</f>
        <v>3</v>
      </c>
      <c r="AI567">
        <f>VLOOKUP($C567,PANSS_full!$D$2:$AK$888,17,FALSE)</f>
        <v>4</v>
      </c>
      <c r="AJ567">
        <f>VLOOKUP($C567,PANSS_full!$D$2:$AK$888,18,FALSE)</f>
        <v>3</v>
      </c>
      <c r="AK567">
        <f>VLOOKUP($C567,PANSS_full!$D$2:$AK$888,19,FALSE)</f>
        <v>1</v>
      </c>
      <c r="AL567">
        <f>VLOOKUP($C567,PANSS_full!$D$2:$AK$888,20,FALSE)</f>
        <v>1</v>
      </c>
      <c r="AM567">
        <f>VLOOKUP($C567,PANSS_full!$D$2:$AK$888,21,FALSE)</f>
        <v>1</v>
      </c>
      <c r="AN567">
        <f>VLOOKUP($C567,PANSS_full!$D$2:$AK$888,22,FALSE)</f>
        <v>1</v>
      </c>
      <c r="AO567">
        <f>VLOOKUP($C567,PANSS_full!$D$2:$AK$888,23,FALSE)</f>
        <v>1</v>
      </c>
      <c r="AP567">
        <f>VLOOKUP($C567,PANSS_full!$D$2:$AK$888,24,FALSE)</f>
        <v>1</v>
      </c>
      <c r="AQ567">
        <f>VLOOKUP($C567,PANSS_full!$D$2:$AK$888,25,FALSE)</f>
        <v>1</v>
      </c>
      <c r="AR567">
        <f>VLOOKUP($C567,PANSS_full!$D$2:$AK$888,26,FALSE)</f>
        <v>1</v>
      </c>
      <c r="AS567">
        <f>VLOOKUP($C567,PANSS_full!$D$2:$AK$888,27,FALSE)</f>
        <v>1</v>
      </c>
      <c r="AT567">
        <f>VLOOKUP($C567,PANSS_full!$D$2:$AK$888,28,FALSE)</f>
        <v>1</v>
      </c>
      <c r="AU567">
        <f>VLOOKUP($C567,PANSS_full!$D$2:$AK$888,29,FALSE)</f>
        <v>3</v>
      </c>
      <c r="AV567">
        <f>VLOOKUP($C567,PANSS_full!$D$2:$AK$888,30,FALSE)</f>
        <v>5</v>
      </c>
      <c r="AW567">
        <f>VLOOKUP($C567,PANSS_full!$D$2:$AK$888,31,FALSE)</f>
        <v>4</v>
      </c>
      <c r="AX567">
        <f>VLOOKUP($C567,PANSS_full!$D$2:$AK$888,32,FALSE)</f>
        <v>1</v>
      </c>
      <c r="AY567">
        <f>VLOOKUP($C567,PANSS_full!$D$2:$AK$888,33,FALSE)</f>
        <v>1</v>
      </c>
      <c r="AZ567">
        <f>VLOOKUP($C567,PANSS_full!$D$2:$AK$888,34,FALSE)</f>
        <v>3</v>
      </c>
    </row>
    <row r="568" spans="1:52">
      <c r="A568">
        <v>567</v>
      </c>
      <c r="B568" s="2" t="s">
        <v>626</v>
      </c>
      <c r="C568" s="2" t="str">
        <f t="shared" si="8"/>
        <v>SZ_01_0030</v>
      </c>
      <c r="E568" s="2">
        <v>24.08</v>
      </c>
      <c r="F568" s="2" t="s">
        <v>602</v>
      </c>
      <c r="G568" s="2" t="s">
        <v>53</v>
      </c>
      <c r="H568" s="2">
        <v>1</v>
      </c>
      <c r="I568" s="2">
        <v>1</v>
      </c>
      <c r="J568" s="2">
        <v>12</v>
      </c>
      <c r="K568" s="2">
        <v>1</v>
      </c>
      <c r="L568" s="2">
        <v>1</v>
      </c>
      <c r="M568" s="2">
        <v>48</v>
      </c>
      <c r="N568" s="2">
        <v>17</v>
      </c>
      <c r="O568" s="2">
        <v>21</v>
      </c>
      <c r="P568" s="2">
        <v>34</v>
      </c>
      <c r="Q568" s="2">
        <v>72</v>
      </c>
      <c r="R568" s="2">
        <v>21</v>
      </c>
      <c r="S568" t="str">
        <f>VLOOKUP($C568,PANSS_full!$D$2:$AK$888,1,FALSE)</f>
        <v>SZ_01_0030</v>
      </c>
      <c r="T568" t="str">
        <f>VLOOKUP($C568,PANSS_full!$D$2:$AK$888,2,FALSE)</f>
        <v>HGS</v>
      </c>
      <c r="U568" t="str">
        <f>VLOOKUP($C568,PANSS_full!$D$2:$AK$888,3,FALSE)</f>
        <v>李梓萌</v>
      </c>
      <c r="V568" t="str">
        <f>VLOOKUP($C568,PANSS_full!$D$2:$AK$888,4,FALSE)</f>
        <v>北大六院</v>
      </c>
      <c r="W568">
        <f>VLOOKUP($C568,PANSS_full!$D$2:$AK$888,5,FALSE)</f>
        <v>4</v>
      </c>
      <c r="X568">
        <f>VLOOKUP($C568,PANSS_full!$D$2:$AK$888,6,FALSE)</f>
        <v>1</v>
      </c>
      <c r="Y568">
        <f>VLOOKUP($C568,PANSS_full!$D$2:$AK$888,7,FALSE)</f>
        <v>5</v>
      </c>
      <c r="Z568">
        <f>VLOOKUP($C568,PANSS_full!$D$2:$AK$888,8,FALSE)</f>
        <v>1</v>
      </c>
      <c r="AA568">
        <f>VLOOKUP($C568,PANSS_full!$D$2:$AK$888,9,FALSE)</f>
        <v>1</v>
      </c>
      <c r="AB568">
        <f>VLOOKUP($C568,PANSS_full!$D$2:$AK$888,10,FALSE)</f>
        <v>4</v>
      </c>
      <c r="AC568">
        <f>VLOOKUP($C568,PANSS_full!$D$2:$AK$888,11,FALSE)</f>
        <v>1</v>
      </c>
      <c r="AD568">
        <f>VLOOKUP($C568,PANSS_full!$D$2:$AK$888,12,FALSE)</f>
        <v>4</v>
      </c>
      <c r="AE568">
        <f>VLOOKUP($C568,PANSS_full!$D$2:$AK$888,13,FALSE)</f>
        <v>5</v>
      </c>
      <c r="AF568">
        <f>VLOOKUP($C568,PANSS_full!$D$2:$AK$888,14,FALSE)</f>
        <v>3</v>
      </c>
      <c r="AG568">
        <f>VLOOKUP($C568,PANSS_full!$D$2:$AK$888,15,FALSE)</f>
        <v>4</v>
      </c>
      <c r="AH568">
        <f>VLOOKUP($C568,PANSS_full!$D$2:$AK$888,16,FALSE)</f>
        <v>1</v>
      </c>
      <c r="AI568">
        <f>VLOOKUP($C568,PANSS_full!$D$2:$AK$888,17,FALSE)</f>
        <v>3</v>
      </c>
      <c r="AJ568">
        <f>VLOOKUP($C568,PANSS_full!$D$2:$AK$888,18,FALSE)</f>
        <v>1</v>
      </c>
      <c r="AK568">
        <f>VLOOKUP($C568,PANSS_full!$D$2:$AK$888,19,FALSE)</f>
        <v>1</v>
      </c>
      <c r="AL568">
        <f>VLOOKUP($C568,PANSS_full!$D$2:$AK$888,20,FALSE)</f>
        <v>4</v>
      </c>
      <c r="AM568">
        <f>VLOOKUP($C568,PANSS_full!$D$2:$AK$888,21,FALSE)</f>
        <v>1</v>
      </c>
      <c r="AN568">
        <f>VLOOKUP($C568,PANSS_full!$D$2:$AK$888,22,FALSE)</f>
        <v>3</v>
      </c>
      <c r="AO568">
        <f>VLOOKUP($C568,PANSS_full!$D$2:$AK$888,23,FALSE)</f>
        <v>1</v>
      </c>
      <c r="AP568">
        <f>VLOOKUP($C568,PANSS_full!$D$2:$AK$888,24,FALSE)</f>
        <v>3</v>
      </c>
      <c r="AQ568">
        <f>VLOOKUP($C568,PANSS_full!$D$2:$AK$888,25,FALSE)</f>
        <v>3</v>
      </c>
      <c r="AR568">
        <f>VLOOKUP($C568,PANSS_full!$D$2:$AK$888,26,FALSE)</f>
        <v>1</v>
      </c>
      <c r="AS568">
        <f>VLOOKUP($C568,PANSS_full!$D$2:$AK$888,27,FALSE)</f>
        <v>1</v>
      </c>
      <c r="AT568">
        <f>VLOOKUP($C568,PANSS_full!$D$2:$AK$888,28,FALSE)</f>
        <v>1</v>
      </c>
      <c r="AU568">
        <f>VLOOKUP($C568,PANSS_full!$D$2:$AK$888,29,FALSE)</f>
        <v>1</v>
      </c>
      <c r="AV568">
        <f>VLOOKUP($C568,PANSS_full!$D$2:$AK$888,30,FALSE)</f>
        <v>5</v>
      </c>
      <c r="AW568">
        <f>VLOOKUP($C568,PANSS_full!$D$2:$AK$888,31,FALSE)</f>
        <v>3</v>
      </c>
      <c r="AX568">
        <f>VLOOKUP($C568,PANSS_full!$D$2:$AK$888,32,FALSE)</f>
        <v>1</v>
      </c>
      <c r="AY568">
        <f>VLOOKUP($C568,PANSS_full!$D$2:$AK$888,33,FALSE)</f>
        <v>1</v>
      </c>
      <c r="AZ568">
        <f>VLOOKUP($C568,PANSS_full!$D$2:$AK$888,34,FALSE)</f>
        <v>4</v>
      </c>
    </row>
    <row r="569" spans="1:52">
      <c r="A569">
        <v>568</v>
      </c>
      <c r="B569" s="2" t="s">
        <v>627</v>
      </c>
      <c r="C569" s="2" t="str">
        <f t="shared" si="8"/>
        <v>SZ_01_0032</v>
      </c>
      <c r="E569" s="2">
        <v>28.83</v>
      </c>
      <c r="F569" s="2" t="s">
        <v>602</v>
      </c>
      <c r="G569" s="2" t="s">
        <v>53</v>
      </c>
      <c r="H569" s="2">
        <v>1</v>
      </c>
      <c r="I569" s="2">
        <v>1</v>
      </c>
      <c r="J569" s="2">
        <v>18</v>
      </c>
      <c r="K569" s="2">
        <v>1</v>
      </c>
      <c r="L569" s="2">
        <v>1</v>
      </c>
      <c r="M569" s="2">
        <v>2</v>
      </c>
      <c r="N569" s="2">
        <v>25</v>
      </c>
      <c r="O569" s="2">
        <v>11</v>
      </c>
      <c r="P569" s="2">
        <v>37</v>
      </c>
      <c r="Q569" s="2">
        <v>73</v>
      </c>
      <c r="R569" s="2">
        <v>30</v>
      </c>
      <c r="S569" t="str">
        <f>VLOOKUP($C569,PANSS_full!$D$2:$AK$888,1,FALSE)</f>
        <v>SZ_01_0032</v>
      </c>
      <c r="T569" t="str">
        <f>VLOOKUP($C569,PANSS_full!$D$2:$AK$888,2,FALSE)</f>
        <v>ZXC</v>
      </c>
      <c r="U569" t="str">
        <f>VLOOKUP($C569,PANSS_full!$D$2:$AK$888,3,FALSE)</f>
        <v>汪艳</v>
      </c>
      <c r="V569" t="str">
        <f>VLOOKUP($C569,PANSS_full!$D$2:$AK$888,4,FALSE)</f>
        <v>北大六院</v>
      </c>
      <c r="W569">
        <f>VLOOKUP($C569,PANSS_full!$D$2:$AK$888,5,FALSE)</f>
        <v>6</v>
      </c>
      <c r="X569">
        <f>VLOOKUP($C569,PANSS_full!$D$2:$AK$888,6,FALSE)</f>
        <v>1</v>
      </c>
      <c r="Y569">
        <f>VLOOKUP($C569,PANSS_full!$D$2:$AK$888,7,FALSE)</f>
        <v>6</v>
      </c>
      <c r="Z569">
        <f>VLOOKUP($C569,PANSS_full!$D$2:$AK$888,8,FALSE)</f>
        <v>3</v>
      </c>
      <c r="AA569">
        <f>VLOOKUP($C569,PANSS_full!$D$2:$AK$888,9,FALSE)</f>
        <v>1</v>
      </c>
      <c r="AB569">
        <f>VLOOKUP($C569,PANSS_full!$D$2:$AK$888,10,FALSE)</f>
        <v>5</v>
      </c>
      <c r="AC569">
        <f>VLOOKUP($C569,PANSS_full!$D$2:$AK$888,11,FALSE)</f>
        <v>3</v>
      </c>
      <c r="AD569">
        <f>VLOOKUP($C569,PANSS_full!$D$2:$AK$888,12,FALSE)</f>
        <v>1</v>
      </c>
      <c r="AE569">
        <f>VLOOKUP($C569,PANSS_full!$D$2:$AK$888,13,FALSE)</f>
        <v>1</v>
      </c>
      <c r="AF569">
        <f>VLOOKUP($C569,PANSS_full!$D$2:$AK$888,14,FALSE)</f>
        <v>1</v>
      </c>
      <c r="AG569">
        <f>VLOOKUP($C569,PANSS_full!$D$2:$AK$888,15,FALSE)</f>
        <v>3</v>
      </c>
      <c r="AH569">
        <f>VLOOKUP($C569,PANSS_full!$D$2:$AK$888,16,FALSE)</f>
        <v>1</v>
      </c>
      <c r="AI569">
        <f>VLOOKUP($C569,PANSS_full!$D$2:$AK$888,17,FALSE)</f>
        <v>1</v>
      </c>
      <c r="AJ569">
        <f>VLOOKUP($C569,PANSS_full!$D$2:$AK$888,18,FALSE)</f>
        <v>3</v>
      </c>
      <c r="AK569">
        <f>VLOOKUP($C569,PANSS_full!$D$2:$AK$888,19,FALSE)</f>
        <v>4</v>
      </c>
      <c r="AL569">
        <f>VLOOKUP($C569,PANSS_full!$D$2:$AK$888,20,FALSE)</f>
        <v>4</v>
      </c>
      <c r="AM569">
        <f>VLOOKUP($C569,PANSS_full!$D$2:$AK$888,21,FALSE)</f>
        <v>3</v>
      </c>
      <c r="AN569">
        <f>VLOOKUP($C569,PANSS_full!$D$2:$AK$888,22,FALSE)</f>
        <v>3</v>
      </c>
      <c r="AO569">
        <f>VLOOKUP($C569,PANSS_full!$D$2:$AK$888,23,FALSE)</f>
        <v>1</v>
      </c>
      <c r="AP569">
        <f>VLOOKUP($C569,PANSS_full!$D$2:$AK$888,24,FALSE)</f>
        <v>1</v>
      </c>
      <c r="AQ569">
        <f>VLOOKUP($C569,PANSS_full!$D$2:$AK$888,25,FALSE)</f>
        <v>1</v>
      </c>
      <c r="AR569">
        <f>VLOOKUP($C569,PANSS_full!$D$2:$AK$888,26,FALSE)</f>
        <v>1</v>
      </c>
      <c r="AS569">
        <f>VLOOKUP($C569,PANSS_full!$D$2:$AK$888,27,FALSE)</f>
        <v>5</v>
      </c>
      <c r="AT569">
        <f>VLOOKUP($C569,PANSS_full!$D$2:$AK$888,28,FALSE)</f>
        <v>1</v>
      </c>
      <c r="AU569">
        <f>VLOOKUP($C569,PANSS_full!$D$2:$AK$888,29,FALSE)</f>
        <v>3</v>
      </c>
      <c r="AV569">
        <f>VLOOKUP($C569,PANSS_full!$D$2:$AK$888,30,FALSE)</f>
        <v>4</v>
      </c>
      <c r="AW569">
        <f>VLOOKUP($C569,PANSS_full!$D$2:$AK$888,31,FALSE)</f>
        <v>1</v>
      </c>
      <c r="AX569">
        <f>VLOOKUP($C569,PANSS_full!$D$2:$AK$888,32,FALSE)</f>
        <v>1</v>
      </c>
      <c r="AY569">
        <f>VLOOKUP($C569,PANSS_full!$D$2:$AK$888,33,FALSE)</f>
        <v>3</v>
      </c>
      <c r="AZ569">
        <f>VLOOKUP($C569,PANSS_full!$D$2:$AK$888,34,FALSE)</f>
        <v>1</v>
      </c>
    </row>
    <row r="570" spans="1:52">
      <c r="A570">
        <v>569</v>
      </c>
      <c r="B570" s="2" t="s">
        <v>628</v>
      </c>
      <c r="C570" s="2" t="str">
        <f t="shared" si="8"/>
        <v>SZ_01_0033</v>
      </c>
      <c r="E570" s="2">
        <v>19.58</v>
      </c>
      <c r="F570" s="2" t="s">
        <v>602</v>
      </c>
      <c r="G570" s="2" t="s">
        <v>53</v>
      </c>
      <c r="H570" s="2">
        <v>1</v>
      </c>
      <c r="I570" s="2">
        <v>2</v>
      </c>
      <c r="J570" s="2">
        <v>13</v>
      </c>
      <c r="K570" s="2">
        <v>1</v>
      </c>
      <c r="L570" s="2">
        <v>1</v>
      </c>
      <c r="M570" s="2">
        <v>3</v>
      </c>
      <c r="N570" s="2">
        <v>29</v>
      </c>
      <c r="O570" s="2">
        <v>9</v>
      </c>
      <c r="P570" s="2">
        <v>32</v>
      </c>
      <c r="Q570" s="2">
        <v>70</v>
      </c>
      <c r="R570" s="2">
        <v>24</v>
      </c>
      <c r="S570" t="str">
        <f>VLOOKUP($C570,PANSS_full!$D$2:$AK$888,1,FALSE)</f>
        <v>SZ_01_0033</v>
      </c>
      <c r="T570" t="str">
        <f>VLOOKUP($C570,PANSS_full!$D$2:$AK$888,2,FALSE)</f>
        <v>QYM</v>
      </c>
      <c r="U570" t="str">
        <f>VLOOKUP($C570,PANSS_full!$D$2:$AK$888,3,FALSE)</f>
        <v>李梓萌</v>
      </c>
      <c r="V570" t="str">
        <f>VLOOKUP($C570,PANSS_full!$D$2:$AK$888,4,FALSE)</f>
        <v>北大六院</v>
      </c>
      <c r="W570">
        <f>VLOOKUP($C570,PANSS_full!$D$2:$AK$888,5,FALSE)</f>
        <v>6</v>
      </c>
      <c r="X570">
        <f>VLOOKUP($C570,PANSS_full!$D$2:$AK$888,6,FALSE)</f>
        <v>3</v>
      </c>
      <c r="Y570">
        <f>VLOOKUP($C570,PANSS_full!$D$2:$AK$888,7,FALSE)</f>
        <v>7</v>
      </c>
      <c r="Z570">
        <f>VLOOKUP($C570,PANSS_full!$D$2:$AK$888,8,FALSE)</f>
        <v>3</v>
      </c>
      <c r="AA570">
        <f>VLOOKUP($C570,PANSS_full!$D$2:$AK$888,9,FALSE)</f>
        <v>1</v>
      </c>
      <c r="AB570">
        <f>VLOOKUP($C570,PANSS_full!$D$2:$AK$888,10,FALSE)</f>
        <v>6</v>
      </c>
      <c r="AC570">
        <f>VLOOKUP($C570,PANSS_full!$D$2:$AK$888,11,FALSE)</f>
        <v>3</v>
      </c>
      <c r="AD570">
        <f>VLOOKUP($C570,PANSS_full!$D$2:$AK$888,12,FALSE)</f>
        <v>1</v>
      </c>
      <c r="AE570">
        <f>VLOOKUP($C570,PANSS_full!$D$2:$AK$888,13,FALSE)</f>
        <v>1</v>
      </c>
      <c r="AF570">
        <f>VLOOKUP($C570,PANSS_full!$D$2:$AK$888,14,FALSE)</f>
        <v>1</v>
      </c>
      <c r="AG570">
        <f>VLOOKUP($C570,PANSS_full!$D$2:$AK$888,15,FALSE)</f>
        <v>1</v>
      </c>
      <c r="AH570">
        <f>VLOOKUP($C570,PANSS_full!$D$2:$AK$888,16,FALSE)</f>
        <v>3</v>
      </c>
      <c r="AI570">
        <f>VLOOKUP($C570,PANSS_full!$D$2:$AK$888,17,FALSE)</f>
        <v>1</v>
      </c>
      <c r="AJ570">
        <f>VLOOKUP($C570,PANSS_full!$D$2:$AK$888,18,FALSE)</f>
        <v>1</v>
      </c>
      <c r="AK570">
        <f>VLOOKUP($C570,PANSS_full!$D$2:$AK$888,19,FALSE)</f>
        <v>1</v>
      </c>
      <c r="AL570">
        <f>VLOOKUP($C570,PANSS_full!$D$2:$AK$888,20,FALSE)</f>
        <v>4</v>
      </c>
      <c r="AM570">
        <f>VLOOKUP($C570,PANSS_full!$D$2:$AK$888,21,FALSE)</f>
        <v>1</v>
      </c>
      <c r="AN570">
        <f>VLOOKUP($C570,PANSS_full!$D$2:$AK$888,22,FALSE)</f>
        <v>3</v>
      </c>
      <c r="AO570">
        <f>VLOOKUP($C570,PANSS_full!$D$2:$AK$888,23,FALSE)</f>
        <v>1</v>
      </c>
      <c r="AP570">
        <f>VLOOKUP($C570,PANSS_full!$D$2:$AK$888,24,FALSE)</f>
        <v>3</v>
      </c>
      <c r="AQ570">
        <f>VLOOKUP($C570,PANSS_full!$D$2:$AK$888,25,FALSE)</f>
        <v>1</v>
      </c>
      <c r="AR570">
        <f>VLOOKUP($C570,PANSS_full!$D$2:$AK$888,26,FALSE)</f>
        <v>1</v>
      </c>
      <c r="AS570">
        <f>VLOOKUP($C570,PANSS_full!$D$2:$AK$888,27,FALSE)</f>
        <v>5</v>
      </c>
      <c r="AT570">
        <f>VLOOKUP($C570,PANSS_full!$D$2:$AK$888,28,FALSE)</f>
        <v>1</v>
      </c>
      <c r="AU570">
        <f>VLOOKUP($C570,PANSS_full!$D$2:$AK$888,29,FALSE)</f>
        <v>3</v>
      </c>
      <c r="AV570">
        <f>VLOOKUP($C570,PANSS_full!$D$2:$AK$888,30,FALSE)</f>
        <v>4</v>
      </c>
      <c r="AW570">
        <f>VLOOKUP($C570,PANSS_full!$D$2:$AK$888,31,FALSE)</f>
        <v>1</v>
      </c>
      <c r="AX570">
        <f>VLOOKUP($C570,PANSS_full!$D$2:$AK$888,32,FALSE)</f>
        <v>1</v>
      </c>
      <c r="AY570">
        <f>VLOOKUP($C570,PANSS_full!$D$2:$AK$888,33,FALSE)</f>
        <v>1</v>
      </c>
      <c r="AZ570">
        <f>VLOOKUP($C570,PANSS_full!$D$2:$AK$888,34,FALSE)</f>
        <v>1</v>
      </c>
    </row>
    <row r="571" spans="1:52">
      <c r="A571">
        <v>570</v>
      </c>
      <c r="B571" s="2" t="s">
        <v>629</v>
      </c>
      <c r="C571" s="2" t="str">
        <f t="shared" si="8"/>
        <v>SZ_01_0034</v>
      </c>
      <c r="E571" s="2">
        <v>31.58</v>
      </c>
      <c r="F571" s="2" t="s">
        <v>602</v>
      </c>
      <c r="G571" s="2" t="s">
        <v>53</v>
      </c>
      <c r="H571" s="2">
        <v>1</v>
      </c>
      <c r="I571" s="2">
        <v>1</v>
      </c>
      <c r="J571" s="2">
        <v>21</v>
      </c>
      <c r="K571" s="2">
        <v>1</v>
      </c>
      <c r="L571" s="2">
        <v>1</v>
      </c>
      <c r="M571" s="2">
        <v>5</v>
      </c>
      <c r="N571" s="2">
        <v>28</v>
      </c>
      <c r="O571" s="2">
        <v>11</v>
      </c>
      <c r="P571" s="2">
        <v>38</v>
      </c>
      <c r="Q571" s="2">
        <v>77</v>
      </c>
      <c r="R571" s="2">
        <v>20</v>
      </c>
      <c r="S571" t="str">
        <f>VLOOKUP($C571,PANSS_full!$D$2:$AK$888,1,FALSE)</f>
        <v>SZ_01_0034</v>
      </c>
      <c r="T571" t="str">
        <f>VLOOKUP($C571,PANSS_full!$D$2:$AK$888,2,FALSE)</f>
        <v>LK</v>
      </c>
      <c r="U571" t="str">
        <f>VLOOKUP($C571,PANSS_full!$D$2:$AK$888,3,FALSE)</f>
        <v>汪艳</v>
      </c>
      <c r="V571" t="str">
        <f>VLOOKUP($C571,PANSS_full!$D$2:$AK$888,4,FALSE)</f>
        <v>北大六院</v>
      </c>
      <c r="W571">
        <f>VLOOKUP($C571,PANSS_full!$D$2:$AK$888,5,FALSE)</f>
        <v>6</v>
      </c>
      <c r="X571">
        <f>VLOOKUP($C571,PANSS_full!$D$2:$AK$888,6,FALSE)</f>
        <v>3</v>
      </c>
      <c r="Y571">
        <f>VLOOKUP($C571,PANSS_full!$D$2:$AK$888,7,FALSE)</f>
        <v>5</v>
      </c>
      <c r="Z571">
        <f>VLOOKUP($C571,PANSS_full!$D$2:$AK$888,8,FALSE)</f>
        <v>4</v>
      </c>
      <c r="AA571">
        <f>VLOOKUP($C571,PANSS_full!$D$2:$AK$888,9,FALSE)</f>
        <v>1</v>
      </c>
      <c r="AB571">
        <f>VLOOKUP($C571,PANSS_full!$D$2:$AK$888,10,FALSE)</f>
        <v>6</v>
      </c>
      <c r="AC571">
        <f>VLOOKUP($C571,PANSS_full!$D$2:$AK$888,11,FALSE)</f>
        <v>3</v>
      </c>
      <c r="AD571">
        <f>VLOOKUP($C571,PANSS_full!$D$2:$AK$888,12,FALSE)</f>
        <v>1</v>
      </c>
      <c r="AE571">
        <f>VLOOKUP($C571,PANSS_full!$D$2:$AK$888,13,FALSE)</f>
        <v>1</v>
      </c>
      <c r="AF571">
        <f>VLOOKUP($C571,PANSS_full!$D$2:$AK$888,14,FALSE)</f>
        <v>1</v>
      </c>
      <c r="AG571">
        <f>VLOOKUP($C571,PANSS_full!$D$2:$AK$888,15,FALSE)</f>
        <v>3</v>
      </c>
      <c r="AH571">
        <f>VLOOKUP($C571,PANSS_full!$D$2:$AK$888,16,FALSE)</f>
        <v>1</v>
      </c>
      <c r="AI571">
        <f>VLOOKUP($C571,PANSS_full!$D$2:$AK$888,17,FALSE)</f>
        <v>1</v>
      </c>
      <c r="AJ571">
        <f>VLOOKUP($C571,PANSS_full!$D$2:$AK$888,18,FALSE)</f>
        <v>3</v>
      </c>
      <c r="AK571">
        <f>VLOOKUP($C571,PANSS_full!$D$2:$AK$888,19,FALSE)</f>
        <v>1</v>
      </c>
      <c r="AL571">
        <f>VLOOKUP($C571,PANSS_full!$D$2:$AK$888,20,FALSE)</f>
        <v>4</v>
      </c>
      <c r="AM571">
        <f>VLOOKUP($C571,PANSS_full!$D$2:$AK$888,21,FALSE)</f>
        <v>4</v>
      </c>
      <c r="AN571">
        <f>VLOOKUP($C571,PANSS_full!$D$2:$AK$888,22,FALSE)</f>
        <v>3</v>
      </c>
      <c r="AO571">
        <f>VLOOKUP($C571,PANSS_full!$D$2:$AK$888,23,FALSE)</f>
        <v>3</v>
      </c>
      <c r="AP571">
        <f>VLOOKUP($C571,PANSS_full!$D$2:$AK$888,24,FALSE)</f>
        <v>3</v>
      </c>
      <c r="AQ571">
        <f>VLOOKUP($C571,PANSS_full!$D$2:$AK$888,25,FALSE)</f>
        <v>1</v>
      </c>
      <c r="AR571">
        <f>VLOOKUP($C571,PANSS_full!$D$2:$AK$888,26,FALSE)</f>
        <v>3</v>
      </c>
      <c r="AS571">
        <f>VLOOKUP($C571,PANSS_full!$D$2:$AK$888,27,FALSE)</f>
        <v>3</v>
      </c>
      <c r="AT571">
        <f>VLOOKUP($C571,PANSS_full!$D$2:$AK$888,28,FALSE)</f>
        <v>1</v>
      </c>
      <c r="AU571">
        <f>VLOOKUP($C571,PANSS_full!$D$2:$AK$888,29,FALSE)</f>
        <v>1</v>
      </c>
      <c r="AV571">
        <f>VLOOKUP($C571,PANSS_full!$D$2:$AK$888,30,FALSE)</f>
        <v>3</v>
      </c>
      <c r="AW571">
        <f>VLOOKUP($C571,PANSS_full!$D$2:$AK$888,31,FALSE)</f>
        <v>1</v>
      </c>
      <c r="AX571">
        <f>VLOOKUP($C571,PANSS_full!$D$2:$AK$888,32,FALSE)</f>
        <v>1</v>
      </c>
      <c r="AY571">
        <f>VLOOKUP($C571,PANSS_full!$D$2:$AK$888,33,FALSE)</f>
        <v>2</v>
      </c>
      <c r="AZ571">
        <f>VLOOKUP($C571,PANSS_full!$D$2:$AK$888,34,FALSE)</f>
        <v>4</v>
      </c>
    </row>
    <row r="572" spans="1:52">
      <c r="A572">
        <v>571</v>
      </c>
      <c r="B572" s="2" t="s">
        <v>630</v>
      </c>
      <c r="C572" s="2" t="str">
        <f t="shared" si="8"/>
        <v>SZ_01_0035</v>
      </c>
      <c r="E572" s="2">
        <v>19.5</v>
      </c>
      <c r="F572" s="2" t="s">
        <v>602</v>
      </c>
      <c r="G572" s="2" t="s">
        <v>53</v>
      </c>
      <c r="H572" s="2">
        <v>1</v>
      </c>
      <c r="I572" s="2">
        <v>1</v>
      </c>
      <c r="J572" s="2">
        <v>9</v>
      </c>
      <c r="K572" s="2">
        <v>1</v>
      </c>
      <c r="L572" s="2">
        <v>1</v>
      </c>
      <c r="M572" s="2">
        <v>60</v>
      </c>
      <c r="N572" s="2">
        <v>23</v>
      </c>
      <c r="O572" s="2">
        <v>19</v>
      </c>
      <c r="P572" s="2">
        <v>30</v>
      </c>
      <c r="Q572" s="2">
        <v>72</v>
      </c>
      <c r="S572" t="str">
        <f>VLOOKUP($C572,PANSS_full!$D$2:$AK$888,1,FALSE)</f>
        <v>SZ_01_0035</v>
      </c>
      <c r="T572" t="str">
        <f>VLOOKUP($C572,PANSS_full!$D$2:$AK$888,2,FALSE)</f>
        <v>PD</v>
      </c>
      <c r="U572" t="str">
        <f>VLOOKUP($C572,PANSS_full!$D$2:$AK$888,3,FALSE)</f>
        <v>杨文</v>
      </c>
      <c r="V572" t="str">
        <f>VLOOKUP($C572,PANSS_full!$D$2:$AK$888,4,FALSE)</f>
        <v>北大六院</v>
      </c>
      <c r="W572">
        <f>VLOOKUP($C572,PANSS_full!$D$2:$AK$888,5,FALSE)</f>
        <v>6</v>
      </c>
      <c r="X572">
        <f>VLOOKUP($C572,PANSS_full!$D$2:$AK$888,6,FALSE)</f>
        <v>5</v>
      </c>
      <c r="Y572">
        <f>VLOOKUP($C572,PANSS_full!$D$2:$AK$888,7,FALSE)</f>
        <v>2</v>
      </c>
      <c r="Z572">
        <f>VLOOKUP($C572,PANSS_full!$D$2:$AK$888,8,FALSE)</f>
        <v>2</v>
      </c>
      <c r="AA572">
        <f>VLOOKUP($C572,PANSS_full!$D$2:$AK$888,9,FALSE)</f>
        <v>5</v>
      </c>
      <c r="AB572">
        <f>VLOOKUP($C572,PANSS_full!$D$2:$AK$888,10,FALSE)</f>
        <v>2</v>
      </c>
      <c r="AC572">
        <f>VLOOKUP($C572,PANSS_full!$D$2:$AK$888,11,FALSE)</f>
        <v>1</v>
      </c>
      <c r="AD572">
        <f>VLOOKUP($C572,PANSS_full!$D$2:$AK$888,12,FALSE)</f>
        <v>4</v>
      </c>
      <c r="AE572">
        <f>VLOOKUP($C572,PANSS_full!$D$2:$AK$888,13,FALSE)</f>
        <v>2</v>
      </c>
      <c r="AF572">
        <f>VLOOKUP($C572,PANSS_full!$D$2:$AK$888,14,FALSE)</f>
        <v>4</v>
      </c>
      <c r="AG572">
        <f>VLOOKUP($C572,PANSS_full!$D$2:$AK$888,15,FALSE)</f>
        <v>3</v>
      </c>
      <c r="AH572">
        <f>VLOOKUP($C572,PANSS_full!$D$2:$AK$888,16,FALSE)</f>
        <v>3</v>
      </c>
      <c r="AI572">
        <f>VLOOKUP($C572,PANSS_full!$D$2:$AK$888,17,FALSE)</f>
        <v>2</v>
      </c>
      <c r="AJ572">
        <f>VLOOKUP($C572,PANSS_full!$D$2:$AK$888,18,FALSE)</f>
        <v>1</v>
      </c>
      <c r="AK572">
        <f>VLOOKUP($C572,PANSS_full!$D$2:$AK$888,19,FALSE)</f>
        <v>1</v>
      </c>
      <c r="AL572">
        <f>VLOOKUP($C572,PANSS_full!$D$2:$AK$888,20,FALSE)</f>
        <v>1</v>
      </c>
      <c r="AM572">
        <f>VLOOKUP($C572,PANSS_full!$D$2:$AK$888,21,FALSE)</f>
        <v>1</v>
      </c>
      <c r="AN572">
        <f>VLOOKUP($C572,PANSS_full!$D$2:$AK$888,22,FALSE)</f>
        <v>1</v>
      </c>
      <c r="AO572">
        <f>VLOOKUP($C572,PANSS_full!$D$2:$AK$888,23,FALSE)</f>
        <v>1</v>
      </c>
      <c r="AP572">
        <f>VLOOKUP($C572,PANSS_full!$D$2:$AK$888,24,FALSE)</f>
        <v>2</v>
      </c>
      <c r="AQ572">
        <f>VLOOKUP($C572,PANSS_full!$D$2:$AK$888,25,FALSE)</f>
        <v>2</v>
      </c>
      <c r="AR572">
        <f>VLOOKUP($C572,PANSS_full!$D$2:$AK$888,26,FALSE)</f>
        <v>1</v>
      </c>
      <c r="AS572">
        <f>VLOOKUP($C572,PANSS_full!$D$2:$AK$888,27,FALSE)</f>
        <v>6</v>
      </c>
      <c r="AT572">
        <f>VLOOKUP($C572,PANSS_full!$D$2:$AK$888,28,FALSE)</f>
        <v>1</v>
      </c>
      <c r="AU572">
        <f>VLOOKUP($C572,PANSS_full!$D$2:$AK$888,29,FALSE)</f>
        <v>1</v>
      </c>
      <c r="AV572">
        <f>VLOOKUP($C572,PANSS_full!$D$2:$AK$888,30,FALSE)</f>
        <v>5</v>
      </c>
      <c r="AW572">
        <f>VLOOKUP($C572,PANSS_full!$D$2:$AK$888,31,FALSE)</f>
        <v>2</v>
      </c>
      <c r="AX572">
        <f>VLOOKUP($C572,PANSS_full!$D$2:$AK$888,32,FALSE)</f>
        <v>1</v>
      </c>
      <c r="AY572">
        <f>VLOOKUP($C572,PANSS_full!$D$2:$AK$888,33,FALSE)</f>
        <v>2</v>
      </c>
      <c r="AZ572">
        <f>VLOOKUP($C572,PANSS_full!$D$2:$AK$888,34,FALSE)</f>
        <v>2</v>
      </c>
    </row>
    <row r="573" spans="1:52">
      <c r="A573">
        <v>572</v>
      </c>
      <c r="B573" s="2" t="s">
        <v>631</v>
      </c>
      <c r="C573" s="2" t="str">
        <f t="shared" si="8"/>
        <v>SZ_01_0036</v>
      </c>
      <c r="E573" s="2">
        <v>34.75</v>
      </c>
      <c r="F573" s="2" t="s">
        <v>602</v>
      </c>
      <c r="G573" s="2" t="s">
        <v>53</v>
      </c>
      <c r="H573" s="2">
        <v>1</v>
      </c>
      <c r="I573" s="2">
        <v>2</v>
      </c>
      <c r="J573" s="2">
        <v>8</v>
      </c>
      <c r="K573" s="2">
        <v>1</v>
      </c>
      <c r="L573" s="2">
        <v>1</v>
      </c>
      <c r="M573" s="2">
        <v>11</v>
      </c>
      <c r="N573" s="2">
        <v>25</v>
      </c>
      <c r="O573" s="2">
        <v>14</v>
      </c>
      <c r="P573" s="2">
        <v>48</v>
      </c>
      <c r="Q573" s="2">
        <v>87</v>
      </c>
      <c r="S573" t="str">
        <f>VLOOKUP($C573,PANSS_full!$D$2:$AK$888,1,FALSE)</f>
        <v>SZ_01_0036</v>
      </c>
      <c r="T573" t="str">
        <f>VLOOKUP($C573,PANSS_full!$D$2:$AK$888,2,FALSE)</f>
        <v>YJ</v>
      </c>
      <c r="U573" t="str">
        <f>VLOOKUP($C573,PANSS_full!$D$2:$AK$888,3,FALSE)</f>
        <v>郭慧凝</v>
      </c>
      <c r="V573" t="str">
        <f>VLOOKUP($C573,PANSS_full!$D$2:$AK$888,4,FALSE)</f>
        <v>北大六院</v>
      </c>
      <c r="W573">
        <f>VLOOKUP($C573,PANSS_full!$D$2:$AK$888,5,FALSE)</f>
        <v>4</v>
      </c>
      <c r="X573">
        <f>VLOOKUP($C573,PANSS_full!$D$2:$AK$888,6,FALSE)</f>
        <v>3</v>
      </c>
      <c r="Y573">
        <f>VLOOKUP($C573,PANSS_full!$D$2:$AK$888,7,FALSE)</f>
        <v>5</v>
      </c>
      <c r="Z573">
        <f>VLOOKUP($C573,PANSS_full!$D$2:$AK$888,8,FALSE)</f>
        <v>3</v>
      </c>
      <c r="AA573">
        <f>VLOOKUP($C573,PANSS_full!$D$2:$AK$888,9,FALSE)</f>
        <v>2</v>
      </c>
      <c r="AB573">
        <f>VLOOKUP($C573,PANSS_full!$D$2:$AK$888,10,FALSE)</f>
        <v>5</v>
      </c>
      <c r="AC573">
        <f>VLOOKUP($C573,PANSS_full!$D$2:$AK$888,11,FALSE)</f>
        <v>3</v>
      </c>
      <c r="AD573">
        <f>VLOOKUP($C573,PANSS_full!$D$2:$AK$888,12,FALSE)</f>
        <v>1</v>
      </c>
      <c r="AE573">
        <f>VLOOKUP($C573,PANSS_full!$D$2:$AK$888,13,FALSE)</f>
        <v>3</v>
      </c>
      <c r="AF573">
        <f>VLOOKUP($C573,PANSS_full!$D$2:$AK$888,14,FALSE)</f>
        <v>1</v>
      </c>
      <c r="AG573">
        <f>VLOOKUP($C573,PANSS_full!$D$2:$AK$888,15,FALSE)</f>
        <v>3</v>
      </c>
      <c r="AH573">
        <f>VLOOKUP($C573,PANSS_full!$D$2:$AK$888,16,FALSE)</f>
        <v>2</v>
      </c>
      <c r="AI573">
        <f>VLOOKUP($C573,PANSS_full!$D$2:$AK$888,17,FALSE)</f>
        <v>3</v>
      </c>
      <c r="AJ573">
        <f>VLOOKUP($C573,PANSS_full!$D$2:$AK$888,18,FALSE)</f>
        <v>1</v>
      </c>
      <c r="AK573">
        <f>VLOOKUP($C573,PANSS_full!$D$2:$AK$888,19,FALSE)</f>
        <v>4</v>
      </c>
      <c r="AL573">
        <f>VLOOKUP($C573,PANSS_full!$D$2:$AK$888,20,FALSE)</f>
        <v>3</v>
      </c>
      <c r="AM573">
        <f>VLOOKUP($C573,PANSS_full!$D$2:$AK$888,21,FALSE)</f>
        <v>3</v>
      </c>
      <c r="AN573">
        <f>VLOOKUP($C573,PANSS_full!$D$2:$AK$888,22,FALSE)</f>
        <v>3</v>
      </c>
      <c r="AO573">
        <f>VLOOKUP($C573,PANSS_full!$D$2:$AK$888,23,FALSE)</f>
        <v>1</v>
      </c>
      <c r="AP573">
        <f>VLOOKUP($C573,PANSS_full!$D$2:$AK$888,24,FALSE)</f>
        <v>3</v>
      </c>
      <c r="AQ573">
        <f>VLOOKUP($C573,PANSS_full!$D$2:$AK$888,25,FALSE)</f>
        <v>1</v>
      </c>
      <c r="AR573">
        <f>VLOOKUP($C573,PANSS_full!$D$2:$AK$888,26,FALSE)</f>
        <v>3</v>
      </c>
      <c r="AS573">
        <f>VLOOKUP($C573,PANSS_full!$D$2:$AK$888,27,FALSE)</f>
        <v>5</v>
      </c>
      <c r="AT573">
        <f>VLOOKUP($C573,PANSS_full!$D$2:$AK$888,28,FALSE)</f>
        <v>3</v>
      </c>
      <c r="AU573">
        <f>VLOOKUP($C573,PANSS_full!$D$2:$AK$888,29,FALSE)</f>
        <v>3</v>
      </c>
      <c r="AV573">
        <f>VLOOKUP($C573,PANSS_full!$D$2:$AK$888,30,FALSE)</f>
        <v>5</v>
      </c>
      <c r="AW573">
        <f>VLOOKUP($C573,PANSS_full!$D$2:$AK$888,31,FALSE)</f>
        <v>2</v>
      </c>
      <c r="AX573">
        <f>VLOOKUP($C573,PANSS_full!$D$2:$AK$888,32,FALSE)</f>
        <v>3</v>
      </c>
      <c r="AY573">
        <f>VLOOKUP($C573,PANSS_full!$D$2:$AK$888,33,FALSE)</f>
        <v>4</v>
      </c>
      <c r="AZ573">
        <f>VLOOKUP($C573,PANSS_full!$D$2:$AK$888,34,FALSE)</f>
        <v>2</v>
      </c>
    </row>
    <row r="574" spans="1:52">
      <c r="A574">
        <v>573</v>
      </c>
      <c r="B574" s="2" t="s">
        <v>632</v>
      </c>
      <c r="C574" s="2" t="str">
        <f t="shared" si="8"/>
        <v>SZ_01_0037</v>
      </c>
      <c r="E574" s="2">
        <v>37.83</v>
      </c>
      <c r="F574" s="2" t="s">
        <v>602</v>
      </c>
      <c r="G574" s="2" t="s">
        <v>53</v>
      </c>
      <c r="H574" s="2">
        <v>1</v>
      </c>
      <c r="I574" s="2">
        <v>1</v>
      </c>
      <c r="J574" s="2">
        <v>15</v>
      </c>
      <c r="K574" s="2">
        <v>1</v>
      </c>
      <c r="L574" s="2">
        <v>1</v>
      </c>
      <c r="M574" s="2">
        <v>24</v>
      </c>
      <c r="N574" s="2">
        <v>28</v>
      </c>
      <c r="O574" s="2">
        <v>17</v>
      </c>
      <c r="P574" s="2">
        <v>34</v>
      </c>
      <c r="Q574" s="2">
        <v>79</v>
      </c>
      <c r="R574" s="2">
        <v>36</v>
      </c>
      <c r="S574" t="str">
        <f>VLOOKUP($C574,PANSS_full!$D$2:$AK$888,1,FALSE)</f>
        <v>SZ_01_0037</v>
      </c>
      <c r="T574" t="str">
        <f>VLOOKUP($C574,PANSS_full!$D$2:$AK$888,2,FALSE)</f>
        <v>JFG</v>
      </c>
      <c r="U574" t="str">
        <f>VLOOKUP($C574,PANSS_full!$D$2:$AK$888,3,FALSE)</f>
        <v>李梓萌</v>
      </c>
      <c r="V574" t="str">
        <f>VLOOKUP($C574,PANSS_full!$D$2:$AK$888,4,FALSE)</f>
        <v>北大六院</v>
      </c>
      <c r="W574">
        <f>VLOOKUP($C574,PANSS_full!$D$2:$AK$888,5,FALSE)</f>
        <v>6</v>
      </c>
      <c r="X574">
        <f>VLOOKUP($C574,PANSS_full!$D$2:$AK$888,6,FALSE)</f>
        <v>4</v>
      </c>
      <c r="Y574">
        <f>VLOOKUP($C574,PANSS_full!$D$2:$AK$888,7,FALSE)</f>
        <v>5</v>
      </c>
      <c r="Z574">
        <f>VLOOKUP($C574,PANSS_full!$D$2:$AK$888,8,FALSE)</f>
        <v>3</v>
      </c>
      <c r="AA574">
        <f>VLOOKUP($C574,PANSS_full!$D$2:$AK$888,9,FALSE)</f>
        <v>1</v>
      </c>
      <c r="AB574">
        <f>VLOOKUP($C574,PANSS_full!$D$2:$AK$888,10,FALSE)</f>
        <v>6</v>
      </c>
      <c r="AC574">
        <f>VLOOKUP($C574,PANSS_full!$D$2:$AK$888,11,FALSE)</f>
        <v>3</v>
      </c>
      <c r="AD574">
        <f>VLOOKUP($C574,PANSS_full!$D$2:$AK$888,12,FALSE)</f>
        <v>3</v>
      </c>
      <c r="AE574">
        <f>VLOOKUP($C574,PANSS_full!$D$2:$AK$888,13,FALSE)</f>
        <v>4</v>
      </c>
      <c r="AF574">
        <f>VLOOKUP($C574,PANSS_full!$D$2:$AK$888,14,FALSE)</f>
        <v>1</v>
      </c>
      <c r="AG574">
        <f>VLOOKUP($C574,PANSS_full!$D$2:$AK$888,15,FALSE)</f>
        <v>2</v>
      </c>
      <c r="AH574">
        <f>VLOOKUP($C574,PANSS_full!$D$2:$AK$888,16,FALSE)</f>
        <v>3</v>
      </c>
      <c r="AI574">
        <f>VLOOKUP($C574,PANSS_full!$D$2:$AK$888,17,FALSE)</f>
        <v>1</v>
      </c>
      <c r="AJ574">
        <f>VLOOKUP($C574,PANSS_full!$D$2:$AK$888,18,FALSE)</f>
        <v>3</v>
      </c>
      <c r="AK574">
        <f>VLOOKUP($C574,PANSS_full!$D$2:$AK$888,19,FALSE)</f>
        <v>1</v>
      </c>
      <c r="AL574">
        <f>VLOOKUP($C574,PANSS_full!$D$2:$AK$888,20,FALSE)</f>
        <v>4</v>
      </c>
      <c r="AM574">
        <f>VLOOKUP($C574,PANSS_full!$D$2:$AK$888,21,FALSE)</f>
        <v>5</v>
      </c>
      <c r="AN574">
        <f>VLOOKUP($C574,PANSS_full!$D$2:$AK$888,22,FALSE)</f>
        <v>3</v>
      </c>
      <c r="AO574">
        <f>VLOOKUP($C574,PANSS_full!$D$2:$AK$888,23,FALSE)</f>
        <v>1</v>
      </c>
      <c r="AP574">
        <f>VLOOKUP($C574,PANSS_full!$D$2:$AK$888,24,FALSE)</f>
        <v>1</v>
      </c>
      <c r="AQ574">
        <f>VLOOKUP($C574,PANSS_full!$D$2:$AK$888,25,FALSE)</f>
        <v>1</v>
      </c>
      <c r="AR574">
        <f>VLOOKUP($C574,PANSS_full!$D$2:$AK$888,26,FALSE)</f>
        <v>1</v>
      </c>
      <c r="AS574">
        <f>VLOOKUP($C574,PANSS_full!$D$2:$AK$888,27,FALSE)</f>
        <v>1</v>
      </c>
      <c r="AT574">
        <f>VLOOKUP($C574,PANSS_full!$D$2:$AK$888,28,FALSE)</f>
        <v>1</v>
      </c>
      <c r="AU574">
        <f>VLOOKUP($C574,PANSS_full!$D$2:$AK$888,29,FALSE)</f>
        <v>1</v>
      </c>
      <c r="AV574">
        <f>VLOOKUP($C574,PANSS_full!$D$2:$AK$888,30,FALSE)</f>
        <v>4</v>
      </c>
      <c r="AW574">
        <f>VLOOKUP($C574,PANSS_full!$D$2:$AK$888,31,FALSE)</f>
        <v>3</v>
      </c>
      <c r="AX574">
        <f>VLOOKUP($C574,PANSS_full!$D$2:$AK$888,32,FALSE)</f>
        <v>1</v>
      </c>
      <c r="AY574">
        <f>VLOOKUP($C574,PANSS_full!$D$2:$AK$888,33,FALSE)</f>
        <v>2</v>
      </c>
      <c r="AZ574">
        <f>VLOOKUP($C574,PANSS_full!$D$2:$AK$888,34,FALSE)</f>
        <v>4</v>
      </c>
    </row>
    <row r="575" spans="1:52">
      <c r="A575">
        <v>574</v>
      </c>
      <c r="B575" s="2" t="s">
        <v>633</v>
      </c>
      <c r="C575" s="2" t="str">
        <f t="shared" si="8"/>
        <v>SZ_01_0038</v>
      </c>
      <c r="E575" s="2">
        <v>25.33</v>
      </c>
      <c r="F575" s="2" t="s">
        <v>602</v>
      </c>
      <c r="G575" s="2" t="s">
        <v>53</v>
      </c>
      <c r="H575" s="2">
        <v>1</v>
      </c>
      <c r="I575" s="2">
        <v>2</v>
      </c>
      <c r="J575" s="2">
        <v>16</v>
      </c>
      <c r="K575" s="2">
        <v>1</v>
      </c>
      <c r="L575" s="2">
        <v>1</v>
      </c>
      <c r="M575" s="2">
        <v>132</v>
      </c>
      <c r="N575" s="2">
        <v>30</v>
      </c>
      <c r="O575" s="2">
        <v>15</v>
      </c>
      <c r="P575" s="2">
        <v>41</v>
      </c>
      <c r="Q575" s="2">
        <v>86</v>
      </c>
      <c r="S575" t="str">
        <f>VLOOKUP($C575,PANSS_full!$D$2:$AK$888,1,FALSE)</f>
        <v>SZ_01_0038</v>
      </c>
      <c r="T575" t="str">
        <f>VLOOKUP($C575,PANSS_full!$D$2:$AK$888,2,FALSE)</f>
        <v>ZS</v>
      </c>
      <c r="U575" t="str">
        <f>VLOOKUP($C575,PANSS_full!$D$2:$AK$888,3,FALSE)</f>
        <v>郭慧凝</v>
      </c>
      <c r="V575" t="str">
        <f>VLOOKUP($C575,PANSS_full!$D$2:$AK$888,4,FALSE)</f>
        <v>北大六院</v>
      </c>
      <c r="W575">
        <f>VLOOKUP($C575,PANSS_full!$D$2:$AK$888,5,FALSE)</f>
        <v>5</v>
      </c>
      <c r="X575">
        <f>VLOOKUP($C575,PANSS_full!$D$2:$AK$888,6,FALSE)</f>
        <v>4</v>
      </c>
      <c r="Y575">
        <f>VLOOKUP($C575,PANSS_full!$D$2:$AK$888,7,FALSE)</f>
        <v>5</v>
      </c>
      <c r="Z575">
        <f>VLOOKUP($C575,PANSS_full!$D$2:$AK$888,8,FALSE)</f>
        <v>3</v>
      </c>
      <c r="AA575">
        <f>VLOOKUP($C575,PANSS_full!$D$2:$AK$888,9,FALSE)</f>
        <v>3</v>
      </c>
      <c r="AB575">
        <f>VLOOKUP($C575,PANSS_full!$D$2:$AK$888,10,FALSE)</f>
        <v>6</v>
      </c>
      <c r="AC575">
        <f>VLOOKUP($C575,PANSS_full!$D$2:$AK$888,11,FALSE)</f>
        <v>4</v>
      </c>
      <c r="AD575">
        <f>VLOOKUP($C575,PANSS_full!$D$2:$AK$888,12,FALSE)</f>
        <v>2</v>
      </c>
      <c r="AE575">
        <f>VLOOKUP($C575,PANSS_full!$D$2:$AK$888,13,FALSE)</f>
        <v>4</v>
      </c>
      <c r="AF575">
        <f>VLOOKUP($C575,PANSS_full!$D$2:$AK$888,14,FALSE)</f>
        <v>1</v>
      </c>
      <c r="AG575">
        <f>VLOOKUP($C575,PANSS_full!$D$2:$AK$888,15,FALSE)</f>
        <v>3</v>
      </c>
      <c r="AH575">
        <f>VLOOKUP($C575,PANSS_full!$D$2:$AK$888,16,FALSE)</f>
        <v>1</v>
      </c>
      <c r="AI575">
        <f>VLOOKUP($C575,PANSS_full!$D$2:$AK$888,17,FALSE)</f>
        <v>1</v>
      </c>
      <c r="AJ575">
        <f>VLOOKUP($C575,PANSS_full!$D$2:$AK$888,18,FALSE)</f>
        <v>3</v>
      </c>
      <c r="AK575">
        <f>VLOOKUP($C575,PANSS_full!$D$2:$AK$888,19,FALSE)</f>
        <v>3</v>
      </c>
      <c r="AL575">
        <f>VLOOKUP($C575,PANSS_full!$D$2:$AK$888,20,FALSE)</f>
        <v>3</v>
      </c>
      <c r="AM575">
        <f>VLOOKUP($C575,PANSS_full!$D$2:$AK$888,21,FALSE)</f>
        <v>1</v>
      </c>
      <c r="AN575">
        <f>VLOOKUP($C575,PANSS_full!$D$2:$AK$888,22,FALSE)</f>
        <v>3</v>
      </c>
      <c r="AO575">
        <f>VLOOKUP($C575,PANSS_full!$D$2:$AK$888,23,FALSE)</f>
        <v>1</v>
      </c>
      <c r="AP575">
        <f>VLOOKUP($C575,PANSS_full!$D$2:$AK$888,24,FALSE)</f>
        <v>4</v>
      </c>
      <c r="AQ575">
        <f>VLOOKUP($C575,PANSS_full!$D$2:$AK$888,25,FALSE)</f>
        <v>1</v>
      </c>
      <c r="AR575">
        <f>VLOOKUP($C575,PANSS_full!$D$2:$AK$888,26,FALSE)</f>
        <v>3</v>
      </c>
      <c r="AS575">
        <f>VLOOKUP($C575,PANSS_full!$D$2:$AK$888,27,FALSE)</f>
        <v>3</v>
      </c>
      <c r="AT575">
        <f>VLOOKUP($C575,PANSS_full!$D$2:$AK$888,28,FALSE)</f>
        <v>1</v>
      </c>
      <c r="AU575">
        <f>VLOOKUP($C575,PANSS_full!$D$2:$AK$888,29,FALSE)</f>
        <v>3</v>
      </c>
      <c r="AV575">
        <f>VLOOKUP($C575,PANSS_full!$D$2:$AK$888,30,FALSE)</f>
        <v>4</v>
      </c>
      <c r="AW575">
        <f>VLOOKUP($C575,PANSS_full!$D$2:$AK$888,31,FALSE)</f>
        <v>1</v>
      </c>
      <c r="AX575">
        <f>VLOOKUP($C575,PANSS_full!$D$2:$AK$888,32,FALSE)</f>
        <v>4</v>
      </c>
      <c r="AY575">
        <f>VLOOKUP($C575,PANSS_full!$D$2:$AK$888,33,FALSE)</f>
        <v>3</v>
      </c>
      <c r="AZ575">
        <f>VLOOKUP($C575,PANSS_full!$D$2:$AK$888,34,FALSE)</f>
        <v>3</v>
      </c>
    </row>
    <row r="576" spans="1:52">
      <c r="A576">
        <v>575</v>
      </c>
      <c r="B576" s="2" t="s">
        <v>634</v>
      </c>
      <c r="C576" s="2" t="str">
        <f t="shared" si="8"/>
        <v>SZ_01_0039</v>
      </c>
      <c r="E576" s="2">
        <v>22.58</v>
      </c>
      <c r="F576" s="2" t="s">
        <v>602</v>
      </c>
      <c r="G576" s="2" t="s">
        <v>53</v>
      </c>
      <c r="H576" s="2">
        <v>1</v>
      </c>
      <c r="I576" s="2">
        <v>1</v>
      </c>
      <c r="J576" s="2">
        <v>15</v>
      </c>
      <c r="K576" s="2">
        <v>1</v>
      </c>
      <c r="L576" s="2">
        <v>1</v>
      </c>
      <c r="M576" s="2">
        <v>72</v>
      </c>
      <c r="N576" s="2">
        <v>22</v>
      </c>
      <c r="O576" s="2">
        <v>21</v>
      </c>
      <c r="P576" s="2">
        <v>28</v>
      </c>
      <c r="Q576" s="2">
        <v>71</v>
      </c>
      <c r="S576" t="str">
        <f>VLOOKUP($C576,PANSS_full!$D$2:$AK$888,1,FALSE)</f>
        <v>SZ_01_0039</v>
      </c>
      <c r="T576" t="str">
        <f>VLOOKUP($C576,PANSS_full!$D$2:$AK$888,2,FALSE)</f>
        <v>WD</v>
      </c>
      <c r="U576" t="str">
        <f>VLOOKUP($C576,PANSS_full!$D$2:$AK$888,3,FALSE)</f>
        <v>张兰兰</v>
      </c>
      <c r="V576" t="str">
        <f>VLOOKUP($C576,PANSS_full!$D$2:$AK$888,4,FALSE)</f>
        <v>北大六院</v>
      </c>
      <c r="W576">
        <f>VLOOKUP($C576,PANSS_full!$D$2:$AK$888,5,FALSE)</f>
        <v>4</v>
      </c>
      <c r="X576">
        <f>VLOOKUP($C576,PANSS_full!$D$2:$AK$888,6,FALSE)</f>
        <v>4</v>
      </c>
      <c r="Y576">
        <f>VLOOKUP($C576,PANSS_full!$D$2:$AK$888,7,FALSE)</f>
        <v>2</v>
      </c>
      <c r="Z576">
        <f>VLOOKUP($C576,PANSS_full!$D$2:$AK$888,8,FALSE)</f>
        <v>2</v>
      </c>
      <c r="AA576">
        <f>VLOOKUP($C576,PANSS_full!$D$2:$AK$888,9,FALSE)</f>
        <v>4</v>
      </c>
      <c r="AB576">
        <f>VLOOKUP($C576,PANSS_full!$D$2:$AK$888,10,FALSE)</f>
        <v>4</v>
      </c>
      <c r="AC576">
        <f>VLOOKUP($C576,PANSS_full!$D$2:$AK$888,11,FALSE)</f>
        <v>2</v>
      </c>
      <c r="AD576">
        <f>VLOOKUP($C576,PANSS_full!$D$2:$AK$888,12,FALSE)</f>
        <v>3</v>
      </c>
      <c r="AE576">
        <f>VLOOKUP($C576,PANSS_full!$D$2:$AK$888,13,FALSE)</f>
        <v>3</v>
      </c>
      <c r="AF576">
        <f>VLOOKUP($C576,PANSS_full!$D$2:$AK$888,14,FALSE)</f>
        <v>3</v>
      </c>
      <c r="AG576">
        <f>VLOOKUP($C576,PANSS_full!$D$2:$AK$888,15,FALSE)</f>
        <v>3</v>
      </c>
      <c r="AH576">
        <f>VLOOKUP($C576,PANSS_full!$D$2:$AK$888,16,FALSE)</f>
        <v>2</v>
      </c>
      <c r="AI576">
        <f>VLOOKUP($C576,PANSS_full!$D$2:$AK$888,17,FALSE)</f>
        <v>5</v>
      </c>
      <c r="AJ576">
        <f>VLOOKUP($C576,PANSS_full!$D$2:$AK$888,18,FALSE)</f>
        <v>2</v>
      </c>
      <c r="AK576">
        <f>VLOOKUP($C576,PANSS_full!$D$2:$AK$888,19,FALSE)</f>
        <v>1</v>
      </c>
      <c r="AL576">
        <f>VLOOKUP($C576,PANSS_full!$D$2:$AK$888,20,FALSE)</f>
        <v>1</v>
      </c>
      <c r="AM576">
        <f>VLOOKUP($C576,PANSS_full!$D$2:$AK$888,21,FALSE)</f>
        <v>1</v>
      </c>
      <c r="AN576">
        <f>VLOOKUP($C576,PANSS_full!$D$2:$AK$888,22,FALSE)</f>
        <v>1</v>
      </c>
      <c r="AO576">
        <f>VLOOKUP($C576,PANSS_full!$D$2:$AK$888,23,FALSE)</f>
        <v>1</v>
      </c>
      <c r="AP576">
        <f>VLOOKUP($C576,PANSS_full!$D$2:$AK$888,24,FALSE)</f>
        <v>1</v>
      </c>
      <c r="AQ576">
        <f>VLOOKUP($C576,PANSS_full!$D$2:$AK$888,25,FALSE)</f>
        <v>1</v>
      </c>
      <c r="AR576">
        <f>VLOOKUP($C576,PANSS_full!$D$2:$AK$888,26,FALSE)</f>
        <v>2</v>
      </c>
      <c r="AS576">
        <f>VLOOKUP($C576,PANSS_full!$D$2:$AK$888,27,FALSE)</f>
        <v>2</v>
      </c>
      <c r="AT576">
        <f>VLOOKUP($C576,PANSS_full!$D$2:$AK$888,28,FALSE)</f>
        <v>1</v>
      </c>
      <c r="AU576">
        <f>VLOOKUP($C576,PANSS_full!$D$2:$AK$888,29,FALSE)</f>
        <v>1</v>
      </c>
      <c r="AV576">
        <f>VLOOKUP($C576,PANSS_full!$D$2:$AK$888,30,FALSE)</f>
        <v>6</v>
      </c>
      <c r="AW576">
        <f>VLOOKUP($C576,PANSS_full!$D$2:$AK$888,31,FALSE)</f>
        <v>2</v>
      </c>
      <c r="AX576">
        <f>VLOOKUP($C576,PANSS_full!$D$2:$AK$888,32,FALSE)</f>
        <v>1</v>
      </c>
      <c r="AY576">
        <f>VLOOKUP($C576,PANSS_full!$D$2:$AK$888,33,FALSE)</f>
        <v>3</v>
      </c>
      <c r="AZ576">
        <f>VLOOKUP($C576,PANSS_full!$D$2:$AK$888,34,FALSE)</f>
        <v>3</v>
      </c>
    </row>
    <row r="577" spans="1:52">
      <c r="A577">
        <v>576</v>
      </c>
      <c r="B577" s="2" t="s">
        <v>635</v>
      </c>
      <c r="C577" s="2" t="str">
        <f t="shared" si="8"/>
        <v>SZ_01_0040</v>
      </c>
      <c r="E577" s="2">
        <v>42.5</v>
      </c>
      <c r="F577" s="2" t="s">
        <v>602</v>
      </c>
      <c r="G577" s="2" t="s">
        <v>53</v>
      </c>
      <c r="H577" s="2">
        <v>1</v>
      </c>
      <c r="I577" s="2">
        <v>2</v>
      </c>
      <c r="J577" s="2">
        <v>12</v>
      </c>
      <c r="K577" s="2">
        <v>1</v>
      </c>
      <c r="L577" s="2">
        <v>1</v>
      </c>
      <c r="M577" s="2">
        <v>48</v>
      </c>
      <c r="N577" s="2">
        <v>23</v>
      </c>
      <c r="O577" s="2">
        <v>13</v>
      </c>
      <c r="P577" s="2">
        <v>46</v>
      </c>
      <c r="Q577" s="2">
        <v>82</v>
      </c>
      <c r="S577" t="str">
        <f>VLOOKUP($C577,PANSS_full!$D$2:$AK$888,1,FALSE)</f>
        <v>SZ_01_0040</v>
      </c>
      <c r="T577" t="str">
        <f>VLOOKUP($C577,PANSS_full!$D$2:$AK$888,2,FALSE)</f>
        <v>HQF</v>
      </c>
      <c r="U577" t="str">
        <f>VLOOKUP($C577,PANSS_full!$D$2:$AK$888,3,FALSE)</f>
        <v>郭慧凝</v>
      </c>
      <c r="V577" t="str">
        <f>VLOOKUP($C577,PANSS_full!$D$2:$AK$888,4,FALSE)</f>
        <v>北大六院</v>
      </c>
      <c r="W577">
        <f>VLOOKUP($C577,PANSS_full!$D$2:$AK$888,5,FALSE)</f>
        <v>5</v>
      </c>
      <c r="X577">
        <f>VLOOKUP($C577,PANSS_full!$D$2:$AK$888,6,FALSE)</f>
        <v>3</v>
      </c>
      <c r="Y577">
        <f>VLOOKUP($C577,PANSS_full!$D$2:$AK$888,7,FALSE)</f>
        <v>4</v>
      </c>
      <c r="Z577">
        <f>VLOOKUP($C577,PANSS_full!$D$2:$AK$888,8,FALSE)</f>
        <v>3</v>
      </c>
      <c r="AA577">
        <f>VLOOKUP($C577,PANSS_full!$D$2:$AK$888,9,FALSE)</f>
        <v>1</v>
      </c>
      <c r="AB577">
        <f>VLOOKUP($C577,PANSS_full!$D$2:$AK$888,10,FALSE)</f>
        <v>5</v>
      </c>
      <c r="AC577">
        <f>VLOOKUP($C577,PANSS_full!$D$2:$AK$888,11,FALSE)</f>
        <v>2</v>
      </c>
      <c r="AD577">
        <f>VLOOKUP($C577,PANSS_full!$D$2:$AK$888,12,FALSE)</f>
        <v>1</v>
      </c>
      <c r="AE577">
        <f>VLOOKUP($C577,PANSS_full!$D$2:$AK$888,13,FALSE)</f>
        <v>2</v>
      </c>
      <c r="AF577">
        <f>VLOOKUP($C577,PANSS_full!$D$2:$AK$888,14,FALSE)</f>
        <v>1</v>
      </c>
      <c r="AG577">
        <f>VLOOKUP($C577,PANSS_full!$D$2:$AK$888,15,FALSE)</f>
        <v>3</v>
      </c>
      <c r="AH577">
        <f>VLOOKUP($C577,PANSS_full!$D$2:$AK$888,16,FALSE)</f>
        <v>1</v>
      </c>
      <c r="AI577">
        <f>VLOOKUP($C577,PANSS_full!$D$2:$AK$888,17,FALSE)</f>
        <v>1</v>
      </c>
      <c r="AJ577">
        <f>VLOOKUP($C577,PANSS_full!$D$2:$AK$888,18,FALSE)</f>
        <v>4</v>
      </c>
      <c r="AK577">
        <f>VLOOKUP($C577,PANSS_full!$D$2:$AK$888,19,FALSE)</f>
        <v>4</v>
      </c>
      <c r="AL577">
        <f>VLOOKUP($C577,PANSS_full!$D$2:$AK$888,20,FALSE)</f>
        <v>4</v>
      </c>
      <c r="AM577">
        <f>VLOOKUP($C577,PANSS_full!$D$2:$AK$888,21,FALSE)</f>
        <v>4</v>
      </c>
      <c r="AN577">
        <f>VLOOKUP($C577,PANSS_full!$D$2:$AK$888,22,FALSE)</f>
        <v>4</v>
      </c>
      <c r="AO577">
        <f>VLOOKUP($C577,PANSS_full!$D$2:$AK$888,23,FALSE)</f>
        <v>3</v>
      </c>
      <c r="AP577">
        <f>VLOOKUP($C577,PANSS_full!$D$2:$AK$888,24,FALSE)</f>
        <v>4</v>
      </c>
      <c r="AQ577">
        <f>VLOOKUP($C577,PANSS_full!$D$2:$AK$888,25,FALSE)</f>
        <v>1</v>
      </c>
      <c r="AR577">
        <f>VLOOKUP($C577,PANSS_full!$D$2:$AK$888,26,FALSE)</f>
        <v>1</v>
      </c>
      <c r="AS577">
        <f>VLOOKUP($C577,PANSS_full!$D$2:$AK$888,27,FALSE)</f>
        <v>3</v>
      </c>
      <c r="AT577">
        <f>VLOOKUP($C577,PANSS_full!$D$2:$AK$888,28,FALSE)</f>
        <v>1</v>
      </c>
      <c r="AU577">
        <f>VLOOKUP($C577,PANSS_full!$D$2:$AK$888,29,FALSE)</f>
        <v>3</v>
      </c>
      <c r="AV577">
        <f>VLOOKUP($C577,PANSS_full!$D$2:$AK$888,30,FALSE)</f>
        <v>3</v>
      </c>
      <c r="AW577">
        <f>VLOOKUP($C577,PANSS_full!$D$2:$AK$888,31,FALSE)</f>
        <v>3</v>
      </c>
      <c r="AX577">
        <f>VLOOKUP($C577,PANSS_full!$D$2:$AK$888,32,FALSE)</f>
        <v>2</v>
      </c>
      <c r="AY577">
        <f>VLOOKUP($C577,PANSS_full!$D$2:$AK$888,33,FALSE)</f>
        <v>3</v>
      </c>
      <c r="AZ577">
        <f>VLOOKUP($C577,PANSS_full!$D$2:$AK$888,34,FALSE)</f>
        <v>3</v>
      </c>
    </row>
    <row r="578" spans="1:52">
      <c r="A578">
        <v>577</v>
      </c>
      <c r="B578" s="2" t="s">
        <v>636</v>
      </c>
      <c r="C578" s="2" t="str">
        <f t="shared" si="8"/>
        <v>SZ_01_0041</v>
      </c>
      <c r="E578" s="2">
        <v>34.75</v>
      </c>
      <c r="F578" s="2" t="s">
        <v>602</v>
      </c>
      <c r="G578" s="2" t="s">
        <v>53</v>
      </c>
      <c r="H578" s="2">
        <v>1</v>
      </c>
      <c r="I578" s="2">
        <v>1</v>
      </c>
      <c r="J578" s="2">
        <v>10</v>
      </c>
      <c r="K578" s="2">
        <v>1</v>
      </c>
      <c r="L578" s="2">
        <v>2</v>
      </c>
      <c r="M578" s="2">
        <v>108</v>
      </c>
      <c r="N578" s="2">
        <v>26</v>
      </c>
      <c r="O578" s="2">
        <v>15</v>
      </c>
      <c r="P578" s="2">
        <v>32</v>
      </c>
      <c r="Q578" s="2">
        <v>73</v>
      </c>
      <c r="S578" t="str">
        <f>VLOOKUP($C578,PANSS_full!$D$2:$AK$888,1,FALSE)</f>
        <v>SZ_01_0041</v>
      </c>
      <c r="T578" t="str">
        <f>VLOOKUP($C578,PANSS_full!$D$2:$AK$888,2,FALSE)</f>
        <v>CLJ</v>
      </c>
      <c r="U578" t="str">
        <f>VLOOKUP($C578,PANSS_full!$D$2:$AK$888,3,FALSE)</f>
        <v>郭慧凝</v>
      </c>
      <c r="V578" t="str">
        <f>VLOOKUP($C578,PANSS_full!$D$2:$AK$888,4,FALSE)</f>
        <v>北大六院</v>
      </c>
      <c r="W578">
        <f>VLOOKUP($C578,PANSS_full!$D$2:$AK$888,5,FALSE)</f>
        <v>6</v>
      </c>
      <c r="X578">
        <f>VLOOKUP($C578,PANSS_full!$D$2:$AK$888,6,FALSE)</f>
        <v>4</v>
      </c>
      <c r="Y578">
        <f>VLOOKUP($C578,PANSS_full!$D$2:$AK$888,7,FALSE)</f>
        <v>4</v>
      </c>
      <c r="Z578">
        <f>VLOOKUP($C578,PANSS_full!$D$2:$AK$888,8,FALSE)</f>
        <v>3</v>
      </c>
      <c r="AA578">
        <f>VLOOKUP($C578,PANSS_full!$D$2:$AK$888,9,FALSE)</f>
        <v>1</v>
      </c>
      <c r="AB578">
        <f>VLOOKUP($C578,PANSS_full!$D$2:$AK$888,10,FALSE)</f>
        <v>5</v>
      </c>
      <c r="AC578">
        <f>VLOOKUP($C578,PANSS_full!$D$2:$AK$888,11,FALSE)</f>
        <v>3</v>
      </c>
      <c r="AD578">
        <f>VLOOKUP($C578,PANSS_full!$D$2:$AK$888,12,FALSE)</f>
        <v>1</v>
      </c>
      <c r="AE578">
        <f>VLOOKUP($C578,PANSS_full!$D$2:$AK$888,13,FALSE)</f>
        <v>3</v>
      </c>
      <c r="AF578">
        <f>VLOOKUP($C578,PANSS_full!$D$2:$AK$888,14,FALSE)</f>
        <v>2</v>
      </c>
      <c r="AG578">
        <f>VLOOKUP($C578,PANSS_full!$D$2:$AK$888,15,FALSE)</f>
        <v>3</v>
      </c>
      <c r="AH578">
        <f>VLOOKUP($C578,PANSS_full!$D$2:$AK$888,16,FALSE)</f>
        <v>1</v>
      </c>
      <c r="AI578">
        <f>VLOOKUP($C578,PANSS_full!$D$2:$AK$888,17,FALSE)</f>
        <v>1</v>
      </c>
      <c r="AJ578">
        <f>VLOOKUP($C578,PANSS_full!$D$2:$AK$888,18,FALSE)</f>
        <v>4</v>
      </c>
      <c r="AK578">
        <f>VLOOKUP($C578,PANSS_full!$D$2:$AK$888,19,FALSE)</f>
        <v>5</v>
      </c>
      <c r="AL578">
        <f>VLOOKUP($C578,PANSS_full!$D$2:$AK$888,20,FALSE)</f>
        <v>3</v>
      </c>
      <c r="AM578">
        <f>VLOOKUP($C578,PANSS_full!$D$2:$AK$888,21,FALSE)</f>
        <v>1</v>
      </c>
      <c r="AN578">
        <f>VLOOKUP($C578,PANSS_full!$D$2:$AK$888,22,FALSE)</f>
        <v>2</v>
      </c>
      <c r="AO578">
        <f>VLOOKUP($C578,PANSS_full!$D$2:$AK$888,23,FALSE)</f>
        <v>1</v>
      </c>
      <c r="AP578">
        <f>VLOOKUP($C578,PANSS_full!$D$2:$AK$888,24,FALSE)</f>
        <v>1</v>
      </c>
      <c r="AQ578">
        <f>VLOOKUP($C578,PANSS_full!$D$2:$AK$888,25,FALSE)</f>
        <v>1</v>
      </c>
      <c r="AR578">
        <f>VLOOKUP($C578,PANSS_full!$D$2:$AK$888,26,FALSE)</f>
        <v>1</v>
      </c>
      <c r="AS578">
        <f>VLOOKUP($C578,PANSS_full!$D$2:$AK$888,27,FALSE)</f>
        <v>3</v>
      </c>
      <c r="AT578">
        <f>VLOOKUP($C578,PANSS_full!$D$2:$AK$888,28,FALSE)</f>
        <v>1</v>
      </c>
      <c r="AU578">
        <f>VLOOKUP($C578,PANSS_full!$D$2:$AK$888,29,FALSE)</f>
        <v>1</v>
      </c>
      <c r="AV578">
        <f>VLOOKUP($C578,PANSS_full!$D$2:$AK$888,30,FALSE)</f>
        <v>4</v>
      </c>
      <c r="AW578">
        <f>VLOOKUP($C578,PANSS_full!$D$2:$AK$888,31,FALSE)</f>
        <v>1</v>
      </c>
      <c r="AX578">
        <f>VLOOKUP($C578,PANSS_full!$D$2:$AK$888,32,FALSE)</f>
        <v>1</v>
      </c>
      <c r="AY578">
        <f>VLOOKUP($C578,PANSS_full!$D$2:$AK$888,33,FALSE)</f>
        <v>3</v>
      </c>
      <c r="AZ578">
        <f>VLOOKUP($C578,PANSS_full!$D$2:$AK$888,34,FALSE)</f>
        <v>3</v>
      </c>
    </row>
    <row r="579" spans="1:52">
      <c r="A579">
        <v>578</v>
      </c>
      <c r="B579" s="2" t="s">
        <v>637</v>
      </c>
      <c r="C579" s="2" t="str">
        <f t="shared" ref="C579:C642" si="9">LEFT(B579,10)</f>
        <v>SZ_01_0042</v>
      </c>
      <c r="E579" s="2">
        <v>33.83</v>
      </c>
      <c r="F579" s="2" t="s">
        <v>602</v>
      </c>
      <c r="G579" s="2" t="s">
        <v>53</v>
      </c>
      <c r="H579" s="2">
        <v>1</v>
      </c>
      <c r="I579" s="2">
        <v>1</v>
      </c>
      <c r="J579" s="2">
        <v>12</v>
      </c>
      <c r="K579" s="2">
        <v>1</v>
      </c>
      <c r="L579" s="2">
        <v>1</v>
      </c>
      <c r="M579" s="2">
        <v>180</v>
      </c>
      <c r="N579" s="2">
        <v>30</v>
      </c>
      <c r="O579" s="2">
        <v>30</v>
      </c>
      <c r="P579" s="2">
        <v>34</v>
      </c>
      <c r="Q579" s="2">
        <v>94</v>
      </c>
      <c r="S579" t="str">
        <f>VLOOKUP($C579,PANSS_full!$D$2:$AK$888,1,FALSE)</f>
        <v>SZ_01_0042</v>
      </c>
      <c r="T579" t="str">
        <f>VLOOKUP($C579,PANSS_full!$D$2:$AK$888,2,FALSE)</f>
        <v>MDX</v>
      </c>
      <c r="U579" t="str">
        <f>VLOOKUP($C579,PANSS_full!$D$2:$AK$888,3,FALSE)</f>
        <v>李梓萌</v>
      </c>
      <c r="V579" t="str">
        <f>VLOOKUP($C579,PANSS_full!$D$2:$AK$888,4,FALSE)</f>
        <v>北大六院</v>
      </c>
      <c r="W579">
        <f>VLOOKUP($C579,PANSS_full!$D$2:$AK$888,5,FALSE)</f>
        <v>6</v>
      </c>
      <c r="X579">
        <f>VLOOKUP($C579,PANSS_full!$D$2:$AK$888,6,FALSE)</f>
        <v>4</v>
      </c>
      <c r="Y579">
        <f>VLOOKUP($C579,PANSS_full!$D$2:$AK$888,7,FALSE)</f>
        <v>6</v>
      </c>
      <c r="Z579">
        <f>VLOOKUP($C579,PANSS_full!$D$2:$AK$888,8,FALSE)</f>
        <v>3</v>
      </c>
      <c r="AA579">
        <f>VLOOKUP($C579,PANSS_full!$D$2:$AK$888,9,FALSE)</f>
        <v>1</v>
      </c>
      <c r="AB579">
        <f>VLOOKUP($C579,PANSS_full!$D$2:$AK$888,10,FALSE)</f>
        <v>7</v>
      </c>
      <c r="AC579">
        <f>VLOOKUP($C579,PANSS_full!$D$2:$AK$888,11,FALSE)</f>
        <v>3</v>
      </c>
      <c r="AD579">
        <f>VLOOKUP($C579,PANSS_full!$D$2:$AK$888,12,FALSE)</f>
        <v>5</v>
      </c>
      <c r="AE579">
        <f>VLOOKUP($C579,PANSS_full!$D$2:$AK$888,13,FALSE)</f>
        <v>6</v>
      </c>
      <c r="AF579">
        <f>VLOOKUP($C579,PANSS_full!$D$2:$AK$888,14,FALSE)</f>
        <v>5</v>
      </c>
      <c r="AG579">
        <f>VLOOKUP($C579,PANSS_full!$D$2:$AK$888,15,FALSE)</f>
        <v>5</v>
      </c>
      <c r="AH579">
        <f>VLOOKUP($C579,PANSS_full!$D$2:$AK$888,16,FALSE)</f>
        <v>3</v>
      </c>
      <c r="AI579">
        <f>VLOOKUP($C579,PANSS_full!$D$2:$AK$888,17,FALSE)</f>
        <v>3</v>
      </c>
      <c r="AJ579">
        <f>VLOOKUP($C579,PANSS_full!$D$2:$AK$888,18,FALSE)</f>
        <v>3</v>
      </c>
      <c r="AK579">
        <f>VLOOKUP($C579,PANSS_full!$D$2:$AK$888,19,FALSE)</f>
        <v>5</v>
      </c>
      <c r="AL579">
        <f>VLOOKUP($C579,PANSS_full!$D$2:$AK$888,20,FALSE)</f>
        <v>1</v>
      </c>
      <c r="AM579">
        <f>VLOOKUP($C579,PANSS_full!$D$2:$AK$888,21,FALSE)</f>
        <v>1</v>
      </c>
      <c r="AN579">
        <f>VLOOKUP($C579,PANSS_full!$D$2:$AK$888,22,FALSE)</f>
        <v>1</v>
      </c>
      <c r="AO579">
        <f>VLOOKUP($C579,PANSS_full!$D$2:$AK$888,23,FALSE)</f>
        <v>1</v>
      </c>
      <c r="AP579">
        <f>VLOOKUP($C579,PANSS_full!$D$2:$AK$888,24,FALSE)</f>
        <v>1</v>
      </c>
      <c r="AQ579">
        <f>VLOOKUP($C579,PANSS_full!$D$2:$AK$888,25,FALSE)</f>
        <v>3</v>
      </c>
      <c r="AR579">
        <f>VLOOKUP($C579,PANSS_full!$D$2:$AK$888,26,FALSE)</f>
        <v>1</v>
      </c>
      <c r="AS579">
        <f>VLOOKUP($C579,PANSS_full!$D$2:$AK$888,27,FALSE)</f>
        <v>5</v>
      </c>
      <c r="AT579">
        <f>VLOOKUP($C579,PANSS_full!$D$2:$AK$888,28,FALSE)</f>
        <v>1</v>
      </c>
      <c r="AU579">
        <f>VLOOKUP($C579,PANSS_full!$D$2:$AK$888,29,FALSE)</f>
        <v>1</v>
      </c>
      <c r="AV579">
        <f>VLOOKUP($C579,PANSS_full!$D$2:$AK$888,30,FALSE)</f>
        <v>6</v>
      </c>
      <c r="AW579">
        <f>VLOOKUP($C579,PANSS_full!$D$2:$AK$888,31,FALSE)</f>
        <v>1</v>
      </c>
      <c r="AX579">
        <f>VLOOKUP($C579,PANSS_full!$D$2:$AK$888,32,FALSE)</f>
        <v>1</v>
      </c>
      <c r="AY579">
        <f>VLOOKUP($C579,PANSS_full!$D$2:$AK$888,33,FALSE)</f>
        <v>1</v>
      </c>
      <c r="AZ579">
        <f>VLOOKUP($C579,PANSS_full!$D$2:$AK$888,34,FALSE)</f>
        <v>4</v>
      </c>
    </row>
    <row r="580" spans="1:52">
      <c r="A580">
        <v>579</v>
      </c>
      <c r="B580" s="2" t="s">
        <v>638</v>
      </c>
      <c r="C580" s="2" t="str">
        <f t="shared" si="9"/>
        <v>SZ_01_0043</v>
      </c>
      <c r="E580" s="2">
        <v>24.17</v>
      </c>
      <c r="F580" s="2" t="s">
        <v>602</v>
      </c>
      <c r="G580" s="2" t="s">
        <v>53</v>
      </c>
      <c r="H580" s="2">
        <v>1</v>
      </c>
      <c r="I580" s="2">
        <v>1</v>
      </c>
      <c r="J580" s="2">
        <v>9</v>
      </c>
      <c r="K580" s="2">
        <v>1</v>
      </c>
      <c r="L580" s="2">
        <v>1</v>
      </c>
      <c r="M580" s="2">
        <v>43</v>
      </c>
      <c r="N580" s="2">
        <v>25</v>
      </c>
      <c r="O580" s="2">
        <v>24</v>
      </c>
      <c r="P580" s="2">
        <v>38</v>
      </c>
      <c r="Q580" s="2">
        <v>87</v>
      </c>
      <c r="R580" s="2">
        <v>24</v>
      </c>
      <c r="S580" t="str">
        <f>VLOOKUP($C580,PANSS_full!$D$2:$AK$888,1,FALSE)</f>
        <v>SZ_01_0043</v>
      </c>
      <c r="T580" t="str">
        <f>VLOOKUP($C580,PANSS_full!$D$2:$AK$888,2,FALSE)</f>
        <v>ZQ</v>
      </c>
      <c r="U580" t="str">
        <f>VLOOKUP($C580,PANSS_full!$D$2:$AK$888,3,FALSE)</f>
        <v>郭慧凝</v>
      </c>
      <c r="V580" t="str">
        <f>VLOOKUP($C580,PANSS_full!$D$2:$AK$888,4,FALSE)</f>
        <v>北大六院</v>
      </c>
      <c r="W580">
        <f>VLOOKUP($C580,PANSS_full!$D$2:$AK$888,5,FALSE)</f>
        <v>4</v>
      </c>
      <c r="X580">
        <f>VLOOKUP($C580,PANSS_full!$D$2:$AK$888,6,FALSE)</f>
        <v>5</v>
      </c>
      <c r="Y580">
        <f>VLOOKUP($C580,PANSS_full!$D$2:$AK$888,7,FALSE)</f>
        <v>5</v>
      </c>
      <c r="Z580">
        <f>VLOOKUP($C580,PANSS_full!$D$2:$AK$888,8,FALSE)</f>
        <v>2</v>
      </c>
      <c r="AA580">
        <f>VLOOKUP($C580,PANSS_full!$D$2:$AK$888,9,FALSE)</f>
        <v>1</v>
      </c>
      <c r="AB580">
        <f>VLOOKUP($C580,PANSS_full!$D$2:$AK$888,10,FALSE)</f>
        <v>4</v>
      </c>
      <c r="AC580">
        <f>VLOOKUP($C580,PANSS_full!$D$2:$AK$888,11,FALSE)</f>
        <v>4</v>
      </c>
      <c r="AD580">
        <f>VLOOKUP($C580,PANSS_full!$D$2:$AK$888,12,FALSE)</f>
        <v>4</v>
      </c>
      <c r="AE580">
        <f>VLOOKUP($C580,PANSS_full!$D$2:$AK$888,13,FALSE)</f>
        <v>3</v>
      </c>
      <c r="AF580">
        <f>VLOOKUP($C580,PANSS_full!$D$2:$AK$888,14,FALSE)</f>
        <v>1</v>
      </c>
      <c r="AG580">
        <f>VLOOKUP($C580,PANSS_full!$D$2:$AK$888,15,FALSE)</f>
        <v>3</v>
      </c>
      <c r="AH580">
        <f>VLOOKUP($C580,PANSS_full!$D$2:$AK$888,16,FALSE)</f>
        <v>4</v>
      </c>
      <c r="AI580">
        <f>VLOOKUP($C580,PANSS_full!$D$2:$AK$888,17,FALSE)</f>
        <v>5</v>
      </c>
      <c r="AJ580">
        <f>VLOOKUP($C580,PANSS_full!$D$2:$AK$888,18,FALSE)</f>
        <v>4</v>
      </c>
      <c r="AK580">
        <f>VLOOKUP($C580,PANSS_full!$D$2:$AK$888,19,FALSE)</f>
        <v>1</v>
      </c>
      <c r="AL580">
        <f>VLOOKUP($C580,PANSS_full!$D$2:$AK$888,20,FALSE)</f>
        <v>2</v>
      </c>
      <c r="AM580">
        <f>VLOOKUP($C580,PANSS_full!$D$2:$AK$888,21,FALSE)</f>
        <v>3</v>
      </c>
      <c r="AN580">
        <f>VLOOKUP($C580,PANSS_full!$D$2:$AK$888,22,FALSE)</f>
        <v>1</v>
      </c>
      <c r="AO580">
        <f>VLOOKUP($C580,PANSS_full!$D$2:$AK$888,23,FALSE)</f>
        <v>1</v>
      </c>
      <c r="AP580">
        <f>VLOOKUP($C580,PANSS_full!$D$2:$AK$888,24,FALSE)</f>
        <v>1</v>
      </c>
      <c r="AQ580">
        <f>VLOOKUP($C580,PANSS_full!$D$2:$AK$888,25,FALSE)</f>
        <v>1</v>
      </c>
      <c r="AR580">
        <f>VLOOKUP($C580,PANSS_full!$D$2:$AK$888,26,FALSE)</f>
        <v>3</v>
      </c>
      <c r="AS580">
        <f>VLOOKUP($C580,PANSS_full!$D$2:$AK$888,27,FALSE)</f>
        <v>3</v>
      </c>
      <c r="AT580">
        <f>VLOOKUP($C580,PANSS_full!$D$2:$AK$888,28,FALSE)</f>
        <v>3</v>
      </c>
      <c r="AU580">
        <f>VLOOKUP($C580,PANSS_full!$D$2:$AK$888,29,FALSE)</f>
        <v>4</v>
      </c>
      <c r="AV580">
        <f>VLOOKUP($C580,PANSS_full!$D$2:$AK$888,30,FALSE)</f>
        <v>4</v>
      </c>
      <c r="AW580">
        <f>VLOOKUP($C580,PANSS_full!$D$2:$AK$888,31,FALSE)</f>
        <v>1</v>
      </c>
      <c r="AX580">
        <f>VLOOKUP($C580,PANSS_full!$D$2:$AK$888,32,FALSE)</f>
        <v>4</v>
      </c>
      <c r="AY580">
        <f>VLOOKUP($C580,PANSS_full!$D$2:$AK$888,33,FALSE)</f>
        <v>4</v>
      </c>
      <c r="AZ580">
        <f>VLOOKUP($C580,PANSS_full!$D$2:$AK$888,34,FALSE)</f>
        <v>2</v>
      </c>
    </row>
    <row r="581" spans="1:52">
      <c r="A581">
        <v>580</v>
      </c>
      <c r="B581" s="2" t="s">
        <v>639</v>
      </c>
      <c r="C581" s="2" t="str">
        <f t="shared" si="9"/>
        <v>SZ_01_0044</v>
      </c>
      <c r="E581" s="2">
        <v>23.17</v>
      </c>
      <c r="F581" s="2" t="s">
        <v>602</v>
      </c>
      <c r="G581" s="2" t="s">
        <v>53</v>
      </c>
      <c r="H581" s="2">
        <v>1</v>
      </c>
      <c r="I581" s="2">
        <v>2</v>
      </c>
      <c r="J581" s="2">
        <v>16</v>
      </c>
      <c r="K581" s="2">
        <v>1</v>
      </c>
      <c r="L581" s="2">
        <v>1</v>
      </c>
      <c r="M581" s="2">
        <v>24</v>
      </c>
      <c r="N581" s="2">
        <v>20</v>
      </c>
      <c r="O581" s="2">
        <v>22</v>
      </c>
      <c r="P581" s="2">
        <v>28</v>
      </c>
      <c r="Q581" s="2">
        <v>70</v>
      </c>
      <c r="S581" t="str">
        <f>VLOOKUP($C581,PANSS_full!$D$2:$AK$888,1,FALSE)</f>
        <v>SZ_01_0044</v>
      </c>
      <c r="T581" t="str">
        <f>VLOOKUP($C581,PANSS_full!$D$2:$AK$888,2,FALSE)</f>
        <v>YCY</v>
      </c>
      <c r="U581" t="str">
        <f>VLOOKUP($C581,PANSS_full!$D$2:$AK$888,3,FALSE)</f>
        <v>李梓萌</v>
      </c>
      <c r="V581" t="str">
        <f>VLOOKUP($C581,PANSS_full!$D$2:$AK$888,4,FALSE)</f>
        <v>北大六院</v>
      </c>
      <c r="W581">
        <f>VLOOKUP($C581,PANSS_full!$D$2:$AK$888,5,FALSE)</f>
        <v>6</v>
      </c>
      <c r="X581">
        <f>VLOOKUP($C581,PANSS_full!$D$2:$AK$888,6,FALSE)</f>
        <v>1</v>
      </c>
      <c r="Y581">
        <f>VLOOKUP($C581,PANSS_full!$D$2:$AK$888,7,FALSE)</f>
        <v>1</v>
      </c>
      <c r="Z581">
        <f>VLOOKUP($C581,PANSS_full!$D$2:$AK$888,8,FALSE)</f>
        <v>1</v>
      </c>
      <c r="AA581">
        <f>VLOOKUP($C581,PANSS_full!$D$2:$AK$888,9,FALSE)</f>
        <v>5</v>
      </c>
      <c r="AB581">
        <f>VLOOKUP($C581,PANSS_full!$D$2:$AK$888,10,FALSE)</f>
        <v>5</v>
      </c>
      <c r="AC581">
        <f>VLOOKUP($C581,PANSS_full!$D$2:$AK$888,11,FALSE)</f>
        <v>1</v>
      </c>
      <c r="AD581">
        <f>VLOOKUP($C581,PANSS_full!$D$2:$AK$888,12,FALSE)</f>
        <v>5</v>
      </c>
      <c r="AE581">
        <f>VLOOKUP($C581,PANSS_full!$D$2:$AK$888,13,FALSE)</f>
        <v>5</v>
      </c>
      <c r="AF581">
        <f>VLOOKUP($C581,PANSS_full!$D$2:$AK$888,14,FALSE)</f>
        <v>3</v>
      </c>
      <c r="AG581">
        <f>VLOOKUP($C581,PANSS_full!$D$2:$AK$888,15,FALSE)</f>
        <v>4</v>
      </c>
      <c r="AH581">
        <f>VLOOKUP($C581,PANSS_full!$D$2:$AK$888,16,FALSE)</f>
        <v>1</v>
      </c>
      <c r="AI581">
        <f>VLOOKUP($C581,PANSS_full!$D$2:$AK$888,17,FALSE)</f>
        <v>3</v>
      </c>
      <c r="AJ581">
        <f>VLOOKUP($C581,PANSS_full!$D$2:$AK$888,18,FALSE)</f>
        <v>1</v>
      </c>
      <c r="AK581">
        <f>VLOOKUP($C581,PANSS_full!$D$2:$AK$888,19,FALSE)</f>
        <v>1</v>
      </c>
      <c r="AL581">
        <f>VLOOKUP($C581,PANSS_full!$D$2:$AK$888,20,FALSE)</f>
        <v>1</v>
      </c>
      <c r="AM581">
        <f>VLOOKUP($C581,PANSS_full!$D$2:$AK$888,21,FALSE)</f>
        <v>1</v>
      </c>
      <c r="AN581">
        <f>VLOOKUP($C581,PANSS_full!$D$2:$AK$888,22,FALSE)</f>
        <v>1</v>
      </c>
      <c r="AO581">
        <f>VLOOKUP($C581,PANSS_full!$D$2:$AK$888,23,FALSE)</f>
        <v>1</v>
      </c>
      <c r="AP581">
        <f>VLOOKUP($C581,PANSS_full!$D$2:$AK$888,24,FALSE)</f>
        <v>3</v>
      </c>
      <c r="AQ581">
        <f>VLOOKUP($C581,PANSS_full!$D$2:$AK$888,25,FALSE)</f>
        <v>3</v>
      </c>
      <c r="AR581">
        <f>VLOOKUP($C581,PANSS_full!$D$2:$AK$888,26,FALSE)</f>
        <v>1</v>
      </c>
      <c r="AS581">
        <f>VLOOKUP($C581,PANSS_full!$D$2:$AK$888,27,FALSE)</f>
        <v>1</v>
      </c>
      <c r="AT581">
        <f>VLOOKUP($C581,PANSS_full!$D$2:$AK$888,28,FALSE)</f>
        <v>1</v>
      </c>
      <c r="AU581">
        <f>VLOOKUP($C581,PANSS_full!$D$2:$AK$888,29,FALSE)</f>
        <v>3</v>
      </c>
      <c r="AV581">
        <f>VLOOKUP($C581,PANSS_full!$D$2:$AK$888,30,FALSE)</f>
        <v>4</v>
      </c>
      <c r="AW581">
        <f>VLOOKUP($C581,PANSS_full!$D$2:$AK$888,31,FALSE)</f>
        <v>1</v>
      </c>
      <c r="AX581">
        <f>VLOOKUP($C581,PANSS_full!$D$2:$AK$888,32,FALSE)</f>
        <v>1</v>
      </c>
      <c r="AY581">
        <f>VLOOKUP($C581,PANSS_full!$D$2:$AK$888,33,FALSE)</f>
        <v>1</v>
      </c>
      <c r="AZ581">
        <f>VLOOKUP($C581,PANSS_full!$D$2:$AK$888,34,FALSE)</f>
        <v>4</v>
      </c>
    </row>
    <row r="582" spans="1:52">
      <c r="A582">
        <v>581</v>
      </c>
      <c r="B582" s="2" t="s">
        <v>640</v>
      </c>
      <c r="C582" s="2" t="str">
        <f t="shared" si="9"/>
        <v>SZ_01_0045</v>
      </c>
      <c r="E582" s="2">
        <v>24</v>
      </c>
      <c r="F582" s="2" t="s">
        <v>602</v>
      </c>
      <c r="G582" s="2" t="s">
        <v>53</v>
      </c>
      <c r="H582" s="2">
        <v>1</v>
      </c>
      <c r="I582" s="2">
        <v>1</v>
      </c>
      <c r="J582" s="2">
        <v>15</v>
      </c>
      <c r="K582" s="2">
        <v>1</v>
      </c>
      <c r="L582" s="2">
        <v>1</v>
      </c>
      <c r="M582" s="2">
        <v>84</v>
      </c>
      <c r="N582" s="2">
        <v>24</v>
      </c>
      <c r="O582" s="2">
        <v>18</v>
      </c>
      <c r="P582" s="2">
        <v>39</v>
      </c>
      <c r="Q582" s="2">
        <v>81</v>
      </c>
      <c r="R582" s="2">
        <v>21</v>
      </c>
      <c r="S582" t="str">
        <f>VLOOKUP($C582,PANSS_full!$D$2:$AK$888,1,FALSE)</f>
        <v>SZ_01_0045</v>
      </c>
      <c r="T582" t="str">
        <f>VLOOKUP($C582,PANSS_full!$D$2:$AK$888,2,FALSE)</f>
        <v>OJ</v>
      </c>
      <c r="U582" t="str">
        <f>VLOOKUP($C582,PANSS_full!$D$2:$AK$888,3,FALSE)</f>
        <v>郭慧凝</v>
      </c>
      <c r="V582" t="str">
        <f>VLOOKUP($C582,PANSS_full!$D$2:$AK$888,4,FALSE)</f>
        <v>北大六院</v>
      </c>
      <c r="W582">
        <f>VLOOKUP($C582,PANSS_full!$D$2:$AK$888,5,FALSE)</f>
        <v>5</v>
      </c>
      <c r="X582">
        <f>VLOOKUP($C582,PANSS_full!$D$2:$AK$888,6,FALSE)</f>
        <v>4</v>
      </c>
      <c r="Y582">
        <f>VLOOKUP($C582,PANSS_full!$D$2:$AK$888,7,FALSE)</f>
        <v>4</v>
      </c>
      <c r="Z582">
        <f>VLOOKUP($C582,PANSS_full!$D$2:$AK$888,8,FALSE)</f>
        <v>3</v>
      </c>
      <c r="AA582">
        <f>VLOOKUP($C582,PANSS_full!$D$2:$AK$888,9,FALSE)</f>
        <v>1</v>
      </c>
      <c r="AB582">
        <f>VLOOKUP($C582,PANSS_full!$D$2:$AK$888,10,FALSE)</f>
        <v>5</v>
      </c>
      <c r="AC582">
        <f>VLOOKUP($C582,PANSS_full!$D$2:$AK$888,11,FALSE)</f>
        <v>2</v>
      </c>
      <c r="AD582">
        <f>VLOOKUP($C582,PANSS_full!$D$2:$AK$888,12,FALSE)</f>
        <v>1</v>
      </c>
      <c r="AE582">
        <f>VLOOKUP($C582,PANSS_full!$D$2:$AK$888,13,FALSE)</f>
        <v>3</v>
      </c>
      <c r="AF582">
        <f>VLOOKUP($C582,PANSS_full!$D$2:$AK$888,14,FALSE)</f>
        <v>3</v>
      </c>
      <c r="AG582">
        <f>VLOOKUP($C582,PANSS_full!$D$2:$AK$888,15,FALSE)</f>
        <v>3</v>
      </c>
      <c r="AH582">
        <f>VLOOKUP($C582,PANSS_full!$D$2:$AK$888,16,FALSE)</f>
        <v>1</v>
      </c>
      <c r="AI582">
        <f>VLOOKUP($C582,PANSS_full!$D$2:$AK$888,17,FALSE)</f>
        <v>3</v>
      </c>
      <c r="AJ582">
        <f>VLOOKUP($C582,PANSS_full!$D$2:$AK$888,18,FALSE)</f>
        <v>4</v>
      </c>
      <c r="AK582">
        <f>VLOOKUP($C582,PANSS_full!$D$2:$AK$888,19,FALSE)</f>
        <v>3</v>
      </c>
      <c r="AL582">
        <f>VLOOKUP($C582,PANSS_full!$D$2:$AK$888,20,FALSE)</f>
        <v>3</v>
      </c>
      <c r="AM582">
        <f>VLOOKUP($C582,PANSS_full!$D$2:$AK$888,21,FALSE)</f>
        <v>1</v>
      </c>
      <c r="AN582">
        <f>VLOOKUP($C582,PANSS_full!$D$2:$AK$888,22,FALSE)</f>
        <v>3</v>
      </c>
      <c r="AO582">
        <f>VLOOKUP($C582,PANSS_full!$D$2:$AK$888,23,FALSE)</f>
        <v>1</v>
      </c>
      <c r="AP582">
        <f>VLOOKUP($C582,PANSS_full!$D$2:$AK$888,24,FALSE)</f>
        <v>3</v>
      </c>
      <c r="AQ582">
        <f>VLOOKUP($C582,PANSS_full!$D$2:$AK$888,25,FALSE)</f>
        <v>1</v>
      </c>
      <c r="AR582">
        <f>VLOOKUP($C582,PANSS_full!$D$2:$AK$888,26,FALSE)</f>
        <v>2</v>
      </c>
      <c r="AS582">
        <f>VLOOKUP($C582,PANSS_full!$D$2:$AK$888,27,FALSE)</f>
        <v>4</v>
      </c>
      <c r="AT582">
        <f>VLOOKUP($C582,PANSS_full!$D$2:$AK$888,28,FALSE)</f>
        <v>1</v>
      </c>
      <c r="AU582">
        <f>VLOOKUP($C582,PANSS_full!$D$2:$AK$888,29,FALSE)</f>
        <v>2</v>
      </c>
      <c r="AV582">
        <f>VLOOKUP($C582,PANSS_full!$D$2:$AK$888,30,FALSE)</f>
        <v>5</v>
      </c>
      <c r="AW582">
        <f>VLOOKUP($C582,PANSS_full!$D$2:$AK$888,31,FALSE)</f>
        <v>1</v>
      </c>
      <c r="AX582">
        <f>VLOOKUP($C582,PANSS_full!$D$2:$AK$888,32,FALSE)</f>
        <v>3</v>
      </c>
      <c r="AY582">
        <f>VLOOKUP($C582,PANSS_full!$D$2:$AK$888,33,FALSE)</f>
        <v>3</v>
      </c>
      <c r="AZ582">
        <f>VLOOKUP($C582,PANSS_full!$D$2:$AK$888,34,FALSE)</f>
        <v>3</v>
      </c>
    </row>
    <row r="583" spans="1:52">
      <c r="A583">
        <v>582</v>
      </c>
      <c r="B583" s="2" t="s">
        <v>641</v>
      </c>
      <c r="C583" s="2" t="str">
        <f t="shared" si="9"/>
        <v>SZ_01_0046</v>
      </c>
      <c r="E583" s="2">
        <v>21.25</v>
      </c>
      <c r="F583" s="2" t="s">
        <v>602</v>
      </c>
      <c r="G583" s="2" t="s">
        <v>53</v>
      </c>
      <c r="H583" s="2">
        <v>1</v>
      </c>
      <c r="I583" s="2">
        <v>1</v>
      </c>
      <c r="J583" s="2">
        <v>15</v>
      </c>
      <c r="K583" s="2">
        <v>1</v>
      </c>
      <c r="L583" s="2">
        <v>1</v>
      </c>
      <c r="M583" s="2">
        <v>48</v>
      </c>
      <c r="N583" s="2">
        <v>28</v>
      </c>
      <c r="O583" s="2">
        <v>18</v>
      </c>
      <c r="P583" s="2">
        <v>36</v>
      </c>
      <c r="Q583" s="2">
        <v>82</v>
      </c>
      <c r="S583" t="str">
        <f>VLOOKUP($C583,PANSS_full!$D$2:$AK$888,1,FALSE)</f>
        <v>SZ_01_0046</v>
      </c>
      <c r="T583" t="str">
        <f>VLOOKUP($C583,PANSS_full!$D$2:$AK$888,2,FALSE)</f>
        <v>ZGM</v>
      </c>
      <c r="U583" t="str">
        <f>VLOOKUP($C583,PANSS_full!$D$2:$AK$888,3,FALSE)</f>
        <v>郭慧凝</v>
      </c>
      <c r="V583" t="str">
        <f>VLOOKUP($C583,PANSS_full!$D$2:$AK$888,4,FALSE)</f>
        <v>北大六院</v>
      </c>
      <c r="W583">
        <f>VLOOKUP($C583,PANSS_full!$D$2:$AK$888,5,FALSE)</f>
        <v>5</v>
      </c>
      <c r="X583">
        <f>VLOOKUP($C583,PANSS_full!$D$2:$AK$888,6,FALSE)</f>
        <v>3</v>
      </c>
      <c r="Y583">
        <f>VLOOKUP($C583,PANSS_full!$D$2:$AK$888,7,FALSE)</f>
        <v>5</v>
      </c>
      <c r="Z583">
        <f>VLOOKUP($C583,PANSS_full!$D$2:$AK$888,8,FALSE)</f>
        <v>3</v>
      </c>
      <c r="AA583">
        <f>VLOOKUP($C583,PANSS_full!$D$2:$AK$888,9,FALSE)</f>
        <v>4</v>
      </c>
      <c r="AB583">
        <f>VLOOKUP($C583,PANSS_full!$D$2:$AK$888,10,FALSE)</f>
        <v>4</v>
      </c>
      <c r="AC583">
        <f>VLOOKUP($C583,PANSS_full!$D$2:$AK$888,11,FALSE)</f>
        <v>4</v>
      </c>
      <c r="AD583">
        <f>VLOOKUP($C583,PANSS_full!$D$2:$AK$888,12,FALSE)</f>
        <v>3</v>
      </c>
      <c r="AE583">
        <f>VLOOKUP($C583,PANSS_full!$D$2:$AK$888,13,FALSE)</f>
        <v>3</v>
      </c>
      <c r="AF583">
        <f>VLOOKUP($C583,PANSS_full!$D$2:$AK$888,14,FALSE)</f>
        <v>3</v>
      </c>
      <c r="AG583">
        <f>VLOOKUP($C583,PANSS_full!$D$2:$AK$888,15,FALSE)</f>
        <v>3</v>
      </c>
      <c r="AH583">
        <f>VLOOKUP($C583,PANSS_full!$D$2:$AK$888,16,FALSE)</f>
        <v>1</v>
      </c>
      <c r="AI583">
        <f>VLOOKUP($C583,PANSS_full!$D$2:$AK$888,17,FALSE)</f>
        <v>3</v>
      </c>
      <c r="AJ583">
        <f>VLOOKUP($C583,PANSS_full!$D$2:$AK$888,18,FALSE)</f>
        <v>2</v>
      </c>
      <c r="AK583">
        <f>VLOOKUP($C583,PANSS_full!$D$2:$AK$888,19,FALSE)</f>
        <v>3</v>
      </c>
      <c r="AL583">
        <f>VLOOKUP($C583,PANSS_full!$D$2:$AK$888,20,FALSE)</f>
        <v>3</v>
      </c>
      <c r="AM583">
        <f>VLOOKUP($C583,PANSS_full!$D$2:$AK$888,21,FALSE)</f>
        <v>4</v>
      </c>
      <c r="AN583">
        <f>VLOOKUP($C583,PANSS_full!$D$2:$AK$888,22,FALSE)</f>
        <v>1</v>
      </c>
      <c r="AO583">
        <f>VLOOKUP($C583,PANSS_full!$D$2:$AK$888,23,FALSE)</f>
        <v>1</v>
      </c>
      <c r="AP583">
        <f>VLOOKUP($C583,PANSS_full!$D$2:$AK$888,24,FALSE)</f>
        <v>3</v>
      </c>
      <c r="AQ583">
        <f>VLOOKUP($C583,PANSS_full!$D$2:$AK$888,25,FALSE)</f>
        <v>1</v>
      </c>
      <c r="AR583">
        <f>VLOOKUP($C583,PANSS_full!$D$2:$AK$888,26,FALSE)</f>
        <v>1</v>
      </c>
      <c r="AS583">
        <f>VLOOKUP($C583,PANSS_full!$D$2:$AK$888,27,FALSE)</f>
        <v>3</v>
      </c>
      <c r="AT583">
        <f>VLOOKUP($C583,PANSS_full!$D$2:$AK$888,28,FALSE)</f>
        <v>1</v>
      </c>
      <c r="AU583">
        <f>VLOOKUP($C583,PANSS_full!$D$2:$AK$888,29,FALSE)</f>
        <v>2</v>
      </c>
      <c r="AV583">
        <f>VLOOKUP($C583,PANSS_full!$D$2:$AK$888,30,FALSE)</f>
        <v>3</v>
      </c>
      <c r="AW583">
        <f>VLOOKUP($C583,PANSS_full!$D$2:$AK$888,31,FALSE)</f>
        <v>1</v>
      </c>
      <c r="AX583">
        <f>VLOOKUP($C583,PANSS_full!$D$2:$AK$888,32,FALSE)</f>
        <v>3</v>
      </c>
      <c r="AY583">
        <f>VLOOKUP($C583,PANSS_full!$D$2:$AK$888,33,FALSE)</f>
        <v>3</v>
      </c>
      <c r="AZ583">
        <f>VLOOKUP($C583,PANSS_full!$D$2:$AK$888,34,FALSE)</f>
        <v>3</v>
      </c>
    </row>
    <row r="584" spans="1:52">
      <c r="A584">
        <v>583</v>
      </c>
      <c r="B584" s="2" t="s">
        <v>642</v>
      </c>
      <c r="C584" s="2" t="str">
        <f t="shared" si="9"/>
        <v>SZ_01_0047</v>
      </c>
      <c r="E584" s="2">
        <v>18.83</v>
      </c>
      <c r="F584" s="2" t="s">
        <v>602</v>
      </c>
      <c r="G584" s="2" t="s">
        <v>53</v>
      </c>
      <c r="H584" s="2">
        <v>1</v>
      </c>
      <c r="I584" s="2">
        <v>1</v>
      </c>
      <c r="J584" s="2">
        <v>7</v>
      </c>
      <c r="K584" s="2">
        <v>1</v>
      </c>
      <c r="L584" s="2">
        <v>1</v>
      </c>
      <c r="M584" s="2">
        <v>108</v>
      </c>
      <c r="N584" s="2">
        <v>31</v>
      </c>
      <c r="O584" s="2">
        <v>15</v>
      </c>
      <c r="P584" s="2">
        <v>42</v>
      </c>
      <c r="Q584" s="2">
        <v>88</v>
      </c>
      <c r="S584" t="str">
        <f>VLOOKUP($C584,PANSS_full!$D$2:$AK$888,1,FALSE)</f>
        <v>SZ_01_0047</v>
      </c>
      <c r="T584" t="str">
        <f>VLOOKUP($C584,PANSS_full!$D$2:$AK$888,2,FALSE)</f>
        <v>LL</v>
      </c>
      <c r="U584" t="str">
        <f>VLOOKUP($C584,PANSS_full!$D$2:$AK$888,3,FALSE)</f>
        <v>郭慧凝</v>
      </c>
      <c r="V584" t="str">
        <f>VLOOKUP($C584,PANSS_full!$D$2:$AK$888,4,FALSE)</f>
        <v>北大六院</v>
      </c>
      <c r="W584">
        <f>VLOOKUP($C584,PANSS_full!$D$2:$AK$888,5,FALSE)</f>
        <v>6</v>
      </c>
      <c r="X584">
        <f>VLOOKUP($C584,PANSS_full!$D$2:$AK$888,6,FALSE)</f>
        <v>3</v>
      </c>
      <c r="Y584">
        <f>VLOOKUP($C584,PANSS_full!$D$2:$AK$888,7,FALSE)</f>
        <v>5</v>
      </c>
      <c r="Z584">
        <f>VLOOKUP($C584,PANSS_full!$D$2:$AK$888,8,FALSE)</f>
        <v>3</v>
      </c>
      <c r="AA584">
        <f>VLOOKUP($C584,PANSS_full!$D$2:$AK$888,9,FALSE)</f>
        <v>5</v>
      </c>
      <c r="AB584">
        <f>VLOOKUP($C584,PANSS_full!$D$2:$AK$888,10,FALSE)</f>
        <v>6</v>
      </c>
      <c r="AC584">
        <f>VLOOKUP($C584,PANSS_full!$D$2:$AK$888,11,FALSE)</f>
        <v>3</v>
      </c>
      <c r="AD584">
        <f>VLOOKUP($C584,PANSS_full!$D$2:$AK$888,12,FALSE)</f>
        <v>1</v>
      </c>
      <c r="AE584">
        <f>VLOOKUP($C584,PANSS_full!$D$2:$AK$888,13,FALSE)</f>
        <v>4</v>
      </c>
      <c r="AF584">
        <f>VLOOKUP($C584,PANSS_full!$D$2:$AK$888,14,FALSE)</f>
        <v>1</v>
      </c>
      <c r="AG584">
        <f>VLOOKUP($C584,PANSS_full!$D$2:$AK$888,15,FALSE)</f>
        <v>4</v>
      </c>
      <c r="AH584">
        <f>VLOOKUP($C584,PANSS_full!$D$2:$AK$888,16,FALSE)</f>
        <v>1</v>
      </c>
      <c r="AI584">
        <f>VLOOKUP($C584,PANSS_full!$D$2:$AK$888,17,FALSE)</f>
        <v>1</v>
      </c>
      <c r="AJ584">
        <f>VLOOKUP($C584,PANSS_full!$D$2:$AK$888,18,FALSE)</f>
        <v>3</v>
      </c>
      <c r="AK584">
        <f>VLOOKUP($C584,PANSS_full!$D$2:$AK$888,19,FALSE)</f>
        <v>3</v>
      </c>
      <c r="AL584">
        <f>VLOOKUP($C584,PANSS_full!$D$2:$AK$888,20,FALSE)</f>
        <v>3</v>
      </c>
      <c r="AM584">
        <f>VLOOKUP($C584,PANSS_full!$D$2:$AK$888,21,FALSE)</f>
        <v>1</v>
      </c>
      <c r="AN584">
        <f>VLOOKUP($C584,PANSS_full!$D$2:$AK$888,22,FALSE)</f>
        <v>2</v>
      </c>
      <c r="AO584">
        <f>VLOOKUP($C584,PANSS_full!$D$2:$AK$888,23,FALSE)</f>
        <v>3</v>
      </c>
      <c r="AP584">
        <f>VLOOKUP($C584,PANSS_full!$D$2:$AK$888,24,FALSE)</f>
        <v>3</v>
      </c>
      <c r="AQ584">
        <f>VLOOKUP($C584,PANSS_full!$D$2:$AK$888,25,FALSE)</f>
        <v>1</v>
      </c>
      <c r="AR584">
        <f>VLOOKUP($C584,PANSS_full!$D$2:$AK$888,26,FALSE)</f>
        <v>3</v>
      </c>
      <c r="AS584">
        <f>VLOOKUP($C584,PANSS_full!$D$2:$AK$888,27,FALSE)</f>
        <v>4</v>
      </c>
      <c r="AT584">
        <f>VLOOKUP($C584,PANSS_full!$D$2:$AK$888,28,FALSE)</f>
        <v>1</v>
      </c>
      <c r="AU584">
        <f>VLOOKUP($C584,PANSS_full!$D$2:$AK$888,29,FALSE)</f>
        <v>1</v>
      </c>
      <c r="AV584">
        <f>VLOOKUP($C584,PANSS_full!$D$2:$AK$888,30,FALSE)</f>
        <v>5</v>
      </c>
      <c r="AW584">
        <f>VLOOKUP($C584,PANSS_full!$D$2:$AK$888,31,FALSE)</f>
        <v>1</v>
      </c>
      <c r="AX584">
        <f>VLOOKUP($C584,PANSS_full!$D$2:$AK$888,32,FALSE)</f>
        <v>3</v>
      </c>
      <c r="AY584">
        <f>VLOOKUP($C584,PANSS_full!$D$2:$AK$888,33,FALSE)</f>
        <v>4</v>
      </c>
      <c r="AZ584">
        <f>VLOOKUP($C584,PANSS_full!$D$2:$AK$888,34,FALSE)</f>
        <v>4</v>
      </c>
    </row>
    <row r="585" spans="1:52">
      <c r="A585">
        <v>584</v>
      </c>
      <c r="B585" s="2" t="s">
        <v>643</v>
      </c>
      <c r="C585" s="2" t="str">
        <f t="shared" si="9"/>
        <v>SZ_01_0048</v>
      </c>
      <c r="E585" s="2">
        <v>46.42</v>
      </c>
      <c r="F585" s="2" t="s">
        <v>602</v>
      </c>
      <c r="G585" s="2" t="s">
        <v>53</v>
      </c>
      <c r="H585" s="2">
        <v>1</v>
      </c>
      <c r="I585" s="2">
        <v>2</v>
      </c>
      <c r="J585" s="2">
        <v>16</v>
      </c>
      <c r="K585" s="2">
        <v>1</v>
      </c>
      <c r="L585" s="2">
        <v>1</v>
      </c>
      <c r="M585" s="2">
        <v>228</v>
      </c>
      <c r="N585" s="2">
        <v>26</v>
      </c>
      <c r="O585" s="2">
        <v>27</v>
      </c>
      <c r="P585" s="2">
        <v>45</v>
      </c>
      <c r="Q585" s="2">
        <v>98</v>
      </c>
      <c r="R585" s="2">
        <v>32</v>
      </c>
      <c r="S585" t="str">
        <f>VLOOKUP($C585,PANSS_full!$D$2:$AK$888,1,FALSE)</f>
        <v>SZ_01_0048</v>
      </c>
      <c r="T585" t="str">
        <f>VLOOKUP($C585,PANSS_full!$D$2:$AK$888,2,FALSE)</f>
        <v>WYZ</v>
      </c>
      <c r="U585" t="str">
        <f>VLOOKUP($C585,PANSS_full!$D$2:$AK$888,3,FALSE)</f>
        <v>郭慧凝</v>
      </c>
      <c r="V585" t="str">
        <f>VLOOKUP($C585,PANSS_full!$D$2:$AK$888,4,FALSE)</f>
        <v>北大六院</v>
      </c>
      <c r="W585">
        <f>VLOOKUP($C585,PANSS_full!$D$2:$AK$888,5,FALSE)</f>
        <v>5</v>
      </c>
      <c r="X585">
        <f>VLOOKUP($C585,PANSS_full!$D$2:$AK$888,6,FALSE)</f>
        <v>3</v>
      </c>
      <c r="Y585">
        <f>VLOOKUP($C585,PANSS_full!$D$2:$AK$888,7,FALSE)</f>
        <v>5</v>
      </c>
      <c r="Z585">
        <f>VLOOKUP($C585,PANSS_full!$D$2:$AK$888,8,FALSE)</f>
        <v>4</v>
      </c>
      <c r="AA585">
        <f>VLOOKUP($C585,PANSS_full!$D$2:$AK$888,9,FALSE)</f>
        <v>1</v>
      </c>
      <c r="AB585">
        <f>VLOOKUP($C585,PANSS_full!$D$2:$AK$888,10,FALSE)</f>
        <v>5</v>
      </c>
      <c r="AC585">
        <f>VLOOKUP($C585,PANSS_full!$D$2:$AK$888,11,FALSE)</f>
        <v>3</v>
      </c>
      <c r="AD585">
        <f>VLOOKUP($C585,PANSS_full!$D$2:$AK$888,12,FALSE)</f>
        <v>4</v>
      </c>
      <c r="AE585">
        <f>VLOOKUP($C585,PANSS_full!$D$2:$AK$888,13,FALSE)</f>
        <v>5</v>
      </c>
      <c r="AF585">
        <f>VLOOKUP($C585,PANSS_full!$D$2:$AK$888,14,FALSE)</f>
        <v>3</v>
      </c>
      <c r="AG585">
        <f>VLOOKUP($C585,PANSS_full!$D$2:$AK$888,15,FALSE)</f>
        <v>5</v>
      </c>
      <c r="AH585">
        <f>VLOOKUP($C585,PANSS_full!$D$2:$AK$888,16,FALSE)</f>
        <v>3</v>
      </c>
      <c r="AI585">
        <f>VLOOKUP($C585,PANSS_full!$D$2:$AK$888,17,FALSE)</f>
        <v>3</v>
      </c>
      <c r="AJ585">
        <f>VLOOKUP($C585,PANSS_full!$D$2:$AK$888,18,FALSE)</f>
        <v>4</v>
      </c>
      <c r="AK585">
        <f>VLOOKUP($C585,PANSS_full!$D$2:$AK$888,19,FALSE)</f>
        <v>3</v>
      </c>
      <c r="AL585">
        <f>VLOOKUP($C585,PANSS_full!$D$2:$AK$888,20,FALSE)</f>
        <v>3</v>
      </c>
      <c r="AM585">
        <f>VLOOKUP($C585,PANSS_full!$D$2:$AK$888,21,FALSE)</f>
        <v>3</v>
      </c>
      <c r="AN585">
        <f>VLOOKUP($C585,PANSS_full!$D$2:$AK$888,22,FALSE)</f>
        <v>3</v>
      </c>
      <c r="AO585">
        <f>VLOOKUP($C585,PANSS_full!$D$2:$AK$888,23,FALSE)</f>
        <v>1</v>
      </c>
      <c r="AP585">
        <f>VLOOKUP($C585,PANSS_full!$D$2:$AK$888,24,FALSE)</f>
        <v>4</v>
      </c>
      <c r="AQ585">
        <f>VLOOKUP($C585,PANSS_full!$D$2:$AK$888,25,FALSE)</f>
        <v>3</v>
      </c>
      <c r="AR585">
        <f>VLOOKUP($C585,PANSS_full!$D$2:$AK$888,26,FALSE)</f>
        <v>4</v>
      </c>
      <c r="AS585">
        <f>VLOOKUP($C585,PANSS_full!$D$2:$AK$888,27,FALSE)</f>
        <v>3</v>
      </c>
      <c r="AT585">
        <f>VLOOKUP($C585,PANSS_full!$D$2:$AK$888,28,FALSE)</f>
        <v>1</v>
      </c>
      <c r="AU585">
        <f>VLOOKUP($C585,PANSS_full!$D$2:$AK$888,29,FALSE)</f>
        <v>3</v>
      </c>
      <c r="AV585">
        <f>VLOOKUP($C585,PANSS_full!$D$2:$AK$888,30,FALSE)</f>
        <v>4</v>
      </c>
      <c r="AW585">
        <f>VLOOKUP($C585,PANSS_full!$D$2:$AK$888,31,FALSE)</f>
        <v>2</v>
      </c>
      <c r="AX585">
        <f>VLOOKUP($C585,PANSS_full!$D$2:$AK$888,32,FALSE)</f>
        <v>1</v>
      </c>
      <c r="AY585">
        <f>VLOOKUP($C585,PANSS_full!$D$2:$AK$888,33,FALSE)</f>
        <v>3</v>
      </c>
      <c r="AZ585">
        <f>VLOOKUP($C585,PANSS_full!$D$2:$AK$888,34,FALSE)</f>
        <v>4</v>
      </c>
    </row>
    <row r="586" spans="1:52">
      <c r="A586">
        <v>585</v>
      </c>
      <c r="B586" s="2" t="s">
        <v>644</v>
      </c>
      <c r="C586" s="2" t="str">
        <f t="shared" si="9"/>
        <v>SZ_01_0049</v>
      </c>
      <c r="E586" s="2">
        <v>39.42</v>
      </c>
      <c r="F586" s="2" t="s">
        <v>602</v>
      </c>
      <c r="G586" s="2" t="s">
        <v>53</v>
      </c>
      <c r="H586" s="2">
        <v>1</v>
      </c>
      <c r="I586" s="2">
        <v>1</v>
      </c>
      <c r="J586" s="2">
        <v>12</v>
      </c>
      <c r="K586" s="2">
        <v>1</v>
      </c>
      <c r="L586" s="2">
        <v>1</v>
      </c>
      <c r="M586" s="2">
        <v>180</v>
      </c>
      <c r="N586" s="2">
        <v>22</v>
      </c>
      <c r="O586" s="2">
        <v>19</v>
      </c>
      <c r="P586" s="2">
        <v>33</v>
      </c>
      <c r="Q586" s="2">
        <v>74</v>
      </c>
      <c r="S586" t="str">
        <f>VLOOKUP($C586,PANSS_full!$D$2:$AK$888,1,FALSE)</f>
        <v>SZ_01_0049</v>
      </c>
      <c r="T586" t="str">
        <f>VLOOKUP($C586,PANSS_full!$D$2:$AK$888,2,FALSE)</f>
        <v>PXR</v>
      </c>
      <c r="U586" t="str">
        <f>VLOOKUP($C586,PANSS_full!$D$2:$AK$888,3,FALSE)</f>
        <v>张兰兰</v>
      </c>
      <c r="V586" t="str">
        <f>VLOOKUP($C586,PANSS_full!$D$2:$AK$888,4,FALSE)</f>
        <v>北大六院</v>
      </c>
      <c r="W586">
        <f>VLOOKUP($C586,PANSS_full!$D$2:$AK$888,5,FALSE)</f>
        <v>6</v>
      </c>
      <c r="X586">
        <f>VLOOKUP($C586,PANSS_full!$D$2:$AK$888,6,FALSE)</f>
        <v>3</v>
      </c>
      <c r="Y586">
        <f>VLOOKUP($C586,PANSS_full!$D$2:$AK$888,7,FALSE)</f>
        <v>1</v>
      </c>
      <c r="Z586">
        <f>VLOOKUP($C586,PANSS_full!$D$2:$AK$888,8,FALSE)</f>
        <v>1</v>
      </c>
      <c r="AA586">
        <f>VLOOKUP($C586,PANSS_full!$D$2:$AK$888,9,FALSE)</f>
        <v>5</v>
      </c>
      <c r="AB586">
        <f>VLOOKUP($C586,PANSS_full!$D$2:$AK$888,10,FALSE)</f>
        <v>4</v>
      </c>
      <c r="AC586">
        <f>VLOOKUP($C586,PANSS_full!$D$2:$AK$888,11,FALSE)</f>
        <v>2</v>
      </c>
      <c r="AD586">
        <f>VLOOKUP($C586,PANSS_full!$D$2:$AK$888,12,FALSE)</f>
        <v>3</v>
      </c>
      <c r="AE586">
        <f>VLOOKUP($C586,PANSS_full!$D$2:$AK$888,13,FALSE)</f>
        <v>4</v>
      </c>
      <c r="AF586">
        <f>VLOOKUP($C586,PANSS_full!$D$2:$AK$888,14,FALSE)</f>
        <v>3</v>
      </c>
      <c r="AG586">
        <f>VLOOKUP($C586,PANSS_full!$D$2:$AK$888,15,FALSE)</f>
        <v>4</v>
      </c>
      <c r="AH586">
        <f>VLOOKUP($C586,PANSS_full!$D$2:$AK$888,16,FALSE)</f>
        <v>2</v>
      </c>
      <c r="AI586">
        <f>VLOOKUP($C586,PANSS_full!$D$2:$AK$888,17,FALSE)</f>
        <v>2</v>
      </c>
      <c r="AJ586">
        <f>VLOOKUP($C586,PANSS_full!$D$2:$AK$888,18,FALSE)</f>
        <v>1</v>
      </c>
      <c r="AK586">
        <f>VLOOKUP($C586,PANSS_full!$D$2:$AK$888,19,FALSE)</f>
        <v>1</v>
      </c>
      <c r="AL586">
        <f>VLOOKUP($C586,PANSS_full!$D$2:$AK$888,20,FALSE)</f>
        <v>1</v>
      </c>
      <c r="AM586">
        <f>VLOOKUP($C586,PANSS_full!$D$2:$AK$888,21,FALSE)</f>
        <v>1</v>
      </c>
      <c r="AN586">
        <f>VLOOKUP($C586,PANSS_full!$D$2:$AK$888,22,FALSE)</f>
        <v>1</v>
      </c>
      <c r="AO586">
        <f>VLOOKUP($C586,PANSS_full!$D$2:$AK$888,23,FALSE)</f>
        <v>1</v>
      </c>
      <c r="AP586">
        <f>VLOOKUP($C586,PANSS_full!$D$2:$AK$888,24,FALSE)</f>
        <v>1</v>
      </c>
      <c r="AQ586">
        <f>VLOOKUP($C586,PANSS_full!$D$2:$AK$888,25,FALSE)</f>
        <v>3</v>
      </c>
      <c r="AR586">
        <f>VLOOKUP($C586,PANSS_full!$D$2:$AK$888,26,FALSE)</f>
        <v>1</v>
      </c>
      <c r="AS586">
        <f>VLOOKUP($C586,PANSS_full!$D$2:$AK$888,27,FALSE)</f>
        <v>6</v>
      </c>
      <c r="AT586">
        <f>VLOOKUP($C586,PANSS_full!$D$2:$AK$888,28,FALSE)</f>
        <v>1</v>
      </c>
      <c r="AU586">
        <f>VLOOKUP($C586,PANSS_full!$D$2:$AK$888,29,FALSE)</f>
        <v>1</v>
      </c>
      <c r="AV586">
        <f>VLOOKUP($C586,PANSS_full!$D$2:$AK$888,30,FALSE)</f>
        <v>6</v>
      </c>
      <c r="AW586">
        <f>VLOOKUP($C586,PANSS_full!$D$2:$AK$888,31,FALSE)</f>
        <v>1</v>
      </c>
      <c r="AX586">
        <f>VLOOKUP($C586,PANSS_full!$D$2:$AK$888,32,FALSE)</f>
        <v>1</v>
      </c>
      <c r="AY586">
        <f>VLOOKUP($C586,PANSS_full!$D$2:$AK$888,33,FALSE)</f>
        <v>4</v>
      </c>
      <c r="AZ586">
        <f>VLOOKUP($C586,PANSS_full!$D$2:$AK$888,34,FALSE)</f>
        <v>3</v>
      </c>
    </row>
    <row r="587" spans="1:52">
      <c r="A587">
        <v>586</v>
      </c>
      <c r="B587" s="2" t="s">
        <v>645</v>
      </c>
      <c r="C587" s="2" t="str">
        <f t="shared" si="9"/>
        <v>SZ_01_0050</v>
      </c>
      <c r="E587" s="2">
        <v>18.5</v>
      </c>
      <c r="F587" s="2" t="s">
        <v>602</v>
      </c>
      <c r="G587" s="2" t="s">
        <v>53</v>
      </c>
      <c r="H587" s="2">
        <v>1</v>
      </c>
      <c r="I587" s="2">
        <v>1</v>
      </c>
      <c r="J587" s="2">
        <v>11</v>
      </c>
      <c r="K587" s="2">
        <v>1</v>
      </c>
      <c r="L587" s="2">
        <v>1</v>
      </c>
      <c r="M587" s="2">
        <v>36</v>
      </c>
      <c r="N587" s="2">
        <v>16</v>
      </c>
      <c r="O587" s="2">
        <v>29</v>
      </c>
      <c r="P587" s="2">
        <v>28</v>
      </c>
      <c r="Q587" s="2">
        <v>73</v>
      </c>
      <c r="S587" t="str">
        <f>VLOOKUP($C587,PANSS_full!$D$2:$AK$888,1,FALSE)</f>
        <v>SZ_01_0050</v>
      </c>
      <c r="T587" t="str">
        <f>VLOOKUP($C587,PANSS_full!$D$2:$AK$888,2,FALSE)</f>
        <v>SH</v>
      </c>
      <c r="U587" t="str">
        <f>VLOOKUP($C587,PANSS_full!$D$2:$AK$888,3,FALSE)</f>
        <v>张兰兰</v>
      </c>
      <c r="V587" t="str">
        <f>VLOOKUP($C587,PANSS_full!$D$2:$AK$888,4,FALSE)</f>
        <v>北大六院</v>
      </c>
      <c r="W587">
        <f>VLOOKUP($C587,PANSS_full!$D$2:$AK$888,5,FALSE)</f>
        <v>4</v>
      </c>
      <c r="X587">
        <f>VLOOKUP($C587,PANSS_full!$D$2:$AK$888,6,FALSE)</f>
        <v>4</v>
      </c>
      <c r="Y587">
        <f>VLOOKUP($C587,PANSS_full!$D$2:$AK$888,7,FALSE)</f>
        <v>4</v>
      </c>
      <c r="Z587">
        <f>VLOOKUP($C587,PANSS_full!$D$2:$AK$888,8,FALSE)</f>
        <v>1</v>
      </c>
      <c r="AA587">
        <f>VLOOKUP($C587,PANSS_full!$D$2:$AK$888,9,FALSE)</f>
        <v>1</v>
      </c>
      <c r="AB587">
        <f>VLOOKUP($C587,PANSS_full!$D$2:$AK$888,10,FALSE)</f>
        <v>1</v>
      </c>
      <c r="AC587">
        <f>VLOOKUP($C587,PANSS_full!$D$2:$AK$888,11,FALSE)</f>
        <v>1</v>
      </c>
      <c r="AD587">
        <f>VLOOKUP($C587,PANSS_full!$D$2:$AK$888,12,FALSE)</f>
        <v>5</v>
      </c>
      <c r="AE587">
        <f>VLOOKUP($C587,PANSS_full!$D$2:$AK$888,13,FALSE)</f>
        <v>5</v>
      </c>
      <c r="AF587">
        <f>VLOOKUP($C587,PANSS_full!$D$2:$AK$888,14,FALSE)</f>
        <v>5</v>
      </c>
      <c r="AG587">
        <f>VLOOKUP($C587,PANSS_full!$D$2:$AK$888,15,FALSE)</f>
        <v>5</v>
      </c>
      <c r="AH587">
        <f>VLOOKUP($C587,PANSS_full!$D$2:$AK$888,16,FALSE)</f>
        <v>3</v>
      </c>
      <c r="AI587">
        <f>VLOOKUP($C587,PANSS_full!$D$2:$AK$888,17,FALSE)</f>
        <v>4</v>
      </c>
      <c r="AJ587">
        <f>VLOOKUP($C587,PANSS_full!$D$2:$AK$888,18,FALSE)</f>
        <v>2</v>
      </c>
      <c r="AK587">
        <f>VLOOKUP($C587,PANSS_full!$D$2:$AK$888,19,FALSE)</f>
        <v>1</v>
      </c>
      <c r="AL587">
        <f>VLOOKUP($C587,PANSS_full!$D$2:$AK$888,20,FALSE)</f>
        <v>1</v>
      </c>
      <c r="AM587">
        <f>VLOOKUP($C587,PANSS_full!$D$2:$AK$888,21,FALSE)</f>
        <v>1</v>
      </c>
      <c r="AN587">
        <f>VLOOKUP($C587,PANSS_full!$D$2:$AK$888,22,FALSE)</f>
        <v>1</v>
      </c>
      <c r="AO587">
        <f>VLOOKUP($C587,PANSS_full!$D$2:$AK$888,23,FALSE)</f>
        <v>1</v>
      </c>
      <c r="AP587">
        <f>VLOOKUP($C587,PANSS_full!$D$2:$AK$888,24,FALSE)</f>
        <v>1</v>
      </c>
      <c r="AQ587">
        <f>VLOOKUP($C587,PANSS_full!$D$2:$AK$888,25,FALSE)</f>
        <v>3</v>
      </c>
      <c r="AR587">
        <f>VLOOKUP($C587,PANSS_full!$D$2:$AK$888,26,FALSE)</f>
        <v>1</v>
      </c>
      <c r="AS587">
        <f>VLOOKUP($C587,PANSS_full!$D$2:$AK$888,27,FALSE)</f>
        <v>1</v>
      </c>
      <c r="AT587">
        <f>VLOOKUP($C587,PANSS_full!$D$2:$AK$888,28,FALSE)</f>
        <v>1</v>
      </c>
      <c r="AU587">
        <f>VLOOKUP($C587,PANSS_full!$D$2:$AK$888,29,FALSE)</f>
        <v>1</v>
      </c>
      <c r="AV587">
        <f>VLOOKUP($C587,PANSS_full!$D$2:$AK$888,30,FALSE)</f>
        <v>3</v>
      </c>
      <c r="AW587">
        <f>VLOOKUP($C587,PANSS_full!$D$2:$AK$888,31,FALSE)</f>
        <v>4</v>
      </c>
      <c r="AX587">
        <f>VLOOKUP($C587,PANSS_full!$D$2:$AK$888,32,FALSE)</f>
        <v>1</v>
      </c>
      <c r="AY587">
        <f>VLOOKUP($C587,PANSS_full!$D$2:$AK$888,33,FALSE)</f>
        <v>4</v>
      </c>
      <c r="AZ587">
        <f>VLOOKUP($C587,PANSS_full!$D$2:$AK$888,34,FALSE)</f>
        <v>3</v>
      </c>
    </row>
    <row r="588" spans="1:52">
      <c r="A588">
        <v>587</v>
      </c>
      <c r="B588" s="2" t="s">
        <v>646</v>
      </c>
      <c r="C588" s="2" t="str">
        <f t="shared" si="9"/>
        <v>SZ_01_0051</v>
      </c>
      <c r="E588" s="2">
        <v>28.92</v>
      </c>
      <c r="F588" s="2" t="s">
        <v>602</v>
      </c>
      <c r="G588" s="2" t="s">
        <v>53</v>
      </c>
      <c r="H588" s="2">
        <v>1</v>
      </c>
      <c r="I588" s="2">
        <v>1</v>
      </c>
      <c r="J588" s="2">
        <v>15</v>
      </c>
      <c r="K588" s="2">
        <v>1</v>
      </c>
      <c r="L588" s="2">
        <v>1</v>
      </c>
      <c r="M588" s="2">
        <v>63</v>
      </c>
      <c r="N588" s="2">
        <v>26</v>
      </c>
      <c r="O588" s="2">
        <v>19</v>
      </c>
      <c r="P588" s="2">
        <v>40</v>
      </c>
      <c r="Q588" s="2">
        <v>85</v>
      </c>
      <c r="R588" s="2">
        <v>36</v>
      </c>
      <c r="S588" t="str">
        <f>VLOOKUP($C588,PANSS_full!$D$2:$AK$888,1,FALSE)</f>
        <v>SZ_01_0051</v>
      </c>
      <c r="T588" t="str">
        <f>VLOOKUP($C588,PANSS_full!$D$2:$AK$888,2,FALSE)</f>
        <v>GZW</v>
      </c>
      <c r="U588" t="str">
        <f>VLOOKUP($C588,PANSS_full!$D$2:$AK$888,3,FALSE)</f>
        <v>郭慧凝</v>
      </c>
      <c r="V588" t="str">
        <f>VLOOKUP($C588,PANSS_full!$D$2:$AK$888,4,FALSE)</f>
        <v>北大六院</v>
      </c>
      <c r="W588">
        <f>VLOOKUP($C588,PANSS_full!$D$2:$AK$888,5,FALSE)</f>
        <v>5</v>
      </c>
      <c r="X588">
        <f>VLOOKUP($C588,PANSS_full!$D$2:$AK$888,6,FALSE)</f>
        <v>3</v>
      </c>
      <c r="Y588">
        <f>VLOOKUP($C588,PANSS_full!$D$2:$AK$888,7,FALSE)</f>
        <v>5</v>
      </c>
      <c r="Z588">
        <f>VLOOKUP($C588,PANSS_full!$D$2:$AK$888,8,FALSE)</f>
        <v>2</v>
      </c>
      <c r="AA588">
        <f>VLOOKUP($C588,PANSS_full!$D$2:$AK$888,9,FALSE)</f>
        <v>3</v>
      </c>
      <c r="AB588">
        <f>VLOOKUP($C588,PANSS_full!$D$2:$AK$888,10,FALSE)</f>
        <v>5</v>
      </c>
      <c r="AC588">
        <f>VLOOKUP($C588,PANSS_full!$D$2:$AK$888,11,FALSE)</f>
        <v>3</v>
      </c>
      <c r="AD588">
        <f>VLOOKUP($C588,PANSS_full!$D$2:$AK$888,12,FALSE)</f>
        <v>3</v>
      </c>
      <c r="AE588">
        <f>VLOOKUP($C588,PANSS_full!$D$2:$AK$888,13,FALSE)</f>
        <v>4</v>
      </c>
      <c r="AF588">
        <f>VLOOKUP($C588,PANSS_full!$D$2:$AK$888,14,FALSE)</f>
        <v>1</v>
      </c>
      <c r="AG588">
        <f>VLOOKUP($C588,PANSS_full!$D$2:$AK$888,15,FALSE)</f>
        <v>4</v>
      </c>
      <c r="AH588">
        <f>VLOOKUP($C588,PANSS_full!$D$2:$AK$888,16,FALSE)</f>
        <v>1</v>
      </c>
      <c r="AI588">
        <f>VLOOKUP($C588,PANSS_full!$D$2:$AK$888,17,FALSE)</f>
        <v>3</v>
      </c>
      <c r="AJ588">
        <f>VLOOKUP($C588,PANSS_full!$D$2:$AK$888,18,FALSE)</f>
        <v>3</v>
      </c>
      <c r="AK588">
        <f>VLOOKUP($C588,PANSS_full!$D$2:$AK$888,19,FALSE)</f>
        <v>3</v>
      </c>
      <c r="AL588">
        <f>VLOOKUP($C588,PANSS_full!$D$2:$AK$888,20,FALSE)</f>
        <v>2</v>
      </c>
      <c r="AM588">
        <f>VLOOKUP($C588,PANSS_full!$D$2:$AK$888,21,FALSE)</f>
        <v>1</v>
      </c>
      <c r="AN588">
        <f>VLOOKUP($C588,PANSS_full!$D$2:$AK$888,22,FALSE)</f>
        <v>3</v>
      </c>
      <c r="AO588">
        <f>VLOOKUP($C588,PANSS_full!$D$2:$AK$888,23,FALSE)</f>
        <v>1</v>
      </c>
      <c r="AP588">
        <f>VLOOKUP($C588,PANSS_full!$D$2:$AK$888,24,FALSE)</f>
        <v>3</v>
      </c>
      <c r="AQ588">
        <f>VLOOKUP($C588,PANSS_full!$D$2:$AK$888,25,FALSE)</f>
        <v>1</v>
      </c>
      <c r="AR588">
        <f>VLOOKUP($C588,PANSS_full!$D$2:$AK$888,26,FALSE)</f>
        <v>3</v>
      </c>
      <c r="AS588">
        <f>VLOOKUP($C588,PANSS_full!$D$2:$AK$888,27,FALSE)</f>
        <v>4</v>
      </c>
      <c r="AT588">
        <f>VLOOKUP($C588,PANSS_full!$D$2:$AK$888,28,FALSE)</f>
        <v>1</v>
      </c>
      <c r="AU588">
        <f>VLOOKUP($C588,PANSS_full!$D$2:$AK$888,29,FALSE)</f>
        <v>4</v>
      </c>
      <c r="AV588">
        <f>VLOOKUP($C588,PANSS_full!$D$2:$AK$888,30,FALSE)</f>
        <v>3</v>
      </c>
      <c r="AW588">
        <f>VLOOKUP($C588,PANSS_full!$D$2:$AK$888,31,FALSE)</f>
        <v>3</v>
      </c>
      <c r="AX588">
        <f>VLOOKUP($C588,PANSS_full!$D$2:$AK$888,32,FALSE)</f>
        <v>1</v>
      </c>
      <c r="AY588">
        <f>VLOOKUP($C588,PANSS_full!$D$2:$AK$888,33,FALSE)</f>
        <v>3</v>
      </c>
      <c r="AZ588">
        <f>VLOOKUP($C588,PANSS_full!$D$2:$AK$888,34,FALSE)</f>
        <v>4</v>
      </c>
    </row>
    <row r="589" spans="1:52">
      <c r="A589">
        <v>588</v>
      </c>
      <c r="B589" s="2" t="s">
        <v>647</v>
      </c>
      <c r="C589" s="2" t="str">
        <f t="shared" si="9"/>
        <v>SZ_01_0052</v>
      </c>
      <c r="E589" s="2">
        <v>23.92</v>
      </c>
      <c r="F589" s="2" t="s">
        <v>602</v>
      </c>
      <c r="G589" s="2" t="s">
        <v>53</v>
      </c>
      <c r="H589" s="2">
        <v>1</v>
      </c>
      <c r="I589" s="2">
        <v>1</v>
      </c>
      <c r="J589" s="2">
        <v>16</v>
      </c>
      <c r="K589" s="2">
        <v>1</v>
      </c>
      <c r="L589" s="2">
        <v>1</v>
      </c>
      <c r="M589" s="2">
        <v>27</v>
      </c>
      <c r="N589" s="2">
        <v>26</v>
      </c>
      <c r="O589" s="2">
        <v>7</v>
      </c>
      <c r="P589" s="2">
        <v>28</v>
      </c>
      <c r="Q589" s="2">
        <v>61</v>
      </c>
      <c r="S589" t="str">
        <f>VLOOKUP($C589,PANSS_full!$D$2:$AK$888,1,FALSE)</f>
        <v>SZ_01_0052</v>
      </c>
      <c r="T589" t="str">
        <f>VLOOKUP($C589,PANSS_full!$D$2:$AK$888,2,FALSE)</f>
        <v>YGH</v>
      </c>
      <c r="U589" t="str">
        <f>VLOOKUP($C589,PANSS_full!$D$2:$AK$888,3,FALSE)</f>
        <v>李梓萌</v>
      </c>
      <c r="V589" t="str">
        <f>VLOOKUP($C589,PANSS_full!$D$2:$AK$888,4,FALSE)</f>
        <v>北大六院</v>
      </c>
      <c r="W589">
        <f>VLOOKUP($C589,PANSS_full!$D$2:$AK$888,5,FALSE)</f>
        <v>6</v>
      </c>
      <c r="X589">
        <f>VLOOKUP($C589,PANSS_full!$D$2:$AK$888,6,FALSE)</f>
        <v>3</v>
      </c>
      <c r="Y589">
        <f>VLOOKUP($C589,PANSS_full!$D$2:$AK$888,7,FALSE)</f>
        <v>1</v>
      </c>
      <c r="Z589">
        <f>VLOOKUP($C589,PANSS_full!$D$2:$AK$888,8,FALSE)</f>
        <v>3</v>
      </c>
      <c r="AA589">
        <f>VLOOKUP($C589,PANSS_full!$D$2:$AK$888,9,FALSE)</f>
        <v>6</v>
      </c>
      <c r="AB589">
        <f>VLOOKUP($C589,PANSS_full!$D$2:$AK$888,10,FALSE)</f>
        <v>6</v>
      </c>
      <c r="AC589">
        <f>VLOOKUP($C589,PANSS_full!$D$2:$AK$888,11,FALSE)</f>
        <v>1</v>
      </c>
      <c r="AD589">
        <f>VLOOKUP($C589,PANSS_full!$D$2:$AK$888,12,FALSE)</f>
        <v>1</v>
      </c>
      <c r="AE589">
        <f>VLOOKUP($C589,PANSS_full!$D$2:$AK$888,13,FALSE)</f>
        <v>1</v>
      </c>
      <c r="AF589">
        <f>VLOOKUP($C589,PANSS_full!$D$2:$AK$888,14,FALSE)</f>
        <v>1</v>
      </c>
      <c r="AG589">
        <f>VLOOKUP($C589,PANSS_full!$D$2:$AK$888,15,FALSE)</f>
        <v>1</v>
      </c>
      <c r="AH589">
        <f>VLOOKUP($C589,PANSS_full!$D$2:$AK$888,16,FALSE)</f>
        <v>1</v>
      </c>
      <c r="AI589">
        <f>VLOOKUP($C589,PANSS_full!$D$2:$AK$888,17,FALSE)</f>
        <v>1</v>
      </c>
      <c r="AJ589">
        <f>VLOOKUP($C589,PANSS_full!$D$2:$AK$888,18,FALSE)</f>
        <v>1</v>
      </c>
      <c r="AK589">
        <f>VLOOKUP($C589,PANSS_full!$D$2:$AK$888,19,FALSE)</f>
        <v>3</v>
      </c>
      <c r="AL589">
        <f>VLOOKUP($C589,PANSS_full!$D$2:$AK$888,20,FALSE)</f>
        <v>3</v>
      </c>
      <c r="AM589">
        <f>VLOOKUP($C589,PANSS_full!$D$2:$AK$888,21,FALSE)</f>
        <v>1</v>
      </c>
      <c r="AN589">
        <f>VLOOKUP($C589,PANSS_full!$D$2:$AK$888,22,FALSE)</f>
        <v>1</v>
      </c>
      <c r="AO589">
        <f>VLOOKUP($C589,PANSS_full!$D$2:$AK$888,23,FALSE)</f>
        <v>1</v>
      </c>
      <c r="AP589">
        <f>VLOOKUP($C589,PANSS_full!$D$2:$AK$888,24,FALSE)</f>
        <v>1</v>
      </c>
      <c r="AQ589">
        <f>VLOOKUP($C589,PANSS_full!$D$2:$AK$888,25,FALSE)</f>
        <v>1</v>
      </c>
      <c r="AR589">
        <f>VLOOKUP($C589,PANSS_full!$D$2:$AK$888,26,FALSE)</f>
        <v>1</v>
      </c>
      <c r="AS589">
        <f>VLOOKUP($C589,PANSS_full!$D$2:$AK$888,27,FALSE)</f>
        <v>4</v>
      </c>
      <c r="AT589">
        <f>VLOOKUP($C589,PANSS_full!$D$2:$AK$888,28,FALSE)</f>
        <v>1</v>
      </c>
      <c r="AU589">
        <f>VLOOKUP($C589,PANSS_full!$D$2:$AK$888,29,FALSE)</f>
        <v>1</v>
      </c>
      <c r="AV589">
        <f>VLOOKUP($C589,PANSS_full!$D$2:$AK$888,30,FALSE)</f>
        <v>6</v>
      </c>
      <c r="AW589">
        <f>VLOOKUP($C589,PANSS_full!$D$2:$AK$888,31,FALSE)</f>
        <v>1</v>
      </c>
      <c r="AX589">
        <f>VLOOKUP($C589,PANSS_full!$D$2:$AK$888,32,FALSE)</f>
        <v>1</v>
      </c>
      <c r="AY589">
        <f>VLOOKUP($C589,PANSS_full!$D$2:$AK$888,33,FALSE)</f>
        <v>1</v>
      </c>
      <c r="AZ589">
        <f>VLOOKUP($C589,PANSS_full!$D$2:$AK$888,34,FALSE)</f>
        <v>1</v>
      </c>
    </row>
    <row r="590" spans="1:52">
      <c r="A590">
        <v>589</v>
      </c>
      <c r="B590" s="2" t="s">
        <v>648</v>
      </c>
      <c r="C590" s="2" t="str">
        <f t="shared" si="9"/>
        <v>SZ_01_0053</v>
      </c>
      <c r="E590" s="2">
        <v>20</v>
      </c>
      <c r="F590" s="2" t="s">
        <v>602</v>
      </c>
      <c r="G590" s="2" t="s">
        <v>53</v>
      </c>
      <c r="H590" s="2">
        <v>1</v>
      </c>
      <c r="I590" s="2">
        <v>1</v>
      </c>
      <c r="J590" s="2">
        <v>6</v>
      </c>
      <c r="K590" s="2">
        <v>1</v>
      </c>
      <c r="L590" s="2">
        <v>1</v>
      </c>
      <c r="M590" s="2">
        <v>1</v>
      </c>
      <c r="N590" s="2">
        <v>28</v>
      </c>
      <c r="O590" s="2">
        <v>31</v>
      </c>
      <c r="P590" s="2">
        <v>34</v>
      </c>
      <c r="Q590" s="2">
        <v>93</v>
      </c>
      <c r="S590" t="str">
        <f>VLOOKUP($C590,PANSS_full!$D$2:$AK$888,1,FALSE)</f>
        <v>SZ_01_0053</v>
      </c>
      <c r="T590" t="str">
        <f>VLOOKUP($C590,PANSS_full!$D$2:$AK$888,2,FALSE)</f>
        <v>QYF</v>
      </c>
      <c r="U590" t="str">
        <f>VLOOKUP($C590,PANSS_full!$D$2:$AK$888,3,FALSE)</f>
        <v>张兰兰</v>
      </c>
      <c r="V590" t="str">
        <f>VLOOKUP($C590,PANSS_full!$D$2:$AK$888,4,FALSE)</f>
        <v>北大六院</v>
      </c>
      <c r="W590">
        <f>VLOOKUP($C590,PANSS_full!$D$2:$AK$888,5,FALSE)</f>
        <v>6</v>
      </c>
      <c r="X590">
        <f>VLOOKUP($C590,PANSS_full!$D$2:$AK$888,6,FALSE)</f>
        <v>5</v>
      </c>
      <c r="Y590">
        <f>VLOOKUP($C590,PANSS_full!$D$2:$AK$888,7,FALSE)</f>
        <v>4</v>
      </c>
      <c r="Z590">
        <f>VLOOKUP($C590,PANSS_full!$D$2:$AK$888,8,FALSE)</f>
        <v>2</v>
      </c>
      <c r="AA590">
        <f>VLOOKUP($C590,PANSS_full!$D$2:$AK$888,9,FALSE)</f>
        <v>2</v>
      </c>
      <c r="AB590">
        <f>VLOOKUP($C590,PANSS_full!$D$2:$AK$888,10,FALSE)</f>
        <v>5</v>
      </c>
      <c r="AC590">
        <f>VLOOKUP($C590,PANSS_full!$D$2:$AK$888,11,FALSE)</f>
        <v>4</v>
      </c>
      <c r="AD590">
        <f>VLOOKUP($C590,PANSS_full!$D$2:$AK$888,12,FALSE)</f>
        <v>5</v>
      </c>
      <c r="AE590">
        <f>VLOOKUP($C590,PANSS_full!$D$2:$AK$888,13,FALSE)</f>
        <v>5</v>
      </c>
      <c r="AF590">
        <f>VLOOKUP($C590,PANSS_full!$D$2:$AK$888,14,FALSE)</f>
        <v>5</v>
      </c>
      <c r="AG590">
        <f>VLOOKUP($C590,PANSS_full!$D$2:$AK$888,15,FALSE)</f>
        <v>5</v>
      </c>
      <c r="AH590">
        <f>VLOOKUP($C590,PANSS_full!$D$2:$AK$888,16,FALSE)</f>
        <v>4</v>
      </c>
      <c r="AI590">
        <f>VLOOKUP($C590,PANSS_full!$D$2:$AK$888,17,FALSE)</f>
        <v>4</v>
      </c>
      <c r="AJ590">
        <f>VLOOKUP($C590,PANSS_full!$D$2:$AK$888,18,FALSE)</f>
        <v>3</v>
      </c>
      <c r="AK590">
        <f>VLOOKUP($C590,PANSS_full!$D$2:$AK$888,19,FALSE)</f>
        <v>1</v>
      </c>
      <c r="AL590">
        <f>VLOOKUP($C590,PANSS_full!$D$2:$AK$888,20,FALSE)</f>
        <v>1</v>
      </c>
      <c r="AM590">
        <f>VLOOKUP($C590,PANSS_full!$D$2:$AK$888,21,FALSE)</f>
        <v>1</v>
      </c>
      <c r="AN590">
        <f>VLOOKUP($C590,PANSS_full!$D$2:$AK$888,22,FALSE)</f>
        <v>1</v>
      </c>
      <c r="AO590">
        <f>VLOOKUP($C590,PANSS_full!$D$2:$AK$888,23,FALSE)</f>
        <v>1</v>
      </c>
      <c r="AP590">
        <f>VLOOKUP($C590,PANSS_full!$D$2:$AK$888,24,FALSE)</f>
        <v>1</v>
      </c>
      <c r="AQ590">
        <f>VLOOKUP($C590,PANSS_full!$D$2:$AK$888,25,FALSE)</f>
        <v>4</v>
      </c>
      <c r="AR590">
        <f>VLOOKUP($C590,PANSS_full!$D$2:$AK$888,26,FALSE)</f>
        <v>1</v>
      </c>
      <c r="AS590">
        <f>VLOOKUP($C590,PANSS_full!$D$2:$AK$888,27,FALSE)</f>
        <v>2</v>
      </c>
      <c r="AT590">
        <f>VLOOKUP($C590,PANSS_full!$D$2:$AK$888,28,FALSE)</f>
        <v>1</v>
      </c>
      <c r="AU590">
        <f>VLOOKUP($C590,PANSS_full!$D$2:$AK$888,29,FALSE)</f>
        <v>1</v>
      </c>
      <c r="AV590">
        <f>VLOOKUP($C590,PANSS_full!$D$2:$AK$888,30,FALSE)</f>
        <v>6</v>
      </c>
      <c r="AW590">
        <f>VLOOKUP($C590,PANSS_full!$D$2:$AK$888,31,FALSE)</f>
        <v>4</v>
      </c>
      <c r="AX590">
        <f>VLOOKUP($C590,PANSS_full!$D$2:$AK$888,32,FALSE)</f>
        <v>2</v>
      </c>
      <c r="AY590">
        <f>VLOOKUP($C590,PANSS_full!$D$2:$AK$888,33,FALSE)</f>
        <v>4</v>
      </c>
      <c r="AZ590">
        <f>VLOOKUP($C590,PANSS_full!$D$2:$AK$888,34,FALSE)</f>
        <v>3</v>
      </c>
    </row>
    <row r="591" spans="1:52">
      <c r="A591">
        <v>590</v>
      </c>
      <c r="B591" s="2" t="s">
        <v>649</v>
      </c>
      <c r="C591" s="2" t="str">
        <f t="shared" si="9"/>
        <v>SZ_01_0054</v>
      </c>
      <c r="E591" s="2">
        <v>23.5</v>
      </c>
      <c r="F591" s="2" t="s">
        <v>602</v>
      </c>
      <c r="G591" s="2" t="s">
        <v>53</v>
      </c>
      <c r="H591" s="2">
        <v>1</v>
      </c>
      <c r="I591" s="2">
        <v>2</v>
      </c>
      <c r="J591" s="2">
        <v>6</v>
      </c>
      <c r="K591" s="2">
        <v>1</v>
      </c>
      <c r="L591" s="2">
        <v>1</v>
      </c>
      <c r="M591" s="2">
        <v>13</v>
      </c>
      <c r="N591" s="2">
        <v>23</v>
      </c>
      <c r="O591" s="2">
        <v>26</v>
      </c>
      <c r="P591" s="2">
        <v>43</v>
      </c>
      <c r="Q591" s="2">
        <v>92</v>
      </c>
      <c r="R591" s="2">
        <v>26</v>
      </c>
      <c r="S591" t="str">
        <f>VLOOKUP($C591,PANSS_full!$D$2:$AK$888,1,FALSE)</f>
        <v>SZ_01_0054</v>
      </c>
      <c r="T591" t="str">
        <f>VLOOKUP($C591,PANSS_full!$D$2:$AK$888,2,FALSE)</f>
        <v>LRQ</v>
      </c>
      <c r="U591" t="str">
        <f>VLOOKUP($C591,PANSS_full!$D$2:$AK$888,3,FALSE)</f>
        <v>郭慧凝</v>
      </c>
      <c r="V591" t="str">
        <f>VLOOKUP($C591,PANSS_full!$D$2:$AK$888,4,FALSE)</f>
        <v>北大六院</v>
      </c>
      <c r="W591">
        <f>VLOOKUP($C591,PANSS_full!$D$2:$AK$888,5,FALSE)</f>
        <v>3</v>
      </c>
      <c r="X591">
        <f>VLOOKUP($C591,PANSS_full!$D$2:$AK$888,6,FALSE)</f>
        <v>4</v>
      </c>
      <c r="Y591">
        <f>VLOOKUP($C591,PANSS_full!$D$2:$AK$888,7,FALSE)</f>
        <v>5</v>
      </c>
      <c r="Z591">
        <f>VLOOKUP($C591,PANSS_full!$D$2:$AK$888,8,FALSE)</f>
        <v>2</v>
      </c>
      <c r="AA591">
        <f>VLOOKUP($C591,PANSS_full!$D$2:$AK$888,9,FALSE)</f>
        <v>2</v>
      </c>
      <c r="AB591">
        <f>VLOOKUP($C591,PANSS_full!$D$2:$AK$888,10,FALSE)</f>
        <v>4</v>
      </c>
      <c r="AC591">
        <f>VLOOKUP($C591,PANSS_full!$D$2:$AK$888,11,FALSE)</f>
        <v>3</v>
      </c>
      <c r="AD591">
        <f>VLOOKUP($C591,PANSS_full!$D$2:$AK$888,12,FALSE)</f>
        <v>4</v>
      </c>
      <c r="AE591">
        <f>VLOOKUP($C591,PANSS_full!$D$2:$AK$888,13,FALSE)</f>
        <v>4</v>
      </c>
      <c r="AF591">
        <f>VLOOKUP($C591,PANSS_full!$D$2:$AK$888,14,FALSE)</f>
        <v>4</v>
      </c>
      <c r="AG591">
        <f>VLOOKUP($C591,PANSS_full!$D$2:$AK$888,15,FALSE)</f>
        <v>4</v>
      </c>
      <c r="AH591">
        <f>VLOOKUP($C591,PANSS_full!$D$2:$AK$888,16,FALSE)</f>
        <v>3</v>
      </c>
      <c r="AI591">
        <f>VLOOKUP($C591,PANSS_full!$D$2:$AK$888,17,FALSE)</f>
        <v>4</v>
      </c>
      <c r="AJ591">
        <f>VLOOKUP($C591,PANSS_full!$D$2:$AK$888,18,FALSE)</f>
        <v>3</v>
      </c>
      <c r="AK591">
        <f>VLOOKUP($C591,PANSS_full!$D$2:$AK$888,19,FALSE)</f>
        <v>1</v>
      </c>
      <c r="AL591">
        <f>VLOOKUP($C591,PANSS_full!$D$2:$AK$888,20,FALSE)</f>
        <v>3</v>
      </c>
      <c r="AM591">
        <f>VLOOKUP($C591,PANSS_full!$D$2:$AK$888,21,FALSE)</f>
        <v>1</v>
      </c>
      <c r="AN591">
        <f>VLOOKUP($C591,PANSS_full!$D$2:$AK$888,22,FALSE)</f>
        <v>3</v>
      </c>
      <c r="AO591">
        <f>VLOOKUP($C591,PANSS_full!$D$2:$AK$888,23,FALSE)</f>
        <v>1</v>
      </c>
      <c r="AP591">
        <f>VLOOKUP($C591,PANSS_full!$D$2:$AK$888,24,FALSE)</f>
        <v>1</v>
      </c>
      <c r="AQ591">
        <f>VLOOKUP($C591,PANSS_full!$D$2:$AK$888,25,FALSE)</f>
        <v>4</v>
      </c>
      <c r="AR591">
        <f>VLOOKUP($C591,PANSS_full!$D$2:$AK$888,26,FALSE)</f>
        <v>4</v>
      </c>
      <c r="AS591">
        <f>VLOOKUP($C591,PANSS_full!$D$2:$AK$888,27,FALSE)</f>
        <v>3</v>
      </c>
      <c r="AT591">
        <f>VLOOKUP($C591,PANSS_full!$D$2:$AK$888,28,FALSE)</f>
        <v>1</v>
      </c>
      <c r="AU591">
        <f>VLOOKUP($C591,PANSS_full!$D$2:$AK$888,29,FALSE)</f>
        <v>3</v>
      </c>
      <c r="AV591">
        <f>VLOOKUP($C591,PANSS_full!$D$2:$AK$888,30,FALSE)</f>
        <v>5</v>
      </c>
      <c r="AW591">
        <f>VLOOKUP($C591,PANSS_full!$D$2:$AK$888,31,FALSE)</f>
        <v>2</v>
      </c>
      <c r="AX591">
        <f>VLOOKUP($C591,PANSS_full!$D$2:$AK$888,32,FALSE)</f>
        <v>1</v>
      </c>
      <c r="AY591">
        <f>VLOOKUP($C591,PANSS_full!$D$2:$AK$888,33,FALSE)</f>
        <v>6</v>
      </c>
      <c r="AZ591">
        <f>VLOOKUP($C591,PANSS_full!$D$2:$AK$888,34,FALSE)</f>
        <v>4</v>
      </c>
    </row>
    <row r="592" spans="1:52">
      <c r="A592">
        <v>591</v>
      </c>
      <c r="B592" s="2" t="s">
        <v>650</v>
      </c>
      <c r="C592" s="2" t="str">
        <f t="shared" si="9"/>
        <v>SZ_01_0055</v>
      </c>
      <c r="E592" s="2">
        <v>27.25</v>
      </c>
      <c r="F592" s="2" t="s">
        <v>602</v>
      </c>
      <c r="G592" s="2" t="s">
        <v>53</v>
      </c>
      <c r="H592" s="2">
        <v>1</v>
      </c>
      <c r="I592" s="2">
        <v>1</v>
      </c>
      <c r="J592" s="2">
        <v>16</v>
      </c>
      <c r="K592" s="2">
        <v>1</v>
      </c>
      <c r="L592" s="2">
        <v>1</v>
      </c>
      <c r="M592" s="2">
        <v>96</v>
      </c>
      <c r="N592" s="2">
        <v>25</v>
      </c>
      <c r="O592" s="2">
        <v>19</v>
      </c>
      <c r="P592" s="2">
        <v>43</v>
      </c>
      <c r="Q592" s="2">
        <v>87</v>
      </c>
      <c r="R592" s="2">
        <v>25</v>
      </c>
      <c r="S592" t="str">
        <f>VLOOKUP($C592,PANSS_full!$D$2:$AK$888,1,FALSE)</f>
        <v>SZ_01_0055</v>
      </c>
      <c r="T592" t="str">
        <f>VLOOKUP($C592,PANSS_full!$D$2:$AK$888,2,FALSE)</f>
        <v>WS</v>
      </c>
      <c r="U592" t="str">
        <f>VLOOKUP($C592,PANSS_full!$D$2:$AK$888,3,FALSE)</f>
        <v>郭慧凝</v>
      </c>
      <c r="V592" t="str">
        <f>VLOOKUP($C592,PANSS_full!$D$2:$AK$888,4,FALSE)</f>
        <v>北大六院</v>
      </c>
      <c r="W592">
        <f>VLOOKUP($C592,PANSS_full!$D$2:$AK$888,5,FALSE)</f>
        <v>4</v>
      </c>
      <c r="X592">
        <f>VLOOKUP($C592,PANSS_full!$D$2:$AK$888,6,FALSE)</f>
        <v>3</v>
      </c>
      <c r="Y592">
        <f>VLOOKUP($C592,PANSS_full!$D$2:$AK$888,7,FALSE)</f>
        <v>5</v>
      </c>
      <c r="Z592">
        <f>VLOOKUP($C592,PANSS_full!$D$2:$AK$888,8,FALSE)</f>
        <v>3</v>
      </c>
      <c r="AA592">
        <f>VLOOKUP($C592,PANSS_full!$D$2:$AK$888,9,FALSE)</f>
        <v>1</v>
      </c>
      <c r="AB592">
        <f>VLOOKUP($C592,PANSS_full!$D$2:$AK$888,10,FALSE)</f>
        <v>5</v>
      </c>
      <c r="AC592">
        <f>VLOOKUP($C592,PANSS_full!$D$2:$AK$888,11,FALSE)</f>
        <v>4</v>
      </c>
      <c r="AD592">
        <f>VLOOKUP($C592,PANSS_full!$D$2:$AK$888,12,FALSE)</f>
        <v>3</v>
      </c>
      <c r="AE592">
        <f>VLOOKUP($C592,PANSS_full!$D$2:$AK$888,13,FALSE)</f>
        <v>3</v>
      </c>
      <c r="AF592">
        <f>VLOOKUP($C592,PANSS_full!$D$2:$AK$888,14,FALSE)</f>
        <v>2</v>
      </c>
      <c r="AG592">
        <f>VLOOKUP($C592,PANSS_full!$D$2:$AK$888,15,FALSE)</f>
        <v>3</v>
      </c>
      <c r="AH592">
        <f>VLOOKUP($C592,PANSS_full!$D$2:$AK$888,16,FALSE)</f>
        <v>1</v>
      </c>
      <c r="AI592">
        <f>VLOOKUP($C592,PANSS_full!$D$2:$AK$888,17,FALSE)</f>
        <v>3</v>
      </c>
      <c r="AJ592">
        <f>VLOOKUP($C592,PANSS_full!$D$2:$AK$888,18,FALSE)</f>
        <v>4</v>
      </c>
      <c r="AK592">
        <f>VLOOKUP($C592,PANSS_full!$D$2:$AK$888,19,FALSE)</f>
        <v>3</v>
      </c>
      <c r="AL592">
        <f>VLOOKUP($C592,PANSS_full!$D$2:$AK$888,20,FALSE)</f>
        <v>3</v>
      </c>
      <c r="AM592">
        <f>VLOOKUP($C592,PANSS_full!$D$2:$AK$888,21,FALSE)</f>
        <v>4</v>
      </c>
      <c r="AN592">
        <f>VLOOKUP($C592,PANSS_full!$D$2:$AK$888,22,FALSE)</f>
        <v>3</v>
      </c>
      <c r="AO592">
        <f>VLOOKUP($C592,PANSS_full!$D$2:$AK$888,23,FALSE)</f>
        <v>1</v>
      </c>
      <c r="AP592">
        <f>VLOOKUP($C592,PANSS_full!$D$2:$AK$888,24,FALSE)</f>
        <v>4</v>
      </c>
      <c r="AQ592">
        <f>VLOOKUP($C592,PANSS_full!$D$2:$AK$888,25,FALSE)</f>
        <v>1</v>
      </c>
      <c r="AR592">
        <f>VLOOKUP($C592,PANSS_full!$D$2:$AK$888,26,FALSE)</f>
        <v>2</v>
      </c>
      <c r="AS592">
        <f>VLOOKUP($C592,PANSS_full!$D$2:$AK$888,27,FALSE)</f>
        <v>3</v>
      </c>
      <c r="AT592">
        <f>VLOOKUP($C592,PANSS_full!$D$2:$AK$888,28,FALSE)</f>
        <v>1</v>
      </c>
      <c r="AU592">
        <f>VLOOKUP($C592,PANSS_full!$D$2:$AK$888,29,FALSE)</f>
        <v>3</v>
      </c>
      <c r="AV592">
        <f>VLOOKUP($C592,PANSS_full!$D$2:$AK$888,30,FALSE)</f>
        <v>4</v>
      </c>
      <c r="AW592">
        <f>VLOOKUP($C592,PANSS_full!$D$2:$AK$888,31,FALSE)</f>
        <v>3</v>
      </c>
      <c r="AX592">
        <f>VLOOKUP($C592,PANSS_full!$D$2:$AK$888,32,FALSE)</f>
        <v>2</v>
      </c>
      <c r="AY592">
        <f>VLOOKUP($C592,PANSS_full!$D$2:$AK$888,33,FALSE)</f>
        <v>3</v>
      </c>
      <c r="AZ592">
        <f>VLOOKUP($C592,PANSS_full!$D$2:$AK$888,34,FALSE)</f>
        <v>3</v>
      </c>
    </row>
    <row r="593" spans="1:52">
      <c r="A593">
        <v>592</v>
      </c>
      <c r="B593" s="2" t="s">
        <v>651</v>
      </c>
      <c r="C593" s="2" t="str">
        <f t="shared" si="9"/>
        <v>SZ_01_0056</v>
      </c>
      <c r="E593" s="2">
        <v>19.92</v>
      </c>
      <c r="F593" s="2" t="s">
        <v>602</v>
      </c>
      <c r="G593" s="2" t="s">
        <v>53</v>
      </c>
      <c r="H593" s="2">
        <v>1</v>
      </c>
      <c r="I593" s="2">
        <v>1</v>
      </c>
      <c r="J593" s="2">
        <v>9</v>
      </c>
      <c r="K593" s="2">
        <v>1</v>
      </c>
      <c r="L593" s="2">
        <v>1</v>
      </c>
      <c r="M593" s="2">
        <v>6</v>
      </c>
      <c r="N593" s="2">
        <v>22</v>
      </c>
      <c r="O593" s="2">
        <v>23</v>
      </c>
      <c r="P593" s="2">
        <v>41</v>
      </c>
      <c r="Q593" s="2">
        <v>86</v>
      </c>
      <c r="S593" t="str">
        <f>VLOOKUP($C593,PANSS_full!$D$2:$AK$888,1,FALSE)</f>
        <v>SZ_01_0056</v>
      </c>
      <c r="T593" t="str">
        <f>VLOOKUP($C593,PANSS_full!$D$2:$AK$888,2,FALSE)</f>
        <v>YJJ</v>
      </c>
      <c r="U593" t="str">
        <f>VLOOKUP($C593,PANSS_full!$D$2:$AK$888,3,FALSE)</f>
        <v>郭慧凝</v>
      </c>
      <c r="V593" t="str">
        <f>VLOOKUP($C593,PANSS_full!$D$2:$AK$888,4,FALSE)</f>
        <v>北大六院</v>
      </c>
      <c r="W593">
        <f>VLOOKUP($C593,PANSS_full!$D$2:$AK$888,5,FALSE)</f>
        <v>5</v>
      </c>
      <c r="X593">
        <f>VLOOKUP($C593,PANSS_full!$D$2:$AK$888,6,FALSE)</f>
        <v>4</v>
      </c>
      <c r="Y593">
        <f>VLOOKUP($C593,PANSS_full!$D$2:$AK$888,7,FALSE)</f>
        <v>1</v>
      </c>
      <c r="Z593">
        <f>VLOOKUP($C593,PANSS_full!$D$2:$AK$888,8,FALSE)</f>
        <v>3</v>
      </c>
      <c r="AA593">
        <f>VLOOKUP($C593,PANSS_full!$D$2:$AK$888,9,FALSE)</f>
        <v>1</v>
      </c>
      <c r="AB593">
        <f>VLOOKUP($C593,PANSS_full!$D$2:$AK$888,10,FALSE)</f>
        <v>5</v>
      </c>
      <c r="AC593">
        <f>VLOOKUP($C593,PANSS_full!$D$2:$AK$888,11,FALSE)</f>
        <v>3</v>
      </c>
      <c r="AD593">
        <f>VLOOKUP($C593,PANSS_full!$D$2:$AK$888,12,FALSE)</f>
        <v>3</v>
      </c>
      <c r="AE593">
        <f>VLOOKUP($C593,PANSS_full!$D$2:$AK$888,13,FALSE)</f>
        <v>4</v>
      </c>
      <c r="AF593">
        <f>VLOOKUP($C593,PANSS_full!$D$2:$AK$888,14,FALSE)</f>
        <v>3</v>
      </c>
      <c r="AG593">
        <f>VLOOKUP($C593,PANSS_full!$D$2:$AK$888,15,FALSE)</f>
        <v>4</v>
      </c>
      <c r="AH593">
        <f>VLOOKUP($C593,PANSS_full!$D$2:$AK$888,16,FALSE)</f>
        <v>2</v>
      </c>
      <c r="AI593">
        <f>VLOOKUP($C593,PANSS_full!$D$2:$AK$888,17,FALSE)</f>
        <v>3</v>
      </c>
      <c r="AJ593">
        <f>VLOOKUP($C593,PANSS_full!$D$2:$AK$888,18,FALSE)</f>
        <v>4</v>
      </c>
      <c r="AK593">
        <f>VLOOKUP($C593,PANSS_full!$D$2:$AK$888,19,FALSE)</f>
        <v>3</v>
      </c>
      <c r="AL593">
        <f>VLOOKUP($C593,PANSS_full!$D$2:$AK$888,20,FALSE)</f>
        <v>3</v>
      </c>
      <c r="AM593">
        <f>VLOOKUP($C593,PANSS_full!$D$2:$AK$888,21,FALSE)</f>
        <v>1</v>
      </c>
      <c r="AN593">
        <f>VLOOKUP($C593,PANSS_full!$D$2:$AK$888,22,FALSE)</f>
        <v>3</v>
      </c>
      <c r="AO593">
        <f>VLOOKUP($C593,PANSS_full!$D$2:$AK$888,23,FALSE)</f>
        <v>1</v>
      </c>
      <c r="AP593">
        <f>VLOOKUP($C593,PANSS_full!$D$2:$AK$888,24,FALSE)</f>
        <v>3</v>
      </c>
      <c r="AQ593">
        <f>VLOOKUP($C593,PANSS_full!$D$2:$AK$888,25,FALSE)</f>
        <v>2</v>
      </c>
      <c r="AR593">
        <f>VLOOKUP($C593,PANSS_full!$D$2:$AK$888,26,FALSE)</f>
        <v>1</v>
      </c>
      <c r="AS593">
        <f>VLOOKUP($C593,PANSS_full!$D$2:$AK$888,27,FALSE)</f>
        <v>3</v>
      </c>
      <c r="AT593">
        <f>VLOOKUP($C593,PANSS_full!$D$2:$AK$888,28,FALSE)</f>
        <v>1</v>
      </c>
      <c r="AU593">
        <f>VLOOKUP($C593,PANSS_full!$D$2:$AK$888,29,FALSE)</f>
        <v>2</v>
      </c>
      <c r="AV593">
        <f>VLOOKUP($C593,PANSS_full!$D$2:$AK$888,30,FALSE)</f>
        <v>4</v>
      </c>
      <c r="AW593">
        <f>VLOOKUP($C593,PANSS_full!$D$2:$AK$888,31,FALSE)</f>
        <v>3</v>
      </c>
      <c r="AX593">
        <f>VLOOKUP($C593,PANSS_full!$D$2:$AK$888,32,FALSE)</f>
        <v>4</v>
      </c>
      <c r="AY593">
        <f>VLOOKUP($C593,PANSS_full!$D$2:$AK$888,33,FALSE)</f>
        <v>3</v>
      </c>
      <c r="AZ593">
        <f>VLOOKUP($C593,PANSS_full!$D$2:$AK$888,34,FALSE)</f>
        <v>4</v>
      </c>
    </row>
    <row r="594" spans="1:52">
      <c r="A594">
        <v>593</v>
      </c>
      <c r="B594" s="2" t="s">
        <v>652</v>
      </c>
      <c r="C594" s="2" t="str">
        <f t="shared" si="9"/>
        <v>SZ_01_0057</v>
      </c>
      <c r="E594" s="2">
        <v>30.42</v>
      </c>
      <c r="F594" s="2" t="s">
        <v>602</v>
      </c>
      <c r="G594" s="2" t="s">
        <v>53</v>
      </c>
      <c r="H594" s="2">
        <v>1</v>
      </c>
      <c r="I594" s="2">
        <v>1</v>
      </c>
      <c r="J594" s="2">
        <v>17</v>
      </c>
      <c r="K594" s="2">
        <v>1</v>
      </c>
      <c r="L594" s="2">
        <v>1</v>
      </c>
      <c r="M594" s="2">
        <v>2</v>
      </c>
      <c r="N594" s="2">
        <v>24</v>
      </c>
      <c r="O594" s="2">
        <v>15</v>
      </c>
      <c r="P594" s="2">
        <v>40</v>
      </c>
      <c r="Q594" s="2">
        <v>79</v>
      </c>
      <c r="R594" s="2">
        <v>21</v>
      </c>
      <c r="S594" t="str">
        <f>VLOOKUP($C594,PANSS_full!$D$2:$AK$888,1,FALSE)</f>
        <v>SZ_01_0057</v>
      </c>
      <c r="T594" t="str">
        <f>VLOOKUP($C594,PANSS_full!$D$2:$AK$888,2,FALSE)</f>
        <v>QGF</v>
      </c>
      <c r="U594" t="str">
        <f>VLOOKUP($C594,PANSS_full!$D$2:$AK$888,3,FALSE)</f>
        <v>郭慧凝</v>
      </c>
      <c r="V594" t="str">
        <f>VLOOKUP($C594,PANSS_full!$D$2:$AK$888,4,FALSE)</f>
        <v>北大六院</v>
      </c>
      <c r="W594">
        <f>VLOOKUP($C594,PANSS_full!$D$2:$AK$888,5,FALSE)</f>
        <v>4</v>
      </c>
      <c r="X594">
        <f>VLOOKUP($C594,PANSS_full!$D$2:$AK$888,6,FALSE)</f>
        <v>3</v>
      </c>
      <c r="Y594">
        <f>VLOOKUP($C594,PANSS_full!$D$2:$AK$888,7,FALSE)</f>
        <v>5</v>
      </c>
      <c r="Z594">
        <f>VLOOKUP($C594,PANSS_full!$D$2:$AK$888,8,FALSE)</f>
        <v>3</v>
      </c>
      <c r="AA594">
        <f>VLOOKUP($C594,PANSS_full!$D$2:$AK$888,9,FALSE)</f>
        <v>2</v>
      </c>
      <c r="AB594">
        <f>VLOOKUP($C594,PANSS_full!$D$2:$AK$888,10,FALSE)</f>
        <v>4</v>
      </c>
      <c r="AC594">
        <f>VLOOKUP($C594,PANSS_full!$D$2:$AK$888,11,FALSE)</f>
        <v>3</v>
      </c>
      <c r="AD594">
        <f>VLOOKUP($C594,PANSS_full!$D$2:$AK$888,12,FALSE)</f>
        <v>1</v>
      </c>
      <c r="AE594">
        <f>VLOOKUP($C594,PANSS_full!$D$2:$AK$888,13,FALSE)</f>
        <v>3</v>
      </c>
      <c r="AF594">
        <f>VLOOKUP($C594,PANSS_full!$D$2:$AK$888,14,FALSE)</f>
        <v>3</v>
      </c>
      <c r="AG594">
        <f>VLOOKUP($C594,PANSS_full!$D$2:$AK$888,15,FALSE)</f>
        <v>3</v>
      </c>
      <c r="AH594">
        <f>VLOOKUP($C594,PANSS_full!$D$2:$AK$888,16,FALSE)</f>
        <v>1</v>
      </c>
      <c r="AI594">
        <f>VLOOKUP($C594,PANSS_full!$D$2:$AK$888,17,FALSE)</f>
        <v>1</v>
      </c>
      <c r="AJ594">
        <f>VLOOKUP($C594,PANSS_full!$D$2:$AK$888,18,FALSE)</f>
        <v>3</v>
      </c>
      <c r="AK594">
        <f>VLOOKUP($C594,PANSS_full!$D$2:$AK$888,19,FALSE)</f>
        <v>3</v>
      </c>
      <c r="AL594">
        <f>VLOOKUP($C594,PANSS_full!$D$2:$AK$888,20,FALSE)</f>
        <v>3</v>
      </c>
      <c r="AM594">
        <f>VLOOKUP($C594,PANSS_full!$D$2:$AK$888,21,FALSE)</f>
        <v>3</v>
      </c>
      <c r="AN594">
        <f>VLOOKUP($C594,PANSS_full!$D$2:$AK$888,22,FALSE)</f>
        <v>3</v>
      </c>
      <c r="AO594">
        <f>VLOOKUP($C594,PANSS_full!$D$2:$AK$888,23,FALSE)</f>
        <v>1</v>
      </c>
      <c r="AP594">
        <f>VLOOKUP($C594,PANSS_full!$D$2:$AK$888,24,FALSE)</f>
        <v>3</v>
      </c>
      <c r="AQ594">
        <f>VLOOKUP($C594,PANSS_full!$D$2:$AK$888,25,FALSE)</f>
        <v>1</v>
      </c>
      <c r="AR594">
        <f>VLOOKUP($C594,PANSS_full!$D$2:$AK$888,26,FALSE)</f>
        <v>3</v>
      </c>
      <c r="AS594">
        <f>VLOOKUP($C594,PANSS_full!$D$2:$AK$888,27,FALSE)</f>
        <v>2</v>
      </c>
      <c r="AT594">
        <f>VLOOKUP($C594,PANSS_full!$D$2:$AK$888,28,FALSE)</f>
        <v>1</v>
      </c>
      <c r="AU594">
        <f>VLOOKUP($C594,PANSS_full!$D$2:$AK$888,29,FALSE)</f>
        <v>4</v>
      </c>
      <c r="AV594">
        <f>VLOOKUP($C594,PANSS_full!$D$2:$AK$888,30,FALSE)</f>
        <v>3</v>
      </c>
      <c r="AW594">
        <f>VLOOKUP($C594,PANSS_full!$D$2:$AK$888,31,FALSE)</f>
        <v>3</v>
      </c>
      <c r="AX594">
        <f>VLOOKUP($C594,PANSS_full!$D$2:$AK$888,32,FALSE)</f>
        <v>1</v>
      </c>
      <c r="AY594">
        <f>VLOOKUP($C594,PANSS_full!$D$2:$AK$888,33,FALSE)</f>
        <v>3</v>
      </c>
      <c r="AZ594">
        <f>VLOOKUP($C594,PANSS_full!$D$2:$AK$888,34,FALSE)</f>
        <v>3</v>
      </c>
    </row>
    <row r="595" spans="1:52">
      <c r="A595">
        <v>594</v>
      </c>
      <c r="B595" s="2" t="s">
        <v>653</v>
      </c>
      <c r="C595" s="2" t="str">
        <f t="shared" si="9"/>
        <v>SZ_01_0058</v>
      </c>
      <c r="E595" s="2">
        <v>18.5833333333333</v>
      </c>
      <c r="F595" s="2" t="s">
        <v>602</v>
      </c>
      <c r="G595" s="2" t="s">
        <v>53</v>
      </c>
      <c r="H595" s="2">
        <v>1</v>
      </c>
      <c r="I595" s="2">
        <v>1</v>
      </c>
      <c r="J595" s="2">
        <v>13</v>
      </c>
      <c r="K595" s="2">
        <v>1</v>
      </c>
      <c r="L595" s="2">
        <v>1</v>
      </c>
      <c r="M595" s="2">
        <v>1</v>
      </c>
      <c r="N595" s="2">
        <v>21</v>
      </c>
      <c r="O595" s="2">
        <v>22</v>
      </c>
      <c r="P595" s="2">
        <v>32</v>
      </c>
      <c r="Q595" s="2">
        <v>75</v>
      </c>
      <c r="R595" s="2">
        <v>31</v>
      </c>
      <c r="S595" t="str">
        <f>VLOOKUP($C595,PANSS_full!$D$2:$AK$888,1,FALSE)</f>
        <v>SZ_01_0058</v>
      </c>
      <c r="T595" t="str">
        <f>VLOOKUP($C595,PANSS_full!$D$2:$AK$888,2,FALSE)</f>
        <v>LYL</v>
      </c>
      <c r="U595" t="str">
        <f>VLOOKUP($C595,PANSS_full!$D$2:$AK$888,3,FALSE)</f>
        <v>杨文</v>
      </c>
      <c r="V595" t="str">
        <f>VLOOKUP($C595,PANSS_full!$D$2:$AK$888,4,FALSE)</f>
        <v>北大六院</v>
      </c>
      <c r="W595">
        <f>VLOOKUP($C595,PANSS_full!$D$2:$AK$888,5,FALSE)</f>
        <v>5</v>
      </c>
      <c r="X595">
        <f>VLOOKUP($C595,PANSS_full!$D$2:$AK$888,6,FALSE)</f>
        <v>3</v>
      </c>
      <c r="Y595">
        <f>VLOOKUP($C595,PANSS_full!$D$2:$AK$888,7,FALSE)</f>
        <v>5</v>
      </c>
      <c r="Z595">
        <f>VLOOKUP($C595,PANSS_full!$D$2:$AK$888,8,FALSE)</f>
        <v>1</v>
      </c>
      <c r="AA595">
        <f>VLOOKUP($C595,PANSS_full!$D$2:$AK$888,9,FALSE)</f>
        <v>1</v>
      </c>
      <c r="AB595">
        <f>VLOOKUP($C595,PANSS_full!$D$2:$AK$888,10,FALSE)</f>
        <v>5</v>
      </c>
      <c r="AC595">
        <f>VLOOKUP($C595,PANSS_full!$D$2:$AK$888,11,FALSE)</f>
        <v>1</v>
      </c>
      <c r="AD595">
        <f>VLOOKUP($C595,PANSS_full!$D$2:$AK$888,12,FALSE)</f>
        <v>5</v>
      </c>
      <c r="AE595">
        <f>VLOOKUP($C595,PANSS_full!$D$2:$AK$888,13,FALSE)</f>
        <v>3</v>
      </c>
      <c r="AF595">
        <f>VLOOKUP($C595,PANSS_full!$D$2:$AK$888,14,FALSE)</f>
        <v>3</v>
      </c>
      <c r="AG595">
        <f>VLOOKUP($C595,PANSS_full!$D$2:$AK$888,15,FALSE)</f>
        <v>3</v>
      </c>
      <c r="AH595">
        <f>VLOOKUP($C595,PANSS_full!$D$2:$AK$888,16,FALSE)</f>
        <v>3</v>
      </c>
      <c r="AI595">
        <f>VLOOKUP($C595,PANSS_full!$D$2:$AK$888,17,FALSE)</f>
        <v>4</v>
      </c>
      <c r="AJ595">
        <f>VLOOKUP($C595,PANSS_full!$D$2:$AK$888,18,FALSE)</f>
        <v>1</v>
      </c>
      <c r="AK595">
        <f>VLOOKUP($C595,PANSS_full!$D$2:$AK$888,19,FALSE)</f>
        <v>1</v>
      </c>
      <c r="AL595">
        <f>VLOOKUP($C595,PANSS_full!$D$2:$AK$888,20,FALSE)</f>
        <v>3</v>
      </c>
      <c r="AM595">
        <f>VLOOKUP($C595,PANSS_full!$D$2:$AK$888,21,FALSE)</f>
        <v>5</v>
      </c>
      <c r="AN595">
        <f>VLOOKUP($C595,PANSS_full!$D$2:$AK$888,22,FALSE)</f>
        <v>2</v>
      </c>
      <c r="AO595">
        <f>VLOOKUP($C595,PANSS_full!$D$2:$AK$888,23,FALSE)</f>
        <v>1</v>
      </c>
      <c r="AP595">
        <f>VLOOKUP($C595,PANSS_full!$D$2:$AK$888,24,FALSE)</f>
        <v>3</v>
      </c>
      <c r="AQ595">
        <f>VLOOKUP($C595,PANSS_full!$D$2:$AK$888,25,FALSE)</f>
        <v>3</v>
      </c>
      <c r="AR595">
        <f>VLOOKUP($C595,PANSS_full!$D$2:$AK$888,26,FALSE)</f>
        <v>1</v>
      </c>
      <c r="AS595">
        <f>VLOOKUP($C595,PANSS_full!$D$2:$AK$888,27,FALSE)</f>
        <v>1</v>
      </c>
      <c r="AT595">
        <f>VLOOKUP($C595,PANSS_full!$D$2:$AK$888,28,FALSE)</f>
        <v>1</v>
      </c>
      <c r="AU595">
        <f>VLOOKUP($C595,PANSS_full!$D$2:$AK$888,29,FALSE)</f>
        <v>3</v>
      </c>
      <c r="AV595">
        <f>VLOOKUP($C595,PANSS_full!$D$2:$AK$888,30,FALSE)</f>
        <v>4</v>
      </c>
      <c r="AW595">
        <f>VLOOKUP($C595,PANSS_full!$D$2:$AK$888,31,FALSE)</f>
        <v>1</v>
      </c>
      <c r="AX595">
        <f>VLOOKUP($C595,PANSS_full!$D$2:$AK$888,32,FALSE)</f>
        <v>1</v>
      </c>
      <c r="AY595">
        <f>VLOOKUP($C595,PANSS_full!$D$2:$AK$888,33,FALSE)</f>
        <v>1</v>
      </c>
      <c r="AZ595">
        <f>VLOOKUP($C595,PANSS_full!$D$2:$AK$888,34,FALSE)</f>
        <v>1</v>
      </c>
    </row>
    <row r="596" spans="1:52">
      <c r="A596">
        <v>595</v>
      </c>
      <c r="B596" s="2" t="s">
        <v>654</v>
      </c>
      <c r="C596" s="2" t="str">
        <f t="shared" si="9"/>
        <v>SZ_01_0059</v>
      </c>
      <c r="E596" s="2">
        <v>25.25</v>
      </c>
      <c r="F596" s="2" t="s">
        <v>602</v>
      </c>
      <c r="G596" s="2" t="s">
        <v>53</v>
      </c>
      <c r="H596" s="2">
        <v>1</v>
      </c>
      <c r="I596" s="2">
        <v>2</v>
      </c>
      <c r="J596" s="2">
        <v>16</v>
      </c>
      <c r="K596" s="2">
        <v>1</v>
      </c>
      <c r="L596" s="2">
        <v>1</v>
      </c>
      <c r="M596" s="2">
        <v>27</v>
      </c>
      <c r="N596" s="2">
        <v>21</v>
      </c>
      <c r="O596" s="2">
        <v>20</v>
      </c>
      <c r="P596" s="2">
        <v>40</v>
      </c>
      <c r="Q596" s="2">
        <v>81</v>
      </c>
      <c r="R596" s="2">
        <v>18</v>
      </c>
      <c r="S596" t="str">
        <f>VLOOKUP($C596,PANSS_full!$D$2:$AK$888,1,FALSE)</f>
        <v>SZ_01_0059</v>
      </c>
      <c r="T596" t="str">
        <f>VLOOKUP($C596,PANSS_full!$D$2:$AK$888,2,FALSE)</f>
        <v>WYQ</v>
      </c>
      <c r="U596" t="str">
        <f>VLOOKUP($C596,PANSS_full!$D$2:$AK$888,3,FALSE)</f>
        <v>郭慧凝</v>
      </c>
      <c r="V596" t="str">
        <f>VLOOKUP($C596,PANSS_full!$D$2:$AK$888,4,FALSE)</f>
        <v>北大六院</v>
      </c>
      <c r="W596">
        <f>VLOOKUP($C596,PANSS_full!$D$2:$AK$888,5,FALSE)</f>
        <v>4</v>
      </c>
      <c r="X596">
        <f>VLOOKUP($C596,PANSS_full!$D$2:$AK$888,6,FALSE)</f>
        <v>4</v>
      </c>
      <c r="Y596">
        <f>VLOOKUP($C596,PANSS_full!$D$2:$AK$888,7,FALSE)</f>
        <v>5</v>
      </c>
      <c r="Z596">
        <f>VLOOKUP($C596,PANSS_full!$D$2:$AK$888,8,FALSE)</f>
        <v>1</v>
      </c>
      <c r="AA596">
        <f>VLOOKUP($C596,PANSS_full!$D$2:$AK$888,9,FALSE)</f>
        <v>1</v>
      </c>
      <c r="AB596">
        <f>VLOOKUP($C596,PANSS_full!$D$2:$AK$888,10,FALSE)</f>
        <v>4</v>
      </c>
      <c r="AC596">
        <f>VLOOKUP($C596,PANSS_full!$D$2:$AK$888,11,FALSE)</f>
        <v>2</v>
      </c>
      <c r="AD596">
        <f>VLOOKUP($C596,PANSS_full!$D$2:$AK$888,12,FALSE)</f>
        <v>4</v>
      </c>
      <c r="AE596">
        <f>VLOOKUP($C596,PANSS_full!$D$2:$AK$888,13,FALSE)</f>
        <v>4</v>
      </c>
      <c r="AF596">
        <f>VLOOKUP($C596,PANSS_full!$D$2:$AK$888,14,FALSE)</f>
        <v>3</v>
      </c>
      <c r="AG596">
        <f>VLOOKUP($C596,PANSS_full!$D$2:$AK$888,15,FALSE)</f>
        <v>4</v>
      </c>
      <c r="AH596">
        <f>VLOOKUP($C596,PANSS_full!$D$2:$AK$888,16,FALSE)</f>
        <v>1</v>
      </c>
      <c r="AI596">
        <f>VLOOKUP($C596,PANSS_full!$D$2:$AK$888,17,FALSE)</f>
        <v>3</v>
      </c>
      <c r="AJ596">
        <f>VLOOKUP($C596,PANSS_full!$D$2:$AK$888,18,FALSE)</f>
        <v>1</v>
      </c>
      <c r="AK596">
        <f>VLOOKUP($C596,PANSS_full!$D$2:$AK$888,19,FALSE)</f>
        <v>3</v>
      </c>
      <c r="AL596">
        <f>VLOOKUP($C596,PANSS_full!$D$2:$AK$888,20,FALSE)</f>
        <v>3</v>
      </c>
      <c r="AM596">
        <f>VLOOKUP($C596,PANSS_full!$D$2:$AK$888,21,FALSE)</f>
        <v>1</v>
      </c>
      <c r="AN596">
        <f>VLOOKUP($C596,PANSS_full!$D$2:$AK$888,22,FALSE)</f>
        <v>2</v>
      </c>
      <c r="AO596">
        <f>VLOOKUP($C596,PANSS_full!$D$2:$AK$888,23,FALSE)</f>
        <v>1</v>
      </c>
      <c r="AP596">
        <f>VLOOKUP($C596,PANSS_full!$D$2:$AK$888,24,FALSE)</f>
        <v>3</v>
      </c>
      <c r="AQ596">
        <f>VLOOKUP($C596,PANSS_full!$D$2:$AK$888,25,FALSE)</f>
        <v>1</v>
      </c>
      <c r="AR596">
        <f>VLOOKUP($C596,PANSS_full!$D$2:$AK$888,26,FALSE)</f>
        <v>3</v>
      </c>
      <c r="AS596">
        <f>VLOOKUP($C596,PANSS_full!$D$2:$AK$888,27,FALSE)</f>
        <v>3</v>
      </c>
      <c r="AT596">
        <f>VLOOKUP($C596,PANSS_full!$D$2:$AK$888,28,FALSE)</f>
        <v>1</v>
      </c>
      <c r="AU596">
        <f>VLOOKUP($C596,PANSS_full!$D$2:$AK$888,29,FALSE)</f>
        <v>4</v>
      </c>
      <c r="AV596">
        <f>VLOOKUP($C596,PANSS_full!$D$2:$AK$888,30,FALSE)</f>
        <v>5</v>
      </c>
      <c r="AW596">
        <f>VLOOKUP($C596,PANSS_full!$D$2:$AK$888,31,FALSE)</f>
        <v>1</v>
      </c>
      <c r="AX596">
        <f>VLOOKUP($C596,PANSS_full!$D$2:$AK$888,32,FALSE)</f>
        <v>1</v>
      </c>
      <c r="AY596">
        <f>VLOOKUP($C596,PANSS_full!$D$2:$AK$888,33,FALSE)</f>
        <v>4</v>
      </c>
      <c r="AZ596">
        <f>VLOOKUP($C596,PANSS_full!$D$2:$AK$888,34,FALSE)</f>
        <v>4</v>
      </c>
    </row>
    <row r="597" spans="1:52">
      <c r="A597">
        <v>596</v>
      </c>
      <c r="B597" s="2" t="s">
        <v>655</v>
      </c>
      <c r="C597" s="2" t="str">
        <f t="shared" si="9"/>
        <v>SZ_01_0060</v>
      </c>
      <c r="E597" s="2">
        <v>37.42</v>
      </c>
      <c r="F597" s="2" t="s">
        <v>602</v>
      </c>
      <c r="G597" s="2" t="s">
        <v>53</v>
      </c>
      <c r="H597" s="2">
        <v>1</v>
      </c>
      <c r="I597" s="2">
        <v>2</v>
      </c>
      <c r="J597" s="2">
        <v>15</v>
      </c>
      <c r="K597" s="2">
        <v>1</v>
      </c>
      <c r="L597" s="2">
        <v>1</v>
      </c>
      <c r="M597" s="2">
        <v>48</v>
      </c>
      <c r="N597" s="2">
        <v>24</v>
      </c>
      <c r="O597" s="2">
        <v>11</v>
      </c>
      <c r="P597" s="2">
        <v>35</v>
      </c>
      <c r="Q597" s="2">
        <v>70</v>
      </c>
      <c r="S597" t="str">
        <f>VLOOKUP($C597,PANSS_full!$D$2:$AK$888,1,FALSE)</f>
        <v>SZ_01_0060</v>
      </c>
      <c r="T597" t="str">
        <f>VLOOKUP($C597,PANSS_full!$D$2:$AK$888,2,FALSE)</f>
        <v>ZJY</v>
      </c>
      <c r="U597" t="str">
        <f>VLOOKUP($C597,PANSS_full!$D$2:$AK$888,3,FALSE)</f>
        <v>廖金敏</v>
      </c>
      <c r="V597" t="str">
        <f>VLOOKUP($C597,PANSS_full!$D$2:$AK$888,4,FALSE)</f>
        <v>北大六院</v>
      </c>
      <c r="W597">
        <f>VLOOKUP($C597,PANSS_full!$D$2:$AK$888,5,FALSE)</f>
        <v>6</v>
      </c>
      <c r="X597">
        <f>VLOOKUP($C597,PANSS_full!$D$2:$AK$888,6,FALSE)</f>
        <v>3</v>
      </c>
      <c r="Y597">
        <f>VLOOKUP($C597,PANSS_full!$D$2:$AK$888,7,FALSE)</f>
        <v>1</v>
      </c>
      <c r="Z597">
        <f>VLOOKUP($C597,PANSS_full!$D$2:$AK$888,8,FALSE)</f>
        <v>3</v>
      </c>
      <c r="AA597">
        <f>VLOOKUP($C597,PANSS_full!$D$2:$AK$888,9,FALSE)</f>
        <v>1</v>
      </c>
      <c r="AB597">
        <f>VLOOKUP($C597,PANSS_full!$D$2:$AK$888,10,FALSE)</f>
        <v>6</v>
      </c>
      <c r="AC597">
        <f>VLOOKUP($C597,PANSS_full!$D$2:$AK$888,11,FALSE)</f>
        <v>4</v>
      </c>
      <c r="AD597">
        <f>VLOOKUP($C597,PANSS_full!$D$2:$AK$888,12,FALSE)</f>
        <v>3</v>
      </c>
      <c r="AE597">
        <f>VLOOKUP($C597,PANSS_full!$D$2:$AK$888,13,FALSE)</f>
        <v>1</v>
      </c>
      <c r="AF597">
        <f>VLOOKUP($C597,PANSS_full!$D$2:$AK$888,14,FALSE)</f>
        <v>1</v>
      </c>
      <c r="AG597">
        <f>VLOOKUP($C597,PANSS_full!$D$2:$AK$888,15,FALSE)</f>
        <v>1</v>
      </c>
      <c r="AH597">
        <f>VLOOKUP($C597,PANSS_full!$D$2:$AK$888,16,FALSE)</f>
        <v>1</v>
      </c>
      <c r="AI597">
        <f>VLOOKUP($C597,PANSS_full!$D$2:$AK$888,17,FALSE)</f>
        <v>3</v>
      </c>
      <c r="AJ597">
        <f>VLOOKUP($C597,PANSS_full!$D$2:$AK$888,18,FALSE)</f>
        <v>1</v>
      </c>
      <c r="AK597">
        <f>VLOOKUP($C597,PANSS_full!$D$2:$AK$888,19,FALSE)</f>
        <v>1</v>
      </c>
      <c r="AL597">
        <f>VLOOKUP($C597,PANSS_full!$D$2:$AK$888,20,FALSE)</f>
        <v>3</v>
      </c>
      <c r="AM597">
        <f>VLOOKUP($C597,PANSS_full!$D$2:$AK$888,21,FALSE)</f>
        <v>1</v>
      </c>
      <c r="AN597">
        <f>VLOOKUP($C597,PANSS_full!$D$2:$AK$888,22,FALSE)</f>
        <v>3</v>
      </c>
      <c r="AO597">
        <f>VLOOKUP($C597,PANSS_full!$D$2:$AK$888,23,FALSE)</f>
        <v>1</v>
      </c>
      <c r="AP597">
        <f>VLOOKUP($C597,PANSS_full!$D$2:$AK$888,24,FALSE)</f>
        <v>1</v>
      </c>
      <c r="AQ597">
        <f>VLOOKUP($C597,PANSS_full!$D$2:$AK$888,25,FALSE)</f>
        <v>1</v>
      </c>
      <c r="AR597">
        <f>VLOOKUP($C597,PANSS_full!$D$2:$AK$888,26,FALSE)</f>
        <v>1</v>
      </c>
      <c r="AS597">
        <f>VLOOKUP($C597,PANSS_full!$D$2:$AK$888,27,FALSE)</f>
        <v>5</v>
      </c>
      <c r="AT597">
        <f>VLOOKUP($C597,PANSS_full!$D$2:$AK$888,28,FALSE)</f>
        <v>1</v>
      </c>
      <c r="AU597">
        <f>VLOOKUP($C597,PANSS_full!$D$2:$AK$888,29,FALSE)</f>
        <v>3</v>
      </c>
      <c r="AV597">
        <f>VLOOKUP($C597,PANSS_full!$D$2:$AK$888,30,FALSE)</f>
        <v>6</v>
      </c>
      <c r="AW597">
        <f>VLOOKUP($C597,PANSS_full!$D$2:$AK$888,31,FALSE)</f>
        <v>3</v>
      </c>
      <c r="AX597">
        <f>VLOOKUP($C597,PANSS_full!$D$2:$AK$888,32,FALSE)</f>
        <v>1</v>
      </c>
      <c r="AY597">
        <f>VLOOKUP($C597,PANSS_full!$D$2:$AK$888,33,FALSE)</f>
        <v>1</v>
      </c>
      <c r="AZ597">
        <f>VLOOKUP($C597,PANSS_full!$D$2:$AK$888,34,FALSE)</f>
        <v>3</v>
      </c>
    </row>
    <row r="598" spans="1:52">
      <c r="A598">
        <v>597</v>
      </c>
      <c r="B598" s="2" t="s">
        <v>656</v>
      </c>
      <c r="C598" s="2" t="str">
        <f t="shared" si="9"/>
        <v>SZ_01_0061</v>
      </c>
      <c r="E598" s="2">
        <v>26.08</v>
      </c>
      <c r="F598" s="2" t="s">
        <v>602</v>
      </c>
      <c r="G598" s="2" t="s">
        <v>53</v>
      </c>
      <c r="H598" s="2">
        <v>1</v>
      </c>
      <c r="I598" s="2">
        <v>1</v>
      </c>
      <c r="J598" s="2">
        <v>16</v>
      </c>
      <c r="K598" s="2">
        <v>1</v>
      </c>
      <c r="L598" s="2">
        <v>1</v>
      </c>
      <c r="M598" s="2">
        <v>72</v>
      </c>
      <c r="N598" s="2">
        <v>22</v>
      </c>
      <c r="O598" s="2">
        <v>12</v>
      </c>
      <c r="P598" s="2">
        <v>34</v>
      </c>
      <c r="Q598" s="2">
        <v>68</v>
      </c>
      <c r="S598" t="str">
        <f>VLOOKUP($C598,PANSS_full!$D$2:$AK$888,1,FALSE)</f>
        <v>SZ_01_0061</v>
      </c>
      <c r="T598" t="str">
        <f>VLOOKUP($C598,PANSS_full!$D$2:$AK$888,2,FALSE)</f>
        <v>ZPF</v>
      </c>
      <c r="U598" t="str">
        <f>VLOOKUP($C598,PANSS_full!$D$2:$AK$888,3,FALSE)</f>
        <v>廖金敏</v>
      </c>
      <c r="V598" t="str">
        <f>VLOOKUP($C598,PANSS_full!$D$2:$AK$888,4,FALSE)</f>
        <v>北大六院</v>
      </c>
      <c r="W598">
        <f>VLOOKUP($C598,PANSS_full!$D$2:$AK$888,5,FALSE)</f>
        <v>6</v>
      </c>
      <c r="X598">
        <f>VLOOKUP($C598,PANSS_full!$D$2:$AK$888,6,FALSE)</f>
        <v>5</v>
      </c>
      <c r="Y598">
        <f>VLOOKUP($C598,PANSS_full!$D$2:$AK$888,7,FALSE)</f>
        <v>1</v>
      </c>
      <c r="Z598">
        <f>VLOOKUP($C598,PANSS_full!$D$2:$AK$888,8,FALSE)</f>
        <v>1</v>
      </c>
      <c r="AA598">
        <f>VLOOKUP($C598,PANSS_full!$D$2:$AK$888,9,FALSE)</f>
        <v>1</v>
      </c>
      <c r="AB598">
        <f>VLOOKUP($C598,PANSS_full!$D$2:$AK$888,10,FALSE)</f>
        <v>5</v>
      </c>
      <c r="AC598">
        <f>VLOOKUP($C598,PANSS_full!$D$2:$AK$888,11,FALSE)</f>
        <v>3</v>
      </c>
      <c r="AD598">
        <f>VLOOKUP($C598,PANSS_full!$D$2:$AK$888,12,FALSE)</f>
        <v>1</v>
      </c>
      <c r="AE598">
        <f>VLOOKUP($C598,PANSS_full!$D$2:$AK$888,13,FALSE)</f>
        <v>4</v>
      </c>
      <c r="AF598">
        <f>VLOOKUP($C598,PANSS_full!$D$2:$AK$888,14,FALSE)</f>
        <v>1</v>
      </c>
      <c r="AG598">
        <f>VLOOKUP($C598,PANSS_full!$D$2:$AK$888,15,FALSE)</f>
        <v>1</v>
      </c>
      <c r="AH598">
        <f>VLOOKUP($C598,PANSS_full!$D$2:$AK$888,16,FALSE)</f>
        <v>3</v>
      </c>
      <c r="AI598">
        <f>VLOOKUP($C598,PANSS_full!$D$2:$AK$888,17,FALSE)</f>
        <v>1</v>
      </c>
      <c r="AJ598">
        <f>VLOOKUP($C598,PANSS_full!$D$2:$AK$888,18,FALSE)</f>
        <v>1</v>
      </c>
      <c r="AK598">
        <f>VLOOKUP($C598,PANSS_full!$D$2:$AK$888,19,FALSE)</f>
        <v>4</v>
      </c>
      <c r="AL598">
        <f>VLOOKUP($C598,PANSS_full!$D$2:$AK$888,20,FALSE)</f>
        <v>3</v>
      </c>
      <c r="AM598">
        <f>VLOOKUP($C598,PANSS_full!$D$2:$AK$888,21,FALSE)</f>
        <v>1</v>
      </c>
      <c r="AN598">
        <f>VLOOKUP($C598,PANSS_full!$D$2:$AK$888,22,FALSE)</f>
        <v>1</v>
      </c>
      <c r="AO598">
        <f>VLOOKUP($C598,PANSS_full!$D$2:$AK$888,23,FALSE)</f>
        <v>1</v>
      </c>
      <c r="AP598">
        <f>VLOOKUP($C598,PANSS_full!$D$2:$AK$888,24,FALSE)</f>
        <v>1</v>
      </c>
      <c r="AQ598">
        <f>VLOOKUP($C598,PANSS_full!$D$2:$AK$888,25,FALSE)</f>
        <v>1</v>
      </c>
      <c r="AR598">
        <f>VLOOKUP($C598,PANSS_full!$D$2:$AK$888,26,FALSE)</f>
        <v>3</v>
      </c>
      <c r="AS598">
        <f>VLOOKUP($C598,PANSS_full!$D$2:$AK$888,27,FALSE)</f>
        <v>4</v>
      </c>
      <c r="AT598">
        <f>VLOOKUP($C598,PANSS_full!$D$2:$AK$888,28,FALSE)</f>
        <v>1</v>
      </c>
      <c r="AU598">
        <f>VLOOKUP($C598,PANSS_full!$D$2:$AK$888,29,FALSE)</f>
        <v>1</v>
      </c>
      <c r="AV598">
        <f>VLOOKUP($C598,PANSS_full!$D$2:$AK$888,30,FALSE)</f>
        <v>6</v>
      </c>
      <c r="AW598">
        <f>VLOOKUP($C598,PANSS_full!$D$2:$AK$888,31,FALSE)</f>
        <v>1</v>
      </c>
      <c r="AX598">
        <f>VLOOKUP($C598,PANSS_full!$D$2:$AK$888,32,FALSE)</f>
        <v>1</v>
      </c>
      <c r="AY598">
        <f>VLOOKUP($C598,PANSS_full!$D$2:$AK$888,33,FALSE)</f>
        <v>1</v>
      </c>
      <c r="AZ598">
        <f>VLOOKUP($C598,PANSS_full!$D$2:$AK$888,34,FALSE)</f>
        <v>4</v>
      </c>
    </row>
    <row r="599" spans="1:52">
      <c r="A599">
        <v>598</v>
      </c>
      <c r="B599" s="2" t="s">
        <v>657</v>
      </c>
      <c r="C599" s="2" t="str">
        <f t="shared" si="9"/>
        <v>SZ_01_0062</v>
      </c>
      <c r="E599" s="2">
        <v>27.08</v>
      </c>
      <c r="F599" s="2" t="s">
        <v>602</v>
      </c>
      <c r="G599" s="2" t="s">
        <v>53</v>
      </c>
      <c r="H599" s="2">
        <v>1</v>
      </c>
      <c r="I599" s="2">
        <v>2</v>
      </c>
      <c r="J599" s="2">
        <v>15</v>
      </c>
      <c r="K599" s="2">
        <v>1</v>
      </c>
      <c r="L599" s="2">
        <v>1</v>
      </c>
      <c r="M599" s="2">
        <v>60</v>
      </c>
      <c r="N599" s="2">
        <v>22</v>
      </c>
      <c r="O599" s="2">
        <v>14</v>
      </c>
      <c r="P599" s="2">
        <v>36</v>
      </c>
      <c r="Q599" s="2">
        <v>72</v>
      </c>
      <c r="R599" s="2">
        <v>15</v>
      </c>
      <c r="S599" t="str">
        <f>VLOOKUP($C599,PANSS_full!$D$2:$AK$888,1,FALSE)</f>
        <v>SZ_01_0062</v>
      </c>
      <c r="T599" t="str">
        <f>VLOOKUP($C599,PANSS_full!$D$2:$AK$888,2,FALSE)</f>
        <v>ZWH</v>
      </c>
      <c r="U599" t="str">
        <f>VLOOKUP($C599,PANSS_full!$D$2:$AK$888,3,FALSE)</f>
        <v>廖金敏</v>
      </c>
      <c r="V599" t="str">
        <f>VLOOKUP($C599,PANSS_full!$D$2:$AK$888,4,FALSE)</f>
        <v>北大六院</v>
      </c>
      <c r="W599">
        <f>VLOOKUP($C599,PANSS_full!$D$2:$AK$888,5,FALSE)</f>
        <v>5</v>
      </c>
      <c r="X599">
        <f>VLOOKUP($C599,PANSS_full!$D$2:$AK$888,6,FALSE)</f>
        <v>3</v>
      </c>
      <c r="Y599">
        <f>VLOOKUP($C599,PANSS_full!$D$2:$AK$888,7,FALSE)</f>
        <v>4</v>
      </c>
      <c r="Z599">
        <f>VLOOKUP($C599,PANSS_full!$D$2:$AK$888,8,FALSE)</f>
        <v>5</v>
      </c>
      <c r="AA599">
        <f>VLOOKUP($C599,PANSS_full!$D$2:$AK$888,9,FALSE)</f>
        <v>1</v>
      </c>
      <c r="AB599">
        <f>VLOOKUP($C599,PANSS_full!$D$2:$AK$888,10,FALSE)</f>
        <v>3</v>
      </c>
      <c r="AC599">
        <f>VLOOKUP($C599,PANSS_full!$D$2:$AK$888,11,FALSE)</f>
        <v>1</v>
      </c>
      <c r="AD599">
        <f>VLOOKUP($C599,PANSS_full!$D$2:$AK$888,12,FALSE)</f>
        <v>3</v>
      </c>
      <c r="AE599">
        <f>VLOOKUP($C599,PANSS_full!$D$2:$AK$888,13,FALSE)</f>
        <v>1</v>
      </c>
      <c r="AF599">
        <f>VLOOKUP($C599,PANSS_full!$D$2:$AK$888,14,FALSE)</f>
        <v>1</v>
      </c>
      <c r="AG599">
        <f>VLOOKUP($C599,PANSS_full!$D$2:$AK$888,15,FALSE)</f>
        <v>1</v>
      </c>
      <c r="AH599">
        <f>VLOOKUP($C599,PANSS_full!$D$2:$AK$888,16,FALSE)</f>
        <v>4</v>
      </c>
      <c r="AI599">
        <f>VLOOKUP($C599,PANSS_full!$D$2:$AK$888,17,FALSE)</f>
        <v>3</v>
      </c>
      <c r="AJ599">
        <f>VLOOKUP($C599,PANSS_full!$D$2:$AK$888,18,FALSE)</f>
        <v>1</v>
      </c>
      <c r="AK599">
        <f>VLOOKUP($C599,PANSS_full!$D$2:$AK$888,19,FALSE)</f>
        <v>1</v>
      </c>
      <c r="AL599">
        <f>VLOOKUP($C599,PANSS_full!$D$2:$AK$888,20,FALSE)</f>
        <v>3</v>
      </c>
      <c r="AM599">
        <f>VLOOKUP($C599,PANSS_full!$D$2:$AK$888,21,FALSE)</f>
        <v>1</v>
      </c>
      <c r="AN599">
        <f>VLOOKUP($C599,PANSS_full!$D$2:$AK$888,22,FALSE)</f>
        <v>3</v>
      </c>
      <c r="AO599">
        <f>VLOOKUP($C599,PANSS_full!$D$2:$AK$888,23,FALSE)</f>
        <v>1</v>
      </c>
      <c r="AP599">
        <f>VLOOKUP($C599,PANSS_full!$D$2:$AK$888,24,FALSE)</f>
        <v>1</v>
      </c>
      <c r="AQ599">
        <f>VLOOKUP($C599,PANSS_full!$D$2:$AK$888,25,FALSE)</f>
        <v>1</v>
      </c>
      <c r="AR599">
        <f>VLOOKUP($C599,PANSS_full!$D$2:$AK$888,26,FALSE)</f>
        <v>1</v>
      </c>
      <c r="AS599">
        <f>VLOOKUP($C599,PANSS_full!$D$2:$AK$888,27,FALSE)</f>
        <v>6</v>
      </c>
      <c r="AT599">
        <f>VLOOKUP($C599,PANSS_full!$D$2:$AK$888,28,FALSE)</f>
        <v>1</v>
      </c>
      <c r="AU599">
        <f>VLOOKUP($C599,PANSS_full!$D$2:$AK$888,29,FALSE)</f>
        <v>1</v>
      </c>
      <c r="AV599">
        <f>VLOOKUP($C599,PANSS_full!$D$2:$AK$888,30,FALSE)</f>
        <v>5</v>
      </c>
      <c r="AW599">
        <f>VLOOKUP($C599,PANSS_full!$D$2:$AK$888,31,FALSE)</f>
        <v>1</v>
      </c>
      <c r="AX599">
        <f>VLOOKUP($C599,PANSS_full!$D$2:$AK$888,32,FALSE)</f>
        <v>6</v>
      </c>
      <c r="AY599">
        <f>VLOOKUP($C599,PANSS_full!$D$2:$AK$888,33,FALSE)</f>
        <v>1</v>
      </c>
      <c r="AZ599">
        <f>VLOOKUP($C599,PANSS_full!$D$2:$AK$888,34,FALSE)</f>
        <v>3</v>
      </c>
    </row>
    <row r="600" spans="1:52">
      <c r="A600">
        <v>599</v>
      </c>
      <c r="B600" s="2" t="s">
        <v>658</v>
      </c>
      <c r="C600" s="2" t="str">
        <f t="shared" si="9"/>
        <v>SZ_01_0063</v>
      </c>
      <c r="E600" s="2">
        <v>24.92</v>
      </c>
      <c r="F600" s="2" t="s">
        <v>602</v>
      </c>
      <c r="G600" s="2" t="s">
        <v>53</v>
      </c>
      <c r="H600" s="2">
        <v>1</v>
      </c>
      <c r="I600" s="2">
        <v>2</v>
      </c>
      <c r="J600" s="2">
        <v>15</v>
      </c>
      <c r="K600" s="2">
        <v>1</v>
      </c>
      <c r="L600" s="2">
        <v>1</v>
      </c>
      <c r="M600" s="2">
        <v>1</v>
      </c>
      <c r="N600" s="2">
        <v>26</v>
      </c>
      <c r="O600" s="2">
        <v>13</v>
      </c>
      <c r="P600" s="2">
        <v>32</v>
      </c>
      <c r="Q600" s="2">
        <v>71</v>
      </c>
      <c r="S600" t="str">
        <f>VLOOKUP($C600,PANSS_full!$D$2:$AK$888,1,FALSE)</f>
        <v>SZ_01_0063</v>
      </c>
      <c r="T600" t="str">
        <f>VLOOKUP($C600,PANSS_full!$D$2:$AK$888,2,FALSE)</f>
        <v>ZR</v>
      </c>
      <c r="U600" t="str">
        <f>VLOOKUP($C600,PANSS_full!$D$2:$AK$888,3,FALSE)</f>
        <v>姜思思</v>
      </c>
      <c r="V600" t="str">
        <f>VLOOKUP($C600,PANSS_full!$D$2:$AK$888,4,FALSE)</f>
        <v>北大六院</v>
      </c>
      <c r="W600">
        <f>VLOOKUP($C600,PANSS_full!$D$2:$AK$888,5,FALSE)</f>
        <v>6</v>
      </c>
      <c r="X600">
        <f>VLOOKUP($C600,PANSS_full!$D$2:$AK$888,6,FALSE)</f>
        <v>4</v>
      </c>
      <c r="Y600">
        <f>VLOOKUP($C600,PANSS_full!$D$2:$AK$888,7,FALSE)</f>
        <v>1</v>
      </c>
      <c r="Z600">
        <f>VLOOKUP($C600,PANSS_full!$D$2:$AK$888,8,FALSE)</f>
        <v>4</v>
      </c>
      <c r="AA600">
        <f>VLOOKUP($C600,PANSS_full!$D$2:$AK$888,9,FALSE)</f>
        <v>1</v>
      </c>
      <c r="AB600">
        <f>VLOOKUP($C600,PANSS_full!$D$2:$AK$888,10,FALSE)</f>
        <v>6</v>
      </c>
      <c r="AC600">
        <f>VLOOKUP($C600,PANSS_full!$D$2:$AK$888,11,FALSE)</f>
        <v>4</v>
      </c>
      <c r="AD600">
        <f>VLOOKUP($C600,PANSS_full!$D$2:$AK$888,12,FALSE)</f>
        <v>1</v>
      </c>
      <c r="AE600">
        <f>VLOOKUP($C600,PANSS_full!$D$2:$AK$888,13,FALSE)</f>
        <v>3</v>
      </c>
      <c r="AF600">
        <f>VLOOKUP($C600,PANSS_full!$D$2:$AK$888,14,FALSE)</f>
        <v>1</v>
      </c>
      <c r="AG600">
        <f>VLOOKUP($C600,PANSS_full!$D$2:$AK$888,15,FALSE)</f>
        <v>1</v>
      </c>
      <c r="AH600">
        <f>VLOOKUP($C600,PANSS_full!$D$2:$AK$888,16,FALSE)</f>
        <v>1</v>
      </c>
      <c r="AI600">
        <f>VLOOKUP($C600,PANSS_full!$D$2:$AK$888,17,FALSE)</f>
        <v>1</v>
      </c>
      <c r="AJ600">
        <f>VLOOKUP($C600,PANSS_full!$D$2:$AK$888,18,FALSE)</f>
        <v>5</v>
      </c>
      <c r="AK600">
        <f>VLOOKUP($C600,PANSS_full!$D$2:$AK$888,19,FALSE)</f>
        <v>1</v>
      </c>
      <c r="AL600">
        <f>VLOOKUP($C600,PANSS_full!$D$2:$AK$888,20,FALSE)</f>
        <v>4</v>
      </c>
      <c r="AM600">
        <f>VLOOKUP($C600,PANSS_full!$D$2:$AK$888,21,FALSE)</f>
        <v>3</v>
      </c>
      <c r="AN600">
        <f>VLOOKUP($C600,PANSS_full!$D$2:$AK$888,22,FALSE)</f>
        <v>1</v>
      </c>
      <c r="AO600">
        <f>VLOOKUP($C600,PANSS_full!$D$2:$AK$888,23,FALSE)</f>
        <v>1</v>
      </c>
      <c r="AP600">
        <f>VLOOKUP($C600,PANSS_full!$D$2:$AK$888,24,FALSE)</f>
        <v>1</v>
      </c>
      <c r="AQ600">
        <f>VLOOKUP($C600,PANSS_full!$D$2:$AK$888,25,FALSE)</f>
        <v>1</v>
      </c>
      <c r="AR600">
        <f>VLOOKUP($C600,PANSS_full!$D$2:$AK$888,26,FALSE)</f>
        <v>2</v>
      </c>
      <c r="AS600">
        <f>VLOOKUP($C600,PANSS_full!$D$2:$AK$888,27,FALSE)</f>
        <v>3</v>
      </c>
      <c r="AT600">
        <f>VLOOKUP($C600,PANSS_full!$D$2:$AK$888,28,FALSE)</f>
        <v>1</v>
      </c>
      <c r="AU600">
        <f>VLOOKUP($C600,PANSS_full!$D$2:$AK$888,29,FALSE)</f>
        <v>1</v>
      </c>
      <c r="AV600">
        <f>VLOOKUP($C600,PANSS_full!$D$2:$AK$888,30,FALSE)</f>
        <v>7</v>
      </c>
      <c r="AW600">
        <f>VLOOKUP($C600,PANSS_full!$D$2:$AK$888,31,FALSE)</f>
        <v>1</v>
      </c>
      <c r="AX600">
        <f>VLOOKUP($C600,PANSS_full!$D$2:$AK$888,32,FALSE)</f>
        <v>1</v>
      </c>
      <c r="AY600">
        <f>VLOOKUP($C600,PANSS_full!$D$2:$AK$888,33,FALSE)</f>
        <v>3</v>
      </c>
      <c r="AZ600">
        <f>VLOOKUP($C600,PANSS_full!$D$2:$AK$888,34,FALSE)</f>
        <v>1</v>
      </c>
    </row>
    <row r="601" spans="1:52">
      <c r="A601">
        <v>600</v>
      </c>
      <c r="B601" s="2" t="s">
        <v>659</v>
      </c>
      <c r="C601" s="2" t="str">
        <f t="shared" si="9"/>
        <v>SZ_01_0064</v>
      </c>
      <c r="E601" s="2">
        <v>41.42</v>
      </c>
      <c r="F601" s="2" t="s">
        <v>602</v>
      </c>
      <c r="G601" s="2" t="s">
        <v>53</v>
      </c>
      <c r="H601" s="2">
        <v>1</v>
      </c>
      <c r="I601" s="2">
        <v>1</v>
      </c>
      <c r="J601" s="2">
        <v>7</v>
      </c>
      <c r="K601" s="2">
        <v>1</v>
      </c>
      <c r="L601" s="2">
        <v>1</v>
      </c>
      <c r="M601" s="2">
        <v>84</v>
      </c>
      <c r="N601" s="2">
        <v>25</v>
      </c>
      <c r="O601" s="2">
        <v>17</v>
      </c>
      <c r="P601" s="2">
        <v>32</v>
      </c>
      <c r="Q601" s="2">
        <v>74</v>
      </c>
      <c r="R601" s="2">
        <v>30</v>
      </c>
      <c r="S601" t="str">
        <f>VLOOKUP($C601,PANSS_full!$D$2:$AK$888,1,FALSE)</f>
        <v>SZ_01_0064</v>
      </c>
      <c r="T601" t="str">
        <f>VLOOKUP($C601,PANSS_full!$D$2:$AK$888,2,FALSE)</f>
        <v>GGQ</v>
      </c>
      <c r="U601" t="str">
        <f>VLOOKUP($C601,PANSS_full!$D$2:$AK$888,3,FALSE)</f>
        <v>廖金敏</v>
      </c>
      <c r="V601" t="str">
        <f>VLOOKUP($C601,PANSS_full!$D$2:$AK$888,4,FALSE)</f>
        <v>北大六院</v>
      </c>
      <c r="W601">
        <f>VLOOKUP($C601,PANSS_full!$D$2:$AK$888,5,FALSE)</f>
        <v>5</v>
      </c>
      <c r="X601">
        <f>VLOOKUP($C601,PANSS_full!$D$2:$AK$888,6,FALSE)</f>
        <v>3</v>
      </c>
      <c r="Y601">
        <f>VLOOKUP($C601,PANSS_full!$D$2:$AK$888,7,FALSE)</f>
        <v>6</v>
      </c>
      <c r="Z601">
        <f>VLOOKUP($C601,PANSS_full!$D$2:$AK$888,8,FALSE)</f>
        <v>1</v>
      </c>
      <c r="AA601">
        <f>VLOOKUP($C601,PANSS_full!$D$2:$AK$888,9,FALSE)</f>
        <v>5</v>
      </c>
      <c r="AB601">
        <f>VLOOKUP($C601,PANSS_full!$D$2:$AK$888,10,FALSE)</f>
        <v>4</v>
      </c>
      <c r="AC601">
        <f>VLOOKUP($C601,PANSS_full!$D$2:$AK$888,11,FALSE)</f>
        <v>1</v>
      </c>
      <c r="AD601">
        <f>VLOOKUP($C601,PANSS_full!$D$2:$AK$888,12,FALSE)</f>
        <v>1</v>
      </c>
      <c r="AE601">
        <f>VLOOKUP($C601,PANSS_full!$D$2:$AK$888,13,FALSE)</f>
        <v>5</v>
      </c>
      <c r="AF601">
        <f>VLOOKUP($C601,PANSS_full!$D$2:$AK$888,14,FALSE)</f>
        <v>1</v>
      </c>
      <c r="AG601">
        <f>VLOOKUP($C601,PANSS_full!$D$2:$AK$888,15,FALSE)</f>
        <v>5</v>
      </c>
      <c r="AH601">
        <f>VLOOKUP($C601,PANSS_full!$D$2:$AK$888,16,FALSE)</f>
        <v>3</v>
      </c>
      <c r="AI601">
        <f>VLOOKUP($C601,PANSS_full!$D$2:$AK$888,17,FALSE)</f>
        <v>1</v>
      </c>
      <c r="AJ601">
        <f>VLOOKUP($C601,PANSS_full!$D$2:$AK$888,18,FALSE)</f>
        <v>1</v>
      </c>
      <c r="AK601">
        <f>VLOOKUP($C601,PANSS_full!$D$2:$AK$888,19,FALSE)</f>
        <v>1</v>
      </c>
      <c r="AL601">
        <f>VLOOKUP($C601,PANSS_full!$D$2:$AK$888,20,FALSE)</f>
        <v>3</v>
      </c>
      <c r="AM601">
        <f>VLOOKUP($C601,PANSS_full!$D$2:$AK$888,21,FALSE)</f>
        <v>1</v>
      </c>
      <c r="AN601">
        <f>VLOOKUP($C601,PANSS_full!$D$2:$AK$888,22,FALSE)</f>
        <v>3</v>
      </c>
      <c r="AO601">
        <f>VLOOKUP($C601,PANSS_full!$D$2:$AK$888,23,FALSE)</f>
        <v>1</v>
      </c>
      <c r="AP601">
        <f>VLOOKUP($C601,PANSS_full!$D$2:$AK$888,24,FALSE)</f>
        <v>1</v>
      </c>
      <c r="AQ601">
        <f>VLOOKUP($C601,PANSS_full!$D$2:$AK$888,25,FALSE)</f>
        <v>1</v>
      </c>
      <c r="AR601">
        <f>VLOOKUP($C601,PANSS_full!$D$2:$AK$888,26,FALSE)</f>
        <v>1</v>
      </c>
      <c r="AS601">
        <f>VLOOKUP($C601,PANSS_full!$D$2:$AK$888,27,FALSE)</f>
        <v>4</v>
      </c>
      <c r="AT601">
        <f>VLOOKUP($C601,PANSS_full!$D$2:$AK$888,28,FALSE)</f>
        <v>1</v>
      </c>
      <c r="AU601">
        <f>VLOOKUP($C601,PANSS_full!$D$2:$AK$888,29,FALSE)</f>
        <v>1</v>
      </c>
      <c r="AV601">
        <f>VLOOKUP($C601,PANSS_full!$D$2:$AK$888,30,FALSE)</f>
        <v>3</v>
      </c>
      <c r="AW601">
        <f>VLOOKUP($C601,PANSS_full!$D$2:$AK$888,31,FALSE)</f>
        <v>1</v>
      </c>
      <c r="AX601">
        <f>VLOOKUP($C601,PANSS_full!$D$2:$AK$888,32,FALSE)</f>
        <v>1</v>
      </c>
      <c r="AY601">
        <f>VLOOKUP($C601,PANSS_full!$D$2:$AK$888,33,FALSE)</f>
        <v>4</v>
      </c>
      <c r="AZ601">
        <f>VLOOKUP($C601,PANSS_full!$D$2:$AK$888,34,FALSE)</f>
        <v>5</v>
      </c>
    </row>
    <row r="602" spans="1:52">
      <c r="A602">
        <v>601</v>
      </c>
      <c r="B602" s="2" t="s">
        <v>660</v>
      </c>
      <c r="C602" s="2" t="str">
        <f t="shared" si="9"/>
        <v>SZ_01_0065</v>
      </c>
      <c r="E602" s="2">
        <v>40.33</v>
      </c>
      <c r="F602" s="2" t="s">
        <v>602</v>
      </c>
      <c r="G602" s="2" t="s">
        <v>53</v>
      </c>
      <c r="H602" s="2">
        <v>1</v>
      </c>
      <c r="I602" s="2">
        <v>2</v>
      </c>
      <c r="J602" s="2">
        <v>12</v>
      </c>
      <c r="K602" s="2">
        <v>1</v>
      </c>
      <c r="L602" s="2">
        <v>1</v>
      </c>
      <c r="M602" s="2">
        <v>240</v>
      </c>
      <c r="N602" s="2">
        <v>25</v>
      </c>
      <c r="O602" s="2">
        <v>24</v>
      </c>
      <c r="P602" s="2">
        <v>33</v>
      </c>
      <c r="Q602" s="2">
        <v>82</v>
      </c>
      <c r="R602" s="2">
        <v>27</v>
      </c>
      <c r="S602" t="str">
        <f>VLOOKUP($C602,PANSS_full!$D$2:$AK$888,1,FALSE)</f>
        <v>SZ_01_0065</v>
      </c>
      <c r="T602" t="str">
        <f>VLOOKUP($C602,PANSS_full!$D$2:$AK$888,2,FALSE)</f>
        <v>ZRJ</v>
      </c>
      <c r="U602" t="str">
        <f>VLOOKUP($C602,PANSS_full!$D$2:$AK$888,3,FALSE)</f>
        <v>姜思思</v>
      </c>
      <c r="V602" t="str">
        <f>VLOOKUP($C602,PANSS_full!$D$2:$AK$888,4,FALSE)</f>
        <v>北大六院</v>
      </c>
      <c r="W602">
        <f>VLOOKUP($C602,PANSS_full!$D$2:$AK$888,5,FALSE)</f>
        <v>1</v>
      </c>
      <c r="X602">
        <f>VLOOKUP($C602,PANSS_full!$D$2:$AK$888,6,FALSE)</f>
        <v>3</v>
      </c>
      <c r="Y602">
        <f>VLOOKUP($C602,PANSS_full!$D$2:$AK$888,7,FALSE)</f>
        <v>6</v>
      </c>
      <c r="Z602">
        <f>VLOOKUP($C602,PANSS_full!$D$2:$AK$888,8,FALSE)</f>
        <v>5</v>
      </c>
      <c r="AA602">
        <f>VLOOKUP($C602,PANSS_full!$D$2:$AK$888,9,FALSE)</f>
        <v>3</v>
      </c>
      <c r="AB602">
        <f>VLOOKUP($C602,PANSS_full!$D$2:$AK$888,10,FALSE)</f>
        <v>3</v>
      </c>
      <c r="AC602">
        <f>VLOOKUP($C602,PANSS_full!$D$2:$AK$888,11,FALSE)</f>
        <v>4</v>
      </c>
      <c r="AD602">
        <f>VLOOKUP($C602,PANSS_full!$D$2:$AK$888,12,FALSE)</f>
        <v>3</v>
      </c>
      <c r="AE602">
        <f>VLOOKUP($C602,PANSS_full!$D$2:$AK$888,13,FALSE)</f>
        <v>5</v>
      </c>
      <c r="AF602">
        <f>VLOOKUP($C602,PANSS_full!$D$2:$AK$888,14,FALSE)</f>
        <v>4</v>
      </c>
      <c r="AG602">
        <f>VLOOKUP($C602,PANSS_full!$D$2:$AK$888,15,FALSE)</f>
        <v>5</v>
      </c>
      <c r="AH602">
        <f>VLOOKUP($C602,PANSS_full!$D$2:$AK$888,16,FALSE)</f>
        <v>1</v>
      </c>
      <c r="AI602">
        <f>VLOOKUP($C602,PANSS_full!$D$2:$AK$888,17,FALSE)</f>
        <v>5</v>
      </c>
      <c r="AJ602">
        <f>VLOOKUP($C602,PANSS_full!$D$2:$AK$888,18,FALSE)</f>
        <v>1</v>
      </c>
      <c r="AK602">
        <f>VLOOKUP($C602,PANSS_full!$D$2:$AK$888,19,FALSE)</f>
        <v>1</v>
      </c>
      <c r="AL602">
        <f>VLOOKUP($C602,PANSS_full!$D$2:$AK$888,20,FALSE)</f>
        <v>1</v>
      </c>
      <c r="AM602">
        <f>VLOOKUP($C602,PANSS_full!$D$2:$AK$888,21,FALSE)</f>
        <v>1</v>
      </c>
      <c r="AN602">
        <f>VLOOKUP($C602,PANSS_full!$D$2:$AK$888,22,FALSE)</f>
        <v>1</v>
      </c>
      <c r="AO602">
        <f>VLOOKUP($C602,PANSS_full!$D$2:$AK$888,23,FALSE)</f>
        <v>1</v>
      </c>
      <c r="AP602">
        <f>VLOOKUP($C602,PANSS_full!$D$2:$AK$888,24,FALSE)</f>
        <v>1</v>
      </c>
      <c r="AQ602">
        <f>VLOOKUP($C602,PANSS_full!$D$2:$AK$888,25,FALSE)</f>
        <v>1</v>
      </c>
      <c r="AR602">
        <f>VLOOKUP($C602,PANSS_full!$D$2:$AK$888,26,FALSE)</f>
        <v>6</v>
      </c>
      <c r="AS602">
        <f>VLOOKUP($C602,PANSS_full!$D$2:$AK$888,27,FALSE)</f>
        <v>2</v>
      </c>
      <c r="AT602">
        <f>VLOOKUP($C602,PANSS_full!$D$2:$AK$888,28,FALSE)</f>
        <v>1</v>
      </c>
      <c r="AU602">
        <f>VLOOKUP($C602,PANSS_full!$D$2:$AK$888,29,FALSE)</f>
        <v>2</v>
      </c>
      <c r="AV602">
        <f>VLOOKUP($C602,PANSS_full!$D$2:$AK$888,30,FALSE)</f>
        <v>5</v>
      </c>
      <c r="AW602">
        <f>VLOOKUP($C602,PANSS_full!$D$2:$AK$888,31,FALSE)</f>
        <v>1</v>
      </c>
      <c r="AX602">
        <f>VLOOKUP($C602,PANSS_full!$D$2:$AK$888,32,FALSE)</f>
        <v>2</v>
      </c>
      <c r="AY602">
        <f>VLOOKUP($C602,PANSS_full!$D$2:$AK$888,33,FALSE)</f>
        <v>5</v>
      </c>
      <c r="AZ602">
        <f>VLOOKUP($C602,PANSS_full!$D$2:$AK$888,34,FALSE)</f>
        <v>2</v>
      </c>
    </row>
    <row r="603" spans="1:52">
      <c r="A603">
        <v>602</v>
      </c>
      <c r="B603" s="2" t="s">
        <v>661</v>
      </c>
      <c r="C603" s="2" t="str">
        <f t="shared" si="9"/>
        <v>SZ_01_0066</v>
      </c>
      <c r="E603" s="2">
        <v>35.33</v>
      </c>
      <c r="F603" s="2" t="s">
        <v>602</v>
      </c>
      <c r="G603" s="2" t="s">
        <v>53</v>
      </c>
      <c r="H603" s="2">
        <v>1</v>
      </c>
      <c r="I603" s="2">
        <v>1</v>
      </c>
      <c r="J603" s="2">
        <v>17</v>
      </c>
      <c r="K603" s="2">
        <v>1</v>
      </c>
      <c r="L603" s="2">
        <v>1</v>
      </c>
      <c r="M603" s="2">
        <v>96</v>
      </c>
      <c r="N603" s="2">
        <v>27</v>
      </c>
      <c r="O603" s="2">
        <v>19</v>
      </c>
      <c r="P603" s="2">
        <v>34</v>
      </c>
      <c r="Q603" s="2">
        <v>80</v>
      </c>
      <c r="S603" t="str">
        <f>VLOOKUP($C603,PANSS_full!$D$2:$AK$888,1,FALSE)</f>
        <v>SZ_01_0066</v>
      </c>
      <c r="T603" t="str">
        <f>VLOOKUP($C603,PANSS_full!$D$2:$AK$888,2,FALSE)</f>
        <v>LZX</v>
      </c>
      <c r="U603" t="str">
        <f>VLOOKUP($C603,PANSS_full!$D$2:$AK$888,3,FALSE)</f>
        <v>廖金敏</v>
      </c>
      <c r="V603" t="str">
        <f>VLOOKUP($C603,PANSS_full!$D$2:$AK$888,4,FALSE)</f>
        <v>北大六院</v>
      </c>
      <c r="W603">
        <f>VLOOKUP($C603,PANSS_full!$D$2:$AK$888,5,FALSE)</f>
        <v>6</v>
      </c>
      <c r="X603">
        <f>VLOOKUP($C603,PANSS_full!$D$2:$AK$888,6,FALSE)</f>
        <v>6</v>
      </c>
      <c r="Y603">
        <f>VLOOKUP($C603,PANSS_full!$D$2:$AK$888,7,FALSE)</f>
        <v>1</v>
      </c>
      <c r="Z603">
        <f>VLOOKUP($C603,PANSS_full!$D$2:$AK$888,8,FALSE)</f>
        <v>1</v>
      </c>
      <c r="AA603">
        <f>VLOOKUP($C603,PANSS_full!$D$2:$AK$888,9,FALSE)</f>
        <v>5</v>
      </c>
      <c r="AB603">
        <f>VLOOKUP($C603,PANSS_full!$D$2:$AK$888,10,FALSE)</f>
        <v>5</v>
      </c>
      <c r="AC603">
        <f>VLOOKUP($C603,PANSS_full!$D$2:$AK$888,11,FALSE)</f>
        <v>3</v>
      </c>
      <c r="AD603">
        <f>VLOOKUP($C603,PANSS_full!$D$2:$AK$888,12,FALSE)</f>
        <v>1</v>
      </c>
      <c r="AE603">
        <f>VLOOKUP($C603,PANSS_full!$D$2:$AK$888,13,FALSE)</f>
        <v>5</v>
      </c>
      <c r="AF603">
        <f>VLOOKUP($C603,PANSS_full!$D$2:$AK$888,14,FALSE)</f>
        <v>4</v>
      </c>
      <c r="AG603">
        <f>VLOOKUP($C603,PANSS_full!$D$2:$AK$888,15,FALSE)</f>
        <v>6</v>
      </c>
      <c r="AH603">
        <f>VLOOKUP($C603,PANSS_full!$D$2:$AK$888,16,FALSE)</f>
        <v>1</v>
      </c>
      <c r="AI603">
        <f>VLOOKUP($C603,PANSS_full!$D$2:$AK$888,17,FALSE)</f>
        <v>1</v>
      </c>
      <c r="AJ603">
        <f>VLOOKUP($C603,PANSS_full!$D$2:$AK$888,18,FALSE)</f>
        <v>1</v>
      </c>
      <c r="AK603">
        <f>VLOOKUP($C603,PANSS_full!$D$2:$AK$888,19,FALSE)</f>
        <v>1</v>
      </c>
      <c r="AL603">
        <f>VLOOKUP($C603,PANSS_full!$D$2:$AK$888,20,FALSE)</f>
        <v>1</v>
      </c>
      <c r="AM603">
        <f>VLOOKUP($C603,PANSS_full!$D$2:$AK$888,21,FALSE)</f>
        <v>1</v>
      </c>
      <c r="AN603">
        <f>VLOOKUP($C603,PANSS_full!$D$2:$AK$888,22,FALSE)</f>
        <v>1</v>
      </c>
      <c r="AO603">
        <f>VLOOKUP($C603,PANSS_full!$D$2:$AK$888,23,FALSE)</f>
        <v>1</v>
      </c>
      <c r="AP603">
        <f>VLOOKUP($C603,PANSS_full!$D$2:$AK$888,24,FALSE)</f>
        <v>1</v>
      </c>
      <c r="AQ603">
        <f>VLOOKUP($C603,PANSS_full!$D$2:$AK$888,25,FALSE)</f>
        <v>1</v>
      </c>
      <c r="AR603">
        <f>VLOOKUP($C603,PANSS_full!$D$2:$AK$888,26,FALSE)</f>
        <v>4</v>
      </c>
      <c r="AS603">
        <f>VLOOKUP($C603,PANSS_full!$D$2:$AK$888,27,FALSE)</f>
        <v>6</v>
      </c>
      <c r="AT603">
        <f>VLOOKUP($C603,PANSS_full!$D$2:$AK$888,28,FALSE)</f>
        <v>1</v>
      </c>
      <c r="AU603">
        <f>VLOOKUP($C603,PANSS_full!$D$2:$AK$888,29,FALSE)</f>
        <v>1</v>
      </c>
      <c r="AV603">
        <f>VLOOKUP($C603,PANSS_full!$D$2:$AK$888,30,FALSE)</f>
        <v>7</v>
      </c>
      <c r="AW603">
        <f>VLOOKUP($C603,PANSS_full!$D$2:$AK$888,31,FALSE)</f>
        <v>1</v>
      </c>
      <c r="AX603">
        <f>VLOOKUP($C603,PANSS_full!$D$2:$AK$888,32,FALSE)</f>
        <v>1</v>
      </c>
      <c r="AY603">
        <f>VLOOKUP($C603,PANSS_full!$D$2:$AK$888,33,FALSE)</f>
        <v>5</v>
      </c>
      <c r="AZ603">
        <f>VLOOKUP($C603,PANSS_full!$D$2:$AK$888,34,FALSE)</f>
        <v>1</v>
      </c>
    </row>
    <row r="604" spans="1:52">
      <c r="A604">
        <v>603</v>
      </c>
      <c r="B604" s="2" t="s">
        <v>662</v>
      </c>
      <c r="C604" s="2" t="str">
        <f t="shared" si="9"/>
        <v>SZ_01_0067</v>
      </c>
      <c r="E604" s="2">
        <v>27.17</v>
      </c>
      <c r="F604" s="2" t="s">
        <v>602</v>
      </c>
      <c r="G604" s="2" t="s">
        <v>53</v>
      </c>
      <c r="H604" s="2">
        <v>1</v>
      </c>
      <c r="I604" s="2">
        <v>1</v>
      </c>
      <c r="J604" s="2">
        <v>12</v>
      </c>
      <c r="K604" s="2">
        <v>1</v>
      </c>
      <c r="L604" s="2">
        <v>1</v>
      </c>
      <c r="M604" s="2">
        <v>25</v>
      </c>
      <c r="N604" s="2">
        <v>18</v>
      </c>
      <c r="O604" s="2">
        <v>15</v>
      </c>
      <c r="P604" s="2">
        <v>38</v>
      </c>
      <c r="Q604" s="2">
        <v>71</v>
      </c>
      <c r="R604" s="2">
        <v>22</v>
      </c>
      <c r="S604" t="str">
        <f>VLOOKUP($C604,PANSS_full!$D$2:$AK$888,1,FALSE)</f>
        <v>SZ_01_0067</v>
      </c>
      <c r="T604" t="str">
        <f>VLOOKUP($C604,PANSS_full!$D$2:$AK$888,2,FALSE)</f>
        <v>LWB</v>
      </c>
      <c r="U604" t="str">
        <f>VLOOKUP($C604,PANSS_full!$D$2:$AK$888,3,FALSE)</f>
        <v>姜思思</v>
      </c>
      <c r="V604" t="str">
        <f>VLOOKUP($C604,PANSS_full!$D$2:$AK$888,4,FALSE)</f>
        <v>北大六院</v>
      </c>
      <c r="W604">
        <f>VLOOKUP($C604,PANSS_full!$D$2:$AK$888,5,FALSE)</f>
        <v>4</v>
      </c>
      <c r="X604">
        <f>VLOOKUP($C604,PANSS_full!$D$2:$AK$888,6,FALSE)</f>
        <v>1</v>
      </c>
      <c r="Y604">
        <f>VLOOKUP($C604,PANSS_full!$D$2:$AK$888,7,FALSE)</f>
        <v>4</v>
      </c>
      <c r="Z604">
        <f>VLOOKUP($C604,PANSS_full!$D$2:$AK$888,8,FALSE)</f>
        <v>4</v>
      </c>
      <c r="AA604">
        <f>VLOOKUP($C604,PANSS_full!$D$2:$AK$888,9,FALSE)</f>
        <v>1</v>
      </c>
      <c r="AB604">
        <f>VLOOKUP($C604,PANSS_full!$D$2:$AK$888,10,FALSE)</f>
        <v>3</v>
      </c>
      <c r="AC604">
        <f>VLOOKUP($C604,PANSS_full!$D$2:$AK$888,11,FALSE)</f>
        <v>1</v>
      </c>
      <c r="AD604">
        <f>VLOOKUP($C604,PANSS_full!$D$2:$AK$888,12,FALSE)</f>
        <v>3</v>
      </c>
      <c r="AE604">
        <f>VLOOKUP($C604,PANSS_full!$D$2:$AK$888,13,FALSE)</f>
        <v>3</v>
      </c>
      <c r="AF604">
        <f>VLOOKUP($C604,PANSS_full!$D$2:$AK$888,14,FALSE)</f>
        <v>3</v>
      </c>
      <c r="AG604">
        <f>VLOOKUP($C604,PANSS_full!$D$2:$AK$888,15,FALSE)</f>
        <v>3</v>
      </c>
      <c r="AH604">
        <f>VLOOKUP($C604,PANSS_full!$D$2:$AK$888,16,FALSE)</f>
        <v>1</v>
      </c>
      <c r="AI604">
        <f>VLOOKUP($C604,PANSS_full!$D$2:$AK$888,17,FALSE)</f>
        <v>1</v>
      </c>
      <c r="AJ604">
        <f>VLOOKUP($C604,PANSS_full!$D$2:$AK$888,18,FALSE)</f>
        <v>1</v>
      </c>
      <c r="AK604">
        <f>VLOOKUP($C604,PANSS_full!$D$2:$AK$888,19,FALSE)</f>
        <v>1</v>
      </c>
      <c r="AL604">
        <f>VLOOKUP($C604,PANSS_full!$D$2:$AK$888,20,FALSE)</f>
        <v>1</v>
      </c>
      <c r="AM604">
        <f>VLOOKUP($C604,PANSS_full!$D$2:$AK$888,21,FALSE)</f>
        <v>1</v>
      </c>
      <c r="AN604">
        <f>VLOOKUP($C604,PANSS_full!$D$2:$AK$888,22,FALSE)</f>
        <v>1</v>
      </c>
      <c r="AO604">
        <f>VLOOKUP($C604,PANSS_full!$D$2:$AK$888,23,FALSE)</f>
        <v>1</v>
      </c>
      <c r="AP604">
        <f>VLOOKUP($C604,PANSS_full!$D$2:$AK$888,24,FALSE)</f>
        <v>4</v>
      </c>
      <c r="AQ604">
        <f>VLOOKUP($C604,PANSS_full!$D$2:$AK$888,25,FALSE)</f>
        <v>3</v>
      </c>
      <c r="AR604">
        <f>VLOOKUP($C604,PANSS_full!$D$2:$AK$888,26,FALSE)</f>
        <v>1</v>
      </c>
      <c r="AS604">
        <f>VLOOKUP($C604,PANSS_full!$D$2:$AK$888,27,FALSE)</f>
        <v>3</v>
      </c>
      <c r="AT604">
        <f>VLOOKUP($C604,PANSS_full!$D$2:$AK$888,28,FALSE)</f>
        <v>1</v>
      </c>
      <c r="AU604">
        <f>VLOOKUP($C604,PANSS_full!$D$2:$AK$888,29,FALSE)</f>
        <v>1</v>
      </c>
      <c r="AV604">
        <f>VLOOKUP($C604,PANSS_full!$D$2:$AK$888,30,FALSE)</f>
        <v>6</v>
      </c>
      <c r="AW604">
        <f>VLOOKUP($C604,PANSS_full!$D$2:$AK$888,31,FALSE)</f>
        <v>1</v>
      </c>
      <c r="AX604">
        <f>VLOOKUP($C604,PANSS_full!$D$2:$AK$888,32,FALSE)</f>
        <v>5</v>
      </c>
      <c r="AY604">
        <f>VLOOKUP($C604,PANSS_full!$D$2:$AK$888,33,FALSE)</f>
        <v>5</v>
      </c>
      <c r="AZ604">
        <f>VLOOKUP($C604,PANSS_full!$D$2:$AK$888,34,FALSE)</f>
        <v>3</v>
      </c>
    </row>
    <row r="605" spans="1:52">
      <c r="A605">
        <v>604</v>
      </c>
      <c r="B605" s="2" t="s">
        <v>663</v>
      </c>
      <c r="C605" s="2" t="str">
        <f t="shared" si="9"/>
        <v>SZ_01_0068</v>
      </c>
      <c r="E605" s="2">
        <v>26.08</v>
      </c>
      <c r="F605" s="2" t="s">
        <v>602</v>
      </c>
      <c r="G605" s="2" t="s">
        <v>53</v>
      </c>
      <c r="H605" s="2">
        <v>1</v>
      </c>
      <c r="I605" s="2">
        <v>2</v>
      </c>
      <c r="J605" s="2">
        <v>16</v>
      </c>
      <c r="K605" s="2">
        <v>1</v>
      </c>
      <c r="L605" s="2">
        <v>1</v>
      </c>
      <c r="M605" s="2">
        <v>84</v>
      </c>
      <c r="N605" s="2">
        <v>30</v>
      </c>
      <c r="O605" s="2">
        <v>7</v>
      </c>
      <c r="P605" s="2">
        <v>30</v>
      </c>
      <c r="Q605" s="2">
        <v>67</v>
      </c>
      <c r="R605" s="2">
        <v>33</v>
      </c>
      <c r="S605" t="str">
        <f>VLOOKUP($C605,PANSS_full!$D$2:$AK$888,1,FALSE)</f>
        <v>SZ_01_0068</v>
      </c>
      <c r="T605" t="str">
        <f>VLOOKUP($C605,PANSS_full!$D$2:$AK$888,2,FALSE)</f>
        <v>YJJ</v>
      </c>
      <c r="U605" t="str">
        <f>VLOOKUP($C605,PANSS_full!$D$2:$AK$888,3,FALSE)</f>
        <v>姜思思</v>
      </c>
      <c r="V605" t="str">
        <f>VLOOKUP($C605,PANSS_full!$D$2:$AK$888,4,FALSE)</f>
        <v>北大六院</v>
      </c>
      <c r="W605">
        <f>VLOOKUP($C605,PANSS_full!$D$2:$AK$888,5,FALSE)</f>
        <v>6</v>
      </c>
      <c r="X605">
        <f>VLOOKUP($C605,PANSS_full!$D$2:$AK$888,6,FALSE)</f>
        <v>2</v>
      </c>
      <c r="Y605">
        <f>VLOOKUP($C605,PANSS_full!$D$2:$AK$888,7,FALSE)</f>
        <v>7</v>
      </c>
      <c r="Z605">
        <f>VLOOKUP($C605,PANSS_full!$D$2:$AK$888,8,FALSE)</f>
        <v>1</v>
      </c>
      <c r="AA605">
        <f>VLOOKUP($C605,PANSS_full!$D$2:$AK$888,9,FALSE)</f>
        <v>5</v>
      </c>
      <c r="AB605">
        <f>VLOOKUP($C605,PANSS_full!$D$2:$AK$888,10,FALSE)</f>
        <v>5</v>
      </c>
      <c r="AC605">
        <f>VLOOKUP($C605,PANSS_full!$D$2:$AK$888,11,FALSE)</f>
        <v>4</v>
      </c>
      <c r="AD605">
        <f>VLOOKUP($C605,PANSS_full!$D$2:$AK$888,12,FALSE)</f>
        <v>1</v>
      </c>
      <c r="AE605">
        <f>VLOOKUP($C605,PANSS_full!$D$2:$AK$888,13,FALSE)</f>
        <v>1</v>
      </c>
      <c r="AF605">
        <f>VLOOKUP($C605,PANSS_full!$D$2:$AK$888,14,FALSE)</f>
        <v>1</v>
      </c>
      <c r="AG605">
        <f>VLOOKUP($C605,PANSS_full!$D$2:$AK$888,15,FALSE)</f>
        <v>1</v>
      </c>
      <c r="AH605">
        <f>VLOOKUP($C605,PANSS_full!$D$2:$AK$888,16,FALSE)</f>
        <v>1</v>
      </c>
      <c r="AI605">
        <f>VLOOKUP($C605,PANSS_full!$D$2:$AK$888,17,FALSE)</f>
        <v>1</v>
      </c>
      <c r="AJ605">
        <f>VLOOKUP($C605,PANSS_full!$D$2:$AK$888,18,FALSE)</f>
        <v>1</v>
      </c>
      <c r="AK605">
        <f>VLOOKUP($C605,PANSS_full!$D$2:$AK$888,19,FALSE)</f>
        <v>1</v>
      </c>
      <c r="AL605">
        <f>VLOOKUP($C605,PANSS_full!$D$2:$AK$888,20,FALSE)</f>
        <v>3</v>
      </c>
      <c r="AM605">
        <f>VLOOKUP($C605,PANSS_full!$D$2:$AK$888,21,FALSE)</f>
        <v>3</v>
      </c>
      <c r="AN605">
        <f>VLOOKUP($C605,PANSS_full!$D$2:$AK$888,22,FALSE)</f>
        <v>1</v>
      </c>
      <c r="AO605">
        <f>VLOOKUP($C605,PANSS_full!$D$2:$AK$888,23,FALSE)</f>
        <v>1</v>
      </c>
      <c r="AP605">
        <f>VLOOKUP($C605,PANSS_full!$D$2:$AK$888,24,FALSE)</f>
        <v>2</v>
      </c>
      <c r="AQ605">
        <f>VLOOKUP($C605,PANSS_full!$D$2:$AK$888,25,FALSE)</f>
        <v>1</v>
      </c>
      <c r="AR605">
        <f>VLOOKUP($C605,PANSS_full!$D$2:$AK$888,26,FALSE)</f>
        <v>1</v>
      </c>
      <c r="AS605">
        <f>VLOOKUP($C605,PANSS_full!$D$2:$AK$888,27,FALSE)</f>
        <v>5</v>
      </c>
      <c r="AT605">
        <f>VLOOKUP($C605,PANSS_full!$D$2:$AK$888,28,FALSE)</f>
        <v>1</v>
      </c>
      <c r="AU605">
        <f>VLOOKUP($C605,PANSS_full!$D$2:$AK$888,29,FALSE)</f>
        <v>1</v>
      </c>
      <c r="AV605">
        <f>VLOOKUP($C605,PANSS_full!$D$2:$AK$888,30,FALSE)</f>
        <v>1</v>
      </c>
      <c r="AW605">
        <f>VLOOKUP($C605,PANSS_full!$D$2:$AK$888,31,FALSE)</f>
        <v>1</v>
      </c>
      <c r="AX605">
        <f>VLOOKUP($C605,PANSS_full!$D$2:$AK$888,32,FALSE)</f>
        <v>1</v>
      </c>
      <c r="AY605">
        <f>VLOOKUP($C605,PANSS_full!$D$2:$AK$888,33,FALSE)</f>
        <v>6</v>
      </c>
      <c r="AZ605">
        <f>VLOOKUP($C605,PANSS_full!$D$2:$AK$888,34,FALSE)</f>
        <v>1</v>
      </c>
    </row>
    <row r="606" spans="1:52">
      <c r="A606">
        <v>605</v>
      </c>
      <c r="B606" s="2" t="s">
        <v>664</v>
      </c>
      <c r="C606" s="2" t="str">
        <f t="shared" si="9"/>
        <v>SZ_01_0069</v>
      </c>
      <c r="E606" s="2">
        <v>27.5833333333335</v>
      </c>
      <c r="F606" s="2" t="s">
        <v>602</v>
      </c>
      <c r="G606" s="2" t="s">
        <v>53</v>
      </c>
      <c r="H606" s="2">
        <v>1</v>
      </c>
      <c r="I606" s="2">
        <v>2</v>
      </c>
      <c r="J606" s="2">
        <v>12</v>
      </c>
      <c r="L606" s="2">
        <v>2</v>
      </c>
      <c r="M606" s="2">
        <v>84</v>
      </c>
      <c r="N606" s="2">
        <v>12</v>
      </c>
      <c r="O606" s="2">
        <v>13</v>
      </c>
      <c r="P606" s="2">
        <v>28</v>
      </c>
      <c r="Q606" s="2">
        <v>53</v>
      </c>
      <c r="R606" s="2">
        <v>22</v>
      </c>
      <c r="S606" t="str">
        <f>VLOOKUP($C606,PANSS_full!$D$2:$AK$888,1,FALSE)</f>
        <v>SZ_01_0069</v>
      </c>
      <c r="T606" t="str">
        <f>VLOOKUP($C606,PANSS_full!$D$2:$AK$888,2,FALSE)</f>
        <v>YFY</v>
      </c>
      <c r="U606" t="str">
        <f>VLOOKUP($C606,PANSS_full!$D$2:$AK$888,3,FALSE)</f>
        <v>姜思思</v>
      </c>
      <c r="V606" t="str">
        <f>VLOOKUP($C606,PANSS_full!$D$2:$AK$888,4,FALSE)</f>
        <v>北大六院</v>
      </c>
      <c r="W606">
        <f>VLOOKUP($C606,PANSS_full!$D$2:$AK$888,5,FALSE)</f>
        <v>1</v>
      </c>
      <c r="X606">
        <f>VLOOKUP($C606,PANSS_full!$D$2:$AK$888,6,FALSE)</f>
        <v>1</v>
      </c>
      <c r="Y606">
        <f>VLOOKUP($C606,PANSS_full!$D$2:$AK$888,7,FALSE)</f>
        <v>6</v>
      </c>
      <c r="Z606">
        <f>VLOOKUP($C606,PANSS_full!$D$2:$AK$888,8,FALSE)</f>
        <v>1</v>
      </c>
      <c r="AA606">
        <f>VLOOKUP($C606,PANSS_full!$D$2:$AK$888,9,FALSE)</f>
        <v>1</v>
      </c>
      <c r="AB606">
        <f>VLOOKUP($C606,PANSS_full!$D$2:$AK$888,10,FALSE)</f>
        <v>1</v>
      </c>
      <c r="AC606">
        <f>VLOOKUP($C606,PANSS_full!$D$2:$AK$888,11,FALSE)</f>
        <v>1</v>
      </c>
      <c r="AD606">
        <f>VLOOKUP($C606,PANSS_full!$D$2:$AK$888,12,FALSE)</f>
        <v>3</v>
      </c>
      <c r="AE606">
        <f>VLOOKUP($C606,PANSS_full!$D$2:$AK$888,13,FALSE)</f>
        <v>1</v>
      </c>
      <c r="AF606">
        <f>VLOOKUP($C606,PANSS_full!$D$2:$AK$888,14,FALSE)</f>
        <v>3</v>
      </c>
      <c r="AG606">
        <f>VLOOKUP($C606,PANSS_full!$D$2:$AK$888,15,FALSE)</f>
        <v>1</v>
      </c>
      <c r="AH606">
        <f>VLOOKUP($C606,PANSS_full!$D$2:$AK$888,16,FALSE)</f>
        <v>1</v>
      </c>
      <c r="AI606">
        <f>VLOOKUP($C606,PANSS_full!$D$2:$AK$888,17,FALSE)</f>
        <v>3</v>
      </c>
      <c r="AJ606">
        <f>VLOOKUP($C606,PANSS_full!$D$2:$AK$888,18,FALSE)</f>
        <v>1</v>
      </c>
      <c r="AK606">
        <f>VLOOKUP($C606,PANSS_full!$D$2:$AK$888,19,FALSE)</f>
        <v>1</v>
      </c>
      <c r="AL606">
        <f>VLOOKUP($C606,PANSS_full!$D$2:$AK$888,20,FALSE)</f>
        <v>3</v>
      </c>
      <c r="AM606">
        <f>VLOOKUP($C606,PANSS_full!$D$2:$AK$888,21,FALSE)</f>
        <v>1</v>
      </c>
      <c r="AN606">
        <f>VLOOKUP($C606,PANSS_full!$D$2:$AK$888,22,FALSE)</f>
        <v>1</v>
      </c>
      <c r="AO606">
        <f>VLOOKUP($C606,PANSS_full!$D$2:$AK$888,23,FALSE)</f>
        <v>1</v>
      </c>
      <c r="AP606">
        <f>VLOOKUP($C606,PANSS_full!$D$2:$AK$888,24,FALSE)</f>
        <v>3</v>
      </c>
      <c r="AQ606">
        <f>VLOOKUP($C606,PANSS_full!$D$2:$AK$888,25,FALSE)</f>
        <v>3</v>
      </c>
      <c r="AR606">
        <f>VLOOKUP($C606,PANSS_full!$D$2:$AK$888,26,FALSE)</f>
        <v>1</v>
      </c>
      <c r="AS606">
        <f>VLOOKUP($C606,PANSS_full!$D$2:$AK$888,27,FALSE)</f>
        <v>2</v>
      </c>
      <c r="AT606">
        <f>VLOOKUP($C606,PANSS_full!$D$2:$AK$888,28,FALSE)</f>
        <v>1</v>
      </c>
      <c r="AU606">
        <f>VLOOKUP($C606,PANSS_full!$D$2:$AK$888,29,FALSE)</f>
        <v>1</v>
      </c>
      <c r="AV606">
        <f>VLOOKUP($C606,PANSS_full!$D$2:$AK$888,30,FALSE)</f>
        <v>3</v>
      </c>
      <c r="AW606">
        <f>VLOOKUP($C606,PANSS_full!$D$2:$AK$888,31,FALSE)</f>
        <v>3</v>
      </c>
      <c r="AX606">
        <f>VLOOKUP($C606,PANSS_full!$D$2:$AK$888,32,FALSE)</f>
        <v>1</v>
      </c>
      <c r="AY606">
        <f>VLOOKUP($C606,PANSS_full!$D$2:$AK$888,33,FALSE)</f>
        <v>2</v>
      </c>
      <c r="AZ606">
        <f>VLOOKUP($C606,PANSS_full!$D$2:$AK$888,34,FALSE)</f>
        <v>1</v>
      </c>
    </row>
    <row r="607" spans="1:52">
      <c r="A607">
        <v>606</v>
      </c>
      <c r="B607" s="2" t="s">
        <v>665</v>
      </c>
      <c r="C607" s="2" t="str">
        <f t="shared" si="9"/>
        <v>SZ_01_0071</v>
      </c>
      <c r="E607" s="2">
        <v>24</v>
      </c>
      <c r="F607" s="2" t="s">
        <v>602</v>
      </c>
      <c r="G607" s="2" t="s">
        <v>53</v>
      </c>
      <c r="H607" s="2">
        <v>1</v>
      </c>
      <c r="I607" s="2">
        <v>1</v>
      </c>
      <c r="J607" s="2">
        <v>15</v>
      </c>
      <c r="K607" s="2">
        <v>1</v>
      </c>
      <c r="L607" s="2">
        <v>1</v>
      </c>
      <c r="M607" s="2">
        <v>84</v>
      </c>
      <c r="N607" s="2">
        <v>23</v>
      </c>
      <c r="O607" s="2">
        <v>10</v>
      </c>
      <c r="P607" s="2">
        <v>27</v>
      </c>
      <c r="Q607" s="2">
        <v>60</v>
      </c>
      <c r="S607" t="str">
        <f>VLOOKUP($C607,PANSS_full!$D$2:$AK$888,1,FALSE)</f>
        <v>SZ_01_0071</v>
      </c>
      <c r="T607" t="str">
        <f>VLOOKUP($C607,PANSS_full!$D$2:$AK$888,2,FALSE)</f>
        <v>GBZ</v>
      </c>
      <c r="U607" t="str">
        <f>VLOOKUP($C607,PANSS_full!$D$2:$AK$888,3,FALSE)</f>
        <v>姜思思</v>
      </c>
      <c r="V607" t="str">
        <f>VLOOKUP($C607,PANSS_full!$D$2:$AK$888,4,FALSE)</f>
        <v>北大六院</v>
      </c>
      <c r="W607">
        <f>VLOOKUP($C607,PANSS_full!$D$2:$AK$888,5,FALSE)</f>
        <v>4</v>
      </c>
      <c r="X607">
        <f>VLOOKUP($C607,PANSS_full!$D$2:$AK$888,6,FALSE)</f>
        <v>5</v>
      </c>
      <c r="Y607">
        <f>VLOOKUP($C607,PANSS_full!$D$2:$AK$888,7,FALSE)</f>
        <v>4</v>
      </c>
      <c r="Z607">
        <f>VLOOKUP($C607,PANSS_full!$D$2:$AK$888,8,FALSE)</f>
        <v>2</v>
      </c>
      <c r="AA607">
        <f>VLOOKUP($C607,PANSS_full!$D$2:$AK$888,9,FALSE)</f>
        <v>2</v>
      </c>
      <c r="AB607">
        <f>VLOOKUP($C607,PANSS_full!$D$2:$AK$888,10,FALSE)</f>
        <v>5</v>
      </c>
      <c r="AC607">
        <f>VLOOKUP($C607,PANSS_full!$D$2:$AK$888,11,FALSE)</f>
        <v>1</v>
      </c>
      <c r="AD607">
        <f>VLOOKUP($C607,PANSS_full!$D$2:$AK$888,12,FALSE)</f>
        <v>3</v>
      </c>
      <c r="AE607">
        <f>VLOOKUP($C607,PANSS_full!$D$2:$AK$888,13,FALSE)</f>
        <v>1</v>
      </c>
      <c r="AF607">
        <f>VLOOKUP($C607,PANSS_full!$D$2:$AK$888,14,FALSE)</f>
        <v>1</v>
      </c>
      <c r="AG607">
        <f>VLOOKUP($C607,PANSS_full!$D$2:$AK$888,15,FALSE)</f>
        <v>1</v>
      </c>
      <c r="AH607">
        <f>VLOOKUP($C607,PANSS_full!$D$2:$AK$888,16,FALSE)</f>
        <v>1</v>
      </c>
      <c r="AI607">
        <f>VLOOKUP($C607,PANSS_full!$D$2:$AK$888,17,FALSE)</f>
        <v>2</v>
      </c>
      <c r="AJ607">
        <f>VLOOKUP($C607,PANSS_full!$D$2:$AK$888,18,FALSE)</f>
        <v>1</v>
      </c>
      <c r="AK607">
        <f>VLOOKUP($C607,PANSS_full!$D$2:$AK$888,19,FALSE)</f>
        <v>1</v>
      </c>
      <c r="AL607">
        <f>VLOOKUP($C607,PANSS_full!$D$2:$AK$888,20,FALSE)</f>
        <v>3</v>
      </c>
      <c r="AM607">
        <f>VLOOKUP($C607,PANSS_full!$D$2:$AK$888,21,FALSE)</f>
        <v>1</v>
      </c>
      <c r="AN607">
        <f>VLOOKUP($C607,PANSS_full!$D$2:$AK$888,22,FALSE)</f>
        <v>1</v>
      </c>
      <c r="AO607">
        <f>VLOOKUP($C607,PANSS_full!$D$2:$AK$888,23,FALSE)</f>
        <v>1</v>
      </c>
      <c r="AP607">
        <f>VLOOKUP($C607,PANSS_full!$D$2:$AK$888,24,FALSE)</f>
        <v>1</v>
      </c>
      <c r="AQ607">
        <f>VLOOKUP($C607,PANSS_full!$D$2:$AK$888,25,FALSE)</f>
        <v>2</v>
      </c>
      <c r="AR607">
        <f>VLOOKUP($C607,PANSS_full!$D$2:$AK$888,26,FALSE)</f>
        <v>1</v>
      </c>
      <c r="AS607">
        <f>VLOOKUP($C607,PANSS_full!$D$2:$AK$888,27,FALSE)</f>
        <v>5</v>
      </c>
      <c r="AT607">
        <f>VLOOKUP($C607,PANSS_full!$D$2:$AK$888,28,FALSE)</f>
        <v>1</v>
      </c>
      <c r="AU607">
        <f>VLOOKUP($C607,PANSS_full!$D$2:$AK$888,29,FALSE)</f>
        <v>2</v>
      </c>
      <c r="AV607">
        <f>VLOOKUP($C607,PANSS_full!$D$2:$AK$888,30,FALSE)</f>
        <v>3</v>
      </c>
      <c r="AW607">
        <f>VLOOKUP($C607,PANSS_full!$D$2:$AK$888,31,FALSE)</f>
        <v>1</v>
      </c>
      <c r="AX607">
        <f>VLOOKUP($C607,PANSS_full!$D$2:$AK$888,32,FALSE)</f>
        <v>1</v>
      </c>
      <c r="AY607">
        <f>VLOOKUP($C607,PANSS_full!$D$2:$AK$888,33,FALSE)</f>
        <v>1</v>
      </c>
      <c r="AZ607">
        <f>VLOOKUP($C607,PANSS_full!$D$2:$AK$888,34,FALSE)</f>
        <v>2</v>
      </c>
    </row>
    <row r="608" spans="1:52">
      <c r="A608">
        <v>607</v>
      </c>
      <c r="B608" s="2" t="s">
        <v>666</v>
      </c>
      <c r="C608" s="2" t="str">
        <f t="shared" si="9"/>
        <v>SZ_01_0072</v>
      </c>
      <c r="E608" s="2">
        <v>17.8333333333335</v>
      </c>
      <c r="F608" s="2" t="s">
        <v>602</v>
      </c>
      <c r="G608" s="2" t="s">
        <v>53</v>
      </c>
      <c r="H608" s="2">
        <v>1</v>
      </c>
      <c r="I608" s="2">
        <v>1</v>
      </c>
      <c r="J608" s="2">
        <v>12</v>
      </c>
      <c r="K608" s="2">
        <v>1</v>
      </c>
      <c r="L608" s="2">
        <v>1</v>
      </c>
      <c r="M608" s="2">
        <v>2</v>
      </c>
      <c r="N608" s="2">
        <v>26</v>
      </c>
      <c r="O608" s="2">
        <v>14</v>
      </c>
      <c r="P608" s="2">
        <v>33</v>
      </c>
      <c r="Q608" s="2">
        <v>73</v>
      </c>
      <c r="R608" s="2">
        <v>18</v>
      </c>
      <c r="S608" t="str">
        <f>VLOOKUP($C608,PANSS_full!$D$2:$AK$888,1,FALSE)</f>
        <v>SZ_01_0072</v>
      </c>
      <c r="T608" t="str">
        <f>VLOOKUP($C608,PANSS_full!$D$2:$AK$888,2,FALSE)</f>
        <v>XXY</v>
      </c>
      <c r="U608" t="str">
        <f>VLOOKUP($C608,PANSS_full!$D$2:$AK$888,3,FALSE)</f>
        <v>廖金敏</v>
      </c>
      <c r="V608" t="str">
        <f>VLOOKUP($C608,PANSS_full!$D$2:$AK$888,4,FALSE)</f>
        <v>北大六院</v>
      </c>
      <c r="W608">
        <f>VLOOKUP($C608,PANSS_full!$D$2:$AK$888,5,FALSE)</f>
        <v>6</v>
      </c>
      <c r="X608">
        <f>VLOOKUP($C608,PANSS_full!$D$2:$AK$888,6,FALSE)</f>
        <v>4</v>
      </c>
      <c r="Y608">
        <f>VLOOKUP($C608,PANSS_full!$D$2:$AK$888,7,FALSE)</f>
        <v>6</v>
      </c>
      <c r="Z608">
        <f>VLOOKUP($C608,PANSS_full!$D$2:$AK$888,8,FALSE)</f>
        <v>2</v>
      </c>
      <c r="AA608">
        <f>VLOOKUP($C608,PANSS_full!$D$2:$AK$888,9,FALSE)</f>
        <v>1</v>
      </c>
      <c r="AB608">
        <f>VLOOKUP($C608,PANSS_full!$D$2:$AK$888,10,FALSE)</f>
        <v>6</v>
      </c>
      <c r="AC608">
        <f>VLOOKUP($C608,PANSS_full!$D$2:$AK$888,11,FALSE)</f>
        <v>1</v>
      </c>
      <c r="AD608">
        <f>VLOOKUP($C608,PANSS_full!$D$2:$AK$888,12,FALSE)</f>
        <v>4</v>
      </c>
      <c r="AE608">
        <f>VLOOKUP($C608,PANSS_full!$D$2:$AK$888,13,FALSE)</f>
        <v>3</v>
      </c>
      <c r="AF608">
        <f>VLOOKUP($C608,PANSS_full!$D$2:$AK$888,14,FALSE)</f>
        <v>1</v>
      </c>
      <c r="AG608">
        <f>VLOOKUP($C608,PANSS_full!$D$2:$AK$888,15,FALSE)</f>
        <v>1</v>
      </c>
      <c r="AH608">
        <f>VLOOKUP($C608,PANSS_full!$D$2:$AK$888,16,FALSE)</f>
        <v>1</v>
      </c>
      <c r="AI608">
        <f>VLOOKUP($C608,PANSS_full!$D$2:$AK$888,17,FALSE)</f>
        <v>3</v>
      </c>
      <c r="AJ608">
        <f>VLOOKUP($C608,PANSS_full!$D$2:$AK$888,18,FALSE)</f>
        <v>1</v>
      </c>
      <c r="AK608">
        <f>VLOOKUP($C608,PANSS_full!$D$2:$AK$888,19,FALSE)</f>
        <v>3</v>
      </c>
      <c r="AL608">
        <f>VLOOKUP($C608,PANSS_full!$D$2:$AK$888,20,FALSE)</f>
        <v>4</v>
      </c>
      <c r="AM608">
        <f>VLOOKUP($C608,PANSS_full!$D$2:$AK$888,21,FALSE)</f>
        <v>1</v>
      </c>
      <c r="AN608">
        <f>VLOOKUP($C608,PANSS_full!$D$2:$AK$888,22,FALSE)</f>
        <v>1</v>
      </c>
      <c r="AO608">
        <f>VLOOKUP($C608,PANSS_full!$D$2:$AK$888,23,FALSE)</f>
        <v>1</v>
      </c>
      <c r="AP608">
        <f>VLOOKUP($C608,PANSS_full!$D$2:$AK$888,24,FALSE)</f>
        <v>3</v>
      </c>
      <c r="AQ608">
        <f>VLOOKUP($C608,PANSS_full!$D$2:$AK$888,25,FALSE)</f>
        <v>1</v>
      </c>
      <c r="AR608">
        <f>VLOOKUP($C608,PANSS_full!$D$2:$AK$888,26,FALSE)</f>
        <v>1</v>
      </c>
      <c r="AS608">
        <f>VLOOKUP($C608,PANSS_full!$D$2:$AK$888,27,FALSE)</f>
        <v>5</v>
      </c>
      <c r="AT608">
        <f>VLOOKUP($C608,PANSS_full!$D$2:$AK$888,28,FALSE)</f>
        <v>1</v>
      </c>
      <c r="AU608">
        <f>VLOOKUP($C608,PANSS_full!$D$2:$AK$888,29,FALSE)</f>
        <v>1</v>
      </c>
      <c r="AV608">
        <f>VLOOKUP($C608,PANSS_full!$D$2:$AK$888,30,FALSE)</f>
        <v>3</v>
      </c>
      <c r="AW608">
        <f>VLOOKUP($C608,PANSS_full!$D$2:$AK$888,31,FALSE)</f>
        <v>3</v>
      </c>
      <c r="AX608">
        <f>VLOOKUP($C608,PANSS_full!$D$2:$AK$888,32,FALSE)</f>
        <v>1</v>
      </c>
      <c r="AY608">
        <f>VLOOKUP($C608,PANSS_full!$D$2:$AK$888,33,FALSE)</f>
        <v>1</v>
      </c>
      <c r="AZ608">
        <f>VLOOKUP($C608,PANSS_full!$D$2:$AK$888,34,FALSE)</f>
        <v>3</v>
      </c>
    </row>
    <row r="609" spans="1:52">
      <c r="A609">
        <v>608</v>
      </c>
      <c r="B609" s="2" t="s">
        <v>667</v>
      </c>
      <c r="C609" s="2" t="str">
        <f t="shared" si="9"/>
        <v>SZ_01_0073</v>
      </c>
      <c r="E609" s="2">
        <v>28.5</v>
      </c>
      <c r="F609" s="2" t="s">
        <v>602</v>
      </c>
      <c r="G609" s="2" t="s">
        <v>53</v>
      </c>
      <c r="H609" s="2">
        <v>1</v>
      </c>
      <c r="I609" s="2">
        <v>1</v>
      </c>
      <c r="J609" s="2">
        <v>12</v>
      </c>
      <c r="K609" s="2">
        <v>1</v>
      </c>
      <c r="L609" s="2">
        <v>1</v>
      </c>
      <c r="M609" s="2">
        <v>24</v>
      </c>
      <c r="N609" s="2">
        <v>29</v>
      </c>
      <c r="O609" s="2">
        <v>18</v>
      </c>
      <c r="P609" s="2">
        <v>42</v>
      </c>
      <c r="Q609" s="2">
        <v>89</v>
      </c>
      <c r="R609" s="2">
        <v>32</v>
      </c>
      <c r="S609" t="str">
        <f>VLOOKUP($C609,PANSS_full!$D$2:$AK$888,1,FALSE)</f>
        <v>SZ_01_0073</v>
      </c>
      <c r="T609" t="str">
        <f>VLOOKUP($C609,PANSS_full!$D$2:$AK$888,2,FALSE)</f>
        <v>XLL</v>
      </c>
      <c r="U609" t="str">
        <f>VLOOKUP($C609,PANSS_full!$D$2:$AK$888,3,FALSE)</f>
        <v>廖金敏</v>
      </c>
      <c r="V609" t="str">
        <f>VLOOKUP($C609,PANSS_full!$D$2:$AK$888,4,FALSE)</f>
        <v>北大六院</v>
      </c>
      <c r="W609">
        <f>VLOOKUP($C609,PANSS_full!$D$2:$AK$888,5,FALSE)</f>
        <v>6</v>
      </c>
      <c r="X609">
        <f>VLOOKUP($C609,PANSS_full!$D$2:$AK$888,6,FALSE)</f>
        <v>3</v>
      </c>
      <c r="Y609">
        <f>VLOOKUP($C609,PANSS_full!$D$2:$AK$888,7,FALSE)</f>
        <v>6</v>
      </c>
      <c r="Z609">
        <f>VLOOKUP($C609,PANSS_full!$D$2:$AK$888,8,FALSE)</f>
        <v>4</v>
      </c>
      <c r="AA609">
        <f>VLOOKUP($C609,PANSS_full!$D$2:$AK$888,9,FALSE)</f>
        <v>1</v>
      </c>
      <c r="AB609">
        <f>VLOOKUP($C609,PANSS_full!$D$2:$AK$888,10,FALSE)</f>
        <v>6</v>
      </c>
      <c r="AC609">
        <f>VLOOKUP($C609,PANSS_full!$D$2:$AK$888,11,FALSE)</f>
        <v>3</v>
      </c>
      <c r="AD609">
        <f>VLOOKUP($C609,PANSS_full!$D$2:$AK$888,12,FALSE)</f>
        <v>3</v>
      </c>
      <c r="AE609">
        <f>VLOOKUP($C609,PANSS_full!$D$2:$AK$888,13,FALSE)</f>
        <v>1</v>
      </c>
      <c r="AF609">
        <f>VLOOKUP($C609,PANSS_full!$D$2:$AK$888,14,FALSE)</f>
        <v>3</v>
      </c>
      <c r="AG609">
        <f>VLOOKUP($C609,PANSS_full!$D$2:$AK$888,15,FALSE)</f>
        <v>4</v>
      </c>
      <c r="AH609">
        <f>VLOOKUP($C609,PANSS_full!$D$2:$AK$888,16,FALSE)</f>
        <v>3</v>
      </c>
      <c r="AI609">
        <f>VLOOKUP($C609,PANSS_full!$D$2:$AK$888,17,FALSE)</f>
        <v>3</v>
      </c>
      <c r="AJ609">
        <f>VLOOKUP($C609,PANSS_full!$D$2:$AK$888,18,FALSE)</f>
        <v>1</v>
      </c>
      <c r="AK609">
        <f>VLOOKUP($C609,PANSS_full!$D$2:$AK$888,19,FALSE)</f>
        <v>4</v>
      </c>
      <c r="AL609">
        <f>VLOOKUP($C609,PANSS_full!$D$2:$AK$888,20,FALSE)</f>
        <v>4</v>
      </c>
      <c r="AM609">
        <f>VLOOKUP($C609,PANSS_full!$D$2:$AK$888,21,FALSE)</f>
        <v>1</v>
      </c>
      <c r="AN609">
        <f>VLOOKUP($C609,PANSS_full!$D$2:$AK$888,22,FALSE)</f>
        <v>3</v>
      </c>
      <c r="AO609">
        <f>VLOOKUP($C609,PANSS_full!$D$2:$AK$888,23,FALSE)</f>
        <v>1</v>
      </c>
      <c r="AP609">
        <f>VLOOKUP($C609,PANSS_full!$D$2:$AK$888,24,FALSE)</f>
        <v>1</v>
      </c>
      <c r="AQ609">
        <f>VLOOKUP($C609,PANSS_full!$D$2:$AK$888,25,FALSE)</f>
        <v>1</v>
      </c>
      <c r="AR609">
        <f>VLOOKUP($C609,PANSS_full!$D$2:$AK$888,26,FALSE)</f>
        <v>1</v>
      </c>
      <c r="AS609">
        <f>VLOOKUP($C609,PANSS_full!$D$2:$AK$888,27,FALSE)</f>
        <v>4</v>
      </c>
      <c r="AT609">
        <f>VLOOKUP($C609,PANSS_full!$D$2:$AK$888,28,FALSE)</f>
        <v>1</v>
      </c>
      <c r="AU609">
        <f>VLOOKUP($C609,PANSS_full!$D$2:$AK$888,29,FALSE)</f>
        <v>1</v>
      </c>
      <c r="AV609">
        <f>VLOOKUP($C609,PANSS_full!$D$2:$AK$888,30,FALSE)</f>
        <v>6</v>
      </c>
      <c r="AW609">
        <f>VLOOKUP($C609,PANSS_full!$D$2:$AK$888,31,FALSE)</f>
        <v>1</v>
      </c>
      <c r="AX609">
        <f>VLOOKUP($C609,PANSS_full!$D$2:$AK$888,32,FALSE)</f>
        <v>4</v>
      </c>
      <c r="AY609">
        <f>VLOOKUP($C609,PANSS_full!$D$2:$AK$888,33,FALSE)</f>
        <v>3</v>
      </c>
      <c r="AZ609">
        <f>VLOOKUP($C609,PANSS_full!$D$2:$AK$888,34,FALSE)</f>
        <v>6</v>
      </c>
    </row>
    <row r="610" spans="1:52">
      <c r="A610">
        <v>609</v>
      </c>
      <c r="B610" s="2" t="s">
        <v>668</v>
      </c>
      <c r="C610" s="2" t="str">
        <f t="shared" si="9"/>
        <v>SZ_01_0074</v>
      </c>
      <c r="E610" s="2">
        <v>17.75</v>
      </c>
      <c r="F610" s="2" t="s">
        <v>602</v>
      </c>
      <c r="G610" s="2" t="s">
        <v>53</v>
      </c>
      <c r="H610" s="2">
        <v>1</v>
      </c>
      <c r="I610" s="2">
        <v>1</v>
      </c>
      <c r="J610" s="2">
        <v>12</v>
      </c>
      <c r="K610" s="2">
        <v>1</v>
      </c>
      <c r="L610" s="2">
        <v>2</v>
      </c>
      <c r="M610" s="2">
        <v>13</v>
      </c>
      <c r="N610" s="2">
        <v>20</v>
      </c>
      <c r="O610" s="2">
        <v>14</v>
      </c>
      <c r="P610" s="2">
        <v>36</v>
      </c>
      <c r="Q610" s="2">
        <v>70</v>
      </c>
      <c r="S610" t="str">
        <f>VLOOKUP($C610,PANSS_full!$D$2:$AK$888,1,FALSE)</f>
        <v>SZ_01_0074</v>
      </c>
      <c r="T610" t="str">
        <f>VLOOKUP($C610,PANSS_full!$D$2:$AK$888,2,FALSE)</f>
        <v>ZSX</v>
      </c>
      <c r="U610" t="str">
        <f>VLOOKUP($C610,PANSS_full!$D$2:$AK$888,3,FALSE)</f>
        <v>廖金敏</v>
      </c>
      <c r="V610" t="str">
        <f>VLOOKUP($C610,PANSS_full!$D$2:$AK$888,4,FALSE)</f>
        <v>北大六院</v>
      </c>
      <c r="W610">
        <f>VLOOKUP($C610,PANSS_full!$D$2:$AK$888,5,FALSE)</f>
        <v>6</v>
      </c>
      <c r="X610">
        <f>VLOOKUP($C610,PANSS_full!$D$2:$AK$888,6,FALSE)</f>
        <v>5</v>
      </c>
      <c r="Y610">
        <f>VLOOKUP($C610,PANSS_full!$D$2:$AK$888,7,FALSE)</f>
        <v>1</v>
      </c>
      <c r="Z610">
        <f>VLOOKUP($C610,PANSS_full!$D$2:$AK$888,8,FALSE)</f>
        <v>1</v>
      </c>
      <c r="AA610">
        <f>VLOOKUP($C610,PANSS_full!$D$2:$AK$888,9,FALSE)</f>
        <v>1</v>
      </c>
      <c r="AB610">
        <f>VLOOKUP($C610,PANSS_full!$D$2:$AK$888,10,FALSE)</f>
        <v>5</v>
      </c>
      <c r="AC610">
        <f>VLOOKUP($C610,PANSS_full!$D$2:$AK$888,11,FALSE)</f>
        <v>1</v>
      </c>
      <c r="AD610">
        <f>VLOOKUP($C610,PANSS_full!$D$2:$AK$888,12,FALSE)</f>
        <v>3</v>
      </c>
      <c r="AE610">
        <f>VLOOKUP($C610,PANSS_full!$D$2:$AK$888,13,FALSE)</f>
        <v>4</v>
      </c>
      <c r="AF610">
        <f>VLOOKUP($C610,PANSS_full!$D$2:$AK$888,14,FALSE)</f>
        <v>1</v>
      </c>
      <c r="AG610">
        <f>VLOOKUP($C610,PANSS_full!$D$2:$AK$888,15,FALSE)</f>
        <v>1</v>
      </c>
      <c r="AH610">
        <f>VLOOKUP($C610,PANSS_full!$D$2:$AK$888,16,FALSE)</f>
        <v>1</v>
      </c>
      <c r="AI610">
        <f>VLOOKUP($C610,PANSS_full!$D$2:$AK$888,17,FALSE)</f>
        <v>3</v>
      </c>
      <c r="AJ610">
        <f>VLOOKUP($C610,PANSS_full!$D$2:$AK$888,18,FALSE)</f>
        <v>1</v>
      </c>
      <c r="AK610">
        <f>VLOOKUP($C610,PANSS_full!$D$2:$AK$888,19,FALSE)</f>
        <v>4</v>
      </c>
      <c r="AL610">
        <f>VLOOKUP($C610,PANSS_full!$D$2:$AK$888,20,FALSE)</f>
        <v>1</v>
      </c>
      <c r="AM610">
        <f>VLOOKUP($C610,PANSS_full!$D$2:$AK$888,21,FALSE)</f>
        <v>1</v>
      </c>
      <c r="AN610">
        <f>VLOOKUP($C610,PANSS_full!$D$2:$AK$888,22,FALSE)</f>
        <v>3</v>
      </c>
      <c r="AO610">
        <f>VLOOKUP($C610,PANSS_full!$D$2:$AK$888,23,FALSE)</f>
        <v>3</v>
      </c>
      <c r="AP610">
        <f>VLOOKUP($C610,PANSS_full!$D$2:$AK$888,24,FALSE)</f>
        <v>1</v>
      </c>
      <c r="AQ610">
        <f>VLOOKUP($C610,PANSS_full!$D$2:$AK$888,25,FALSE)</f>
        <v>1</v>
      </c>
      <c r="AR610">
        <f>VLOOKUP($C610,PANSS_full!$D$2:$AK$888,26,FALSE)</f>
        <v>1</v>
      </c>
      <c r="AS610">
        <f>VLOOKUP($C610,PANSS_full!$D$2:$AK$888,27,FALSE)</f>
        <v>6</v>
      </c>
      <c r="AT610">
        <f>VLOOKUP($C610,PANSS_full!$D$2:$AK$888,28,FALSE)</f>
        <v>1</v>
      </c>
      <c r="AU610">
        <f>VLOOKUP($C610,PANSS_full!$D$2:$AK$888,29,FALSE)</f>
        <v>1</v>
      </c>
      <c r="AV610">
        <f>VLOOKUP($C610,PANSS_full!$D$2:$AK$888,30,FALSE)</f>
        <v>6</v>
      </c>
      <c r="AW610">
        <f>VLOOKUP($C610,PANSS_full!$D$2:$AK$888,31,FALSE)</f>
        <v>1</v>
      </c>
      <c r="AX610">
        <f>VLOOKUP($C610,PANSS_full!$D$2:$AK$888,32,FALSE)</f>
        <v>1</v>
      </c>
      <c r="AY610">
        <f>VLOOKUP($C610,PANSS_full!$D$2:$AK$888,33,FALSE)</f>
        <v>4</v>
      </c>
      <c r="AZ610">
        <f>VLOOKUP($C610,PANSS_full!$D$2:$AK$888,34,FALSE)</f>
        <v>1</v>
      </c>
    </row>
    <row r="611" spans="1:52">
      <c r="A611">
        <v>610</v>
      </c>
      <c r="B611" s="2" t="s">
        <v>669</v>
      </c>
      <c r="C611" s="2" t="str">
        <f t="shared" si="9"/>
        <v>SZ_01_0075</v>
      </c>
      <c r="E611" s="2">
        <v>28.8333333333333</v>
      </c>
      <c r="F611" s="2" t="s">
        <v>602</v>
      </c>
      <c r="G611" s="2" t="s">
        <v>53</v>
      </c>
      <c r="H611" s="2">
        <v>1</v>
      </c>
      <c r="I611" s="2">
        <v>2</v>
      </c>
      <c r="J611" s="2">
        <v>12</v>
      </c>
      <c r="K611" s="2">
        <v>1</v>
      </c>
      <c r="L611" s="2">
        <v>1</v>
      </c>
      <c r="M611" s="2">
        <v>144</v>
      </c>
      <c r="N611" s="2">
        <v>26</v>
      </c>
      <c r="O611" s="2">
        <v>10</v>
      </c>
      <c r="P611" s="2">
        <v>33</v>
      </c>
      <c r="Q611" s="2">
        <v>69</v>
      </c>
      <c r="S611" t="str">
        <f>VLOOKUP($C611,PANSS_full!$D$2:$AK$888,1,FALSE)</f>
        <v>SZ_01_0075</v>
      </c>
      <c r="T611" t="str">
        <f>VLOOKUP($C611,PANSS_full!$D$2:$AK$888,2,FALSE)</f>
        <v>DXJ</v>
      </c>
      <c r="U611" t="str">
        <f>VLOOKUP($C611,PANSS_full!$D$2:$AK$888,3,FALSE)</f>
        <v>姜思思</v>
      </c>
      <c r="V611" t="str">
        <f>VLOOKUP($C611,PANSS_full!$D$2:$AK$888,4,FALSE)</f>
        <v>北大六院</v>
      </c>
      <c r="W611">
        <f>VLOOKUP($C611,PANSS_full!$D$2:$AK$888,5,FALSE)</f>
        <v>5</v>
      </c>
      <c r="X611">
        <f>VLOOKUP($C611,PANSS_full!$D$2:$AK$888,6,FALSE)</f>
        <v>5</v>
      </c>
      <c r="Y611">
        <f>VLOOKUP($C611,PANSS_full!$D$2:$AK$888,7,FALSE)</f>
        <v>3</v>
      </c>
      <c r="Z611">
        <f>VLOOKUP($C611,PANSS_full!$D$2:$AK$888,8,FALSE)</f>
        <v>4</v>
      </c>
      <c r="AA611">
        <f>VLOOKUP($C611,PANSS_full!$D$2:$AK$888,9,FALSE)</f>
        <v>1</v>
      </c>
      <c r="AB611">
        <f>VLOOKUP($C611,PANSS_full!$D$2:$AK$888,10,FALSE)</f>
        <v>5</v>
      </c>
      <c r="AC611">
        <f>VLOOKUP($C611,PANSS_full!$D$2:$AK$888,11,FALSE)</f>
        <v>3</v>
      </c>
      <c r="AD611">
        <f>VLOOKUP($C611,PANSS_full!$D$2:$AK$888,12,FALSE)</f>
        <v>1</v>
      </c>
      <c r="AE611">
        <f>VLOOKUP($C611,PANSS_full!$D$2:$AK$888,13,FALSE)</f>
        <v>1</v>
      </c>
      <c r="AF611">
        <f>VLOOKUP($C611,PANSS_full!$D$2:$AK$888,14,FALSE)</f>
        <v>2</v>
      </c>
      <c r="AG611">
        <f>VLOOKUP($C611,PANSS_full!$D$2:$AK$888,15,FALSE)</f>
        <v>3</v>
      </c>
      <c r="AH611">
        <f>VLOOKUP($C611,PANSS_full!$D$2:$AK$888,16,FALSE)</f>
        <v>1</v>
      </c>
      <c r="AI611">
        <f>VLOOKUP($C611,PANSS_full!$D$2:$AK$888,17,FALSE)</f>
        <v>1</v>
      </c>
      <c r="AJ611">
        <f>VLOOKUP($C611,PANSS_full!$D$2:$AK$888,18,FALSE)</f>
        <v>1</v>
      </c>
      <c r="AK611">
        <f>VLOOKUP($C611,PANSS_full!$D$2:$AK$888,19,FALSE)</f>
        <v>1</v>
      </c>
      <c r="AL611">
        <f>VLOOKUP($C611,PANSS_full!$D$2:$AK$888,20,FALSE)</f>
        <v>1</v>
      </c>
      <c r="AM611">
        <f>VLOOKUP($C611,PANSS_full!$D$2:$AK$888,21,FALSE)</f>
        <v>1</v>
      </c>
      <c r="AN611">
        <f>VLOOKUP($C611,PANSS_full!$D$2:$AK$888,22,FALSE)</f>
        <v>3</v>
      </c>
      <c r="AO611">
        <f>VLOOKUP($C611,PANSS_full!$D$2:$AK$888,23,FALSE)</f>
        <v>1</v>
      </c>
      <c r="AP611">
        <f>VLOOKUP($C611,PANSS_full!$D$2:$AK$888,24,FALSE)</f>
        <v>1</v>
      </c>
      <c r="AQ611">
        <f>VLOOKUP($C611,PANSS_full!$D$2:$AK$888,25,FALSE)</f>
        <v>1</v>
      </c>
      <c r="AR611">
        <f>VLOOKUP($C611,PANSS_full!$D$2:$AK$888,26,FALSE)</f>
        <v>3</v>
      </c>
      <c r="AS611">
        <f>VLOOKUP($C611,PANSS_full!$D$2:$AK$888,27,FALSE)</f>
        <v>5</v>
      </c>
      <c r="AT611">
        <f>VLOOKUP($C611,PANSS_full!$D$2:$AK$888,28,FALSE)</f>
        <v>1</v>
      </c>
      <c r="AU611">
        <f>VLOOKUP($C611,PANSS_full!$D$2:$AK$888,29,FALSE)</f>
        <v>2</v>
      </c>
      <c r="AV611">
        <f>VLOOKUP($C611,PANSS_full!$D$2:$AK$888,30,FALSE)</f>
        <v>7</v>
      </c>
      <c r="AW611">
        <f>VLOOKUP($C611,PANSS_full!$D$2:$AK$888,31,FALSE)</f>
        <v>3</v>
      </c>
      <c r="AX611">
        <f>VLOOKUP($C611,PANSS_full!$D$2:$AK$888,32,FALSE)</f>
        <v>1</v>
      </c>
      <c r="AY611">
        <f>VLOOKUP($C611,PANSS_full!$D$2:$AK$888,33,FALSE)</f>
        <v>1</v>
      </c>
      <c r="AZ611">
        <f>VLOOKUP($C611,PANSS_full!$D$2:$AK$888,34,FALSE)</f>
        <v>1</v>
      </c>
    </row>
    <row r="612" spans="1:52">
      <c r="A612">
        <v>611</v>
      </c>
      <c r="B612" s="2" t="s">
        <v>670</v>
      </c>
      <c r="C612" s="2" t="str">
        <f t="shared" si="9"/>
        <v>SZ_01_0077</v>
      </c>
      <c r="E612" s="2">
        <v>22.5833333333333</v>
      </c>
      <c r="F612" s="2" t="s">
        <v>602</v>
      </c>
      <c r="G612" s="2" t="s">
        <v>53</v>
      </c>
      <c r="H612" s="2">
        <v>1</v>
      </c>
      <c r="I612" s="2">
        <v>1</v>
      </c>
      <c r="J612" s="2">
        <v>14</v>
      </c>
      <c r="K612" s="2">
        <v>1</v>
      </c>
      <c r="L612" s="2">
        <v>2</v>
      </c>
      <c r="M612" s="2">
        <v>36</v>
      </c>
      <c r="N612" s="2">
        <v>22</v>
      </c>
      <c r="O612" s="2">
        <v>35</v>
      </c>
      <c r="P612" s="2">
        <v>36</v>
      </c>
      <c r="Q612" s="2">
        <v>93</v>
      </c>
      <c r="R612" s="2">
        <v>46</v>
      </c>
      <c r="S612" t="str">
        <f>VLOOKUP($C612,PANSS_full!$D$2:$AK$888,1,FALSE)</f>
        <v>SZ_01_0077</v>
      </c>
      <c r="T612" t="str">
        <f>VLOOKUP($C612,PANSS_full!$D$2:$AK$888,2,FALSE)</f>
        <v>LY</v>
      </c>
      <c r="U612" t="str">
        <f>VLOOKUP($C612,PANSS_full!$D$2:$AK$888,3,FALSE)</f>
        <v>姜思思</v>
      </c>
      <c r="V612" t="str">
        <f>VLOOKUP($C612,PANSS_full!$D$2:$AK$888,4,FALSE)</f>
        <v>北大六院</v>
      </c>
      <c r="W612">
        <f>VLOOKUP($C612,PANSS_full!$D$2:$AK$888,5,FALSE)</f>
        <v>6</v>
      </c>
      <c r="X612">
        <f>VLOOKUP($C612,PANSS_full!$D$2:$AK$888,6,FALSE)</f>
        <v>1</v>
      </c>
      <c r="Y612">
        <f>VLOOKUP($C612,PANSS_full!$D$2:$AK$888,7,FALSE)</f>
        <v>6</v>
      </c>
      <c r="Z612">
        <f>VLOOKUP($C612,PANSS_full!$D$2:$AK$888,8,FALSE)</f>
        <v>1</v>
      </c>
      <c r="AA612">
        <f>VLOOKUP($C612,PANSS_full!$D$2:$AK$888,9,FALSE)</f>
        <v>1</v>
      </c>
      <c r="AB612">
        <f>VLOOKUP($C612,PANSS_full!$D$2:$AK$888,10,FALSE)</f>
        <v>6</v>
      </c>
      <c r="AC612">
        <f>VLOOKUP($C612,PANSS_full!$D$2:$AK$888,11,FALSE)</f>
        <v>1</v>
      </c>
      <c r="AD612">
        <f>VLOOKUP($C612,PANSS_full!$D$2:$AK$888,12,FALSE)</f>
        <v>6</v>
      </c>
      <c r="AE612">
        <f>VLOOKUP($C612,PANSS_full!$D$2:$AK$888,13,FALSE)</f>
        <v>5</v>
      </c>
      <c r="AF612">
        <f>VLOOKUP($C612,PANSS_full!$D$2:$AK$888,14,FALSE)</f>
        <v>4</v>
      </c>
      <c r="AG612">
        <f>VLOOKUP($C612,PANSS_full!$D$2:$AK$888,15,FALSE)</f>
        <v>5</v>
      </c>
      <c r="AH612">
        <f>VLOOKUP($C612,PANSS_full!$D$2:$AK$888,16,FALSE)</f>
        <v>6</v>
      </c>
      <c r="AI612">
        <f>VLOOKUP($C612,PANSS_full!$D$2:$AK$888,17,FALSE)</f>
        <v>5</v>
      </c>
      <c r="AJ612">
        <f>VLOOKUP($C612,PANSS_full!$D$2:$AK$888,18,FALSE)</f>
        <v>4</v>
      </c>
      <c r="AK612">
        <f>VLOOKUP($C612,PANSS_full!$D$2:$AK$888,19,FALSE)</f>
        <v>1</v>
      </c>
      <c r="AL612">
        <f>VLOOKUP($C612,PANSS_full!$D$2:$AK$888,20,FALSE)</f>
        <v>1</v>
      </c>
      <c r="AM612">
        <f>VLOOKUP($C612,PANSS_full!$D$2:$AK$888,21,FALSE)</f>
        <v>1</v>
      </c>
      <c r="AN612">
        <f>VLOOKUP($C612,PANSS_full!$D$2:$AK$888,22,FALSE)</f>
        <v>1</v>
      </c>
      <c r="AO612">
        <f>VLOOKUP($C612,PANSS_full!$D$2:$AK$888,23,FALSE)</f>
        <v>3</v>
      </c>
      <c r="AP612">
        <f>VLOOKUP($C612,PANSS_full!$D$2:$AK$888,24,FALSE)</f>
        <v>3</v>
      </c>
      <c r="AQ612">
        <f>VLOOKUP($C612,PANSS_full!$D$2:$AK$888,25,FALSE)</f>
        <v>4</v>
      </c>
      <c r="AR612">
        <f>VLOOKUP($C612,PANSS_full!$D$2:$AK$888,26,FALSE)</f>
        <v>1</v>
      </c>
      <c r="AS612">
        <f>VLOOKUP($C612,PANSS_full!$D$2:$AK$888,27,FALSE)</f>
        <v>5</v>
      </c>
      <c r="AT612">
        <f>VLOOKUP($C612,PANSS_full!$D$2:$AK$888,28,FALSE)</f>
        <v>1</v>
      </c>
      <c r="AU612">
        <f>VLOOKUP($C612,PANSS_full!$D$2:$AK$888,29,FALSE)</f>
        <v>1</v>
      </c>
      <c r="AV612">
        <f>VLOOKUP($C612,PANSS_full!$D$2:$AK$888,30,FALSE)</f>
        <v>6</v>
      </c>
      <c r="AW612">
        <f>VLOOKUP($C612,PANSS_full!$D$2:$AK$888,31,FALSE)</f>
        <v>1</v>
      </c>
      <c r="AX612">
        <f>VLOOKUP($C612,PANSS_full!$D$2:$AK$888,32,FALSE)</f>
        <v>1</v>
      </c>
      <c r="AY612">
        <f>VLOOKUP($C612,PANSS_full!$D$2:$AK$888,33,FALSE)</f>
        <v>5</v>
      </c>
      <c r="AZ612">
        <f>VLOOKUP($C612,PANSS_full!$D$2:$AK$888,34,FALSE)</f>
        <v>1</v>
      </c>
    </row>
    <row r="613" spans="1:52">
      <c r="A613">
        <v>612</v>
      </c>
      <c r="B613" s="2" t="s">
        <v>671</v>
      </c>
      <c r="C613" s="2" t="str">
        <f t="shared" si="9"/>
        <v>SZ_01_0078</v>
      </c>
      <c r="E613" s="2">
        <v>26.5833333333333</v>
      </c>
      <c r="F613" s="2" t="s">
        <v>602</v>
      </c>
      <c r="G613" s="2" t="s">
        <v>53</v>
      </c>
      <c r="H613" s="2">
        <v>1</v>
      </c>
      <c r="I613" s="2">
        <v>1</v>
      </c>
      <c r="J613" s="2">
        <v>15</v>
      </c>
      <c r="K613" s="2">
        <v>1</v>
      </c>
      <c r="L613" s="2">
        <v>1</v>
      </c>
      <c r="M613" s="2">
        <v>4</v>
      </c>
      <c r="N613" s="2">
        <v>20</v>
      </c>
      <c r="O613" s="2">
        <v>19</v>
      </c>
      <c r="P613" s="2">
        <v>32</v>
      </c>
      <c r="Q613" s="2">
        <v>71</v>
      </c>
      <c r="R613" s="2">
        <v>16</v>
      </c>
      <c r="S613" t="str">
        <f>VLOOKUP($C613,PANSS_full!$D$2:$AK$888,1,FALSE)</f>
        <v>SZ_01_0078</v>
      </c>
      <c r="T613" t="str">
        <f>VLOOKUP($C613,PANSS_full!$D$2:$AK$888,2,FALSE)</f>
        <v>CKQ</v>
      </c>
      <c r="U613" t="str">
        <f>VLOOKUP($C613,PANSS_full!$D$2:$AK$888,3,FALSE)</f>
        <v>廖金敏</v>
      </c>
      <c r="V613" t="str">
        <f>VLOOKUP($C613,PANSS_full!$D$2:$AK$888,4,FALSE)</f>
        <v>北大六院</v>
      </c>
      <c r="W613">
        <f>VLOOKUP($C613,PANSS_full!$D$2:$AK$888,5,FALSE)</f>
        <v>5</v>
      </c>
      <c r="X613">
        <f>VLOOKUP($C613,PANSS_full!$D$2:$AK$888,6,FALSE)</f>
        <v>3</v>
      </c>
      <c r="Y613">
        <f>VLOOKUP($C613,PANSS_full!$D$2:$AK$888,7,FALSE)</f>
        <v>4</v>
      </c>
      <c r="Z613">
        <f>VLOOKUP($C613,PANSS_full!$D$2:$AK$888,8,FALSE)</f>
        <v>1</v>
      </c>
      <c r="AA613">
        <f>VLOOKUP($C613,PANSS_full!$D$2:$AK$888,9,FALSE)</f>
        <v>1</v>
      </c>
      <c r="AB613">
        <f>VLOOKUP($C613,PANSS_full!$D$2:$AK$888,10,FALSE)</f>
        <v>5</v>
      </c>
      <c r="AC613">
        <f>VLOOKUP($C613,PANSS_full!$D$2:$AK$888,11,FALSE)</f>
        <v>1</v>
      </c>
      <c r="AD613">
        <f>VLOOKUP($C613,PANSS_full!$D$2:$AK$888,12,FALSE)</f>
        <v>4</v>
      </c>
      <c r="AE613">
        <f>VLOOKUP($C613,PANSS_full!$D$2:$AK$888,13,FALSE)</f>
        <v>3</v>
      </c>
      <c r="AF613">
        <f>VLOOKUP($C613,PANSS_full!$D$2:$AK$888,14,FALSE)</f>
        <v>3</v>
      </c>
      <c r="AG613">
        <f>VLOOKUP($C613,PANSS_full!$D$2:$AK$888,15,FALSE)</f>
        <v>4</v>
      </c>
      <c r="AH613">
        <f>VLOOKUP($C613,PANSS_full!$D$2:$AK$888,16,FALSE)</f>
        <v>3</v>
      </c>
      <c r="AI613">
        <f>VLOOKUP($C613,PANSS_full!$D$2:$AK$888,17,FALSE)</f>
        <v>1</v>
      </c>
      <c r="AJ613">
        <f>VLOOKUP($C613,PANSS_full!$D$2:$AK$888,18,FALSE)</f>
        <v>1</v>
      </c>
      <c r="AK613">
        <f>VLOOKUP($C613,PANSS_full!$D$2:$AK$888,19,FALSE)</f>
        <v>4</v>
      </c>
      <c r="AL613">
        <f>VLOOKUP($C613,PANSS_full!$D$2:$AK$888,20,FALSE)</f>
        <v>1</v>
      </c>
      <c r="AM613">
        <f>VLOOKUP($C613,PANSS_full!$D$2:$AK$888,21,FALSE)</f>
        <v>1</v>
      </c>
      <c r="AN613">
        <f>VLOOKUP($C613,PANSS_full!$D$2:$AK$888,22,FALSE)</f>
        <v>1</v>
      </c>
      <c r="AO613">
        <f>VLOOKUP($C613,PANSS_full!$D$2:$AK$888,23,FALSE)</f>
        <v>1</v>
      </c>
      <c r="AP613">
        <f>VLOOKUP($C613,PANSS_full!$D$2:$AK$888,24,FALSE)</f>
        <v>1</v>
      </c>
      <c r="AQ613">
        <f>VLOOKUP($C613,PANSS_full!$D$2:$AK$888,25,FALSE)</f>
        <v>1</v>
      </c>
      <c r="AR613">
        <f>VLOOKUP($C613,PANSS_full!$D$2:$AK$888,26,FALSE)</f>
        <v>3</v>
      </c>
      <c r="AS613">
        <f>VLOOKUP($C613,PANSS_full!$D$2:$AK$888,27,FALSE)</f>
        <v>5</v>
      </c>
      <c r="AT613">
        <f>VLOOKUP($C613,PANSS_full!$D$2:$AK$888,28,FALSE)</f>
        <v>1</v>
      </c>
      <c r="AU613">
        <f>VLOOKUP($C613,PANSS_full!$D$2:$AK$888,29,FALSE)</f>
        <v>1</v>
      </c>
      <c r="AV613">
        <f>VLOOKUP($C613,PANSS_full!$D$2:$AK$888,30,FALSE)</f>
        <v>5</v>
      </c>
      <c r="AW613">
        <f>VLOOKUP($C613,PANSS_full!$D$2:$AK$888,31,FALSE)</f>
        <v>1</v>
      </c>
      <c r="AX613">
        <f>VLOOKUP($C613,PANSS_full!$D$2:$AK$888,32,FALSE)</f>
        <v>1</v>
      </c>
      <c r="AY613">
        <f>VLOOKUP($C613,PANSS_full!$D$2:$AK$888,33,FALSE)</f>
        <v>1</v>
      </c>
      <c r="AZ613">
        <f>VLOOKUP($C613,PANSS_full!$D$2:$AK$888,34,FALSE)</f>
        <v>4</v>
      </c>
    </row>
    <row r="614" spans="1:52">
      <c r="A614">
        <v>613</v>
      </c>
      <c r="B614" s="2" t="s">
        <v>672</v>
      </c>
      <c r="C614" s="2" t="str">
        <f t="shared" si="9"/>
        <v>SZ_01_0079</v>
      </c>
      <c r="E614" s="2">
        <v>33.5</v>
      </c>
      <c r="F614" s="2" t="s">
        <v>602</v>
      </c>
      <c r="G614" s="2" t="s">
        <v>53</v>
      </c>
      <c r="H614" s="2">
        <v>1</v>
      </c>
      <c r="I614" s="2">
        <v>1</v>
      </c>
      <c r="J614" s="2">
        <v>19</v>
      </c>
      <c r="K614" s="2">
        <v>1</v>
      </c>
      <c r="L614" s="2">
        <v>1</v>
      </c>
      <c r="M614" s="2">
        <v>144</v>
      </c>
      <c r="N614" s="2">
        <v>21</v>
      </c>
      <c r="O614" s="2">
        <v>18</v>
      </c>
      <c r="P614" s="2">
        <v>36</v>
      </c>
      <c r="Q614" s="2">
        <v>75</v>
      </c>
      <c r="R614" s="2">
        <v>36</v>
      </c>
      <c r="S614" t="str">
        <f>VLOOKUP($C614,PANSS_full!$D$2:$AK$888,1,FALSE)</f>
        <v>SZ_01_0079</v>
      </c>
      <c r="T614" t="str">
        <f>VLOOKUP($C614,PANSS_full!$D$2:$AK$888,2,FALSE)</f>
        <v>JC</v>
      </c>
      <c r="U614" t="str">
        <f>VLOOKUP($C614,PANSS_full!$D$2:$AK$888,3,FALSE)</f>
        <v>姜思思</v>
      </c>
      <c r="V614" t="str">
        <f>VLOOKUP($C614,PANSS_full!$D$2:$AK$888,4,FALSE)</f>
        <v>北大六院</v>
      </c>
      <c r="W614">
        <f>VLOOKUP($C614,PANSS_full!$D$2:$AK$888,5,FALSE)</f>
        <v>4</v>
      </c>
      <c r="X614">
        <f>VLOOKUP($C614,PANSS_full!$D$2:$AK$888,6,FALSE)</f>
        <v>1</v>
      </c>
      <c r="Y614">
        <f>VLOOKUP($C614,PANSS_full!$D$2:$AK$888,7,FALSE)</f>
        <v>6</v>
      </c>
      <c r="Z614">
        <f>VLOOKUP($C614,PANSS_full!$D$2:$AK$888,8,FALSE)</f>
        <v>1</v>
      </c>
      <c r="AA614">
        <f>VLOOKUP($C614,PANSS_full!$D$2:$AK$888,9,FALSE)</f>
        <v>1</v>
      </c>
      <c r="AB614">
        <f>VLOOKUP($C614,PANSS_full!$D$2:$AK$888,10,FALSE)</f>
        <v>6</v>
      </c>
      <c r="AC614">
        <f>VLOOKUP($C614,PANSS_full!$D$2:$AK$888,11,FALSE)</f>
        <v>2</v>
      </c>
      <c r="AD614">
        <f>VLOOKUP($C614,PANSS_full!$D$2:$AK$888,12,FALSE)</f>
        <v>3</v>
      </c>
      <c r="AE614">
        <f>VLOOKUP($C614,PANSS_full!$D$2:$AK$888,13,FALSE)</f>
        <v>4</v>
      </c>
      <c r="AF614">
        <f>VLOOKUP($C614,PANSS_full!$D$2:$AK$888,14,FALSE)</f>
        <v>2</v>
      </c>
      <c r="AG614">
        <f>VLOOKUP($C614,PANSS_full!$D$2:$AK$888,15,FALSE)</f>
        <v>5</v>
      </c>
      <c r="AH614">
        <f>VLOOKUP($C614,PANSS_full!$D$2:$AK$888,16,FALSE)</f>
        <v>1</v>
      </c>
      <c r="AI614">
        <f>VLOOKUP($C614,PANSS_full!$D$2:$AK$888,17,FALSE)</f>
        <v>2</v>
      </c>
      <c r="AJ614">
        <f>VLOOKUP($C614,PANSS_full!$D$2:$AK$888,18,FALSE)</f>
        <v>1</v>
      </c>
      <c r="AK614">
        <f>VLOOKUP($C614,PANSS_full!$D$2:$AK$888,19,FALSE)</f>
        <v>1</v>
      </c>
      <c r="AL614">
        <f>VLOOKUP($C614,PANSS_full!$D$2:$AK$888,20,FALSE)</f>
        <v>4</v>
      </c>
      <c r="AM614">
        <f>VLOOKUP($C614,PANSS_full!$D$2:$AK$888,21,FALSE)</f>
        <v>1</v>
      </c>
      <c r="AN614">
        <f>VLOOKUP($C614,PANSS_full!$D$2:$AK$888,22,FALSE)</f>
        <v>1</v>
      </c>
      <c r="AO614">
        <f>VLOOKUP($C614,PANSS_full!$D$2:$AK$888,23,FALSE)</f>
        <v>1</v>
      </c>
      <c r="AP614">
        <f>VLOOKUP($C614,PANSS_full!$D$2:$AK$888,24,FALSE)</f>
        <v>5</v>
      </c>
      <c r="AQ614">
        <f>VLOOKUP($C614,PANSS_full!$D$2:$AK$888,25,FALSE)</f>
        <v>1</v>
      </c>
      <c r="AR614">
        <f>VLOOKUP($C614,PANSS_full!$D$2:$AK$888,26,FALSE)</f>
        <v>1</v>
      </c>
      <c r="AS614">
        <f>VLOOKUP($C614,PANSS_full!$D$2:$AK$888,27,FALSE)</f>
        <v>4</v>
      </c>
      <c r="AT614">
        <f>VLOOKUP($C614,PANSS_full!$D$2:$AK$888,28,FALSE)</f>
        <v>1</v>
      </c>
      <c r="AU614">
        <f>VLOOKUP($C614,PANSS_full!$D$2:$AK$888,29,FALSE)</f>
        <v>1</v>
      </c>
      <c r="AV614">
        <f>VLOOKUP($C614,PANSS_full!$D$2:$AK$888,30,FALSE)</f>
        <v>4</v>
      </c>
      <c r="AW614">
        <f>VLOOKUP($C614,PANSS_full!$D$2:$AK$888,31,FALSE)</f>
        <v>1</v>
      </c>
      <c r="AX614">
        <f>VLOOKUP($C614,PANSS_full!$D$2:$AK$888,32,FALSE)</f>
        <v>1</v>
      </c>
      <c r="AY614">
        <f>VLOOKUP($C614,PANSS_full!$D$2:$AK$888,33,FALSE)</f>
        <v>4</v>
      </c>
      <c r="AZ614">
        <f>VLOOKUP($C614,PANSS_full!$D$2:$AK$888,34,FALSE)</f>
        <v>5</v>
      </c>
    </row>
    <row r="615" spans="1:52">
      <c r="A615">
        <v>614</v>
      </c>
      <c r="B615" s="2" t="s">
        <v>673</v>
      </c>
      <c r="C615" s="2" t="str">
        <f t="shared" si="9"/>
        <v>SZ_01_0080</v>
      </c>
      <c r="E615" s="2">
        <v>22.8333333333335</v>
      </c>
      <c r="F615" s="2" t="s">
        <v>602</v>
      </c>
      <c r="G615" s="2" t="s">
        <v>53</v>
      </c>
      <c r="H615" s="2">
        <v>1</v>
      </c>
      <c r="I615" s="2">
        <v>1</v>
      </c>
      <c r="J615" s="2">
        <v>13</v>
      </c>
      <c r="K615" s="2">
        <v>1</v>
      </c>
      <c r="L615" s="2">
        <v>1</v>
      </c>
      <c r="M615" s="2">
        <v>48</v>
      </c>
      <c r="N615" s="2">
        <v>23</v>
      </c>
      <c r="O615" s="2">
        <v>24</v>
      </c>
      <c r="P615" s="2">
        <v>33</v>
      </c>
      <c r="Q615" s="2">
        <v>80</v>
      </c>
      <c r="S615" t="str">
        <f>VLOOKUP($C615,PANSS_full!$D$2:$AK$888,1,FALSE)</f>
        <v>SZ_01_0080</v>
      </c>
      <c r="T615" t="str">
        <f>VLOOKUP($C615,PANSS_full!$D$2:$AK$888,2,FALSE)</f>
        <v>GZF</v>
      </c>
      <c r="U615" t="str">
        <f>VLOOKUP($C615,PANSS_full!$D$2:$AK$888,3,FALSE)</f>
        <v>廖金敏</v>
      </c>
      <c r="V615" t="str">
        <f>VLOOKUP($C615,PANSS_full!$D$2:$AK$888,4,FALSE)</f>
        <v>北大六院</v>
      </c>
      <c r="W615">
        <f>VLOOKUP($C615,PANSS_full!$D$2:$AK$888,5,FALSE)</f>
        <v>6</v>
      </c>
      <c r="X615">
        <f>VLOOKUP($C615,PANSS_full!$D$2:$AK$888,6,FALSE)</f>
        <v>5</v>
      </c>
      <c r="Y615">
        <f>VLOOKUP($C615,PANSS_full!$D$2:$AK$888,7,FALSE)</f>
        <v>1</v>
      </c>
      <c r="Z615">
        <f>VLOOKUP($C615,PANSS_full!$D$2:$AK$888,8,FALSE)</f>
        <v>1</v>
      </c>
      <c r="AA615">
        <f>VLOOKUP($C615,PANSS_full!$D$2:$AK$888,9,FALSE)</f>
        <v>1</v>
      </c>
      <c r="AB615">
        <f>VLOOKUP($C615,PANSS_full!$D$2:$AK$888,10,FALSE)</f>
        <v>5</v>
      </c>
      <c r="AC615">
        <f>VLOOKUP($C615,PANSS_full!$D$2:$AK$888,11,FALSE)</f>
        <v>4</v>
      </c>
      <c r="AD615">
        <f>VLOOKUP($C615,PANSS_full!$D$2:$AK$888,12,FALSE)</f>
        <v>5</v>
      </c>
      <c r="AE615">
        <f>VLOOKUP($C615,PANSS_full!$D$2:$AK$888,13,FALSE)</f>
        <v>2</v>
      </c>
      <c r="AF615">
        <f>VLOOKUP($C615,PANSS_full!$D$2:$AK$888,14,FALSE)</f>
        <v>4</v>
      </c>
      <c r="AG615">
        <f>VLOOKUP($C615,PANSS_full!$D$2:$AK$888,15,FALSE)</f>
        <v>5</v>
      </c>
      <c r="AH615">
        <f>VLOOKUP($C615,PANSS_full!$D$2:$AK$888,16,FALSE)</f>
        <v>4</v>
      </c>
      <c r="AI615">
        <f>VLOOKUP($C615,PANSS_full!$D$2:$AK$888,17,FALSE)</f>
        <v>3</v>
      </c>
      <c r="AJ615">
        <f>VLOOKUP($C615,PANSS_full!$D$2:$AK$888,18,FALSE)</f>
        <v>1</v>
      </c>
      <c r="AK615">
        <f>VLOOKUP($C615,PANSS_full!$D$2:$AK$888,19,FALSE)</f>
        <v>1</v>
      </c>
      <c r="AL615">
        <f>VLOOKUP($C615,PANSS_full!$D$2:$AK$888,20,FALSE)</f>
        <v>3</v>
      </c>
      <c r="AM615">
        <f>VLOOKUP($C615,PANSS_full!$D$2:$AK$888,21,FALSE)</f>
        <v>1</v>
      </c>
      <c r="AN615">
        <f>VLOOKUP($C615,PANSS_full!$D$2:$AK$888,22,FALSE)</f>
        <v>1</v>
      </c>
      <c r="AO615">
        <f>VLOOKUP($C615,PANSS_full!$D$2:$AK$888,23,FALSE)</f>
        <v>1</v>
      </c>
      <c r="AP615">
        <f>VLOOKUP($C615,PANSS_full!$D$2:$AK$888,24,FALSE)</f>
        <v>1</v>
      </c>
      <c r="AQ615">
        <f>VLOOKUP($C615,PANSS_full!$D$2:$AK$888,25,FALSE)</f>
        <v>1</v>
      </c>
      <c r="AR615">
        <f>VLOOKUP($C615,PANSS_full!$D$2:$AK$888,26,FALSE)</f>
        <v>1</v>
      </c>
      <c r="AS615">
        <f>VLOOKUP($C615,PANSS_full!$D$2:$AK$888,27,FALSE)</f>
        <v>6</v>
      </c>
      <c r="AT615">
        <f>VLOOKUP($C615,PANSS_full!$D$2:$AK$888,28,FALSE)</f>
        <v>1</v>
      </c>
      <c r="AU615">
        <f>VLOOKUP($C615,PANSS_full!$D$2:$AK$888,29,FALSE)</f>
        <v>4</v>
      </c>
      <c r="AV615">
        <f>VLOOKUP($C615,PANSS_full!$D$2:$AK$888,30,FALSE)</f>
        <v>4</v>
      </c>
      <c r="AW615">
        <f>VLOOKUP($C615,PANSS_full!$D$2:$AK$888,31,FALSE)</f>
        <v>1</v>
      </c>
      <c r="AX615">
        <f>VLOOKUP($C615,PANSS_full!$D$2:$AK$888,32,FALSE)</f>
        <v>1</v>
      </c>
      <c r="AY615">
        <f>VLOOKUP($C615,PANSS_full!$D$2:$AK$888,33,FALSE)</f>
        <v>1</v>
      </c>
      <c r="AZ615">
        <f>VLOOKUP($C615,PANSS_full!$D$2:$AK$888,34,FALSE)</f>
        <v>5</v>
      </c>
    </row>
    <row r="616" spans="1:52">
      <c r="A616">
        <v>615</v>
      </c>
      <c r="B616" s="2" t="s">
        <v>674</v>
      </c>
      <c r="C616" s="2" t="str">
        <f t="shared" si="9"/>
        <v>SZ_01_0081</v>
      </c>
      <c r="E616" s="2">
        <v>19.9166666666667</v>
      </c>
      <c r="F616" s="2" t="s">
        <v>602</v>
      </c>
      <c r="G616" s="2" t="s">
        <v>53</v>
      </c>
      <c r="H616" s="2">
        <v>1</v>
      </c>
      <c r="I616" s="2">
        <v>1</v>
      </c>
      <c r="J616" s="2">
        <v>10</v>
      </c>
      <c r="K616" s="2">
        <v>1</v>
      </c>
      <c r="L616" s="2">
        <v>1</v>
      </c>
      <c r="M616" s="2">
        <v>36</v>
      </c>
      <c r="N616" s="2">
        <v>26</v>
      </c>
      <c r="O616" s="2">
        <v>18</v>
      </c>
      <c r="P616" s="2">
        <v>35</v>
      </c>
      <c r="Q616" s="2">
        <v>79</v>
      </c>
      <c r="S616" t="str">
        <f>VLOOKUP($C616,PANSS_full!$D$2:$AK$888,1,FALSE)</f>
        <v>SZ_01_0081</v>
      </c>
      <c r="T616" t="str">
        <f>VLOOKUP($C616,PANSS_full!$D$2:$AK$888,2,FALSE)</f>
        <v>ZXL</v>
      </c>
      <c r="U616" t="str">
        <f>VLOOKUP($C616,PANSS_full!$D$2:$AK$888,3,FALSE)</f>
        <v>廖金敏</v>
      </c>
      <c r="V616" t="str">
        <f>VLOOKUP($C616,PANSS_full!$D$2:$AK$888,4,FALSE)</f>
        <v>北大六院</v>
      </c>
      <c r="W616">
        <f>VLOOKUP($C616,PANSS_full!$D$2:$AK$888,5,FALSE)</f>
        <v>6</v>
      </c>
      <c r="X616">
        <f>VLOOKUP($C616,PANSS_full!$D$2:$AK$888,6,FALSE)</f>
        <v>5</v>
      </c>
      <c r="Y616">
        <f>VLOOKUP($C616,PANSS_full!$D$2:$AK$888,7,FALSE)</f>
        <v>1</v>
      </c>
      <c r="Z616">
        <f>VLOOKUP($C616,PANSS_full!$D$2:$AK$888,8,FALSE)</f>
        <v>4</v>
      </c>
      <c r="AA616">
        <f>VLOOKUP($C616,PANSS_full!$D$2:$AK$888,9,FALSE)</f>
        <v>1</v>
      </c>
      <c r="AB616">
        <f>VLOOKUP($C616,PANSS_full!$D$2:$AK$888,10,FALSE)</f>
        <v>6</v>
      </c>
      <c r="AC616">
        <f>VLOOKUP($C616,PANSS_full!$D$2:$AK$888,11,FALSE)</f>
        <v>3</v>
      </c>
      <c r="AD616">
        <f>VLOOKUP($C616,PANSS_full!$D$2:$AK$888,12,FALSE)</f>
        <v>3</v>
      </c>
      <c r="AE616">
        <f>VLOOKUP($C616,PANSS_full!$D$2:$AK$888,13,FALSE)</f>
        <v>4</v>
      </c>
      <c r="AF616">
        <f>VLOOKUP($C616,PANSS_full!$D$2:$AK$888,14,FALSE)</f>
        <v>3</v>
      </c>
      <c r="AG616">
        <f>VLOOKUP($C616,PANSS_full!$D$2:$AK$888,15,FALSE)</f>
        <v>3</v>
      </c>
      <c r="AH616">
        <f>VLOOKUP($C616,PANSS_full!$D$2:$AK$888,16,FALSE)</f>
        <v>1</v>
      </c>
      <c r="AI616">
        <f>VLOOKUP($C616,PANSS_full!$D$2:$AK$888,17,FALSE)</f>
        <v>3</v>
      </c>
      <c r="AJ616">
        <f>VLOOKUP($C616,PANSS_full!$D$2:$AK$888,18,FALSE)</f>
        <v>1</v>
      </c>
      <c r="AK616">
        <f>VLOOKUP($C616,PANSS_full!$D$2:$AK$888,19,FALSE)</f>
        <v>1</v>
      </c>
      <c r="AL616">
        <f>VLOOKUP($C616,PANSS_full!$D$2:$AK$888,20,FALSE)</f>
        <v>1</v>
      </c>
      <c r="AM616">
        <f>VLOOKUP($C616,PANSS_full!$D$2:$AK$888,21,FALSE)</f>
        <v>1</v>
      </c>
      <c r="AN616">
        <f>VLOOKUP($C616,PANSS_full!$D$2:$AK$888,22,FALSE)</f>
        <v>3</v>
      </c>
      <c r="AO616">
        <f>VLOOKUP($C616,PANSS_full!$D$2:$AK$888,23,FALSE)</f>
        <v>1</v>
      </c>
      <c r="AP616">
        <f>VLOOKUP($C616,PANSS_full!$D$2:$AK$888,24,FALSE)</f>
        <v>1</v>
      </c>
      <c r="AQ616">
        <f>VLOOKUP($C616,PANSS_full!$D$2:$AK$888,25,FALSE)</f>
        <v>1</v>
      </c>
      <c r="AR616">
        <f>VLOOKUP($C616,PANSS_full!$D$2:$AK$888,26,FALSE)</f>
        <v>4</v>
      </c>
      <c r="AS616">
        <f>VLOOKUP($C616,PANSS_full!$D$2:$AK$888,27,FALSE)</f>
        <v>4</v>
      </c>
      <c r="AT616">
        <f>VLOOKUP($C616,PANSS_full!$D$2:$AK$888,28,FALSE)</f>
        <v>1</v>
      </c>
      <c r="AU616">
        <f>VLOOKUP($C616,PANSS_full!$D$2:$AK$888,29,FALSE)</f>
        <v>1</v>
      </c>
      <c r="AV616">
        <f>VLOOKUP($C616,PANSS_full!$D$2:$AK$888,30,FALSE)</f>
        <v>6</v>
      </c>
      <c r="AW616">
        <f>VLOOKUP($C616,PANSS_full!$D$2:$AK$888,31,FALSE)</f>
        <v>1</v>
      </c>
      <c r="AX616">
        <f>VLOOKUP($C616,PANSS_full!$D$2:$AK$888,32,FALSE)</f>
        <v>3</v>
      </c>
      <c r="AY616">
        <f>VLOOKUP($C616,PANSS_full!$D$2:$AK$888,33,FALSE)</f>
        <v>1</v>
      </c>
      <c r="AZ616">
        <f>VLOOKUP($C616,PANSS_full!$D$2:$AK$888,34,FALSE)</f>
        <v>5</v>
      </c>
    </row>
    <row r="617" spans="1:52">
      <c r="A617">
        <v>616</v>
      </c>
      <c r="B617" s="2" t="s">
        <v>675</v>
      </c>
      <c r="C617" s="2" t="str">
        <f t="shared" si="9"/>
        <v>SZ_01_0082</v>
      </c>
      <c r="E617" s="2">
        <v>18.75</v>
      </c>
      <c r="F617" s="2" t="s">
        <v>602</v>
      </c>
      <c r="G617" s="2" t="s">
        <v>53</v>
      </c>
      <c r="H617" s="2">
        <v>1</v>
      </c>
      <c r="I617" s="2">
        <v>1</v>
      </c>
      <c r="J617" s="2">
        <v>11</v>
      </c>
      <c r="K617" s="2">
        <v>1</v>
      </c>
      <c r="L617" s="2">
        <v>1</v>
      </c>
      <c r="M617" s="2">
        <v>8</v>
      </c>
      <c r="N617" s="2">
        <v>19</v>
      </c>
      <c r="O617" s="2">
        <v>26</v>
      </c>
      <c r="P617" s="2">
        <v>32</v>
      </c>
      <c r="Q617" s="2">
        <v>77</v>
      </c>
      <c r="S617" t="str">
        <f>VLOOKUP($C617,PANSS_full!$D$2:$AK$888,1,FALSE)</f>
        <v>SZ_01_0082</v>
      </c>
      <c r="T617" t="str">
        <f>VLOOKUP($C617,PANSS_full!$D$2:$AK$888,2,FALSE)</f>
        <v>BTT</v>
      </c>
      <c r="U617" t="str">
        <f>VLOOKUP($C617,PANSS_full!$D$2:$AK$888,3,FALSE)</f>
        <v>廖金敏</v>
      </c>
      <c r="V617" t="str">
        <f>VLOOKUP($C617,PANSS_full!$D$2:$AK$888,4,FALSE)</f>
        <v>北大六院</v>
      </c>
      <c r="W617">
        <f>VLOOKUP($C617,PANSS_full!$D$2:$AK$888,5,FALSE)</f>
        <v>5</v>
      </c>
      <c r="X617">
        <f>VLOOKUP($C617,PANSS_full!$D$2:$AK$888,6,FALSE)</f>
        <v>4</v>
      </c>
      <c r="Y617">
        <f>VLOOKUP($C617,PANSS_full!$D$2:$AK$888,7,FALSE)</f>
        <v>1</v>
      </c>
      <c r="Z617">
        <f>VLOOKUP($C617,PANSS_full!$D$2:$AK$888,8,FALSE)</f>
        <v>1</v>
      </c>
      <c r="AA617">
        <f>VLOOKUP($C617,PANSS_full!$D$2:$AK$888,9,FALSE)</f>
        <v>1</v>
      </c>
      <c r="AB617">
        <f>VLOOKUP($C617,PANSS_full!$D$2:$AK$888,10,FALSE)</f>
        <v>4</v>
      </c>
      <c r="AC617">
        <f>VLOOKUP($C617,PANSS_full!$D$2:$AK$888,11,FALSE)</f>
        <v>3</v>
      </c>
      <c r="AD617">
        <f>VLOOKUP($C617,PANSS_full!$D$2:$AK$888,12,FALSE)</f>
        <v>3</v>
      </c>
      <c r="AE617">
        <f>VLOOKUP($C617,PANSS_full!$D$2:$AK$888,13,FALSE)</f>
        <v>5</v>
      </c>
      <c r="AF617">
        <f>VLOOKUP($C617,PANSS_full!$D$2:$AK$888,14,FALSE)</f>
        <v>4</v>
      </c>
      <c r="AG617">
        <f>VLOOKUP($C617,PANSS_full!$D$2:$AK$888,15,FALSE)</f>
        <v>5</v>
      </c>
      <c r="AH617">
        <f>VLOOKUP($C617,PANSS_full!$D$2:$AK$888,16,FALSE)</f>
        <v>4</v>
      </c>
      <c r="AI617">
        <f>VLOOKUP($C617,PANSS_full!$D$2:$AK$888,17,FALSE)</f>
        <v>4</v>
      </c>
      <c r="AJ617">
        <f>VLOOKUP($C617,PANSS_full!$D$2:$AK$888,18,FALSE)</f>
        <v>1</v>
      </c>
      <c r="AK617">
        <f>VLOOKUP($C617,PANSS_full!$D$2:$AK$888,19,FALSE)</f>
        <v>1</v>
      </c>
      <c r="AL617">
        <f>VLOOKUP($C617,PANSS_full!$D$2:$AK$888,20,FALSE)</f>
        <v>1</v>
      </c>
      <c r="AM617">
        <f>VLOOKUP($C617,PANSS_full!$D$2:$AK$888,21,FALSE)</f>
        <v>1</v>
      </c>
      <c r="AN617">
        <f>VLOOKUP($C617,PANSS_full!$D$2:$AK$888,22,FALSE)</f>
        <v>1</v>
      </c>
      <c r="AO617">
        <f>VLOOKUP($C617,PANSS_full!$D$2:$AK$888,23,FALSE)</f>
        <v>1</v>
      </c>
      <c r="AP617">
        <f>VLOOKUP($C617,PANSS_full!$D$2:$AK$888,24,FALSE)</f>
        <v>1</v>
      </c>
      <c r="AQ617">
        <f>VLOOKUP($C617,PANSS_full!$D$2:$AK$888,25,FALSE)</f>
        <v>3</v>
      </c>
      <c r="AR617">
        <f>VLOOKUP($C617,PANSS_full!$D$2:$AK$888,26,FALSE)</f>
        <v>3</v>
      </c>
      <c r="AS617">
        <f>VLOOKUP($C617,PANSS_full!$D$2:$AK$888,27,FALSE)</f>
        <v>5</v>
      </c>
      <c r="AT617">
        <f>VLOOKUP($C617,PANSS_full!$D$2:$AK$888,28,FALSE)</f>
        <v>1</v>
      </c>
      <c r="AU617">
        <f>VLOOKUP($C617,PANSS_full!$D$2:$AK$888,29,FALSE)</f>
        <v>1</v>
      </c>
      <c r="AV617">
        <f>VLOOKUP($C617,PANSS_full!$D$2:$AK$888,30,FALSE)</f>
        <v>5</v>
      </c>
      <c r="AW617">
        <f>VLOOKUP($C617,PANSS_full!$D$2:$AK$888,31,FALSE)</f>
        <v>1</v>
      </c>
      <c r="AX617">
        <f>VLOOKUP($C617,PANSS_full!$D$2:$AK$888,32,FALSE)</f>
        <v>5</v>
      </c>
      <c r="AY617">
        <f>VLOOKUP($C617,PANSS_full!$D$2:$AK$888,33,FALSE)</f>
        <v>1</v>
      </c>
      <c r="AZ617">
        <f>VLOOKUP($C617,PANSS_full!$D$2:$AK$888,34,FALSE)</f>
        <v>1</v>
      </c>
    </row>
    <row r="618" spans="1:52">
      <c r="A618">
        <v>617</v>
      </c>
      <c r="B618" s="2" t="s">
        <v>676</v>
      </c>
      <c r="C618" s="2" t="str">
        <f t="shared" si="9"/>
        <v>SZ_01_0083</v>
      </c>
      <c r="E618" s="2">
        <v>24.0833333333333</v>
      </c>
      <c r="F618" s="2" t="s">
        <v>602</v>
      </c>
      <c r="G618" s="2" t="s">
        <v>53</v>
      </c>
      <c r="H618" s="2">
        <v>1</v>
      </c>
      <c r="I618" s="2">
        <v>1</v>
      </c>
      <c r="J618" s="2">
        <v>15</v>
      </c>
      <c r="K618" s="2">
        <v>1</v>
      </c>
      <c r="L618" s="2">
        <v>1</v>
      </c>
      <c r="M618" s="2">
        <v>36</v>
      </c>
      <c r="N618" s="2">
        <v>19</v>
      </c>
      <c r="O618" s="2">
        <v>19</v>
      </c>
      <c r="P618" s="2">
        <v>35</v>
      </c>
      <c r="Q618" s="2">
        <v>73</v>
      </c>
      <c r="S618" t="str">
        <f>VLOOKUP($C618,PANSS_full!$D$2:$AK$888,1,FALSE)</f>
        <v>SZ_01_0083</v>
      </c>
      <c r="T618" t="str">
        <f>VLOOKUP($C618,PANSS_full!$D$2:$AK$888,2,FALSE)</f>
        <v>ZFY</v>
      </c>
      <c r="U618" t="str">
        <f>VLOOKUP($C618,PANSS_full!$D$2:$AK$888,3,FALSE)</f>
        <v>廖金敏</v>
      </c>
      <c r="V618" t="str">
        <f>VLOOKUP($C618,PANSS_full!$D$2:$AK$888,4,FALSE)</f>
        <v>北大六院</v>
      </c>
      <c r="W618">
        <f>VLOOKUP($C618,PANSS_full!$D$2:$AK$888,5,FALSE)</f>
        <v>5</v>
      </c>
      <c r="X618">
        <f>VLOOKUP($C618,PANSS_full!$D$2:$AK$888,6,FALSE)</f>
        <v>5</v>
      </c>
      <c r="Y618">
        <f>VLOOKUP($C618,PANSS_full!$D$2:$AK$888,7,FALSE)</f>
        <v>1</v>
      </c>
      <c r="Z618">
        <f>VLOOKUP($C618,PANSS_full!$D$2:$AK$888,8,FALSE)</f>
        <v>1</v>
      </c>
      <c r="AA618">
        <f>VLOOKUP($C618,PANSS_full!$D$2:$AK$888,9,FALSE)</f>
        <v>1</v>
      </c>
      <c r="AB618">
        <f>VLOOKUP($C618,PANSS_full!$D$2:$AK$888,10,FALSE)</f>
        <v>5</v>
      </c>
      <c r="AC618">
        <f>VLOOKUP($C618,PANSS_full!$D$2:$AK$888,11,FALSE)</f>
        <v>1</v>
      </c>
      <c r="AD618">
        <f>VLOOKUP($C618,PANSS_full!$D$2:$AK$888,12,FALSE)</f>
        <v>2</v>
      </c>
      <c r="AE618">
        <f>VLOOKUP($C618,PANSS_full!$D$2:$AK$888,13,FALSE)</f>
        <v>4</v>
      </c>
      <c r="AF618">
        <f>VLOOKUP($C618,PANSS_full!$D$2:$AK$888,14,FALSE)</f>
        <v>4</v>
      </c>
      <c r="AG618">
        <f>VLOOKUP($C618,PANSS_full!$D$2:$AK$888,15,FALSE)</f>
        <v>1</v>
      </c>
      <c r="AH618">
        <f>VLOOKUP($C618,PANSS_full!$D$2:$AK$888,16,FALSE)</f>
        <v>6</v>
      </c>
      <c r="AI618">
        <f>VLOOKUP($C618,PANSS_full!$D$2:$AK$888,17,FALSE)</f>
        <v>1</v>
      </c>
      <c r="AJ618">
        <f>VLOOKUP($C618,PANSS_full!$D$2:$AK$888,18,FALSE)</f>
        <v>1</v>
      </c>
      <c r="AK618">
        <f>VLOOKUP($C618,PANSS_full!$D$2:$AK$888,19,FALSE)</f>
        <v>4</v>
      </c>
      <c r="AL618">
        <f>VLOOKUP($C618,PANSS_full!$D$2:$AK$888,20,FALSE)</f>
        <v>1</v>
      </c>
      <c r="AM618">
        <f>VLOOKUP($C618,PANSS_full!$D$2:$AK$888,21,FALSE)</f>
        <v>1</v>
      </c>
      <c r="AN618">
        <f>VLOOKUP($C618,PANSS_full!$D$2:$AK$888,22,FALSE)</f>
        <v>1</v>
      </c>
      <c r="AO618">
        <f>VLOOKUP($C618,PANSS_full!$D$2:$AK$888,23,FALSE)</f>
        <v>1</v>
      </c>
      <c r="AP618">
        <f>VLOOKUP($C618,PANSS_full!$D$2:$AK$888,24,FALSE)</f>
        <v>1</v>
      </c>
      <c r="AQ618">
        <f>VLOOKUP($C618,PANSS_full!$D$2:$AK$888,25,FALSE)</f>
        <v>1</v>
      </c>
      <c r="AR618">
        <f>VLOOKUP($C618,PANSS_full!$D$2:$AK$888,26,FALSE)</f>
        <v>1</v>
      </c>
      <c r="AS618">
        <f>VLOOKUP($C618,PANSS_full!$D$2:$AK$888,27,FALSE)</f>
        <v>5</v>
      </c>
      <c r="AT618">
        <f>VLOOKUP($C618,PANSS_full!$D$2:$AK$888,28,FALSE)</f>
        <v>1</v>
      </c>
      <c r="AU618">
        <f>VLOOKUP($C618,PANSS_full!$D$2:$AK$888,29,FALSE)</f>
        <v>1</v>
      </c>
      <c r="AV618">
        <f>VLOOKUP($C618,PANSS_full!$D$2:$AK$888,30,FALSE)</f>
        <v>6</v>
      </c>
      <c r="AW618">
        <f>VLOOKUP($C618,PANSS_full!$D$2:$AK$888,31,FALSE)</f>
        <v>1</v>
      </c>
      <c r="AX618">
        <f>VLOOKUP($C618,PANSS_full!$D$2:$AK$888,32,FALSE)</f>
        <v>4</v>
      </c>
      <c r="AY618">
        <f>VLOOKUP($C618,PANSS_full!$D$2:$AK$888,33,FALSE)</f>
        <v>1</v>
      </c>
      <c r="AZ618">
        <f>VLOOKUP($C618,PANSS_full!$D$2:$AK$888,34,FALSE)</f>
        <v>5</v>
      </c>
    </row>
    <row r="619" spans="1:52">
      <c r="A619">
        <v>618</v>
      </c>
      <c r="B619" s="2" t="s">
        <v>677</v>
      </c>
      <c r="C619" s="2" t="str">
        <f t="shared" si="9"/>
        <v>SZ_01_0084</v>
      </c>
      <c r="E619" s="2">
        <v>36.4166666666667</v>
      </c>
      <c r="F619" s="2" t="s">
        <v>602</v>
      </c>
      <c r="G619" s="2" t="s">
        <v>53</v>
      </c>
      <c r="H619" s="2">
        <v>1</v>
      </c>
      <c r="I619" s="2">
        <v>2</v>
      </c>
      <c r="J619" s="2">
        <v>16</v>
      </c>
      <c r="K619" s="2">
        <v>2</v>
      </c>
      <c r="L619" s="2">
        <v>2</v>
      </c>
      <c r="M619" s="2">
        <v>60</v>
      </c>
      <c r="N619" s="2">
        <v>20</v>
      </c>
      <c r="O619" s="2">
        <v>9</v>
      </c>
      <c r="P619" s="2">
        <v>32</v>
      </c>
      <c r="Q619" s="2">
        <v>61</v>
      </c>
      <c r="R619" s="2">
        <v>29</v>
      </c>
      <c r="S619" t="str">
        <f>VLOOKUP($C619,PANSS_full!$D$2:$AK$888,1,FALSE)</f>
        <v>SZ_01_0084</v>
      </c>
      <c r="T619" t="str">
        <f>VLOOKUP($C619,PANSS_full!$D$2:$AK$888,2,FALSE)</f>
        <v>LDL</v>
      </c>
      <c r="U619" t="str">
        <f>VLOOKUP($C619,PANSS_full!$D$2:$AK$888,3,FALSE)</f>
        <v>姜思思</v>
      </c>
      <c r="V619" t="str">
        <f>VLOOKUP($C619,PANSS_full!$D$2:$AK$888,4,FALSE)</f>
        <v>北大六院</v>
      </c>
      <c r="W619">
        <f>VLOOKUP($C619,PANSS_full!$D$2:$AK$888,5,FALSE)</f>
        <v>6</v>
      </c>
      <c r="X619">
        <f>VLOOKUP($C619,PANSS_full!$D$2:$AK$888,6,FALSE)</f>
        <v>1</v>
      </c>
      <c r="Y619">
        <f>VLOOKUP($C619,PANSS_full!$D$2:$AK$888,7,FALSE)</f>
        <v>5</v>
      </c>
      <c r="Z619">
        <f>VLOOKUP($C619,PANSS_full!$D$2:$AK$888,8,FALSE)</f>
        <v>3</v>
      </c>
      <c r="AA619">
        <f>VLOOKUP($C619,PANSS_full!$D$2:$AK$888,9,FALSE)</f>
        <v>3</v>
      </c>
      <c r="AB619">
        <f>VLOOKUP($C619,PANSS_full!$D$2:$AK$888,10,FALSE)</f>
        <v>1</v>
      </c>
      <c r="AC619">
        <f>VLOOKUP($C619,PANSS_full!$D$2:$AK$888,11,FALSE)</f>
        <v>1</v>
      </c>
      <c r="AD619">
        <f>VLOOKUP($C619,PANSS_full!$D$2:$AK$888,12,FALSE)</f>
        <v>3</v>
      </c>
      <c r="AE619">
        <f>VLOOKUP($C619,PANSS_full!$D$2:$AK$888,13,FALSE)</f>
        <v>1</v>
      </c>
      <c r="AF619">
        <f>VLOOKUP($C619,PANSS_full!$D$2:$AK$888,14,FALSE)</f>
        <v>1</v>
      </c>
      <c r="AG619">
        <f>VLOOKUP($C619,PANSS_full!$D$2:$AK$888,15,FALSE)</f>
        <v>1</v>
      </c>
      <c r="AH619">
        <f>VLOOKUP($C619,PANSS_full!$D$2:$AK$888,16,FALSE)</f>
        <v>1</v>
      </c>
      <c r="AI619">
        <f>VLOOKUP($C619,PANSS_full!$D$2:$AK$888,17,FALSE)</f>
        <v>1</v>
      </c>
      <c r="AJ619">
        <f>VLOOKUP($C619,PANSS_full!$D$2:$AK$888,18,FALSE)</f>
        <v>1</v>
      </c>
      <c r="AK619">
        <f>VLOOKUP($C619,PANSS_full!$D$2:$AK$888,19,FALSE)</f>
        <v>1</v>
      </c>
      <c r="AL619">
        <f>VLOOKUP($C619,PANSS_full!$D$2:$AK$888,20,FALSE)</f>
        <v>1</v>
      </c>
      <c r="AM619">
        <f>VLOOKUP($C619,PANSS_full!$D$2:$AK$888,21,FALSE)</f>
        <v>1</v>
      </c>
      <c r="AN619">
        <f>VLOOKUP($C619,PANSS_full!$D$2:$AK$888,22,FALSE)</f>
        <v>1</v>
      </c>
      <c r="AO619">
        <f>VLOOKUP($C619,PANSS_full!$D$2:$AK$888,23,FALSE)</f>
        <v>1</v>
      </c>
      <c r="AP619">
        <f>VLOOKUP($C619,PANSS_full!$D$2:$AK$888,24,FALSE)</f>
        <v>2</v>
      </c>
      <c r="AQ619">
        <f>VLOOKUP($C619,PANSS_full!$D$2:$AK$888,25,FALSE)</f>
        <v>0</v>
      </c>
      <c r="AR619">
        <f>VLOOKUP($C619,PANSS_full!$D$2:$AK$888,26,FALSE)</f>
        <v>1</v>
      </c>
      <c r="AS619">
        <f>VLOOKUP($C619,PANSS_full!$D$2:$AK$888,27,FALSE)</f>
        <v>4</v>
      </c>
      <c r="AT619">
        <f>VLOOKUP($C619,PANSS_full!$D$2:$AK$888,28,FALSE)</f>
        <v>1</v>
      </c>
      <c r="AU619">
        <f>VLOOKUP($C619,PANSS_full!$D$2:$AK$888,29,FALSE)</f>
        <v>5</v>
      </c>
      <c r="AV619">
        <f>VLOOKUP($C619,PANSS_full!$D$2:$AK$888,30,FALSE)</f>
        <v>5</v>
      </c>
      <c r="AW619">
        <f>VLOOKUP($C619,PANSS_full!$D$2:$AK$888,31,FALSE)</f>
        <v>1</v>
      </c>
      <c r="AX619">
        <f>VLOOKUP($C619,PANSS_full!$D$2:$AK$888,32,FALSE)</f>
        <v>1</v>
      </c>
      <c r="AY619">
        <f>VLOOKUP($C619,PANSS_full!$D$2:$AK$888,33,FALSE)</f>
        <v>6</v>
      </c>
      <c r="AZ619">
        <f>VLOOKUP($C619,PANSS_full!$D$2:$AK$888,34,FALSE)</f>
        <v>1</v>
      </c>
    </row>
    <row r="620" spans="1:52">
      <c r="A620">
        <v>619</v>
      </c>
      <c r="B620" s="2" t="s">
        <v>678</v>
      </c>
      <c r="C620" s="2" t="str">
        <f t="shared" si="9"/>
        <v>SZ_01_0085</v>
      </c>
      <c r="E620" s="2">
        <v>31.8333333333335</v>
      </c>
      <c r="F620" s="2" t="s">
        <v>602</v>
      </c>
      <c r="G620" s="2" t="s">
        <v>53</v>
      </c>
      <c r="H620" s="2">
        <v>1</v>
      </c>
      <c r="I620" s="2">
        <v>1</v>
      </c>
      <c r="J620" s="2">
        <v>14</v>
      </c>
      <c r="K620" s="2">
        <v>1</v>
      </c>
      <c r="L620" s="2">
        <v>1</v>
      </c>
      <c r="M620" s="2">
        <v>156</v>
      </c>
      <c r="N620" s="2">
        <v>19</v>
      </c>
      <c r="O620" s="2">
        <v>18</v>
      </c>
      <c r="P620" s="2">
        <v>35</v>
      </c>
      <c r="Q620" s="2">
        <v>72</v>
      </c>
      <c r="S620" t="str">
        <f>VLOOKUP($C620,PANSS_full!$D$2:$AK$888,1,FALSE)</f>
        <v>SZ_01_0085</v>
      </c>
      <c r="T620" t="str">
        <f>VLOOKUP($C620,PANSS_full!$D$2:$AK$888,2,FALSE)</f>
        <v>HWC</v>
      </c>
      <c r="U620" t="str">
        <f>VLOOKUP($C620,PANSS_full!$D$2:$AK$888,3,FALSE)</f>
        <v>廖金敏</v>
      </c>
      <c r="V620" t="str">
        <f>VLOOKUP($C620,PANSS_full!$D$2:$AK$888,4,FALSE)</f>
        <v>北大六院</v>
      </c>
      <c r="W620">
        <f>VLOOKUP($C620,PANSS_full!$D$2:$AK$888,5,FALSE)</f>
        <v>6</v>
      </c>
      <c r="X620">
        <f>VLOOKUP($C620,PANSS_full!$D$2:$AK$888,6,FALSE)</f>
        <v>3</v>
      </c>
      <c r="Y620">
        <f>VLOOKUP($C620,PANSS_full!$D$2:$AK$888,7,FALSE)</f>
        <v>1</v>
      </c>
      <c r="Z620">
        <f>VLOOKUP($C620,PANSS_full!$D$2:$AK$888,8,FALSE)</f>
        <v>1</v>
      </c>
      <c r="AA620">
        <f>VLOOKUP($C620,PANSS_full!$D$2:$AK$888,9,FALSE)</f>
        <v>1</v>
      </c>
      <c r="AB620">
        <f>VLOOKUP($C620,PANSS_full!$D$2:$AK$888,10,FALSE)</f>
        <v>6</v>
      </c>
      <c r="AC620">
        <f>VLOOKUP($C620,PANSS_full!$D$2:$AK$888,11,FALSE)</f>
        <v>1</v>
      </c>
      <c r="AD620">
        <f>VLOOKUP($C620,PANSS_full!$D$2:$AK$888,12,FALSE)</f>
        <v>4</v>
      </c>
      <c r="AE620">
        <f>VLOOKUP($C620,PANSS_full!$D$2:$AK$888,13,FALSE)</f>
        <v>4</v>
      </c>
      <c r="AF620">
        <f>VLOOKUP($C620,PANSS_full!$D$2:$AK$888,14,FALSE)</f>
        <v>3</v>
      </c>
      <c r="AG620">
        <f>VLOOKUP($C620,PANSS_full!$D$2:$AK$888,15,FALSE)</f>
        <v>1</v>
      </c>
      <c r="AH620">
        <f>VLOOKUP($C620,PANSS_full!$D$2:$AK$888,16,FALSE)</f>
        <v>1</v>
      </c>
      <c r="AI620">
        <f>VLOOKUP($C620,PANSS_full!$D$2:$AK$888,17,FALSE)</f>
        <v>4</v>
      </c>
      <c r="AJ620">
        <f>VLOOKUP($C620,PANSS_full!$D$2:$AK$888,18,FALSE)</f>
        <v>1</v>
      </c>
      <c r="AK620">
        <f>VLOOKUP($C620,PANSS_full!$D$2:$AK$888,19,FALSE)</f>
        <v>1</v>
      </c>
      <c r="AL620">
        <f>VLOOKUP($C620,PANSS_full!$D$2:$AK$888,20,FALSE)</f>
        <v>1</v>
      </c>
      <c r="AM620">
        <f>VLOOKUP($C620,PANSS_full!$D$2:$AK$888,21,FALSE)</f>
        <v>1</v>
      </c>
      <c r="AN620">
        <f>VLOOKUP($C620,PANSS_full!$D$2:$AK$888,22,FALSE)</f>
        <v>4</v>
      </c>
      <c r="AO620">
        <f>VLOOKUP($C620,PANSS_full!$D$2:$AK$888,23,FALSE)</f>
        <v>1</v>
      </c>
      <c r="AP620">
        <f>VLOOKUP($C620,PANSS_full!$D$2:$AK$888,24,FALSE)</f>
        <v>3</v>
      </c>
      <c r="AQ620">
        <f>VLOOKUP($C620,PANSS_full!$D$2:$AK$888,25,FALSE)</f>
        <v>1</v>
      </c>
      <c r="AR620">
        <f>VLOOKUP($C620,PANSS_full!$D$2:$AK$888,26,FALSE)</f>
        <v>1</v>
      </c>
      <c r="AS620">
        <f>VLOOKUP($C620,PANSS_full!$D$2:$AK$888,27,FALSE)</f>
        <v>6</v>
      </c>
      <c r="AT620">
        <f>VLOOKUP($C620,PANSS_full!$D$2:$AK$888,28,FALSE)</f>
        <v>1</v>
      </c>
      <c r="AU620">
        <f>VLOOKUP($C620,PANSS_full!$D$2:$AK$888,29,FALSE)</f>
        <v>1</v>
      </c>
      <c r="AV620">
        <f>VLOOKUP($C620,PANSS_full!$D$2:$AK$888,30,FALSE)</f>
        <v>5</v>
      </c>
      <c r="AW620">
        <f>VLOOKUP($C620,PANSS_full!$D$2:$AK$888,31,FALSE)</f>
        <v>1</v>
      </c>
      <c r="AX620">
        <f>VLOOKUP($C620,PANSS_full!$D$2:$AK$888,32,FALSE)</f>
        <v>1</v>
      </c>
      <c r="AY620">
        <f>VLOOKUP($C620,PANSS_full!$D$2:$AK$888,33,FALSE)</f>
        <v>1</v>
      </c>
      <c r="AZ620">
        <f>VLOOKUP($C620,PANSS_full!$D$2:$AK$888,34,FALSE)</f>
        <v>6</v>
      </c>
    </row>
    <row r="621" spans="1:52">
      <c r="A621">
        <v>620</v>
      </c>
      <c r="B621" s="2" t="s">
        <v>679</v>
      </c>
      <c r="C621" s="2" t="str">
        <f t="shared" si="9"/>
        <v>SZ_01_0086</v>
      </c>
      <c r="E621" s="2">
        <v>35.5833333333333</v>
      </c>
      <c r="F621" s="2" t="s">
        <v>602</v>
      </c>
      <c r="G621" s="2" t="s">
        <v>53</v>
      </c>
      <c r="H621" s="2">
        <v>1</v>
      </c>
      <c r="I621" s="2">
        <v>2</v>
      </c>
      <c r="J621" s="2">
        <v>12</v>
      </c>
      <c r="K621" s="2">
        <v>1</v>
      </c>
      <c r="L621" s="2">
        <v>1</v>
      </c>
      <c r="M621" s="2">
        <v>204</v>
      </c>
      <c r="N621" s="2">
        <v>17</v>
      </c>
      <c r="O621" s="2">
        <v>17</v>
      </c>
      <c r="P621" s="2">
        <v>35</v>
      </c>
      <c r="Q621" s="2">
        <v>69</v>
      </c>
      <c r="S621" t="str">
        <f>VLOOKUP($C621,PANSS_full!$D$2:$AK$888,1,FALSE)</f>
        <v>SZ_01_0086</v>
      </c>
      <c r="T621" t="str">
        <f>VLOOKUP($C621,PANSS_full!$D$2:$AK$888,2,FALSE)</f>
        <v>HHY</v>
      </c>
      <c r="U621" t="str">
        <f>VLOOKUP($C621,PANSS_full!$D$2:$AK$888,3,FALSE)</f>
        <v>张兰兰</v>
      </c>
      <c r="V621" t="str">
        <f>VLOOKUP($C621,PANSS_full!$D$2:$AK$888,4,FALSE)</f>
        <v>北大六院</v>
      </c>
      <c r="W621">
        <f>VLOOKUP($C621,PANSS_full!$D$2:$AK$888,5,FALSE)</f>
        <v>5</v>
      </c>
      <c r="X621">
        <f>VLOOKUP($C621,PANSS_full!$D$2:$AK$888,6,FALSE)</f>
        <v>4</v>
      </c>
      <c r="Y621">
        <f>VLOOKUP($C621,PANSS_full!$D$2:$AK$888,7,FALSE)</f>
        <v>1</v>
      </c>
      <c r="Z621">
        <f>VLOOKUP($C621,PANSS_full!$D$2:$AK$888,8,FALSE)</f>
        <v>1</v>
      </c>
      <c r="AA621">
        <f>VLOOKUP($C621,PANSS_full!$D$2:$AK$888,9,FALSE)</f>
        <v>1</v>
      </c>
      <c r="AB621">
        <f>VLOOKUP($C621,PANSS_full!$D$2:$AK$888,10,FALSE)</f>
        <v>4</v>
      </c>
      <c r="AC621">
        <f>VLOOKUP($C621,PANSS_full!$D$2:$AK$888,11,FALSE)</f>
        <v>1</v>
      </c>
      <c r="AD621">
        <f>VLOOKUP($C621,PANSS_full!$D$2:$AK$888,12,FALSE)</f>
        <v>2</v>
      </c>
      <c r="AE621">
        <f>VLOOKUP($C621,PANSS_full!$D$2:$AK$888,13,FALSE)</f>
        <v>4</v>
      </c>
      <c r="AF621">
        <f>VLOOKUP($C621,PANSS_full!$D$2:$AK$888,14,FALSE)</f>
        <v>3</v>
      </c>
      <c r="AG621">
        <f>VLOOKUP($C621,PANSS_full!$D$2:$AK$888,15,FALSE)</f>
        <v>3</v>
      </c>
      <c r="AH621">
        <f>VLOOKUP($C621,PANSS_full!$D$2:$AK$888,16,FALSE)</f>
        <v>1</v>
      </c>
      <c r="AI621">
        <f>VLOOKUP($C621,PANSS_full!$D$2:$AK$888,17,FALSE)</f>
        <v>2</v>
      </c>
      <c r="AJ621">
        <f>VLOOKUP($C621,PANSS_full!$D$2:$AK$888,18,FALSE)</f>
        <v>2</v>
      </c>
      <c r="AK621">
        <f>VLOOKUP($C621,PANSS_full!$D$2:$AK$888,19,FALSE)</f>
        <v>2</v>
      </c>
      <c r="AL621">
        <f>VLOOKUP($C621,PANSS_full!$D$2:$AK$888,20,FALSE)</f>
        <v>5</v>
      </c>
      <c r="AM621">
        <f>VLOOKUP($C621,PANSS_full!$D$2:$AK$888,21,FALSE)</f>
        <v>1</v>
      </c>
      <c r="AN621">
        <f>VLOOKUP($C621,PANSS_full!$D$2:$AK$888,22,FALSE)</f>
        <v>2</v>
      </c>
      <c r="AO621">
        <f>VLOOKUP($C621,PANSS_full!$D$2:$AK$888,23,FALSE)</f>
        <v>1</v>
      </c>
      <c r="AP621">
        <f>VLOOKUP($C621,PANSS_full!$D$2:$AK$888,24,FALSE)</f>
        <v>4</v>
      </c>
      <c r="AQ621">
        <f>VLOOKUP($C621,PANSS_full!$D$2:$AK$888,25,FALSE)</f>
        <v>1</v>
      </c>
      <c r="AR621">
        <f>VLOOKUP($C621,PANSS_full!$D$2:$AK$888,26,FALSE)</f>
        <v>1</v>
      </c>
      <c r="AS621">
        <f>VLOOKUP($C621,PANSS_full!$D$2:$AK$888,27,FALSE)</f>
        <v>1</v>
      </c>
      <c r="AT621">
        <f>VLOOKUP($C621,PANSS_full!$D$2:$AK$888,28,FALSE)</f>
        <v>1</v>
      </c>
      <c r="AU621">
        <f>VLOOKUP($C621,PANSS_full!$D$2:$AK$888,29,FALSE)</f>
        <v>2</v>
      </c>
      <c r="AV621">
        <f>VLOOKUP($C621,PANSS_full!$D$2:$AK$888,30,FALSE)</f>
        <v>4</v>
      </c>
      <c r="AW621">
        <f>VLOOKUP($C621,PANSS_full!$D$2:$AK$888,31,FALSE)</f>
        <v>3</v>
      </c>
      <c r="AX621">
        <f>VLOOKUP($C621,PANSS_full!$D$2:$AK$888,32,FALSE)</f>
        <v>1</v>
      </c>
      <c r="AY621">
        <f>VLOOKUP($C621,PANSS_full!$D$2:$AK$888,33,FALSE)</f>
        <v>3</v>
      </c>
      <c r="AZ621">
        <f>VLOOKUP($C621,PANSS_full!$D$2:$AK$888,34,FALSE)</f>
        <v>3</v>
      </c>
    </row>
    <row r="622" spans="1:52">
      <c r="A622">
        <v>621</v>
      </c>
      <c r="B622" s="2" t="s">
        <v>680</v>
      </c>
      <c r="C622" s="2" t="str">
        <f t="shared" si="9"/>
        <v>SZ_01_0088</v>
      </c>
      <c r="E622" s="2">
        <v>34.4166666666667</v>
      </c>
      <c r="F622" s="2" t="s">
        <v>602</v>
      </c>
      <c r="G622" s="2" t="s">
        <v>53</v>
      </c>
      <c r="H622" s="2">
        <v>1</v>
      </c>
      <c r="I622" s="2">
        <v>2</v>
      </c>
      <c r="J622" s="2">
        <v>19</v>
      </c>
      <c r="K622" s="2">
        <v>1</v>
      </c>
      <c r="L622" s="2">
        <v>1</v>
      </c>
      <c r="M622" s="2">
        <v>36</v>
      </c>
      <c r="N622" s="2">
        <v>28</v>
      </c>
      <c r="O622" s="2">
        <v>7</v>
      </c>
      <c r="P622" s="2">
        <v>44</v>
      </c>
      <c r="Q622" s="2">
        <v>79</v>
      </c>
      <c r="S622" t="str">
        <f>VLOOKUP($C622,PANSS_full!$D$2:$AK$888,1,FALSE)</f>
        <v>SZ_01_0088</v>
      </c>
      <c r="T622" t="str">
        <f>VLOOKUP($C622,PANSS_full!$D$2:$AK$888,2,FALSE)</f>
        <v>LH</v>
      </c>
      <c r="U622" t="str">
        <f>VLOOKUP($C622,PANSS_full!$D$2:$AK$888,3,FALSE)</f>
        <v>廖金敏</v>
      </c>
      <c r="V622" t="str">
        <f>VLOOKUP($C622,PANSS_full!$D$2:$AK$888,4,FALSE)</f>
        <v>北大六院</v>
      </c>
      <c r="W622">
        <f>VLOOKUP($C622,PANSS_full!$D$2:$AK$888,5,FALSE)</f>
        <v>7</v>
      </c>
      <c r="X622">
        <f>VLOOKUP($C622,PANSS_full!$D$2:$AK$888,6,FALSE)</f>
        <v>1</v>
      </c>
      <c r="Y622">
        <f>VLOOKUP($C622,PANSS_full!$D$2:$AK$888,7,FALSE)</f>
        <v>1</v>
      </c>
      <c r="Z622">
        <f>VLOOKUP($C622,PANSS_full!$D$2:$AK$888,8,FALSE)</f>
        <v>6</v>
      </c>
      <c r="AA622">
        <f>VLOOKUP($C622,PANSS_full!$D$2:$AK$888,9,FALSE)</f>
        <v>1</v>
      </c>
      <c r="AB622">
        <f>VLOOKUP($C622,PANSS_full!$D$2:$AK$888,10,FALSE)</f>
        <v>7</v>
      </c>
      <c r="AC622">
        <f>VLOOKUP($C622,PANSS_full!$D$2:$AK$888,11,FALSE)</f>
        <v>5</v>
      </c>
      <c r="AD622">
        <f>VLOOKUP($C622,PANSS_full!$D$2:$AK$888,12,FALSE)</f>
        <v>1</v>
      </c>
      <c r="AE622">
        <f>VLOOKUP($C622,PANSS_full!$D$2:$AK$888,13,FALSE)</f>
        <v>1</v>
      </c>
      <c r="AF622">
        <f>VLOOKUP($C622,PANSS_full!$D$2:$AK$888,14,FALSE)</f>
        <v>1</v>
      </c>
      <c r="AG622">
        <f>VLOOKUP($C622,PANSS_full!$D$2:$AK$888,15,FALSE)</f>
        <v>1</v>
      </c>
      <c r="AH622">
        <f>VLOOKUP($C622,PANSS_full!$D$2:$AK$888,16,FALSE)</f>
        <v>1</v>
      </c>
      <c r="AI622">
        <f>VLOOKUP($C622,PANSS_full!$D$2:$AK$888,17,FALSE)</f>
        <v>1</v>
      </c>
      <c r="AJ622">
        <f>VLOOKUP($C622,PANSS_full!$D$2:$AK$888,18,FALSE)</f>
        <v>1</v>
      </c>
      <c r="AK622">
        <f>VLOOKUP($C622,PANSS_full!$D$2:$AK$888,19,FALSE)</f>
        <v>3</v>
      </c>
      <c r="AL622">
        <f>VLOOKUP($C622,PANSS_full!$D$2:$AK$888,20,FALSE)</f>
        <v>5</v>
      </c>
      <c r="AM622">
        <f>VLOOKUP($C622,PANSS_full!$D$2:$AK$888,21,FALSE)</f>
        <v>1</v>
      </c>
      <c r="AN622">
        <f>VLOOKUP($C622,PANSS_full!$D$2:$AK$888,22,FALSE)</f>
        <v>4</v>
      </c>
      <c r="AO622">
        <f>VLOOKUP($C622,PANSS_full!$D$2:$AK$888,23,FALSE)</f>
        <v>1</v>
      </c>
      <c r="AP622">
        <f>VLOOKUP($C622,PANSS_full!$D$2:$AK$888,24,FALSE)</f>
        <v>5</v>
      </c>
      <c r="AQ622">
        <f>VLOOKUP($C622,PANSS_full!$D$2:$AK$888,25,FALSE)</f>
        <v>1</v>
      </c>
      <c r="AR622">
        <f>VLOOKUP($C622,PANSS_full!$D$2:$AK$888,26,FALSE)</f>
        <v>1</v>
      </c>
      <c r="AS622">
        <f>VLOOKUP($C622,PANSS_full!$D$2:$AK$888,27,FALSE)</f>
        <v>6</v>
      </c>
      <c r="AT622">
        <f>VLOOKUP($C622,PANSS_full!$D$2:$AK$888,28,FALSE)</f>
        <v>1</v>
      </c>
      <c r="AU622">
        <f>VLOOKUP($C622,PANSS_full!$D$2:$AK$888,29,FALSE)</f>
        <v>1</v>
      </c>
      <c r="AV622">
        <f>VLOOKUP($C622,PANSS_full!$D$2:$AK$888,30,FALSE)</f>
        <v>5</v>
      </c>
      <c r="AW622">
        <f>VLOOKUP($C622,PANSS_full!$D$2:$AK$888,31,FALSE)</f>
        <v>1</v>
      </c>
      <c r="AX622">
        <f>VLOOKUP($C622,PANSS_full!$D$2:$AK$888,32,FALSE)</f>
        <v>1</v>
      </c>
      <c r="AY622">
        <f>VLOOKUP($C622,PANSS_full!$D$2:$AK$888,33,FALSE)</f>
        <v>1</v>
      </c>
      <c r="AZ622">
        <f>VLOOKUP($C622,PANSS_full!$D$2:$AK$888,34,FALSE)</f>
        <v>7</v>
      </c>
    </row>
    <row r="623" spans="1:52">
      <c r="A623">
        <v>622</v>
      </c>
      <c r="B623" s="2" t="s">
        <v>681</v>
      </c>
      <c r="C623" s="2" t="str">
        <f t="shared" si="9"/>
        <v>SZ_01_0089</v>
      </c>
      <c r="E623" s="2">
        <v>28.5</v>
      </c>
      <c r="F623" s="2" t="s">
        <v>602</v>
      </c>
      <c r="G623" s="2" t="s">
        <v>53</v>
      </c>
      <c r="H623" s="2">
        <v>1</v>
      </c>
      <c r="I623" s="2">
        <v>2</v>
      </c>
      <c r="J623" s="2">
        <v>16</v>
      </c>
      <c r="K623" s="2">
        <v>1</v>
      </c>
      <c r="L623" s="2">
        <v>1</v>
      </c>
      <c r="M623" s="2">
        <v>84</v>
      </c>
      <c r="N623" s="2">
        <v>23</v>
      </c>
      <c r="O623" s="2">
        <v>19</v>
      </c>
      <c r="P623" s="2">
        <v>41</v>
      </c>
      <c r="Q623" s="2">
        <v>83</v>
      </c>
      <c r="S623" t="str">
        <f>VLOOKUP($C623,PANSS_full!$D$2:$AK$888,1,FALSE)</f>
        <v>SZ_01_0089</v>
      </c>
      <c r="T623" t="str">
        <f>VLOOKUP($C623,PANSS_full!$D$2:$AK$888,2,FALSE)</f>
        <v>WML</v>
      </c>
      <c r="U623" t="str">
        <f>VLOOKUP($C623,PANSS_full!$D$2:$AK$888,3,FALSE)</f>
        <v>廖金敏</v>
      </c>
      <c r="V623" t="str">
        <f>VLOOKUP($C623,PANSS_full!$D$2:$AK$888,4,FALSE)</f>
        <v>北大六院</v>
      </c>
      <c r="W623">
        <f>VLOOKUP($C623,PANSS_full!$D$2:$AK$888,5,FALSE)</f>
        <v>6</v>
      </c>
      <c r="X623">
        <f>VLOOKUP($C623,PANSS_full!$D$2:$AK$888,6,FALSE)</f>
        <v>4</v>
      </c>
      <c r="Y623">
        <f>VLOOKUP($C623,PANSS_full!$D$2:$AK$888,7,FALSE)</f>
        <v>1</v>
      </c>
      <c r="Z623">
        <f>VLOOKUP($C623,PANSS_full!$D$2:$AK$888,8,FALSE)</f>
        <v>1</v>
      </c>
      <c r="AA623">
        <f>VLOOKUP($C623,PANSS_full!$D$2:$AK$888,9,FALSE)</f>
        <v>1</v>
      </c>
      <c r="AB623">
        <f>VLOOKUP($C623,PANSS_full!$D$2:$AK$888,10,FALSE)</f>
        <v>6</v>
      </c>
      <c r="AC623">
        <f>VLOOKUP($C623,PANSS_full!$D$2:$AK$888,11,FALSE)</f>
        <v>4</v>
      </c>
      <c r="AD623">
        <f>VLOOKUP($C623,PANSS_full!$D$2:$AK$888,12,FALSE)</f>
        <v>4</v>
      </c>
      <c r="AE623">
        <f>VLOOKUP($C623,PANSS_full!$D$2:$AK$888,13,FALSE)</f>
        <v>4</v>
      </c>
      <c r="AF623">
        <f>VLOOKUP($C623,PANSS_full!$D$2:$AK$888,14,FALSE)</f>
        <v>3</v>
      </c>
      <c r="AG623">
        <f>VLOOKUP($C623,PANSS_full!$D$2:$AK$888,15,FALSE)</f>
        <v>3</v>
      </c>
      <c r="AH623">
        <f>VLOOKUP($C623,PANSS_full!$D$2:$AK$888,16,FALSE)</f>
        <v>1</v>
      </c>
      <c r="AI623">
        <f>VLOOKUP($C623,PANSS_full!$D$2:$AK$888,17,FALSE)</f>
        <v>3</v>
      </c>
      <c r="AJ623">
        <f>VLOOKUP($C623,PANSS_full!$D$2:$AK$888,18,FALSE)</f>
        <v>1</v>
      </c>
      <c r="AK623">
        <f>VLOOKUP($C623,PANSS_full!$D$2:$AK$888,19,FALSE)</f>
        <v>1</v>
      </c>
      <c r="AL623">
        <f>VLOOKUP($C623,PANSS_full!$D$2:$AK$888,20,FALSE)</f>
        <v>3</v>
      </c>
      <c r="AM623">
        <f>VLOOKUP($C623,PANSS_full!$D$2:$AK$888,21,FALSE)</f>
        <v>1</v>
      </c>
      <c r="AN623">
        <f>VLOOKUP($C623,PANSS_full!$D$2:$AK$888,22,FALSE)</f>
        <v>4</v>
      </c>
      <c r="AO623">
        <f>VLOOKUP($C623,PANSS_full!$D$2:$AK$888,23,FALSE)</f>
        <v>1</v>
      </c>
      <c r="AP623">
        <f>VLOOKUP($C623,PANSS_full!$D$2:$AK$888,24,FALSE)</f>
        <v>1</v>
      </c>
      <c r="AQ623">
        <f>VLOOKUP($C623,PANSS_full!$D$2:$AK$888,25,FALSE)</f>
        <v>1</v>
      </c>
      <c r="AR623">
        <f>VLOOKUP($C623,PANSS_full!$D$2:$AK$888,26,FALSE)</f>
        <v>5</v>
      </c>
      <c r="AS623">
        <f>VLOOKUP($C623,PANSS_full!$D$2:$AK$888,27,FALSE)</f>
        <v>6</v>
      </c>
      <c r="AT623">
        <f>VLOOKUP($C623,PANSS_full!$D$2:$AK$888,28,FALSE)</f>
        <v>1</v>
      </c>
      <c r="AU623">
        <f>VLOOKUP($C623,PANSS_full!$D$2:$AK$888,29,FALSE)</f>
        <v>1</v>
      </c>
      <c r="AV623">
        <f>VLOOKUP($C623,PANSS_full!$D$2:$AK$888,30,FALSE)</f>
        <v>5</v>
      </c>
      <c r="AW623">
        <f>VLOOKUP($C623,PANSS_full!$D$2:$AK$888,31,FALSE)</f>
        <v>4</v>
      </c>
      <c r="AX623">
        <f>VLOOKUP($C623,PANSS_full!$D$2:$AK$888,32,FALSE)</f>
        <v>1</v>
      </c>
      <c r="AY623">
        <f>VLOOKUP($C623,PANSS_full!$D$2:$AK$888,33,FALSE)</f>
        <v>1</v>
      </c>
      <c r="AZ623">
        <f>VLOOKUP($C623,PANSS_full!$D$2:$AK$888,34,FALSE)</f>
        <v>5</v>
      </c>
    </row>
    <row r="624" spans="1:52">
      <c r="A624">
        <v>623</v>
      </c>
      <c r="B624" s="2" t="s">
        <v>682</v>
      </c>
      <c r="C624" s="2" t="str">
        <f t="shared" si="9"/>
        <v>SZ_01_0090</v>
      </c>
      <c r="E624" s="2">
        <v>31.3333333333333</v>
      </c>
      <c r="F624" s="2" t="s">
        <v>602</v>
      </c>
      <c r="G624" s="2" t="s">
        <v>53</v>
      </c>
      <c r="H624" s="2">
        <v>1</v>
      </c>
      <c r="I624" s="2">
        <v>2</v>
      </c>
      <c r="J624" s="2">
        <v>16</v>
      </c>
      <c r="K624" s="2">
        <v>1</v>
      </c>
      <c r="L624" s="2">
        <v>1</v>
      </c>
      <c r="M624" s="2">
        <v>48</v>
      </c>
      <c r="N624" s="2">
        <v>22</v>
      </c>
      <c r="O624" s="2">
        <v>17</v>
      </c>
      <c r="P624" s="2">
        <v>38</v>
      </c>
      <c r="Q624" s="2">
        <v>77</v>
      </c>
      <c r="R624" s="2">
        <v>24</v>
      </c>
      <c r="S624" t="str">
        <f>VLOOKUP($C624,PANSS_full!$D$2:$AK$888,1,FALSE)</f>
        <v>SZ_01_0090</v>
      </c>
      <c r="T624" t="str">
        <f>VLOOKUP($C624,PANSS_full!$D$2:$AK$888,2,FALSE)</f>
        <v>YY</v>
      </c>
      <c r="U624" t="str">
        <f>VLOOKUP($C624,PANSS_full!$D$2:$AK$888,3,FALSE)</f>
        <v>廖金敏</v>
      </c>
      <c r="V624" t="str">
        <f>VLOOKUP($C624,PANSS_full!$D$2:$AK$888,4,FALSE)</f>
        <v>北大六院</v>
      </c>
      <c r="W624">
        <f>VLOOKUP($C624,PANSS_full!$D$2:$AK$888,5,FALSE)</f>
        <v>5</v>
      </c>
      <c r="X624">
        <f>VLOOKUP($C624,PANSS_full!$D$2:$AK$888,6,FALSE)</f>
        <v>1</v>
      </c>
      <c r="Y624">
        <f>VLOOKUP($C624,PANSS_full!$D$2:$AK$888,7,FALSE)</f>
        <v>5</v>
      </c>
      <c r="Z624">
        <f>VLOOKUP($C624,PANSS_full!$D$2:$AK$888,8,FALSE)</f>
        <v>1</v>
      </c>
      <c r="AA624">
        <f>VLOOKUP($C624,PANSS_full!$D$2:$AK$888,9,FALSE)</f>
        <v>1</v>
      </c>
      <c r="AB624">
        <f>VLOOKUP($C624,PANSS_full!$D$2:$AK$888,10,FALSE)</f>
        <v>5</v>
      </c>
      <c r="AC624">
        <f>VLOOKUP($C624,PANSS_full!$D$2:$AK$888,11,FALSE)</f>
        <v>4</v>
      </c>
      <c r="AD624">
        <f>VLOOKUP($C624,PANSS_full!$D$2:$AK$888,12,FALSE)</f>
        <v>3</v>
      </c>
      <c r="AE624">
        <f>VLOOKUP($C624,PANSS_full!$D$2:$AK$888,13,FALSE)</f>
        <v>4</v>
      </c>
      <c r="AF624">
        <f>VLOOKUP($C624,PANSS_full!$D$2:$AK$888,14,FALSE)</f>
        <v>3</v>
      </c>
      <c r="AG624">
        <f>VLOOKUP($C624,PANSS_full!$D$2:$AK$888,15,FALSE)</f>
        <v>4</v>
      </c>
      <c r="AH624">
        <f>VLOOKUP($C624,PANSS_full!$D$2:$AK$888,16,FALSE)</f>
        <v>1</v>
      </c>
      <c r="AI624">
        <f>VLOOKUP($C624,PANSS_full!$D$2:$AK$888,17,FALSE)</f>
        <v>1</v>
      </c>
      <c r="AJ624">
        <f>VLOOKUP($C624,PANSS_full!$D$2:$AK$888,18,FALSE)</f>
        <v>1</v>
      </c>
      <c r="AK624">
        <f>VLOOKUP($C624,PANSS_full!$D$2:$AK$888,19,FALSE)</f>
        <v>1</v>
      </c>
      <c r="AL624">
        <f>VLOOKUP($C624,PANSS_full!$D$2:$AK$888,20,FALSE)</f>
        <v>3</v>
      </c>
      <c r="AM624">
        <f>VLOOKUP($C624,PANSS_full!$D$2:$AK$888,21,FALSE)</f>
        <v>1</v>
      </c>
      <c r="AN624">
        <f>VLOOKUP($C624,PANSS_full!$D$2:$AK$888,22,FALSE)</f>
        <v>3</v>
      </c>
      <c r="AO624">
        <f>VLOOKUP($C624,PANSS_full!$D$2:$AK$888,23,FALSE)</f>
        <v>1</v>
      </c>
      <c r="AP624">
        <f>VLOOKUP($C624,PANSS_full!$D$2:$AK$888,24,FALSE)</f>
        <v>3</v>
      </c>
      <c r="AQ624">
        <f>VLOOKUP($C624,PANSS_full!$D$2:$AK$888,25,FALSE)</f>
        <v>1</v>
      </c>
      <c r="AR624">
        <f>VLOOKUP($C624,PANSS_full!$D$2:$AK$888,26,FALSE)</f>
        <v>4</v>
      </c>
      <c r="AS624">
        <f>VLOOKUP($C624,PANSS_full!$D$2:$AK$888,27,FALSE)</f>
        <v>5</v>
      </c>
      <c r="AT624">
        <f>VLOOKUP($C624,PANSS_full!$D$2:$AK$888,28,FALSE)</f>
        <v>1</v>
      </c>
      <c r="AU624">
        <f>VLOOKUP($C624,PANSS_full!$D$2:$AK$888,29,FALSE)</f>
        <v>1</v>
      </c>
      <c r="AV624">
        <f>VLOOKUP($C624,PANSS_full!$D$2:$AK$888,30,FALSE)</f>
        <v>6</v>
      </c>
      <c r="AW624">
        <f>VLOOKUP($C624,PANSS_full!$D$2:$AK$888,31,FALSE)</f>
        <v>1</v>
      </c>
      <c r="AX624">
        <f>VLOOKUP($C624,PANSS_full!$D$2:$AK$888,32,FALSE)</f>
        <v>1</v>
      </c>
      <c r="AY624">
        <f>VLOOKUP($C624,PANSS_full!$D$2:$AK$888,33,FALSE)</f>
        <v>1</v>
      </c>
      <c r="AZ624">
        <f>VLOOKUP($C624,PANSS_full!$D$2:$AK$888,34,FALSE)</f>
        <v>5</v>
      </c>
    </row>
    <row r="625" spans="1:52">
      <c r="A625">
        <v>624</v>
      </c>
      <c r="B625" s="2" t="s">
        <v>683</v>
      </c>
      <c r="C625" s="2" t="str">
        <f t="shared" si="9"/>
        <v>SZ_01_0091</v>
      </c>
      <c r="E625" s="2">
        <v>27.4166666666667</v>
      </c>
      <c r="F625" s="2" t="s">
        <v>602</v>
      </c>
      <c r="G625" s="2" t="s">
        <v>53</v>
      </c>
      <c r="H625" s="2">
        <v>1</v>
      </c>
      <c r="I625" s="2">
        <v>1</v>
      </c>
      <c r="J625" s="2">
        <v>12</v>
      </c>
      <c r="K625" s="2">
        <v>1</v>
      </c>
      <c r="L625" s="2">
        <v>1</v>
      </c>
      <c r="M625" s="2">
        <v>3</v>
      </c>
      <c r="N625" s="2">
        <v>25</v>
      </c>
      <c r="O625" s="2">
        <v>10</v>
      </c>
      <c r="P625" s="2">
        <v>48</v>
      </c>
      <c r="Q625" s="2">
        <v>83</v>
      </c>
      <c r="R625" s="2">
        <v>21</v>
      </c>
      <c r="S625" t="str">
        <f>VLOOKUP($C625,PANSS_full!$D$2:$AK$888,1,FALSE)</f>
        <v>SZ_01_0091</v>
      </c>
      <c r="T625" t="str">
        <f>VLOOKUP($C625,PANSS_full!$D$2:$AK$888,2,FALSE)</f>
        <v>CK</v>
      </c>
      <c r="U625" t="str">
        <f>VLOOKUP($C625,PANSS_full!$D$2:$AK$888,3,FALSE)</f>
        <v>姜思思</v>
      </c>
      <c r="V625" t="str">
        <f>VLOOKUP($C625,PANSS_full!$D$2:$AK$888,4,FALSE)</f>
        <v>北大六院</v>
      </c>
      <c r="W625">
        <f>VLOOKUP($C625,PANSS_full!$D$2:$AK$888,5,FALSE)</f>
        <v>5</v>
      </c>
      <c r="X625">
        <f>VLOOKUP($C625,PANSS_full!$D$2:$AK$888,6,FALSE)</f>
        <v>1</v>
      </c>
      <c r="Y625">
        <f>VLOOKUP($C625,PANSS_full!$D$2:$AK$888,7,FALSE)</f>
        <v>4</v>
      </c>
      <c r="Z625">
        <f>VLOOKUP($C625,PANSS_full!$D$2:$AK$888,8,FALSE)</f>
        <v>4</v>
      </c>
      <c r="AA625">
        <f>VLOOKUP($C625,PANSS_full!$D$2:$AK$888,9,FALSE)</f>
        <v>2</v>
      </c>
      <c r="AB625">
        <f>VLOOKUP($C625,PANSS_full!$D$2:$AK$888,10,FALSE)</f>
        <v>5</v>
      </c>
      <c r="AC625">
        <f>VLOOKUP($C625,PANSS_full!$D$2:$AK$888,11,FALSE)</f>
        <v>4</v>
      </c>
      <c r="AD625">
        <f>VLOOKUP($C625,PANSS_full!$D$2:$AK$888,12,FALSE)</f>
        <v>2</v>
      </c>
      <c r="AE625">
        <f>VLOOKUP($C625,PANSS_full!$D$2:$AK$888,13,FALSE)</f>
        <v>1</v>
      </c>
      <c r="AF625">
        <f>VLOOKUP($C625,PANSS_full!$D$2:$AK$888,14,FALSE)</f>
        <v>2</v>
      </c>
      <c r="AG625">
        <f>VLOOKUP($C625,PANSS_full!$D$2:$AK$888,15,FALSE)</f>
        <v>1</v>
      </c>
      <c r="AH625">
        <f>VLOOKUP($C625,PANSS_full!$D$2:$AK$888,16,FALSE)</f>
        <v>1</v>
      </c>
      <c r="AI625">
        <f>VLOOKUP($C625,PANSS_full!$D$2:$AK$888,17,FALSE)</f>
        <v>2</v>
      </c>
      <c r="AJ625">
        <f>VLOOKUP($C625,PANSS_full!$D$2:$AK$888,18,FALSE)</f>
        <v>1</v>
      </c>
      <c r="AK625">
        <f>VLOOKUP($C625,PANSS_full!$D$2:$AK$888,19,FALSE)</f>
        <v>4</v>
      </c>
      <c r="AL625">
        <f>VLOOKUP($C625,PANSS_full!$D$2:$AK$888,20,FALSE)</f>
        <v>6</v>
      </c>
      <c r="AM625">
        <f>VLOOKUP($C625,PANSS_full!$D$2:$AK$888,21,FALSE)</f>
        <v>4</v>
      </c>
      <c r="AN625">
        <f>VLOOKUP($C625,PANSS_full!$D$2:$AK$888,22,FALSE)</f>
        <v>6</v>
      </c>
      <c r="AO625">
        <f>VLOOKUP($C625,PANSS_full!$D$2:$AK$888,23,FALSE)</f>
        <v>1</v>
      </c>
      <c r="AP625">
        <f>VLOOKUP($C625,PANSS_full!$D$2:$AK$888,24,FALSE)</f>
        <v>6</v>
      </c>
      <c r="AQ625">
        <f>VLOOKUP($C625,PANSS_full!$D$2:$AK$888,25,FALSE)</f>
        <v>3</v>
      </c>
      <c r="AR625">
        <f>VLOOKUP($C625,PANSS_full!$D$2:$AK$888,26,FALSE)</f>
        <v>1</v>
      </c>
      <c r="AS625">
        <f>VLOOKUP($C625,PANSS_full!$D$2:$AK$888,27,FALSE)</f>
        <v>4</v>
      </c>
      <c r="AT625">
        <f>VLOOKUP($C625,PANSS_full!$D$2:$AK$888,28,FALSE)</f>
        <v>1</v>
      </c>
      <c r="AU625">
        <f>VLOOKUP($C625,PANSS_full!$D$2:$AK$888,29,FALSE)</f>
        <v>2</v>
      </c>
      <c r="AV625">
        <f>VLOOKUP($C625,PANSS_full!$D$2:$AK$888,30,FALSE)</f>
        <v>1</v>
      </c>
      <c r="AW625">
        <f>VLOOKUP($C625,PANSS_full!$D$2:$AK$888,31,FALSE)</f>
        <v>1</v>
      </c>
      <c r="AX625">
        <f>VLOOKUP($C625,PANSS_full!$D$2:$AK$888,32,FALSE)</f>
        <v>1</v>
      </c>
      <c r="AY625">
        <f>VLOOKUP($C625,PANSS_full!$D$2:$AK$888,33,FALSE)</f>
        <v>1</v>
      </c>
      <c r="AZ625">
        <f>VLOOKUP($C625,PANSS_full!$D$2:$AK$888,34,FALSE)</f>
        <v>6</v>
      </c>
    </row>
    <row r="626" spans="1:52">
      <c r="A626">
        <v>625</v>
      </c>
      <c r="B626" s="2" t="s">
        <v>684</v>
      </c>
      <c r="C626" s="2" t="str">
        <f t="shared" si="9"/>
        <v>SZ_01_0093</v>
      </c>
      <c r="E626" s="2">
        <v>31.1666666666667</v>
      </c>
      <c r="F626" s="2" t="s">
        <v>602</v>
      </c>
      <c r="G626" s="2" t="s">
        <v>53</v>
      </c>
      <c r="H626" s="2">
        <v>1</v>
      </c>
      <c r="I626" s="2">
        <v>1</v>
      </c>
      <c r="J626" s="2">
        <v>20</v>
      </c>
      <c r="K626" s="2">
        <v>1</v>
      </c>
      <c r="L626" s="2">
        <v>1</v>
      </c>
      <c r="M626" s="2">
        <v>24</v>
      </c>
      <c r="N626" s="2">
        <v>18</v>
      </c>
      <c r="O626" s="2">
        <v>21</v>
      </c>
      <c r="P626" s="2">
        <v>39</v>
      </c>
      <c r="Q626" s="2">
        <v>78</v>
      </c>
      <c r="S626" t="str">
        <f>VLOOKUP($C626,PANSS_full!$D$2:$AK$888,1,FALSE)</f>
        <v>SZ_01_0093</v>
      </c>
      <c r="T626" t="str">
        <f>VLOOKUP($C626,PANSS_full!$D$2:$AK$888,2,FALSE)</f>
        <v>YY</v>
      </c>
      <c r="U626" t="str">
        <f>VLOOKUP($C626,PANSS_full!$D$2:$AK$888,3,FALSE)</f>
        <v>廖金敏</v>
      </c>
      <c r="V626" t="str">
        <f>VLOOKUP($C626,PANSS_full!$D$2:$AK$888,4,FALSE)</f>
        <v>北大六院</v>
      </c>
      <c r="W626">
        <f>VLOOKUP($C626,PANSS_full!$D$2:$AK$888,5,FALSE)</f>
        <v>5</v>
      </c>
      <c r="X626">
        <f>VLOOKUP($C626,PANSS_full!$D$2:$AK$888,6,FALSE)</f>
        <v>4</v>
      </c>
      <c r="Y626">
        <f>VLOOKUP($C626,PANSS_full!$D$2:$AK$888,7,FALSE)</f>
        <v>1</v>
      </c>
      <c r="Z626">
        <f>VLOOKUP($C626,PANSS_full!$D$2:$AK$888,8,FALSE)</f>
        <v>1</v>
      </c>
      <c r="AA626">
        <f>VLOOKUP($C626,PANSS_full!$D$2:$AK$888,9,FALSE)</f>
        <v>1</v>
      </c>
      <c r="AB626">
        <f>VLOOKUP($C626,PANSS_full!$D$2:$AK$888,10,FALSE)</f>
        <v>5</v>
      </c>
      <c r="AC626">
        <f>VLOOKUP($C626,PANSS_full!$D$2:$AK$888,11,FALSE)</f>
        <v>1</v>
      </c>
      <c r="AD626">
        <f>VLOOKUP($C626,PANSS_full!$D$2:$AK$888,12,FALSE)</f>
        <v>4</v>
      </c>
      <c r="AE626">
        <f>VLOOKUP($C626,PANSS_full!$D$2:$AK$888,13,FALSE)</f>
        <v>4</v>
      </c>
      <c r="AF626">
        <f>VLOOKUP($C626,PANSS_full!$D$2:$AK$888,14,FALSE)</f>
        <v>3</v>
      </c>
      <c r="AG626">
        <f>VLOOKUP($C626,PANSS_full!$D$2:$AK$888,15,FALSE)</f>
        <v>4</v>
      </c>
      <c r="AH626">
        <f>VLOOKUP($C626,PANSS_full!$D$2:$AK$888,16,FALSE)</f>
        <v>1</v>
      </c>
      <c r="AI626">
        <f>VLOOKUP($C626,PANSS_full!$D$2:$AK$888,17,FALSE)</f>
        <v>4</v>
      </c>
      <c r="AJ626">
        <f>VLOOKUP($C626,PANSS_full!$D$2:$AK$888,18,FALSE)</f>
        <v>1</v>
      </c>
      <c r="AK626">
        <f>VLOOKUP($C626,PANSS_full!$D$2:$AK$888,19,FALSE)</f>
        <v>1</v>
      </c>
      <c r="AL626">
        <f>VLOOKUP($C626,PANSS_full!$D$2:$AK$888,20,FALSE)</f>
        <v>4</v>
      </c>
      <c r="AM626">
        <f>VLOOKUP($C626,PANSS_full!$D$2:$AK$888,21,FALSE)</f>
        <v>1</v>
      </c>
      <c r="AN626">
        <f>VLOOKUP($C626,PANSS_full!$D$2:$AK$888,22,FALSE)</f>
        <v>3</v>
      </c>
      <c r="AO626">
        <f>VLOOKUP($C626,PANSS_full!$D$2:$AK$888,23,FALSE)</f>
        <v>1</v>
      </c>
      <c r="AP626">
        <f>VLOOKUP($C626,PANSS_full!$D$2:$AK$888,24,FALSE)</f>
        <v>4</v>
      </c>
      <c r="AQ626">
        <f>VLOOKUP($C626,PANSS_full!$D$2:$AK$888,25,FALSE)</f>
        <v>1</v>
      </c>
      <c r="AR626">
        <f>VLOOKUP($C626,PANSS_full!$D$2:$AK$888,26,FALSE)</f>
        <v>1</v>
      </c>
      <c r="AS626">
        <f>VLOOKUP($C626,PANSS_full!$D$2:$AK$888,27,FALSE)</f>
        <v>5</v>
      </c>
      <c r="AT626">
        <f>VLOOKUP($C626,PANSS_full!$D$2:$AK$888,28,FALSE)</f>
        <v>1</v>
      </c>
      <c r="AU626">
        <f>VLOOKUP($C626,PANSS_full!$D$2:$AK$888,29,FALSE)</f>
        <v>3</v>
      </c>
      <c r="AV626">
        <f>VLOOKUP($C626,PANSS_full!$D$2:$AK$888,30,FALSE)</f>
        <v>5</v>
      </c>
      <c r="AW626">
        <f>VLOOKUP($C626,PANSS_full!$D$2:$AK$888,31,FALSE)</f>
        <v>3</v>
      </c>
      <c r="AX626">
        <f>VLOOKUP($C626,PANSS_full!$D$2:$AK$888,32,FALSE)</f>
        <v>1</v>
      </c>
      <c r="AY626">
        <f>VLOOKUP($C626,PANSS_full!$D$2:$AK$888,33,FALSE)</f>
        <v>1</v>
      </c>
      <c r="AZ626">
        <f>VLOOKUP($C626,PANSS_full!$D$2:$AK$888,34,FALSE)</f>
        <v>4</v>
      </c>
    </row>
    <row r="627" spans="1:52">
      <c r="A627">
        <v>626</v>
      </c>
      <c r="B627" s="2" t="s">
        <v>685</v>
      </c>
      <c r="C627" s="2" t="str">
        <f t="shared" si="9"/>
        <v>SZ_01_0094</v>
      </c>
      <c r="E627" s="2">
        <v>30.75</v>
      </c>
      <c r="F627" s="2" t="s">
        <v>602</v>
      </c>
      <c r="G627" s="2" t="s">
        <v>53</v>
      </c>
      <c r="H627" s="2">
        <v>1</v>
      </c>
      <c r="I627" s="2">
        <v>2</v>
      </c>
      <c r="J627" s="2">
        <v>16</v>
      </c>
      <c r="K627" s="2">
        <v>2</v>
      </c>
      <c r="L627" s="2">
        <v>1</v>
      </c>
      <c r="M627" s="2">
        <v>132</v>
      </c>
      <c r="N627" s="2">
        <v>22</v>
      </c>
      <c r="O627" s="2">
        <v>13</v>
      </c>
      <c r="P627" s="2">
        <v>38</v>
      </c>
      <c r="Q627" s="2">
        <v>73</v>
      </c>
      <c r="R627" s="2">
        <v>29</v>
      </c>
      <c r="S627" t="str">
        <f>VLOOKUP($C627,PANSS_full!$D$2:$AK$888,1,FALSE)</f>
        <v>SZ_01_0094</v>
      </c>
      <c r="T627" t="str">
        <f>VLOOKUP($C627,PANSS_full!$D$2:$AK$888,2,FALSE)</f>
        <v>ZY</v>
      </c>
      <c r="U627" t="str">
        <f>VLOOKUP($C627,PANSS_full!$D$2:$AK$888,3,FALSE)</f>
        <v>姜思思</v>
      </c>
      <c r="V627" t="str">
        <f>VLOOKUP($C627,PANSS_full!$D$2:$AK$888,4,FALSE)</f>
        <v>北大六院</v>
      </c>
      <c r="W627">
        <f>VLOOKUP($C627,PANSS_full!$D$2:$AK$888,5,FALSE)</f>
        <v>4</v>
      </c>
      <c r="X627">
        <f>VLOOKUP($C627,PANSS_full!$D$2:$AK$888,6,FALSE)</f>
        <v>1</v>
      </c>
      <c r="Y627">
        <f>VLOOKUP($C627,PANSS_full!$D$2:$AK$888,7,FALSE)</f>
        <v>4</v>
      </c>
      <c r="Z627">
        <f>VLOOKUP($C627,PANSS_full!$D$2:$AK$888,8,FALSE)</f>
        <v>4</v>
      </c>
      <c r="AA627">
        <f>VLOOKUP($C627,PANSS_full!$D$2:$AK$888,9,FALSE)</f>
        <v>1</v>
      </c>
      <c r="AB627">
        <f>VLOOKUP($C627,PANSS_full!$D$2:$AK$888,10,FALSE)</f>
        <v>4</v>
      </c>
      <c r="AC627">
        <f>VLOOKUP($C627,PANSS_full!$D$2:$AK$888,11,FALSE)</f>
        <v>4</v>
      </c>
      <c r="AD627">
        <f>VLOOKUP($C627,PANSS_full!$D$2:$AK$888,12,FALSE)</f>
        <v>2</v>
      </c>
      <c r="AE627">
        <f>VLOOKUP($C627,PANSS_full!$D$2:$AK$888,13,FALSE)</f>
        <v>1</v>
      </c>
      <c r="AF627">
        <f>VLOOKUP($C627,PANSS_full!$D$2:$AK$888,14,FALSE)</f>
        <v>2</v>
      </c>
      <c r="AG627">
        <f>VLOOKUP($C627,PANSS_full!$D$2:$AK$888,15,FALSE)</f>
        <v>4</v>
      </c>
      <c r="AH627">
        <f>VLOOKUP($C627,PANSS_full!$D$2:$AK$888,16,FALSE)</f>
        <v>1</v>
      </c>
      <c r="AI627">
        <f>VLOOKUP($C627,PANSS_full!$D$2:$AK$888,17,FALSE)</f>
        <v>1</v>
      </c>
      <c r="AJ627">
        <f>VLOOKUP($C627,PANSS_full!$D$2:$AK$888,18,FALSE)</f>
        <v>2</v>
      </c>
      <c r="AK627">
        <f>VLOOKUP($C627,PANSS_full!$D$2:$AK$888,19,FALSE)</f>
        <v>4</v>
      </c>
      <c r="AL627">
        <f>VLOOKUP($C627,PANSS_full!$D$2:$AK$888,20,FALSE)</f>
        <v>4</v>
      </c>
      <c r="AM627">
        <f>VLOOKUP($C627,PANSS_full!$D$2:$AK$888,21,FALSE)</f>
        <v>1</v>
      </c>
      <c r="AN627">
        <f>VLOOKUP($C627,PANSS_full!$D$2:$AK$888,22,FALSE)</f>
        <v>4</v>
      </c>
      <c r="AO627">
        <f>VLOOKUP($C627,PANSS_full!$D$2:$AK$888,23,FALSE)</f>
        <v>1</v>
      </c>
      <c r="AP627">
        <f>VLOOKUP($C627,PANSS_full!$D$2:$AK$888,24,FALSE)</f>
        <v>2</v>
      </c>
      <c r="AQ627">
        <f>VLOOKUP($C627,PANSS_full!$D$2:$AK$888,25,FALSE)</f>
        <v>1</v>
      </c>
      <c r="AR627">
        <f>VLOOKUP($C627,PANSS_full!$D$2:$AK$888,26,FALSE)</f>
        <v>2</v>
      </c>
      <c r="AS627">
        <f>VLOOKUP($C627,PANSS_full!$D$2:$AK$888,27,FALSE)</f>
        <v>4</v>
      </c>
      <c r="AT627">
        <f>VLOOKUP($C627,PANSS_full!$D$2:$AK$888,28,FALSE)</f>
        <v>1</v>
      </c>
      <c r="AU627">
        <f>VLOOKUP($C627,PANSS_full!$D$2:$AK$888,29,FALSE)</f>
        <v>1</v>
      </c>
      <c r="AV627">
        <f>VLOOKUP($C627,PANSS_full!$D$2:$AK$888,30,FALSE)</f>
        <v>3</v>
      </c>
      <c r="AW627">
        <f>VLOOKUP($C627,PANSS_full!$D$2:$AK$888,31,FALSE)</f>
        <v>1</v>
      </c>
      <c r="AX627">
        <f>VLOOKUP($C627,PANSS_full!$D$2:$AK$888,32,FALSE)</f>
        <v>4</v>
      </c>
      <c r="AY627">
        <f>VLOOKUP($C627,PANSS_full!$D$2:$AK$888,33,FALSE)</f>
        <v>1</v>
      </c>
      <c r="AZ627">
        <f>VLOOKUP($C627,PANSS_full!$D$2:$AK$888,34,FALSE)</f>
        <v>4</v>
      </c>
    </row>
    <row r="628" spans="1:52">
      <c r="A628">
        <v>627</v>
      </c>
      <c r="B628" s="2" t="s">
        <v>686</v>
      </c>
      <c r="C628" s="2" t="str">
        <f t="shared" si="9"/>
        <v>SZ_01_0095</v>
      </c>
      <c r="E628" s="2">
        <v>28.4166666666665</v>
      </c>
      <c r="F628" s="2" t="s">
        <v>602</v>
      </c>
      <c r="G628" s="2" t="s">
        <v>53</v>
      </c>
      <c r="H628" s="2">
        <v>1</v>
      </c>
      <c r="I628" s="2">
        <v>2</v>
      </c>
      <c r="J628" s="2">
        <v>16</v>
      </c>
      <c r="K628" s="2">
        <v>1</v>
      </c>
      <c r="L628" s="2">
        <v>1</v>
      </c>
      <c r="M628" s="2">
        <v>48</v>
      </c>
      <c r="N628" s="2">
        <v>27</v>
      </c>
      <c r="O628" s="2">
        <v>18</v>
      </c>
      <c r="P628" s="2">
        <v>40</v>
      </c>
      <c r="Q628" s="2">
        <v>85</v>
      </c>
      <c r="S628" t="str">
        <f>VLOOKUP($C628,PANSS_full!$D$2:$AK$888,1,FALSE)</f>
        <v>SZ_01_0095</v>
      </c>
      <c r="T628" t="str">
        <f>VLOOKUP($C628,PANSS_full!$D$2:$AK$888,2,FALSE)</f>
        <v>ZN</v>
      </c>
      <c r="U628" t="str">
        <f>VLOOKUP($C628,PANSS_full!$D$2:$AK$888,3,FALSE)</f>
        <v>姜思思</v>
      </c>
      <c r="V628" t="str">
        <f>VLOOKUP($C628,PANSS_full!$D$2:$AK$888,4,FALSE)</f>
        <v>北大六院</v>
      </c>
      <c r="W628">
        <f>VLOOKUP($C628,PANSS_full!$D$2:$AK$888,5,FALSE)</f>
        <v>6</v>
      </c>
      <c r="X628">
        <f>VLOOKUP($C628,PANSS_full!$D$2:$AK$888,6,FALSE)</f>
        <v>3</v>
      </c>
      <c r="Y628">
        <f>VLOOKUP($C628,PANSS_full!$D$2:$AK$888,7,FALSE)</f>
        <v>2</v>
      </c>
      <c r="Z628">
        <f>VLOOKUP($C628,PANSS_full!$D$2:$AK$888,8,FALSE)</f>
        <v>4</v>
      </c>
      <c r="AA628">
        <f>VLOOKUP($C628,PANSS_full!$D$2:$AK$888,9,FALSE)</f>
        <v>4</v>
      </c>
      <c r="AB628">
        <f>VLOOKUP($C628,PANSS_full!$D$2:$AK$888,10,FALSE)</f>
        <v>5</v>
      </c>
      <c r="AC628">
        <f>VLOOKUP($C628,PANSS_full!$D$2:$AK$888,11,FALSE)</f>
        <v>3</v>
      </c>
      <c r="AD628">
        <f>VLOOKUP($C628,PANSS_full!$D$2:$AK$888,12,FALSE)</f>
        <v>3</v>
      </c>
      <c r="AE628">
        <f>VLOOKUP($C628,PANSS_full!$D$2:$AK$888,13,FALSE)</f>
        <v>3</v>
      </c>
      <c r="AF628">
        <f>VLOOKUP($C628,PANSS_full!$D$2:$AK$888,14,FALSE)</f>
        <v>2</v>
      </c>
      <c r="AG628">
        <f>VLOOKUP($C628,PANSS_full!$D$2:$AK$888,15,FALSE)</f>
        <v>4</v>
      </c>
      <c r="AH628">
        <f>VLOOKUP($C628,PANSS_full!$D$2:$AK$888,16,FALSE)</f>
        <v>1</v>
      </c>
      <c r="AI628">
        <f>VLOOKUP($C628,PANSS_full!$D$2:$AK$888,17,FALSE)</f>
        <v>1</v>
      </c>
      <c r="AJ628">
        <f>VLOOKUP($C628,PANSS_full!$D$2:$AK$888,18,FALSE)</f>
        <v>4</v>
      </c>
      <c r="AK628">
        <f>VLOOKUP($C628,PANSS_full!$D$2:$AK$888,19,FALSE)</f>
        <v>1</v>
      </c>
      <c r="AL628">
        <f>VLOOKUP($C628,PANSS_full!$D$2:$AK$888,20,FALSE)</f>
        <v>1</v>
      </c>
      <c r="AM628">
        <f>VLOOKUP($C628,PANSS_full!$D$2:$AK$888,21,FALSE)</f>
        <v>1</v>
      </c>
      <c r="AN628">
        <f>VLOOKUP($C628,PANSS_full!$D$2:$AK$888,22,FALSE)</f>
        <v>3</v>
      </c>
      <c r="AO628">
        <f>VLOOKUP($C628,PANSS_full!$D$2:$AK$888,23,FALSE)</f>
        <v>3</v>
      </c>
      <c r="AP628">
        <f>VLOOKUP($C628,PANSS_full!$D$2:$AK$888,24,FALSE)</f>
        <v>3</v>
      </c>
      <c r="AQ628">
        <f>VLOOKUP($C628,PANSS_full!$D$2:$AK$888,25,FALSE)</f>
        <v>1</v>
      </c>
      <c r="AR628">
        <f>VLOOKUP($C628,PANSS_full!$D$2:$AK$888,26,FALSE)</f>
        <v>1</v>
      </c>
      <c r="AS628">
        <f>VLOOKUP($C628,PANSS_full!$D$2:$AK$888,27,FALSE)</f>
        <v>5</v>
      </c>
      <c r="AT628">
        <f>VLOOKUP($C628,PANSS_full!$D$2:$AK$888,28,FALSE)</f>
        <v>1</v>
      </c>
      <c r="AU628">
        <f>VLOOKUP($C628,PANSS_full!$D$2:$AK$888,29,FALSE)</f>
        <v>1</v>
      </c>
      <c r="AV628">
        <f>VLOOKUP($C628,PANSS_full!$D$2:$AK$888,30,FALSE)</f>
        <v>4</v>
      </c>
      <c r="AW628">
        <f>VLOOKUP($C628,PANSS_full!$D$2:$AK$888,31,FALSE)</f>
        <v>3</v>
      </c>
      <c r="AX628">
        <f>VLOOKUP($C628,PANSS_full!$D$2:$AK$888,32,FALSE)</f>
        <v>4</v>
      </c>
      <c r="AY628">
        <f>VLOOKUP($C628,PANSS_full!$D$2:$AK$888,33,FALSE)</f>
        <v>4</v>
      </c>
      <c r="AZ628">
        <f>VLOOKUP($C628,PANSS_full!$D$2:$AK$888,34,FALSE)</f>
        <v>4</v>
      </c>
    </row>
    <row r="629" spans="1:52">
      <c r="A629">
        <v>628</v>
      </c>
      <c r="B629" s="2" t="s">
        <v>687</v>
      </c>
      <c r="C629" s="2" t="str">
        <f t="shared" si="9"/>
        <v>SZ_01_0096</v>
      </c>
      <c r="E629" s="2">
        <v>23.5833333333333</v>
      </c>
      <c r="F629" s="2" t="s">
        <v>602</v>
      </c>
      <c r="G629" s="2" t="s">
        <v>53</v>
      </c>
      <c r="H629" s="2">
        <v>1</v>
      </c>
      <c r="I629" s="2">
        <v>2</v>
      </c>
      <c r="J629" s="2">
        <v>15</v>
      </c>
      <c r="K629" s="2">
        <v>1</v>
      </c>
      <c r="L629" s="2">
        <v>1</v>
      </c>
      <c r="M629" s="2">
        <v>6</v>
      </c>
      <c r="N629" s="2">
        <v>29</v>
      </c>
      <c r="O629" s="2">
        <v>21</v>
      </c>
      <c r="P629" s="2">
        <v>38</v>
      </c>
      <c r="Q629" s="2">
        <v>88</v>
      </c>
      <c r="S629" t="str">
        <f>VLOOKUP($C629,PANSS_full!$D$2:$AK$888,1,FALSE)</f>
        <v>SZ_01_0096</v>
      </c>
      <c r="T629" t="str">
        <f>VLOOKUP($C629,PANSS_full!$D$2:$AK$888,2,FALSE)</f>
        <v>LRJ</v>
      </c>
      <c r="U629" t="str">
        <f>VLOOKUP($C629,PANSS_full!$D$2:$AK$888,3,FALSE)</f>
        <v>姜思思</v>
      </c>
      <c r="V629" t="str">
        <f>VLOOKUP($C629,PANSS_full!$D$2:$AK$888,4,FALSE)</f>
        <v>北大六院</v>
      </c>
      <c r="W629">
        <f>VLOOKUP($C629,PANSS_full!$D$2:$AK$888,5,FALSE)</f>
        <v>6</v>
      </c>
      <c r="X629">
        <f>VLOOKUP($C629,PANSS_full!$D$2:$AK$888,6,FALSE)</f>
        <v>4</v>
      </c>
      <c r="Y629">
        <f>VLOOKUP($C629,PANSS_full!$D$2:$AK$888,7,FALSE)</f>
        <v>3</v>
      </c>
      <c r="Z629">
        <f>VLOOKUP($C629,PANSS_full!$D$2:$AK$888,8,FALSE)</f>
        <v>4</v>
      </c>
      <c r="AA629">
        <f>VLOOKUP($C629,PANSS_full!$D$2:$AK$888,9,FALSE)</f>
        <v>4</v>
      </c>
      <c r="AB629">
        <f>VLOOKUP($C629,PANSS_full!$D$2:$AK$888,10,FALSE)</f>
        <v>4</v>
      </c>
      <c r="AC629">
        <f>VLOOKUP($C629,PANSS_full!$D$2:$AK$888,11,FALSE)</f>
        <v>4</v>
      </c>
      <c r="AD629">
        <f>VLOOKUP($C629,PANSS_full!$D$2:$AK$888,12,FALSE)</f>
        <v>3</v>
      </c>
      <c r="AE629">
        <f>VLOOKUP($C629,PANSS_full!$D$2:$AK$888,13,FALSE)</f>
        <v>4</v>
      </c>
      <c r="AF629">
        <f>VLOOKUP($C629,PANSS_full!$D$2:$AK$888,14,FALSE)</f>
        <v>3</v>
      </c>
      <c r="AG629">
        <f>VLOOKUP($C629,PANSS_full!$D$2:$AK$888,15,FALSE)</f>
        <v>4</v>
      </c>
      <c r="AH629">
        <f>VLOOKUP($C629,PANSS_full!$D$2:$AK$888,16,FALSE)</f>
        <v>1</v>
      </c>
      <c r="AI629">
        <f>VLOOKUP($C629,PANSS_full!$D$2:$AK$888,17,FALSE)</f>
        <v>3</v>
      </c>
      <c r="AJ629">
        <f>VLOOKUP($C629,PANSS_full!$D$2:$AK$888,18,FALSE)</f>
        <v>3</v>
      </c>
      <c r="AK629">
        <f>VLOOKUP($C629,PANSS_full!$D$2:$AK$888,19,FALSE)</f>
        <v>1</v>
      </c>
      <c r="AL629">
        <f>VLOOKUP($C629,PANSS_full!$D$2:$AK$888,20,FALSE)</f>
        <v>1</v>
      </c>
      <c r="AM629">
        <f>VLOOKUP($C629,PANSS_full!$D$2:$AK$888,21,FALSE)</f>
        <v>1</v>
      </c>
      <c r="AN629">
        <f>VLOOKUP($C629,PANSS_full!$D$2:$AK$888,22,FALSE)</f>
        <v>1</v>
      </c>
      <c r="AO629">
        <f>VLOOKUP($C629,PANSS_full!$D$2:$AK$888,23,FALSE)</f>
        <v>1</v>
      </c>
      <c r="AP629">
        <f>VLOOKUP($C629,PANSS_full!$D$2:$AK$888,24,FALSE)</f>
        <v>1</v>
      </c>
      <c r="AQ629">
        <f>VLOOKUP($C629,PANSS_full!$D$2:$AK$888,25,FALSE)</f>
        <v>1</v>
      </c>
      <c r="AR629">
        <f>VLOOKUP($C629,PANSS_full!$D$2:$AK$888,26,FALSE)</f>
        <v>3</v>
      </c>
      <c r="AS629">
        <f>VLOOKUP($C629,PANSS_full!$D$2:$AK$888,27,FALSE)</f>
        <v>6</v>
      </c>
      <c r="AT629">
        <f>VLOOKUP($C629,PANSS_full!$D$2:$AK$888,28,FALSE)</f>
        <v>1</v>
      </c>
      <c r="AU629">
        <f>VLOOKUP($C629,PANSS_full!$D$2:$AK$888,29,FALSE)</f>
        <v>1</v>
      </c>
      <c r="AV629">
        <f>VLOOKUP($C629,PANSS_full!$D$2:$AK$888,30,FALSE)</f>
        <v>6</v>
      </c>
      <c r="AW629">
        <f>VLOOKUP($C629,PANSS_full!$D$2:$AK$888,31,FALSE)</f>
        <v>4</v>
      </c>
      <c r="AX629">
        <f>VLOOKUP($C629,PANSS_full!$D$2:$AK$888,32,FALSE)</f>
        <v>4</v>
      </c>
      <c r="AY629">
        <f>VLOOKUP($C629,PANSS_full!$D$2:$AK$888,33,FALSE)</f>
        <v>3</v>
      </c>
      <c r="AZ629">
        <f>VLOOKUP($C629,PANSS_full!$D$2:$AK$888,34,FALSE)</f>
        <v>3</v>
      </c>
    </row>
    <row r="630" spans="1:52">
      <c r="A630">
        <v>629</v>
      </c>
      <c r="B630" s="2" t="s">
        <v>688</v>
      </c>
      <c r="C630" s="2" t="str">
        <f t="shared" si="9"/>
        <v>SZ_01_0097</v>
      </c>
      <c r="E630" s="2">
        <v>20.8333333333333</v>
      </c>
      <c r="F630" s="2" t="s">
        <v>602</v>
      </c>
      <c r="G630" s="2" t="s">
        <v>53</v>
      </c>
      <c r="H630" s="2">
        <v>1</v>
      </c>
      <c r="I630" s="2">
        <v>1</v>
      </c>
      <c r="J630" s="2">
        <v>12</v>
      </c>
      <c r="K630" s="2">
        <v>1</v>
      </c>
      <c r="L630" s="2">
        <v>1</v>
      </c>
      <c r="M630" s="2">
        <v>1</v>
      </c>
      <c r="N630" s="2">
        <v>22</v>
      </c>
      <c r="O630" s="2">
        <v>21</v>
      </c>
      <c r="P630" s="2">
        <v>39</v>
      </c>
      <c r="Q630" s="2">
        <v>82</v>
      </c>
      <c r="S630" t="str">
        <f>VLOOKUP($C630,PANSS_full!$D$2:$AK$888,1,FALSE)</f>
        <v>SZ_01_0097</v>
      </c>
      <c r="T630" t="str">
        <f>VLOOKUP($C630,PANSS_full!$D$2:$AK$888,2,FALSE)</f>
        <v>WSC</v>
      </c>
      <c r="U630" t="str">
        <f>VLOOKUP($C630,PANSS_full!$D$2:$AK$888,3,FALSE)</f>
        <v>姜思思</v>
      </c>
      <c r="V630" t="str">
        <f>VLOOKUP($C630,PANSS_full!$D$2:$AK$888,4,FALSE)</f>
        <v>北大六院</v>
      </c>
      <c r="W630">
        <f>VLOOKUP($C630,PANSS_full!$D$2:$AK$888,5,FALSE)</f>
        <v>6</v>
      </c>
      <c r="X630">
        <f>VLOOKUP($C630,PANSS_full!$D$2:$AK$888,6,FALSE)</f>
        <v>4</v>
      </c>
      <c r="Y630">
        <f>VLOOKUP($C630,PANSS_full!$D$2:$AK$888,7,FALSE)</f>
        <v>1</v>
      </c>
      <c r="Z630">
        <f>VLOOKUP($C630,PANSS_full!$D$2:$AK$888,8,FALSE)</f>
        <v>1</v>
      </c>
      <c r="AA630">
        <f>VLOOKUP($C630,PANSS_full!$D$2:$AK$888,9,FALSE)</f>
        <v>4</v>
      </c>
      <c r="AB630">
        <f>VLOOKUP($C630,PANSS_full!$D$2:$AK$888,10,FALSE)</f>
        <v>5</v>
      </c>
      <c r="AC630">
        <f>VLOOKUP($C630,PANSS_full!$D$2:$AK$888,11,FALSE)</f>
        <v>1</v>
      </c>
      <c r="AD630">
        <f>VLOOKUP($C630,PANSS_full!$D$2:$AK$888,12,FALSE)</f>
        <v>3</v>
      </c>
      <c r="AE630">
        <f>VLOOKUP($C630,PANSS_full!$D$2:$AK$888,13,FALSE)</f>
        <v>3</v>
      </c>
      <c r="AF630">
        <f>VLOOKUP($C630,PANSS_full!$D$2:$AK$888,14,FALSE)</f>
        <v>3</v>
      </c>
      <c r="AG630">
        <f>VLOOKUP($C630,PANSS_full!$D$2:$AK$888,15,FALSE)</f>
        <v>3</v>
      </c>
      <c r="AH630">
        <f>VLOOKUP($C630,PANSS_full!$D$2:$AK$888,16,FALSE)</f>
        <v>1</v>
      </c>
      <c r="AI630">
        <f>VLOOKUP($C630,PANSS_full!$D$2:$AK$888,17,FALSE)</f>
        <v>5</v>
      </c>
      <c r="AJ630">
        <f>VLOOKUP($C630,PANSS_full!$D$2:$AK$888,18,FALSE)</f>
        <v>3</v>
      </c>
      <c r="AK630">
        <f>VLOOKUP($C630,PANSS_full!$D$2:$AK$888,19,FALSE)</f>
        <v>5</v>
      </c>
      <c r="AL630">
        <f>VLOOKUP($C630,PANSS_full!$D$2:$AK$888,20,FALSE)</f>
        <v>4</v>
      </c>
      <c r="AM630">
        <f>VLOOKUP($C630,PANSS_full!$D$2:$AK$888,21,FALSE)</f>
        <v>1</v>
      </c>
      <c r="AN630">
        <f>VLOOKUP($C630,PANSS_full!$D$2:$AK$888,22,FALSE)</f>
        <v>4</v>
      </c>
      <c r="AO630">
        <f>VLOOKUP($C630,PANSS_full!$D$2:$AK$888,23,FALSE)</f>
        <v>1</v>
      </c>
      <c r="AP630">
        <f>VLOOKUP($C630,PANSS_full!$D$2:$AK$888,24,FALSE)</f>
        <v>2</v>
      </c>
      <c r="AQ630">
        <f>VLOOKUP($C630,PANSS_full!$D$2:$AK$888,25,FALSE)</f>
        <v>1</v>
      </c>
      <c r="AR630">
        <f>VLOOKUP($C630,PANSS_full!$D$2:$AK$888,26,FALSE)</f>
        <v>1</v>
      </c>
      <c r="AS630">
        <f>VLOOKUP($C630,PANSS_full!$D$2:$AK$888,27,FALSE)</f>
        <v>5</v>
      </c>
      <c r="AT630">
        <f>VLOOKUP($C630,PANSS_full!$D$2:$AK$888,28,FALSE)</f>
        <v>1</v>
      </c>
      <c r="AU630">
        <f>VLOOKUP($C630,PANSS_full!$D$2:$AK$888,29,FALSE)</f>
        <v>1</v>
      </c>
      <c r="AV630">
        <f>VLOOKUP($C630,PANSS_full!$D$2:$AK$888,30,FALSE)</f>
        <v>6</v>
      </c>
      <c r="AW630">
        <f>VLOOKUP($C630,PANSS_full!$D$2:$AK$888,31,FALSE)</f>
        <v>1</v>
      </c>
      <c r="AX630">
        <f>VLOOKUP($C630,PANSS_full!$D$2:$AK$888,32,FALSE)</f>
        <v>1</v>
      </c>
      <c r="AY630">
        <f>VLOOKUP($C630,PANSS_full!$D$2:$AK$888,33,FALSE)</f>
        <v>1</v>
      </c>
      <c r="AZ630">
        <f>VLOOKUP($C630,PANSS_full!$D$2:$AK$888,34,FALSE)</f>
        <v>4</v>
      </c>
    </row>
    <row r="631" spans="1:52">
      <c r="A631">
        <v>630</v>
      </c>
      <c r="B631" s="2" t="s">
        <v>689</v>
      </c>
      <c r="C631" s="2" t="str">
        <f t="shared" si="9"/>
        <v>SZ_01_0098</v>
      </c>
      <c r="E631" s="2">
        <v>19.75</v>
      </c>
      <c r="F631" s="2" t="s">
        <v>602</v>
      </c>
      <c r="G631" s="2" t="s">
        <v>53</v>
      </c>
      <c r="H631" s="2">
        <v>1</v>
      </c>
      <c r="I631" s="2">
        <v>1</v>
      </c>
      <c r="J631" s="2">
        <v>10</v>
      </c>
      <c r="K631" s="2">
        <v>1</v>
      </c>
      <c r="L631" s="2">
        <v>2</v>
      </c>
      <c r="M631" s="2">
        <v>42</v>
      </c>
      <c r="N631" s="2">
        <v>18</v>
      </c>
      <c r="O631" s="2">
        <v>13</v>
      </c>
      <c r="P631" s="2">
        <v>29</v>
      </c>
      <c r="Q631" s="2">
        <v>60</v>
      </c>
      <c r="S631" t="str">
        <f>VLOOKUP($C631,PANSS_full!$D$2:$AK$888,1,FALSE)</f>
        <v>SZ_01_0098</v>
      </c>
      <c r="T631" t="str">
        <f>VLOOKUP($C631,PANSS_full!$D$2:$AK$888,2,FALSE)</f>
        <v>GZ</v>
      </c>
      <c r="U631" t="str">
        <f>VLOOKUP($C631,PANSS_full!$D$2:$AK$888,3,FALSE)</f>
        <v>廖金敏</v>
      </c>
      <c r="V631" t="str">
        <f>VLOOKUP($C631,PANSS_full!$D$2:$AK$888,4,FALSE)</f>
        <v>北大六院</v>
      </c>
      <c r="W631">
        <f>VLOOKUP($C631,PANSS_full!$D$2:$AK$888,5,FALSE)</f>
        <v>5</v>
      </c>
      <c r="X631">
        <f>VLOOKUP($C631,PANSS_full!$D$2:$AK$888,6,FALSE)</f>
        <v>1</v>
      </c>
      <c r="Y631">
        <f>VLOOKUP($C631,PANSS_full!$D$2:$AK$888,7,FALSE)</f>
        <v>5</v>
      </c>
      <c r="Z631">
        <f>VLOOKUP($C631,PANSS_full!$D$2:$AK$888,8,FALSE)</f>
        <v>1</v>
      </c>
      <c r="AA631">
        <f>VLOOKUP($C631,PANSS_full!$D$2:$AK$888,9,FALSE)</f>
        <v>1</v>
      </c>
      <c r="AB631">
        <f>VLOOKUP($C631,PANSS_full!$D$2:$AK$888,10,FALSE)</f>
        <v>4</v>
      </c>
      <c r="AC631">
        <f>VLOOKUP($C631,PANSS_full!$D$2:$AK$888,11,FALSE)</f>
        <v>1</v>
      </c>
      <c r="AD631">
        <f>VLOOKUP($C631,PANSS_full!$D$2:$AK$888,12,FALSE)</f>
        <v>3</v>
      </c>
      <c r="AE631">
        <f>VLOOKUP($C631,PANSS_full!$D$2:$AK$888,13,FALSE)</f>
        <v>3</v>
      </c>
      <c r="AF631">
        <f>VLOOKUP($C631,PANSS_full!$D$2:$AK$888,14,FALSE)</f>
        <v>1</v>
      </c>
      <c r="AG631">
        <f>VLOOKUP($C631,PANSS_full!$D$2:$AK$888,15,FALSE)</f>
        <v>1</v>
      </c>
      <c r="AH631">
        <f>VLOOKUP($C631,PANSS_full!$D$2:$AK$888,16,FALSE)</f>
        <v>1</v>
      </c>
      <c r="AI631">
        <f>VLOOKUP($C631,PANSS_full!$D$2:$AK$888,17,FALSE)</f>
        <v>3</v>
      </c>
      <c r="AJ631">
        <f>VLOOKUP($C631,PANSS_full!$D$2:$AK$888,18,FALSE)</f>
        <v>1</v>
      </c>
      <c r="AK631">
        <f>VLOOKUP($C631,PANSS_full!$D$2:$AK$888,19,FALSE)</f>
        <v>1</v>
      </c>
      <c r="AL631">
        <f>VLOOKUP($C631,PANSS_full!$D$2:$AK$888,20,FALSE)</f>
        <v>1</v>
      </c>
      <c r="AM631">
        <f>VLOOKUP($C631,PANSS_full!$D$2:$AK$888,21,FALSE)</f>
        <v>1</v>
      </c>
      <c r="AN631">
        <f>VLOOKUP($C631,PANSS_full!$D$2:$AK$888,22,FALSE)</f>
        <v>4</v>
      </c>
      <c r="AO631">
        <f>VLOOKUP($C631,PANSS_full!$D$2:$AK$888,23,FALSE)</f>
        <v>1</v>
      </c>
      <c r="AP631">
        <f>VLOOKUP($C631,PANSS_full!$D$2:$AK$888,24,FALSE)</f>
        <v>3</v>
      </c>
      <c r="AQ631">
        <f>VLOOKUP($C631,PANSS_full!$D$2:$AK$888,25,FALSE)</f>
        <v>1</v>
      </c>
      <c r="AR631">
        <f>VLOOKUP($C631,PANSS_full!$D$2:$AK$888,26,FALSE)</f>
        <v>1</v>
      </c>
      <c r="AS631">
        <f>VLOOKUP($C631,PANSS_full!$D$2:$AK$888,27,FALSE)</f>
        <v>4</v>
      </c>
      <c r="AT631">
        <f>VLOOKUP($C631,PANSS_full!$D$2:$AK$888,28,FALSE)</f>
        <v>1</v>
      </c>
      <c r="AU631">
        <f>VLOOKUP($C631,PANSS_full!$D$2:$AK$888,29,FALSE)</f>
        <v>1</v>
      </c>
      <c r="AV631">
        <f>VLOOKUP($C631,PANSS_full!$D$2:$AK$888,30,FALSE)</f>
        <v>3</v>
      </c>
      <c r="AW631">
        <f>VLOOKUP($C631,PANSS_full!$D$2:$AK$888,31,FALSE)</f>
        <v>1</v>
      </c>
      <c r="AX631">
        <f>VLOOKUP($C631,PANSS_full!$D$2:$AK$888,32,FALSE)</f>
        <v>1</v>
      </c>
      <c r="AY631">
        <f>VLOOKUP($C631,PANSS_full!$D$2:$AK$888,33,FALSE)</f>
        <v>1</v>
      </c>
      <c r="AZ631">
        <f>VLOOKUP($C631,PANSS_full!$D$2:$AK$888,34,FALSE)</f>
        <v>4</v>
      </c>
    </row>
    <row r="632" spans="1:52">
      <c r="A632">
        <v>631</v>
      </c>
      <c r="B632" s="2" t="s">
        <v>690</v>
      </c>
      <c r="C632" s="2" t="str">
        <f t="shared" si="9"/>
        <v>SZ_01_0099</v>
      </c>
      <c r="E632" s="2">
        <v>28.3333333333333</v>
      </c>
      <c r="F632" s="2" t="s">
        <v>602</v>
      </c>
      <c r="G632" s="2" t="s">
        <v>53</v>
      </c>
      <c r="H632" s="2">
        <v>1</v>
      </c>
      <c r="I632" s="2">
        <v>1</v>
      </c>
      <c r="J632" s="2">
        <v>15</v>
      </c>
      <c r="K632" s="2">
        <v>1</v>
      </c>
      <c r="L632" s="2">
        <v>2</v>
      </c>
      <c r="M632" s="2">
        <v>132</v>
      </c>
      <c r="N632" s="2">
        <v>22</v>
      </c>
      <c r="O632" s="2">
        <v>20</v>
      </c>
      <c r="P632" s="2">
        <v>33</v>
      </c>
      <c r="Q632" s="2">
        <v>75</v>
      </c>
      <c r="S632" t="str">
        <f>VLOOKUP($C632,PANSS_full!$D$2:$AK$888,1,FALSE)</f>
        <v>SZ_01_0099</v>
      </c>
      <c r="T632" t="str">
        <f>VLOOKUP($C632,PANSS_full!$D$2:$AK$888,2,FALSE)</f>
        <v>PZ</v>
      </c>
      <c r="U632" t="str">
        <f>VLOOKUP($C632,PANSS_full!$D$2:$AK$888,3,FALSE)</f>
        <v>廖金敏</v>
      </c>
      <c r="V632" t="str">
        <f>VLOOKUP($C632,PANSS_full!$D$2:$AK$888,4,FALSE)</f>
        <v>北大六院</v>
      </c>
      <c r="W632">
        <f>VLOOKUP($C632,PANSS_full!$D$2:$AK$888,5,FALSE)</f>
        <v>6</v>
      </c>
      <c r="X632">
        <f>VLOOKUP($C632,PANSS_full!$D$2:$AK$888,6,FALSE)</f>
        <v>5</v>
      </c>
      <c r="Y632">
        <f>VLOOKUP($C632,PANSS_full!$D$2:$AK$888,7,FALSE)</f>
        <v>1</v>
      </c>
      <c r="Z632">
        <f>VLOOKUP($C632,PANSS_full!$D$2:$AK$888,8,FALSE)</f>
        <v>3</v>
      </c>
      <c r="AA632">
        <f>VLOOKUP($C632,PANSS_full!$D$2:$AK$888,9,FALSE)</f>
        <v>1</v>
      </c>
      <c r="AB632">
        <f>VLOOKUP($C632,PANSS_full!$D$2:$AK$888,10,FALSE)</f>
        <v>5</v>
      </c>
      <c r="AC632">
        <f>VLOOKUP($C632,PANSS_full!$D$2:$AK$888,11,FALSE)</f>
        <v>1</v>
      </c>
      <c r="AD632">
        <f>VLOOKUP($C632,PANSS_full!$D$2:$AK$888,12,FALSE)</f>
        <v>5</v>
      </c>
      <c r="AE632">
        <f>VLOOKUP($C632,PANSS_full!$D$2:$AK$888,13,FALSE)</f>
        <v>4</v>
      </c>
      <c r="AF632">
        <f>VLOOKUP($C632,PANSS_full!$D$2:$AK$888,14,FALSE)</f>
        <v>3</v>
      </c>
      <c r="AG632">
        <f>VLOOKUP($C632,PANSS_full!$D$2:$AK$888,15,FALSE)</f>
        <v>3</v>
      </c>
      <c r="AH632">
        <f>VLOOKUP($C632,PANSS_full!$D$2:$AK$888,16,FALSE)</f>
        <v>1</v>
      </c>
      <c r="AI632">
        <f>VLOOKUP($C632,PANSS_full!$D$2:$AK$888,17,FALSE)</f>
        <v>3</v>
      </c>
      <c r="AJ632">
        <f>VLOOKUP($C632,PANSS_full!$D$2:$AK$888,18,FALSE)</f>
        <v>1</v>
      </c>
      <c r="AK632">
        <f>VLOOKUP($C632,PANSS_full!$D$2:$AK$888,19,FALSE)</f>
        <v>1</v>
      </c>
      <c r="AL632">
        <f>VLOOKUP($C632,PANSS_full!$D$2:$AK$888,20,FALSE)</f>
        <v>1</v>
      </c>
      <c r="AM632">
        <f>VLOOKUP($C632,PANSS_full!$D$2:$AK$888,21,FALSE)</f>
        <v>1</v>
      </c>
      <c r="AN632">
        <f>VLOOKUP($C632,PANSS_full!$D$2:$AK$888,22,FALSE)</f>
        <v>1</v>
      </c>
      <c r="AO632">
        <f>VLOOKUP($C632,PANSS_full!$D$2:$AK$888,23,FALSE)</f>
        <v>1</v>
      </c>
      <c r="AP632">
        <f>VLOOKUP($C632,PANSS_full!$D$2:$AK$888,24,FALSE)</f>
        <v>1</v>
      </c>
      <c r="AQ632">
        <f>VLOOKUP($C632,PANSS_full!$D$2:$AK$888,25,FALSE)</f>
        <v>3</v>
      </c>
      <c r="AR632">
        <f>VLOOKUP($C632,PANSS_full!$D$2:$AK$888,26,FALSE)</f>
        <v>1</v>
      </c>
      <c r="AS632">
        <f>VLOOKUP($C632,PANSS_full!$D$2:$AK$888,27,FALSE)</f>
        <v>5</v>
      </c>
      <c r="AT632">
        <f>VLOOKUP($C632,PANSS_full!$D$2:$AK$888,28,FALSE)</f>
        <v>1</v>
      </c>
      <c r="AU632">
        <f>VLOOKUP($C632,PANSS_full!$D$2:$AK$888,29,FALSE)</f>
        <v>1</v>
      </c>
      <c r="AV632">
        <f>VLOOKUP($C632,PANSS_full!$D$2:$AK$888,30,FALSE)</f>
        <v>5</v>
      </c>
      <c r="AW632">
        <f>VLOOKUP($C632,PANSS_full!$D$2:$AK$888,31,FALSE)</f>
        <v>1</v>
      </c>
      <c r="AX632">
        <f>VLOOKUP($C632,PANSS_full!$D$2:$AK$888,32,FALSE)</f>
        <v>5</v>
      </c>
      <c r="AY632">
        <f>VLOOKUP($C632,PANSS_full!$D$2:$AK$888,33,FALSE)</f>
        <v>1</v>
      </c>
      <c r="AZ632">
        <f>VLOOKUP($C632,PANSS_full!$D$2:$AK$888,34,FALSE)</f>
        <v>4</v>
      </c>
    </row>
    <row r="633" spans="1:52">
      <c r="A633">
        <v>632</v>
      </c>
      <c r="B633" s="2" t="s">
        <v>691</v>
      </c>
      <c r="C633" s="2" t="str">
        <f t="shared" si="9"/>
        <v>SZ_01_0100</v>
      </c>
      <c r="E633" s="2">
        <v>23.9166666666665</v>
      </c>
      <c r="F633" s="2" t="s">
        <v>602</v>
      </c>
      <c r="G633" s="2" t="s">
        <v>53</v>
      </c>
      <c r="H633" s="2">
        <v>1</v>
      </c>
      <c r="I633" s="2">
        <v>1</v>
      </c>
      <c r="J633" s="2">
        <v>15</v>
      </c>
      <c r="K633" s="2">
        <v>2</v>
      </c>
      <c r="L633" s="2">
        <v>2</v>
      </c>
      <c r="M633" s="2">
        <v>12</v>
      </c>
      <c r="N633" s="2">
        <v>27</v>
      </c>
      <c r="O633" s="2">
        <v>21</v>
      </c>
      <c r="P633" s="2">
        <v>38</v>
      </c>
      <c r="Q633" s="2">
        <v>86</v>
      </c>
      <c r="R633" s="2">
        <v>37</v>
      </c>
      <c r="S633" t="str">
        <f>VLOOKUP($C633,PANSS_full!$D$2:$AK$888,1,FALSE)</f>
        <v>SZ_01_0100</v>
      </c>
      <c r="T633" t="str">
        <f>VLOOKUP($C633,PANSS_full!$D$2:$AK$888,2,FALSE)</f>
        <v>HWJ</v>
      </c>
      <c r="U633" t="str">
        <f>VLOOKUP($C633,PANSS_full!$D$2:$AK$888,3,FALSE)</f>
        <v>姜思思</v>
      </c>
      <c r="V633" t="str">
        <f>VLOOKUP($C633,PANSS_full!$D$2:$AK$888,4,FALSE)</f>
        <v>北大六院</v>
      </c>
      <c r="W633">
        <f>VLOOKUP($C633,PANSS_full!$D$2:$AK$888,5,FALSE)</f>
        <v>6</v>
      </c>
      <c r="X633">
        <f>VLOOKUP($C633,PANSS_full!$D$2:$AK$888,6,FALSE)</f>
        <v>5</v>
      </c>
      <c r="Y633">
        <f>VLOOKUP($C633,PANSS_full!$D$2:$AK$888,7,FALSE)</f>
        <v>5</v>
      </c>
      <c r="Z633">
        <f>VLOOKUP($C633,PANSS_full!$D$2:$AK$888,8,FALSE)</f>
        <v>4</v>
      </c>
      <c r="AA633">
        <f>VLOOKUP($C633,PANSS_full!$D$2:$AK$888,9,FALSE)</f>
        <v>1</v>
      </c>
      <c r="AB633">
        <f>VLOOKUP($C633,PANSS_full!$D$2:$AK$888,10,FALSE)</f>
        <v>5</v>
      </c>
      <c r="AC633">
        <f>VLOOKUP($C633,PANSS_full!$D$2:$AK$888,11,FALSE)</f>
        <v>1</v>
      </c>
      <c r="AD633">
        <f>VLOOKUP($C633,PANSS_full!$D$2:$AK$888,12,FALSE)</f>
        <v>3</v>
      </c>
      <c r="AE633">
        <f>VLOOKUP($C633,PANSS_full!$D$2:$AK$888,13,FALSE)</f>
        <v>4</v>
      </c>
      <c r="AF633">
        <f>VLOOKUP($C633,PANSS_full!$D$2:$AK$888,14,FALSE)</f>
        <v>4</v>
      </c>
      <c r="AG633">
        <f>VLOOKUP($C633,PANSS_full!$D$2:$AK$888,15,FALSE)</f>
        <v>4</v>
      </c>
      <c r="AH633">
        <f>VLOOKUP($C633,PANSS_full!$D$2:$AK$888,16,FALSE)</f>
        <v>1</v>
      </c>
      <c r="AI633">
        <f>VLOOKUP($C633,PANSS_full!$D$2:$AK$888,17,FALSE)</f>
        <v>1</v>
      </c>
      <c r="AJ633">
        <f>VLOOKUP($C633,PANSS_full!$D$2:$AK$888,18,FALSE)</f>
        <v>4</v>
      </c>
      <c r="AK633">
        <f>VLOOKUP($C633,PANSS_full!$D$2:$AK$888,19,FALSE)</f>
        <v>1</v>
      </c>
      <c r="AL633">
        <f>VLOOKUP($C633,PANSS_full!$D$2:$AK$888,20,FALSE)</f>
        <v>3</v>
      </c>
      <c r="AM633">
        <f>VLOOKUP($C633,PANSS_full!$D$2:$AK$888,21,FALSE)</f>
        <v>1</v>
      </c>
      <c r="AN633">
        <f>VLOOKUP($C633,PANSS_full!$D$2:$AK$888,22,FALSE)</f>
        <v>1</v>
      </c>
      <c r="AO633">
        <f>VLOOKUP($C633,PANSS_full!$D$2:$AK$888,23,FALSE)</f>
        <v>1</v>
      </c>
      <c r="AP633">
        <f>VLOOKUP($C633,PANSS_full!$D$2:$AK$888,24,FALSE)</f>
        <v>1</v>
      </c>
      <c r="AQ633">
        <f>VLOOKUP($C633,PANSS_full!$D$2:$AK$888,25,FALSE)</f>
        <v>1</v>
      </c>
      <c r="AR633">
        <f>VLOOKUP($C633,PANSS_full!$D$2:$AK$888,26,FALSE)</f>
        <v>1</v>
      </c>
      <c r="AS633">
        <f>VLOOKUP($C633,PANSS_full!$D$2:$AK$888,27,FALSE)</f>
        <v>4</v>
      </c>
      <c r="AT633">
        <f>VLOOKUP($C633,PANSS_full!$D$2:$AK$888,28,FALSE)</f>
        <v>1</v>
      </c>
      <c r="AU633">
        <f>VLOOKUP($C633,PANSS_full!$D$2:$AK$888,29,FALSE)</f>
        <v>1</v>
      </c>
      <c r="AV633">
        <f>VLOOKUP($C633,PANSS_full!$D$2:$AK$888,30,FALSE)</f>
        <v>6</v>
      </c>
      <c r="AW633">
        <f>VLOOKUP($C633,PANSS_full!$D$2:$AK$888,31,FALSE)</f>
        <v>4</v>
      </c>
      <c r="AX633">
        <f>VLOOKUP($C633,PANSS_full!$D$2:$AK$888,32,FALSE)</f>
        <v>4</v>
      </c>
      <c r="AY633">
        <f>VLOOKUP($C633,PANSS_full!$D$2:$AK$888,33,FALSE)</f>
        <v>4</v>
      </c>
      <c r="AZ633">
        <f>VLOOKUP($C633,PANSS_full!$D$2:$AK$888,34,FALSE)</f>
        <v>4</v>
      </c>
    </row>
    <row r="634" spans="1:52">
      <c r="A634">
        <v>633</v>
      </c>
      <c r="B634" s="2" t="s">
        <v>692</v>
      </c>
      <c r="C634" s="2" t="str">
        <f t="shared" si="9"/>
        <v>SZ_01_0101</v>
      </c>
      <c r="E634" s="2">
        <v>24.0833333333333</v>
      </c>
      <c r="F634" s="2" t="s">
        <v>602</v>
      </c>
      <c r="G634" s="2" t="s">
        <v>53</v>
      </c>
      <c r="H634" s="2">
        <v>1</v>
      </c>
      <c r="I634" s="2">
        <v>1</v>
      </c>
      <c r="J634" s="2">
        <v>15</v>
      </c>
      <c r="K634" s="2">
        <v>1</v>
      </c>
      <c r="L634" s="2">
        <v>1</v>
      </c>
      <c r="M634" s="2">
        <v>14</v>
      </c>
      <c r="N634" s="2">
        <v>20</v>
      </c>
      <c r="O634" s="2">
        <v>16</v>
      </c>
      <c r="P634" s="2">
        <v>31</v>
      </c>
      <c r="Q634" s="2">
        <v>67</v>
      </c>
      <c r="S634" t="str">
        <f>VLOOKUP($C634,PANSS_full!$D$2:$AK$888,1,FALSE)</f>
        <v>SZ_01_0101</v>
      </c>
      <c r="T634" t="str">
        <f>VLOOKUP($C634,PANSS_full!$D$2:$AK$888,2,FALSE)</f>
        <v>HX</v>
      </c>
      <c r="U634" t="str">
        <f>VLOOKUP($C634,PANSS_full!$D$2:$AK$888,3,FALSE)</f>
        <v>廖金敏</v>
      </c>
      <c r="V634" t="str">
        <f>VLOOKUP($C634,PANSS_full!$D$2:$AK$888,4,FALSE)</f>
        <v>北大六院</v>
      </c>
      <c r="W634">
        <f>VLOOKUP($C634,PANSS_full!$D$2:$AK$888,5,FALSE)</f>
        <v>6</v>
      </c>
      <c r="X634">
        <f>VLOOKUP($C634,PANSS_full!$D$2:$AK$888,6,FALSE)</f>
        <v>5</v>
      </c>
      <c r="Y634">
        <f>VLOOKUP($C634,PANSS_full!$D$2:$AK$888,7,FALSE)</f>
        <v>1</v>
      </c>
      <c r="Z634">
        <f>VLOOKUP($C634,PANSS_full!$D$2:$AK$888,8,FALSE)</f>
        <v>1</v>
      </c>
      <c r="AA634">
        <f>VLOOKUP($C634,PANSS_full!$D$2:$AK$888,9,FALSE)</f>
        <v>1</v>
      </c>
      <c r="AB634">
        <f>VLOOKUP($C634,PANSS_full!$D$2:$AK$888,10,FALSE)</f>
        <v>5</v>
      </c>
      <c r="AC634">
        <f>VLOOKUP($C634,PANSS_full!$D$2:$AK$888,11,FALSE)</f>
        <v>1</v>
      </c>
      <c r="AD634">
        <f>VLOOKUP($C634,PANSS_full!$D$2:$AK$888,12,FALSE)</f>
        <v>3</v>
      </c>
      <c r="AE634">
        <f>VLOOKUP($C634,PANSS_full!$D$2:$AK$888,13,FALSE)</f>
        <v>1</v>
      </c>
      <c r="AF634">
        <f>VLOOKUP($C634,PANSS_full!$D$2:$AK$888,14,FALSE)</f>
        <v>3</v>
      </c>
      <c r="AG634">
        <f>VLOOKUP($C634,PANSS_full!$D$2:$AK$888,15,FALSE)</f>
        <v>3</v>
      </c>
      <c r="AH634">
        <f>VLOOKUP($C634,PANSS_full!$D$2:$AK$888,16,FALSE)</f>
        <v>1</v>
      </c>
      <c r="AI634">
        <f>VLOOKUP($C634,PANSS_full!$D$2:$AK$888,17,FALSE)</f>
        <v>4</v>
      </c>
      <c r="AJ634">
        <f>VLOOKUP($C634,PANSS_full!$D$2:$AK$888,18,FALSE)</f>
        <v>1</v>
      </c>
      <c r="AK634">
        <f>VLOOKUP($C634,PANSS_full!$D$2:$AK$888,19,FALSE)</f>
        <v>1</v>
      </c>
      <c r="AL634">
        <f>VLOOKUP($C634,PANSS_full!$D$2:$AK$888,20,FALSE)</f>
        <v>1</v>
      </c>
      <c r="AM634">
        <f>VLOOKUP($C634,PANSS_full!$D$2:$AK$888,21,FALSE)</f>
        <v>1</v>
      </c>
      <c r="AN634">
        <f>VLOOKUP($C634,PANSS_full!$D$2:$AK$888,22,FALSE)</f>
        <v>4</v>
      </c>
      <c r="AO634">
        <f>VLOOKUP($C634,PANSS_full!$D$2:$AK$888,23,FALSE)</f>
        <v>1</v>
      </c>
      <c r="AP634">
        <f>VLOOKUP($C634,PANSS_full!$D$2:$AK$888,24,FALSE)</f>
        <v>4</v>
      </c>
      <c r="AQ634">
        <f>VLOOKUP($C634,PANSS_full!$D$2:$AK$888,25,FALSE)</f>
        <v>1</v>
      </c>
      <c r="AR634">
        <f>VLOOKUP($C634,PANSS_full!$D$2:$AK$888,26,FALSE)</f>
        <v>1</v>
      </c>
      <c r="AS634">
        <f>VLOOKUP($C634,PANSS_full!$D$2:$AK$888,27,FALSE)</f>
        <v>6</v>
      </c>
      <c r="AT634">
        <f>VLOOKUP($C634,PANSS_full!$D$2:$AK$888,28,FALSE)</f>
        <v>1</v>
      </c>
      <c r="AU634">
        <f>VLOOKUP($C634,PANSS_full!$D$2:$AK$888,29,FALSE)</f>
        <v>1</v>
      </c>
      <c r="AV634">
        <f>VLOOKUP($C634,PANSS_full!$D$2:$AK$888,30,FALSE)</f>
        <v>5</v>
      </c>
      <c r="AW634">
        <f>VLOOKUP($C634,PANSS_full!$D$2:$AK$888,31,FALSE)</f>
        <v>1</v>
      </c>
      <c r="AX634">
        <f>VLOOKUP($C634,PANSS_full!$D$2:$AK$888,32,FALSE)</f>
        <v>1</v>
      </c>
      <c r="AY634">
        <f>VLOOKUP($C634,PANSS_full!$D$2:$AK$888,33,FALSE)</f>
        <v>1</v>
      </c>
      <c r="AZ634">
        <f>VLOOKUP($C634,PANSS_full!$D$2:$AK$888,34,FALSE)</f>
        <v>1</v>
      </c>
    </row>
    <row r="635" spans="1:52">
      <c r="A635">
        <v>634</v>
      </c>
      <c r="B635" s="2" t="s">
        <v>693</v>
      </c>
      <c r="C635" s="2" t="str">
        <f t="shared" si="9"/>
        <v>SZ_01_0102</v>
      </c>
      <c r="E635" s="2">
        <v>27.1666666666667</v>
      </c>
      <c r="F635" s="2" t="s">
        <v>602</v>
      </c>
      <c r="G635" s="2" t="s">
        <v>53</v>
      </c>
      <c r="H635" s="2">
        <v>1</v>
      </c>
      <c r="I635" s="2">
        <v>1</v>
      </c>
      <c r="J635" s="2">
        <v>12</v>
      </c>
      <c r="K635" s="2">
        <v>1</v>
      </c>
      <c r="L635" s="2">
        <v>1</v>
      </c>
      <c r="M635" s="2">
        <v>38</v>
      </c>
      <c r="N635" s="2">
        <v>21</v>
      </c>
      <c r="O635" s="2">
        <v>24</v>
      </c>
      <c r="P635" s="2">
        <v>34</v>
      </c>
      <c r="Q635" s="2">
        <v>79</v>
      </c>
      <c r="R635" s="2">
        <v>22</v>
      </c>
      <c r="S635" t="str">
        <f>VLOOKUP($C635,PANSS_full!$D$2:$AK$888,1,FALSE)</f>
        <v>SZ_01_0102</v>
      </c>
      <c r="T635" t="str">
        <f>VLOOKUP($C635,PANSS_full!$D$2:$AK$888,2,FALSE)</f>
        <v>SH</v>
      </c>
      <c r="U635" t="str">
        <f>VLOOKUP($C635,PANSS_full!$D$2:$AK$888,3,FALSE)</f>
        <v>廖金敏</v>
      </c>
      <c r="V635" t="str">
        <f>VLOOKUP($C635,PANSS_full!$D$2:$AK$888,4,FALSE)</f>
        <v>北大六院</v>
      </c>
      <c r="W635">
        <f>VLOOKUP($C635,PANSS_full!$D$2:$AK$888,5,FALSE)</f>
        <v>1</v>
      </c>
      <c r="X635">
        <f>VLOOKUP($C635,PANSS_full!$D$2:$AK$888,6,FALSE)</f>
        <v>4</v>
      </c>
      <c r="Y635">
        <f>VLOOKUP($C635,PANSS_full!$D$2:$AK$888,7,FALSE)</f>
        <v>6</v>
      </c>
      <c r="Z635">
        <f>VLOOKUP($C635,PANSS_full!$D$2:$AK$888,8,FALSE)</f>
        <v>4</v>
      </c>
      <c r="AA635">
        <f>VLOOKUP($C635,PANSS_full!$D$2:$AK$888,9,FALSE)</f>
        <v>1</v>
      </c>
      <c r="AB635">
        <f>VLOOKUP($C635,PANSS_full!$D$2:$AK$888,10,FALSE)</f>
        <v>1</v>
      </c>
      <c r="AC635">
        <f>VLOOKUP($C635,PANSS_full!$D$2:$AK$888,11,FALSE)</f>
        <v>4</v>
      </c>
      <c r="AD635">
        <f>VLOOKUP($C635,PANSS_full!$D$2:$AK$888,12,FALSE)</f>
        <v>4</v>
      </c>
      <c r="AE635">
        <f>VLOOKUP($C635,PANSS_full!$D$2:$AK$888,13,FALSE)</f>
        <v>4</v>
      </c>
      <c r="AF635">
        <f>VLOOKUP($C635,PANSS_full!$D$2:$AK$888,14,FALSE)</f>
        <v>3</v>
      </c>
      <c r="AG635">
        <f>VLOOKUP($C635,PANSS_full!$D$2:$AK$888,15,FALSE)</f>
        <v>4</v>
      </c>
      <c r="AH635">
        <f>VLOOKUP($C635,PANSS_full!$D$2:$AK$888,16,FALSE)</f>
        <v>4</v>
      </c>
      <c r="AI635">
        <f>VLOOKUP($C635,PANSS_full!$D$2:$AK$888,17,FALSE)</f>
        <v>4</v>
      </c>
      <c r="AJ635">
        <f>VLOOKUP($C635,PANSS_full!$D$2:$AK$888,18,FALSE)</f>
        <v>1</v>
      </c>
      <c r="AK635">
        <f>VLOOKUP($C635,PANSS_full!$D$2:$AK$888,19,FALSE)</f>
        <v>1</v>
      </c>
      <c r="AL635">
        <f>VLOOKUP($C635,PANSS_full!$D$2:$AK$888,20,FALSE)</f>
        <v>1</v>
      </c>
      <c r="AM635">
        <f>VLOOKUP($C635,PANSS_full!$D$2:$AK$888,21,FALSE)</f>
        <v>1</v>
      </c>
      <c r="AN635">
        <f>VLOOKUP($C635,PANSS_full!$D$2:$AK$888,22,FALSE)</f>
        <v>4</v>
      </c>
      <c r="AO635">
        <f>VLOOKUP($C635,PANSS_full!$D$2:$AK$888,23,FALSE)</f>
        <v>1</v>
      </c>
      <c r="AP635">
        <f>VLOOKUP($C635,PANSS_full!$D$2:$AK$888,24,FALSE)</f>
        <v>1</v>
      </c>
      <c r="AQ635">
        <f>VLOOKUP($C635,PANSS_full!$D$2:$AK$888,25,FALSE)</f>
        <v>1</v>
      </c>
      <c r="AR635">
        <f>VLOOKUP($C635,PANSS_full!$D$2:$AK$888,26,FALSE)</f>
        <v>4</v>
      </c>
      <c r="AS635">
        <f>VLOOKUP($C635,PANSS_full!$D$2:$AK$888,27,FALSE)</f>
        <v>1</v>
      </c>
      <c r="AT635">
        <f>VLOOKUP($C635,PANSS_full!$D$2:$AK$888,28,FALSE)</f>
        <v>1</v>
      </c>
      <c r="AU635">
        <f>VLOOKUP($C635,PANSS_full!$D$2:$AK$888,29,FALSE)</f>
        <v>4</v>
      </c>
      <c r="AV635">
        <f>VLOOKUP($C635,PANSS_full!$D$2:$AK$888,30,FALSE)</f>
        <v>6</v>
      </c>
      <c r="AW635">
        <f>VLOOKUP($C635,PANSS_full!$D$2:$AK$888,31,FALSE)</f>
        <v>1</v>
      </c>
      <c r="AX635">
        <f>VLOOKUP($C635,PANSS_full!$D$2:$AK$888,32,FALSE)</f>
        <v>1</v>
      </c>
      <c r="AY635">
        <f>VLOOKUP($C635,PANSS_full!$D$2:$AK$888,33,FALSE)</f>
        <v>1</v>
      </c>
      <c r="AZ635">
        <f>VLOOKUP($C635,PANSS_full!$D$2:$AK$888,34,FALSE)</f>
        <v>5</v>
      </c>
    </row>
    <row r="636" spans="1:52">
      <c r="A636">
        <v>635</v>
      </c>
      <c r="B636" s="2" t="s">
        <v>694</v>
      </c>
      <c r="C636" s="2" t="str">
        <f t="shared" si="9"/>
        <v>SZ_01_0103</v>
      </c>
      <c r="E636" s="2">
        <v>23.4166666666667</v>
      </c>
      <c r="F636" s="2" t="s">
        <v>602</v>
      </c>
      <c r="G636" s="2" t="s">
        <v>53</v>
      </c>
      <c r="H636" s="2">
        <v>1</v>
      </c>
      <c r="I636" s="2">
        <v>1</v>
      </c>
      <c r="J636" s="2">
        <v>17</v>
      </c>
      <c r="K636" s="2">
        <v>1</v>
      </c>
      <c r="L636" s="2">
        <v>1</v>
      </c>
      <c r="M636" s="2">
        <v>6</v>
      </c>
      <c r="N636" s="2">
        <v>17</v>
      </c>
      <c r="O636" s="2">
        <v>12</v>
      </c>
      <c r="P636" s="2">
        <v>31</v>
      </c>
      <c r="Q636" s="2">
        <v>60</v>
      </c>
      <c r="S636" t="str">
        <f>VLOOKUP($C636,PANSS_full!$D$2:$AK$888,1,FALSE)</f>
        <v>SZ_01_0103</v>
      </c>
      <c r="T636" t="str">
        <f>VLOOKUP($C636,PANSS_full!$D$2:$AK$888,2,FALSE)</f>
        <v>LT</v>
      </c>
      <c r="U636" t="str">
        <f>VLOOKUP($C636,PANSS_full!$D$2:$AK$888,3,FALSE)</f>
        <v>姜思思</v>
      </c>
      <c r="V636" t="str">
        <f>VLOOKUP($C636,PANSS_full!$D$2:$AK$888,4,FALSE)</f>
        <v>北大六院</v>
      </c>
      <c r="W636">
        <f>VLOOKUP($C636,PANSS_full!$D$2:$AK$888,5,FALSE)</f>
        <v>4</v>
      </c>
      <c r="X636">
        <f>VLOOKUP($C636,PANSS_full!$D$2:$AK$888,6,FALSE)</f>
        <v>4</v>
      </c>
      <c r="Y636">
        <f>VLOOKUP($C636,PANSS_full!$D$2:$AK$888,7,FALSE)</f>
        <v>1</v>
      </c>
      <c r="Z636">
        <f>VLOOKUP($C636,PANSS_full!$D$2:$AK$888,8,FALSE)</f>
        <v>4</v>
      </c>
      <c r="AA636">
        <f>VLOOKUP($C636,PANSS_full!$D$2:$AK$888,9,FALSE)</f>
        <v>2</v>
      </c>
      <c r="AB636">
        <f>VLOOKUP($C636,PANSS_full!$D$2:$AK$888,10,FALSE)</f>
        <v>1</v>
      </c>
      <c r="AC636">
        <f>VLOOKUP($C636,PANSS_full!$D$2:$AK$888,11,FALSE)</f>
        <v>1</v>
      </c>
      <c r="AD636">
        <f>VLOOKUP($C636,PANSS_full!$D$2:$AK$888,12,FALSE)</f>
        <v>3</v>
      </c>
      <c r="AE636">
        <f>VLOOKUP($C636,PANSS_full!$D$2:$AK$888,13,FALSE)</f>
        <v>1</v>
      </c>
      <c r="AF636">
        <f>VLOOKUP($C636,PANSS_full!$D$2:$AK$888,14,FALSE)</f>
        <v>3</v>
      </c>
      <c r="AG636">
        <f>VLOOKUP($C636,PANSS_full!$D$2:$AK$888,15,FALSE)</f>
        <v>1</v>
      </c>
      <c r="AH636">
        <f>VLOOKUP($C636,PANSS_full!$D$2:$AK$888,16,FALSE)</f>
        <v>2</v>
      </c>
      <c r="AI636">
        <f>VLOOKUP($C636,PANSS_full!$D$2:$AK$888,17,FALSE)</f>
        <v>1</v>
      </c>
      <c r="AJ636">
        <f>VLOOKUP($C636,PANSS_full!$D$2:$AK$888,18,FALSE)</f>
        <v>1</v>
      </c>
      <c r="AK636">
        <f>VLOOKUP($C636,PANSS_full!$D$2:$AK$888,19,FALSE)</f>
        <v>2</v>
      </c>
      <c r="AL636">
        <f>VLOOKUP($C636,PANSS_full!$D$2:$AK$888,20,FALSE)</f>
        <v>3</v>
      </c>
      <c r="AM636">
        <f>VLOOKUP($C636,PANSS_full!$D$2:$AK$888,21,FALSE)</f>
        <v>1</v>
      </c>
      <c r="AN636">
        <f>VLOOKUP($C636,PANSS_full!$D$2:$AK$888,22,FALSE)</f>
        <v>2</v>
      </c>
      <c r="AO636">
        <f>VLOOKUP($C636,PANSS_full!$D$2:$AK$888,23,FALSE)</f>
        <v>1</v>
      </c>
      <c r="AP636">
        <f>VLOOKUP($C636,PANSS_full!$D$2:$AK$888,24,FALSE)</f>
        <v>1</v>
      </c>
      <c r="AQ636">
        <f>VLOOKUP($C636,PANSS_full!$D$2:$AK$888,25,FALSE)</f>
        <v>1</v>
      </c>
      <c r="AR636">
        <f>VLOOKUP($C636,PANSS_full!$D$2:$AK$888,26,FALSE)</f>
        <v>1</v>
      </c>
      <c r="AS636">
        <f>VLOOKUP($C636,PANSS_full!$D$2:$AK$888,27,FALSE)</f>
        <v>3</v>
      </c>
      <c r="AT636">
        <f>VLOOKUP($C636,PANSS_full!$D$2:$AK$888,28,FALSE)</f>
        <v>1</v>
      </c>
      <c r="AU636">
        <f>VLOOKUP($C636,PANSS_full!$D$2:$AK$888,29,FALSE)</f>
        <v>1</v>
      </c>
      <c r="AV636">
        <f>VLOOKUP($C636,PANSS_full!$D$2:$AK$888,30,FALSE)</f>
        <v>6</v>
      </c>
      <c r="AW636">
        <f>VLOOKUP($C636,PANSS_full!$D$2:$AK$888,31,FALSE)</f>
        <v>1</v>
      </c>
      <c r="AX636">
        <f>VLOOKUP($C636,PANSS_full!$D$2:$AK$888,32,FALSE)</f>
        <v>5</v>
      </c>
      <c r="AY636">
        <f>VLOOKUP($C636,PANSS_full!$D$2:$AK$888,33,FALSE)</f>
        <v>1</v>
      </c>
      <c r="AZ636">
        <f>VLOOKUP($C636,PANSS_full!$D$2:$AK$888,34,FALSE)</f>
        <v>1</v>
      </c>
    </row>
    <row r="637" spans="1:52">
      <c r="A637">
        <v>636</v>
      </c>
      <c r="B637" s="2" t="s">
        <v>695</v>
      </c>
      <c r="C637" s="2" t="str">
        <f t="shared" si="9"/>
        <v>SZ_02_0005</v>
      </c>
      <c r="E637" s="2">
        <v>21.75</v>
      </c>
      <c r="F637" s="2" t="s">
        <v>602</v>
      </c>
      <c r="G637" s="2" t="s">
        <v>152</v>
      </c>
      <c r="H637" s="2">
        <v>2</v>
      </c>
      <c r="I637" s="2">
        <v>1</v>
      </c>
      <c r="J637" s="2">
        <v>11</v>
      </c>
      <c r="K637" s="2">
        <v>1</v>
      </c>
      <c r="L637" s="2">
        <v>1</v>
      </c>
      <c r="M637" s="2">
        <v>24</v>
      </c>
      <c r="N637" s="2">
        <v>26</v>
      </c>
      <c r="O637" s="2">
        <v>16</v>
      </c>
      <c r="P637" s="2">
        <v>38</v>
      </c>
      <c r="Q637" s="2">
        <v>80</v>
      </c>
      <c r="S637" t="str">
        <f>VLOOKUP($C637,PANSS_full!$D$2:$AK$888,1,FALSE)</f>
        <v>SZ_02_0005</v>
      </c>
      <c r="T637" t="str">
        <f>VLOOKUP($C637,PANSS_full!$D$2:$AK$888,2,FALSE)</f>
        <v>ZZZ</v>
      </c>
      <c r="U637" t="str">
        <f>VLOOKUP($C637,PANSS_full!$D$2:$AK$888,3,FALSE)</f>
        <v>李鹏</v>
      </c>
      <c r="V637" t="str">
        <f>VLOOKUP($C637,PANSS_full!$D$2:$AK$888,4,FALSE)</f>
        <v>北京回龙观医院</v>
      </c>
      <c r="W637">
        <f>VLOOKUP($C637,PANSS_full!$D$2:$AK$888,5,FALSE)</f>
        <v>6</v>
      </c>
      <c r="X637">
        <f>VLOOKUP($C637,PANSS_full!$D$2:$AK$888,6,FALSE)</f>
        <v>3</v>
      </c>
      <c r="Y637">
        <f>VLOOKUP($C637,PANSS_full!$D$2:$AK$888,7,FALSE)</f>
        <v>6</v>
      </c>
      <c r="Z637">
        <f>VLOOKUP($C637,PANSS_full!$D$2:$AK$888,8,FALSE)</f>
        <v>2</v>
      </c>
      <c r="AA637">
        <f>VLOOKUP($C637,PANSS_full!$D$2:$AK$888,9,FALSE)</f>
        <v>1</v>
      </c>
      <c r="AB637">
        <f>VLOOKUP($C637,PANSS_full!$D$2:$AK$888,10,FALSE)</f>
        <v>6</v>
      </c>
      <c r="AC637">
        <f>VLOOKUP($C637,PANSS_full!$D$2:$AK$888,11,FALSE)</f>
        <v>2</v>
      </c>
      <c r="AD637">
        <f>VLOOKUP($C637,PANSS_full!$D$2:$AK$888,12,FALSE)</f>
        <v>2</v>
      </c>
      <c r="AE637">
        <f>VLOOKUP($C637,PANSS_full!$D$2:$AK$888,13,FALSE)</f>
        <v>2</v>
      </c>
      <c r="AF637">
        <f>VLOOKUP($C637,PANSS_full!$D$2:$AK$888,14,FALSE)</f>
        <v>3</v>
      </c>
      <c r="AG637">
        <f>VLOOKUP($C637,PANSS_full!$D$2:$AK$888,15,FALSE)</f>
        <v>4</v>
      </c>
      <c r="AH637">
        <f>VLOOKUP($C637,PANSS_full!$D$2:$AK$888,16,FALSE)</f>
        <v>2</v>
      </c>
      <c r="AI637">
        <f>VLOOKUP($C637,PANSS_full!$D$2:$AK$888,17,FALSE)</f>
        <v>2</v>
      </c>
      <c r="AJ637">
        <f>VLOOKUP($C637,PANSS_full!$D$2:$AK$888,18,FALSE)</f>
        <v>1</v>
      </c>
      <c r="AK637">
        <f>VLOOKUP($C637,PANSS_full!$D$2:$AK$888,19,FALSE)</f>
        <v>3</v>
      </c>
      <c r="AL637">
        <f>VLOOKUP($C637,PANSS_full!$D$2:$AK$888,20,FALSE)</f>
        <v>2</v>
      </c>
      <c r="AM637">
        <f>VLOOKUP($C637,PANSS_full!$D$2:$AK$888,21,FALSE)</f>
        <v>1</v>
      </c>
      <c r="AN637">
        <f>VLOOKUP($C637,PANSS_full!$D$2:$AK$888,22,FALSE)</f>
        <v>1</v>
      </c>
      <c r="AO637">
        <f>VLOOKUP($C637,PANSS_full!$D$2:$AK$888,23,FALSE)</f>
        <v>1</v>
      </c>
      <c r="AP637">
        <f>VLOOKUP($C637,PANSS_full!$D$2:$AK$888,24,FALSE)</f>
        <v>2</v>
      </c>
      <c r="AQ637">
        <f>VLOOKUP($C637,PANSS_full!$D$2:$AK$888,25,FALSE)</f>
        <v>3</v>
      </c>
      <c r="AR637">
        <f>VLOOKUP($C637,PANSS_full!$D$2:$AK$888,26,FALSE)</f>
        <v>1</v>
      </c>
      <c r="AS637">
        <f>VLOOKUP($C637,PANSS_full!$D$2:$AK$888,27,FALSE)</f>
        <v>6</v>
      </c>
      <c r="AT637">
        <f>VLOOKUP($C637,PANSS_full!$D$2:$AK$888,28,FALSE)</f>
        <v>1</v>
      </c>
      <c r="AU637">
        <f>VLOOKUP($C637,PANSS_full!$D$2:$AK$888,29,FALSE)</f>
        <v>2</v>
      </c>
      <c r="AV637">
        <f>VLOOKUP($C637,PANSS_full!$D$2:$AK$888,30,FALSE)</f>
        <v>5</v>
      </c>
      <c r="AW637">
        <f>VLOOKUP($C637,PANSS_full!$D$2:$AK$888,31,FALSE)</f>
        <v>5</v>
      </c>
      <c r="AX637">
        <f>VLOOKUP($C637,PANSS_full!$D$2:$AK$888,32,FALSE)</f>
        <v>2</v>
      </c>
      <c r="AY637">
        <f>VLOOKUP($C637,PANSS_full!$D$2:$AK$888,33,FALSE)</f>
        <v>1</v>
      </c>
      <c r="AZ637">
        <f>VLOOKUP($C637,PANSS_full!$D$2:$AK$888,34,FALSE)</f>
        <v>2</v>
      </c>
    </row>
    <row r="638" spans="1:52">
      <c r="A638">
        <v>637</v>
      </c>
      <c r="B638" s="2" t="s">
        <v>696</v>
      </c>
      <c r="C638" s="2" t="str">
        <f t="shared" si="9"/>
        <v>SZ_02_0006</v>
      </c>
      <c r="E638" s="2">
        <v>37.83</v>
      </c>
      <c r="F638" s="2" t="s">
        <v>602</v>
      </c>
      <c r="G638" s="2" t="s">
        <v>152</v>
      </c>
      <c r="H638" s="2">
        <v>2</v>
      </c>
      <c r="I638" s="2">
        <v>2</v>
      </c>
      <c r="J638" s="2">
        <v>12</v>
      </c>
      <c r="K638" s="2">
        <v>1</v>
      </c>
      <c r="L638" s="2">
        <v>1</v>
      </c>
      <c r="M638" s="2">
        <v>13</v>
      </c>
      <c r="N638" s="2">
        <v>22</v>
      </c>
      <c r="O638" s="2">
        <v>21</v>
      </c>
      <c r="P638" s="2">
        <v>31</v>
      </c>
      <c r="Q638" s="2">
        <v>74</v>
      </c>
      <c r="R638" s="2">
        <v>35</v>
      </c>
      <c r="S638" t="str">
        <f>VLOOKUP($C638,PANSS_full!$D$2:$AK$888,1,FALSE)</f>
        <v>SZ_02_0006</v>
      </c>
      <c r="T638" t="str">
        <f>VLOOKUP($C638,PANSS_full!$D$2:$AK$888,2,FALSE)</f>
        <v>LCX</v>
      </c>
      <c r="U638" t="str">
        <f>VLOOKUP($C638,PANSS_full!$D$2:$AK$888,3,FALSE)</f>
        <v>李鹏</v>
      </c>
      <c r="V638" t="str">
        <f>VLOOKUP($C638,PANSS_full!$D$2:$AK$888,4,FALSE)</f>
        <v>北京回龙观医院</v>
      </c>
      <c r="W638">
        <f>VLOOKUP($C638,PANSS_full!$D$2:$AK$888,5,FALSE)</f>
        <v>6</v>
      </c>
      <c r="X638">
        <f>VLOOKUP($C638,PANSS_full!$D$2:$AK$888,6,FALSE)</f>
        <v>2</v>
      </c>
      <c r="Y638">
        <f>VLOOKUP($C638,PANSS_full!$D$2:$AK$888,7,FALSE)</f>
        <v>5</v>
      </c>
      <c r="Z638">
        <f>VLOOKUP($C638,PANSS_full!$D$2:$AK$888,8,FALSE)</f>
        <v>1</v>
      </c>
      <c r="AA638">
        <f>VLOOKUP($C638,PANSS_full!$D$2:$AK$888,9,FALSE)</f>
        <v>1</v>
      </c>
      <c r="AB638">
        <f>VLOOKUP($C638,PANSS_full!$D$2:$AK$888,10,FALSE)</f>
        <v>5</v>
      </c>
      <c r="AC638">
        <f>VLOOKUP($C638,PANSS_full!$D$2:$AK$888,11,FALSE)</f>
        <v>2</v>
      </c>
      <c r="AD638">
        <f>VLOOKUP($C638,PANSS_full!$D$2:$AK$888,12,FALSE)</f>
        <v>5</v>
      </c>
      <c r="AE638">
        <f>VLOOKUP($C638,PANSS_full!$D$2:$AK$888,13,FALSE)</f>
        <v>3</v>
      </c>
      <c r="AF638">
        <f>VLOOKUP($C638,PANSS_full!$D$2:$AK$888,14,FALSE)</f>
        <v>3</v>
      </c>
      <c r="AG638">
        <f>VLOOKUP($C638,PANSS_full!$D$2:$AK$888,15,FALSE)</f>
        <v>3</v>
      </c>
      <c r="AH638">
        <f>VLOOKUP($C638,PANSS_full!$D$2:$AK$888,16,FALSE)</f>
        <v>1</v>
      </c>
      <c r="AI638">
        <f>VLOOKUP($C638,PANSS_full!$D$2:$AK$888,17,FALSE)</f>
        <v>4</v>
      </c>
      <c r="AJ638">
        <f>VLOOKUP($C638,PANSS_full!$D$2:$AK$888,18,FALSE)</f>
        <v>2</v>
      </c>
      <c r="AK638">
        <f>VLOOKUP($C638,PANSS_full!$D$2:$AK$888,19,FALSE)</f>
        <v>2</v>
      </c>
      <c r="AL638">
        <f>VLOOKUP($C638,PANSS_full!$D$2:$AK$888,20,FALSE)</f>
        <v>3</v>
      </c>
      <c r="AM638">
        <f>VLOOKUP($C638,PANSS_full!$D$2:$AK$888,21,FALSE)</f>
        <v>1</v>
      </c>
      <c r="AN638">
        <f>VLOOKUP($C638,PANSS_full!$D$2:$AK$888,22,FALSE)</f>
        <v>2</v>
      </c>
      <c r="AO638">
        <f>VLOOKUP($C638,PANSS_full!$D$2:$AK$888,23,FALSE)</f>
        <v>1</v>
      </c>
      <c r="AP638">
        <f>VLOOKUP($C638,PANSS_full!$D$2:$AK$888,24,FALSE)</f>
        <v>2</v>
      </c>
      <c r="AQ638">
        <f>VLOOKUP($C638,PANSS_full!$D$2:$AK$888,25,FALSE)</f>
        <v>2</v>
      </c>
      <c r="AR638">
        <f>VLOOKUP($C638,PANSS_full!$D$2:$AK$888,26,FALSE)</f>
        <v>1</v>
      </c>
      <c r="AS638">
        <f>VLOOKUP($C638,PANSS_full!$D$2:$AK$888,27,FALSE)</f>
        <v>2</v>
      </c>
      <c r="AT638">
        <f>VLOOKUP($C638,PANSS_full!$D$2:$AK$888,28,FALSE)</f>
        <v>1</v>
      </c>
      <c r="AU638">
        <f>VLOOKUP($C638,PANSS_full!$D$2:$AK$888,29,FALSE)</f>
        <v>1</v>
      </c>
      <c r="AV638">
        <f>VLOOKUP($C638,PANSS_full!$D$2:$AK$888,30,FALSE)</f>
        <v>3</v>
      </c>
      <c r="AW638">
        <f>VLOOKUP($C638,PANSS_full!$D$2:$AK$888,31,FALSE)</f>
        <v>2</v>
      </c>
      <c r="AX638">
        <f>VLOOKUP($C638,PANSS_full!$D$2:$AK$888,32,FALSE)</f>
        <v>1</v>
      </c>
      <c r="AY638">
        <f>VLOOKUP($C638,PANSS_full!$D$2:$AK$888,33,FALSE)</f>
        <v>5</v>
      </c>
      <c r="AZ638">
        <f>VLOOKUP($C638,PANSS_full!$D$2:$AK$888,34,FALSE)</f>
        <v>2</v>
      </c>
    </row>
    <row r="639" spans="1:52">
      <c r="A639">
        <v>638</v>
      </c>
      <c r="B639" s="2" t="s">
        <v>697</v>
      </c>
      <c r="C639" s="2" t="str">
        <f t="shared" si="9"/>
        <v>SZ_02_0008</v>
      </c>
      <c r="E639" s="2">
        <v>21.83</v>
      </c>
      <c r="F639" s="2" t="s">
        <v>602</v>
      </c>
      <c r="G639" s="2" t="s">
        <v>152</v>
      </c>
      <c r="H639" s="2">
        <v>2</v>
      </c>
      <c r="I639" s="2">
        <v>2</v>
      </c>
      <c r="J639" s="2">
        <v>14</v>
      </c>
      <c r="K639" s="2">
        <v>1</v>
      </c>
      <c r="L639" s="2">
        <v>1</v>
      </c>
      <c r="M639" s="2">
        <v>53</v>
      </c>
      <c r="N639" s="2">
        <v>28</v>
      </c>
      <c r="O639" s="2">
        <v>19</v>
      </c>
      <c r="P639" s="2">
        <v>40</v>
      </c>
      <c r="Q639" s="2">
        <v>87</v>
      </c>
      <c r="R639" s="2">
        <v>16</v>
      </c>
      <c r="S639" t="str">
        <f>VLOOKUP($C639,PANSS_full!$D$2:$AK$888,1,FALSE)</f>
        <v>SZ_02_0008</v>
      </c>
      <c r="T639" t="str">
        <f>VLOOKUP($C639,PANSS_full!$D$2:$AK$888,2,FALSE)</f>
        <v>ZYX</v>
      </c>
      <c r="U639" t="str">
        <f>VLOOKUP($C639,PANSS_full!$D$2:$AK$888,3,FALSE)</f>
        <v/>
      </c>
      <c r="V639" t="str">
        <f>VLOOKUP($C639,PANSS_full!$D$2:$AK$888,4,FALSE)</f>
        <v>北京回龙观医院</v>
      </c>
      <c r="W639">
        <f>VLOOKUP($C639,PANSS_full!$D$2:$AK$888,5,FALSE)</f>
        <v>6</v>
      </c>
      <c r="X639">
        <f>VLOOKUP($C639,PANSS_full!$D$2:$AK$888,6,FALSE)</f>
        <v>4</v>
      </c>
      <c r="Y639">
        <f>VLOOKUP($C639,PANSS_full!$D$2:$AK$888,7,FALSE)</f>
        <v>5</v>
      </c>
      <c r="Z639">
        <f>VLOOKUP($C639,PANSS_full!$D$2:$AK$888,8,FALSE)</f>
        <v>3</v>
      </c>
      <c r="AA639">
        <f>VLOOKUP($C639,PANSS_full!$D$2:$AK$888,9,FALSE)</f>
        <v>2</v>
      </c>
      <c r="AB639">
        <f>VLOOKUP($C639,PANSS_full!$D$2:$AK$888,10,FALSE)</f>
        <v>6</v>
      </c>
      <c r="AC639">
        <f>VLOOKUP($C639,PANSS_full!$D$2:$AK$888,11,FALSE)</f>
        <v>2</v>
      </c>
      <c r="AD639">
        <f>VLOOKUP($C639,PANSS_full!$D$2:$AK$888,12,FALSE)</f>
        <v>3</v>
      </c>
      <c r="AE639">
        <f>VLOOKUP($C639,PANSS_full!$D$2:$AK$888,13,FALSE)</f>
        <v>2</v>
      </c>
      <c r="AF639">
        <f>VLOOKUP($C639,PANSS_full!$D$2:$AK$888,14,FALSE)</f>
        <v>3</v>
      </c>
      <c r="AG639">
        <f>VLOOKUP($C639,PANSS_full!$D$2:$AK$888,15,FALSE)</f>
        <v>4</v>
      </c>
      <c r="AH639">
        <f>VLOOKUP($C639,PANSS_full!$D$2:$AK$888,16,FALSE)</f>
        <v>2</v>
      </c>
      <c r="AI639">
        <f>VLOOKUP($C639,PANSS_full!$D$2:$AK$888,17,FALSE)</f>
        <v>3</v>
      </c>
      <c r="AJ639">
        <f>VLOOKUP($C639,PANSS_full!$D$2:$AK$888,18,FALSE)</f>
        <v>2</v>
      </c>
      <c r="AK639">
        <f>VLOOKUP($C639,PANSS_full!$D$2:$AK$888,19,FALSE)</f>
        <v>1</v>
      </c>
      <c r="AL639">
        <f>VLOOKUP($C639,PANSS_full!$D$2:$AK$888,20,FALSE)</f>
        <v>1</v>
      </c>
      <c r="AM639">
        <f>VLOOKUP($C639,PANSS_full!$D$2:$AK$888,21,FALSE)</f>
        <v>2</v>
      </c>
      <c r="AN639">
        <f>VLOOKUP($C639,PANSS_full!$D$2:$AK$888,22,FALSE)</f>
        <v>1</v>
      </c>
      <c r="AO639">
        <f>VLOOKUP($C639,PANSS_full!$D$2:$AK$888,23,FALSE)</f>
        <v>3</v>
      </c>
      <c r="AP639">
        <f>VLOOKUP($C639,PANSS_full!$D$2:$AK$888,24,FALSE)</f>
        <v>1</v>
      </c>
      <c r="AQ639">
        <f>VLOOKUP($C639,PANSS_full!$D$2:$AK$888,25,FALSE)</f>
        <v>3</v>
      </c>
      <c r="AR639">
        <f>VLOOKUP($C639,PANSS_full!$D$2:$AK$888,26,FALSE)</f>
        <v>1</v>
      </c>
      <c r="AS639">
        <f>VLOOKUP($C639,PANSS_full!$D$2:$AK$888,27,FALSE)</f>
        <v>5</v>
      </c>
      <c r="AT639">
        <f>VLOOKUP($C639,PANSS_full!$D$2:$AK$888,28,FALSE)</f>
        <v>1</v>
      </c>
      <c r="AU639">
        <f>VLOOKUP($C639,PANSS_full!$D$2:$AK$888,29,FALSE)</f>
        <v>2</v>
      </c>
      <c r="AV639">
        <f>VLOOKUP($C639,PANSS_full!$D$2:$AK$888,30,FALSE)</f>
        <v>6</v>
      </c>
      <c r="AW639">
        <f>VLOOKUP($C639,PANSS_full!$D$2:$AK$888,31,FALSE)</f>
        <v>3</v>
      </c>
      <c r="AX639">
        <f>VLOOKUP($C639,PANSS_full!$D$2:$AK$888,32,FALSE)</f>
        <v>2</v>
      </c>
      <c r="AY639">
        <f>VLOOKUP($C639,PANSS_full!$D$2:$AK$888,33,FALSE)</f>
        <v>5</v>
      </c>
      <c r="AZ639">
        <f>VLOOKUP($C639,PANSS_full!$D$2:$AK$888,34,FALSE)</f>
        <v>3</v>
      </c>
    </row>
    <row r="640" spans="1:52">
      <c r="A640">
        <v>639</v>
      </c>
      <c r="B640" s="2" t="s">
        <v>698</v>
      </c>
      <c r="C640" s="2" t="str">
        <f t="shared" si="9"/>
        <v>SZ_02_0010</v>
      </c>
      <c r="E640" s="2">
        <v>37.92</v>
      </c>
      <c r="F640" s="2" t="s">
        <v>602</v>
      </c>
      <c r="G640" s="2" t="s">
        <v>152</v>
      </c>
      <c r="H640" s="2">
        <v>2</v>
      </c>
      <c r="I640" s="2">
        <v>2</v>
      </c>
      <c r="J640" s="2">
        <v>13</v>
      </c>
      <c r="K640" s="2">
        <v>1</v>
      </c>
      <c r="L640" s="2">
        <v>1</v>
      </c>
      <c r="M640" s="2">
        <v>156</v>
      </c>
      <c r="N640" s="2">
        <v>27</v>
      </c>
      <c r="O640" s="2">
        <v>22</v>
      </c>
      <c r="P640" s="2">
        <v>42</v>
      </c>
      <c r="Q640" s="2">
        <v>91</v>
      </c>
      <c r="R640" s="2">
        <v>18</v>
      </c>
      <c r="S640" t="str">
        <f>VLOOKUP($C640,PANSS_full!$D$2:$AK$888,1,FALSE)</f>
        <v>SZ_02_0010</v>
      </c>
      <c r="T640" t="str">
        <f>VLOOKUP($C640,PANSS_full!$D$2:$AK$888,2,FALSE)</f>
        <v>WCH</v>
      </c>
      <c r="U640" t="str">
        <f>VLOOKUP($C640,PANSS_full!$D$2:$AK$888,3,FALSE)</f>
        <v>李鹏</v>
      </c>
      <c r="V640" t="str">
        <f>VLOOKUP($C640,PANSS_full!$D$2:$AK$888,4,FALSE)</f>
        <v>北京回龙观医院</v>
      </c>
      <c r="W640">
        <f>VLOOKUP($C640,PANSS_full!$D$2:$AK$888,5,FALSE)</f>
        <v>6</v>
      </c>
      <c r="X640">
        <f>VLOOKUP($C640,PANSS_full!$D$2:$AK$888,6,FALSE)</f>
        <v>3</v>
      </c>
      <c r="Y640">
        <f>VLOOKUP($C640,PANSS_full!$D$2:$AK$888,7,FALSE)</f>
        <v>4</v>
      </c>
      <c r="Z640">
        <f>VLOOKUP($C640,PANSS_full!$D$2:$AK$888,8,FALSE)</f>
        <v>2</v>
      </c>
      <c r="AA640">
        <f>VLOOKUP($C640,PANSS_full!$D$2:$AK$888,9,FALSE)</f>
        <v>6</v>
      </c>
      <c r="AB640">
        <f>VLOOKUP($C640,PANSS_full!$D$2:$AK$888,10,FALSE)</f>
        <v>5</v>
      </c>
      <c r="AC640">
        <f>VLOOKUP($C640,PANSS_full!$D$2:$AK$888,11,FALSE)</f>
        <v>1</v>
      </c>
      <c r="AD640">
        <f>VLOOKUP($C640,PANSS_full!$D$2:$AK$888,12,FALSE)</f>
        <v>4</v>
      </c>
      <c r="AE640">
        <f>VLOOKUP($C640,PANSS_full!$D$2:$AK$888,13,FALSE)</f>
        <v>3</v>
      </c>
      <c r="AF640">
        <f>VLOOKUP($C640,PANSS_full!$D$2:$AK$888,14,FALSE)</f>
        <v>3</v>
      </c>
      <c r="AG640">
        <f>VLOOKUP($C640,PANSS_full!$D$2:$AK$888,15,FALSE)</f>
        <v>4</v>
      </c>
      <c r="AH640">
        <f>VLOOKUP($C640,PANSS_full!$D$2:$AK$888,16,FALSE)</f>
        <v>3</v>
      </c>
      <c r="AI640">
        <f>VLOOKUP($C640,PANSS_full!$D$2:$AK$888,17,FALSE)</f>
        <v>3</v>
      </c>
      <c r="AJ640">
        <f>VLOOKUP($C640,PANSS_full!$D$2:$AK$888,18,FALSE)</f>
        <v>2</v>
      </c>
      <c r="AK640">
        <f>VLOOKUP($C640,PANSS_full!$D$2:$AK$888,19,FALSE)</f>
        <v>3</v>
      </c>
      <c r="AL640">
        <f>VLOOKUP($C640,PANSS_full!$D$2:$AK$888,20,FALSE)</f>
        <v>2</v>
      </c>
      <c r="AM640">
        <f>VLOOKUP($C640,PANSS_full!$D$2:$AK$888,21,FALSE)</f>
        <v>2</v>
      </c>
      <c r="AN640">
        <f>VLOOKUP($C640,PANSS_full!$D$2:$AK$888,22,FALSE)</f>
        <v>3</v>
      </c>
      <c r="AO640">
        <f>VLOOKUP($C640,PANSS_full!$D$2:$AK$888,23,FALSE)</f>
        <v>3</v>
      </c>
      <c r="AP640">
        <f>VLOOKUP($C640,PANSS_full!$D$2:$AK$888,24,FALSE)</f>
        <v>2</v>
      </c>
      <c r="AQ640">
        <f>VLOOKUP($C640,PANSS_full!$D$2:$AK$888,25,FALSE)</f>
        <v>3</v>
      </c>
      <c r="AR640">
        <f>VLOOKUP($C640,PANSS_full!$D$2:$AK$888,26,FALSE)</f>
        <v>1</v>
      </c>
      <c r="AS640">
        <f>VLOOKUP($C640,PANSS_full!$D$2:$AK$888,27,FALSE)</f>
        <v>3</v>
      </c>
      <c r="AT640">
        <f>VLOOKUP($C640,PANSS_full!$D$2:$AK$888,28,FALSE)</f>
        <v>2</v>
      </c>
      <c r="AU640">
        <f>VLOOKUP($C640,PANSS_full!$D$2:$AK$888,29,FALSE)</f>
        <v>2</v>
      </c>
      <c r="AV640">
        <f>VLOOKUP($C640,PANSS_full!$D$2:$AK$888,30,FALSE)</f>
        <v>6</v>
      </c>
      <c r="AW640">
        <f>VLOOKUP($C640,PANSS_full!$D$2:$AK$888,31,FALSE)</f>
        <v>4</v>
      </c>
      <c r="AX640">
        <f>VLOOKUP($C640,PANSS_full!$D$2:$AK$888,32,FALSE)</f>
        <v>2</v>
      </c>
      <c r="AY640">
        <f>VLOOKUP($C640,PANSS_full!$D$2:$AK$888,33,FALSE)</f>
        <v>2</v>
      </c>
      <c r="AZ640">
        <f>VLOOKUP($C640,PANSS_full!$D$2:$AK$888,34,FALSE)</f>
        <v>2</v>
      </c>
    </row>
    <row r="641" spans="1:52">
      <c r="A641">
        <v>640</v>
      </c>
      <c r="B641" s="2" t="s">
        <v>699</v>
      </c>
      <c r="C641" s="2" t="str">
        <f t="shared" si="9"/>
        <v>SZ_02_0011</v>
      </c>
      <c r="E641" s="2">
        <v>20.83</v>
      </c>
      <c r="F641" s="2" t="s">
        <v>602</v>
      </c>
      <c r="G641" s="2" t="s">
        <v>152</v>
      </c>
      <c r="H641" s="2">
        <v>2</v>
      </c>
      <c r="I641" s="2">
        <v>1</v>
      </c>
      <c r="J641" s="2">
        <v>14</v>
      </c>
      <c r="K641" s="2">
        <v>1</v>
      </c>
      <c r="L641" s="2">
        <v>1</v>
      </c>
      <c r="M641" s="2">
        <v>36</v>
      </c>
      <c r="N641" s="2">
        <v>25</v>
      </c>
      <c r="O641" s="2">
        <v>18</v>
      </c>
      <c r="P641" s="2">
        <v>45</v>
      </c>
      <c r="Q641" s="2">
        <v>88</v>
      </c>
      <c r="S641" t="str">
        <f>VLOOKUP($C641,PANSS_full!$D$2:$AK$888,1,FALSE)</f>
        <v>SZ_02_0011</v>
      </c>
      <c r="T641" t="str">
        <f>VLOOKUP($C641,PANSS_full!$D$2:$AK$888,2,FALSE)</f>
        <v>ZF</v>
      </c>
      <c r="U641" t="str">
        <f>VLOOKUP($C641,PANSS_full!$D$2:$AK$888,3,FALSE)</f>
        <v>李鹏</v>
      </c>
      <c r="V641" t="str">
        <f>VLOOKUP($C641,PANSS_full!$D$2:$AK$888,4,FALSE)</f>
        <v>北京回龙观医院</v>
      </c>
      <c r="W641">
        <f>VLOOKUP($C641,PANSS_full!$D$2:$AK$888,5,FALSE)</f>
        <v>6</v>
      </c>
      <c r="X641">
        <f>VLOOKUP($C641,PANSS_full!$D$2:$AK$888,6,FALSE)</f>
        <v>2</v>
      </c>
      <c r="Y641">
        <f>VLOOKUP($C641,PANSS_full!$D$2:$AK$888,7,FALSE)</f>
        <v>2</v>
      </c>
      <c r="Z641">
        <f>VLOOKUP($C641,PANSS_full!$D$2:$AK$888,8,FALSE)</f>
        <v>2</v>
      </c>
      <c r="AA641">
        <f>VLOOKUP($C641,PANSS_full!$D$2:$AK$888,9,FALSE)</f>
        <v>1</v>
      </c>
      <c r="AB641">
        <f>VLOOKUP($C641,PANSS_full!$D$2:$AK$888,10,FALSE)</f>
        <v>5</v>
      </c>
      <c r="AC641">
        <f>VLOOKUP($C641,PANSS_full!$D$2:$AK$888,11,FALSE)</f>
        <v>7</v>
      </c>
      <c r="AD641">
        <f>VLOOKUP($C641,PANSS_full!$D$2:$AK$888,12,FALSE)</f>
        <v>3</v>
      </c>
      <c r="AE641">
        <f>VLOOKUP($C641,PANSS_full!$D$2:$AK$888,13,FALSE)</f>
        <v>3</v>
      </c>
      <c r="AF641">
        <f>VLOOKUP($C641,PANSS_full!$D$2:$AK$888,14,FALSE)</f>
        <v>2</v>
      </c>
      <c r="AG641">
        <f>VLOOKUP($C641,PANSS_full!$D$2:$AK$888,15,FALSE)</f>
        <v>3</v>
      </c>
      <c r="AH641">
        <f>VLOOKUP($C641,PANSS_full!$D$2:$AK$888,16,FALSE)</f>
        <v>2</v>
      </c>
      <c r="AI641">
        <f>VLOOKUP($C641,PANSS_full!$D$2:$AK$888,17,FALSE)</f>
        <v>3</v>
      </c>
      <c r="AJ641">
        <f>VLOOKUP($C641,PANSS_full!$D$2:$AK$888,18,FALSE)</f>
        <v>2</v>
      </c>
      <c r="AK641">
        <f>VLOOKUP($C641,PANSS_full!$D$2:$AK$888,19,FALSE)</f>
        <v>1</v>
      </c>
      <c r="AL641">
        <f>VLOOKUP($C641,PANSS_full!$D$2:$AK$888,20,FALSE)</f>
        <v>3</v>
      </c>
      <c r="AM641">
        <f>VLOOKUP($C641,PANSS_full!$D$2:$AK$888,21,FALSE)</f>
        <v>1</v>
      </c>
      <c r="AN641">
        <f>VLOOKUP($C641,PANSS_full!$D$2:$AK$888,22,FALSE)</f>
        <v>3</v>
      </c>
      <c r="AO641">
        <f>VLOOKUP($C641,PANSS_full!$D$2:$AK$888,23,FALSE)</f>
        <v>1</v>
      </c>
      <c r="AP641">
        <f>VLOOKUP($C641,PANSS_full!$D$2:$AK$888,24,FALSE)</f>
        <v>1</v>
      </c>
      <c r="AQ641">
        <f>VLOOKUP($C641,PANSS_full!$D$2:$AK$888,25,FALSE)</f>
        <v>2</v>
      </c>
      <c r="AR641">
        <f>VLOOKUP($C641,PANSS_full!$D$2:$AK$888,26,FALSE)</f>
        <v>4</v>
      </c>
      <c r="AS641">
        <f>VLOOKUP($C641,PANSS_full!$D$2:$AK$888,27,FALSE)</f>
        <v>2</v>
      </c>
      <c r="AT641">
        <f>VLOOKUP($C641,PANSS_full!$D$2:$AK$888,28,FALSE)</f>
        <v>2</v>
      </c>
      <c r="AU641">
        <f>VLOOKUP($C641,PANSS_full!$D$2:$AK$888,29,FALSE)</f>
        <v>2</v>
      </c>
      <c r="AV641">
        <f>VLOOKUP($C641,PANSS_full!$D$2:$AK$888,30,FALSE)</f>
        <v>6</v>
      </c>
      <c r="AW641">
        <f>VLOOKUP($C641,PANSS_full!$D$2:$AK$888,31,FALSE)</f>
        <v>5</v>
      </c>
      <c r="AX641">
        <f>VLOOKUP($C641,PANSS_full!$D$2:$AK$888,32,FALSE)</f>
        <v>6</v>
      </c>
      <c r="AY641">
        <f>VLOOKUP($C641,PANSS_full!$D$2:$AK$888,33,FALSE)</f>
        <v>2</v>
      </c>
      <c r="AZ641">
        <f>VLOOKUP($C641,PANSS_full!$D$2:$AK$888,34,FALSE)</f>
        <v>4</v>
      </c>
    </row>
    <row r="642" spans="1:52">
      <c r="A642">
        <v>641</v>
      </c>
      <c r="B642" s="2" t="s">
        <v>700</v>
      </c>
      <c r="C642" s="2" t="str">
        <f t="shared" si="9"/>
        <v>SZ_02_0012</v>
      </c>
      <c r="E642" s="2">
        <v>38.42</v>
      </c>
      <c r="F642" s="2" t="s">
        <v>602</v>
      </c>
      <c r="G642" s="2" t="s">
        <v>152</v>
      </c>
      <c r="H642" s="2">
        <v>2</v>
      </c>
      <c r="I642" s="2">
        <v>2</v>
      </c>
      <c r="J642" s="2">
        <v>9</v>
      </c>
      <c r="K642" s="2">
        <v>1</v>
      </c>
      <c r="L642" s="2">
        <v>1</v>
      </c>
      <c r="M642" s="2">
        <v>17</v>
      </c>
      <c r="N642" s="2">
        <v>30</v>
      </c>
      <c r="O642" s="2">
        <v>26</v>
      </c>
      <c r="P642" s="2">
        <v>37</v>
      </c>
      <c r="Q642" s="2">
        <v>93</v>
      </c>
      <c r="S642" t="str">
        <f>VLOOKUP($C642,PANSS_full!$D$2:$AK$888,1,FALSE)</f>
        <v>SZ_02_0012</v>
      </c>
      <c r="T642" t="str">
        <f>VLOOKUP($C642,PANSS_full!$D$2:$AK$888,2,FALSE)</f>
        <v>ZSP</v>
      </c>
      <c r="U642" t="str">
        <f>VLOOKUP($C642,PANSS_full!$D$2:$AK$888,3,FALSE)</f>
        <v>李鹏</v>
      </c>
      <c r="V642" t="str">
        <f>VLOOKUP($C642,PANSS_full!$D$2:$AK$888,4,FALSE)</f>
        <v>北京回龙观医院</v>
      </c>
      <c r="W642">
        <f>VLOOKUP($C642,PANSS_full!$D$2:$AK$888,5,FALSE)</f>
        <v>6</v>
      </c>
      <c r="X642">
        <f>VLOOKUP($C642,PANSS_full!$D$2:$AK$888,6,FALSE)</f>
        <v>5</v>
      </c>
      <c r="Y642">
        <f>VLOOKUP($C642,PANSS_full!$D$2:$AK$888,7,FALSE)</f>
        <v>6</v>
      </c>
      <c r="Z642">
        <f>VLOOKUP($C642,PANSS_full!$D$2:$AK$888,8,FALSE)</f>
        <v>1</v>
      </c>
      <c r="AA642">
        <f>VLOOKUP($C642,PANSS_full!$D$2:$AK$888,9,FALSE)</f>
        <v>5</v>
      </c>
      <c r="AB642">
        <f>VLOOKUP($C642,PANSS_full!$D$2:$AK$888,10,FALSE)</f>
        <v>5</v>
      </c>
      <c r="AC642">
        <f>VLOOKUP($C642,PANSS_full!$D$2:$AK$888,11,FALSE)</f>
        <v>2</v>
      </c>
      <c r="AD642">
        <f>VLOOKUP($C642,PANSS_full!$D$2:$AK$888,12,FALSE)</f>
        <v>2</v>
      </c>
      <c r="AE642">
        <f>VLOOKUP($C642,PANSS_full!$D$2:$AK$888,13,FALSE)</f>
        <v>6</v>
      </c>
      <c r="AF642">
        <f>VLOOKUP($C642,PANSS_full!$D$2:$AK$888,14,FALSE)</f>
        <v>4</v>
      </c>
      <c r="AG642">
        <f>VLOOKUP($C642,PANSS_full!$D$2:$AK$888,15,FALSE)</f>
        <v>6</v>
      </c>
      <c r="AH642">
        <f>VLOOKUP($C642,PANSS_full!$D$2:$AK$888,16,FALSE)</f>
        <v>3</v>
      </c>
      <c r="AI642">
        <f>VLOOKUP($C642,PANSS_full!$D$2:$AK$888,17,FALSE)</f>
        <v>3</v>
      </c>
      <c r="AJ642">
        <f>VLOOKUP($C642,PANSS_full!$D$2:$AK$888,18,FALSE)</f>
        <v>2</v>
      </c>
      <c r="AK642">
        <f>VLOOKUP($C642,PANSS_full!$D$2:$AK$888,19,FALSE)</f>
        <v>1</v>
      </c>
      <c r="AL642">
        <f>VLOOKUP($C642,PANSS_full!$D$2:$AK$888,20,FALSE)</f>
        <v>2</v>
      </c>
      <c r="AM642">
        <f>VLOOKUP($C642,PANSS_full!$D$2:$AK$888,21,FALSE)</f>
        <v>1</v>
      </c>
      <c r="AN642">
        <f>VLOOKUP($C642,PANSS_full!$D$2:$AK$888,22,FALSE)</f>
        <v>2</v>
      </c>
      <c r="AO642">
        <f>VLOOKUP($C642,PANSS_full!$D$2:$AK$888,23,FALSE)</f>
        <v>1</v>
      </c>
      <c r="AP642">
        <f>VLOOKUP($C642,PANSS_full!$D$2:$AK$888,24,FALSE)</f>
        <v>2</v>
      </c>
      <c r="AQ642">
        <f>VLOOKUP($C642,PANSS_full!$D$2:$AK$888,25,FALSE)</f>
        <v>3</v>
      </c>
      <c r="AR642">
        <f>VLOOKUP($C642,PANSS_full!$D$2:$AK$888,26,FALSE)</f>
        <v>1</v>
      </c>
      <c r="AS642">
        <f>VLOOKUP($C642,PANSS_full!$D$2:$AK$888,27,FALSE)</f>
        <v>5</v>
      </c>
      <c r="AT642">
        <f>VLOOKUP($C642,PANSS_full!$D$2:$AK$888,28,FALSE)</f>
        <v>2</v>
      </c>
      <c r="AU642">
        <f>VLOOKUP($C642,PANSS_full!$D$2:$AK$888,29,FALSE)</f>
        <v>2</v>
      </c>
      <c r="AV642">
        <f>VLOOKUP($C642,PANSS_full!$D$2:$AK$888,30,FALSE)</f>
        <v>6</v>
      </c>
      <c r="AW642">
        <f>VLOOKUP($C642,PANSS_full!$D$2:$AK$888,31,FALSE)</f>
        <v>3</v>
      </c>
      <c r="AX642">
        <f>VLOOKUP($C642,PANSS_full!$D$2:$AK$888,32,FALSE)</f>
        <v>2</v>
      </c>
      <c r="AY642">
        <f>VLOOKUP($C642,PANSS_full!$D$2:$AK$888,33,FALSE)</f>
        <v>2</v>
      </c>
      <c r="AZ642">
        <f>VLOOKUP($C642,PANSS_full!$D$2:$AK$888,34,FALSE)</f>
        <v>2</v>
      </c>
    </row>
    <row r="643" spans="1:52">
      <c r="A643">
        <v>642</v>
      </c>
      <c r="B643" s="2" t="s">
        <v>701</v>
      </c>
      <c r="C643" s="2" t="str">
        <f t="shared" ref="C643:C706" si="10">LEFT(B643,10)</f>
        <v>SZ_02_0014</v>
      </c>
      <c r="E643" s="2">
        <v>24.75</v>
      </c>
      <c r="F643" s="2" t="s">
        <v>602</v>
      </c>
      <c r="G643" s="2" t="s">
        <v>152</v>
      </c>
      <c r="H643" s="2">
        <v>2</v>
      </c>
      <c r="I643" s="2">
        <v>2</v>
      </c>
      <c r="J643" s="2">
        <v>16</v>
      </c>
      <c r="K643" s="2">
        <v>1</v>
      </c>
      <c r="L643" s="2">
        <v>1</v>
      </c>
      <c r="M643" s="2">
        <v>2</v>
      </c>
      <c r="N643" s="2">
        <v>24</v>
      </c>
      <c r="O643" s="2">
        <v>17</v>
      </c>
      <c r="P643" s="2">
        <v>33</v>
      </c>
      <c r="Q643" s="2">
        <v>74</v>
      </c>
      <c r="S643" t="str">
        <f>VLOOKUP($C643,PANSS_full!$D$2:$AK$888,1,FALSE)</f>
        <v>SZ_02_0014</v>
      </c>
      <c r="T643" t="str">
        <f>VLOOKUP($C643,PANSS_full!$D$2:$AK$888,2,FALSE)</f>
        <v>LMM</v>
      </c>
      <c r="U643" t="str">
        <f>VLOOKUP($C643,PANSS_full!$D$2:$AK$888,3,FALSE)</f>
        <v>李鹏</v>
      </c>
      <c r="V643" t="str">
        <f>VLOOKUP($C643,PANSS_full!$D$2:$AK$888,4,FALSE)</f>
        <v>北京回龙观医院</v>
      </c>
      <c r="W643">
        <f>VLOOKUP($C643,PANSS_full!$D$2:$AK$888,5,FALSE)</f>
        <v>5</v>
      </c>
      <c r="X643">
        <f>VLOOKUP($C643,PANSS_full!$D$2:$AK$888,6,FALSE)</f>
        <v>4</v>
      </c>
      <c r="Y643">
        <f>VLOOKUP($C643,PANSS_full!$D$2:$AK$888,7,FALSE)</f>
        <v>5</v>
      </c>
      <c r="Z643">
        <f>VLOOKUP($C643,PANSS_full!$D$2:$AK$888,8,FALSE)</f>
        <v>3</v>
      </c>
      <c r="AA643">
        <f>VLOOKUP($C643,PANSS_full!$D$2:$AK$888,9,FALSE)</f>
        <v>2</v>
      </c>
      <c r="AB643">
        <f>VLOOKUP($C643,PANSS_full!$D$2:$AK$888,10,FALSE)</f>
        <v>3</v>
      </c>
      <c r="AC643">
        <f>VLOOKUP($C643,PANSS_full!$D$2:$AK$888,11,FALSE)</f>
        <v>2</v>
      </c>
      <c r="AD643">
        <f>VLOOKUP($C643,PANSS_full!$D$2:$AK$888,12,FALSE)</f>
        <v>2</v>
      </c>
      <c r="AE643">
        <f>VLOOKUP($C643,PANSS_full!$D$2:$AK$888,13,FALSE)</f>
        <v>3</v>
      </c>
      <c r="AF643">
        <f>VLOOKUP($C643,PANSS_full!$D$2:$AK$888,14,FALSE)</f>
        <v>4</v>
      </c>
      <c r="AG643">
        <f>VLOOKUP($C643,PANSS_full!$D$2:$AK$888,15,FALSE)</f>
        <v>3</v>
      </c>
      <c r="AH643">
        <f>VLOOKUP($C643,PANSS_full!$D$2:$AK$888,16,FALSE)</f>
        <v>2</v>
      </c>
      <c r="AI643">
        <f>VLOOKUP($C643,PANSS_full!$D$2:$AK$888,17,FALSE)</f>
        <v>2</v>
      </c>
      <c r="AJ643">
        <f>VLOOKUP($C643,PANSS_full!$D$2:$AK$888,18,FALSE)</f>
        <v>1</v>
      </c>
      <c r="AK643">
        <f>VLOOKUP($C643,PANSS_full!$D$2:$AK$888,19,FALSE)</f>
        <v>1</v>
      </c>
      <c r="AL643">
        <f>VLOOKUP($C643,PANSS_full!$D$2:$AK$888,20,FALSE)</f>
        <v>3</v>
      </c>
      <c r="AM643">
        <f>VLOOKUP($C643,PANSS_full!$D$2:$AK$888,21,FALSE)</f>
        <v>2</v>
      </c>
      <c r="AN643">
        <f>VLOOKUP($C643,PANSS_full!$D$2:$AK$888,22,FALSE)</f>
        <v>2</v>
      </c>
      <c r="AO643">
        <f>VLOOKUP($C643,PANSS_full!$D$2:$AK$888,23,FALSE)</f>
        <v>1</v>
      </c>
      <c r="AP643">
        <f>VLOOKUP($C643,PANSS_full!$D$2:$AK$888,24,FALSE)</f>
        <v>3</v>
      </c>
      <c r="AQ643">
        <f>VLOOKUP($C643,PANSS_full!$D$2:$AK$888,25,FALSE)</f>
        <v>2</v>
      </c>
      <c r="AR643">
        <f>VLOOKUP($C643,PANSS_full!$D$2:$AK$888,26,FALSE)</f>
        <v>2</v>
      </c>
      <c r="AS643">
        <f>VLOOKUP($C643,PANSS_full!$D$2:$AK$888,27,FALSE)</f>
        <v>5</v>
      </c>
      <c r="AT643">
        <f>VLOOKUP($C643,PANSS_full!$D$2:$AK$888,28,FALSE)</f>
        <v>1</v>
      </c>
      <c r="AU643">
        <f>VLOOKUP($C643,PANSS_full!$D$2:$AK$888,29,FALSE)</f>
        <v>1</v>
      </c>
      <c r="AV643">
        <f>VLOOKUP($C643,PANSS_full!$D$2:$AK$888,30,FALSE)</f>
        <v>3</v>
      </c>
      <c r="AW643">
        <f>VLOOKUP($C643,PANSS_full!$D$2:$AK$888,31,FALSE)</f>
        <v>2</v>
      </c>
      <c r="AX643">
        <f>VLOOKUP($C643,PANSS_full!$D$2:$AK$888,32,FALSE)</f>
        <v>2</v>
      </c>
      <c r="AY643">
        <f>VLOOKUP($C643,PANSS_full!$D$2:$AK$888,33,FALSE)</f>
        <v>1</v>
      </c>
      <c r="AZ643">
        <f>VLOOKUP($C643,PANSS_full!$D$2:$AK$888,34,FALSE)</f>
        <v>2</v>
      </c>
    </row>
    <row r="644" spans="1:52">
      <c r="A644">
        <v>643</v>
      </c>
      <c r="B644" s="2" t="s">
        <v>702</v>
      </c>
      <c r="C644" s="2" t="str">
        <f t="shared" si="10"/>
        <v>SZ_02_0016</v>
      </c>
      <c r="E644" s="2">
        <v>19.33</v>
      </c>
      <c r="F644" s="2" t="s">
        <v>602</v>
      </c>
      <c r="G644" s="2" t="s">
        <v>152</v>
      </c>
      <c r="H644" s="2">
        <v>2</v>
      </c>
      <c r="I644" s="2">
        <v>1</v>
      </c>
      <c r="J644" s="2">
        <v>12</v>
      </c>
      <c r="K644" s="2">
        <v>1</v>
      </c>
      <c r="L644" s="2">
        <v>1</v>
      </c>
      <c r="M644" s="2">
        <v>36</v>
      </c>
      <c r="N644" s="2">
        <v>26</v>
      </c>
      <c r="O644" s="2">
        <v>14</v>
      </c>
      <c r="P644" s="2">
        <v>34</v>
      </c>
      <c r="Q644" s="2">
        <v>74</v>
      </c>
      <c r="S644" t="str">
        <f>VLOOKUP($C644,PANSS_full!$D$2:$AK$888,1,FALSE)</f>
        <v>SZ_02_0016</v>
      </c>
      <c r="T644" t="str">
        <f>VLOOKUP($C644,PANSS_full!$D$2:$AK$888,2,FALSE)</f>
        <v>LD</v>
      </c>
      <c r="U644" t="str">
        <f>VLOOKUP($C644,PANSS_full!$D$2:$AK$888,3,FALSE)</f>
        <v/>
      </c>
      <c r="V644" t="str">
        <f>VLOOKUP($C644,PANSS_full!$D$2:$AK$888,4,FALSE)</f>
        <v>北京回龙观医院</v>
      </c>
      <c r="W644">
        <f>VLOOKUP($C644,PANSS_full!$D$2:$AK$888,5,FALSE)</f>
        <v>5</v>
      </c>
      <c r="X644">
        <f>VLOOKUP($C644,PANSS_full!$D$2:$AK$888,6,FALSE)</f>
        <v>4</v>
      </c>
      <c r="Y644">
        <f>VLOOKUP($C644,PANSS_full!$D$2:$AK$888,7,FALSE)</f>
        <v>6</v>
      </c>
      <c r="Z644">
        <f>VLOOKUP($C644,PANSS_full!$D$2:$AK$888,8,FALSE)</f>
        <v>2</v>
      </c>
      <c r="AA644">
        <f>VLOOKUP($C644,PANSS_full!$D$2:$AK$888,9,FALSE)</f>
        <v>2</v>
      </c>
      <c r="AB644">
        <f>VLOOKUP($C644,PANSS_full!$D$2:$AK$888,10,FALSE)</f>
        <v>5</v>
      </c>
      <c r="AC644">
        <f>VLOOKUP($C644,PANSS_full!$D$2:$AK$888,11,FALSE)</f>
        <v>2</v>
      </c>
      <c r="AD644">
        <f>VLOOKUP($C644,PANSS_full!$D$2:$AK$888,12,FALSE)</f>
        <v>2</v>
      </c>
      <c r="AE644">
        <f>VLOOKUP($C644,PANSS_full!$D$2:$AK$888,13,FALSE)</f>
        <v>2</v>
      </c>
      <c r="AF644">
        <f>VLOOKUP($C644,PANSS_full!$D$2:$AK$888,14,FALSE)</f>
        <v>2</v>
      </c>
      <c r="AG644">
        <f>VLOOKUP($C644,PANSS_full!$D$2:$AK$888,15,FALSE)</f>
        <v>3</v>
      </c>
      <c r="AH644">
        <f>VLOOKUP($C644,PANSS_full!$D$2:$AK$888,16,FALSE)</f>
        <v>2</v>
      </c>
      <c r="AI644">
        <f>VLOOKUP($C644,PANSS_full!$D$2:$AK$888,17,FALSE)</f>
        <v>2</v>
      </c>
      <c r="AJ644">
        <f>VLOOKUP($C644,PANSS_full!$D$2:$AK$888,18,FALSE)</f>
        <v>1</v>
      </c>
      <c r="AK644">
        <f>VLOOKUP($C644,PANSS_full!$D$2:$AK$888,19,FALSE)</f>
        <v>1</v>
      </c>
      <c r="AL644">
        <f>VLOOKUP($C644,PANSS_full!$D$2:$AK$888,20,FALSE)</f>
        <v>2</v>
      </c>
      <c r="AM644">
        <f>VLOOKUP($C644,PANSS_full!$D$2:$AK$888,21,FALSE)</f>
        <v>1</v>
      </c>
      <c r="AN644">
        <f>VLOOKUP($C644,PANSS_full!$D$2:$AK$888,22,FALSE)</f>
        <v>1</v>
      </c>
      <c r="AO644">
        <f>VLOOKUP($C644,PANSS_full!$D$2:$AK$888,23,FALSE)</f>
        <v>1</v>
      </c>
      <c r="AP644">
        <f>VLOOKUP($C644,PANSS_full!$D$2:$AK$888,24,FALSE)</f>
        <v>1</v>
      </c>
      <c r="AQ644">
        <f>VLOOKUP($C644,PANSS_full!$D$2:$AK$888,25,FALSE)</f>
        <v>2</v>
      </c>
      <c r="AR644">
        <f>VLOOKUP($C644,PANSS_full!$D$2:$AK$888,26,FALSE)</f>
        <v>2</v>
      </c>
      <c r="AS644">
        <f>VLOOKUP($C644,PANSS_full!$D$2:$AK$888,27,FALSE)</f>
        <v>6</v>
      </c>
      <c r="AT644">
        <f>VLOOKUP($C644,PANSS_full!$D$2:$AK$888,28,FALSE)</f>
        <v>1</v>
      </c>
      <c r="AU644">
        <f>VLOOKUP($C644,PANSS_full!$D$2:$AK$888,29,FALSE)</f>
        <v>3</v>
      </c>
      <c r="AV644">
        <f>VLOOKUP($C644,PANSS_full!$D$2:$AK$888,30,FALSE)</f>
        <v>5</v>
      </c>
      <c r="AW644">
        <f>VLOOKUP($C644,PANSS_full!$D$2:$AK$888,31,FALSE)</f>
        <v>3</v>
      </c>
      <c r="AX644">
        <f>VLOOKUP($C644,PANSS_full!$D$2:$AK$888,32,FALSE)</f>
        <v>1</v>
      </c>
      <c r="AY644">
        <f>VLOOKUP($C644,PANSS_full!$D$2:$AK$888,33,FALSE)</f>
        <v>1</v>
      </c>
      <c r="AZ644">
        <f>VLOOKUP($C644,PANSS_full!$D$2:$AK$888,34,FALSE)</f>
        <v>3</v>
      </c>
    </row>
    <row r="645" spans="1:52">
      <c r="A645">
        <v>644</v>
      </c>
      <c r="B645" s="2" t="s">
        <v>703</v>
      </c>
      <c r="C645" s="2" t="str">
        <f t="shared" si="10"/>
        <v>SZ_02_0018</v>
      </c>
      <c r="E645" s="2">
        <v>22.67</v>
      </c>
      <c r="F645" s="2" t="s">
        <v>602</v>
      </c>
      <c r="G645" s="2" t="s">
        <v>152</v>
      </c>
      <c r="H645" s="2">
        <v>2</v>
      </c>
      <c r="I645" s="2">
        <v>2</v>
      </c>
      <c r="J645" s="2">
        <v>8</v>
      </c>
      <c r="K645" s="2">
        <v>1</v>
      </c>
      <c r="L645" s="2">
        <v>1</v>
      </c>
      <c r="M645" s="2">
        <v>24</v>
      </c>
      <c r="N645" s="2">
        <v>20</v>
      </c>
      <c r="O645" s="2">
        <v>15</v>
      </c>
      <c r="P645" s="2">
        <v>28</v>
      </c>
      <c r="Q645" s="2">
        <v>63</v>
      </c>
      <c r="R645" s="2">
        <v>31</v>
      </c>
      <c r="S645" t="str">
        <f>VLOOKUP($C645,PANSS_full!$D$2:$AK$888,1,FALSE)</f>
        <v>SZ_02_0018</v>
      </c>
      <c r="T645" t="str">
        <f>VLOOKUP($C645,PANSS_full!$D$2:$AK$888,2,FALSE)</f>
        <v>WY</v>
      </c>
      <c r="U645" t="str">
        <f>VLOOKUP($C645,PANSS_full!$D$2:$AK$888,3,FALSE)</f>
        <v>李鹏</v>
      </c>
      <c r="V645" t="str">
        <f>VLOOKUP($C645,PANSS_full!$D$2:$AK$888,4,FALSE)</f>
        <v>北京回龙观医院</v>
      </c>
      <c r="W645">
        <f>VLOOKUP($C645,PANSS_full!$D$2:$AK$888,5,FALSE)</f>
        <v>4</v>
      </c>
      <c r="X645">
        <f>VLOOKUP($C645,PANSS_full!$D$2:$AK$888,6,FALSE)</f>
        <v>4</v>
      </c>
      <c r="Y645">
        <f>VLOOKUP($C645,PANSS_full!$D$2:$AK$888,7,FALSE)</f>
        <v>5</v>
      </c>
      <c r="Z645">
        <f>VLOOKUP($C645,PANSS_full!$D$2:$AK$888,8,FALSE)</f>
        <v>1</v>
      </c>
      <c r="AA645">
        <f>VLOOKUP($C645,PANSS_full!$D$2:$AK$888,9,FALSE)</f>
        <v>1</v>
      </c>
      <c r="AB645">
        <f>VLOOKUP($C645,PANSS_full!$D$2:$AK$888,10,FALSE)</f>
        <v>4</v>
      </c>
      <c r="AC645">
        <f>VLOOKUP($C645,PANSS_full!$D$2:$AK$888,11,FALSE)</f>
        <v>1</v>
      </c>
      <c r="AD645">
        <f>VLOOKUP($C645,PANSS_full!$D$2:$AK$888,12,FALSE)</f>
        <v>3</v>
      </c>
      <c r="AE645">
        <f>VLOOKUP($C645,PANSS_full!$D$2:$AK$888,13,FALSE)</f>
        <v>4</v>
      </c>
      <c r="AF645">
        <f>VLOOKUP($C645,PANSS_full!$D$2:$AK$888,14,FALSE)</f>
        <v>1</v>
      </c>
      <c r="AG645">
        <f>VLOOKUP($C645,PANSS_full!$D$2:$AK$888,15,FALSE)</f>
        <v>4</v>
      </c>
      <c r="AH645">
        <f>VLOOKUP($C645,PANSS_full!$D$2:$AK$888,16,FALSE)</f>
        <v>1</v>
      </c>
      <c r="AI645">
        <f>VLOOKUP($C645,PANSS_full!$D$2:$AK$888,17,FALSE)</f>
        <v>1</v>
      </c>
      <c r="AJ645">
        <f>VLOOKUP($C645,PANSS_full!$D$2:$AK$888,18,FALSE)</f>
        <v>1</v>
      </c>
      <c r="AK645">
        <f>VLOOKUP($C645,PANSS_full!$D$2:$AK$888,19,FALSE)</f>
        <v>1</v>
      </c>
      <c r="AL645">
        <f>VLOOKUP($C645,PANSS_full!$D$2:$AK$888,20,FALSE)</f>
        <v>1</v>
      </c>
      <c r="AM645">
        <f>VLOOKUP($C645,PANSS_full!$D$2:$AK$888,21,FALSE)</f>
        <v>1</v>
      </c>
      <c r="AN645">
        <f>VLOOKUP($C645,PANSS_full!$D$2:$AK$888,22,FALSE)</f>
        <v>1</v>
      </c>
      <c r="AO645">
        <f>VLOOKUP($C645,PANSS_full!$D$2:$AK$888,23,FALSE)</f>
        <v>1</v>
      </c>
      <c r="AP645">
        <f>VLOOKUP($C645,PANSS_full!$D$2:$AK$888,24,FALSE)</f>
        <v>1</v>
      </c>
      <c r="AQ645">
        <f>VLOOKUP($C645,PANSS_full!$D$2:$AK$888,25,FALSE)</f>
        <v>1</v>
      </c>
      <c r="AR645">
        <f>VLOOKUP($C645,PANSS_full!$D$2:$AK$888,26,FALSE)</f>
        <v>1</v>
      </c>
      <c r="AS645">
        <f>VLOOKUP($C645,PANSS_full!$D$2:$AK$888,27,FALSE)</f>
        <v>4</v>
      </c>
      <c r="AT645">
        <f>VLOOKUP($C645,PANSS_full!$D$2:$AK$888,28,FALSE)</f>
        <v>1</v>
      </c>
      <c r="AU645">
        <f>VLOOKUP($C645,PANSS_full!$D$2:$AK$888,29,FALSE)</f>
        <v>3</v>
      </c>
      <c r="AV645">
        <f>VLOOKUP($C645,PANSS_full!$D$2:$AK$888,30,FALSE)</f>
        <v>6</v>
      </c>
      <c r="AW645">
        <f>VLOOKUP($C645,PANSS_full!$D$2:$AK$888,31,FALSE)</f>
        <v>1</v>
      </c>
      <c r="AX645">
        <f>VLOOKUP($C645,PANSS_full!$D$2:$AK$888,32,FALSE)</f>
        <v>1</v>
      </c>
      <c r="AY645">
        <f>VLOOKUP($C645,PANSS_full!$D$2:$AK$888,33,FALSE)</f>
        <v>3</v>
      </c>
      <c r="AZ645">
        <f>VLOOKUP($C645,PANSS_full!$D$2:$AK$888,34,FALSE)</f>
        <v>1</v>
      </c>
    </row>
    <row r="646" spans="1:52">
      <c r="A646">
        <v>645</v>
      </c>
      <c r="B646" s="2" t="s">
        <v>704</v>
      </c>
      <c r="C646" s="2" t="str">
        <f t="shared" si="10"/>
        <v>SZ_02_0022</v>
      </c>
      <c r="E646" s="2">
        <v>21.5</v>
      </c>
      <c r="F646" s="2" t="s">
        <v>602</v>
      </c>
      <c r="G646" s="2" t="s">
        <v>152</v>
      </c>
      <c r="H646" s="2">
        <v>2</v>
      </c>
      <c r="I646" s="2">
        <v>2</v>
      </c>
      <c r="J646" s="2">
        <v>15</v>
      </c>
      <c r="K646" s="2">
        <v>1</v>
      </c>
      <c r="L646" s="2">
        <v>1</v>
      </c>
      <c r="M646" s="2">
        <v>6</v>
      </c>
      <c r="N646" s="2">
        <v>34</v>
      </c>
      <c r="O646" s="2">
        <v>17</v>
      </c>
      <c r="P646" s="2">
        <v>42</v>
      </c>
      <c r="Q646" s="2">
        <v>93</v>
      </c>
      <c r="S646" t="str">
        <f>VLOOKUP($C646,PANSS_full!$D$2:$AK$888,1,FALSE)</f>
        <v>SZ_02_0022</v>
      </c>
      <c r="T646" t="str">
        <f>VLOOKUP($C646,PANSS_full!$D$2:$AK$888,2,FALSE)</f>
        <v>FWJ</v>
      </c>
      <c r="U646" t="str">
        <f>VLOOKUP($C646,PANSS_full!$D$2:$AK$888,3,FALSE)</f>
        <v>李鹏</v>
      </c>
      <c r="V646" t="str">
        <f>VLOOKUP($C646,PANSS_full!$D$2:$AK$888,4,FALSE)</f>
        <v>北京回龙观医院</v>
      </c>
      <c r="W646">
        <f>VLOOKUP($C646,PANSS_full!$D$2:$AK$888,5,FALSE)</f>
        <v>6</v>
      </c>
      <c r="X646">
        <f>VLOOKUP($C646,PANSS_full!$D$2:$AK$888,6,FALSE)</f>
        <v>4</v>
      </c>
      <c r="Y646">
        <f>VLOOKUP($C646,PANSS_full!$D$2:$AK$888,7,FALSE)</f>
        <v>6</v>
      </c>
      <c r="Z646">
        <f>VLOOKUP($C646,PANSS_full!$D$2:$AK$888,8,FALSE)</f>
        <v>5</v>
      </c>
      <c r="AA646">
        <f>VLOOKUP($C646,PANSS_full!$D$2:$AK$888,9,FALSE)</f>
        <v>2</v>
      </c>
      <c r="AB646">
        <f>VLOOKUP($C646,PANSS_full!$D$2:$AK$888,10,FALSE)</f>
        <v>6</v>
      </c>
      <c r="AC646">
        <f>VLOOKUP($C646,PANSS_full!$D$2:$AK$888,11,FALSE)</f>
        <v>5</v>
      </c>
      <c r="AD646">
        <f>VLOOKUP($C646,PANSS_full!$D$2:$AK$888,12,FALSE)</f>
        <v>3</v>
      </c>
      <c r="AE646">
        <f>VLOOKUP($C646,PANSS_full!$D$2:$AK$888,13,FALSE)</f>
        <v>2</v>
      </c>
      <c r="AF646">
        <f>VLOOKUP($C646,PANSS_full!$D$2:$AK$888,14,FALSE)</f>
        <v>4</v>
      </c>
      <c r="AG646">
        <f>VLOOKUP($C646,PANSS_full!$D$2:$AK$888,15,FALSE)</f>
        <v>2</v>
      </c>
      <c r="AH646">
        <f>VLOOKUP($C646,PANSS_full!$D$2:$AK$888,16,FALSE)</f>
        <v>2</v>
      </c>
      <c r="AI646">
        <f>VLOOKUP($C646,PANSS_full!$D$2:$AK$888,17,FALSE)</f>
        <v>2</v>
      </c>
      <c r="AJ646">
        <f>VLOOKUP($C646,PANSS_full!$D$2:$AK$888,18,FALSE)</f>
        <v>2</v>
      </c>
      <c r="AK646">
        <f>VLOOKUP($C646,PANSS_full!$D$2:$AK$888,19,FALSE)</f>
        <v>1</v>
      </c>
      <c r="AL646">
        <f>VLOOKUP($C646,PANSS_full!$D$2:$AK$888,20,FALSE)</f>
        <v>1</v>
      </c>
      <c r="AM646">
        <f>VLOOKUP($C646,PANSS_full!$D$2:$AK$888,21,FALSE)</f>
        <v>1</v>
      </c>
      <c r="AN646">
        <f>VLOOKUP($C646,PANSS_full!$D$2:$AK$888,22,FALSE)</f>
        <v>2</v>
      </c>
      <c r="AO646">
        <f>VLOOKUP($C646,PANSS_full!$D$2:$AK$888,23,FALSE)</f>
        <v>1</v>
      </c>
      <c r="AP646">
        <f>VLOOKUP($C646,PANSS_full!$D$2:$AK$888,24,FALSE)</f>
        <v>2</v>
      </c>
      <c r="AQ646">
        <f>VLOOKUP($C646,PANSS_full!$D$2:$AK$888,25,FALSE)</f>
        <v>3</v>
      </c>
      <c r="AR646">
        <f>VLOOKUP($C646,PANSS_full!$D$2:$AK$888,26,FALSE)</f>
        <v>4</v>
      </c>
      <c r="AS646">
        <f>VLOOKUP($C646,PANSS_full!$D$2:$AK$888,27,FALSE)</f>
        <v>6</v>
      </c>
      <c r="AT646">
        <f>VLOOKUP($C646,PANSS_full!$D$2:$AK$888,28,FALSE)</f>
        <v>1</v>
      </c>
      <c r="AU646">
        <f>VLOOKUP($C646,PANSS_full!$D$2:$AK$888,29,FALSE)</f>
        <v>2</v>
      </c>
      <c r="AV646">
        <f>VLOOKUP($C646,PANSS_full!$D$2:$AK$888,30,FALSE)</f>
        <v>7</v>
      </c>
      <c r="AW646">
        <f>VLOOKUP($C646,PANSS_full!$D$2:$AK$888,31,FALSE)</f>
        <v>4</v>
      </c>
      <c r="AX646">
        <f>VLOOKUP($C646,PANSS_full!$D$2:$AK$888,32,FALSE)</f>
        <v>3</v>
      </c>
      <c r="AY646">
        <f>VLOOKUP($C646,PANSS_full!$D$2:$AK$888,33,FALSE)</f>
        <v>2</v>
      </c>
      <c r="AZ646">
        <f>VLOOKUP($C646,PANSS_full!$D$2:$AK$888,34,FALSE)</f>
        <v>2</v>
      </c>
    </row>
    <row r="647" spans="1:52">
      <c r="A647">
        <v>646</v>
      </c>
      <c r="B647" s="2" t="s">
        <v>705</v>
      </c>
      <c r="C647" s="2" t="str">
        <f t="shared" si="10"/>
        <v>SZ_02_0023</v>
      </c>
      <c r="E647" s="2">
        <v>25.75</v>
      </c>
      <c r="F647" s="2" t="s">
        <v>602</v>
      </c>
      <c r="G647" s="2" t="s">
        <v>152</v>
      </c>
      <c r="H647" s="2">
        <v>2</v>
      </c>
      <c r="I647" s="2">
        <v>1</v>
      </c>
      <c r="J647" s="2">
        <v>10</v>
      </c>
      <c r="K647" s="2">
        <v>1</v>
      </c>
      <c r="L647" s="2">
        <v>1</v>
      </c>
      <c r="M647" s="2">
        <v>96</v>
      </c>
      <c r="N647" s="2">
        <v>23</v>
      </c>
      <c r="O647" s="2">
        <v>21</v>
      </c>
      <c r="P647" s="2">
        <v>28</v>
      </c>
      <c r="Q647" s="2">
        <v>72</v>
      </c>
      <c r="S647" t="str">
        <f>VLOOKUP($C647,PANSS_full!$D$2:$AK$888,1,FALSE)</f>
        <v>SZ_02_0023</v>
      </c>
      <c r="T647" t="str">
        <f>VLOOKUP($C647,PANSS_full!$D$2:$AK$888,2,FALSE)</f>
        <v>XSS</v>
      </c>
      <c r="U647" t="str">
        <f>VLOOKUP($C647,PANSS_full!$D$2:$AK$888,3,FALSE)</f>
        <v>李鹏</v>
      </c>
      <c r="V647" t="str">
        <f>VLOOKUP($C647,PANSS_full!$D$2:$AK$888,4,FALSE)</f>
        <v>北京回龙观医院</v>
      </c>
      <c r="W647">
        <f>VLOOKUP($C647,PANSS_full!$D$2:$AK$888,5,FALSE)</f>
        <v>6</v>
      </c>
      <c r="X647">
        <f>VLOOKUP($C647,PANSS_full!$D$2:$AK$888,6,FALSE)</f>
        <v>2</v>
      </c>
      <c r="Y647">
        <f>VLOOKUP($C647,PANSS_full!$D$2:$AK$888,7,FALSE)</f>
        <v>4</v>
      </c>
      <c r="Z647">
        <f>VLOOKUP($C647,PANSS_full!$D$2:$AK$888,8,FALSE)</f>
        <v>2</v>
      </c>
      <c r="AA647">
        <f>VLOOKUP($C647,PANSS_full!$D$2:$AK$888,9,FALSE)</f>
        <v>2</v>
      </c>
      <c r="AB647">
        <f>VLOOKUP($C647,PANSS_full!$D$2:$AK$888,10,FALSE)</f>
        <v>4</v>
      </c>
      <c r="AC647">
        <f>VLOOKUP($C647,PANSS_full!$D$2:$AK$888,11,FALSE)</f>
        <v>3</v>
      </c>
      <c r="AD647">
        <f>VLOOKUP($C647,PANSS_full!$D$2:$AK$888,12,FALSE)</f>
        <v>3</v>
      </c>
      <c r="AE647">
        <f>VLOOKUP($C647,PANSS_full!$D$2:$AK$888,13,FALSE)</f>
        <v>3</v>
      </c>
      <c r="AF647">
        <f>VLOOKUP($C647,PANSS_full!$D$2:$AK$888,14,FALSE)</f>
        <v>4</v>
      </c>
      <c r="AG647">
        <f>VLOOKUP($C647,PANSS_full!$D$2:$AK$888,15,FALSE)</f>
        <v>4</v>
      </c>
      <c r="AH647">
        <f>VLOOKUP($C647,PANSS_full!$D$2:$AK$888,16,FALSE)</f>
        <v>2</v>
      </c>
      <c r="AI647">
        <f>VLOOKUP($C647,PANSS_full!$D$2:$AK$888,17,FALSE)</f>
        <v>3</v>
      </c>
      <c r="AJ647">
        <f>VLOOKUP($C647,PANSS_full!$D$2:$AK$888,18,FALSE)</f>
        <v>2</v>
      </c>
      <c r="AK647">
        <f>VLOOKUP($C647,PANSS_full!$D$2:$AK$888,19,FALSE)</f>
        <v>1</v>
      </c>
      <c r="AL647">
        <f>VLOOKUP($C647,PANSS_full!$D$2:$AK$888,20,FALSE)</f>
        <v>1</v>
      </c>
      <c r="AM647">
        <f>VLOOKUP($C647,PANSS_full!$D$2:$AK$888,21,FALSE)</f>
        <v>2</v>
      </c>
      <c r="AN647">
        <f>VLOOKUP($C647,PANSS_full!$D$2:$AK$888,22,FALSE)</f>
        <v>1</v>
      </c>
      <c r="AO647">
        <f>VLOOKUP($C647,PANSS_full!$D$2:$AK$888,23,FALSE)</f>
        <v>2</v>
      </c>
      <c r="AP647">
        <f>VLOOKUP($C647,PANSS_full!$D$2:$AK$888,24,FALSE)</f>
        <v>1</v>
      </c>
      <c r="AQ647">
        <f>VLOOKUP($C647,PANSS_full!$D$2:$AK$888,25,FALSE)</f>
        <v>2</v>
      </c>
      <c r="AR647">
        <f>VLOOKUP($C647,PANSS_full!$D$2:$AK$888,26,FALSE)</f>
        <v>1</v>
      </c>
      <c r="AS647">
        <f>VLOOKUP($C647,PANSS_full!$D$2:$AK$888,27,FALSE)</f>
        <v>2</v>
      </c>
      <c r="AT647">
        <f>VLOOKUP($C647,PANSS_full!$D$2:$AK$888,28,FALSE)</f>
        <v>1</v>
      </c>
      <c r="AU647">
        <f>VLOOKUP($C647,PANSS_full!$D$2:$AK$888,29,FALSE)</f>
        <v>2</v>
      </c>
      <c r="AV647">
        <f>VLOOKUP($C647,PANSS_full!$D$2:$AK$888,30,FALSE)</f>
        <v>5</v>
      </c>
      <c r="AW647">
        <f>VLOOKUP($C647,PANSS_full!$D$2:$AK$888,31,FALSE)</f>
        <v>3</v>
      </c>
      <c r="AX647">
        <f>VLOOKUP($C647,PANSS_full!$D$2:$AK$888,32,FALSE)</f>
        <v>2</v>
      </c>
      <c r="AY647">
        <f>VLOOKUP($C647,PANSS_full!$D$2:$AK$888,33,FALSE)</f>
        <v>1</v>
      </c>
      <c r="AZ647">
        <f>VLOOKUP($C647,PANSS_full!$D$2:$AK$888,34,FALSE)</f>
        <v>1</v>
      </c>
    </row>
    <row r="648" spans="1:52">
      <c r="A648">
        <v>647</v>
      </c>
      <c r="B648" s="2" t="s">
        <v>706</v>
      </c>
      <c r="C648" s="2" t="str">
        <f t="shared" si="10"/>
        <v>SZ_02_0025</v>
      </c>
      <c r="E648" s="2">
        <v>24.33</v>
      </c>
      <c r="F648" s="2" t="s">
        <v>602</v>
      </c>
      <c r="G648" s="2" t="s">
        <v>152</v>
      </c>
      <c r="H648" s="2">
        <v>2</v>
      </c>
      <c r="I648" s="2">
        <v>2</v>
      </c>
      <c r="J648" s="2">
        <v>13</v>
      </c>
      <c r="K648" s="2">
        <v>1</v>
      </c>
      <c r="L648" s="2">
        <v>1</v>
      </c>
      <c r="M648" s="2">
        <v>72</v>
      </c>
      <c r="N648" s="2">
        <v>25</v>
      </c>
      <c r="O648" s="2">
        <v>16</v>
      </c>
      <c r="P648" s="2">
        <v>33</v>
      </c>
      <c r="Q648" s="2">
        <v>74</v>
      </c>
      <c r="S648" t="str">
        <f>VLOOKUP($C648,PANSS_full!$D$2:$AK$888,1,FALSE)</f>
        <v>SZ_02_0025</v>
      </c>
      <c r="T648" t="str">
        <f>VLOOKUP($C648,PANSS_full!$D$2:$AK$888,2,FALSE)</f>
        <v>GJ</v>
      </c>
      <c r="U648" t="str">
        <f>VLOOKUP($C648,PANSS_full!$D$2:$AK$888,3,FALSE)</f>
        <v>李鹏</v>
      </c>
      <c r="V648" t="str">
        <f>VLOOKUP($C648,PANSS_full!$D$2:$AK$888,4,FALSE)</f>
        <v>北京回龙观医院</v>
      </c>
      <c r="W648">
        <f>VLOOKUP($C648,PANSS_full!$D$2:$AK$888,5,FALSE)</f>
        <v>6</v>
      </c>
      <c r="X648">
        <f>VLOOKUP($C648,PANSS_full!$D$2:$AK$888,6,FALSE)</f>
        <v>2</v>
      </c>
      <c r="Y648">
        <f>VLOOKUP($C648,PANSS_full!$D$2:$AK$888,7,FALSE)</f>
        <v>4</v>
      </c>
      <c r="Z648">
        <f>VLOOKUP($C648,PANSS_full!$D$2:$AK$888,8,FALSE)</f>
        <v>3</v>
      </c>
      <c r="AA648">
        <f>VLOOKUP($C648,PANSS_full!$D$2:$AK$888,9,FALSE)</f>
        <v>4</v>
      </c>
      <c r="AB648">
        <f>VLOOKUP($C648,PANSS_full!$D$2:$AK$888,10,FALSE)</f>
        <v>5</v>
      </c>
      <c r="AC648">
        <f>VLOOKUP($C648,PANSS_full!$D$2:$AK$888,11,FALSE)</f>
        <v>1</v>
      </c>
      <c r="AD648">
        <f>VLOOKUP($C648,PANSS_full!$D$2:$AK$888,12,FALSE)</f>
        <v>2</v>
      </c>
      <c r="AE648">
        <f>VLOOKUP($C648,PANSS_full!$D$2:$AK$888,13,FALSE)</f>
        <v>2</v>
      </c>
      <c r="AF648">
        <f>VLOOKUP($C648,PANSS_full!$D$2:$AK$888,14,FALSE)</f>
        <v>3</v>
      </c>
      <c r="AG648">
        <f>VLOOKUP($C648,PANSS_full!$D$2:$AK$888,15,FALSE)</f>
        <v>2</v>
      </c>
      <c r="AH648">
        <f>VLOOKUP($C648,PANSS_full!$D$2:$AK$888,16,FALSE)</f>
        <v>2</v>
      </c>
      <c r="AI648">
        <f>VLOOKUP($C648,PANSS_full!$D$2:$AK$888,17,FALSE)</f>
        <v>3</v>
      </c>
      <c r="AJ648">
        <f>VLOOKUP($C648,PANSS_full!$D$2:$AK$888,18,FALSE)</f>
        <v>2</v>
      </c>
      <c r="AK648">
        <f>VLOOKUP($C648,PANSS_full!$D$2:$AK$888,19,FALSE)</f>
        <v>1</v>
      </c>
      <c r="AL648">
        <f>VLOOKUP($C648,PANSS_full!$D$2:$AK$888,20,FALSE)</f>
        <v>1</v>
      </c>
      <c r="AM648">
        <f>VLOOKUP($C648,PANSS_full!$D$2:$AK$888,21,FALSE)</f>
        <v>1</v>
      </c>
      <c r="AN648">
        <f>VLOOKUP($C648,PANSS_full!$D$2:$AK$888,22,FALSE)</f>
        <v>1</v>
      </c>
      <c r="AO648">
        <f>VLOOKUP($C648,PANSS_full!$D$2:$AK$888,23,FALSE)</f>
        <v>2</v>
      </c>
      <c r="AP648">
        <f>VLOOKUP($C648,PANSS_full!$D$2:$AK$888,24,FALSE)</f>
        <v>2</v>
      </c>
      <c r="AQ648">
        <f>VLOOKUP($C648,PANSS_full!$D$2:$AK$888,25,FALSE)</f>
        <v>1</v>
      </c>
      <c r="AR648">
        <f>VLOOKUP($C648,PANSS_full!$D$2:$AK$888,26,FALSE)</f>
        <v>2</v>
      </c>
      <c r="AS648">
        <f>VLOOKUP($C648,PANSS_full!$D$2:$AK$888,27,FALSE)</f>
        <v>5</v>
      </c>
      <c r="AT648">
        <f>VLOOKUP($C648,PANSS_full!$D$2:$AK$888,28,FALSE)</f>
        <v>1</v>
      </c>
      <c r="AU648">
        <f>VLOOKUP($C648,PANSS_full!$D$2:$AK$888,29,FALSE)</f>
        <v>2</v>
      </c>
      <c r="AV648">
        <f>VLOOKUP($C648,PANSS_full!$D$2:$AK$888,30,FALSE)</f>
        <v>4</v>
      </c>
      <c r="AW648">
        <f>VLOOKUP($C648,PANSS_full!$D$2:$AK$888,31,FALSE)</f>
        <v>4</v>
      </c>
      <c r="AX648">
        <f>VLOOKUP($C648,PANSS_full!$D$2:$AK$888,32,FALSE)</f>
        <v>2</v>
      </c>
      <c r="AY648">
        <f>VLOOKUP($C648,PANSS_full!$D$2:$AK$888,33,FALSE)</f>
        <v>2</v>
      </c>
      <c r="AZ648">
        <f>VLOOKUP($C648,PANSS_full!$D$2:$AK$888,34,FALSE)</f>
        <v>2</v>
      </c>
    </row>
    <row r="649" spans="1:52">
      <c r="A649">
        <v>648</v>
      </c>
      <c r="B649" s="2" t="s">
        <v>707</v>
      </c>
      <c r="C649" s="2" t="str">
        <f t="shared" si="10"/>
        <v>SZ_02_0027</v>
      </c>
      <c r="E649" s="2">
        <v>29.67</v>
      </c>
      <c r="F649" s="2" t="s">
        <v>602</v>
      </c>
      <c r="G649" s="2" t="s">
        <v>152</v>
      </c>
      <c r="H649" s="2">
        <v>2</v>
      </c>
      <c r="I649" s="2">
        <v>1</v>
      </c>
      <c r="J649" s="2">
        <v>12</v>
      </c>
      <c r="K649" s="2">
        <v>1</v>
      </c>
      <c r="L649" s="2">
        <v>1</v>
      </c>
      <c r="M649" s="2">
        <v>1</v>
      </c>
      <c r="N649" s="2">
        <v>28</v>
      </c>
      <c r="O649" s="2">
        <v>13</v>
      </c>
      <c r="P649" s="2">
        <v>41</v>
      </c>
      <c r="Q649" s="2">
        <v>82</v>
      </c>
      <c r="S649" t="str">
        <f>VLOOKUP($C649,PANSS_full!$D$2:$AK$888,1,FALSE)</f>
        <v>SZ_02_0027</v>
      </c>
      <c r="T649" t="str">
        <f>VLOOKUP($C649,PANSS_full!$D$2:$AK$888,2,FALSE)</f>
        <v>HJW</v>
      </c>
      <c r="U649" t="str">
        <f>VLOOKUP($C649,PANSS_full!$D$2:$AK$888,3,FALSE)</f>
        <v>李鹏</v>
      </c>
      <c r="V649" t="str">
        <f>VLOOKUP($C649,PANSS_full!$D$2:$AK$888,4,FALSE)</f>
        <v>北京回龙观医院</v>
      </c>
      <c r="W649">
        <f>VLOOKUP($C649,PANSS_full!$D$2:$AK$888,5,FALSE)</f>
        <v>6</v>
      </c>
      <c r="X649">
        <f>VLOOKUP($C649,PANSS_full!$D$2:$AK$888,6,FALSE)</f>
        <v>4</v>
      </c>
      <c r="Y649">
        <f>VLOOKUP($C649,PANSS_full!$D$2:$AK$888,7,FALSE)</f>
        <v>2</v>
      </c>
      <c r="Z649">
        <f>VLOOKUP($C649,PANSS_full!$D$2:$AK$888,8,FALSE)</f>
        <v>3</v>
      </c>
      <c r="AA649">
        <f>VLOOKUP($C649,PANSS_full!$D$2:$AK$888,9,FALSE)</f>
        <v>6</v>
      </c>
      <c r="AB649">
        <f>VLOOKUP($C649,PANSS_full!$D$2:$AK$888,10,FALSE)</f>
        <v>5</v>
      </c>
      <c r="AC649">
        <f>VLOOKUP($C649,PANSS_full!$D$2:$AK$888,11,FALSE)</f>
        <v>2</v>
      </c>
      <c r="AD649">
        <f>VLOOKUP($C649,PANSS_full!$D$2:$AK$888,12,FALSE)</f>
        <v>2</v>
      </c>
      <c r="AE649">
        <f>VLOOKUP($C649,PANSS_full!$D$2:$AK$888,13,FALSE)</f>
        <v>1</v>
      </c>
      <c r="AF649">
        <f>VLOOKUP($C649,PANSS_full!$D$2:$AK$888,14,FALSE)</f>
        <v>2</v>
      </c>
      <c r="AG649">
        <f>VLOOKUP($C649,PANSS_full!$D$2:$AK$888,15,FALSE)</f>
        <v>3</v>
      </c>
      <c r="AH649">
        <f>VLOOKUP($C649,PANSS_full!$D$2:$AK$888,16,FALSE)</f>
        <v>2</v>
      </c>
      <c r="AI649">
        <f>VLOOKUP($C649,PANSS_full!$D$2:$AK$888,17,FALSE)</f>
        <v>2</v>
      </c>
      <c r="AJ649">
        <f>VLOOKUP($C649,PANSS_full!$D$2:$AK$888,18,FALSE)</f>
        <v>1</v>
      </c>
      <c r="AK649">
        <f>VLOOKUP($C649,PANSS_full!$D$2:$AK$888,19,FALSE)</f>
        <v>1</v>
      </c>
      <c r="AL649">
        <f>VLOOKUP($C649,PANSS_full!$D$2:$AK$888,20,FALSE)</f>
        <v>3</v>
      </c>
      <c r="AM649">
        <f>VLOOKUP($C649,PANSS_full!$D$2:$AK$888,21,FALSE)</f>
        <v>1</v>
      </c>
      <c r="AN649">
        <f>VLOOKUP($C649,PANSS_full!$D$2:$AK$888,22,FALSE)</f>
        <v>2</v>
      </c>
      <c r="AO649">
        <f>VLOOKUP($C649,PANSS_full!$D$2:$AK$888,23,FALSE)</f>
        <v>1</v>
      </c>
      <c r="AP649">
        <f>VLOOKUP($C649,PANSS_full!$D$2:$AK$888,24,FALSE)</f>
        <v>2</v>
      </c>
      <c r="AQ649">
        <f>VLOOKUP($C649,PANSS_full!$D$2:$AK$888,25,FALSE)</f>
        <v>2</v>
      </c>
      <c r="AR649">
        <f>VLOOKUP($C649,PANSS_full!$D$2:$AK$888,26,FALSE)</f>
        <v>1</v>
      </c>
      <c r="AS649">
        <f>VLOOKUP($C649,PANSS_full!$D$2:$AK$888,27,FALSE)</f>
        <v>6</v>
      </c>
      <c r="AT649">
        <f>VLOOKUP($C649,PANSS_full!$D$2:$AK$888,28,FALSE)</f>
        <v>1</v>
      </c>
      <c r="AU649">
        <f>VLOOKUP($C649,PANSS_full!$D$2:$AK$888,29,FALSE)</f>
        <v>2</v>
      </c>
      <c r="AV649">
        <f>VLOOKUP($C649,PANSS_full!$D$2:$AK$888,30,FALSE)</f>
        <v>6</v>
      </c>
      <c r="AW649">
        <f>VLOOKUP($C649,PANSS_full!$D$2:$AK$888,31,FALSE)</f>
        <v>4</v>
      </c>
      <c r="AX649">
        <f>VLOOKUP($C649,PANSS_full!$D$2:$AK$888,32,FALSE)</f>
        <v>2</v>
      </c>
      <c r="AY649">
        <f>VLOOKUP($C649,PANSS_full!$D$2:$AK$888,33,FALSE)</f>
        <v>4</v>
      </c>
      <c r="AZ649">
        <f>VLOOKUP($C649,PANSS_full!$D$2:$AK$888,34,FALSE)</f>
        <v>3</v>
      </c>
    </row>
    <row r="650" spans="1:52">
      <c r="A650">
        <v>649</v>
      </c>
      <c r="B650" s="2" t="s">
        <v>708</v>
      </c>
      <c r="C650" s="2" t="str">
        <f t="shared" si="10"/>
        <v>SZ_02_0028</v>
      </c>
      <c r="E650" s="2">
        <v>23.66666667</v>
      </c>
      <c r="F650" s="2" t="s">
        <v>602</v>
      </c>
      <c r="G650" s="2" t="s">
        <v>152</v>
      </c>
      <c r="H650" s="2">
        <v>2</v>
      </c>
      <c r="I650" s="2">
        <v>1</v>
      </c>
      <c r="J650" s="2">
        <v>11</v>
      </c>
      <c r="K650" s="2">
        <v>1</v>
      </c>
      <c r="L650" s="2">
        <v>1</v>
      </c>
      <c r="M650" s="2">
        <v>48</v>
      </c>
      <c r="N650" s="2">
        <v>28</v>
      </c>
      <c r="O650" s="2">
        <v>19</v>
      </c>
      <c r="P650" s="2">
        <v>41</v>
      </c>
      <c r="Q650" s="2">
        <v>88</v>
      </c>
      <c r="S650" t="str">
        <f>VLOOKUP($C650,PANSS_full!$D$2:$AK$888,1,FALSE)</f>
        <v>SZ_02_0028</v>
      </c>
      <c r="T650" t="str">
        <f>VLOOKUP($C650,PANSS_full!$D$2:$AK$888,2,FALSE)</f>
        <v>CXM</v>
      </c>
      <c r="U650" t="str">
        <f>VLOOKUP($C650,PANSS_full!$D$2:$AK$888,3,FALSE)</f>
        <v/>
      </c>
      <c r="V650" t="str">
        <f>VLOOKUP($C650,PANSS_full!$D$2:$AK$888,4,FALSE)</f>
        <v>北京回龙观医院</v>
      </c>
      <c r="W650">
        <f>VLOOKUP($C650,PANSS_full!$D$2:$AK$888,5,FALSE)</f>
        <v>6</v>
      </c>
      <c r="X650">
        <f>VLOOKUP($C650,PANSS_full!$D$2:$AK$888,6,FALSE)</f>
        <v>5</v>
      </c>
      <c r="Y650">
        <f>VLOOKUP($C650,PANSS_full!$D$2:$AK$888,7,FALSE)</f>
        <v>4</v>
      </c>
      <c r="Z650">
        <f>VLOOKUP($C650,PANSS_full!$D$2:$AK$888,8,FALSE)</f>
        <v>4</v>
      </c>
      <c r="AA650">
        <f>VLOOKUP($C650,PANSS_full!$D$2:$AK$888,9,FALSE)</f>
        <v>2</v>
      </c>
      <c r="AB650">
        <f>VLOOKUP($C650,PANSS_full!$D$2:$AK$888,10,FALSE)</f>
        <v>5</v>
      </c>
      <c r="AC650">
        <f>VLOOKUP($C650,PANSS_full!$D$2:$AK$888,11,FALSE)</f>
        <v>2</v>
      </c>
      <c r="AD650">
        <f>VLOOKUP($C650,PANSS_full!$D$2:$AK$888,12,FALSE)</f>
        <v>3</v>
      </c>
      <c r="AE650">
        <f>VLOOKUP($C650,PANSS_full!$D$2:$AK$888,13,FALSE)</f>
        <v>2</v>
      </c>
      <c r="AF650">
        <f>VLOOKUP($C650,PANSS_full!$D$2:$AK$888,14,FALSE)</f>
        <v>3</v>
      </c>
      <c r="AG650">
        <f>VLOOKUP($C650,PANSS_full!$D$2:$AK$888,15,FALSE)</f>
        <v>4</v>
      </c>
      <c r="AH650">
        <f>VLOOKUP($C650,PANSS_full!$D$2:$AK$888,16,FALSE)</f>
        <v>4</v>
      </c>
      <c r="AI650">
        <f>VLOOKUP($C650,PANSS_full!$D$2:$AK$888,17,FALSE)</f>
        <v>2</v>
      </c>
      <c r="AJ650">
        <f>VLOOKUP($C650,PANSS_full!$D$2:$AK$888,18,FALSE)</f>
        <v>1</v>
      </c>
      <c r="AK650">
        <f>VLOOKUP($C650,PANSS_full!$D$2:$AK$888,19,FALSE)</f>
        <v>2</v>
      </c>
      <c r="AL650">
        <f>VLOOKUP($C650,PANSS_full!$D$2:$AK$888,20,FALSE)</f>
        <v>2</v>
      </c>
      <c r="AM650">
        <f>VLOOKUP($C650,PANSS_full!$D$2:$AK$888,21,FALSE)</f>
        <v>1</v>
      </c>
      <c r="AN650">
        <f>VLOOKUP($C650,PANSS_full!$D$2:$AK$888,22,FALSE)</f>
        <v>2</v>
      </c>
      <c r="AO650">
        <f>VLOOKUP($C650,PANSS_full!$D$2:$AK$888,23,FALSE)</f>
        <v>1</v>
      </c>
      <c r="AP650">
        <f>VLOOKUP($C650,PANSS_full!$D$2:$AK$888,24,FALSE)</f>
        <v>2</v>
      </c>
      <c r="AQ650">
        <f>VLOOKUP($C650,PANSS_full!$D$2:$AK$888,25,FALSE)</f>
        <v>2</v>
      </c>
      <c r="AR650">
        <f>VLOOKUP($C650,PANSS_full!$D$2:$AK$888,26,FALSE)</f>
        <v>4</v>
      </c>
      <c r="AS650">
        <f>VLOOKUP($C650,PANSS_full!$D$2:$AK$888,27,FALSE)</f>
        <v>6</v>
      </c>
      <c r="AT650">
        <f>VLOOKUP($C650,PANSS_full!$D$2:$AK$888,28,FALSE)</f>
        <v>1</v>
      </c>
      <c r="AU650">
        <f>VLOOKUP($C650,PANSS_full!$D$2:$AK$888,29,FALSE)</f>
        <v>3</v>
      </c>
      <c r="AV650">
        <f>VLOOKUP($C650,PANSS_full!$D$2:$AK$888,30,FALSE)</f>
        <v>6</v>
      </c>
      <c r="AW650">
        <f>VLOOKUP($C650,PANSS_full!$D$2:$AK$888,31,FALSE)</f>
        <v>4</v>
      </c>
      <c r="AX650">
        <f>VLOOKUP($C650,PANSS_full!$D$2:$AK$888,32,FALSE)</f>
        <v>2</v>
      </c>
      <c r="AY650">
        <f>VLOOKUP($C650,PANSS_full!$D$2:$AK$888,33,FALSE)</f>
        <v>1</v>
      </c>
      <c r="AZ650">
        <f>VLOOKUP($C650,PANSS_full!$D$2:$AK$888,34,FALSE)</f>
        <v>2</v>
      </c>
    </row>
    <row r="651" spans="1:52">
      <c r="A651">
        <v>650</v>
      </c>
      <c r="B651" s="2" t="s">
        <v>709</v>
      </c>
      <c r="C651" s="2" t="str">
        <f t="shared" si="10"/>
        <v>SZ_02_0031</v>
      </c>
      <c r="E651" s="2">
        <v>18.42</v>
      </c>
      <c r="F651" s="2" t="s">
        <v>602</v>
      </c>
      <c r="G651" s="2" t="s">
        <v>152</v>
      </c>
      <c r="H651" s="2">
        <v>2</v>
      </c>
      <c r="I651" s="2">
        <v>1</v>
      </c>
      <c r="J651" s="2">
        <v>8</v>
      </c>
      <c r="K651" s="2">
        <v>1</v>
      </c>
      <c r="L651" s="2">
        <v>1</v>
      </c>
      <c r="M651" s="2">
        <v>36</v>
      </c>
      <c r="N651" s="2">
        <v>26</v>
      </c>
      <c r="O651" s="2">
        <v>12</v>
      </c>
      <c r="P651" s="2">
        <v>32</v>
      </c>
      <c r="Q651" s="2">
        <v>70</v>
      </c>
      <c r="R651" s="2">
        <v>16</v>
      </c>
      <c r="S651" t="str">
        <f>VLOOKUP($C651,PANSS_full!$D$2:$AK$888,1,FALSE)</f>
        <v>SZ_02_0031</v>
      </c>
      <c r="T651" t="str">
        <f>VLOOKUP($C651,PANSS_full!$D$2:$AK$888,2,FALSE)</f>
        <v>SD</v>
      </c>
      <c r="U651" t="str">
        <f>VLOOKUP($C651,PANSS_full!$D$2:$AK$888,3,FALSE)</f>
        <v/>
      </c>
      <c r="V651" t="str">
        <f>VLOOKUP($C651,PANSS_full!$D$2:$AK$888,4,FALSE)</f>
        <v>北京回龙观医院</v>
      </c>
      <c r="W651">
        <f>VLOOKUP($C651,PANSS_full!$D$2:$AK$888,5,FALSE)</f>
        <v>6</v>
      </c>
      <c r="X651">
        <f>VLOOKUP($C651,PANSS_full!$D$2:$AK$888,6,FALSE)</f>
        <v>4</v>
      </c>
      <c r="Y651">
        <f>VLOOKUP($C651,PANSS_full!$D$2:$AK$888,7,FALSE)</f>
        <v>5</v>
      </c>
      <c r="Z651">
        <f>VLOOKUP($C651,PANSS_full!$D$2:$AK$888,8,FALSE)</f>
        <v>2</v>
      </c>
      <c r="AA651">
        <f>VLOOKUP($C651,PANSS_full!$D$2:$AK$888,9,FALSE)</f>
        <v>2</v>
      </c>
      <c r="AB651">
        <f>VLOOKUP($C651,PANSS_full!$D$2:$AK$888,10,FALSE)</f>
        <v>5</v>
      </c>
      <c r="AC651">
        <f>VLOOKUP($C651,PANSS_full!$D$2:$AK$888,11,FALSE)</f>
        <v>2</v>
      </c>
      <c r="AD651">
        <f>VLOOKUP($C651,PANSS_full!$D$2:$AK$888,12,FALSE)</f>
        <v>2</v>
      </c>
      <c r="AE651">
        <f>VLOOKUP($C651,PANSS_full!$D$2:$AK$888,13,FALSE)</f>
        <v>2</v>
      </c>
      <c r="AF651">
        <f>VLOOKUP($C651,PANSS_full!$D$2:$AK$888,14,FALSE)</f>
        <v>2</v>
      </c>
      <c r="AG651">
        <f>VLOOKUP($C651,PANSS_full!$D$2:$AK$888,15,FALSE)</f>
        <v>2</v>
      </c>
      <c r="AH651">
        <f>VLOOKUP($C651,PANSS_full!$D$2:$AK$888,16,FALSE)</f>
        <v>1</v>
      </c>
      <c r="AI651">
        <f>VLOOKUP($C651,PANSS_full!$D$2:$AK$888,17,FALSE)</f>
        <v>2</v>
      </c>
      <c r="AJ651">
        <f>VLOOKUP($C651,PANSS_full!$D$2:$AK$888,18,FALSE)</f>
        <v>1</v>
      </c>
      <c r="AK651">
        <f>VLOOKUP($C651,PANSS_full!$D$2:$AK$888,19,FALSE)</f>
        <v>2</v>
      </c>
      <c r="AL651">
        <f>VLOOKUP($C651,PANSS_full!$D$2:$AK$888,20,FALSE)</f>
        <v>3</v>
      </c>
      <c r="AM651">
        <f>VLOOKUP($C651,PANSS_full!$D$2:$AK$888,21,FALSE)</f>
        <v>1</v>
      </c>
      <c r="AN651">
        <f>VLOOKUP($C651,PANSS_full!$D$2:$AK$888,22,FALSE)</f>
        <v>1</v>
      </c>
      <c r="AO651">
        <f>VLOOKUP($C651,PANSS_full!$D$2:$AK$888,23,FALSE)</f>
        <v>1</v>
      </c>
      <c r="AP651">
        <f>VLOOKUP($C651,PANSS_full!$D$2:$AK$888,24,FALSE)</f>
        <v>3</v>
      </c>
      <c r="AQ651">
        <f>VLOOKUP($C651,PANSS_full!$D$2:$AK$888,25,FALSE)</f>
        <v>1</v>
      </c>
      <c r="AR651">
        <f>VLOOKUP($C651,PANSS_full!$D$2:$AK$888,26,FALSE)</f>
        <v>1</v>
      </c>
      <c r="AS651">
        <f>VLOOKUP($C651,PANSS_full!$D$2:$AK$888,27,FALSE)</f>
        <v>6</v>
      </c>
      <c r="AT651">
        <f>VLOOKUP($C651,PANSS_full!$D$2:$AK$888,28,FALSE)</f>
        <v>1</v>
      </c>
      <c r="AU651">
        <f>VLOOKUP($C651,PANSS_full!$D$2:$AK$888,29,FALSE)</f>
        <v>3</v>
      </c>
      <c r="AV651">
        <f>VLOOKUP($C651,PANSS_full!$D$2:$AK$888,30,FALSE)</f>
        <v>3</v>
      </c>
      <c r="AW651">
        <f>VLOOKUP($C651,PANSS_full!$D$2:$AK$888,31,FALSE)</f>
        <v>2</v>
      </c>
      <c r="AX651">
        <f>VLOOKUP($C651,PANSS_full!$D$2:$AK$888,32,FALSE)</f>
        <v>1</v>
      </c>
      <c r="AY651">
        <f>VLOOKUP($C651,PANSS_full!$D$2:$AK$888,33,FALSE)</f>
        <v>1</v>
      </c>
      <c r="AZ651">
        <f>VLOOKUP($C651,PANSS_full!$D$2:$AK$888,34,FALSE)</f>
        <v>2</v>
      </c>
    </row>
    <row r="652" spans="1:52">
      <c r="A652">
        <v>651</v>
      </c>
      <c r="B652" s="2" t="s">
        <v>710</v>
      </c>
      <c r="C652" s="2" t="str">
        <f t="shared" si="10"/>
        <v>SZ_02_0032</v>
      </c>
      <c r="E652" s="2">
        <v>29.92</v>
      </c>
      <c r="F652" s="2" t="s">
        <v>602</v>
      </c>
      <c r="G652" s="2" t="s">
        <v>152</v>
      </c>
      <c r="H652" s="2">
        <v>2</v>
      </c>
      <c r="I652" s="2">
        <v>2</v>
      </c>
      <c r="J652" s="2">
        <v>15</v>
      </c>
      <c r="K652" s="2">
        <v>1</v>
      </c>
      <c r="L652" s="2">
        <v>1</v>
      </c>
      <c r="M652" s="2">
        <v>12</v>
      </c>
      <c r="N652" s="2">
        <v>26</v>
      </c>
      <c r="O652" s="2">
        <v>20</v>
      </c>
      <c r="P652" s="2">
        <v>42</v>
      </c>
      <c r="Q652" s="2">
        <v>88</v>
      </c>
      <c r="R652" s="2">
        <v>28</v>
      </c>
      <c r="S652" t="str">
        <f>VLOOKUP($C652,PANSS_full!$D$2:$AK$888,1,FALSE)</f>
        <v>SZ_02_0032</v>
      </c>
      <c r="T652" t="str">
        <f>VLOOKUP($C652,PANSS_full!$D$2:$AK$888,2,FALSE)</f>
        <v>TYE</v>
      </c>
      <c r="U652" t="str">
        <f>VLOOKUP($C652,PANSS_full!$D$2:$AK$888,3,FALSE)</f>
        <v>李鹏</v>
      </c>
      <c r="V652" t="str">
        <f>VLOOKUP($C652,PANSS_full!$D$2:$AK$888,4,FALSE)</f>
        <v>北京回龙观医院</v>
      </c>
      <c r="W652">
        <f>VLOOKUP($C652,PANSS_full!$D$2:$AK$888,5,FALSE)</f>
        <v>6</v>
      </c>
      <c r="X652">
        <f>VLOOKUP($C652,PANSS_full!$D$2:$AK$888,6,FALSE)</f>
        <v>3</v>
      </c>
      <c r="Y652">
        <f>VLOOKUP($C652,PANSS_full!$D$2:$AK$888,7,FALSE)</f>
        <v>5</v>
      </c>
      <c r="Z652">
        <f>VLOOKUP($C652,PANSS_full!$D$2:$AK$888,8,FALSE)</f>
        <v>2</v>
      </c>
      <c r="AA652">
        <f>VLOOKUP($C652,PANSS_full!$D$2:$AK$888,9,FALSE)</f>
        <v>1</v>
      </c>
      <c r="AB652">
        <f>VLOOKUP($C652,PANSS_full!$D$2:$AK$888,10,FALSE)</f>
        <v>6</v>
      </c>
      <c r="AC652">
        <f>VLOOKUP($C652,PANSS_full!$D$2:$AK$888,11,FALSE)</f>
        <v>3</v>
      </c>
      <c r="AD652">
        <f>VLOOKUP($C652,PANSS_full!$D$2:$AK$888,12,FALSE)</f>
        <v>2</v>
      </c>
      <c r="AE652">
        <f>VLOOKUP($C652,PANSS_full!$D$2:$AK$888,13,FALSE)</f>
        <v>3</v>
      </c>
      <c r="AF652">
        <f>VLOOKUP($C652,PANSS_full!$D$2:$AK$888,14,FALSE)</f>
        <v>4</v>
      </c>
      <c r="AG652">
        <f>VLOOKUP($C652,PANSS_full!$D$2:$AK$888,15,FALSE)</f>
        <v>3</v>
      </c>
      <c r="AH652">
        <f>VLOOKUP($C652,PANSS_full!$D$2:$AK$888,16,FALSE)</f>
        <v>3</v>
      </c>
      <c r="AI652">
        <f>VLOOKUP($C652,PANSS_full!$D$2:$AK$888,17,FALSE)</f>
        <v>4</v>
      </c>
      <c r="AJ652">
        <f>VLOOKUP($C652,PANSS_full!$D$2:$AK$888,18,FALSE)</f>
        <v>1</v>
      </c>
      <c r="AK652">
        <f>VLOOKUP($C652,PANSS_full!$D$2:$AK$888,19,FALSE)</f>
        <v>2</v>
      </c>
      <c r="AL652">
        <f>VLOOKUP($C652,PANSS_full!$D$2:$AK$888,20,FALSE)</f>
        <v>3</v>
      </c>
      <c r="AM652">
        <f>VLOOKUP($C652,PANSS_full!$D$2:$AK$888,21,FALSE)</f>
        <v>2</v>
      </c>
      <c r="AN652">
        <f>VLOOKUP($C652,PANSS_full!$D$2:$AK$888,22,FALSE)</f>
        <v>2</v>
      </c>
      <c r="AO652">
        <f>VLOOKUP($C652,PANSS_full!$D$2:$AK$888,23,FALSE)</f>
        <v>1</v>
      </c>
      <c r="AP652">
        <f>VLOOKUP($C652,PANSS_full!$D$2:$AK$888,24,FALSE)</f>
        <v>2</v>
      </c>
      <c r="AQ652">
        <f>VLOOKUP($C652,PANSS_full!$D$2:$AK$888,25,FALSE)</f>
        <v>2</v>
      </c>
      <c r="AR652">
        <f>VLOOKUP($C652,PANSS_full!$D$2:$AK$888,26,FALSE)</f>
        <v>3</v>
      </c>
      <c r="AS652">
        <f>VLOOKUP($C652,PANSS_full!$D$2:$AK$888,27,FALSE)</f>
        <v>6</v>
      </c>
      <c r="AT652">
        <f>VLOOKUP($C652,PANSS_full!$D$2:$AK$888,28,FALSE)</f>
        <v>1</v>
      </c>
      <c r="AU652">
        <f>VLOOKUP($C652,PANSS_full!$D$2:$AK$888,29,FALSE)</f>
        <v>3</v>
      </c>
      <c r="AV652">
        <f>VLOOKUP($C652,PANSS_full!$D$2:$AK$888,30,FALSE)</f>
        <v>6</v>
      </c>
      <c r="AW652">
        <f>VLOOKUP($C652,PANSS_full!$D$2:$AK$888,31,FALSE)</f>
        <v>4</v>
      </c>
      <c r="AX652">
        <f>VLOOKUP($C652,PANSS_full!$D$2:$AK$888,32,FALSE)</f>
        <v>2</v>
      </c>
      <c r="AY652">
        <f>VLOOKUP($C652,PANSS_full!$D$2:$AK$888,33,FALSE)</f>
        <v>1</v>
      </c>
      <c r="AZ652">
        <f>VLOOKUP($C652,PANSS_full!$D$2:$AK$888,34,FALSE)</f>
        <v>2</v>
      </c>
    </row>
    <row r="653" spans="1:52">
      <c r="A653">
        <v>652</v>
      </c>
      <c r="B653" s="2" t="s">
        <v>711</v>
      </c>
      <c r="C653" s="2" t="str">
        <f t="shared" si="10"/>
        <v>SZ_02_0034</v>
      </c>
      <c r="E653" s="2">
        <v>19.66666667</v>
      </c>
      <c r="F653" s="2" t="s">
        <v>602</v>
      </c>
      <c r="G653" s="2" t="s">
        <v>152</v>
      </c>
      <c r="H653" s="2">
        <v>2</v>
      </c>
      <c r="I653" s="2">
        <v>2</v>
      </c>
      <c r="J653" s="2">
        <v>9</v>
      </c>
      <c r="K653" s="2">
        <v>1</v>
      </c>
      <c r="L653" s="2">
        <v>1</v>
      </c>
      <c r="M653" s="2">
        <v>8</v>
      </c>
      <c r="N653" s="2">
        <v>32</v>
      </c>
      <c r="O653" s="2">
        <v>12</v>
      </c>
      <c r="P653" s="2">
        <v>45</v>
      </c>
      <c r="Q653" s="2">
        <v>89</v>
      </c>
      <c r="R653" s="2">
        <v>24</v>
      </c>
      <c r="S653" t="str">
        <f>VLOOKUP($C653,PANSS_full!$D$2:$AK$888,1,FALSE)</f>
        <v>SZ_02_0034</v>
      </c>
      <c r="T653" t="str">
        <f>VLOOKUP($C653,PANSS_full!$D$2:$AK$888,2,FALSE)</f>
        <v>WWD</v>
      </c>
      <c r="U653" t="str">
        <f>VLOOKUP($C653,PANSS_full!$D$2:$AK$888,3,FALSE)</f>
        <v>李鹏</v>
      </c>
      <c r="V653" t="str">
        <f>VLOOKUP($C653,PANSS_full!$D$2:$AK$888,4,FALSE)</f>
        <v>北京回龙观医院</v>
      </c>
      <c r="W653">
        <f>VLOOKUP($C653,PANSS_full!$D$2:$AK$888,5,FALSE)</f>
        <v>6</v>
      </c>
      <c r="X653">
        <f>VLOOKUP($C653,PANSS_full!$D$2:$AK$888,6,FALSE)</f>
        <v>5</v>
      </c>
      <c r="Y653">
        <f>VLOOKUP($C653,PANSS_full!$D$2:$AK$888,7,FALSE)</f>
        <v>5</v>
      </c>
      <c r="Z653">
        <f>VLOOKUP($C653,PANSS_full!$D$2:$AK$888,8,FALSE)</f>
        <v>5</v>
      </c>
      <c r="AA653">
        <f>VLOOKUP($C653,PANSS_full!$D$2:$AK$888,9,FALSE)</f>
        <v>2</v>
      </c>
      <c r="AB653">
        <f>VLOOKUP($C653,PANSS_full!$D$2:$AK$888,10,FALSE)</f>
        <v>6</v>
      </c>
      <c r="AC653">
        <f>VLOOKUP($C653,PANSS_full!$D$2:$AK$888,11,FALSE)</f>
        <v>3</v>
      </c>
      <c r="AD653">
        <f>VLOOKUP($C653,PANSS_full!$D$2:$AK$888,12,FALSE)</f>
        <v>2</v>
      </c>
      <c r="AE653">
        <f>VLOOKUP($C653,PANSS_full!$D$2:$AK$888,13,FALSE)</f>
        <v>1</v>
      </c>
      <c r="AF653">
        <f>VLOOKUP($C653,PANSS_full!$D$2:$AK$888,14,FALSE)</f>
        <v>2</v>
      </c>
      <c r="AG653">
        <f>VLOOKUP($C653,PANSS_full!$D$2:$AK$888,15,FALSE)</f>
        <v>3</v>
      </c>
      <c r="AH653">
        <f>VLOOKUP($C653,PANSS_full!$D$2:$AK$888,16,FALSE)</f>
        <v>2</v>
      </c>
      <c r="AI653">
        <f>VLOOKUP($C653,PANSS_full!$D$2:$AK$888,17,FALSE)</f>
        <v>1</v>
      </c>
      <c r="AJ653">
        <f>VLOOKUP($C653,PANSS_full!$D$2:$AK$888,18,FALSE)</f>
        <v>1</v>
      </c>
      <c r="AK653">
        <f>VLOOKUP($C653,PANSS_full!$D$2:$AK$888,19,FALSE)</f>
        <v>2</v>
      </c>
      <c r="AL653">
        <f>VLOOKUP($C653,PANSS_full!$D$2:$AK$888,20,FALSE)</f>
        <v>3</v>
      </c>
      <c r="AM653">
        <f>VLOOKUP($C653,PANSS_full!$D$2:$AK$888,21,FALSE)</f>
        <v>1</v>
      </c>
      <c r="AN653">
        <f>VLOOKUP($C653,PANSS_full!$D$2:$AK$888,22,FALSE)</f>
        <v>4</v>
      </c>
      <c r="AO653">
        <f>VLOOKUP($C653,PANSS_full!$D$2:$AK$888,23,FALSE)</f>
        <v>1</v>
      </c>
      <c r="AP653">
        <f>VLOOKUP($C653,PANSS_full!$D$2:$AK$888,24,FALSE)</f>
        <v>2</v>
      </c>
      <c r="AQ653">
        <f>VLOOKUP($C653,PANSS_full!$D$2:$AK$888,25,FALSE)</f>
        <v>3</v>
      </c>
      <c r="AR653">
        <f>VLOOKUP($C653,PANSS_full!$D$2:$AK$888,26,FALSE)</f>
        <v>5</v>
      </c>
      <c r="AS653">
        <f>VLOOKUP($C653,PANSS_full!$D$2:$AK$888,27,FALSE)</f>
        <v>6</v>
      </c>
      <c r="AT653">
        <f>VLOOKUP($C653,PANSS_full!$D$2:$AK$888,28,FALSE)</f>
        <v>1</v>
      </c>
      <c r="AU653">
        <f>VLOOKUP($C653,PANSS_full!$D$2:$AK$888,29,FALSE)</f>
        <v>3</v>
      </c>
      <c r="AV653">
        <f>VLOOKUP($C653,PANSS_full!$D$2:$AK$888,30,FALSE)</f>
        <v>6</v>
      </c>
      <c r="AW653">
        <f>VLOOKUP($C653,PANSS_full!$D$2:$AK$888,31,FALSE)</f>
        <v>4</v>
      </c>
      <c r="AX653">
        <f>VLOOKUP($C653,PANSS_full!$D$2:$AK$888,32,FALSE)</f>
        <v>2</v>
      </c>
      <c r="AY653">
        <f>VLOOKUP($C653,PANSS_full!$D$2:$AK$888,33,FALSE)</f>
        <v>1</v>
      </c>
      <c r="AZ653">
        <f>VLOOKUP($C653,PANSS_full!$D$2:$AK$888,34,FALSE)</f>
        <v>1</v>
      </c>
    </row>
    <row r="654" spans="1:52">
      <c r="A654">
        <v>653</v>
      </c>
      <c r="B654" s="2" t="s">
        <v>712</v>
      </c>
      <c r="C654" s="2" t="str">
        <f t="shared" si="10"/>
        <v>SZ_02_0035</v>
      </c>
      <c r="E654" s="2">
        <v>25.41666667</v>
      </c>
      <c r="F654" s="2" t="s">
        <v>602</v>
      </c>
      <c r="G654" s="2" t="s">
        <v>152</v>
      </c>
      <c r="H654" s="2">
        <v>2</v>
      </c>
      <c r="I654" s="2">
        <v>2</v>
      </c>
      <c r="J654" s="2">
        <v>16</v>
      </c>
      <c r="K654" s="2">
        <v>1</v>
      </c>
      <c r="L654" s="2">
        <v>1</v>
      </c>
      <c r="M654" s="2">
        <v>134</v>
      </c>
      <c r="N654" s="2">
        <v>26</v>
      </c>
      <c r="O654" s="2">
        <v>17</v>
      </c>
      <c r="P654" s="2">
        <v>38</v>
      </c>
      <c r="Q654" s="2">
        <v>81</v>
      </c>
      <c r="R654" s="2">
        <v>26</v>
      </c>
      <c r="S654" t="str">
        <f>VLOOKUP($C654,PANSS_full!$D$2:$AK$888,1,FALSE)</f>
        <v>SZ_02_0035</v>
      </c>
      <c r="T654" t="str">
        <f>VLOOKUP($C654,PANSS_full!$D$2:$AK$888,2,FALSE)</f>
        <v>YXT</v>
      </c>
      <c r="U654" t="str">
        <f>VLOOKUP($C654,PANSS_full!$D$2:$AK$888,3,FALSE)</f>
        <v>李鹏</v>
      </c>
      <c r="V654" t="str">
        <f>VLOOKUP($C654,PANSS_full!$D$2:$AK$888,4,FALSE)</f>
        <v>北京回龙观医院</v>
      </c>
      <c r="W654">
        <f>VLOOKUP($C654,PANSS_full!$D$2:$AK$888,5,FALSE)</f>
        <v>6</v>
      </c>
      <c r="X654">
        <f>VLOOKUP($C654,PANSS_full!$D$2:$AK$888,6,FALSE)</f>
        <v>3</v>
      </c>
      <c r="Y654">
        <f>VLOOKUP($C654,PANSS_full!$D$2:$AK$888,7,FALSE)</f>
        <v>6</v>
      </c>
      <c r="Z654">
        <f>VLOOKUP($C654,PANSS_full!$D$2:$AK$888,8,FALSE)</f>
        <v>2</v>
      </c>
      <c r="AA654">
        <f>VLOOKUP($C654,PANSS_full!$D$2:$AK$888,9,FALSE)</f>
        <v>1</v>
      </c>
      <c r="AB654">
        <f>VLOOKUP($C654,PANSS_full!$D$2:$AK$888,10,FALSE)</f>
        <v>5</v>
      </c>
      <c r="AC654">
        <f>VLOOKUP($C654,PANSS_full!$D$2:$AK$888,11,FALSE)</f>
        <v>3</v>
      </c>
      <c r="AD654">
        <f>VLOOKUP($C654,PANSS_full!$D$2:$AK$888,12,FALSE)</f>
        <v>3</v>
      </c>
      <c r="AE654">
        <f>VLOOKUP($C654,PANSS_full!$D$2:$AK$888,13,FALSE)</f>
        <v>2</v>
      </c>
      <c r="AF654">
        <f>VLOOKUP($C654,PANSS_full!$D$2:$AK$888,14,FALSE)</f>
        <v>3</v>
      </c>
      <c r="AG654">
        <f>VLOOKUP($C654,PANSS_full!$D$2:$AK$888,15,FALSE)</f>
        <v>3</v>
      </c>
      <c r="AH654">
        <f>VLOOKUP($C654,PANSS_full!$D$2:$AK$888,16,FALSE)</f>
        <v>3</v>
      </c>
      <c r="AI654">
        <f>VLOOKUP($C654,PANSS_full!$D$2:$AK$888,17,FALSE)</f>
        <v>2</v>
      </c>
      <c r="AJ654">
        <f>VLOOKUP($C654,PANSS_full!$D$2:$AK$888,18,FALSE)</f>
        <v>1</v>
      </c>
      <c r="AK654">
        <f>VLOOKUP($C654,PANSS_full!$D$2:$AK$888,19,FALSE)</f>
        <v>2</v>
      </c>
      <c r="AL654">
        <f>VLOOKUP($C654,PANSS_full!$D$2:$AK$888,20,FALSE)</f>
        <v>2</v>
      </c>
      <c r="AM654">
        <f>VLOOKUP($C654,PANSS_full!$D$2:$AK$888,21,FALSE)</f>
        <v>1</v>
      </c>
      <c r="AN654">
        <f>VLOOKUP($C654,PANSS_full!$D$2:$AK$888,22,FALSE)</f>
        <v>1</v>
      </c>
      <c r="AO654">
        <f>VLOOKUP($C654,PANSS_full!$D$2:$AK$888,23,FALSE)</f>
        <v>1</v>
      </c>
      <c r="AP654">
        <f>VLOOKUP($C654,PANSS_full!$D$2:$AK$888,24,FALSE)</f>
        <v>2</v>
      </c>
      <c r="AQ654">
        <f>VLOOKUP($C654,PANSS_full!$D$2:$AK$888,25,FALSE)</f>
        <v>2</v>
      </c>
      <c r="AR654">
        <f>VLOOKUP($C654,PANSS_full!$D$2:$AK$888,26,FALSE)</f>
        <v>3</v>
      </c>
      <c r="AS654">
        <f>VLOOKUP($C654,PANSS_full!$D$2:$AK$888,27,FALSE)</f>
        <v>6</v>
      </c>
      <c r="AT654">
        <f>VLOOKUP($C654,PANSS_full!$D$2:$AK$888,28,FALSE)</f>
        <v>1</v>
      </c>
      <c r="AU654">
        <f>VLOOKUP($C654,PANSS_full!$D$2:$AK$888,29,FALSE)</f>
        <v>2</v>
      </c>
      <c r="AV654">
        <f>VLOOKUP($C654,PANSS_full!$D$2:$AK$888,30,FALSE)</f>
        <v>6</v>
      </c>
      <c r="AW654">
        <f>VLOOKUP($C654,PANSS_full!$D$2:$AK$888,31,FALSE)</f>
        <v>4</v>
      </c>
      <c r="AX654">
        <f>VLOOKUP($C654,PANSS_full!$D$2:$AK$888,32,FALSE)</f>
        <v>3</v>
      </c>
      <c r="AY654">
        <f>VLOOKUP($C654,PANSS_full!$D$2:$AK$888,33,FALSE)</f>
        <v>1</v>
      </c>
      <c r="AZ654">
        <f>VLOOKUP($C654,PANSS_full!$D$2:$AK$888,34,FALSE)</f>
        <v>1</v>
      </c>
    </row>
    <row r="655" spans="1:52">
      <c r="A655">
        <v>654</v>
      </c>
      <c r="B655" s="2" t="s">
        <v>713</v>
      </c>
      <c r="C655" s="2" t="str">
        <f t="shared" si="10"/>
        <v>SZ_02_0036</v>
      </c>
      <c r="E655" s="2">
        <v>27.91666667</v>
      </c>
      <c r="F655" s="2" t="s">
        <v>602</v>
      </c>
      <c r="G655" s="2" t="s">
        <v>152</v>
      </c>
      <c r="H655" s="2">
        <v>2</v>
      </c>
      <c r="I655" s="2">
        <v>1</v>
      </c>
      <c r="J655" s="2">
        <v>16</v>
      </c>
      <c r="K655" s="2">
        <v>1</v>
      </c>
      <c r="L655" s="2">
        <v>1</v>
      </c>
      <c r="M655" s="2">
        <v>122</v>
      </c>
      <c r="N655" s="2">
        <v>31</v>
      </c>
      <c r="O655" s="2">
        <v>11</v>
      </c>
      <c r="P655" s="2">
        <v>34</v>
      </c>
      <c r="Q655" s="2">
        <v>76</v>
      </c>
      <c r="S655" t="str">
        <f>VLOOKUP($C655,PANSS_full!$D$2:$AK$888,1,FALSE)</f>
        <v>SZ_02_0036</v>
      </c>
      <c r="T655" t="str">
        <f>VLOOKUP($C655,PANSS_full!$D$2:$AK$888,2,FALSE)</f>
        <v>LZL</v>
      </c>
      <c r="U655" t="str">
        <f>VLOOKUP($C655,PANSS_full!$D$2:$AK$888,3,FALSE)</f>
        <v/>
      </c>
      <c r="V655" t="str">
        <f>VLOOKUP($C655,PANSS_full!$D$2:$AK$888,4,FALSE)</f>
        <v>北京回龙观医院</v>
      </c>
      <c r="W655">
        <f>VLOOKUP($C655,PANSS_full!$D$2:$AK$888,5,FALSE)</f>
        <v>6</v>
      </c>
      <c r="X655">
        <f>VLOOKUP($C655,PANSS_full!$D$2:$AK$888,6,FALSE)</f>
        <v>3</v>
      </c>
      <c r="Y655">
        <f>VLOOKUP($C655,PANSS_full!$D$2:$AK$888,7,FALSE)</f>
        <v>6</v>
      </c>
      <c r="Z655">
        <f>VLOOKUP($C655,PANSS_full!$D$2:$AK$888,8,FALSE)</f>
        <v>3</v>
      </c>
      <c r="AA655">
        <f>VLOOKUP($C655,PANSS_full!$D$2:$AK$888,9,FALSE)</f>
        <v>5</v>
      </c>
      <c r="AB655">
        <f>VLOOKUP($C655,PANSS_full!$D$2:$AK$888,10,FALSE)</f>
        <v>6</v>
      </c>
      <c r="AC655">
        <f>VLOOKUP($C655,PANSS_full!$D$2:$AK$888,11,FALSE)</f>
        <v>2</v>
      </c>
      <c r="AD655">
        <f>VLOOKUP($C655,PANSS_full!$D$2:$AK$888,12,FALSE)</f>
        <v>2</v>
      </c>
      <c r="AE655">
        <f>VLOOKUP($C655,PANSS_full!$D$2:$AK$888,13,FALSE)</f>
        <v>1</v>
      </c>
      <c r="AF655">
        <f>VLOOKUP($C655,PANSS_full!$D$2:$AK$888,14,FALSE)</f>
        <v>2</v>
      </c>
      <c r="AG655">
        <f>VLOOKUP($C655,PANSS_full!$D$2:$AK$888,15,FALSE)</f>
        <v>1</v>
      </c>
      <c r="AH655">
        <f>VLOOKUP($C655,PANSS_full!$D$2:$AK$888,16,FALSE)</f>
        <v>2</v>
      </c>
      <c r="AI655">
        <f>VLOOKUP($C655,PANSS_full!$D$2:$AK$888,17,FALSE)</f>
        <v>2</v>
      </c>
      <c r="AJ655">
        <f>VLOOKUP($C655,PANSS_full!$D$2:$AK$888,18,FALSE)</f>
        <v>1</v>
      </c>
      <c r="AK655">
        <f>VLOOKUP($C655,PANSS_full!$D$2:$AK$888,19,FALSE)</f>
        <v>2</v>
      </c>
      <c r="AL655">
        <f>VLOOKUP($C655,PANSS_full!$D$2:$AK$888,20,FALSE)</f>
        <v>2</v>
      </c>
      <c r="AM655">
        <f>VLOOKUP($C655,PANSS_full!$D$2:$AK$888,21,FALSE)</f>
        <v>1</v>
      </c>
      <c r="AN655">
        <f>VLOOKUP($C655,PANSS_full!$D$2:$AK$888,22,FALSE)</f>
        <v>1</v>
      </c>
      <c r="AO655">
        <f>VLOOKUP($C655,PANSS_full!$D$2:$AK$888,23,FALSE)</f>
        <v>1</v>
      </c>
      <c r="AP655">
        <f>VLOOKUP($C655,PANSS_full!$D$2:$AK$888,24,FALSE)</f>
        <v>2</v>
      </c>
      <c r="AQ655">
        <f>VLOOKUP($C655,PANSS_full!$D$2:$AK$888,25,FALSE)</f>
        <v>1</v>
      </c>
      <c r="AR655">
        <f>VLOOKUP($C655,PANSS_full!$D$2:$AK$888,26,FALSE)</f>
        <v>1</v>
      </c>
      <c r="AS655">
        <f>VLOOKUP($C655,PANSS_full!$D$2:$AK$888,27,FALSE)</f>
        <v>6</v>
      </c>
      <c r="AT655">
        <f>VLOOKUP($C655,PANSS_full!$D$2:$AK$888,28,FALSE)</f>
        <v>1</v>
      </c>
      <c r="AU655">
        <f>VLOOKUP($C655,PANSS_full!$D$2:$AK$888,29,FALSE)</f>
        <v>2</v>
      </c>
      <c r="AV655">
        <f>VLOOKUP($C655,PANSS_full!$D$2:$AK$888,30,FALSE)</f>
        <v>6</v>
      </c>
      <c r="AW655">
        <f>VLOOKUP($C655,PANSS_full!$D$2:$AK$888,31,FALSE)</f>
        <v>4</v>
      </c>
      <c r="AX655">
        <f>VLOOKUP($C655,PANSS_full!$D$2:$AK$888,32,FALSE)</f>
        <v>2</v>
      </c>
      <c r="AY655">
        <f>VLOOKUP($C655,PANSS_full!$D$2:$AK$888,33,FALSE)</f>
        <v>1</v>
      </c>
      <c r="AZ655">
        <f>VLOOKUP($C655,PANSS_full!$D$2:$AK$888,34,FALSE)</f>
        <v>1</v>
      </c>
    </row>
    <row r="656" spans="1:52">
      <c r="A656">
        <v>655</v>
      </c>
      <c r="B656" s="2" t="s">
        <v>714</v>
      </c>
      <c r="C656" s="2" t="str">
        <f t="shared" si="10"/>
        <v>SZ_02_0037</v>
      </c>
      <c r="E656" s="2">
        <v>29.25</v>
      </c>
      <c r="F656" s="2" t="s">
        <v>602</v>
      </c>
      <c r="G656" s="2" t="s">
        <v>152</v>
      </c>
      <c r="H656" s="2">
        <v>2</v>
      </c>
      <c r="I656" s="2">
        <v>2</v>
      </c>
      <c r="J656" s="2">
        <v>11</v>
      </c>
      <c r="K656" s="2">
        <v>1</v>
      </c>
      <c r="L656" s="2">
        <v>1</v>
      </c>
      <c r="M656" s="2">
        <v>150</v>
      </c>
      <c r="N656" s="2">
        <v>27</v>
      </c>
      <c r="O656" s="2">
        <v>18</v>
      </c>
      <c r="P656" s="2">
        <v>37</v>
      </c>
      <c r="Q656" s="2">
        <v>82</v>
      </c>
      <c r="R656" s="2">
        <v>25</v>
      </c>
      <c r="S656" t="str">
        <f>VLOOKUP($C656,PANSS_full!$D$2:$AK$888,1,FALSE)</f>
        <v>SZ_02_0037</v>
      </c>
      <c r="T656" t="str">
        <f>VLOOKUP($C656,PANSS_full!$D$2:$AK$888,2,FALSE)</f>
        <v>LHY</v>
      </c>
      <c r="U656" t="str">
        <f>VLOOKUP($C656,PANSS_full!$D$2:$AK$888,3,FALSE)</f>
        <v/>
      </c>
      <c r="V656" t="str">
        <f>VLOOKUP($C656,PANSS_full!$D$2:$AK$888,4,FALSE)</f>
        <v>北京回龙观医院</v>
      </c>
      <c r="W656">
        <f>VLOOKUP($C656,PANSS_full!$D$2:$AK$888,5,FALSE)</f>
        <v>6</v>
      </c>
      <c r="X656">
        <f>VLOOKUP($C656,PANSS_full!$D$2:$AK$888,6,FALSE)</f>
        <v>4</v>
      </c>
      <c r="Y656">
        <f>VLOOKUP($C656,PANSS_full!$D$2:$AK$888,7,FALSE)</f>
        <v>4</v>
      </c>
      <c r="Z656">
        <f>VLOOKUP($C656,PANSS_full!$D$2:$AK$888,8,FALSE)</f>
        <v>2</v>
      </c>
      <c r="AA656">
        <f>VLOOKUP($C656,PANSS_full!$D$2:$AK$888,9,FALSE)</f>
        <v>2</v>
      </c>
      <c r="AB656">
        <f>VLOOKUP($C656,PANSS_full!$D$2:$AK$888,10,FALSE)</f>
        <v>6</v>
      </c>
      <c r="AC656">
        <f>VLOOKUP($C656,PANSS_full!$D$2:$AK$888,11,FALSE)</f>
        <v>3</v>
      </c>
      <c r="AD656">
        <f>VLOOKUP($C656,PANSS_full!$D$2:$AK$888,12,FALSE)</f>
        <v>3</v>
      </c>
      <c r="AE656">
        <f>VLOOKUP($C656,PANSS_full!$D$2:$AK$888,13,FALSE)</f>
        <v>3</v>
      </c>
      <c r="AF656">
        <f>VLOOKUP($C656,PANSS_full!$D$2:$AK$888,14,FALSE)</f>
        <v>3</v>
      </c>
      <c r="AG656">
        <f>VLOOKUP($C656,PANSS_full!$D$2:$AK$888,15,FALSE)</f>
        <v>4</v>
      </c>
      <c r="AH656">
        <f>VLOOKUP($C656,PANSS_full!$D$2:$AK$888,16,FALSE)</f>
        <v>2</v>
      </c>
      <c r="AI656">
        <f>VLOOKUP($C656,PANSS_full!$D$2:$AK$888,17,FALSE)</f>
        <v>2</v>
      </c>
      <c r="AJ656">
        <f>VLOOKUP($C656,PANSS_full!$D$2:$AK$888,18,FALSE)</f>
        <v>1</v>
      </c>
      <c r="AK656">
        <f>VLOOKUP($C656,PANSS_full!$D$2:$AK$888,19,FALSE)</f>
        <v>2</v>
      </c>
      <c r="AL656">
        <f>VLOOKUP($C656,PANSS_full!$D$2:$AK$888,20,FALSE)</f>
        <v>2</v>
      </c>
      <c r="AM656">
        <f>VLOOKUP($C656,PANSS_full!$D$2:$AK$888,21,FALSE)</f>
        <v>1</v>
      </c>
      <c r="AN656">
        <f>VLOOKUP($C656,PANSS_full!$D$2:$AK$888,22,FALSE)</f>
        <v>1</v>
      </c>
      <c r="AO656">
        <f>VLOOKUP($C656,PANSS_full!$D$2:$AK$888,23,FALSE)</f>
        <v>1</v>
      </c>
      <c r="AP656">
        <f>VLOOKUP($C656,PANSS_full!$D$2:$AK$888,24,FALSE)</f>
        <v>2</v>
      </c>
      <c r="AQ656">
        <f>VLOOKUP($C656,PANSS_full!$D$2:$AK$888,25,FALSE)</f>
        <v>3</v>
      </c>
      <c r="AR656">
        <f>VLOOKUP($C656,PANSS_full!$D$2:$AK$888,26,FALSE)</f>
        <v>2</v>
      </c>
      <c r="AS656">
        <f>VLOOKUP($C656,PANSS_full!$D$2:$AK$888,27,FALSE)</f>
        <v>6</v>
      </c>
      <c r="AT656">
        <f>VLOOKUP($C656,PANSS_full!$D$2:$AK$888,28,FALSE)</f>
        <v>1</v>
      </c>
      <c r="AU656">
        <f>VLOOKUP($C656,PANSS_full!$D$2:$AK$888,29,FALSE)</f>
        <v>3</v>
      </c>
      <c r="AV656">
        <f>VLOOKUP($C656,PANSS_full!$D$2:$AK$888,30,FALSE)</f>
        <v>6</v>
      </c>
      <c r="AW656">
        <f>VLOOKUP($C656,PANSS_full!$D$2:$AK$888,31,FALSE)</f>
        <v>4</v>
      </c>
      <c r="AX656">
        <f>VLOOKUP($C656,PANSS_full!$D$2:$AK$888,32,FALSE)</f>
        <v>1</v>
      </c>
      <c r="AY656">
        <f>VLOOKUP($C656,PANSS_full!$D$2:$AK$888,33,FALSE)</f>
        <v>1</v>
      </c>
      <c r="AZ656">
        <f>VLOOKUP($C656,PANSS_full!$D$2:$AK$888,34,FALSE)</f>
        <v>1</v>
      </c>
    </row>
    <row r="657" spans="1:52">
      <c r="A657">
        <v>656</v>
      </c>
      <c r="B657" s="2" t="s">
        <v>715</v>
      </c>
      <c r="C657" s="2" t="str">
        <f t="shared" si="10"/>
        <v>SZ_02_0038</v>
      </c>
      <c r="E657" s="2">
        <v>30.08333333</v>
      </c>
      <c r="F657" s="2" t="s">
        <v>602</v>
      </c>
      <c r="G657" s="2" t="s">
        <v>152</v>
      </c>
      <c r="H657" s="2">
        <v>2</v>
      </c>
      <c r="I657" s="2">
        <v>2</v>
      </c>
      <c r="J657" s="2">
        <v>15</v>
      </c>
      <c r="K657" s="2">
        <v>1</v>
      </c>
      <c r="L657" s="2">
        <v>1</v>
      </c>
      <c r="M657" s="2">
        <v>74</v>
      </c>
      <c r="N657" s="2">
        <v>23</v>
      </c>
      <c r="O657" s="2">
        <v>16</v>
      </c>
      <c r="P657" s="2">
        <v>33</v>
      </c>
      <c r="Q657" s="2">
        <v>72</v>
      </c>
      <c r="S657" t="str">
        <f>VLOOKUP($C657,PANSS_full!$D$2:$AK$888,1,FALSE)</f>
        <v>SZ_02_0038</v>
      </c>
      <c r="T657" t="str">
        <f>VLOOKUP($C657,PANSS_full!$D$2:$AK$888,2,FALSE)</f>
        <v>SLP</v>
      </c>
      <c r="U657" t="str">
        <f>VLOOKUP($C657,PANSS_full!$D$2:$AK$888,3,FALSE)</f>
        <v>李鹏</v>
      </c>
      <c r="V657" t="str">
        <f>VLOOKUP($C657,PANSS_full!$D$2:$AK$888,4,FALSE)</f>
        <v>北京回龙观医院</v>
      </c>
      <c r="W657">
        <f>VLOOKUP($C657,PANSS_full!$D$2:$AK$888,5,FALSE)</f>
        <v>6</v>
      </c>
      <c r="X657">
        <f>VLOOKUP($C657,PANSS_full!$D$2:$AK$888,6,FALSE)</f>
        <v>4</v>
      </c>
      <c r="Y657">
        <f>VLOOKUP($C657,PANSS_full!$D$2:$AK$888,7,FALSE)</f>
        <v>1</v>
      </c>
      <c r="Z657">
        <f>VLOOKUP($C657,PANSS_full!$D$2:$AK$888,8,FALSE)</f>
        <v>2</v>
      </c>
      <c r="AA657">
        <f>VLOOKUP($C657,PANSS_full!$D$2:$AK$888,9,FALSE)</f>
        <v>1</v>
      </c>
      <c r="AB657">
        <f>VLOOKUP($C657,PANSS_full!$D$2:$AK$888,10,FALSE)</f>
        <v>5</v>
      </c>
      <c r="AC657">
        <f>VLOOKUP($C657,PANSS_full!$D$2:$AK$888,11,FALSE)</f>
        <v>4</v>
      </c>
      <c r="AD657">
        <f>VLOOKUP($C657,PANSS_full!$D$2:$AK$888,12,FALSE)</f>
        <v>2</v>
      </c>
      <c r="AE657">
        <f>VLOOKUP($C657,PANSS_full!$D$2:$AK$888,13,FALSE)</f>
        <v>2</v>
      </c>
      <c r="AF657">
        <f>VLOOKUP($C657,PANSS_full!$D$2:$AK$888,14,FALSE)</f>
        <v>3</v>
      </c>
      <c r="AG657">
        <f>VLOOKUP($C657,PANSS_full!$D$2:$AK$888,15,FALSE)</f>
        <v>3</v>
      </c>
      <c r="AH657">
        <f>VLOOKUP($C657,PANSS_full!$D$2:$AK$888,16,FALSE)</f>
        <v>2</v>
      </c>
      <c r="AI657">
        <f>VLOOKUP($C657,PANSS_full!$D$2:$AK$888,17,FALSE)</f>
        <v>3</v>
      </c>
      <c r="AJ657">
        <f>VLOOKUP($C657,PANSS_full!$D$2:$AK$888,18,FALSE)</f>
        <v>1</v>
      </c>
      <c r="AK657">
        <f>VLOOKUP($C657,PANSS_full!$D$2:$AK$888,19,FALSE)</f>
        <v>2</v>
      </c>
      <c r="AL657">
        <f>VLOOKUP($C657,PANSS_full!$D$2:$AK$888,20,FALSE)</f>
        <v>2</v>
      </c>
      <c r="AM657">
        <f>VLOOKUP($C657,PANSS_full!$D$2:$AK$888,21,FALSE)</f>
        <v>1</v>
      </c>
      <c r="AN657">
        <f>VLOOKUP($C657,PANSS_full!$D$2:$AK$888,22,FALSE)</f>
        <v>1</v>
      </c>
      <c r="AO657">
        <f>VLOOKUP($C657,PANSS_full!$D$2:$AK$888,23,FALSE)</f>
        <v>1</v>
      </c>
      <c r="AP657">
        <f>VLOOKUP($C657,PANSS_full!$D$2:$AK$888,24,FALSE)</f>
        <v>1</v>
      </c>
      <c r="AQ657">
        <f>VLOOKUP($C657,PANSS_full!$D$2:$AK$888,25,FALSE)</f>
        <v>1</v>
      </c>
      <c r="AR657">
        <f>VLOOKUP($C657,PANSS_full!$D$2:$AK$888,26,FALSE)</f>
        <v>4</v>
      </c>
      <c r="AS657">
        <f>VLOOKUP($C657,PANSS_full!$D$2:$AK$888,27,FALSE)</f>
        <v>6</v>
      </c>
      <c r="AT657">
        <f>VLOOKUP($C657,PANSS_full!$D$2:$AK$888,28,FALSE)</f>
        <v>1</v>
      </c>
      <c r="AU657">
        <f>VLOOKUP($C657,PANSS_full!$D$2:$AK$888,29,FALSE)</f>
        <v>2</v>
      </c>
      <c r="AV657">
        <f>VLOOKUP($C657,PANSS_full!$D$2:$AK$888,30,FALSE)</f>
        <v>5</v>
      </c>
      <c r="AW657">
        <f>VLOOKUP($C657,PANSS_full!$D$2:$AK$888,31,FALSE)</f>
        <v>3</v>
      </c>
      <c r="AX657">
        <f>VLOOKUP($C657,PANSS_full!$D$2:$AK$888,32,FALSE)</f>
        <v>1</v>
      </c>
      <c r="AY657">
        <f>VLOOKUP($C657,PANSS_full!$D$2:$AK$888,33,FALSE)</f>
        <v>1</v>
      </c>
      <c r="AZ657">
        <f>VLOOKUP($C657,PANSS_full!$D$2:$AK$888,34,FALSE)</f>
        <v>1</v>
      </c>
    </row>
    <row r="658" spans="1:52">
      <c r="A658">
        <v>657</v>
      </c>
      <c r="B658" s="2" t="s">
        <v>716</v>
      </c>
      <c r="C658" s="2" t="str">
        <f t="shared" si="10"/>
        <v>SZ_02_0040</v>
      </c>
      <c r="E658" s="2">
        <v>42.91666667</v>
      </c>
      <c r="F658" s="2" t="s">
        <v>602</v>
      </c>
      <c r="G658" s="2" t="s">
        <v>152</v>
      </c>
      <c r="H658" s="2">
        <v>2</v>
      </c>
      <c r="I658" s="2">
        <v>1</v>
      </c>
      <c r="J658" s="2">
        <v>8</v>
      </c>
      <c r="K658" s="2">
        <v>1</v>
      </c>
      <c r="L658" s="2">
        <v>1</v>
      </c>
      <c r="M658" s="2">
        <v>60</v>
      </c>
      <c r="N658" s="2">
        <v>24</v>
      </c>
      <c r="O658" s="2">
        <v>20</v>
      </c>
      <c r="P658" s="2">
        <v>43</v>
      </c>
      <c r="Q658" s="2">
        <v>87</v>
      </c>
      <c r="S658" t="str">
        <f>VLOOKUP($C658,PANSS_full!$D$2:$AK$888,1,FALSE)</f>
        <v>SZ_02_0040</v>
      </c>
      <c r="T658" t="str">
        <f>VLOOKUP($C658,PANSS_full!$D$2:$AK$888,2,FALSE)</f>
        <v>XLF</v>
      </c>
      <c r="U658" t="str">
        <f>VLOOKUP($C658,PANSS_full!$D$2:$AK$888,3,FALSE)</f>
        <v>李鹏</v>
      </c>
      <c r="V658" t="str">
        <f>VLOOKUP($C658,PANSS_full!$D$2:$AK$888,4,FALSE)</f>
        <v>北京回龙观医院</v>
      </c>
      <c r="W658">
        <f>VLOOKUP($C658,PANSS_full!$D$2:$AK$888,5,FALSE)</f>
        <v>6</v>
      </c>
      <c r="X658">
        <f>VLOOKUP($C658,PANSS_full!$D$2:$AK$888,6,FALSE)</f>
        <v>4</v>
      </c>
      <c r="Y658">
        <f>VLOOKUP($C658,PANSS_full!$D$2:$AK$888,7,FALSE)</f>
        <v>2</v>
      </c>
      <c r="Z658">
        <f>VLOOKUP($C658,PANSS_full!$D$2:$AK$888,8,FALSE)</f>
        <v>2</v>
      </c>
      <c r="AA658">
        <f>VLOOKUP($C658,PANSS_full!$D$2:$AK$888,9,FALSE)</f>
        <v>1</v>
      </c>
      <c r="AB658">
        <f>VLOOKUP($C658,PANSS_full!$D$2:$AK$888,10,FALSE)</f>
        <v>6</v>
      </c>
      <c r="AC658">
        <f>VLOOKUP($C658,PANSS_full!$D$2:$AK$888,11,FALSE)</f>
        <v>3</v>
      </c>
      <c r="AD658">
        <f>VLOOKUP($C658,PANSS_full!$D$2:$AK$888,12,FALSE)</f>
        <v>2</v>
      </c>
      <c r="AE658">
        <f>VLOOKUP($C658,PANSS_full!$D$2:$AK$888,13,FALSE)</f>
        <v>3</v>
      </c>
      <c r="AF658">
        <f>VLOOKUP($C658,PANSS_full!$D$2:$AK$888,14,FALSE)</f>
        <v>4</v>
      </c>
      <c r="AG658">
        <f>VLOOKUP($C658,PANSS_full!$D$2:$AK$888,15,FALSE)</f>
        <v>4</v>
      </c>
      <c r="AH658">
        <f>VLOOKUP($C658,PANSS_full!$D$2:$AK$888,16,FALSE)</f>
        <v>3</v>
      </c>
      <c r="AI658">
        <f>VLOOKUP($C658,PANSS_full!$D$2:$AK$888,17,FALSE)</f>
        <v>2</v>
      </c>
      <c r="AJ658">
        <f>VLOOKUP($C658,PANSS_full!$D$2:$AK$888,18,FALSE)</f>
        <v>2</v>
      </c>
      <c r="AK658">
        <f>VLOOKUP($C658,PANSS_full!$D$2:$AK$888,19,FALSE)</f>
        <v>3</v>
      </c>
      <c r="AL658">
        <f>VLOOKUP($C658,PANSS_full!$D$2:$AK$888,20,FALSE)</f>
        <v>2</v>
      </c>
      <c r="AM658">
        <f>VLOOKUP($C658,PANSS_full!$D$2:$AK$888,21,FALSE)</f>
        <v>2</v>
      </c>
      <c r="AN658">
        <f>VLOOKUP($C658,PANSS_full!$D$2:$AK$888,22,FALSE)</f>
        <v>3</v>
      </c>
      <c r="AO658">
        <f>VLOOKUP($C658,PANSS_full!$D$2:$AK$888,23,FALSE)</f>
        <v>1</v>
      </c>
      <c r="AP658">
        <f>VLOOKUP($C658,PANSS_full!$D$2:$AK$888,24,FALSE)</f>
        <v>2</v>
      </c>
      <c r="AQ658">
        <f>VLOOKUP($C658,PANSS_full!$D$2:$AK$888,25,FALSE)</f>
        <v>3</v>
      </c>
      <c r="AR658">
        <f>VLOOKUP($C658,PANSS_full!$D$2:$AK$888,26,FALSE)</f>
        <v>2</v>
      </c>
      <c r="AS658">
        <f>VLOOKUP($C658,PANSS_full!$D$2:$AK$888,27,FALSE)</f>
        <v>6</v>
      </c>
      <c r="AT658">
        <f>VLOOKUP($C658,PANSS_full!$D$2:$AK$888,28,FALSE)</f>
        <v>1</v>
      </c>
      <c r="AU658">
        <f>VLOOKUP($C658,PANSS_full!$D$2:$AK$888,29,FALSE)</f>
        <v>2</v>
      </c>
      <c r="AV658">
        <f>VLOOKUP($C658,PANSS_full!$D$2:$AK$888,30,FALSE)</f>
        <v>6</v>
      </c>
      <c r="AW658">
        <f>VLOOKUP($C658,PANSS_full!$D$2:$AK$888,31,FALSE)</f>
        <v>4</v>
      </c>
      <c r="AX658">
        <f>VLOOKUP($C658,PANSS_full!$D$2:$AK$888,32,FALSE)</f>
        <v>2</v>
      </c>
      <c r="AY658">
        <f>VLOOKUP($C658,PANSS_full!$D$2:$AK$888,33,FALSE)</f>
        <v>1</v>
      </c>
      <c r="AZ658">
        <f>VLOOKUP($C658,PANSS_full!$D$2:$AK$888,34,FALSE)</f>
        <v>3</v>
      </c>
    </row>
    <row r="659" spans="1:52">
      <c r="A659">
        <v>658</v>
      </c>
      <c r="B659" s="2" t="s">
        <v>717</v>
      </c>
      <c r="C659" s="2" t="str">
        <f t="shared" si="10"/>
        <v>SZ_02_0041</v>
      </c>
      <c r="E659" s="2">
        <v>34.41666667</v>
      </c>
      <c r="F659" s="2" t="s">
        <v>602</v>
      </c>
      <c r="G659" s="2" t="s">
        <v>152</v>
      </c>
      <c r="H659" s="2">
        <v>2</v>
      </c>
      <c r="I659" s="2">
        <v>2</v>
      </c>
      <c r="J659" s="2">
        <v>9</v>
      </c>
      <c r="K659" s="2">
        <v>1</v>
      </c>
      <c r="L659" s="2">
        <v>1</v>
      </c>
      <c r="M659" s="2">
        <v>2</v>
      </c>
      <c r="N659" s="2">
        <v>31</v>
      </c>
      <c r="O659" s="2">
        <v>14</v>
      </c>
      <c r="P659" s="2">
        <v>39</v>
      </c>
      <c r="Q659" s="2">
        <v>84</v>
      </c>
      <c r="R659" s="2">
        <v>23</v>
      </c>
      <c r="S659" t="str">
        <f>VLOOKUP($C659,PANSS_full!$D$2:$AK$888,1,FALSE)</f>
        <v>SZ_02_0041</v>
      </c>
      <c r="T659" t="str">
        <f>VLOOKUP($C659,PANSS_full!$D$2:$AK$888,2,FALSE)</f>
        <v>YHQ</v>
      </c>
      <c r="U659" t="str">
        <f>VLOOKUP($C659,PANSS_full!$D$2:$AK$888,3,FALSE)</f>
        <v>李鹏</v>
      </c>
      <c r="V659" t="str">
        <f>VLOOKUP($C659,PANSS_full!$D$2:$AK$888,4,FALSE)</f>
        <v>北京回龙观医院</v>
      </c>
      <c r="W659">
        <f>VLOOKUP($C659,PANSS_full!$D$2:$AK$888,5,FALSE)</f>
        <v>6</v>
      </c>
      <c r="X659">
        <f>VLOOKUP($C659,PANSS_full!$D$2:$AK$888,6,FALSE)</f>
        <v>4</v>
      </c>
      <c r="Y659">
        <f>VLOOKUP($C659,PANSS_full!$D$2:$AK$888,7,FALSE)</f>
        <v>6</v>
      </c>
      <c r="Z659">
        <f>VLOOKUP($C659,PANSS_full!$D$2:$AK$888,8,FALSE)</f>
        <v>4</v>
      </c>
      <c r="AA659">
        <f>VLOOKUP($C659,PANSS_full!$D$2:$AK$888,9,FALSE)</f>
        <v>2</v>
      </c>
      <c r="AB659">
        <f>VLOOKUP($C659,PANSS_full!$D$2:$AK$888,10,FALSE)</f>
        <v>6</v>
      </c>
      <c r="AC659">
        <f>VLOOKUP($C659,PANSS_full!$D$2:$AK$888,11,FALSE)</f>
        <v>3</v>
      </c>
      <c r="AD659">
        <f>VLOOKUP($C659,PANSS_full!$D$2:$AK$888,12,FALSE)</f>
        <v>2</v>
      </c>
      <c r="AE659">
        <f>VLOOKUP($C659,PANSS_full!$D$2:$AK$888,13,FALSE)</f>
        <v>2</v>
      </c>
      <c r="AF659">
        <f>VLOOKUP($C659,PANSS_full!$D$2:$AK$888,14,FALSE)</f>
        <v>2</v>
      </c>
      <c r="AG659">
        <f>VLOOKUP($C659,PANSS_full!$D$2:$AK$888,15,FALSE)</f>
        <v>2</v>
      </c>
      <c r="AH659">
        <f>VLOOKUP($C659,PANSS_full!$D$2:$AK$888,16,FALSE)</f>
        <v>3</v>
      </c>
      <c r="AI659">
        <f>VLOOKUP($C659,PANSS_full!$D$2:$AK$888,17,FALSE)</f>
        <v>2</v>
      </c>
      <c r="AJ659">
        <f>VLOOKUP($C659,PANSS_full!$D$2:$AK$888,18,FALSE)</f>
        <v>1</v>
      </c>
      <c r="AK659">
        <f>VLOOKUP($C659,PANSS_full!$D$2:$AK$888,19,FALSE)</f>
        <v>2</v>
      </c>
      <c r="AL659">
        <f>VLOOKUP($C659,PANSS_full!$D$2:$AK$888,20,FALSE)</f>
        <v>2</v>
      </c>
      <c r="AM659">
        <f>VLOOKUP($C659,PANSS_full!$D$2:$AK$888,21,FALSE)</f>
        <v>1</v>
      </c>
      <c r="AN659">
        <f>VLOOKUP($C659,PANSS_full!$D$2:$AK$888,22,FALSE)</f>
        <v>1</v>
      </c>
      <c r="AO659">
        <f>VLOOKUP($C659,PANSS_full!$D$2:$AK$888,23,FALSE)</f>
        <v>1</v>
      </c>
      <c r="AP659">
        <f>VLOOKUP($C659,PANSS_full!$D$2:$AK$888,24,FALSE)</f>
        <v>2</v>
      </c>
      <c r="AQ659">
        <f>VLOOKUP($C659,PANSS_full!$D$2:$AK$888,25,FALSE)</f>
        <v>2</v>
      </c>
      <c r="AR659">
        <f>VLOOKUP($C659,PANSS_full!$D$2:$AK$888,26,FALSE)</f>
        <v>4</v>
      </c>
      <c r="AS659">
        <f>VLOOKUP($C659,PANSS_full!$D$2:$AK$888,27,FALSE)</f>
        <v>6</v>
      </c>
      <c r="AT659">
        <f>VLOOKUP($C659,PANSS_full!$D$2:$AK$888,28,FALSE)</f>
        <v>1</v>
      </c>
      <c r="AU659">
        <f>VLOOKUP($C659,PANSS_full!$D$2:$AK$888,29,FALSE)</f>
        <v>2</v>
      </c>
      <c r="AV659">
        <f>VLOOKUP($C659,PANSS_full!$D$2:$AK$888,30,FALSE)</f>
        <v>6</v>
      </c>
      <c r="AW659">
        <f>VLOOKUP($C659,PANSS_full!$D$2:$AK$888,31,FALSE)</f>
        <v>4</v>
      </c>
      <c r="AX659">
        <f>VLOOKUP($C659,PANSS_full!$D$2:$AK$888,32,FALSE)</f>
        <v>3</v>
      </c>
      <c r="AY659">
        <f>VLOOKUP($C659,PANSS_full!$D$2:$AK$888,33,FALSE)</f>
        <v>1</v>
      </c>
      <c r="AZ659">
        <f>VLOOKUP($C659,PANSS_full!$D$2:$AK$888,34,FALSE)</f>
        <v>1</v>
      </c>
    </row>
    <row r="660" spans="1:52">
      <c r="A660">
        <v>659</v>
      </c>
      <c r="B660" s="2" t="s">
        <v>718</v>
      </c>
      <c r="C660" s="2" t="str">
        <f t="shared" si="10"/>
        <v>SZ_02_0042</v>
      </c>
      <c r="E660" s="2">
        <v>24.58333333</v>
      </c>
      <c r="F660" s="2" t="s">
        <v>602</v>
      </c>
      <c r="G660" s="2" t="s">
        <v>152</v>
      </c>
      <c r="H660" s="2">
        <v>2</v>
      </c>
      <c r="I660" s="2">
        <v>2</v>
      </c>
      <c r="J660" s="2">
        <v>10</v>
      </c>
      <c r="K660" s="2">
        <v>1</v>
      </c>
      <c r="L660" s="2">
        <v>1</v>
      </c>
      <c r="M660" s="2">
        <v>2</v>
      </c>
      <c r="N660" s="2">
        <v>26</v>
      </c>
      <c r="O660" s="2">
        <v>18</v>
      </c>
      <c r="P660" s="2">
        <v>38</v>
      </c>
      <c r="Q660" s="2">
        <v>82</v>
      </c>
      <c r="R660" s="2">
        <v>17</v>
      </c>
      <c r="S660" t="str">
        <f>VLOOKUP($C660,PANSS_full!$D$2:$AK$888,1,FALSE)</f>
        <v>SZ_02_0042</v>
      </c>
      <c r="T660" t="str">
        <f>VLOOKUP($C660,PANSS_full!$D$2:$AK$888,2,FALSE)</f>
        <v>TXJ</v>
      </c>
      <c r="U660" t="str">
        <f>VLOOKUP($C660,PANSS_full!$D$2:$AK$888,3,FALSE)</f>
        <v>李鹏</v>
      </c>
      <c r="V660" t="str">
        <f>VLOOKUP($C660,PANSS_full!$D$2:$AK$888,4,FALSE)</f>
        <v>北京回龙观医院</v>
      </c>
      <c r="W660">
        <f>VLOOKUP($C660,PANSS_full!$D$2:$AK$888,5,FALSE)</f>
        <v>5</v>
      </c>
      <c r="X660">
        <f>VLOOKUP($C660,PANSS_full!$D$2:$AK$888,6,FALSE)</f>
        <v>4</v>
      </c>
      <c r="Y660">
        <f>VLOOKUP($C660,PANSS_full!$D$2:$AK$888,7,FALSE)</f>
        <v>5</v>
      </c>
      <c r="Z660">
        <f>VLOOKUP($C660,PANSS_full!$D$2:$AK$888,8,FALSE)</f>
        <v>2</v>
      </c>
      <c r="AA660">
        <f>VLOOKUP($C660,PANSS_full!$D$2:$AK$888,9,FALSE)</f>
        <v>2</v>
      </c>
      <c r="AB660">
        <f>VLOOKUP($C660,PANSS_full!$D$2:$AK$888,10,FALSE)</f>
        <v>5</v>
      </c>
      <c r="AC660">
        <f>VLOOKUP($C660,PANSS_full!$D$2:$AK$888,11,FALSE)</f>
        <v>3</v>
      </c>
      <c r="AD660">
        <f>VLOOKUP($C660,PANSS_full!$D$2:$AK$888,12,FALSE)</f>
        <v>2</v>
      </c>
      <c r="AE660">
        <f>VLOOKUP($C660,PANSS_full!$D$2:$AK$888,13,FALSE)</f>
        <v>2</v>
      </c>
      <c r="AF660">
        <f>VLOOKUP($C660,PANSS_full!$D$2:$AK$888,14,FALSE)</f>
        <v>4</v>
      </c>
      <c r="AG660">
        <f>VLOOKUP($C660,PANSS_full!$D$2:$AK$888,15,FALSE)</f>
        <v>3</v>
      </c>
      <c r="AH660">
        <f>VLOOKUP($C660,PANSS_full!$D$2:$AK$888,16,FALSE)</f>
        <v>3</v>
      </c>
      <c r="AI660">
        <f>VLOOKUP($C660,PANSS_full!$D$2:$AK$888,17,FALSE)</f>
        <v>2</v>
      </c>
      <c r="AJ660">
        <f>VLOOKUP($C660,PANSS_full!$D$2:$AK$888,18,FALSE)</f>
        <v>2</v>
      </c>
      <c r="AK660">
        <f>VLOOKUP($C660,PANSS_full!$D$2:$AK$888,19,FALSE)</f>
        <v>2</v>
      </c>
      <c r="AL660">
        <f>VLOOKUP($C660,PANSS_full!$D$2:$AK$888,20,FALSE)</f>
        <v>2</v>
      </c>
      <c r="AM660">
        <f>VLOOKUP($C660,PANSS_full!$D$2:$AK$888,21,FALSE)</f>
        <v>1</v>
      </c>
      <c r="AN660">
        <f>VLOOKUP($C660,PANSS_full!$D$2:$AK$888,22,FALSE)</f>
        <v>2</v>
      </c>
      <c r="AO660">
        <f>VLOOKUP($C660,PANSS_full!$D$2:$AK$888,23,FALSE)</f>
        <v>1</v>
      </c>
      <c r="AP660">
        <f>VLOOKUP($C660,PANSS_full!$D$2:$AK$888,24,FALSE)</f>
        <v>2</v>
      </c>
      <c r="AQ660">
        <f>VLOOKUP($C660,PANSS_full!$D$2:$AK$888,25,FALSE)</f>
        <v>2</v>
      </c>
      <c r="AR660">
        <f>VLOOKUP($C660,PANSS_full!$D$2:$AK$888,26,FALSE)</f>
        <v>3</v>
      </c>
      <c r="AS660">
        <f>VLOOKUP($C660,PANSS_full!$D$2:$AK$888,27,FALSE)</f>
        <v>6</v>
      </c>
      <c r="AT660">
        <f>VLOOKUP($C660,PANSS_full!$D$2:$AK$888,28,FALSE)</f>
        <v>1</v>
      </c>
      <c r="AU660">
        <f>VLOOKUP($C660,PANSS_full!$D$2:$AK$888,29,FALSE)</f>
        <v>3</v>
      </c>
      <c r="AV660">
        <f>VLOOKUP($C660,PANSS_full!$D$2:$AK$888,30,FALSE)</f>
        <v>5</v>
      </c>
      <c r="AW660">
        <f>VLOOKUP($C660,PANSS_full!$D$2:$AK$888,31,FALSE)</f>
        <v>4</v>
      </c>
      <c r="AX660">
        <f>VLOOKUP($C660,PANSS_full!$D$2:$AK$888,32,FALSE)</f>
        <v>2</v>
      </c>
      <c r="AY660">
        <f>VLOOKUP($C660,PANSS_full!$D$2:$AK$888,33,FALSE)</f>
        <v>1</v>
      </c>
      <c r="AZ660">
        <f>VLOOKUP($C660,PANSS_full!$D$2:$AK$888,34,FALSE)</f>
        <v>1</v>
      </c>
    </row>
    <row r="661" spans="1:52">
      <c r="A661">
        <v>660</v>
      </c>
      <c r="B661" s="2" t="s">
        <v>719</v>
      </c>
      <c r="C661" s="2" t="str">
        <f t="shared" si="10"/>
        <v>SZ_02_0043</v>
      </c>
      <c r="E661" s="2">
        <v>22.75</v>
      </c>
      <c r="F661" s="2" t="s">
        <v>602</v>
      </c>
      <c r="G661" s="2" t="s">
        <v>152</v>
      </c>
      <c r="H661" s="2">
        <v>2</v>
      </c>
      <c r="I661" s="2">
        <v>1</v>
      </c>
      <c r="J661" s="2">
        <v>12</v>
      </c>
      <c r="K661" s="2">
        <v>1</v>
      </c>
      <c r="L661" s="2">
        <v>1</v>
      </c>
      <c r="M661" s="2">
        <v>72</v>
      </c>
      <c r="N661" s="2">
        <v>29</v>
      </c>
      <c r="O661" s="2">
        <v>20</v>
      </c>
      <c r="P661" s="2">
        <v>34</v>
      </c>
      <c r="Q661" s="2">
        <v>83</v>
      </c>
      <c r="R661" s="2">
        <v>25</v>
      </c>
      <c r="S661" t="str">
        <f>VLOOKUP($C661,PANSS_full!$D$2:$AK$888,1,FALSE)</f>
        <v>SZ_02_0043</v>
      </c>
      <c r="T661" t="str">
        <f>VLOOKUP($C661,PANSS_full!$D$2:$AK$888,2,FALSE)</f>
        <v>CK</v>
      </c>
      <c r="U661" t="str">
        <f>VLOOKUP($C661,PANSS_full!$D$2:$AK$888,3,FALSE)</f>
        <v>李鹏</v>
      </c>
      <c r="V661" t="str">
        <f>VLOOKUP($C661,PANSS_full!$D$2:$AK$888,4,FALSE)</f>
        <v>北京回龙观医院</v>
      </c>
      <c r="W661">
        <f>VLOOKUP($C661,PANSS_full!$D$2:$AK$888,5,FALSE)</f>
        <v>6</v>
      </c>
      <c r="X661">
        <f>VLOOKUP($C661,PANSS_full!$D$2:$AK$888,6,FALSE)</f>
        <v>4</v>
      </c>
      <c r="Y661">
        <f>VLOOKUP($C661,PANSS_full!$D$2:$AK$888,7,FALSE)</f>
        <v>5</v>
      </c>
      <c r="Z661">
        <f>VLOOKUP($C661,PANSS_full!$D$2:$AK$888,8,FALSE)</f>
        <v>3</v>
      </c>
      <c r="AA661">
        <f>VLOOKUP($C661,PANSS_full!$D$2:$AK$888,9,FALSE)</f>
        <v>2</v>
      </c>
      <c r="AB661">
        <f>VLOOKUP($C661,PANSS_full!$D$2:$AK$888,10,FALSE)</f>
        <v>6</v>
      </c>
      <c r="AC661">
        <f>VLOOKUP($C661,PANSS_full!$D$2:$AK$888,11,FALSE)</f>
        <v>3</v>
      </c>
      <c r="AD661">
        <f>VLOOKUP($C661,PANSS_full!$D$2:$AK$888,12,FALSE)</f>
        <v>3</v>
      </c>
      <c r="AE661">
        <f>VLOOKUP($C661,PANSS_full!$D$2:$AK$888,13,FALSE)</f>
        <v>3</v>
      </c>
      <c r="AF661">
        <f>VLOOKUP($C661,PANSS_full!$D$2:$AK$888,14,FALSE)</f>
        <v>4</v>
      </c>
      <c r="AG661">
        <f>VLOOKUP($C661,PANSS_full!$D$2:$AK$888,15,FALSE)</f>
        <v>4</v>
      </c>
      <c r="AH661">
        <f>VLOOKUP($C661,PANSS_full!$D$2:$AK$888,16,FALSE)</f>
        <v>3</v>
      </c>
      <c r="AI661">
        <f>VLOOKUP($C661,PANSS_full!$D$2:$AK$888,17,FALSE)</f>
        <v>2</v>
      </c>
      <c r="AJ661">
        <f>VLOOKUP($C661,PANSS_full!$D$2:$AK$888,18,FALSE)</f>
        <v>1</v>
      </c>
      <c r="AK661">
        <f>VLOOKUP($C661,PANSS_full!$D$2:$AK$888,19,FALSE)</f>
        <v>2</v>
      </c>
      <c r="AL661">
        <f>VLOOKUP($C661,PANSS_full!$D$2:$AK$888,20,FALSE)</f>
        <v>2</v>
      </c>
      <c r="AM661">
        <f>VLOOKUP($C661,PANSS_full!$D$2:$AK$888,21,FALSE)</f>
        <v>1</v>
      </c>
      <c r="AN661">
        <f>VLOOKUP($C661,PANSS_full!$D$2:$AK$888,22,FALSE)</f>
        <v>1</v>
      </c>
      <c r="AO661">
        <f>VLOOKUP($C661,PANSS_full!$D$2:$AK$888,23,FALSE)</f>
        <v>1</v>
      </c>
      <c r="AP661">
        <f>VLOOKUP($C661,PANSS_full!$D$2:$AK$888,24,FALSE)</f>
        <v>2</v>
      </c>
      <c r="AQ661">
        <f>VLOOKUP($C661,PANSS_full!$D$2:$AK$888,25,FALSE)</f>
        <v>3</v>
      </c>
      <c r="AR661">
        <f>VLOOKUP($C661,PANSS_full!$D$2:$AK$888,26,FALSE)</f>
        <v>2</v>
      </c>
      <c r="AS661">
        <f>VLOOKUP($C661,PANSS_full!$D$2:$AK$888,27,FALSE)</f>
        <v>6</v>
      </c>
      <c r="AT661">
        <f>VLOOKUP($C661,PANSS_full!$D$2:$AK$888,28,FALSE)</f>
        <v>1</v>
      </c>
      <c r="AU661">
        <f>VLOOKUP($C661,PANSS_full!$D$2:$AK$888,29,FALSE)</f>
        <v>1</v>
      </c>
      <c r="AV661">
        <f>VLOOKUP($C661,PANSS_full!$D$2:$AK$888,30,FALSE)</f>
        <v>6</v>
      </c>
      <c r="AW661">
        <f>VLOOKUP($C661,PANSS_full!$D$2:$AK$888,31,FALSE)</f>
        <v>3</v>
      </c>
      <c r="AX661">
        <f>VLOOKUP($C661,PANSS_full!$D$2:$AK$888,32,FALSE)</f>
        <v>1</v>
      </c>
      <c r="AY661">
        <f>VLOOKUP($C661,PANSS_full!$D$2:$AK$888,33,FALSE)</f>
        <v>1</v>
      </c>
      <c r="AZ661">
        <f>VLOOKUP($C661,PANSS_full!$D$2:$AK$888,34,FALSE)</f>
        <v>1</v>
      </c>
    </row>
    <row r="662" spans="1:52">
      <c r="A662">
        <v>661</v>
      </c>
      <c r="B662" s="2" t="s">
        <v>720</v>
      </c>
      <c r="C662" s="2" t="str">
        <f t="shared" si="10"/>
        <v>SZ_02_0044</v>
      </c>
      <c r="E662" s="2">
        <v>26.5</v>
      </c>
      <c r="F662" s="2" t="s">
        <v>602</v>
      </c>
      <c r="G662" s="2" t="s">
        <v>152</v>
      </c>
      <c r="H662" s="2">
        <v>2</v>
      </c>
      <c r="I662" s="2">
        <v>2</v>
      </c>
      <c r="J662" s="2">
        <v>20</v>
      </c>
      <c r="K662" s="2">
        <v>1</v>
      </c>
      <c r="L662" s="2">
        <v>1</v>
      </c>
      <c r="M662" s="2">
        <v>25</v>
      </c>
      <c r="N662" s="2">
        <v>29</v>
      </c>
      <c r="O662" s="2">
        <v>15</v>
      </c>
      <c r="P662" s="2">
        <v>34</v>
      </c>
      <c r="Q662" s="2">
        <v>78</v>
      </c>
      <c r="R662" s="2">
        <v>25</v>
      </c>
      <c r="S662" t="str">
        <f>VLOOKUP($C662,PANSS_full!$D$2:$AK$888,1,FALSE)</f>
        <v>SZ_02_0044</v>
      </c>
      <c r="T662" t="str">
        <f>VLOOKUP($C662,PANSS_full!$D$2:$AK$888,2,FALSE)</f>
        <v>YS</v>
      </c>
      <c r="U662" t="str">
        <f>VLOOKUP($C662,PANSS_full!$D$2:$AK$888,3,FALSE)</f>
        <v>李鹏</v>
      </c>
      <c r="V662" t="str">
        <f>VLOOKUP($C662,PANSS_full!$D$2:$AK$888,4,FALSE)</f>
        <v>北京回龙观医院</v>
      </c>
      <c r="W662">
        <f>VLOOKUP($C662,PANSS_full!$D$2:$AK$888,5,FALSE)</f>
        <v>6</v>
      </c>
      <c r="X662">
        <f>VLOOKUP($C662,PANSS_full!$D$2:$AK$888,6,FALSE)</f>
        <v>4</v>
      </c>
      <c r="Y662">
        <f>VLOOKUP($C662,PANSS_full!$D$2:$AK$888,7,FALSE)</f>
        <v>6</v>
      </c>
      <c r="Z662">
        <f>VLOOKUP($C662,PANSS_full!$D$2:$AK$888,8,FALSE)</f>
        <v>3</v>
      </c>
      <c r="AA662">
        <f>VLOOKUP($C662,PANSS_full!$D$2:$AK$888,9,FALSE)</f>
        <v>2</v>
      </c>
      <c r="AB662">
        <f>VLOOKUP($C662,PANSS_full!$D$2:$AK$888,10,FALSE)</f>
        <v>6</v>
      </c>
      <c r="AC662">
        <f>VLOOKUP($C662,PANSS_full!$D$2:$AK$888,11,FALSE)</f>
        <v>2</v>
      </c>
      <c r="AD662">
        <f>VLOOKUP($C662,PANSS_full!$D$2:$AK$888,12,FALSE)</f>
        <v>2</v>
      </c>
      <c r="AE662">
        <f>VLOOKUP($C662,PANSS_full!$D$2:$AK$888,13,FALSE)</f>
        <v>2</v>
      </c>
      <c r="AF662">
        <f>VLOOKUP($C662,PANSS_full!$D$2:$AK$888,14,FALSE)</f>
        <v>3</v>
      </c>
      <c r="AG662">
        <f>VLOOKUP($C662,PANSS_full!$D$2:$AK$888,15,FALSE)</f>
        <v>2</v>
      </c>
      <c r="AH662">
        <f>VLOOKUP($C662,PANSS_full!$D$2:$AK$888,16,FALSE)</f>
        <v>3</v>
      </c>
      <c r="AI662">
        <f>VLOOKUP($C662,PANSS_full!$D$2:$AK$888,17,FALSE)</f>
        <v>2</v>
      </c>
      <c r="AJ662">
        <f>VLOOKUP($C662,PANSS_full!$D$2:$AK$888,18,FALSE)</f>
        <v>1</v>
      </c>
      <c r="AK662">
        <f>VLOOKUP($C662,PANSS_full!$D$2:$AK$888,19,FALSE)</f>
        <v>2</v>
      </c>
      <c r="AL662">
        <f>VLOOKUP($C662,PANSS_full!$D$2:$AK$888,20,FALSE)</f>
        <v>2</v>
      </c>
      <c r="AM662">
        <f>VLOOKUP($C662,PANSS_full!$D$2:$AK$888,21,FALSE)</f>
        <v>1</v>
      </c>
      <c r="AN662">
        <f>VLOOKUP($C662,PANSS_full!$D$2:$AK$888,22,FALSE)</f>
        <v>1</v>
      </c>
      <c r="AO662">
        <f>VLOOKUP($C662,PANSS_full!$D$2:$AK$888,23,FALSE)</f>
        <v>1</v>
      </c>
      <c r="AP662">
        <f>VLOOKUP($C662,PANSS_full!$D$2:$AK$888,24,FALSE)</f>
        <v>2</v>
      </c>
      <c r="AQ662">
        <f>VLOOKUP($C662,PANSS_full!$D$2:$AK$888,25,FALSE)</f>
        <v>2</v>
      </c>
      <c r="AR662">
        <f>VLOOKUP($C662,PANSS_full!$D$2:$AK$888,26,FALSE)</f>
        <v>3</v>
      </c>
      <c r="AS662">
        <f>VLOOKUP($C662,PANSS_full!$D$2:$AK$888,27,FALSE)</f>
        <v>6</v>
      </c>
      <c r="AT662">
        <f>VLOOKUP($C662,PANSS_full!$D$2:$AK$888,28,FALSE)</f>
        <v>1</v>
      </c>
      <c r="AU662">
        <f>VLOOKUP($C662,PANSS_full!$D$2:$AK$888,29,FALSE)</f>
        <v>2</v>
      </c>
      <c r="AV662">
        <f>VLOOKUP($C662,PANSS_full!$D$2:$AK$888,30,FALSE)</f>
        <v>6</v>
      </c>
      <c r="AW662">
        <f>VLOOKUP($C662,PANSS_full!$D$2:$AK$888,31,FALSE)</f>
        <v>2</v>
      </c>
      <c r="AX662">
        <f>VLOOKUP($C662,PANSS_full!$D$2:$AK$888,32,FALSE)</f>
        <v>1</v>
      </c>
      <c r="AY662">
        <f>VLOOKUP($C662,PANSS_full!$D$2:$AK$888,33,FALSE)</f>
        <v>1</v>
      </c>
      <c r="AZ662">
        <f>VLOOKUP($C662,PANSS_full!$D$2:$AK$888,34,FALSE)</f>
        <v>1</v>
      </c>
    </row>
    <row r="663" spans="1:52">
      <c r="A663">
        <v>662</v>
      </c>
      <c r="B663" s="2" t="s">
        <v>721</v>
      </c>
      <c r="C663" s="2" t="str">
        <f t="shared" si="10"/>
        <v>SZ_02_0045</v>
      </c>
      <c r="E663" s="2">
        <v>44.08333333</v>
      </c>
      <c r="F663" s="2" t="s">
        <v>602</v>
      </c>
      <c r="G663" s="2" t="s">
        <v>152</v>
      </c>
      <c r="H663" s="2">
        <v>2</v>
      </c>
      <c r="I663" s="2">
        <v>1</v>
      </c>
      <c r="J663" s="2">
        <v>15</v>
      </c>
      <c r="K663" s="2">
        <v>1</v>
      </c>
      <c r="L663" s="2">
        <v>1</v>
      </c>
      <c r="M663" s="2">
        <v>0</v>
      </c>
      <c r="N663" s="2">
        <v>36</v>
      </c>
      <c r="O663" s="2">
        <v>17</v>
      </c>
      <c r="P663" s="2">
        <v>45</v>
      </c>
      <c r="Q663" s="2">
        <v>98</v>
      </c>
      <c r="R663" s="2">
        <v>36</v>
      </c>
      <c r="S663" t="str">
        <f>VLOOKUP($C663,PANSS_full!$D$2:$AK$888,1,FALSE)</f>
        <v>SZ_02_0045</v>
      </c>
      <c r="T663" t="str">
        <f>VLOOKUP($C663,PANSS_full!$D$2:$AK$888,2,FALSE)</f>
        <v>LYH</v>
      </c>
      <c r="U663" t="str">
        <f>VLOOKUP($C663,PANSS_full!$D$2:$AK$888,3,FALSE)</f>
        <v/>
      </c>
      <c r="V663" t="str">
        <f>VLOOKUP($C663,PANSS_full!$D$2:$AK$888,4,FALSE)</f>
        <v>北京回龙观医院</v>
      </c>
      <c r="W663">
        <f>VLOOKUP($C663,PANSS_full!$D$2:$AK$888,5,FALSE)</f>
        <v>7</v>
      </c>
      <c r="X663">
        <f>VLOOKUP($C663,PANSS_full!$D$2:$AK$888,6,FALSE)</f>
        <v>5</v>
      </c>
      <c r="Y663">
        <f>VLOOKUP($C663,PANSS_full!$D$2:$AK$888,7,FALSE)</f>
        <v>7</v>
      </c>
      <c r="Z663">
        <f>VLOOKUP($C663,PANSS_full!$D$2:$AK$888,8,FALSE)</f>
        <v>3</v>
      </c>
      <c r="AA663">
        <f>VLOOKUP($C663,PANSS_full!$D$2:$AK$888,9,FALSE)</f>
        <v>2</v>
      </c>
      <c r="AB663">
        <f>VLOOKUP($C663,PANSS_full!$D$2:$AK$888,10,FALSE)</f>
        <v>7</v>
      </c>
      <c r="AC663">
        <f>VLOOKUP($C663,PANSS_full!$D$2:$AK$888,11,FALSE)</f>
        <v>5</v>
      </c>
      <c r="AD663">
        <f>VLOOKUP($C663,PANSS_full!$D$2:$AK$888,12,FALSE)</f>
        <v>2</v>
      </c>
      <c r="AE663">
        <f>VLOOKUP($C663,PANSS_full!$D$2:$AK$888,13,FALSE)</f>
        <v>2</v>
      </c>
      <c r="AF663">
        <f>VLOOKUP($C663,PANSS_full!$D$2:$AK$888,14,FALSE)</f>
        <v>5</v>
      </c>
      <c r="AG663">
        <f>VLOOKUP($C663,PANSS_full!$D$2:$AK$888,15,FALSE)</f>
        <v>2</v>
      </c>
      <c r="AH663">
        <f>VLOOKUP($C663,PANSS_full!$D$2:$AK$888,16,FALSE)</f>
        <v>2</v>
      </c>
      <c r="AI663">
        <f>VLOOKUP($C663,PANSS_full!$D$2:$AK$888,17,FALSE)</f>
        <v>2</v>
      </c>
      <c r="AJ663">
        <f>VLOOKUP($C663,PANSS_full!$D$2:$AK$888,18,FALSE)</f>
        <v>2</v>
      </c>
      <c r="AK663">
        <f>VLOOKUP($C663,PANSS_full!$D$2:$AK$888,19,FALSE)</f>
        <v>6</v>
      </c>
      <c r="AL663">
        <f>VLOOKUP($C663,PANSS_full!$D$2:$AK$888,20,FALSE)</f>
        <v>5</v>
      </c>
      <c r="AM663">
        <f>VLOOKUP($C663,PANSS_full!$D$2:$AK$888,21,FALSE)</f>
        <v>1</v>
      </c>
      <c r="AN663">
        <f>VLOOKUP($C663,PANSS_full!$D$2:$AK$888,22,FALSE)</f>
        <v>5</v>
      </c>
      <c r="AO663">
        <f>VLOOKUP($C663,PANSS_full!$D$2:$AK$888,23,FALSE)</f>
        <v>1</v>
      </c>
      <c r="AP663">
        <f>VLOOKUP($C663,PANSS_full!$D$2:$AK$888,24,FALSE)</f>
        <v>3</v>
      </c>
      <c r="AQ663">
        <f>VLOOKUP($C663,PANSS_full!$D$2:$AK$888,25,FALSE)</f>
        <v>1</v>
      </c>
      <c r="AR663">
        <f>VLOOKUP($C663,PANSS_full!$D$2:$AK$888,26,FALSE)</f>
        <v>3</v>
      </c>
      <c r="AS663">
        <f>VLOOKUP($C663,PANSS_full!$D$2:$AK$888,27,FALSE)</f>
        <v>6</v>
      </c>
      <c r="AT663">
        <f>VLOOKUP($C663,PANSS_full!$D$2:$AK$888,28,FALSE)</f>
        <v>1</v>
      </c>
      <c r="AU663">
        <f>VLOOKUP($C663,PANSS_full!$D$2:$AK$888,29,FALSE)</f>
        <v>1</v>
      </c>
      <c r="AV663">
        <f>VLOOKUP($C663,PANSS_full!$D$2:$AK$888,30,FALSE)</f>
        <v>5</v>
      </c>
      <c r="AW663">
        <f>VLOOKUP($C663,PANSS_full!$D$2:$AK$888,31,FALSE)</f>
        <v>3</v>
      </c>
      <c r="AX663">
        <f>VLOOKUP($C663,PANSS_full!$D$2:$AK$888,32,FALSE)</f>
        <v>2</v>
      </c>
      <c r="AY663">
        <f>VLOOKUP($C663,PANSS_full!$D$2:$AK$888,33,FALSE)</f>
        <v>1</v>
      </c>
      <c r="AZ663">
        <f>VLOOKUP($C663,PANSS_full!$D$2:$AK$888,34,FALSE)</f>
        <v>1</v>
      </c>
    </row>
    <row r="664" spans="1:52">
      <c r="A664">
        <v>663</v>
      </c>
      <c r="B664" s="2" t="s">
        <v>722</v>
      </c>
      <c r="C664" s="2" t="str">
        <f t="shared" si="10"/>
        <v>SZ_02_0046</v>
      </c>
      <c r="E664" s="2">
        <v>22.08333333</v>
      </c>
      <c r="F664" s="2" t="s">
        <v>602</v>
      </c>
      <c r="G664" s="2" t="s">
        <v>152</v>
      </c>
      <c r="H664" s="2">
        <v>2</v>
      </c>
      <c r="I664" s="2">
        <v>2</v>
      </c>
      <c r="J664" s="2">
        <v>13</v>
      </c>
      <c r="K664" s="2">
        <v>1</v>
      </c>
      <c r="L664" s="2">
        <v>1</v>
      </c>
      <c r="M664" s="2">
        <v>18</v>
      </c>
      <c r="N664" s="2">
        <v>23</v>
      </c>
      <c r="O664" s="2">
        <v>15</v>
      </c>
      <c r="P664" s="2">
        <v>38</v>
      </c>
      <c r="Q664" s="2">
        <v>76</v>
      </c>
      <c r="S664" t="str">
        <f>VLOOKUP($C664,PANSS_full!$D$2:$AK$888,1,FALSE)</f>
        <v>SZ_02_0046</v>
      </c>
      <c r="T664" t="str">
        <f>VLOOKUP($C664,PANSS_full!$D$2:$AK$888,2,FALSE)</f>
        <v>WCC</v>
      </c>
      <c r="U664" t="str">
        <f>VLOOKUP($C664,PANSS_full!$D$2:$AK$888,3,FALSE)</f>
        <v/>
      </c>
      <c r="V664" t="str">
        <f>VLOOKUP($C664,PANSS_full!$D$2:$AK$888,4,FALSE)</f>
        <v>北京回龙观医院</v>
      </c>
      <c r="W664">
        <f>VLOOKUP($C664,PANSS_full!$D$2:$AK$888,5,FALSE)</f>
        <v>6</v>
      </c>
      <c r="X664">
        <f>VLOOKUP($C664,PANSS_full!$D$2:$AK$888,6,FALSE)</f>
        <v>4</v>
      </c>
      <c r="Y664">
        <f>VLOOKUP($C664,PANSS_full!$D$2:$AK$888,7,FALSE)</f>
        <v>2</v>
      </c>
      <c r="Z664">
        <f>VLOOKUP($C664,PANSS_full!$D$2:$AK$888,8,FALSE)</f>
        <v>1</v>
      </c>
      <c r="AA664">
        <f>VLOOKUP($C664,PANSS_full!$D$2:$AK$888,9,FALSE)</f>
        <v>1</v>
      </c>
      <c r="AB664">
        <f>VLOOKUP($C664,PANSS_full!$D$2:$AK$888,10,FALSE)</f>
        <v>6</v>
      </c>
      <c r="AC664">
        <f>VLOOKUP($C664,PANSS_full!$D$2:$AK$888,11,FALSE)</f>
        <v>3</v>
      </c>
      <c r="AD664">
        <f>VLOOKUP($C664,PANSS_full!$D$2:$AK$888,12,FALSE)</f>
        <v>2</v>
      </c>
      <c r="AE664">
        <f>VLOOKUP($C664,PANSS_full!$D$2:$AK$888,13,FALSE)</f>
        <v>2</v>
      </c>
      <c r="AF664">
        <f>VLOOKUP($C664,PANSS_full!$D$2:$AK$888,14,FALSE)</f>
        <v>2</v>
      </c>
      <c r="AG664">
        <f>VLOOKUP($C664,PANSS_full!$D$2:$AK$888,15,FALSE)</f>
        <v>2</v>
      </c>
      <c r="AH664">
        <f>VLOOKUP($C664,PANSS_full!$D$2:$AK$888,16,FALSE)</f>
        <v>4</v>
      </c>
      <c r="AI664">
        <f>VLOOKUP($C664,PANSS_full!$D$2:$AK$888,17,FALSE)</f>
        <v>2</v>
      </c>
      <c r="AJ664">
        <f>VLOOKUP($C664,PANSS_full!$D$2:$AK$888,18,FALSE)</f>
        <v>1</v>
      </c>
      <c r="AK664">
        <f>VLOOKUP($C664,PANSS_full!$D$2:$AK$888,19,FALSE)</f>
        <v>2</v>
      </c>
      <c r="AL664">
        <f>VLOOKUP($C664,PANSS_full!$D$2:$AK$888,20,FALSE)</f>
        <v>2</v>
      </c>
      <c r="AM664">
        <f>VLOOKUP($C664,PANSS_full!$D$2:$AK$888,21,FALSE)</f>
        <v>1</v>
      </c>
      <c r="AN664">
        <f>VLOOKUP($C664,PANSS_full!$D$2:$AK$888,22,FALSE)</f>
        <v>2</v>
      </c>
      <c r="AO664">
        <f>VLOOKUP($C664,PANSS_full!$D$2:$AK$888,23,FALSE)</f>
        <v>1</v>
      </c>
      <c r="AP664">
        <f>VLOOKUP($C664,PANSS_full!$D$2:$AK$888,24,FALSE)</f>
        <v>2</v>
      </c>
      <c r="AQ664">
        <f>VLOOKUP($C664,PANSS_full!$D$2:$AK$888,25,FALSE)</f>
        <v>2</v>
      </c>
      <c r="AR664">
        <f>VLOOKUP($C664,PANSS_full!$D$2:$AK$888,26,FALSE)</f>
        <v>4</v>
      </c>
      <c r="AS664">
        <f>VLOOKUP($C664,PANSS_full!$D$2:$AK$888,27,FALSE)</f>
        <v>6</v>
      </c>
      <c r="AT664">
        <f>VLOOKUP($C664,PANSS_full!$D$2:$AK$888,28,FALSE)</f>
        <v>1</v>
      </c>
      <c r="AU664">
        <f>VLOOKUP($C664,PANSS_full!$D$2:$AK$888,29,FALSE)</f>
        <v>3</v>
      </c>
      <c r="AV664">
        <f>VLOOKUP($C664,PANSS_full!$D$2:$AK$888,30,FALSE)</f>
        <v>5</v>
      </c>
      <c r="AW664">
        <f>VLOOKUP($C664,PANSS_full!$D$2:$AK$888,31,FALSE)</f>
        <v>3</v>
      </c>
      <c r="AX664">
        <f>VLOOKUP($C664,PANSS_full!$D$2:$AK$888,32,FALSE)</f>
        <v>2</v>
      </c>
      <c r="AY664">
        <f>VLOOKUP($C664,PANSS_full!$D$2:$AK$888,33,FALSE)</f>
        <v>1</v>
      </c>
      <c r="AZ664">
        <f>VLOOKUP($C664,PANSS_full!$D$2:$AK$888,34,FALSE)</f>
        <v>1</v>
      </c>
    </row>
    <row r="665" spans="1:52">
      <c r="A665">
        <v>664</v>
      </c>
      <c r="B665" s="2" t="s">
        <v>723</v>
      </c>
      <c r="C665" s="2" t="str">
        <f t="shared" si="10"/>
        <v>SZ_02_0048</v>
      </c>
      <c r="E665" s="2">
        <v>28.41666667</v>
      </c>
      <c r="F665" s="2" t="s">
        <v>602</v>
      </c>
      <c r="G665" s="2" t="s">
        <v>152</v>
      </c>
      <c r="H665" s="2">
        <v>2</v>
      </c>
      <c r="I665" s="2">
        <v>2</v>
      </c>
      <c r="J665" s="2">
        <v>16</v>
      </c>
      <c r="K665" s="2">
        <v>1</v>
      </c>
      <c r="L665" s="2">
        <v>1</v>
      </c>
      <c r="M665" s="2">
        <v>2</v>
      </c>
      <c r="N665" s="2">
        <v>25</v>
      </c>
      <c r="O665" s="2">
        <v>16</v>
      </c>
      <c r="P665" s="2">
        <v>35</v>
      </c>
      <c r="Q665" s="2">
        <v>76</v>
      </c>
      <c r="S665" t="str">
        <f>VLOOKUP($C665,PANSS_full!$D$2:$AK$888,1,FALSE)</f>
        <v>SZ_02_0048</v>
      </c>
      <c r="T665" t="str">
        <f>VLOOKUP($C665,PANSS_full!$D$2:$AK$888,2,FALSE)</f>
        <v>WF</v>
      </c>
      <c r="U665" t="str">
        <f>VLOOKUP($C665,PANSS_full!$D$2:$AK$888,3,FALSE)</f>
        <v/>
      </c>
      <c r="V665" t="str">
        <f>VLOOKUP($C665,PANSS_full!$D$2:$AK$888,4,FALSE)</f>
        <v>北京回龙观医院</v>
      </c>
      <c r="W665">
        <f>VLOOKUP($C665,PANSS_full!$D$2:$AK$888,5,FALSE)</f>
        <v>6</v>
      </c>
      <c r="X665">
        <f>VLOOKUP($C665,PANSS_full!$D$2:$AK$888,6,FALSE)</f>
        <v>5</v>
      </c>
      <c r="Y665">
        <f>VLOOKUP($C665,PANSS_full!$D$2:$AK$888,7,FALSE)</f>
        <v>4</v>
      </c>
      <c r="Z665">
        <f>VLOOKUP($C665,PANSS_full!$D$2:$AK$888,8,FALSE)</f>
        <v>1</v>
      </c>
      <c r="AA665">
        <f>VLOOKUP($C665,PANSS_full!$D$2:$AK$888,9,FALSE)</f>
        <v>1</v>
      </c>
      <c r="AB665">
        <f>VLOOKUP($C665,PANSS_full!$D$2:$AK$888,10,FALSE)</f>
        <v>6</v>
      </c>
      <c r="AC665">
        <f>VLOOKUP($C665,PANSS_full!$D$2:$AK$888,11,FALSE)</f>
        <v>2</v>
      </c>
      <c r="AD665">
        <f>VLOOKUP($C665,PANSS_full!$D$2:$AK$888,12,FALSE)</f>
        <v>2</v>
      </c>
      <c r="AE665">
        <f>VLOOKUP($C665,PANSS_full!$D$2:$AK$888,13,FALSE)</f>
        <v>2</v>
      </c>
      <c r="AF665">
        <f>VLOOKUP($C665,PANSS_full!$D$2:$AK$888,14,FALSE)</f>
        <v>3</v>
      </c>
      <c r="AG665">
        <f>VLOOKUP($C665,PANSS_full!$D$2:$AK$888,15,FALSE)</f>
        <v>2</v>
      </c>
      <c r="AH665">
        <f>VLOOKUP($C665,PANSS_full!$D$2:$AK$888,16,FALSE)</f>
        <v>4</v>
      </c>
      <c r="AI665">
        <f>VLOOKUP($C665,PANSS_full!$D$2:$AK$888,17,FALSE)</f>
        <v>2</v>
      </c>
      <c r="AJ665">
        <f>VLOOKUP($C665,PANSS_full!$D$2:$AK$888,18,FALSE)</f>
        <v>1</v>
      </c>
      <c r="AK665">
        <f>VLOOKUP($C665,PANSS_full!$D$2:$AK$888,19,FALSE)</f>
        <v>2</v>
      </c>
      <c r="AL665">
        <f>VLOOKUP($C665,PANSS_full!$D$2:$AK$888,20,FALSE)</f>
        <v>2</v>
      </c>
      <c r="AM665">
        <f>VLOOKUP($C665,PANSS_full!$D$2:$AK$888,21,FALSE)</f>
        <v>1</v>
      </c>
      <c r="AN665">
        <f>VLOOKUP($C665,PANSS_full!$D$2:$AK$888,22,FALSE)</f>
        <v>1</v>
      </c>
      <c r="AO665">
        <f>VLOOKUP($C665,PANSS_full!$D$2:$AK$888,23,FALSE)</f>
        <v>1</v>
      </c>
      <c r="AP665">
        <f>VLOOKUP($C665,PANSS_full!$D$2:$AK$888,24,FALSE)</f>
        <v>2</v>
      </c>
      <c r="AQ665">
        <f>VLOOKUP($C665,PANSS_full!$D$2:$AK$888,25,FALSE)</f>
        <v>2</v>
      </c>
      <c r="AR665">
        <f>VLOOKUP($C665,PANSS_full!$D$2:$AK$888,26,FALSE)</f>
        <v>3</v>
      </c>
      <c r="AS665">
        <f>VLOOKUP($C665,PANSS_full!$D$2:$AK$888,27,FALSE)</f>
        <v>6</v>
      </c>
      <c r="AT665">
        <f>VLOOKUP($C665,PANSS_full!$D$2:$AK$888,28,FALSE)</f>
        <v>1</v>
      </c>
      <c r="AU665">
        <f>VLOOKUP($C665,PANSS_full!$D$2:$AK$888,29,FALSE)</f>
        <v>2</v>
      </c>
      <c r="AV665">
        <f>VLOOKUP($C665,PANSS_full!$D$2:$AK$888,30,FALSE)</f>
        <v>6</v>
      </c>
      <c r="AW665">
        <f>VLOOKUP($C665,PANSS_full!$D$2:$AK$888,31,FALSE)</f>
        <v>3</v>
      </c>
      <c r="AX665">
        <f>VLOOKUP($C665,PANSS_full!$D$2:$AK$888,32,FALSE)</f>
        <v>1</v>
      </c>
      <c r="AY665">
        <f>VLOOKUP($C665,PANSS_full!$D$2:$AK$888,33,FALSE)</f>
        <v>1</v>
      </c>
      <c r="AZ665">
        <f>VLOOKUP($C665,PANSS_full!$D$2:$AK$888,34,FALSE)</f>
        <v>1</v>
      </c>
    </row>
    <row r="666" spans="1:52">
      <c r="A666">
        <v>665</v>
      </c>
      <c r="B666" s="2" t="s">
        <v>724</v>
      </c>
      <c r="C666" s="2" t="str">
        <f t="shared" si="10"/>
        <v>SZ_02_0050</v>
      </c>
      <c r="E666" s="2">
        <v>26.16666667</v>
      </c>
      <c r="F666" s="2" t="s">
        <v>602</v>
      </c>
      <c r="G666" s="2" t="s">
        <v>152</v>
      </c>
      <c r="H666" s="2">
        <v>2</v>
      </c>
      <c r="I666" s="2">
        <v>1</v>
      </c>
      <c r="J666" s="2">
        <v>14</v>
      </c>
      <c r="K666" s="2">
        <v>1</v>
      </c>
      <c r="L666" s="2">
        <v>1</v>
      </c>
      <c r="M666" s="2">
        <v>19</v>
      </c>
      <c r="N666" s="2">
        <v>26</v>
      </c>
      <c r="O666" s="2">
        <v>12</v>
      </c>
      <c r="P666" s="2">
        <v>34</v>
      </c>
      <c r="Q666" s="2">
        <v>72</v>
      </c>
      <c r="R666" s="2">
        <v>27</v>
      </c>
      <c r="S666" t="str">
        <f>VLOOKUP($C666,PANSS_full!$D$2:$AK$888,1,FALSE)</f>
        <v>SZ_02_0050</v>
      </c>
      <c r="T666" t="str">
        <f>VLOOKUP($C666,PANSS_full!$D$2:$AK$888,2,FALSE)</f>
        <v>YJ</v>
      </c>
      <c r="U666" t="str">
        <f>VLOOKUP($C666,PANSS_full!$D$2:$AK$888,3,FALSE)</f>
        <v/>
      </c>
      <c r="V666" t="str">
        <f>VLOOKUP($C666,PANSS_full!$D$2:$AK$888,4,FALSE)</f>
        <v>北京回龙观医院</v>
      </c>
      <c r="W666">
        <f>VLOOKUP($C666,PANSS_full!$D$2:$AK$888,5,FALSE)</f>
        <v>6</v>
      </c>
      <c r="X666">
        <f>VLOOKUP($C666,PANSS_full!$D$2:$AK$888,6,FALSE)</f>
        <v>4</v>
      </c>
      <c r="Y666">
        <f>VLOOKUP($C666,PANSS_full!$D$2:$AK$888,7,FALSE)</f>
        <v>5</v>
      </c>
      <c r="Z666">
        <f>VLOOKUP($C666,PANSS_full!$D$2:$AK$888,8,FALSE)</f>
        <v>2</v>
      </c>
      <c r="AA666">
        <f>VLOOKUP($C666,PANSS_full!$D$2:$AK$888,9,FALSE)</f>
        <v>1</v>
      </c>
      <c r="AB666">
        <f>VLOOKUP($C666,PANSS_full!$D$2:$AK$888,10,FALSE)</f>
        <v>6</v>
      </c>
      <c r="AC666">
        <f>VLOOKUP($C666,PANSS_full!$D$2:$AK$888,11,FALSE)</f>
        <v>2</v>
      </c>
      <c r="AD666">
        <f>VLOOKUP($C666,PANSS_full!$D$2:$AK$888,12,FALSE)</f>
        <v>1</v>
      </c>
      <c r="AE666">
        <f>VLOOKUP($C666,PANSS_full!$D$2:$AK$888,13,FALSE)</f>
        <v>2</v>
      </c>
      <c r="AF666">
        <f>VLOOKUP($C666,PANSS_full!$D$2:$AK$888,14,FALSE)</f>
        <v>2</v>
      </c>
      <c r="AG666">
        <f>VLOOKUP($C666,PANSS_full!$D$2:$AK$888,15,FALSE)</f>
        <v>1</v>
      </c>
      <c r="AH666">
        <f>VLOOKUP($C666,PANSS_full!$D$2:$AK$888,16,FALSE)</f>
        <v>4</v>
      </c>
      <c r="AI666">
        <f>VLOOKUP($C666,PANSS_full!$D$2:$AK$888,17,FALSE)</f>
        <v>1</v>
      </c>
      <c r="AJ666">
        <f>VLOOKUP($C666,PANSS_full!$D$2:$AK$888,18,FALSE)</f>
        <v>1</v>
      </c>
      <c r="AK666">
        <f>VLOOKUP($C666,PANSS_full!$D$2:$AK$888,19,FALSE)</f>
        <v>2</v>
      </c>
      <c r="AL666">
        <f>VLOOKUP($C666,PANSS_full!$D$2:$AK$888,20,FALSE)</f>
        <v>2</v>
      </c>
      <c r="AM666">
        <f>VLOOKUP($C666,PANSS_full!$D$2:$AK$888,21,FALSE)</f>
        <v>1</v>
      </c>
      <c r="AN666">
        <f>VLOOKUP($C666,PANSS_full!$D$2:$AK$888,22,FALSE)</f>
        <v>1</v>
      </c>
      <c r="AO666">
        <f>VLOOKUP($C666,PANSS_full!$D$2:$AK$888,23,FALSE)</f>
        <v>1</v>
      </c>
      <c r="AP666">
        <f>VLOOKUP($C666,PANSS_full!$D$2:$AK$888,24,FALSE)</f>
        <v>2</v>
      </c>
      <c r="AQ666">
        <f>VLOOKUP($C666,PANSS_full!$D$2:$AK$888,25,FALSE)</f>
        <v>1</v>
      </c>
      <c r="AR666">
        <f>VLOOKUP($C666,PANSS_full!$D$2:$AK$888,26,FALSE)</f>
        <v>3</v>
      </c>
      <c r="AS666">
        <f>VLOOKUP($C666,PANSS_full!$D$2:$AK$888,27,FALSE)</f>
        <v>6</v>
      </c>
      <c r="AT666">
        <f>VLOOKUP($C666,PANSS_full!$D$2:$AK$888,28,FALSE)</f>
        <v>1</v>
      </c>
      <c r="AU666">
        <f>VLOOKUP($C666,PANSS_full!$D$2:$AK$888,29,FALSE)</f>
        <v>2</v>
      </c>
      <c r="AV666">
        <f>VLOOKUP($C666,PANSS_full!$D$2:$AK$888,30,FALSE)</f>
        <v>6</v>
      </c>
      <c r="AW666">
        <f>VLOOKUP($C666,PANSS_full!$D$2:$AK$888,31,FALSE)</f>
        <v>3</v>
      </c>
      <c r="AX666">
        <f>VLOOKUP($C666,PANSS_full!$D$2:$AK$888,32,FALSE)</f>
        <v>1</v>
      </c>
      <c r="AY666">
        <f>VLOOKUP($C666,PANSS_full!$D$2:$AK$888,33,FALSE)</f>
        <v>1</v>
      </c>
      <c r="AZ666">
        <f>VLOOKUP($C666,PANSS_full!$D$2:$AK$888,34,FALSE)</f>
        <v>1</v>
      </c>
    </row>
    <row r="667" spans="1:52">
      <c r="A667">
        <v>666</v>
      </c>
      <c r="B667" s="2" t="s">
        <v>725</v>
      </c>
      <c r="C667" s="2" t="str">
        <f t="shared" si="10"/>
        <v>SZ_02_0051</v>
      </c>
      <c r="E667" s="2">
        <v>45.5</v>
      </c>
      <c r="F667" s="2" t="s">
        <v>602</v>
      </c>
      <c r="G667" s="2" t="s">
        <v>152</v>
      </c>
      <c r="H667" s="2">
        <v>2</v>
      </c>
      <c r="I667" s="2">
        <v>2</v>
      </c>
      <c r="J667" s="2">
        <v>13</v>
      </c>
      <c r="K667" s="2">
        <v>1</v>
      </c>
      <c r="L667" s="2">
        <v>1</v>
      </c>
      <c r="M667" s="2">
        <v>240</v>
      </c>
      <c r="N667" s="2">
        <v>27</v>
      </c>
      <c r="O667" s="2">
        <v>17</v>
      </c>
      <c r="P667" s="2">
        <v>34</v>
      </c>
      <c r="Q667" s="2">
        <v>78</v>
      </c>
      <c r="R667" s="2">
        <v>21</v>
      </c>
      <c r="S667" t="str">
        <f>VLOOKUP($C667,PANSS_full!$D$2:$AK$888,1,FALSE)</f>
        <v>SZ_02_0051</v>
      </c>
      <c r="T667" t="str">
        <f>VLOOKUP($C667,PANSS_full!$D$2:$AK$888,2,FALSE)</f>
        <v>LJL</v>
      </c>
      <c r="U667" t="str">
        <f>VLOOKUP($C667,PANSS_full!$D$2:$AK$888,3,FALSE)</f>
        <v/>
      </c>
      <c r="V667" t="str">
        <f>VLOOKUP($C667,PANSS_full!$D$2:$AK$888,4,FALSE)</f>
        <v>北京回龙观医院</v>
      </c>
      <c r="W667">
        <f>VLOOKUP($C667,PANSS_full!$D$2:$AK$888,5,FALSE)</f>
        <v>6</v>
      </c>
      <c r="X667">
        <f>VLOOKUP($C667,PANSS_full!$D$2:$AK$888,6,FALSE)</f>
        <v>5</v>
      </c>
      <c r="Y667">
        <f>VLOOKUP($C667,PANSS_full!$D$2:$AK$888,7,FALSE)</f>
        <v>5</v>
      </c>
      <c r="Z667">
        <f>VLOOKUP($C667,PANSS_full!$D$2:$AK$888,8,FALSE)</f>
        <v>2</v>
      </c>
      <c r="AA667">
        <f>VLOOKUP($C667,PANSS_full!$D$2:$AK$888,9,FALSE)</f>
        <v>1</v>
      </c>
      <c r="AB667">
        <f>VLOOKUP($C667,PANSS_full!$D$2:$AK$888,10,FALSE)</f>
        <v>6</v>
      </c>
      <c r="AC667">
        <f>VLOOKUP($C667,PANSS_full!$D$2:$AK$888,11,FALSE)</f>
        <v>2</v>
      </c>
      <c r="AD667">
        <f>VLOOKUP($C667,PANSS_full!$D$2:$AK$888,12,FALSE)</f>
        <v>2</v>
      </c>
      <c r="AE667">
        <f>VLOOKUP($C667,PANSS_full!$D$2:$AK$888,13,FALSE)</f>
        <v>2</v>
      </c>
      <c r="AF667">
        <f>VLOOKUP($C667,PANSS_full!$D$2:$AK$888,14,FALSE)</f>
        <v>4</v>
      </c>
      <c r="AG667">
        <f>VLOOKUP($C667,PANSS_full!$D$2:$AK$888,15,FALSE)</f>
        <v>3</v>
      </c>
      <c r="AH667">
        <f>VLOOKUP($C667,PANSS_full!$D$2:$AK$888,16,FALSE)</f>
        <v>3</v>
      </c>
      <c r="AI667">
        <f>VLOOKUP($C667,PANSS_full!$D$2:$AK$888,17,FALSE)</f>
        <v>2</v>
      </c>
      <c r="AJ667">
        <f>VLOOKUP($C667,PANSS_full!$D$2:$AK$888,18,FALSE)</f>
        <v>1</v>
      </c>
      <c r="AK667">
        <f>VLOOKUP($C667,PANSS_full!$D$2:$AK$888,19,FALSE)</f>
        <v>2</v>
      </c>
      <c r="AL667">
        <f>VLOOKUP($C667,PANSS_full!$D$2:$AK$888,20,FALSE)</f>
        <v>2</v>
      </c>
      <c r="AM667">
        <f>VLOOKUP($C667,PANSS_full!$D$2:$AK$888,21,FALSE)</f>
        <v>1</v>
      </c>
      <c r="AN667">
        <f>VLOOKUP($C667,PANSS_full!$D$2:$AK$888,22,FALSE)</f>
        <v>1</v>
      </c>
      <c r="AO667">
        <f>VLOOKUP($C667,PANSS_full!$D$2:$AK$888,23,FALSE)</f>
        <v>1</v>
      </c>
      <c r="AP667">
        <f>VLOOKUP($C667,PANSS_full!$D$2:$AK$888,24,FALSE)</f>
        <v>2</v>
      </c>
      <c r="AQ667">
        <f>VLOOKUP($C667,PANSS_full!$D$2:$AK$888,25,FALSE)</f>
        <v>2</v>
      </c>
      <c r="AR667">
        <f>VLOOKUP($C667,PANSS_full!$D$2:$AK$888,26,FALSE)</f>
        <v>2</v>
      </c>
      <c r="AS667">
        <f>VLOOKUP($C667,PANSS_full!$D$2:$AK$888,27,FALSE)</f>
        <v>6</v>
      </c>
      <c r="AT667">
        <f>VLOOKUP($C667,PANSS_full!$D$2:$AK$888,28,FALSE)</f>
        <v>1</v>
      </c>
      <c r="AU667">
        <f>VLOOKUP($C667,PANSS_full!$D$2:$AK$888,29,FALSE)</f>
        <v>2</v>
      </c>
      <c r="AV667">
        <f>VLOOKUP($C667,PANSS_full!$D$2:$AK$888,30,FALSE)</f>
        <v>5</v>
      </c>
      <c r="AW667">
        <f>VLOOKUP($C667,PANSS_full!$D$2:$AK$888,31,FALSE)</f>
        <v>4</v>
      </c>
      <c r="AX667">
        <f>VLOOKUP($C667,PANSS_full!$D$2:$AK$888,32,FALSE)</f>
        <v>1</v>
      </c>
      <c r="AY667">
        <f>VLOOKUP($C667,PANSS_full!$D$2:$AK$888,33,FALSE)</f>
        <v>1</v>
      </c>
      <c r="AZ667">
        <f>VLOOKUP($C667,PANSS_full!$D$2:$AK$888,34,FALSE)</f>
        <v>1</v>
      </c>
    </row>
    <row r="668" spans="1:52">
      <c r="A668">
        <v>667</v>
      </c>
      <c r="B668" s="2" t="s">
        <v>726</v>
      </c>
      <c r="C668" s="2" t="str">
        <f t="shared" si="10"/>
        <v>SZ_02_0052</v>
      </c>
      <c r="E668" s="2">
        <v>19.58333333</v>
      </c>
      <c r="F668" s="2" t="s">
        <v>602</v>
      </c>
      <c r="G668" s="2" t="s">
        <v>152</v>
      </c>
      <c r="H668" s="2">
        <v>2</v>
      </c>
      <c r="I668" s="2">
        <v>2</v>
      </c>
      <c r="J668" s="2">
        <v>12</v>
      </c>
      <c r="K668" s="2">
        <v>1</v>
      </c>
      <c r="L668" s="2">
        <v>1</v>
      </c>
      <c r="M668" s="2">
        <v>24</v>
      </c>
      <c r="N668" s="2">
        <v>23</v>
      </c>
      <c r="O668" s="2">
        <v>15</v>
      </c>
      <c r="P668" s="2">
        <v>31</v>
      </c>
      <c r="Q668" s="2">
        <v>69</v>
      </c>
      <c r="R668" s="2">
        <v>13</v>
      </c>
      <c r="S668" t="str">
        <f>VLOOKUP($C668,PANSS_full!$D$2:$AK$888,1,FALSE)</f>
        <v>SZ_02_0052</v>
      </c>
      <c r="T668" t="str">
        <f>VLOOKUP($C668,PANSS_full!$D$2:$AK$888,2,FALSE)</f>
        <v>YRY</v>
      </c>
      <c r="U668" t="str">
        <f>VLOOKUP($C668,PANSS_full!$D$2:$AK$888,3,FALSE)</f>
        <v/>
      </c>
      <c r="V668" t="str">
        <f>VLOOKUP($C668,PANSS_full!$D$2:$AK$888,4,FALSE)</f>
        <v>北京回龙观医院</v>
      </c>
      <c r="W668">
        <f>VLOOKUP($C668,PANSS_full!$D$2:$AK$888,5,FALSE)</f>
        <v>5</v>
      </c>
      <c r="X668">
        <f>VLOOKUP($C668,PANSS_full!$D$2:$AK$888,6,FALSE)</f>
        <v>3</v>
      </c>
      <c r="Y668">
        <f>VLOOKUP($C668,PANSS_full!$D$2:$AK$888,7,FALSE)</f>
        <v>5</v>
      </c>
      <c r="Z668">
        <f>VLOOKUP($C668,PANSS_full!$D$2:$AK$888,8,FALSE)</f>
        <v>2</v>
      </c>
      <c r="AA668">
        <f>VLOOKUP($C668,PANSS_full!$D$2:$AK$888,9,FALSE)</f>
        <v>1</v>
      </c>
      <c r="AB668">
        <f>VLOOKUP($C668,PANSS_full!$D$2:$AK$888,10,FALSE)</f>
        <v>5</v>
      </c>
      <c r="AC668">
        <f>VLOOKUP($C668,PANSS_full!$D$2:$AK$888,11,FALSE)</f>
        <v>2</v>
      </c>
      <c r="AD668">
        <f>VLOOKUP($C668,PANSS_full!$D$2:$AK$888,12,FALSE)</f>
        <v>2</v>
      </c>
      <c r="AE668">
        <f>VLOOKUP($C668,PANSS_full!$D$2:$AK$888,13,FALSE)</f>
        <v>2</v>
      </c>
      <c r="AF668">
        <f>VLOOKUP($C668,PANSS_full!$D$2:$AK$888,14,FALSE)</f>
        <v>2</v>
      </c>
      <c r="AG668">
        <f>VLOOKUP($C668,PANSS_full!$D$2:$AK$888,15,FALSE)</f>
        <v>2</v>
      </c>
      <c r="AH668">
        <f>VLOOKUP($C668,PANSS_full!$D$2:$AK$888,16,FALSE)</f>
        <v>4</v>
      </c>
      <c r="AI668">
        <f>VLOOKUP($C668,PANSS_full!$D$2:$AK$888,17,FALSE)</f>
        <v>2</v>
      </c>
      <c r="AJ668">
        <f>VLOOKUP($C668,PANSS_full!$D$2:$AK$888,18,FALSE)</f>
        <v>1</v>
      </c>
      <c r="AK668">
        <f>VLOOKUP($C668,PANSS_full!$D$2:$AK$888,19,FALSE)</f>
        <v>2</v>
      </c>
      <c r="AL668">
        <f>VLOOKUP($C668,PANSS_full!$D$2:$AK$888,20,FALSE)</f>
        <v>2</v>
      </c>
      <c r="AM668">
        <f>VLOOKUP($C668,PANSS_full!$D$2:$AK$888,21,FALSE)</f>
        <v>1</v>
      </c>
      <c r="AN668">
        <f>VLOOKUP($C668,PANSS_full!$D$2:$AK$888,22,FALSE)</f>
        <v>1</v>
      </c>
      <c r="AO668">
        <f>VLOOKUP($C668,PANSS_full!$D$2:$AK$888,23,FALSE)</f>
        <v>1</v>
      </c>
      <c r="AP668">
        <f>VLOOKUP($C668,PANSS_full!$D$2:$AK$888,24,FALSE)</f>
        <v>2</v>
      </c>
      <c r="AQ668">
        <f>VLOOKUP($C668,PANSS_full!$D$2:$AK$888,25,FALSE)</f>
        <v>2</v>
      </c>
      <c r="AR668">
        <f>VLOOKUP($C668,PANSS_full!$D$2:$AK$888,26,FALSE)</f>
        <v>2</v>
      </c>
      <c r="AS668">
        <f>VLOOKUP($C668,PANSS_full!$D$2:$AK$888,27,FALSE)</f>
        <v>5</v>
      </c>
      <c r="AT668">
        <f>VLOOKUP($C668,PANSS_full!$D$2:$AK$888,28,FALSE)</f>
        <v>1</v>
      </c>
      <c r="AU668">
        <f>VLOOKUP($C668,PANSS_full!$D$2:$AK$888,29,FALSE)</f>
        <v>2</v>
      </c>
      <c r="AV668">
        <f>VLOOKUP($C668,PANSS_full!$D$2:$AK$888,30,FALSE)</f>
        <v>5</v>
      </c>
      <c r="AW668">
        <f>VLOOKUP($C668,PANSS_full!$D$2:$AK$888,31,FALSE)</f>
        <v>2</v>
      </c>
      <c r="AX668">
        <f>VLOOKUP($C668,PANSS_full!$D$2:$AK$888,32,FALSE)</f>
        <v>1</v>
      </c>
      <c r="AY668">
        <f>VLOOKUP($C668,PANSS_full!$D$2:$AK$888,33,FALSE)</f>
        <v>1</v>
      </c>
      <c r="AZ668">
        <f>VLOOKUP($C668,PANSS_full!$D$2:$AK$888,34,FALSE)</f>
        <v>1</v>
      </c>
    </row>
    <row r="669" spans="1:52">
      <c r="A669">
        <v>668</v>
      </c>
      <c r="B669" s="2" t="s">
        <v>727</v>
      </c>
      <c r="C669" s="2" t="str">
        <f t="shared" si="10"/>
        <v>SZ_02_0053</v>
      </c>
      <c r="E669" s="2">
        <v>35.33333333</v>
      </c>
      <c r="F669" s="2" t="s">
        <v>602</v>
      </c>
      <c r="G669" s="2" t="s">
        <v>152</v>
      </c>
      <c r="H669" s="2">
        <v>2</v>
      </c>
      <c r="I669" s="2">
        <v>2</v>
      </c>
      <c r="J669" s="2">
        <v>12</v>
      </c>
      <c r="K669" s="2">
        <v>1</v>
      </c>
      <c r="L669" s="2">
        <v>1</v>
      </c>
      <c r="M669" s="2">
        <v>72</v>
      </c>
      <c r="N669" s="2">
        <v>21</v>
      </c>
      <c r="O669" s="2">
        <v>15</v>
      </c>
      <c r="P669" s="2">
        <v>33</v>
      </c>
      <c r="Q669" s="2">
        <v>69</v>
      </c>
      <c r="S669" t="str">
        <f>VLOOKUP($C669,PANSS_full!$D$2:$AK$888,1,FALSE)</f>
        <v>SZ_02_0053</v>
      </c>
      <c r="T669" t="str">
        <f>VLOOKUP($C669,PANSS_full!$D$2:$AK$888,2,FALSE)</f>
        <v>ZQ</v>
      </c>
      <c r="U669" t="str">
        <f>VLOOKUP($C669,PANSS_full!$D$2:$AK$888,3,FALSE)</f>
        <v/>
      </c>
      <c r="V669" t="str">
        <f>VLOOKUP($C669,PANSS_full!$D$2:$AK$888,4,FALSE)</f>
        <v>北京回龙观医院</v>
      </c>
      <c r="W669">
        <f>VLOOKUP($C669,PANSS_full!$D$2:$AK$888,5,FALSE)</f>
        <v>6</v>
      </c>
      <c r="X669">
        <f>VLOOKUP($C669,PANSS_full!$D$2:$AK$888,6,FALSE)</f>
        <v>4</v>
      </c>
      <c r="Y669">
        <f>VLOOKUP($C669,PANSS_full!$D$2:$AK$888,7,FALSE)</f>
        <v>2</v>
      </c>
      <c r="Z669">
        <f>VLOOKUP($C669,PANSS_full!$D$2:$AK$888,8,FALSE)</f>
        <v>1</v>
      </c>
      <c r="AA669">
        <f>VLOOKUP($C669,PANSS_full!$D$2:$AK$888,9,FALSE)</f>
        <v>1</v>
      </c>
      <c r="AB669">
        <f>VLOOKUP($C669,PANSS_full!$D$2:$AK$888,10,FALSE)</f>
        <v>5</v>
      </c>
      <c r="AC669">
        <f>VLOOKUP($C669,PANSS_full!$D$2:$AK$888,11,FALSE)</f>
        <v>2</v>
      </c>
      <c r="AD669">
        <f>VLOOKUP($C669,PANSS_full!$D$2:$AK$888,12,FALSE)</f>
        <v>2</v>
      </c>
      <c r="AE669">
        <f>VLOOKUP($C669,PANSS_full!$D$2:$AK$888,13,FALSE)</f>
        <v>2</v>
      </c>
      <c r="AF669">
        <f>VLOOKUP($C669,PANSS_full!$D$2:$AK$888,14,FALSE)</f>
        <v>2</v>
      </c>
      <c r="AG669">
        <f>VLOOKUP($C669,PANSS_full!$D$2:$AK$888,15,FALSE)</f>
        <v>2</v>
      </c>
      <c r="AH669">
        <f>VLOOKUP($C669,PANSS_full!$D$2:$AK$888,16,FALSE)</f>
        <v>4</v>
      </c>
      <c r="AI669">
        <f>VLOOKUP($C669,PANSS_full!$D$2:$AK$888,17,FALSE)</f>
        <v>2</v>
      </c>
      <c r="AJ669">
        <f>VLOOKUP($C669,PANSS_full!$D$2:$AK$888,18,FALSE)</f>
        <v>1</v>
      </c>
      <c r="AK669">
        <f>VLOOKUP($C669,PANSS_full!$D$2:$AK$888,19,FALSE)</f>
        <v>2</v>
      </c>
      <c r="AL669">
        <f>VLOOKUP($C669,PANSS_full!$D$2:$AK$888,20,FALSE)</f>
        <v>2</v>
      </c>
      <c r="AM669">
        <f>VLOOKUP($C669,PANSS_full!$D$2:$AK$888,21,FALSE)</f>
        <v>1</v>
      </c>
      <c r="AN669">
        <f>VLOOKUP($C669,PANSS_full!$D$2:$AK$888,22,FALSE)</f>
        <v>1</v>
      </c>
      <c r="AO669">
        <f>VLOOKUP($C669,PANSS_full!$D$2:$AK$888,23,FALSE)</f>
        <v>1</v>
      </c>
      <c r="AP669">
        <f>VLOOKUP($C669,PANSS_full!$D$2:$AK$888,24,FALSE)</f>
        <v>2</v>
      </c>
      <c r="AQ669">
        <f>VLOOKUP($C669,PANSS_full!$D$2:$AK$888,25,FALSE)</f>
        <v>2</v>
      </c>
      <c r="AR669">
        <f>VLOOKUP($C669,PANSS_full!$D$2:$AK$888,26,FALSE)</f>
        <v>3</v>
      </c>
      <c r="AS669">
        <f>VLOOKUP($C669,PANSS_full!$D$2:$AK$888,27,FALSE)</f>
        <v>6</v>
      </c>
      <c r="AT669">
        <f>VLOOKUP($C669,PANSS_full!$D$2:$AK$888,28,FALSE)</f>
        <v>1</v>
      </c>
      <c r="AU669">
        <f>VLOOKUP($C669,PANSS_full!$D$2:$AK$888,29,FALSE)</f>
        <v>2</v>
      </c>
      <c r="AV669">
        <f>VLOOKUP($C669,PANSS_full!$D$2:$AK$888,30,FALSE)</f>
        <v>5</v>
      </c>
      <c r="AW669">
        <f>VLOOKUP($C669,PANSS_full!$D$2:$AK$888,31,FALSE)</f>
        <v>2</v>
      </c>
      <c r="AX669">
        <f>VLOOKUP($C669,PANSS_full!$D$2:$AK$888,32,FALSE)</f>
        <v>1</v>
      </c>
      <c r="AY669">
        <f>VLOOKUP($C669,PANSS_full!$D$2:$AK$888,33,FALSE)</f>
        <v>1</v>
      </c>
      <c r="AZ669">
        <f>VLOOKUP($C669,PANSS_full!$D$2:$AK$888,34,FALSE)</f>
        <v>1</v>
      </c>
    </row>
    <row r="670" spans="1:52">
      <c r="A670">
        <v>669</v>
      </c>
      <c r="B670" s="2" t="s">
        <v>728</v>
      </c>
      <c r="C670" s="2" t="str">
        <f t="shared" si="10"/>
        <v>SZ_02_0056</v>
      </c>
      <c r="E670" s="2">
        <v>42.33333333</v>
      </c>
      <c r="F670" s="2" t="s">
        <v>602</v>
      </c>
      <c r="G670" s="2" t="s">
        <v>152</v>
      </c>
      <c r="H670" s="2">
        <v>2</v>
      </c>
      <c r="I670" s="2">
        <v>2</v>
      </c>
      <c r="J670" s="2">
        <v>10</v>
      </c>
      <c r="K670" s="2">
        <v>1</v>
      </c>
      <c r="L670" s="2">
        <v>1</v>
      </c>
      <c r="M670" s="2">
        <v>276</v>
      </c>
      <c r="N670" s="2">
        <v>22</v>
      </c>
      <c r="O670" s="2">
        <v>14</v>
      </c>
      <c r="P670" s="2">
        <v>29</v>
      </c>
      <c r="Q670" s="2">
        <v>65</v>
      </c>
      <c r="R670" s="2">
        <v>12</v>
      </c>
      <c r="S670" t="str">
        <f>VLOOKUP($C670,PANSS_full!$D$2:$AK$888,1,FALSE)</f>
        <v>SZ_02_0056</v>
      </c>
      <c r="T670" t="str">
        <f>VLOOKUP($C670,PANSS_full!$D$2:$AK$888,2,FALSE)</f>
        <v>XLX</v>
      </c>
      <c r="U670" t="str">
        <f>VLOOKUP($C670,PANSS_full!$D$2:$AK$888,3,FALSE)</f>
        <v/>
      </c>
      <c r="V670" t="str">
        <f>VLOOKUP($C670,PANSS_full!$D$2:$AK$888,4,FALSE)</f>
        <v>北京回龙观医院</v>
      </c>
      <c r="W670">
        <f>VLOOKUP($C670,PANSS_full!$D$2:$AK$888,5,FALSE)</f>
        <v>4</v>
      </c>
      <c r="X670">
        <f>VLOOKUP($C670,PANSS_full!$D$2:$AK$888,6,FALSE)</f>
        <v>3</v>
      </c>
      <c r="Y670">
        <f>VLOOKUP($C670,PANSS_full!$D$2:$AK$888,7,FALSE)</f>
        <v>4</v>
      </c>
      <c r="Z670">
        <f>VLOOKUP($C670,PANSS_full!$D$2:$AK$888,8,FALSE)</f>
        <v>2</v>
      </c>
      <c r="AA670">
        <f>VLOOKUP($C670,PANSS_full!$D$2:$AK$888,9,FALSE)</f>
        <v>2</v>
      </c>
      <c r="AB670">
        <f>VLOOKUP($C670,PANSS_full!$D$2:$AK$888,10,FALSE)</f>
        <v>5</v>
      </c>
      <c r="AC670">
        <f>VLOOKUP($C670,PANSS_full!$D$2:$AK$888,11,FALSE)</f>
        <v>2</v>
      </c>
      <c r="AD670">
        <f>VLOOKUP($C670,PANSS_full!$D$2:$AK$888,12,FALSE)</f>
        <v>2</v>
      </c>
      <c r="AE670">
        <f>VLOOKUP($C670,PANSS_full!$D$2:$AK$888,13,FALSE)</f>
        <v>2</v>
      </c>
      <c r="AF670">
        <f>VLOOKUP($C670,PANSS_full!$D$2:$AK$888,14,FALSE)</f>
        <v>2</v>
      </c>
      <c r="AG670">
        <f>VLOOKUP($C670,PANSS_full!$D$2:$AK$888,15,FALSE)</f>
        <v>3</v>
      </c>
      <c r="AH670">
        <f>VLOOKUP($C670,PANSS_full!$D$2:$AK$888,16,FALSE)</f>
        <v>2</v>
      </c>
      <c r="AI670">
        <f>VLOOKUP($C670,PANSS_full!$D$2:$AK$888,17,FALSE)</f>
        <v>2</v>
      </c>
      <c r="AJ670">
        <f>VLOOKUP($C670,PANSS_full!$D$2:$AK$888,18,FALSE)</f>
        <v>1</v>
      </c>
      <c r="AK670">
        <f>VLOOKUP($C670,PANSS_full!$D$2:$AK$888,19,FALSE)</f>
        <v>2</v>
      </c>
      <c r="AL670">
        <f>VLOOKUP($C670,PANSS_full!$D$2:$AK$888,20,FALSE)</f>
        <v>2</v>
      </c>
      <c r="AM670">
        <f>VLOOKUP($C670,PANSS_full!$D$2:$AK$888,21,FALSE)</f>
        <v>1</v>
      </c>
      <c r="AN670">
        <f>VLOOKUP($C670,PANSS_full!$D$2:$AK$888,22,FALSE)</f>
        <v>1</v>
      </c>
      <c r="AO670">
        <f>VLOOKUP($C670,PANSS_full!$D$2:$AK$888,23,FALSE)</f>
        <v>1</v>
      </c>
      <c r="AP670">
        <f>VLOOKUP($C670,PANSS_full!$D$2:$AK$888,24,FALSE)</f>
        <v>2</v>
      </c>
      <c r="AQ670">
        <f>VLOOKUP($C670,PANSS_full!$D$2:$AK$888,25,FALSE)</f>
        <v>3</v>
      </c>
      <c r="AR670">
        <f>VLOOKUP($C670,PANSS_full!$D$2:$AK$888,26,FALSE)</f>
        <v>1</v>
      </c>
      <c r="AS670">
        <f>VLOOKUP($C670,PANSS_full!$D$2:$AK$888,27,FALSE)</f>
        <v>5</v>
      </c>
      <c r="AT670">
        <f>VLOOKUP($C670,PANSS_full!$D$2:$AK$888,28,FALSE)</f>
        <v>1</v>
      </c>
      <c r="AU670">
        <f>VLOOKUP($C670,PANSS_full!$D$2:$AK$888,29,FALSE)</f>
        <v>1</v>
      </c>
      <c r="AV670">
        <f>VLOOKUP($C670,PANSS_full!$D$2:$AK$888,30,FALSE)</f>
        <v>3</v>
      </c>
      <c r="AW670">
        <f>VLOOKUP($C670,PANSS_full!$D$2:$AK$888,31,FALSE)</f>
        <v>2</v>
      </c>
      <c r="AX670">
        <f>VLOOKUP($C670,PANSS_full!$D$2:$AK$888,32,FALSE)</f>
        <v>2</v>
      </c>
      <c r="AY670">
        <f>VLOOKUP($C670,PANSS_full!$D$2:$AK$888,33,FALSE)</f>
        <v>1</v>
      </c>
      <c r="AZ670">
        <f>VLOOKUP($C670,PANSS_full!$D$2:$AK$888,34,FALSE)</f>
        <v>1</v>
      </c>
    </row>
    <row r="671" spans="1:52">
      <c r="A671">
        <v>670</v>
      </c>
      <c r="B671" s="2" t="s">
        <v>729</v>
      </c>
      <c r="C671" s="2" t="str">
        <f t="shared" si="10"/>
        <v>SZ_02_0059</v>
      </c>
      <c r="E671" s="2">
        <v>46.75</v>
      </c>
      <c r="F671" s="2" t="s">
        <v>602</v>
      </c>
      <c r="G671" s="2" t="s">
        <v>152</v>
      </c>
      <c r="H671" s="2">
        <v>2</v>
      </c>
      <c r="I671" s="2">
        <v>1</v>
      </c>
      <c r="J671" s="2">
        <v>17</v>
      </c>
      <c r="K671" s="2">
        <v>1</v>
      </c>
      <c r="L671" s="2">
        <v>1</v>
      </c>
      <c r="M671" s="2">
        <v>244</v>
      </c>
      <c r="N671" s="2">
        <v>26</v>
      </c>
      <c r="O671" s="2">
        <v>14</v>
      </c>
      <c r="P671" s="2">
        <v>33</v>
      </c>
      <c r="Q671" s="2">
        <v>73</v>
      </c>
      <c r="S671" t="str">
        <f>VLOOKUP($C671,PANSS_full!$D$2:$AK$888,1,FALSE)</f>
        <v>SZ_02_0059</v>
      </c>
      <c r="T671" t="str">
        <f>VLOOKUP($C671,PANSS_full!$D$2:$AK$888,2,FALSE)</f>
        <v>WS</v>
      </c>
      <c r="U671" t="str">
        <f>VLOOKUP($C671,PANSS_full!$D$2:$AK$888,3,FALSE)</f>
        <v/>
      </c>
      <c r="V671" t="str">
        <f>VLOOKUP($C671,PANSS_full!$D$2:$AK$888,4,FALSE)</f>
        <v>北京回龙观医院</v>
      </c>
      <c r="W671">
        <f>VLOOKUP($C671,PANSS_full!$D$2:$AK$888,5,FALSE)</f>
        <v>5</v>
      </c>
      <c r="X671">
        <f>VLOOKUP($C671,PANSS_full!$D$2:$AK$888,6,FALSE)</f>
        <v>3</v>
      </c>
      <c r="Y671">
        <f>VLOOKUP($C671,PANSS_full!$D$2:$AK$888,7,FALSE)</f>
        <v>5</v>
      </c>
      <c r="Z671">
        <f>VLOOKUP($C671,PANSS_full!$D$2:$AK$888,8,FALSE)</f>
        <v>2</v>
      </c>
      <c r="AA671">
        <f>VLOOKUP($C671,PANSS_full!$D$2:$AK$888,9,FALSE)</f>
        <v>2</v>
      </c>
      <c r="AB671">
        <f>VLOOKUP($C671,PANSS_full!$D$2:$AK$888,10,FALSE)</f>
        <v>6</v>
      </c>
      <c r="AC671">
        <f>VLOOKUP($C671,PANSS_full!$D$2:$AK$888,11,FALSE)</f>
        <v>3</v>
      </c>
      <c r="AD671">
        <f>VLOOKUP($C671,PANSS_full!$D$2:$AK$888,12,FALSE)</f>
        <v>2</v>
      </c>
      <c r="AE671">
        <f>VLOOKUP($C671,PANSS_full!$D$2:$AK$888,13,FALSE)</f>
        <v>2</v>
      </c>
      <c r="AF671">
        <f>VLOOKUP($C671,PANSS_full!$D$2:$AK$888,14,FALSE)</f>
        <v>3</v>
      </c>
      <c r="AG671">
        <f>VLOOKUP($C671,PANSS_full!$D$2:$AK$888,15,FALSE)</f>
        <v>2</v>
      </c>
      <c r="AH671">
        <f>VLOOKUP($C671,PANSS_full!$D$2:$AK$888,16,FALSE)</f>
        <v>2</v>
      </c>
      <c r="AI671">
        <f>VLOOKUP($C671,PANSS_full!$D$2:$AK$888,17,FALSE)</f>
        <v>2</v>
      </c>
      <c r="AJ671">
        <f>VLOOKUP($C671,PANSS_full!$D$2:$AK$888,18,FALSE)</f>
        <v>1</v>
      </c>
      <c r="AK671">
        <f>VLOOKUP($C671,PANSS_full!$D$2:$AK$888,19,FALSE)</f>
        <v>2</v>
      </c>
      <c r="AL671">
        <f>VLOOKUP($C671,PANSS_full!$D$2:$AK$888,20,FALSE)</f>
        <v>2</v>
      </c>
      <c r="AM671">
        <f>VLOOKUP($C671,PANSS_full!$D$2:$AK$888,21,FALSE)</f>
        <v>1</v>
      </c>
      <c r="AN671">
        <f>VLOOKUP($C671,PANSS_full!$D$2:$AK$888,22,FALSE)</f>
        <v>1</v>
      </c>
      <c r="AO671">
        <f>VLOOKUP($C671,PANSS_full!$D$2:$AK$888,23,FALSE)</f>
        <v>1</v>
      </c>
      <c r="AP671">
        <f>VLOOKUP($C671,PANSS_full!$D$2:$AK$888,24,FALSE)</f>
        <v>2</v>
      </c>
      <c r="AQ671">
        <f>VLOOKUP($C671,PANSS_full!$D$2:$AK$888,25,FALSE)</f>
        <v>2</v>
      </c>
      <c r="AR671">
        <f>VLOOKUP($C671,PANSS_full!$D$2:$AK$888,26,FALSE)</f>
        <v>3</v>
      </c>
      <c r="AS671">
        <f>VLOOKUP($C671,PANSS_full!$D$2:$AK$888,27,FALSE)</f>
        <v>5</v>
      </c>
      <c r="AT671">
        <f>VLOOKUP($C671,PANSS_full!$D$2:$AK$888,28,FALSE)</f>
        <v>1</v>
      </c>
      <c r="AU671">
        <f>VLOOKUP($C671,PANSS_full!$D$2:$AK$888,29,FALSE)</f>
        <v>2</v>
      </c>
      <c r="AV671">
        <f>VLOOKUP($C671,PANSS_full!$D$2:$AK$888,30,FALSE)</f>
        <v>5</v>
      </c>
      <c r="AW671">
        <f>VLOOKUP($C671,PANSS_full!$D$2:$AK$888,31,FALSE)</f>
        <v>3</v>
      </c>
      <c r="AX671">
        <f>VLOOKUP($C671,PANSS_full!$D$2:$AK$888,32,FALSE)</f>
        <v>1</v>
      </c>
      <c r="AY671">
        <f>VLOOKUP($C671,PANSS_full!$D$2:$AK$888,33,FALSE)</f>
        <v>1</v>
      </c>
      <c r="AZ671">
        <f>VLOOKUP($C671,PANSS_full!$D$2:$AK$888,34,FALSE)</f>
        <v>1</v>
      </c>
    </row>
    <row r="672" spans="1:52">
      <c r="A672">
        <v>671</v>
      </c>
      <c r="B672" s="2" t="s">
        <v>730</v>
      </c>
      <c r="C672" s="2" t="str">
        <f t="shared" si="10"/>
        <v>SZ_02_0060</v>
      </c>
      <c r="E672" s="2">
        <v>29.25</v>
      </c>
      <c r="F672" s="2" t="s">
        <v>602</v>
      </c>
      <c r="G672" s="2" t="s">
        <v>152</v>
      </c>
      <c r="H672" s="2">
        <v>2</v>
      </c>
      <c r="I672" s="2">
        <v>2</v>
      </c>
      <c r="J672" s="2">
        <v>15</v>
      </c>
      <c r="K672" s="2">
        <v>1</v>
      </c>
      <c r="L672" s="2">
        <v>1</v>
      </c>
      <c r="M672" s="2">
        <v>60</v>
      </c>
      <c r="N672" s="2">
        <v>30</v>
      </c>
      <c r="O672" s="2">
        <v>15</v>
      </c>
      <c r="P672" s="2">
        <v>38</v>
      </c>
      <c r="Q672" s="2">
        <v>83</v>
      </c>
      <c r="R672" s="2">
        <v>24</v>
      </c>
      <c r="S672" t="str">
        <f>VLOOKUP($C672,PANSS_full!$D$2:$AK$888,1,FALSE)</f>
        <v>SZ_02_0060</v>
      </c>
      <c r="T672" t="str">
        <f>VLOOKUP($C672,PANSS_full!$D$2:$AK$888,2,FALSE)</f>
        <v>FWW</v>
      </c>
      <c r="U672" t="str">
        <f>VLOOKUP($C672,PANSS_full!$D$2:$AK$888,3,FALSE)</f>
        <v/>
      </c>
      <c r="V672" t="str">
        <f>VLOOKUP($C672,PANSS_full!$D$2:$AK$888,4,FALSE)</f>
        <v>北京回龙观医院</v>
      </c>
      <c r="W672">
        <f>VLOOKUP($C672,PANSS_full!$D$2:$AK$888,5,FALSE)</f>
        <v>6</v>
      </c>
      <c r="X672">
        <f>VLOOKUP($C672,PANSS_full!$D$2:$AK$888,6,FALSE)</f>
        <v>5</v>
      </c>
      <c r="Y672">
        <f>VLOOKUP($C672,PANSS_full!$D$2:$AK$888,7,FALSE)</f>
        <v>5</v>
      </c>
      <c r="Z672">
        <f>VLOOKUP($C672,PANSS_full!$D$2:$AK$888,8,FALSE)</f>
        <v>3</v>
      </c>
      <c r="AA672">
        <f>VLOOKUP($C672,PANSS_full!$D$2:$AK$888,9,FALSE)</f>
        <v>2</v>
      </c>
      <c r="AB672">
        <f>VLOOKUP($C672,PANSS_full!$D$2:$AK$888,10,FALSE)</f>
        <v>6</v>
      </c>
      <c r="AC672">
        <f>VLOOKUP($C672,PANSS_full!$D$2:$AK$888,11,FALSE)</f>
        <v>3</v>
      </c>
      <c r="AD672">
        <f>VLOOKUP($C672,PANSS_full!$D$2:$AK$888,12,FALSE)</f>
        <v>2</v>
      </c>
      <c r="AE672">
        <f>VLOOKUP($C672,PANSS_full!$D$2:$AK$888,13,FALSE)</f>
        <v>2</v>
      </c>
      <c r="AF672">
        <f>VLOOKUP($C672,PANSS_full!$D$2:$AK$888,14,FALSE)</f>
        <v>3</v>
      </c>
      <c r="AG672">
        <f>VLOOKUP($C672,PANSS_full!$D$2:$AK$888,15,FALSE)</f>
        <v>3</v>
      </c>
      <c r="AH672">
        <f>VLOOKUP($C672,PANSS_full!$D$2:$AK$888,16,FALSE)</f>
        <v>2</v>
      </c>
      <c r="AI672">
        <f>VLOOKUP($C672,PANSS_full!$D$2:$AK$888,17,FALSE)</f>
        <v>2</v>
      </c>
      <c r="AJ672">
        <f>VLOOKUP($C672,PANSS_full!$D$2:$AK$888,18,FALSE)</f>
        <v>1</v>
      </c>
      <c r="AK672">
        <f>VLOOKUP($C672,PANSS_full!$D$2:$AK$888,19,FALSE)</f>
        <v>2</v>
      </c>
      <c r="AL672">
        <f>VLOOKUP($C672,PANSS_full!$D$2:$AK$888,20,FALSE)</f>
        <v>2</v>
      </c>
      <c r="AM672">
        <f>VLOOKUP($C672,PANSS_full!$D$2:$AK$888,21,FALSE)</f>
        <v>1</v>
      </c>
      <c r="AN672">
        <f>VLOOKUP($C672,PANSS_full!$D$2:$AK$888,22,FALSE)</f>
        <v>2</v>
      </c>
      <c r="AO672">
        <f>VLOOKUP($C672,PANSS_full!$D$2:$AK$888,23,FALSE)</f>
        <v>1</v>
      </c>
      <c r="AP672">
        <f>VLOOKUP($C672,PANSS_full!$D$2:$AK$888,24,FALSE)</f>
        <v>1</v>
      </c>
      <c r="AQ672">
        <f>VLOOKUP($C672,PANSS_full!$D$2:$AK$888,25,FALSE)</f>
        <v>3</v>
      </c>
      <c r="AR672">
        <f>VLOOKUP($C672,PANSS_full!$D$2:$AK$888,26,FALSE)</f>
        <v>2</v>
      </c>
      <c r="AS672">
        <f>VLOOKUP($C672,PANSS_full!$D$2:$AK$888,27,FALSE)</f>
        <v>6</v>
      </c>
      <c r="AT672">
        <f>VLOOKUP($C672,PANSS_full!$D$2:$AK$888,28,FALSE)</f>
        <v>1</v>
      </c>
      <c r="AU672">
        <f>VLOOKUP($C672,PANSS_full!$D$2:$AK$888,29,FALSE)</f>
        <v>3</v>
      </c>
      <c r="AV672">
        <f>VLOOKUP($C672,PANSS_full!$D$2:$AK$888,30,FALSE)</f>
        <v>5</v>
      </c>
      <c r="AW672">
        <f>VLOOKUP($C672,PANSS_full!$D$2:$AK$888,31,FALSE)</f>
        <v>4</v>
      </c>
      <c r="AX672">
        <f>VLOOKUP($C672,PANSS_full!$D$2:$AK$888,32,FALSE)</f>
        <v>2</v>
      </c>
      <c r="AY672">
        <f>VLOOKUP($C672,PANSS_full!$D$2:$AK$888,33,FALSE)</f>
        <v>1</v>
      </c>
      <c r="AZ672">
        <f>VLOOKUP($C672,PANSS_full!$D$2:$AK$888,34,FALSE)</f>
        <v>2</v>
      </c>
    </row>
    <row r="673" spans="1:52">
      <c r="A673">
        <v>672</v>
      </c>
      <c r="B673" s="2" t="s">
        <v>731</v>
      </c>
      <c r="C673" s="2" t="str">
        <f t="shared" si="10"/>
        <v>SZ_02_0061</v>
      </c>
      <c r="E673" s="2">
        <v>25.33333333</v>
      </c>
      <c r="F673" s="2" t="s">
        <v>602</v>
      </c>
      <c r="G673" s="2" t="s">
        <v>152</v>
      </c>
      <c r="H673" s="2">
        <v>2</v>
      </c>
      <c r="I673" s="2">
        <v>2</v>
      </c>
      <c r="J673" s="2">
        <v>17</v>
      </c>
      <c r="K673" s="2">
        <v>1</v>
      </c>
      <c r="L673" s="2">
        <v>1</v>
      </c>
      <c r="M673" s="2">
        <v>38</v>
      </c>
      <c r="N673" s="2">
        <v>26</v>
      </c>
      <c r="O673" s="2">
        <v>12</v>
      </c>
      <c r="P673" s="2">
        <v>33</v>
      </c>
      <c r="Q673" s="2">
        <v>71</v>
      </c>
      <c r="R673" s="2">
        <v>24</v>
      </c>
      <c r="S673" t="str">
        <f>VLOOKUP($C673,PANSS_full!$D$2:$AK$888,1,FALSE)</f>
        <v>SZ_02_0061</v>
      </c>
      <c r="T673" t="str">
        <f>VLOOKUP($C673,PANSS_full!$D$2:$AK$888,2,FALSE)</f>
        <v>HX</v>
      </c>
      <c r="U673" t="str">
        <f>VLOOKUP($C673,PANSS_full!$D$2:$AK$888,3,FALSE)</f>
        <v>李鹏</v>
      </c>
      <c r="V673" t="str">
        <f>VLOOKUP($C673,PANSS_full!$D$2:$AK$888,4,FALSE)</f>
        <v>北京回龙观医院</v>
      </c>
      <c r="W673">
        <f>VLOOKUP($C673,PANSS_full!$D$2:$AK$888,5,FALSE)</f>
        <v>5</v>
      </c>
      <c r="X673">
        <f>VLOOKUP($C673,PANSS_full!$D$2:$AK$888,6,FALSE)</f>
        <v>3</v>
      </c>
      <c r="Y673">
        <f>VLOOKUP($C673,PANSS_full!$D$2:$AK$888,7,FALSE)</f>
        <v>4</v>
      </c>
      <c r="Z673">
        <f>VLOOKUP($C673,PANSS_full!$D$2:$AK$888,8,FALSE)</f>
        <v>2</v>
      </c>
      <c r="AA673">
        <f>VLOOKUP($C673,PANSS_full!$D$2:$AK$888,9,FALSE)</f>
        <v>3</v>
      </c>
      <c r="AB673">
        <f>VLOOKUP($C673,PANSS_full!$D$2:$AK$888,10,FALSE)</f>
        <v>6</v>
      </c>
      <c r="AC673">
        <f>VLOOKUP($C673,PANSS_full!$D$2:$AK$888,11,FALSE)</f>
        <v>3</v>
      </c>
      <c r="AD673">
        <f>VLOOKUP($C673,PANSS_full!$D$2:$AK$888,12,FALSE)</f>
        <v>2</v>
      </c>
      <c r="AE673">
        <f>VLOOKUP($C673,PANSS_full!$D$2:$AK$888,13,FALSE)</f>
        <v>2</v>
      </c>
      <c r="AF673">
        <f>VLOOKUP($C673,PANSS_full!$D$2:$AK$888,14,FALSE)</f>
        <v>2</v>
      </c>
      <c r="AG673">
        <f>VLOOKUP($C673,PANSS_full!$D$2:$AK$888,15,FALSE)</f>
        <v>2</v>
      </c>
      <c r="AH673">
        <f>VLOOKUP($C673,PANSS_full!$D$2:$AK$888,16,FALSE)</f>
        <v>1</v>
      </c>
      <c r="AI673">
        <f>VLOOKUP($C673,PANSS_full!$D$2:$AK$888,17,FALSE)</f>
        <v>2</v>
      </c>
      <c r="AJ673">
        <f>VLOOKUP($C673,PANSS_full!$D$2:$AK$888,18,FALSE)</f>
        <v>1</v>
      </c>
      <c r="AK673">
        <f>VLOOKUP($C673,PANSS_full!$D$2:$AK$888,19,FALSE)</f>
        <v>2</v>
      </c>
      <c r="AL673">
        <f>VLOOKUP($C673,PANSS_full!$D$2:$AK$888,20,FALSE)</f>
        <v>2</v>
      </c>
      <c r="AM673">
        <f>VLOOKUP($C673,PANSS_full!$D$2:$AK$888,21,FALSE)</f>
        <v>2</v>
      </c>
      <c r="AN673">
        <f>VLOOKUP($C673,PANSS_full!$D$2:$AK$888,22,FALSE)</f>
        <v>2</v>
      </c>
      <c r="AO673">
        <f>VLOOKUP($C673,PANSS_full!$D$2:$AK$888,23,FALSE)</f>
        <v>1</v>
      </c>
      <c r="AP673">
        <f>VLOOKUP($C673,PANSS_full!$D$2:$AK$888,24,FALSE)</f>
        <v>2</v>
      </c>
      <c r="AQ673">
        <f>VLOOKUP($C673,PANSS_full!$D$2:$AK$888,25,FALSE)</f>
        <v>2</v>
      </c>
      <c r="AR673">
        <f>VLOOKUP($C673,PANSS_full!$D$2:$AK$888,26,FALSE)</f>
        <v>3</v>
      </c>
      <c r="AS673">
        <f>VLOOKUP($C673,PANSS_full!$D$2:$AK$888,27,FALSE)</f>
        <v>5</v>
      </c>
      <c r="AT673">
        <f>VLOOKUP($C673,PANSS_full!$D$2:$AK$888,28,FALSE)</f>
        <v>1</v>
      </c>
      <c r="AU673">
        <f>VLOOKUP($C673,PANSS_full!$D$2:$AK$888,29,FALSE)</f>
        <v>1</v>
      </c>
      <c r="AV673">
        <f>VLOOKUP($C673,PANSS_full!$D$2:$AK$888,30,FALSE)</f>
        <v>4</v>
      </c>
      <c r="AW673">
        <f>VLOOKUP($C673,PANSS_full!$D$2:$AK$888,31,FALSE)</f>
        <v>3</v>
      </c>
      <c r="AX673">
        <f>VLOOKUP($C673,PANSS_full!$D$2:$AK$888,32,FALSE)</f>
        <v>1</v>
      </c>
      <c r="AY673">
        <f>VLOOKUP($C673,PANSS_full!$D$2:$AK$888,33,FALSE)</f>
        <v>1</v>
      </c>
      <c r="AZ673">
        <f>VLOOKUP($C673,PANSS_full!$D$2:$AK$888,34,FALSE)</f>
        <v>1</v>
      </c>
    </row>
    <row r="674" spans="1:52">
      <c r="A674">
        <v>673</v>
      </c>
      <c r="B674" s="2" t="s">
        <v>732</v>
      </c>
      <c r="C674" s="2" t="str">
        <f t="shared" si="10"/>
        <v>SZ_02_0064</v>
      </c>
      <c r="E674" s="2">
        <v>26.41666667</v>
      </c>
      <c r="F674" s="2" t="s">
        <v>602</v>
      </c>
      <c r="G674" s="2" t="s">
        <v>152</v>
      </c>
      <c r="H674" s="2">
        <v>2</v>
      </c>
      <c r="I674" s="2">
        <v>2</v>
      </c>
      <c r="J674" s="2">
        <v>13</v>
      </c>
      <c r="K674" s="2">
        <v>1</v>
      </c>
      <c r="L674" s="2">
        <v>1</v>
      </c>
      <c r="M674" s="2">
        <v>132</v>
      </c>
      <c r="N674" s="2">
        <v>23</v>
      </c>
      <c r="O674" s="2">
        <v>15</v>
      </c>
      <c r="P674" s="2">
        <v>31</v>
      </c>
      <c r="Q674" s="2">
        <v>69</v>
      </c>
      <c r="R674" s="2">
        <v>16</v>
      </c>
      <c r="S674" t="str">
        <f>VLOOKUP($C674,PANSS_full!$D$2:$AK$888,1,FALSE)</f>
        <v>SZ_02_0064</v>
      </c>
      <c r="T674" t="str">
        <f>VLOOKUP($C674,PANSS_full!$D$2:$AK$888,2,FALSE)</f>
        <v>LT</v>
      </c>
      <c r="U674" t="str">
        <f>VLOOKUP($C674,PANSS_full!$D$2:$AK$888,3,FALSE)</f>
        <v>师乐</v>
      </c>
      <c r="V674" t="str">
        <f>VLOOKUP($C674,PANSS_full!$D$2:$AK$888,4,FALSE)</f>
        <v>北京回龙观医院</v>
      </c>
      <c r="W674">
        <f>VLOOKUP($C674,PANSS_full!$D$2:$AK$888,5,FALSE)</f>
        <v>6</v>
      </c>
      <c r="X674">
        <f>VLOOKUP($C674,PANSS_full!$D$2:$AK$888,6,FALSE)</f>
        <v>4</v>
      </c>
      <c r="Y674">
        <f>VLOOKUP($C674,PANSS_full!$D$2:$AK$888,7,FALSE)</f>
        <v>4</v>
      </c>
      <c r="Z674">
        <f>VLOOKUP($C674,PANSS_full!$D$2:$AK$888,8,FALSE)</f>
        <v>2</v>
      </c>
      <c r="AA674">
        <f>VLOOKUP($C674,PANSS_full!$D$2:$AK$888,9,FALSE)</f>
        <v>1</v>
      </c>
      <c r="AB674">
        <f>VLOOKUP($C674,PANSS_full!$D$2:$AK$888,10,FALSE)</f>
        <v>4</v>
      </c>
      <c r="AC674">
        <f>VLOOKUP($C674,PANSS_full!$D$2:$AK$888,11,FALSE)</f>
        <v>2</v>
      </c>
      <c r="AD674">
        <f>VLOOKUP($C674,PANSS_full!$D$2:$AK$888,12,FALSE)</f>
        <v>2</v>
      </c>
      <c r="AE674">
        <f>VLOOKUP($C674,PANSS_full!$D$2:$AK$888,13,FALSE)</f>
        <v>2</v>
      </c>
      <c r="AF674">
        <f>VLOOKUP($C674,PANSS_full!$D$2:$AK$888,14,FALSE)</f>
        <v>3</v>
      </c>
      <c r="AG674">
        <f>VLOOKUP($C674,PANSS_full!$D$2:$AK$888,15,FALSE)</f>
        <v>2</v>
      </c>
      <c r="AH674">
        <f>VLOOKUP($C674,PANSS_full!$D$2:$AK$888,16,FALSE)</f>
        <v>3</v>
      </c>
      <c r="AI674">
        <f>VLOOKUP($C674,PANSS_full!$D$2:$AK$888,17,FALSE)</f>
        <v>2</v>
      </c>
      <c r="AJ674">
        <f>VLOOKUP($C674,PANSS_full!$D$2:$AK$888,18,FALSE)</f>
        <v>1</v>
      </c>
      <c r="AK674">
        <f>VLOOKUP($C674,PANSS_full!$D$2:$AK$888,19,FALSE)</f>
        <v>2</v>
      </c>
      <c r="AL674">
        <f>VLOOKUP($C674,PANSS_full!$D$2:$AK$888,20,FALSE)</f>
        <v>2</v>
      </c>
      <c r="AM674">
        <f>VLOOKUP($C674,PANSS_full!$D$2:$AK$888,21,FALSE)</f>
        <v>1</v>
      </c>
      <c r="AN674">
        <f>VLOOKUP($C674,PANSS_full!$D$2:$AK$888,22,FALSE)</f>
        <v>1</v>
      </c>
      <c r="AO674">
        <f>VLOOKUP($C674,PANSS_full!$D$2:$AK$888,23,FALSE)</f>
        <v>1</v>
      </c>
      <c r="AP674">
        <f>VLOOKUP($C674,PANSS_full!$D$2:$AK$888,24,FALSE)</f>
        <v>2</v>
      </c>
      <c r="AQ674">
        <f>VLOOKUP($C674,PANSS_full!$D$2:$AK$888,25,FALSE)</f>
        <v>1</v>
      </c>
      <c r="AR674">
        <f>VLOOKUP($C674,PANSS_full!$D$2:$AK$888,26,FALSE)</f>
        <v>2</v>
      </c>
      <c r="AS674">
        <f>VLOOKUP($C674,PANSS_full!$D$2:$AK$888,27,FALSE)</f>
        <v>6</v>
      </c>
      <c r="AT674">
        <f>VLOOKUP($C674,PANSS_full!$D$2:$AK$888,28,FALSE)</f>
        <v>1</v>
      </c>
      <c r="AU674">
        <f>VLOOKUP($C674,PANSS_full!$D$2:$AK$888,29,FALSE)</f>
        <v>2</v>
      </c>
      <c r="AV674">
        <f>VLOOKUP($C674,PANSS_full!$D$2:$AK$888,30,FALSE)</f>
        <v>4</v>
      </c>
      <c r="AW674">
        <f>VLOOKUP($C674,PANSS_full!$D$2:$AK$888,31,FALSE)</f>
        <v>2</v>
      </c>
      <c r="AX674">
        <f>VLOOKUP($C674,PANSS_full!$D$2:$AK$888,32,FALSE)</f>
        <v>2</v>
      </c>
      <c r="AY674">
        <f>VLOOKUP($C674,PANSS_full!$D$2:$AK$888,33,FALSE)</f>
        <v>1</v>
      </c>
      <c r="AZ674">
        <f>VLOOKUP($C674,PANSS_full!$D$2:$AK$888,34,FALSE)</f>
        <v>1</v>
      </c>
    </row>
    <row r="675" spans="1:52">
      <c r="A675">
        <v>674</v>
      </c>
      <c r="B675" s="2" t="s">
        <v>733</v>
      </c>
      <c r="C675" s="2" t="str">
        <f t="shared" si="10"/>
        <v>SZ_02_0065</v>
      </c>
      <c r="E675" s="2">
        <v>25</v>
      </c>
      <c r="F675" s="2" t="s">
        <v>602</v>
      </c>
      <c r="G675" s="2" t="s">
        <v>152</v>
      </c>
      <c r="H675" s="2">
        <v>2</v>
      </c>
      <c r="I675" s="2">
        <v>1</v>
      </c>
      <c r="J675" s="2">
        <v>16</v>
      </c>
      <c r="K675" s="2">
        <v>1</v>
      </c>
      <c r="L675" s="2">
        <v>1</v>
      </c>
      <c r="M675" s="2">
        <v>96</v>
      </c>
      <c r="N675" s="2">
        <v>28</v>
      </c>
      <c r="O675" s="2">
        <v>17</v>
      </c>
      <c r="P675" s="2">
        <v>33</v>
      </c>
      <c r="Q675" s="2">
        <v>78</v>
      </c>
      <c r="R675" s="2">
        <v>33</v>
      </c>
      <c r="S675" t="str">
        <f>VLOOKUP($C675,PANSS_full!$D$2:$AK$888,1,FALSE)</f>
        <v>SZ_02_0065</v>
      </c>
      <c r="T675" t="str">
        <f>VLOOKUP($C675,PANSS_full!$D$2:$AK$888,2,FALSE)</f>
        <v>DZX</v>
      </c>
      <c r="U675" t="str">
        <f>VLOOKUP($C675,PANSS_full!$D$2:$AK$888,3,FALSE)</f>
        <v>师乐</v>
      </c>
      <c r="V675" t="str">
        <f>VLOOKUP($C675,PANSS_full!$D$2:$AK$888,4,FALSE)</f>
        <v>北京回龙观医院</v>
      </c>
      <c r="W675">
        <f>VLOOKUP($C675,PANSS_full!$D$2:$AK$888,5,FALSE)</f>
        <v>5</v>
      </c>
      <c r="X675">
        <f>VLOOKUP($C675,PANSS_full!$D$2:$AK$888,6,FALSE)</f>
        <v>4</v>
      </c>
      <c r="Y675">
        <f>VLOOKUP($C675,PANSS_full!$D$2:$AK$888,7,FALSE)</f>
        <v>5</v>
      </c>
      <c r="Z675">
        <f>VLOOKUP($C675,PANSS_full!$D$2:$AK$888,8,FALSE)</f>
        <v>2</v>
      </c>
      <c r="AA675">
        <f>VLOOKUP($C675,PANSS_full!$D$2:$AK$888,9,FALSE)</f>
        <v>2</v>
      </c>
      <c r="AB675">
        <f>VLOOKUP($C675,PANSS_full!$D$2:$AK$888,10,FALSE)</f>
        <v>6</v>
      </c>
      <c r="AC675">
        <f>VLOOKUP($C675,PANSS_full!$D$2:$AK$888,11,FALSE)</f>
        <v>4</v>
      </c>
      <c r="AD675">
        <f>VLOOKUP($C675,PANSS_full!$D$2:$AK$888,12,FALSE)</f>
        <v>2</v>
      </c>
      <c r="AE675">
        <f>VLOOKUP($C675,PANSS_full!$D$2:$AK$888,13,FALSE)</f>
        <v>2</v>
      </c>
      <c r="AF675">
        <f>VLOOKUP($C675,PANSS_full!$D$2:$AK$888,14,FALSE)</f>
        <v>4</v>
      </c>
      <c r="AG675">
        <f>VLOOKUP($C675,PANSS_full!$D$2:$AK$888,15,FALSE)</f>
        <v>2</v>
      </c>
      <c r="AH675">
        <f>VLOOKUP($C675,PANSS_full!$D$2:$AK$888,16,FALSE)</f>
        <v>4</v>
      </c>
      <c r="AI675">
        <f>VLOOKUP($C675,PANSS_full!$D$2:$AK$888,17,FALSE)</f>
        <v>2</v>
      </c>
      <c r="AJ675">
        <f>VLOOKUP($C675,PANSS_full!$D$2:$AK$888,18,FALSE)</f>
        <v>1</v>
      </c>
      <c r="AK675">
        <f>VLOOKUP($C675,PANSS_full!$D$2:$AK$888,19,FALSE)</f>
        <v>2</v>
      </c>
      <c r="AL675">
        <f>VLOOKUP($C675,PANSS_full!$D$2:$AK$888,20,FALSE)</f>
        <v>2</v>
      </c>
      <c r="AM675">
        <f>VLOOKUP($C675,PANSS_full!$D$2:$AK$888,21,FALSE)</f>
        <v>1</v>
      </c>
      <c r="AN675">
        <f>VLOOKUP($C675,PANSS_full!$D$2:$AK$888,22,FALSE)</f>
        <v>2</v>
      </c>
      <c r="AO675">
        <f>VLOOKUP($C675,PANSS_full!$D$2:$AK$888,23,FALSE)</f>
        <v>1</v>
      </c>
      <c r="AP675">
        <f>VLOOKUP($C675,PANSS_full!$D$2:$AK$888,24,FALSE)</f>
        <v>1</v>
      </c>
      <c r="AQ675">
        <f>VLOOKUP($C675,PANSS_full!$D$2:$AK$888,25,FALSE)</f>
        <v>2</v>
      </c>
      <c r="AR675">
        <f>VLOOKUP($C675,PANSS_full!$D$2:$AK$888,26,FALSE)</f>
        <v>3</v>
      </c>
      <c r="AS675">
        <f>VLOOKUP($C675,PANSS_full!$D$2:$AK$888,27,FALSE)</f>
        <v>6</v>
      </c>
      <c r="AT675">
        <f>VLOOKUP($C675,PANSS_full!$D$2:$AK$888,28,FALSE)</f>
        <v>1</v>
      </c>
      <c r="AU675">
        <f>VLOOKUP($C675,PANSS_full!$D$2:$AK$888,29,FALSE)</f>
        <v>1</v>
      </c>
      <c r="AV675">
        <f>VLOOKUP($C675,PANSS_full!$D$2:$AK$888,30,FALSE)</f>
        <v>4</v>
      </c>
      <c r="AW675">
        <f>VLOOKUP($C675,PANSS_full!$D$2:$AK$888,31,FALSE)</f>
        <v>3</v>
      </c>
      <c r="AX675">
        <f>VLOOKUP($C675,PANSS_full!$D$2:$AK$888,32,FALSE)</f>
        <v>1</v>
      </c>
      <c r="AY675">
        <f>VLOOKUP($C675,PANSS_full!$D$2:$AK$888,33,FALSE)</f>
        <v>1</v>
      </c>
      <c r="AZ675">
        <f>VLOOKUP($C675,PANSS_full!$D$2:$AK$888,34,FALSE)</f>
        <v>2</v>
      </c>
    </row>
    <row r="676" spans="1:52">
      <c r="A676">
        <v>675</v>
      </c>
      <c r="B676" s="2" t="s">
        <v>734</v>
      </c>
      <c r="C676" s="2" t="str">
        <f t="shared" si="10"/>
        <v>SZ_02_0066</v>
      </c>
      <c r="E676" s="2">
        <v>18.5</v>
      </c>
      <c r="F676" s="2" t="s">
        <v>602</v>
      </c>
      <c r="G676" s="2" t="s">
        <v>152</v>
      </c>
      <c r="H676" s="2">
        <v>2</v>
      </c>
      <c r="I676" s="2">
        <v>1</v>
      </c>
      <c r="J676" s="2">
        <v>12</v>
      </c>
      <c r="K676" s="2">
        <v>1</v>
      </c>
      <c r="L676" s="2">
        <v>1</v>
      </c>
      <c r="M676" s="2">
        <v>0</v>
      </c>
      <c r="N676" s="2">
        <v>25</v>
      </c>
      <c r="O676" s="2">
        <v>16</v>
      </c>
      <c r="P676" s="2">
        <v>32</v>
      </c>
      <c r="Q676" s="2">
        <v>73</v>
      </c>
      <c r="R676" s="2">
        <v>8</v>
      </c>
      <c r="S676" t="str">
        <f>VLOOKUP($C676,PANSS_full!$D$2:$AK$888,1,FALSE)</f>
        <v>SZ_02_0066</v>
      </c>
      <c r="T676" t="str">
        <f>VLOOKUP($C676,PANSS_full!$D$2:$AK$888,2,FALSE)</f>
        <v>MJ</v>
      </c>
      <c r="U676" t="str">
        <f>VLOOKUP($C676,PANSS_full!$D$2:$AK$888,3,FALSE)</f>
        <v>师乐</v>
      </c>
      <c r="V676" t="str">
        <f>VLOOKUP($C676,PANSS_full!$D$2:$AK$888,4,FALSE)</f>
        <v>北京回龙观医院</v>
      </c>
      <c r="W676">
        <f>VLOOKUP($C676,PANSS_full!$D$2:$AK$888,5,FALSE)</f>
        <v>5</v>
      </c>
      <c r="X676">
        <f>VLOOKUP($C676,PANSS_full!$D$2:$AK$888,6,FALSE)</f>
        <v>4</v>
      </c>
      <c r="Y676">
        <f>VLOOKUP($C676,PANSS_full!$D$2:$AK$888,7,FALSE)</f>
        <v>5</v>
      </c>
      <c r="Z676">
        <f>VLOOKUP($C676,PANSS_full!$D$2:$AK$888,8,FALSE)</f>
        <v>2</v>
      </c>
      <c r="AA676">
        <f>VLOOKUP($C676,PANSS_full!$D$2:$AK$888,9,FALSE)</f>
        <v>1</v>
      </c>
      <c r="AB676">
        <f>VLOOKUP($C676,PANSS_full!$D$2:$AK$888,10,FALSE)</f>
        <v>5</v>
      </c>
      <c r="AC676">
        <f>VLOOKUP($C676,PANSS_full!$D$2:$AK$888,11,FALSE)</f>
        <v>3</v>
      </c>
      <c r="AD676">
        <f>VLOOKUP($C676,PANSS_full!$D$2:$AK$888,12,FALSE)</f>
        <v>2</v>
      </c>
      <c r="AE676">
        <f>VLOOKUP($C676,PANSS_full!$D$2:$AK$888,13,FALSE)</f>
        <v>2</v>
      </c>
      <c r="AF676">
        <f>VLOOKUP($C676,PANSS_full!$D$2:$AK$888,14,FALSE)</f>
        <v>3</v>
      </c>
      <c r="AG676">
        <f>VLOOKUP($C676,PANSS_full!$D$2:$AK$888,15,FALSE)</f>
        <v>2</v>
      </c>
      <c r="AH676">
        <f>VLOOKUP($C676,PANSS_full!$D$2:$AK$888,16,FALSE)</f>
        <v>4</v>
      </c>
      <c r="AI676">
        <f>VLOOKUP($C676,PANSS_full!$D$2:$AK$888,17,FALSE)</f>
        <v>2</v>
      </c>
      <c r="AJ676">
        <f>VLOOKUP($C676,PANSS_full!$D$2:$AK$888,18,FALSE)</f>
        <v>1</v>
      </c>
      <c r="AK676">
        <f>VLOOKUP($C676,PANSS_full!$D$2:$AK$888,19,FALSE)</f>
        <v>2</v>
      </c>
      <c r="AL676">
        <f>VLOOKUP($C676,PANSS_full!$D$2:$AK$888,20,FALSE)</f>
        <v>2</v>
      </c>
      <c r="AM676">
        <f>VLOOKUP($C676,PANSS_full!$D$2:$AK$888,21,FALSE)</f>
        <v>1</v>
      </c>
      <c r="AN676">
        <f>VLOOKUP($C676,PANSS_full!$D$2:$AK$888,22,FALSE)</f>
        <v>1</v>
      </c>
      <c r="AO676">
        <f>VLOOKUP($C676,PANSS_full!$D$2:$AK$888,23,FALSE)</f>
        <v>1</v>
      </c>
      <c r="AP676">
        <f>VLOOKUP($C676,PANSS_full!$D$2:$AK$888,24,FALSE)</f>
        <v>1</v>
      </c>
      <c r="AQ676">
        <f>VLOOKUP($C676,PANSS_full!$D$2:$AK$888,25,FALSE)</f>
        <v>2</v>
      </c>
      <c r="AR676">
        <f>VLOOKUP($C676,PANSS_full!$D$2:$AK$888,26,FALSE)</f>
        <v>3</v>
      </c>
      <c r="AS676">
        <f>VLOOKUP($C676,PANSS_full!$D$2:$AK$888,27,FALSE)</f>
        <v>5</v>
      </c>
      <c r="AT676">
        <f>VLOOKUP($C676,PANSS_full!$D$2:$AK$888,28,FALSE)</f>
        <v>1</v>
      </c>
      <c r="AU676">
        <f>VLOOKUP($C676,PANSS_full!$D$2:$AK$888,29,FALSE)</f>
        <v>2</v>
      </c>
      <c r="AV676">
        <f>VLOOKUP($C676,PANSS_full!$D$2:$AK$888,30,FALSE)</f>
        <v>5</v>
      </c>
      <c r="AW676">
        <f>VLOOKUP($C676,PANSS_full!$D$2:$AK$888,31,FALSE)</f>
        <v>3</v>
      </c>
      <c r="AX676">
        <f>VLOOKUP($C676,PANSS_full!$D$2:$AK$888,32,FALSE)</f>
        <v>1</v>
      </c>
      <c r="AY676">
        <f>VLOOKUP($C676,PANSS_full!$D$2:$AK$888,33,FALSE)</f>
        <v>1</v>
      </c>
      <c r="AZ676">
        <f>VLOOKUP($C676,PANSS_full!$D$2:$AK$888,34,FALSE)</f>
        <v>1</v>
      </c>
    </row>
    <row r="677" spans="1:52">
      <c r="A677">
        <v>676</v>
      </c>
      <c r="B677" s="2" t="s">
        <v>735</v>
      </c>
      <c r="C677" s="2" t="str">
        <f t="shared" si="10"/>
        <v>SZ_02_0067</v>
      </c>
      <c r="E677" s="2">
        <v>22.08333333</v>
      </c>
      <c r="F677" s="2" t="s">
        <v>602</v>
      </c>
      <c r="G677" s="2" t="s">
        <v>152</v>
      </c>
      <c r="H677" s="2">
        <v>2</v>
      </c>
      <c r="I677" s="2">
        <v>2</v>
      </c>
      <c r="J677" s="2">
        <v>11</v>
      </c>
      <c r="K677" s="2">
        <v>1</v>
      </c>
      <c r="L677" s="2">
        <v>1</v>
      </c>
      <c r="M677" s="2">
        <v>72</v>
      </c>
      <c r="N677" s="2">
        <v>25</v>
      </c>
      <c r="O677" s="2">
        <v>16</v>
      </c>
      <c r="P677" s="2">
        <v>32</v>
      </c>
      <c r="Q677" s="2">
        <v>73</v>
      </c>
      <c r="R677" s="2">
        <v>21</v>
      </c>
      <c r="S677" t="str">
        <f>VLOOKUP($C677,PANSS_full!$D$2:$AK$888,1,FALSE)</f>
        <v>SZ_02_0067</v>
      </c>
      <c r="T677" t="str">
        <f>VLOOKUP($C677,PANSS_full!$D$2:$AK$888,2,FALSE)</f>
        <v>YXP</v>
      </c>
      <c r="U677" t="str">
        <f>VLOOKUP($C677,PANSS_full!$D$2:$AK$888,3,FALSE)</f>
        <v>李鹏</v>
      </c>
      <c r="V677" t="str">
        <f>VLOOKUP($C677,PANSS_full!$D$2:$AK$888,4,FALSE)</f>
        <v>北京回龙观医院</v>
      </c>
      <c r="W677">
        <f>VLOOKUP($C677,PANSS_full!$D$2:$AK$888,5,FALSE)</f>
        <v>6</v>
      </c>
      <c r="X677">
        <f>VLOOKUP($C677,PANSS_full!$D$2:$AK$888,6,FALSE)</f>
        <v>3</v>
      </c>
      <c r="Y677">
        <f>VLOOKUP($C677,PANSS_full!$D$2:$AK$888,7,FALSE)</f>
        <v>5</v>
      </c>
      <c r="Z677">
        <f>VLOOKUP($C677,PANSS_full!$D$2:$AK$888,8,FALSE)</f>
        <v>2</v>
      </c>
      <c r="AA677">
        <f>VLOOKUP($C677,PANSS_full!$D$2:$AK$888,9,FALSE)</f>
        <v>2</v>
      </c>
      <c r="AB677">
        <f>VLOOKUP($C677,PANSS_full!$D$2:$AK$888,10,FALSE)</f>
        <v>5</v>
      </c>
      <c r="AC677">
        <f>VLOOKUP($C677,PANSS_full!$D$2:$AK$888,11,FALSE)</f>
        <v>2</v>
      </c>
      <c r="AD677">
        <f>VLOOKUP($C677,PANSS_full!$D$2:$AK$888,12,FALSE)</f>
        <v>2</v>
      </c>
      <c r="AE677">
        <f>VLOOKUP($C677,PANSS_full!$D$2:$AK$888,13,FALSE)</f>
        <v>2</v>
      </c>
      <c r="AF677">
        <f>VLOOKUP($C677,PANSS_full!$D$2:$AK$888,14,FALSE)</f>
        <v>3</v>
      </c>
      <c r="AG677">
        <f>VLOOKUP($C677,PANSS_full!$D$2:$AK$888,15,FALSE)</f>
        <v>3</v>
      </c>
      <c r="AH677">
        <f>VLOOKUP($C677,PANSS_full!$D$2:$AK$888,16,FALSE)</f>
        <v>3</v>
      </c>
      <c r="AI677">
        <f>VLOOKUP($C677,PANSS_full!$D$2:$AK$888,17,FALSE)</f>
        <v>2</v>
      </c>
      <c r="AJ677">
        <f>VLOOKUP($C677,PANSS_full!$D$2:$AK$888,18,FALSE)</f>
        <v>1</v>
      </c>
      <c r="AK677">
        <f>VLOOKUP($C677,PANSS_full!$D$2:$AK$888,19,FALSE)</f>
        <v>2</v>
      </c>
      <c r="AL677">
        <f>VLOOKUP($C677,PANSS_full!$D$2:$AK$888,20,FALSE)</f>
        <v>2</v>
      </c>
      <c r="AM677">
        <f>VLOOKUP($C677,PANSS_full!$D$2:$AK$888,21,FALSE)</f>
        <v>1</v>
      </c>
      <c r="AN677">
        <f>VLOOKUP($C677,PANSS_full!$D$2:$AK$888,22,FALSE)</f>
        <v>1</v>
      </c>
      <c r="AO677">
        <f>VLOOKUP($C677,PANSS_full!$D$2:$AK$888,23,FALSE)</f>
        <v>1</v>
      </c>
      <c r="AP677">
        <f>VLOOKUP($C677,PANSS_full!$D$2:$AK$888,24,FALSE)</f>
        <v>2</v>
      </c>
      <c r="AQ677">
        <f>VLOOKUP($C677,PANSS_full!$D$2:$AK$888,25,FALSE)</f>
        <v>2</v>
      </c>
      <c r="AR677">
        <f>VLOOKUP($C677,PANSS_full!$D$2:$AK$888,26,FALSE)</f>
        <v>2</v>
      </c>
      <c r="AS677">
        <f>VLOOKUP($C677,PANSS_full!$D$2:$AK$888,27,FALSE)</f>
        <v>6</v>
      </c>
      <c r="AT677">
        <f>VLOOKUP($C677,PANSS_full!$D$2:$AK$888,28,FALSE)</f>
        <v>1</v>
      </c>
      <c r="AU677">
        <f>VLOOKUP($C677,PANSS_full!$D$2:$AK$888,29,FALSE)</f>
        <v>2</v>
      </c>
      <c r="AV677">
        <f>VLOOKUP($C677,PANSS_full!$D$2:$AK$888,30,FALSE)</f>
        <v>5</v>
      </c>
      <c r="AW677">
        <f>VLOOKUP($C677,PANSS_full!$D$2:$AK$888,31,FALSE)</f>
        <v>2</v>
      </c>
      <c r="AX677">
        <f>VLOOKUP($C677,PANSS_full!$D$2:$AK$888,32,FALSE)</f>
        <v>1</v>
      </c>
      <c r="AY677">
        <f>VLOOKUP($C677,PANSS_full!$D$2:$AK$888,33,FALSE)</f>
        <v>1</v>
      </c>
      <c r="AZ677">
        <f>VLOOKUP($C677,PANSS_full!$D$2:$AK$888,34,FALSE)</f>
        <v>1</v>
      </c>
    </row>
    <row r="678" spans="1:52">
      <c r="A678">
        <v>677</v>
      </c>
      <c r="B678" s="2" t="s">
        <v>736</v>
      </c>
      <c r="C678" s="2" t="str">
        <f t="shared" si="10"/>
        <v>SZ_02_0068</v>
      </c>
      <c r="E678" s="2">
        <v>23.16666667</v>
      </c>
      <c r="F678" s="2" t="s">
        <v>602</v>
      </c>
      <c r="G678" s="2" t="s">
        <v>152</v>
      </c>
      <c r="H678" s="2">
        <v>2</v>
      </c>
      <c r="I678" s="2">
        <v>1</v>
      </c>
      <c r="J678" s="2">
        <v>5</v>
      </c>
      <c r="K678" s="2">
        <v>1</v>
      </c>
      <c r="L678" s="2">
        <v>1</v>
      </c>
      <c r="M678" s="2">
        <v>60</v>
      </c>
      <c r="N678" s="2">
        <v>27</v>
      </c>
      <c r="O678" s="2">
        <v>16</v>
      </c>
      <c r="P678" s="2">
        <v>33</v>
      </c>
      <c r="Q678" s="2">
        <v>76</v>
      </c>
      <c r="R678" s="2">
        <v>14</v>
      </c>
      <c r="S678" t="str">
        <f>VLOOKUP($C678,PANSS_full!$D$2:$AK$888,1,FALSE)</f>
        <v>SZ_02_0068</v>
      </c>
      <c r="T678" t="str">
        <f>VLOOKUP($C678,PANSS_full!$D$2:$AK$888,2,FALSE)</f>
        <v>WZH</v>
      </c>
      <c r="U678" t="str">
        <f>VLOOKUP($C678,PANSS_full!$D$2:$AK$888,3,FALSE)</f>
        <v>李鹏</v>
      </c>
      <c r="V678" t="str">
        <f>VLOOKUP($C678,PANSS_full!$D$2:$AK$888,4,FALSE)</f>
        <v>北京回龙观医院</v>
      </c>
      <c r="W678">
        <f>VLOOKUP($C678,PANSS_full!$D$2:$AK$888,5,FALSE)</f>
        <v>5</v>
      </c>
      <c r="X678">
        <f>VLOOKUP($C678,PANSS_full!$D$2:$AK$888,6,FALSE)</f>
        <v>4</v>
      </c>
      <c r="Y678">
        <f>VLOOKUP($C678,PANSS_full!$D$2:$AK$888,7,FALSE)</f>
        <v>5</v>
      </c>
      <c r="Z678">
        <f>VLOOKUP($C678,PANSS_full!$D$2:$AK$888,8,FALSE)</f>
        <v>3</v>
      </c>
      <c r="AA678">
        <f>VLOOKUP($C678,PANSS_full!$D$2:$AK$888,9,FALSE)</f>
        <v>2</v>
      </c>
      <c r="AB678">
        <f>VLOOKUP($C678,PANSS_full!$D$2:$AK$888,10,FALSE)</f>
        <v>0</v>
      </c>
      <c r="AC678">
        <f>VLOOKUP($C678,PANSS_full!$D$2:$AK$888,11,FALSE)</f>
        <v>3</v>
      </c>
      <c r="AD678">
        <f>VLOOKUP($C678,PANSS_full!$D$2:$AK$888,12,FALSE)</f>
        <v>2</v>
      </c>
      <c r="AE678">
        <f>VLOOKUP($C678,PANSS_full!$D$2:$AK$888,13,FALSE)</f>
        <v>2</v>
      </c>
      <c r="AF678">
        <f>VLOOKUP($C678,PANSS_full!$D$2:$AK$888,14,FALSE)</f>
        <v>3</v>
      </c>
      <c r="AG678">
        <f>VLOOKUP($C678,PANSS_full!$D$2:$AK$888,15,FALSE)</f>
        <v>2</v>
      </c>
      <c r="AH678">
        <f>VLOOKUP($C678,PANSS_full!$D$2:$AK$888,16,FALSE)</f>
        <v>4</v>
      </c>
      <c r="AI678">
        <f>VLOOKUP($C678,PANSS_full!$D$2:$AK$888,17,FALSE)</f>
        <v>2</v>
      </c>
      <c r="AJ678">
        <f>VLOOKUP($C678,PANSS_full!$D$2:$AK$888,18,FALSE)</f>
        <v>1</v>
      </c>
      <c r="AK678">
        <f>VLOOKUP($C678,PANSS_full!$D$2:$AK$888,19,FALSE)</f>
        <v>2</v>
      </c>
      <c r="AL678">
        <f>VLOOKUP($C678,PANSS_full!$D$2:$AK$888,20,FALSE)</f>
        <v>2</v>
      </c>
      <c r="AM678">
        <f>VLOOKUP($C678,PANSS_full!$D$2:$AK$888,21,FALSE)</f>
        <v>1</v>
      </c>
      <c r="AN678">
        <f>VLOOKUP($C678,PANSS_full!$D$2:$AK$888,22,FALSE)</f>
        <v>1</v>
      </c>
      <c r="AO678">
        <f>VLOOKUP($C678,PANSS_full!$D$2:$AK$888,23,FALSE)</f>
        <v>1</v>
      </c>
      <c r="AP678">
        <f>VLOOKUP($C678,PANSS_full!$D$2:$AK$888,24,FALSE)</f>
        <v>2</v>
      </c>
      <c r="AQ678">
        <f>VLOOKUP($C678,PANSS_full!$D$2:$AK$888,25,FALSE)</f>
        <v>2</v>
      </c>
      <c r="AR678">
        <f>VLOOKUP($C678,PANSS_full!$D$2:$AK$888,26,FALSE)</f>
        <v>2</v>
      </c>
      <c r="AS678">
        <f>VLOOKUP($C678,PANSS_full!$D$2:$AK$888,27,FALSE)</f>
        <v>5</v>
      </c>
      <c r="AT678">
        <f>VLOOKUP($C678,PANSS_full!$D$2:$AK$888,28,FALSE)</f>
        <v>1</v>
      </c>
      <c r="AU678">
        <f>VLOOKUP($C678,PANSS_full!$D$2:$AK$888,29,FALSE)</f>
        <v>2</v>
      </c>
      <c r="AV678">
        <f>VLOOKUP($C678,PANSS_full!$D$2:$AK$888,30,FALSE)</f>
        <v>5</v>
      </c>
      <c r="AW678">
        <f>VLOOKUP($C678,PANSS_full!$D$2:$AK$888,31,FALSE)</f>
        <v>2</v>
      </c>
      <c r="AX678">
        <f>VLOOKUP($C678,PANSS_full!$D$2:$AK$888,32,FALSE)</f>
        <v>3</v>
      </c>
      <c r="AY678">
        <f>VLOOKUP($C678,PANSS_full!$D$2:$AK$888,33,FALSE)</f>
        <v>1</v>
      </c>
      <c r="AZ678">
        <f>VLOOKUP($C678,PANSS_full!$D$2:$AK$888,34,FALSE)</f>
        <v>1</v>
      </c>
    </row>
    <row r="679" spans="1:52">
      <c r="A679">
        <v>678</v>
      </c>
      <c r="B679" s="2" t="s">
        <v>737</v>
      </c>
      <c r="C679" s="2" t="str">
        <f t="shared" si="10"/>
        <v>SZ_02_0069</v>
      </c>
      <c r="E679" s="2">
        <v>44.16666667</v>
      </c>
      <c r="F679" s="2" t="s">
        <v>602</v>
      </c>
      <c r="G679" s="2" t="s">
        <v>152</v>
      </c>
      <c r="H679" s="2">
        <v>2</v>
      </c>
      <c r="I679" s="2">
        <v>2</v>
      </c>
      <c r="J679" s="2">
        <v>15</v>
      </c>
      <c r="K679" s="2">
        <v>1</v>
      </c>
      <c r="L679" s="2">
        <v>1</v>
      </c>
      <c r="M679" s="2">
        <v>180</v>
      </c>
      <c r="N679" s="2">
        <v>26</v>
      </c>
      <c r="O679" s="2">
        <v>12</v>
      </c>
      <c r="P679" s="2">
        <v>33</v>
      </c>
      <c r="Q679" s="2">
        <v>71</v>
      </c>
      <c r="R679" s="2">
        <v>29</v>
      </c>
      <c r="S679" t="str">
        <f>VLOOKUP($C679,PANSS_full!$D$2:$AK$888,1,FALSE)</f>
        <v>SZ_02_0069</v>
      </c>
      <c r="T679" t="str">
        <f>VLOOKUP($C679,PANSS_full!$D$2:$AK$888,2,FALSE)</f>
        <v>ZJ</v>
      </c>
      <c r="U679" t="str">
        <f>VLOOKUP($C679,PANSS_full!$D$2:$AK$888,3,FALSE)</f>
        <v>师乐</v>
      </c>
      <c r="V679" t="str">
        <f>VLOOKUP($C679,PANSS_full!$D$2:$AK$888,4,FALSE)</f>
        <v>北京回龙观医院</v>
      </c>
      <c r="W679">
        <f>VLOOKUP($C679,PANSS_full!$D$2:$AK$888,5,FALSE)</f>
        <v>6</v>
      </c>
      <c r="X679">
        <f>VLOOKUP($C679,PANSS_full!$D$2:$AK$888,6,FALSE)</f>
        <v>4</v>
      </c>
      <c r="Y679">
        <f>VLOOKUP($C679,PANSS_full!$D$2:$AK$888,7,FALSE)</f>
        <v>5</v>
      </c>
      <c r="Z679">
        <f>VLOOKUP($C679,PANSS_full!$D$2:$AK$888,8,FALSE)</f>
        <v>2</v>
      </c>
      <c r="AA679">
        <f>VLOOKUP($C679,PANSS_full!$D$2:$AK$888,9,FALSE)</f>
        <v>1</v>
      </c>
      <c r="AB679">
        <f>VLOOKUP($C679,PANSS_full!$D$2:$AK$888,10,FALSE)</f>
        <v>6</v>
      </c>
      <c r="AC679">
        <f>VLOOKUP($C679,PANSS_full!$D$2:$AK$888,11,FALSE)</f>
        <v>2</v>
      </c>
      <c r="AD679">
        <f>VLOOKUP($C679,PANSS_full!$D$2:$AK$888,12,FALSE)</f>
        <v>2</v>
      </c>
      <c r="AE679">
        <f>VLOOKUP($C679,PANSS_full!$D$2:$AK$888,13,FALSE)</f>
        <v>1</v>
      </c>
      <c r="AF679">
        <f>VLOOKUP($C679,PANSS_full!$D$2:$AK$888,14,FALSE)</f>
        <v>2</v>
      </c>
      <c r="AG679">
        <f>VLOOKUP($C679,PANSS_full!$D$2:$AK$888,15,FALSE)</f>
        <v>2</v>
      </c>
      <c r="AH679">
        <f>VLOOKUP($C679,PANSS_full!$D$2:$AK$888,16,FALSE)</f>
        <v>3</v>
      </c>
      <c r="AI679">
        <f>VLOOKUP($C679,PANSS_full!$D$2:$AK$888,17,FALSE)</f>
        <v>1</v>
      </c>
      <c r="AJ679">
        <f>VLOOKUP($C679,PANSS_full!$D$2:$AK$888,18,FALSE)</f>
        <v>1</v>
      </c>
      <c r="AK679">
        <f>VLOOKUP($C679,PANSS_full!$D$2:$AK$888,19,FALSE)</f>
        <v>2</v>
      </c>
      <c r="AL679">
        <f>VLOOKUP($C679,PANSS_full!$D$2:$AK$888,20,FALSE)</f>
        <v>2</v>
      </c>
      <c r="AM679">
        <f>VLOOKUP($C679,PANSS_full!$D$2:$AK$888,21,FALSE)</f>
        <v>2</v>
      </c>
      <c r="AN679">
        <f>VLOOKUP($C679,PANSS_full!$D$2:$AK$888,22,FALSE)</f>
        <v>1</v>
      </c>
      <c r="AO679">
        <f>VLOOKUP($C679,PANSS_full!$D$2:$AK$888,23,FALSE)</f>
        <v>1</v>
      </c>
      <c r="AP679">
        <f>VLOOKUP($C679,PANSS_full!$D$2:$AK$888,24,FALSE)</f>
        <v>2</v>
      </c>
      <c r="AQ679">
        <f>VLOOKUP($C679,PANSS_full!$D$2:$AK$888,25,FALSE)</f>
        <v>2</v>
      </c>
      <c r="AR679">
        <f>VLOOKUP($C679,PANSS_full!$D$2:$AK$888,26,FALSE)</f>
        <v>3</v>
      </c>
      <c r="AS679">
        <f>VLOOKUP($C679,PANSS_full!$D$2:$AK$888,27,FALSE)</f>
        <v>6</v>
      </c>
      <c r="AT679">
        <f>VLOOKUP($C679,PANSS_full!$D$2:$AK$888,28,FALSE)</f>
        <v>1</v>
      </c>
      <c r="AU679">
        <f>VLOOKUP($C679,PANSS_full!$D$2:$AK$888,29,FALSE)</f>
        <v>1</v>
      </c>
      <c r="AV679">
        <f>VLOOKUP($C679,PANSS_full!$D$2:$AK$888,30,FALSE)</f>
        <v>5</v>
      </c>
      <c r="AW679">
        <f>VLOOKUP($C679,PANSS_full!$D$2:$AK$888,31,FALSE)</f>
        <v>2</v>
      </c>
      <c r="AX679">
        <f>VLOOKUP($C679,PANSS_full!$D$2:$AK$888,32,FALSE)</f>
        <v>1</v>
      </c>
      <c r="AY679">
        <f>VLOOKUP($C679,PANSS_full!$D$2:$AK$888,33,FALSE)</f>
        <v>1</v>
      </c>
      <c r="AZ679">
        <f>VLOOKUP($C679,PANSS_full!$D$2:$AK$888,34,FALSE)</f>
        <v>1</v>
      </c>
    </row>
    <row r="680" spans="1:52">
      <c r="A680">
        <v>679</v>
      </c>
      <c r="B680" s="2" t="s">
        <v>738</v>
      </c>
      <c r="C680" s="2" t="str">
        <f t="shared" si="10"/>
        <v>SZ_02_0070</v>
      </c>
      <c r="E680" s="2">
        <v>26.5</v>
      </c>
      <c r="F680" s="2" t="s">
        <v>602</v>
      </c>
      <c r="G680" s="2" t="s">
        <v>152</v>
      </c>
      <c r="H680" s="2">
        <v>2</v>
      </c>
      <c r="I680" s="2">
        <v>1</v>
      </c>
      <c r="J680" s="2">
        <v>15</v>
      </c>
      <c r="K680" s="2">
        <v>1</v>
      </c>
      <c r="L680" s="2">
        <v>1</v>
      </c>
      <c r="M680" s="2">
        <v>60</v>
      </c>
      <c r="N680" s="2">
        <v>24</v>
      </c>
      <c r="O680" s="2">
        <v>14</v>
      </c>
      <c r="P680" s="2">
        <v>34</v>
      </c>
      <c r="Q680" s="2">
        <v>72</v>
      </c>
      <c r="S680" t="str">
        <f>VLOOKUP($C680,PANSS_full!$D$2:$AK$888,1,FALSE)</f>
        <v>SZ_02_0070</v>
      </c>
      <c r="T680" t="str">
        <f>VLOOKUP($C680,PANSS_full!$D$2:$AK$888,2,FALSE)</f>
        <v>LYS</v>
      </c>
      <c r="U680" t="str">
        <f>VLOOKUP($C680,PANSS_full!$D$2:$AK$888,3,FALSE)</f>
        <v>师乐</v>
      </c>
      <c r="V680" t="str">
        <f>VLOOKUP($C680,PANSS_full!$D$2:$AK$888,4,FALSE)</f>
        <v>北京回龙观医院</v>
      </c>
      <c r="W680">
        <f>VLOOKUP($C680,PANSS_full!$D$2:$AK$888,5,FALSE)</f>
        <v>6</v>
      </c>
      <c r="X680">
        <f>VLOOKUP($C680,PANSS_full!$D$2:$AK$888,6,FALSE)</f>
        <v>5</v>
      </c>
      <c r="Y680">
        <f>VLOOKUP($C680,PANSS_full!$D$2:$AK$888,7,FALSE)</f>
        <v>4</v>
      </c>
      <c r="Z680">
        <f>VLOOKUP($C680,PANSS_full!$D$2:$AK$888,8,FALSE)</f>
        <v>1</v>
      </c>
      <c r="AA680">
        <f>VLOOKUP($C680,PANSS_full!$D$2:$AK$888,9,FALSE)</f>
        <v>1</v>
      </c>
      <c r="AB680">
        <f>VLOOKUP($C680,PANSS_full!$D$2:$AK$888,10,FALSE)</f>
        <v>5</v>
      </c>
      <c r="AC680">
        <f>VLOOKUP($C680,PANSS_full!$D$2:$AK$888,11,FALSE)</f>
        <v>2</v>
      </c>
      <c r="AD680">
        <f>VLOOKUP($C680,PANSS_full!$D$2:$AK$888,12,FALSE)</f>
        <v>2</v>
      </c>
      <c r="AE680">
        <f>VLOOKUP($C680,PANSS_full!$D$2:$AK$888,13,FALSE)</f>
        <v>2</v>
      </c>
      <c r="AF680">
        <f>VLOOKUP($C680,PANSS_full!$D$2:$AK$888,14,FALSE)</f>
        <v>2</v>
      </c>
      <c r="AG680">
        <f>VLOOKUP($C680,PANSS_full!$D$2:$AK$888,15,FALSE)</f>
        <v>2</v>
      </c>
      <c r="AH680">
        <f>VLOOKUP($C680,PANSS_full!$D$2:$AK$888,16,FALSE)</f>
        <v>3</v>
      </c>
      <c r="AI680">
        <f>VLOOKUP($C680,PANSS_full!$D$2:$AK$888,17,FALSE)</f>
        <v>2</v>
      </c>
      <c r="AJ680">
        <f>VLOOKUP($C680,PANSS_full!$D$2:$AK$888,18,FALSE)</f>
        <v>1</v>
      </c>
      <c r="AK680">
        <f>VLOOKUP($C680,PANSS_full!$D$2:$AK$888,19,FALSE)</f>
        <v>2</v>
      </c>
      <c r="AL680">
        <f>VLOOKUP($C680,PANSS_full!$D$2:$AK$888,20,FALSE)</f>
        <v>1</v>
      </c>
      <c r="AM680">
        <f>VLOOKUP($C680,PANSS_full!$D$2:$AK$888,21,FALSE)</f>
        <v>1</v>
      </c>
      <c r="AN680">
        <f>VLOOKUP($C680,PANSS_full!$D$2:$AK$888,22,FALSE)</f>
        <v>3</v>
      </c>
      <c r="AO680">
        <f>VLOOKUP($C680,PANSS_full!$D$2:$AK$888,23,FALSE)</f>
        <v>1</v>
      </c>
      <c r="AP680">
        <f>VLOOKUP($C680,PANSS_full!$D$2:$AK$888,24,FALSE)</f>
        <v>2</v>
      </c>
      <c r="AQ680">
        <f>VLOOKUP($C680,PANSS_full!$D$2:$AK$888,25,FALSE)</f>
        <v>2</v>
      </c>
      <c r="AR680">
        <f>VLOOKUP($C680,PANSS_full!$D$2:$AK$888,26,FALSE)</f>
        <v>2</v>
      </c>
      <c r="AS680">
        <f>VLOOKUP($C680,PANSS_full!$D$2:$AK$888,27,FALSE)</f>
        <v>6</v>
      </c>
      <c r="AT680">
        <f>VLOOKUP($C680,PANSS_full!$D$2:$AK$888,28,FALSE)</f>
        <v>1</v>
      </c>
      <c r="AU680">
        <f>VLOOKUP($C680,PANSS_full!$D$2:$AK$888,29,FALSE)</f>
        <v>2</v>
      </c>
      <c r="AV680">
        <f>VLOOKUP($C680,PANSS_full!$D$2:$AK$888,30,FALSE)</f>
        <v>5</v>
      </c>
      <c r="AW680">
        <f>VLOOKUP($C680,PANSS_full!$D$2:$AK$888,31,FALSE)</f>
        <v>2</v>
      </c>
      <c r="AX680">
        <f>VLOOKUP($C680,PANSS_full!$D$2:$AK$888,32,FALSE)</f>
        <v>2</v>
      </c>
      <c r="AY680">
        <f>VLOOKUP($C680,PANSS_full!$D$2:$AK$888,33,FALSE)</f>
        <v>1</v>
      </c>
      <c r="AZ680">
        <f>VLOOKUP($C680,PANSS_full!$D$2:$AK$888,34,FALSE)</f>
        <v>1</v>
      </c>
    </row>
    <row r="681" spans="1:52">
      <c r="A681">
        <v>680</v>
      </c>
      <c r="B681" s="2" t="s">
        <v>739</v>
      </c>
      <c r="C681" s="2" t="str">
        <f t="shared" si="10"/>
        <v>SZ_02_0071</v>
      </c>
      <c r="E681" s="2">
        <v>45.5</v>
      </c>
      <c r="F681" s="2" t="s">
        <v>602</v>
      </c>
      <c r="G681" s="2" t="s">
        <v>152</v>
      </c>
      <c r="H681" s="2">
        <v>2</v>
      </c>
      <c r="I681" s="2">
        <v>2</v>
      </c>
      <c r="J681" s="2">
        <v>19</v>
      </c>
      <c r="K681" s="2">
        <v>1</v>
      </c>
      <c r="L681" s="2">
        <v>1</v>
      </c>
      <c r="M681" s="2">
        <v>3</v>
      </c>
      <c r="N681" s="2">
        <v>25</v>
      </c>
      <c r="O681" s="2">
        <v>15</v>
      </c>
      <c r="P681" s="2">
        <v>31</v>
      </c>
      <c r="Q681" s="2">
        <v>71</v>
      </c>
      <c r="R681" s="2">
        <v>24</v>
      </c>
      <c r="S681" t="str">
        <f>VLOOKUP($C681,PANSS_full!$D$2:$AK$888,1,FALSE)</f>
        <v>SZ_02_0071</v>
      </c>
      <c r="T681" t="str">
        <f>VLOOKUP($C681,PANSS_full!$D$2:$AK$888,2,FALSE)</f>
        <v>ZM</v>
      </c>
      <c r="U681" t="str">
        <f>VLOOKUP($C681,PANSS_full!$D$2:$AK$888,3,FALSE)</f>
        <v>师乐</v>
      </c>
      <c r="V681" t="str">
        <f>VLOOKUP($C681,PANSS_full!$D$2:$AK$888,4,FALSE)</f>
        <v>北京回龙观医院</v>
      </c>
      <c r="W681">
        <f>VLOOKUP($C681,PANSS_full!$D$2:$AK$888,5,FALSE)</f>
        <v>6</v>
      </c>
      <c r="X681">
        <f>VLOOKUP($C681,PANSS_full!$D$2:$AK$888,6,FALSE)</f>
        <v>5</v>
      </c>
      <c r="Y681">
        <f>VLOOKUP($C681,PANSS_full!$D$2:$AK$888,7,FALSE)</f>
        <v>5</v>
      </c>
      <c r="Z681">
        <f>VLOOKUP($C681,PANSS_full!$D$2:$AK$888,8,FALSE)</f>
        <v>1</v>
      </c>
      <c r="AA681">
        <f>VLOOKUP($C681,PANSS_full!$D$2:$AK$888,9,FALSE)</f>
        <v>1</v>
      </c>
      <c r="AB681">
        <f>VLOOKUP($C681,PANSS_full!$D$2:$AK$888,10,FALSE)</f>
        <v>5</v>
      </c>
      <c r="AC681">
        <f>VLOOKUP($C681,PANSS_full!$D$2:$AK$888,11,FALSE)</f>
        <v>2</v>
      </c>
      <c r="AD681">
        <f>VLOOKUP($C681,PANSS_full!$D$2:$AK$888,12,FALSE)</f>
        <v>2</v>
      </c>
      <c r="AE681">
        <f>VLOOKUP($C681,PANSS_full!$D$2:$AK$888,13,FALSE)</f>
        <v>2</v>
      </c>
      <c r="AF681">
        <f>VLOOKUP($C681,PANSS_full!$D$2:$AK$888,14,FALSE)</f>
        <v>2</v>
      </c>
      <c r="AG681">
        <f>VLOOKUP($C681,PANSS_full!$D$2:$AK$888,15,FALSE)</f>
        <v>2</v>
      </c>
      <c r="AH681">
        <f>VLOOKUP($C681,PANSS_full!$D$2:$AK$888,16,FALSE)</f>
        <v>4</v>
      </c>
      <c r="AI681">
        <f>VLOOKUP($C681,PANSS_full!$D$2:$AK$888,17,FALSE)</f>
        <v>2</v>
      </c>
      <c r="AJ681">
        <f>VLOOKUP($C681,PANSS_full!$D$2:$AK$888,18,FALSE)</f>
        <v>1</v>
      </c>
      <c r="AK681">
        <f>VLOOKUP($C681,PANSS_full!$D$2:$AK$888,19,FALSE)</f>
        <v>2</v>
      </c>
      <c r="AL681">
        <f>VLOOKUP($C681,PANSS_full!$D$2:$AK$888,20,FALSE)</f>
        <v>1</v>
      </c>
      <c r="AM681">
        <f>VLOOKUP($C681,PANSS_full!$D$2:$AK$888,21,FALSE)</f>
        <v>1</v>
      </c>
      <c r="AN681">
        <f>VLOOKUP($C681,PANSS_full!$D$2:$AK$888,22,FALSE)</f>
        <v>2</v>
      </c>
      <c r="AO681">
        <f>VLOOKUP($C681,PANSS_full!$D$2:$AK$888,23,FALSE)</f>
        <v>1</v>
      </c>
      <c r="AP681">
        <f>VLOOKUP($C681,PANSS_full!$D$2:$AK$888,24,FALSE)</f>
        <v>2</v>
      </c>
      <c r="AQ681">
        <f>VLOOKUP($C681,PANSS_full!$D$2:$AK$888,25,FALSE)</f>
        <v>2</v>
      </c>
      <c r="AR681">
        <f>VLOOKUP($C681,PANSS_full!$D$2:$AK$888,26,FALSE)</f>
        <v>3</v>
      </c>
      <c r="AS681">
        <f>VLOOKUP($C681,PANSS_full!$D$2:$AK$888,27,FALSE)</f>
        <v>6</v>
      </c>
      <c r="AT681">
        <f>VLOOKUP($C681,PANSS_full!$D$2:$AK$888,28,FALSE)</f>
        <v>1</v>
      </c>
      <c r="AU681">
        <f>VLOOKUP($C681,PANSS_full!$D$2:$AK$888,29,FALSE)</f>
        <v>1</v>
      </c>
      <c r="AV681">
        <f>VLOOKUP($C681,PANSS_full!$D$2:$AK$888,30,FALSE)</f>
        <v>5</v>
      </c>
      <c r="AW681">
        <f>VLOOKUP($C681,PANSS_full!$D$2:$AK$888,31,FALSE)</f>
        <v>1</v>
      </c>
      <c r="AX681">
        <f>VLOOKUP($C681,PANSS_full!$D$2:$AK$888,32,FALSE)</f>
        <v>1</v>
      </c>
      <c r="AY681">
        <f>VLOOKUP($C681,PANSS_full!$D$2:$AK$888,33,FALSE)</f>
        <v>1</v>
      </c>
      <c r="AZ681">
        <f>VLOOKUP($C681,PANSS_full!$D$2:$AK$888,34,FALSE)</f>
        <v>1</v>
      </c>
    </row>
    <row r="682" spans="1:52">
      <c r="A682">
        <v>681</v>
      </c>
      <c r="B682" s="2" t="s">
        <v>740</v>
      </c>
      <c r="C682" s="2" t="str">
        <f t="shared" si="10"/>
        <v>SZ_02_0072</v>
      </c>
      <c r="E682" s="2">
        <v>43.16666667</v>
      </c>
      <c r="F682" s="2" t="s">
        <v>602</v>
      </c>
      <c r="G682" s="2" t="s">
        <v>152</v>
      </c>
      <c r="H682" s="2">
        <v>2</v>
      </c>
      <c r="I682" s="2">
        <v>1</v>
      </c>
      <c r="J682" s="2">
        <v>12</v>
      </c>
      <c r="K682" s="2">
        <v>1</v>
      </c>
      <c r="L682" s="2">
        <v>1</v>
      </c>
      <c r="M682" s="2">
        <v>129</v>
      </c>
      <c r="N682" s="2">
        <v>30</v>
      </c>
      <c r="O682" s="2">
        <v>13</v>
      </c>
      <c r="P682" s="2">
        <v>34</v>
      </c>
      <c r="Q682" s="2">
        <v>77</v>
      </c>
      <c r="R682" s="2">
        <v>29</v>
      </c>
      <c r="S682" t="str">
        <f>VLOOKUP($C682,PANSS_full!$D$2:$AK$888,1,FALSE)</f>
        <v>SZ_02_0072</v>
      </c>
      <c r="T682" t="str">
        <f>VLOOKUP($C682,PANSS_full!$D$2:$AK$888,2,FALSE)</f>
        <v>ZXD</v>
      </c>
      <c r="U682" t="str">
        <f>VLOOKUP($C682,PANSS_full!$D$2:$AK$888,3,FALSE)</f>
        <v>师乐</v>
      </c>
      <c r="V682" t="str">
        <f>VLOOKUP($C682,PANSS_full!$D$2:$AK$888,4,FALSE)</f>
        <v>北京回龙观医院</v>
      </c>
      <c r="W682">
        <f>VLOOKUP($C682,PANSS_full!$D$2:$AK$888,5,FALSE)</f>
        <v>6</v>
      </c>
      <c r="X682">
        <f>VLOOKUP($C682,PANSS_full!$D$2:$AK$888,6,FALSE)</f>
        <v>4</v>
      </c>
      <c r="Y682">
        <f>VLOOKUP($C682,PANSS_full!$D$2:$AK$888,7,FALSE)</f>
        <v>5</v>
      </c>
      <c r="Z682">
        <f>VLOOKUP($C682,PANSS_full!$D$2:$AK$888,8,FALSE)</f>
        <v>3</v>
      </c>
      <c r="AA682">
        <f>VLOOKUP($C682,PANSS_full!$D$2:$AK$888,9,FALSE)</f>
        <v>3</v>
      </c>
      <c r="AB682">
        <f>VLOOKUP($C682,PANSS_full!$D$2:$AK$888,10,FALSE)</f>
        <v>6</v>
      </c>
      <c r="AC682">
        <f>VLOOKUP($C682,PANSS_full!$D$2:$AK$888,11,FALSE)</f>
        <v>3</v>
      </c>
      <c r="AD682">
        <f>VLOOKUP($C682,PANSS_full!$D$2:$AK$888,12,FALSE)</f>
        <v>2</v>
      </c>
      <c r="AE682">
        <f>VLOOKUP($C682,PANSS_full!$D$2:$AK$888,13,FALSE)</f>
        <v>2</v>
      </c>
      <c r="AF682">
        <f>VLOOKUP($C682,PANSS_full!$D$2:$AK$888,14,FALSE)</f>
        <v>2</v>
      </c>
      <c r="AG682">
        <f>VLOOKUP($C682,PANSS_full!$D$2:$AK$888,15,FALSE)</f>
        <v>2</v>
      </c>
      <c r="AH682">
        <f>VLOOKUP($C682,PANSS_full!$D$2:$AK$888,16,FALSE)</f>
        <v>3</v>
      </c>
      <c r="AI682">
        <f>VLOOKUP($C682,PANSS_full!$D$2:$AK$888,17,FALSE)</f>
        <v>1</v>
      </c>
      <c r="AJ682">
        <f>VLOOKUP($C682,PANSS_full!$D$2:$AK$888,18,FALSE)</f>
        <v>1</v>
      </c>
      <c r="AK682">
        <f>VLOOKUP($C682,PANSS_full!$D$2:$AK$888,19,FALSE)</f>
        <v>3</v>
      </c>
      <c r="AL682">
        <f>VLOOKUP($C682,PANSS_full!$D$2:$AK$888,20,FALSE)</f>
        <v>2</v>
      </c>
      <c r="AM682">
        <f>VLOOKUP($C682,PANSS_full!$D$2:$AK$888,21,FALSE)</f>
        <v>1</v>
      </c>
      <c r="AN682">
        <f>VLOOKUP($C682,PANSS_full!$D$2:$AK$888,22,FALSE)</f>
        <v>1</v>
      </c>
      <c r="AO682">
        <f>VLOOKUP($C682,PANSS_full!$D$2:$AK$888,23,FALSE)</f>
        <v>1</v>
      </c>
      <c r="AP682">
        <f>VLOOKUP($C682,PANSS_full!$D$2:$AK$888,24,FALSE)</f>
        <v>2</v>
      </c>
      <c r="AQ682">
        <f>VLOOKUP($C682,PANSS_full!$D$2:$AK$888,25,FALSE)</f>
        <v>2</v>
      </c>
      <c r="AR682">
        <f>VLOOKUP($C682,PANSS_full!$D$2:$AK$888,26,FALSE)</f>
        <v>2</v>
      </c>
      <c r="AS682">
        <f>VLOOKUP($C682,PANSS_full!$D$2:$AK$888,27,FALSE)</f>
        <v>6</v>
      </c>
      <c r="AT682">
        <f>VLOOKUP($C682,PANSS_full!$D$2:$AK$888,28,FALSE)</f>
        <v>1</v>
      </c>
      <c r="AU682">
        <f>VLOOKUP($C682,PANSS_full!$D$2:$AK$888,29,FALSE)</f>
        <v>1</v>
      </c>
      <c r="AV682">
        <f>VLOOKUP($C682,PANSS_full!$D$2:$AK$888,30,FALSE)</f>
        <v>6</v>
      </c>
      <c r="AW682">
        <f>VLOOKUP($C682,PANSS_full!$D$2:$AK$888,31,FALSE)</f>
        <v>2</v>
      </c>
      <c r="AX682">
        <f>VLOOKUP($C682,PANSS_full!$D$2:$AK$888,32,FALSE)</f>
        <v>2</v>
      </c>
      <c r="AY682">
        <f>VLOOKUP($C682,PANSS_full!$D$2:$AK$888,33,FALSE)</f>
        <v>1</v>
      </c>
      <c r="AZ682">
        <f>VLOOKUP($C682,PANSS_full!$D$2:$AK$888,34,FALSE)</f>
        <v>1</v>
      </c>
    </row>
    <row r="683" spans="1:52">
      <c r="A683">
        <v>682</v>
      </c>
      <c r="B683" s="2" t="s">
        <v>741</v>
      </c>
      <c r="C683" s="2" t="str">
        <f t="shared" si="10"/>
        <v>SZ_02_0073</v>
      </c>
      <c r="E683" s="2">
        <v>41.75</v>
      </c>
      <c r="F683" s="2" t="s">
        <v>602</v>
      </c>
      <c r="G683" s="2" t="s">
        <v>152</v>
      </c>
      <c r="H683" s="2">
        <v>2</v>
      </c>
      <c r="I683" s="2">
        <v>1</v>
      </c>
      <c r="J683" s="2">
        <v>9</v>
      </c>
      <c r="K683" s="2">
        <v>1</v>
      </c>
      <c r="L683" s="2">
        <v>1</v>
      </c>
      <c r="M683" s="2">
        <v>204</v>
      </c>
      <c r="N683" s="2">
        <v>25</v>
      </c>
      <c r="O683" s="2">
        <v>16</v>
      </c>
      <c r="P683" s="2">
        <v>37</v>
      </c>
      <c r="Q683" s="2">
        <v>78</v>
      </c>
      <c r="R683" s="2">
        <v>30</v>
      </c>
      <c r="S683" t="str">
        <f>VLOOKUP($C683,PANSS_full!$D$2:$AK$888,1,FALSE)</f>
        <v>SZ_02_0073</v>
      </c>
      <c r="T683" t="str">
        <f>VLOOKUP($C683,PANSS_full!$D$2:$AK$888,2,FALSE)</f>
        <v>QYW</v>
      </c>
      <c r="U683" t="str">
        <f>VLOOKUP($C683,PANSS_full!$D$2:$AK$888,3,FALSE)</f>
        <v>师乐</v>
      </c>
      <c r="V683" t="str">
        <f>VLOOKUP($C683,PANSS_full!$D$2:$AK$888,4,FALSE)</f>
        <v>北京回龙观医院</v>
      </c>
      <c r="W683">
        <f>VLOOKUP($C683,PANSS_full!$D$2:$AK$888,5,FALSE)</f>
        <v>6</v>
      </c>
      <c r="X683">
        <f>VLOOKUP($C683,PANSS_full!$D$2:$AK$888,6,FALSE)</f>
        <v>4</v>
      </c>
      <c r="Y683">
        <f>VLOOKUP($C683,PANSS_full!$D$2:$AK$888,7,FALSE)</f>
        <v>5</v>
      </c>
      <c r="Z683">
        <f>VLOOKUP($C683,PANSS_full!$D$2:$AK$888,8,FALSE)</f>
        <v>2</v>
      </c>
      <c r="AA683">
        <f>VLOOKUP($C683,PANSS_full!$D$2:$AK$888,9,FALSE)</f>
        <v>1</v>
      </c>
      <c r="AB683">
        <f>VLOOKUP($C683,PANSS_full!$D$2:$AK$888,10,FALSE)</f>
        <v>5</v>
      </c>
      <c r="AC683">
        <f>VLOOKUP($C683,PANSS_full!$D$2:$AK$888,11,FALSE)</f>
        <v>2</v>
      </c>
      <c r="AD683">
        <f>VLOOKUP($C683,PANSS_full!$D$2:$AK$888,12,FALSE)</f>
        <v>2</v>
      </c>
      <c r="AE683">
        <f>VLOOKUP($C683,PANSS_full!$D$2:$AK$888,13,FALSE)</f>
        <v>2</v>
      </c>
      <c r="AF683">
        <f>VLOOKUP($C683,PANSS_full!$D$2:$AK$888,14,FALSE)</f>
        <v>2</v>
      </c>
      <c r="AG683">
        <f>VLOOKUP($C683,PANSS_full!$D$2:$AK$888,15,FALSE)</f>
        <v>2</v>
      </c>
      <c r="AH683">
        <f>VLOOKUP($C683,PANSS_full!$D$2:$AK$888,16,FALSE)</f>
        <v>4</v>
      </c>
      <c r="AI683">
        <f>VLOOKUP($C683,PANSS_full!$D$2:$AK$888,17,FALSE)</f>
        <v>3</v>
      </c>
      <c r="AJ683">
        <f>VLOOKUP($C683,PANSS_full!$D$2:$AK$888,18,FALSE)</f>
        <v>1</v>
      </c>
      <c r="AK683">
        <f>VLOOKUP($C683,PANSS_full!$D$2:$AK$888,19,FALSE)</f>
        <v>2</v>
      </c>
      <c r="AL683">
        <f>VLOOKUP($C683,PANSS_full!$D$2:$AK$888,20,FALSE)</f>
        <v>2</v>
      </c>
      <c r="AM683">
        <f>VLOOKUP($C683,PANSS_full!$D$2:$AK$888,21,FALSE)</f>
        <v>1</v>
      </c>
      <c r="AN683">
        <f>VLOOKUP($C683,PANSS_full!$D$2:$AK$888,22,FALSE)</f>
        <v>3</v>
      </c>
      <c r="AO683">
        <f>VLOOKUP($C683,PANSS_full!$D$2:$AK$888,23,FALSE)</f>
        <v>1</v>
      </c>
      <c r="AP683">
        <f>VLOOKUP($C683,PANSS_full!$D$2:$AK$888,24,FALSE)</f>
        <v>2</v>
      </c>
      <c r="AQ683">
        <f>VLOOKUP($C683,PANSS_full!$D$2:$AK$888,25,FALSE)</f>
        <v>2</v>
      </c>
      <c r="AR683">
        <f>VLOOKUP($C683,PANSS_full!$D$2:$AK$888,26,FALSE)</f>
        <v>4</v>
      </c>
      <c r="AS683">
        <f>VLOOKUP($C683,PANSS_full!$D$2:$AK$888,27,FALSE)</f>
        <v>6</v>
      </c>
      <c r="AT683">
        <f>VLOOKUP($C683,PANSS_full!$D$2:$AK$888,28,FALSE)</f>
        <v>1</v>
      </c>
      <c r="AU683">
        <f>VLOOKUP($C683,PANSS_full!$D$2:$AK$888,29,FALSE)</f>
        <v>2</v>
      </c>
      <c r="AV683">
        <f>VLOOKUP($C683,PANSS_full!$D$2:$AK$888,30,FALSE)</f>
        <v>5</v>
      </c>
      <c r="AW683">
        <f>VLOOKUP($C683,PANSS_full!$D$2:$AK$888,31,FALSE)</f>
        <v>3</v>
      </c>
      <c r="AX683">
        <f>VLOOKUP($C683,PANSS_full!$D$2:$AK$888,32,FALSE)</f>
        <v>1</v>
      </c>
      <c r="AY683">
        <f>VLOOKUP($C683,PANSS_full!$D$2:$AK$888,33,FALSE)</f>
        <v>1</v>
      </c>
      <c r="AZ683">
        <f>VLOOKUP($C683,PANSS_full!$D$2:$AK$888,34,FALSE)</f>
        <v>1</v>
      </c>
    </row>
    <row r="684" spans="1:52">
      <c r="A684">
        <v>683</v>
      </c>
      <c r="B684" s="2" t="s">
        <v>742</v>
      </c>
      <c r="C684" s="2" t="str">
        <f t="shared" si="10"/>
        <v>SZ_02_0074</v>
      </c>
      <c r="E684" s="2">
        <v>31.08333333</v>
      </c>
      <c r="F684" s="2" t="s">
        <v>602</v>
      </c>
      <c r="G684" s="2" t="s">
        <v>152</v>
      </c>
      <c r="H684" s="2">
        <v>2</v>
      </c>
      <c r="I684" s="2">
        <v>1</v>
      </c>
      <c r="K684" s="2">
        <v>1</v>
      </c>
      <c r="L684" s="2">
        <v>1</v>
      </c>
      <c r="M684" s="2">
        <v>120</v>
      </c>
      <c r="N684" s="2">
        <v>27</v>
      </c>
      <c r="O684" s="2">
        <v>15</v>
      </c>
      <c r="P684" s="2">
        <v>35</v>
      </c>
      <c r="Q684" s="2">
        <v>77</v>
      </c>
      <c r="S684" t="str">
        <f>VLOOKUP($C684,PANSS_full!$D$2:$AK$888,1,FALSE)</f>
        <v>SZ_02_0074</v>
      </c>
      <c r="T684" t="str">
        <f>VLOOKUP($C684,PANSS_full!$D$2:$AK$888,2,FALSE)</f>
        <v>ZXL</v>
      </c>
      <c r="U684" t="str">
        <f>VLOOKUP($C684,PANSS_full!$D$2:$AK$888,3,FALSE)</f>
        <v>李鹏</v>
      </c>
      <c r="V684" t="str">
        <f>VLOOKUP($C684,PANSS_full!$D$2:$AK$888,4,FALSE)</f>
        <v>北京回龙观</v>
      </c>
      <c r="W684">
        <f>VLOOKUP($C684,PANSS_full!$D$2:$AK$888,5,FALSE)</f>
        <v>5</v>
      </c>
      <c r="X684">
        <f>VLOOKUP($C684,PANSS_full!$D$2:$AK$888,6,FALSE)</f>
        <v>6</v>
      </c>
      <c r="Y684">
        <f>VLOOKUP($C684,PANSS_full!$D$2:$AK$888,7,FALSE)</f>
        <v>3</v>
      </c>
      <c r="Z684">
        <f>VLOOKUP($C684,PANSS_full!$D$2:$AK$888,8,FALSE)</f>
        <v>2</v>
      </c>
      <c r="AA684">
        <f>VLOOKUP($C684,PANSS_full!$D$2:$AK$888,9,FALSE)</f>
        <v>3</v>
      </c>
      <c r="AB684">
        <f>VLOOKUP($C684,PANSS_full!$D$2:$AK$888,10,FALSE)</f>
        <v>6</v>
      </c>
      <c r="AC684">
        <f>VLOOKUP($C684,PANSS_full!$D$2:$AK$888,11,FALSE)</f>
        <v>2</v>
      </c>
      <c r="AD684">
        <f>VLOOKUP($C684,PANSS_full!$D$2:$AK$888,12,FALSE)</f>
        <v>2</v>
      </c>
      <c r="AE684">
        <f>VLOOKUP($C684,PANSS_full!$D$2:$AK$888,13,FALSE)</f>
        <v>2</v>
      </c>
      <c r="AF684">
        <f>VLOOKUP($C684,PANSS_full!$D$2:$AK$888,14,FALSE)</f>
        <v>2</v>
      </c>
      <c r="AG684">
        <f>VLOOKUP($C684,PANSS_full!$D$2:$AK$888,15,FALSE)</f>
        <v>2</v>
      </c>
      <c r="AH684">
        <f>VLOOKUP($C684,PANSS_full!$D$2:$AK$888,16,FALSE)</f>
        <v>5</v>
      </c>
      <c r="AI684">
        <f>VLOOKUP($C684,PANSS_full!$D$2:$AK$888,17,FALSE)</f>
        <v>1</v>
      </c>
      <c r="AJ684">
        <f>VLOOKUP($C684,PANSS_full!$D$2:$AK$888,18,FALSE)</f>
        <v>1</v>
      </c>
      <c r="AK684">
        <f>VLOOKUP($C684,PANSS_full!$D$2:$AK$888,19,FALSE)</f>
        <v>2</v>
      </c>
      <c r="AL684">
        <f>VLOOKUP($C684,PANSS_full!$D$2:$AK$888,20,FALSE)</f>
        <v>2</v>
      </c>
      <c r="AM684">
        <f>VLOOKUP($C684,PANSS_full!$D$2:$AK$888,21,FALSE)</f>
        <v>2</v>
      </c>
      <c r="AN684">
        <f>VLOOKUP($C684,PANSS_full!$D$2:$AK$888,22,FALSE)</f>
        <v>3</v>
      </c>
      <c r="AO684">
        <f>VLOOKUP($C684,PANSS_full!$D$2:$AK$888,23,FALSE)</f>
        <v>1</v>
      </c>
      <c r="AP684">
        <f>VLOOKUP($C684,PANSS_full!$D$2:$AK$888,24,FALSE)</f>
        <v>2</v>
      </c>
      <c r="AQ684">
        <f>VLOOKUP($C684,PANSS_full!$D$2:$AK$888,25,FALSE)</f>
        <v>1</v>
      </c>
      <c r="AR684">
        <f>VLOOKUP($C684,PANSS_full!$D$2:$AK$888,26,FALSE)</f>
        <v>2</v>
      </c>
      <c r="AS684">
        <f>VLOOKUP($C684,PANSS_full!$D$2:$AK$888,27,FALSE)</f>
        <v>6</v>
      </c>
      <c r="AT684">
        <f>VLOOKUP($C684,PANSS_full!$D$2:$AK$888,28,FALSE)</f>
        <v>1</v>
      </c>
      <c r="AU684">
        <f>VLOOKUP($C684,PANSS_full!$D$2:$AK$888,29,FALSE)</f>
        <v>2</v>
      </c>
      <c r="AV684">
        <f>VLOOKUP($C684,PANSS_full!$D$2:$AK$888,30,FALSE)</f>
        <v>5</v>
      </c>
      <c r="AW684">
        <f>VLOOKUP($C684,PANSS_full!$D$2:$AK$888,31,FALSE)</f>
        <v>2</v>
      </c>
      <c r="AX684">
        <f>VLOOKUP($C684,PANSS_full!$D$2:$AK$888,32,FALSE)</f>
        <v>1</v>
      </c>
      <c r="AY684">
        <f>VLOOKUP($C684,PANSS_full!$D$2:$AK$888,33,FALSE)</f>
        <v>1</v>
      </c>
      <c r="AZ684">
        <f>VLOOKUP($C684,PANSS_full!$D$2:$AK$888,34,FALSE)</f>
        <v>2</v>
      </c>
    </row>
    <row r="685" spans="1:52">
      <c r="A685">
        <v>684</v>
      </c>
      <c r="B685" s="2" t="s">
        <v>743</v>
      </c>
      <c r="C685" s="2" t="str">
        <f t="shared" si="10"/>
        <v>SZ_02_0075</v>
      </c>
      <c r="E685" s="2">
        <v>43.66666667</v>
      </c>
      <c r="F685" s="2" t="s">
        <v>602</v>
      </c>
      <c r="G685" s="2" t="s">
        <v>152</v>
      </c>
      <c r="H685" s="2">
        <v>2</v>
      </c>
      <c r="I685" s="2">
        <v>2</v>
      </c>
      <c r="J685" s="2">
        <v>12</v>
      </c>
      <c r="K685" s="2">
        <v>1</v>
      </c>
      <c r="L685" s="2">
        <v>1</v>
      </c>
      <c r="M685" s="2">
        <v>192</v>
      </c>
      <c r="N685" s="2">
        <v>28</v>
      </c>
      <c r="O685" s="2">
        <v>15</v>
      </c>
      <c r="P685" s="2">
        <v>34</v>
      </c>
      <c r="Q685" s="2">
        <v>77</v>
      </c>
      <c r="S685" t="str">
        <f>VLOOKUP($C685,PANSS_full!$D$2:$AK$888,1,FALSE)</f>
        <v>SZ_02_0075</v>
      </c>
      <c r="T685" t="str">
        <f>VLOOKUP($C685,PANSS_full!$D$2:$AK$888,2,FALSE)</f>
        <v>WLX</v>
      </c>
      <c r="U685" t="str">
        <f>VLOOKUP($C685,PANSS_full!$D$2:$AK$888,3,FALSE)</f>
        <v>师乐</v>
      </c>
      <c r="V685" t="str">
        <f>VLOOKUP($C685,PANSS_full!$D$2:$AK$888,4,FALSE)</f>
        <v>北京回龙观医院</v>
      </c>
      <c r="W685">
        <f>VLOOKUP($C685,PANSS_full!$D$2:$AK$888,5,FALSE)</f>
        <v>6</v>
      </c>
      <c r="X685">
        <f>VLOOKUP($C685,PANSS_full!$D$2:$AK$888,6,FALSE)</f>
        <v>5</v>
      </c>
      <c r="Y685">
        <f>VLOOKUP($C685,PANSS_full!$D$2:$AK$888,7,FALSE)</f>
        <v>4</v>
      </c>
      <c r="Z685">
        <f>VLOOKUP($C685,PANSS_full!$D$2:$AK$888,8,FALSE)</f>
        <v>2</v>
      </c>
      <c r="AA685">
        <f>VLOOKUP($C685,PANSS_full!$D$2:$AK$888,9,FALSE)</f>
        <v>2</v>
      </c>
      <c r="AB685">
        <f>VLOOKUP($C685,PANSS_full!$D$2:$AK$888,10,FALSE)</f>
        <v>5</v>
      </c>
      <c r="AC685">
        <f>VLOOKUP($C685,PANSS_full!$D$2:$AK$888,11,FALSE)</f>
        <v>4</v>
      </c>
      <c r="AD685">
        <f>VLOOKUP($C685,PANSS_full!$D$2:$AK$888,12,FALSE)</f>
        <v>2</v>
      </c>
      <c r="AE685">
        <f>VLOOKUP($C685,PANSS_full!$D$2:$AK$888,13,FALSE)</f>
        <v>2</v>
      </c>
      <c r="AF685">
        <f>VLOOKUP($C685,PANSS_full!$D$2:$AK$888,14,FALSE)</f>
        <v>2</v>
      </c>
      <c r="AG685">
        <f>VLOOKUP($C685,PANSS_full!$D$2:$AK$888,15,FALSE)</f>
        <v>2</v>
      </c>
      <c r="AH685">
        <f>VLOOKUP($C685,PANSS_full!$D$2:$AK$888,16,FALSE)</f>
        <v>4</v>
      </c>
      <c r="AI685">
        <f>VLOOKUP($C685,PANSS_full!$D$2:$AK$888,17,FALSE)</f>
        <v>2</v>
      </c>
      <c r="AJ685">
        <f>VLOOKUP($C685,PANSS_full!$D$2:$AK$888,18,FALSE)</f>
        <v>1</v>
      </c>
      <c r="AK685">
        <f>VLOOKUP($C685,PANSS_full!$D$2:$AK$888,19,FALSE)</f>
        <v>2</v>
      </c>
      <c r="AL685">
        <f>VLOOKUP($C685,PANSS_full!$D$2:$AK$888,20,FALSE)</f>
        <v>2</v>
      </c>
      <c r="AM685">
        <f>VLOOKUP($C685,PANSS_full!$D$2:$AK$888,21,FALSE)</f>
        <v>1</v>
      </c>
      <c r="AN685">
        <f>VLOOKUP($C685,PANSS_full!$D$2:$AK$888,22,FALSE)</f>
        <v>1</v>
      </c>
      <c r="AO685">
        <f>VLOOKUP($C685,PANSS_full!$D$2:$AK$888,23,FALSE)</f>
        <v>1</v>
      </c>
      <c r="AP685">
        <f>VLOOKUP($C685,PANSS_full!$D$2:$AK$888,24,FALSE)</f>
        <v>2</v>
      </c>
      <c r="AQ685">
        <f>VLOOKUP($C685,PANSS_full!$D$2:$AK$888,25,FALSE)</f>
        <v>3</v>
      </c>
      <c r="AR685">
        <f>VLOOKUP($C685,PANSS_full!$D$2:$AK$888,26,FALSE)</f>
        <v>4</v>
      </c>
      <c r="AS685">
        <f>VLOOKUP($C685,PANSS_full!$D$2:$AK$888,27,FALSE)</f>
        <v>5</v>
      </c>
      <c r="AT685">
        <f>VLOOKUP($C685,PANSS_full!$D$2:$AK$888,28,FALSE)</f>
        <v>1</v>
      </c>
      <c r="AU685">
        <f>VLOOKUP($C685,PANSS_full!$D$2:$AK$888,29,FALSE)</f>
        <v>2</v>
      </c>
      <c r="AV685">
        <f>VLOOKUP($C685,PANSS_full!$D$2:$AK$888,30,FALSE)</f>
        <v>5</v>
      </c>
      <c r="AW685">
        <f>VLOOKUP($C685,PANSS_full!$D$2:$AK$888,31,FALSE)</f>
        <v>2</v>
      </c>
      <c r="AX685">
        <f>VLOOKUP($C685,PANSS_full!$D$2:$AK$888,32,FALSE)</f>
        <v>1</v>
      </c>
      <c r="AY685">
        <f>VLOOKUP($C685,PANSS_full!$D$2:$AK$888,33,FALSE)</f>
        <v>1</v>
      </c>
      <c r="AZ685">
        <f>VLOOKUP($C685,PANSS_full!$D$2:$AK$888,34,FALSE)</f>
        <v>1</v>
      </c>
    </row>
    <row r="686" spans="1:52">
      <c r="A686">
        <v>685</v>
      </c>
      <c r="B686" s="2" t="s">
        <v>744</v>
      </c>
      <c r="C686" s="2" t="str">
        <f t="shared" si="10"/>
        <v>SZ_02_0076</v>
      </c>
      <c r="E686" s="2">
        <v>23.58333333</v>
      </c>
      <c r="F686" s="2" t="s">
        <v>602</v>
      </c>
      <c r="G686" s="2" t="s">
        <v>152</v>
      </c>
      <c r="H686" s="2">
        <v>2</v>
      </c>
      <c r="I686" s="2">
        <v>1</v>
      </c>
      <c r="J686" s="2">
        <v>12</v>
      </c>
      <c r="K686" s="2">
        <v>1</v>
      </c>
      <c r="L686" s="2">
        <v>1</v>
      </c>
      <c r="M686" s="2">
        <v>12</v>
      </c>
      <c r="N686" s="2">
        <v>23</v>
      </c>
      <c r="O686" s="2">
        <v>18</v>
      </c>
      <c r="P686" s="2">
        <v>38</v>
      </c>
      <c r="Q686" s="2">
        <v>79</v>
      </c>
      <c r="S686" t="str">
        <f>VLOOKUP($C686,PANSS_full!$D$2:$AK$888,1,FALSE)</f>
        <v>SZ_02_0076</v>
      </c>
      <c r="T686" t="str">
        <f>VLOOKUP($C686,PANSS_full!$D$2:$AK$888,2,FALSE)</f>
        <v>FLL</v>
      </c>
      <c r="U686" t="str">
        <f>VLOOKUP($C686,PANSS_full!$D$2:$AK$888,3,FALSE)</f>
        <v>师乐</v>
      </c>
      <c r="V686" t="str">
        <f>VLOOKUP($C686,PANSS_full!$D$2:$AK$888,4,FALSE)</f>
        <v>北京回龙观医院</v>
      </c>
      <c r="W686">
        <f>VLOOKUP($C686,PANSS_full!$D$2:$AK$888,5,FALSE)</f>
        <v>6</v>
      </c>
      <c r="X686">
        <f>VLOOKUP($C686,PANSS_full!$D$2:$AK$888,6,FALSE)</f>
        <v>5</v>
      </c>
      <c r="Y686">
        <f>VLOOKUP($C686,PANSS_full!$D$2:$AK$888,7,FALSE)</f>
        <v>1</v>
      </c>
      <c r="Z686">
        <f>VLOOKUP($C686,PANSS_full!$D$2:$AK$888,8,FALSE)</f>
        <v>2</v>
      </c>
      <c r="AA686">
        <f>VLOOKUP($C686,PANSS_full!$D$2:$AK$888,9,FALSE)</f>
        <v>2</v>
      </c>
      <c r="AB686">
        <f>VLOOKUP($C686,PANSS_full!$D$2:$AK$888,10,FALSE)</f>
        <v>5</v>
      </c>
      <c r="AC686">
        <f>VLOOKUP($C686,PANSS_full!$D$2:$AK$888,11,FALSE)</f>
        <v>2</v>
      </c>
      <c r="AD686">
        <f>VLOOKUP($C686,PANSS_full!$D$2:$AK$888,12,FALSE)</f>
        <v>2</v>
      </c>
      <c r="AE686">
        <f>VLOOKUP($C686,PANSS_full!$D$2:$AK$888,13,FALSE)</f>
        <v>2</v>
      </c>
      <c r="AF686">
        <f>VLOOKUP($C686,PANSS_full!$D$2:$AK$888,14,FALSE)</f>
        <v>4</v>
      </c>
      <c r="AG686">
        <f>VLOOKUP($C686,PANSS_full!$D$2:$AK$888,15,FALSE)</f>
        <v>2</v>
      </c>
      <c r="AH686">
        <f>VLOOKUP($C686,PANSS_full!$D$2:$AK$888,16,FALSE)</f>
        <v>5</v>
      </c>
      <c r="AI686">
        <f>VLOOKUP($C686,PANSS_full!$D$2:$AK$888,17,FALSE)</f>
        <v>2</v>
      </c>
      <c r="AJ686">
        <f>VLOOKUP($C686,PANSS_full!$D$2:$AK$888,18,FALSE)</f>
        <v>1</v>
      </c>
      <c r="AK686">
        <f>VLOOKUP($C686,PANSS_full!$D$2:$AK$888,19,FALSE)</f>
        <v>2</v>
      </c>
      <c r="AL686">
        <f>VLOOKUP($C686,PANSS_full!$D$2:$AK$888,20,FALSE)</f>
        <v>2</v>
      </c>
      <c r="AM686">
        <f>VLOOKUP($C686,PANSS_full!$D$2:$AK$888,21,FALSE)</f>
        <v>1</v>
      </c>
      <c r="AN686">
        <f>VLOOKUP($C686,PANSS_full!$D$2:$AK$888,22,FALSE)</f>
        <v>2</v>
      </c>
      <c r="AO686">
        <f>VLOOKUP($C686,PANSS_full!$D$2:$AK$888,23,FALSE)</f>
        <v>1</v>
      </c>
      <c r="AP686">
        <f>VLOOKUP($C686,PANSS_full!$D$2:$AK$888,24,FALSE)</f>
        <v>2</v>
      </c>
      <c r="AQ686">
        <f>VLOOKUP($C686,PANSS_full!$D$2:$AK$888,25,FALSE)</f>
        <v>2</v>
      </c>
      <c r="AR686">
        <f>VLOOKUP($C686,PANSS_full!$D$2:$AK$888,26,FALSE)</f>
        <v>4</v>
      </c>
      <c r="AS686">
        <f>VLOOKUP($C686,PANSS_full!$D$2:$AK$888,27,FALSE)</f>
        <v>6</v>
      </c>
      <c r="AT686">
        <f>VLOOKUP($C686,PANSS_full!$D$2:$AK$888,28,FALSE)</f>
        <v>1</v>
      </c>
      <c r="AU686">
        <f>VLOOKUP($C686,PANSS_full!$D$2:$AK$888,29,FALSE)</f>
        <v>2</v>
      </c>
      <c r="AV686">
        <f>VLOOKUP($C686,PANSS_full!$D$2:$AK$888,30,FALSE)</f>
        <v>5</v>
      </c>
      <c r="AW686">
        <f>VLOOKUP($C686,PANSS_full!$D$2:$AK$888,31,FALSE)</f>
        <v>3</v>
      </c>
      <c r="AX686">
        <f>VLOOKUP($C686,PANSS_full!$D$2:$AK$888,32,FALSE)</f>
        <v>1</v>
      </c>
      <c r="AY686">
        <f>VLOOKUP($C686,PANSS_full!$D$2:$AK$888,33,FALSE)</f>
        <v>1</v>
      </c>
      <c r="AZ686">
        <f>VLOOKUP($C686,PANSS_full!$D$2:$AK$888,34,FALSE)</f>
        <v>3</v>
      </c>
    </row>
    <row r="687" spans="1:52">
      <c r="A687">
        <v>686</v>
      </c>
      <c r="B687" s="2" t="s">
        <v>745</v>
      </c>
      <c r="C687" s="2" t="str">
        <f t="shared" si="10"/>
        <v>SZ_02_0078</v>
      </c>
      <c r="E687" s="2">
        <v>39</v>
      </c>
      <c r="F687" s="2" t="s">
        <v>602</v>
      </c>
      <c r="G687" s="2" t="s">
        <v>152</v>
      </c>
      <c r="H687" s="2">
        <v>2</v>
      </c>
      <c r="I687" s="2">
        <v>1</v>
      </c>
      <c r="J687" s="2">
        <v>14</v>
      </c>
      <c r="K687" s="2">
        <v>1</v>
      </c>
      <c r="L687" s="2">
        <v>1</v>
      </c>
      <c r="M687" s="2">
        <v>120</v>
      </c>
      <c r="N687" s="2">
        <v>29</v>
      </c>
      <c r="O687" s="2">
        <v>17</v>
      </c>
      <c r="P687" s="2">
        <v>37</v>
      </c>
      <c r="Q687" s="2">
        <v>83</v>
      </c>
      <c r="R687" s="2">
        <v>28</v>
      </c>
      <c r="S687" t="str">
        <f>VLOOKUP($C687,PANSS_full!$D$2:$AK$888,1,FALSE)</f>
        <v>SZ_02_0078</v>
      </c>
      <c r="T687" t="str">
        <f>VLOOKUP($C687,PANSS_full!$D$2:$AK$888,2,FALSE)</f>
        <v>CH</v>
      </c>
      <c r="U687" t="str">
        <f>VLOOKUP($C687,PANSS_full!$D$2:$AK$888,3,FALSE)</f>
        <v>师乐</v>
      </c>
      <c r="V687" t="str">
        <f>VLOOKUP($C687,PANSS_full!$D$2:$AK$888,4,FALSE)</f>
        <v>北京回龙观医院</v>
      </c>
      <c r="W687">
        <f>VLOOKUP($C687,PANSS_full!$D$2:$AK$888,5,FALSE)</f>
        <v>6</v>
      </c>
      <c r="X687">
        <f>VLOOKUP($C687,PANSS_full!$D$2:$AK$888,6,FALSE)</f>
        <v>5</v>
      </c>
      <c r="Y687">
        <f>VLOOKUP($C687,PANSS_full!$D$2:$AK$888,7,FALSE)</f>
        <v>6</v>
      </c>
      <c r="Z687">
        <f>VLOOKUP($C687,PANSS_full!$D$2:$AK$888,8,FALSE)</f>
        <v>1</v>
      </c>
      <c r="AA687">
        <f>VLOOKUP($C687,PANSS_full!$D$2:$AK$888,9,FALSE)</f>
        <v>2</v>
      </c>
      <c r="AB687">
        <f>VLOOKUP($C687,PANSS_full!$D$2:$AK$888,10,FALSE)</f>
        <v>6</v>
      </c>
      <c r="AC687">
        <f>VLOOKUP($C687,PANSS_full!$D$2:$AK$888,11,FALSE)</f>
        <v>3</v>
      </c>
      <c r="AD687">
        <f>VLOOKUP($C687,PANSS_full!$D$2:$AK$888,12,FALSE)</f>
        <v>2</v>
      </c>
      <c r="AE687">
        <f>VLOOKUP($C687,PANSS_full!$D$2:$AK$888,13,FALSE)</f>
        <v>2</v>
      </c>
      <c r="AF687">
        <f>VLOOKUP($C687,PANSS_full!$D$2:$AK$888,14,FALSE)</f>
        <v>3</v>
      </c>
      <c r="AG687">
        <f>VLOOKUP($C687,PANSS_full!$D$2:$AK$888,15,FALSE)</f>
        <v>3</v>
      </c>
      <c r="AH687">
        <f>VLOOKUP($C687,PANSS_full!$D$2:$AK$888,16,FALSE)</f>
        <v>4</v>
      </c>
      <c r="AI687">
        <f>VLOOKUP($C687,PANSS_full!$D$2:$AK$888,17,FALSE)</f>
        <v>2</v>
      </c>
      <c r="AJ687">
        <f>VLOOKUP($C687,PANSS_full!$D$2:$AK$888,18,FALSE)</f>
        <v>1</v>
      </c>
      <c r="AK687">
        <f>VLOOKUP($C687,PANSS_full!$D$2:$AK$888,19,FALSE)</f>
        <v>2</v>
      </c>
      <c r="AL687">
        <f>VLOOKUP($C687,PANSS_full!$D$2:$AK$888,20,FALSE)</f>
        <v>2</v>
      </c>
      <c r="AM687">
        <f>VLOOKUP($C687,PANSS_full!$D$2:$AK$888,21,FALSE)</f>
        <v>1</v>
      </c>
      <c r="AN687">
        <f>VLOOKUP($C687,PANSS_full!$D$2:$AK$888,22,FALSE)</f>
        <v>1</v>
      </c>
      <c r="AO687">
        <f>VLOOKUP($C687,PANSS_full!$D$2:$AK$888,23,FALSE)</f>
        <v>1</v>
      </c>
      <c r="AP687">
        <f>VLOOKUP($C687,PANSS_full!$D$2:$AK$888,24,FALSE)</f>
        <v>2</v>
      </c>
      <c r="AQ687">
        <f>VLOOKUP($C687,PANSS_full!$D$2:$AK$888,25,FALSE)</f>
        <v>2</v>
      </c>
      <c r="AR687">
        <f>VLOOKUP($C687,PANSS_full!$D$2:$AK$888,26,FALSE)</f>
        <v>3</v>
      </c>
      <c r="AS687">
        <f>VLOOKUP($C687,PANSS_full!$D$2:$AK$888,27,FALSE)</f>
        <v>6</v>
      </c>
      <c r="AT687">
        <f>VLOOKUP($C687,PANSS_full!$D$2:$AK$888,28,FALSE)</f>
        <v>1</v>
      </c>
      <c r="AU687">
        <f>VLOOKUP($C687,PANSS_full!$D$2:$AK$888,29,FALSE)</f>
        <v>2</v>
      </c>
      <c r="AV687">
        <f>VLOOKUP($C687,PANSS_full!$D$2:$AK$888,30,FALSE)</f>
        <v>6</v>
      </c>
      <c r="AW687">
        <f>VLOOKUP($C687,PANSS_full!$D$2:$AK$888,31,FALSE)</f>
        <v>3</v>
      </c>
      <c r="AX687">
        <f>VLOOKUP($C687,PANSS_full!$D$2:$AK$888,32,FALSE)</f>
        <v>1</v>
      </c>
      <c r="AY687">
        <f>VLOOKUP($C687,PANSS_full!$D$2:$AK$888,33,FALSE)</f>
        <v>1</v>
      </c>
      <c r="AZ687">
        <f>VLOOKUP($C687,PANSS_full!$D$2:$AK$888,34,FALSE)</f>
        <v>3</v>
      </c>
    </row>
    <row r="688" spans="1:52">
      <c r="A688">
        <v>687</v>
      </c>
      <c r="B688" s="2" t="s">
        <v>746</v>
      </c>
      <c r="C688" s="2" t="str">
        <f t="shared" si="10"/>
        <v>SZ_02_0079</v>
      </c>
      <c r="E688" s="2">
        <v>24.25</v>
      </c>
      <c r="F688" s="2" t="s">
        <v>602</v>
      </c>
      <c r="G688" s="2" t="s">
        <v>152</v>
      </c>
      <c r="H688" s="2">
        <v>2</v>
      </c>
      <c r="I688" s="2">
        <v>1</v>
      </c>
      <c r="J688" s="2">
        <v>12</v>
      </c>
      <c r="K688" s="2">
        <v>1</v>
      </c>
      <c r="L688" s="2">
        <v>1</v>
      </c>
      <c r="M688" s="2">
        <v>60</v>
      </c>
      <c r="N688" s="2">
        <v>26</v>
      </c>
      <c r="O688" s="2">
        <v>17</v>
      </c>
      <c r="P688" s="2">
        <v>34</v>
      </c>
      <c r="Q688" s="2">
        <v>77</v>
      </c>
      <c r="S688" t="str">
        <f>VLOOKUP($C688,PANSS_full!$D$2:$AK$888,1,FALSE)</f>
        <v>SZ_02_0079</v>
      </c>
      <c r="T688" t="str">
        <f>VLOOKUP($C688,PANSS_full!$D$2:$AK$888,2,FALSE)</f>
        <v>LWB</v>
      </c>
      <c r="U688" t="str">
        <f>VLOOKUP($C688,PANSS_full!$D$2:$AK$888,3,FALSE)</f>
        <v>师乐</v>
      </c>
      <c r="V688" t="str">
        <f>VLOOKUP($C688,PANSS_full!$D$2:$AK$888,4,FALSE)</f>
        <v>北京回龙观医院</v>
      </c>
      <c r="W688">
        <f>VLOOKUP($C688,PANSS_full!$D$2:$AK$888,5,FALSE)</f>
        <v>6</v>
      </c>
      <c r="X688">
        <f>VLOOKUP($C688,PANSS_full!$D$2:$AK$888,6,FALSE)</f>
        <v>5</v>
      </c>
      <c r="Y688">
        <f>VLOOKUP($C688,PANSS_full!$D$2:$AK$888,7,FALSE)</f>
        <v>4</v>
      </c>
      <c r="Z688">
        <f>VLOOKUP($C688,PANSS_full!$D$2:$AK$888,8,FALSE)</f>
        <v>2</v>
      </c>
      <c r="AA688">
        <f>VLOOKUP($C688,PANSS_full!$D$2:$AK$888,9,FALSE)</f>
        <v>1</v>
      </c>
      <c r="AB688">
        <f>VLOOKUP($C688,PANSS_full!$D$2:$AK$888,10,FALSE)</f>
        <v>6</v>
      </c>
      <c r="AC688">
        <f>VLOOKUP($C688,PANSS_full!$D$2:$AK$888,11,FALSE)</f>
        <v>2</v>
      </c>
      <c r="AD688">
        <f>VLOOKUP($C688,PANSS_full!$D$2:$AK$888,12,FALSE)</f>
        <v>2</v>
      </c>
      <c r="AE688">
        <f>VLOOKUP($C688,PANSS_full!$D$2:$AK$888,13,FALSE)</f>
        <v>2</v>
      </c>
      <c r="AF688">
        <f>VLOOKUP($C688,PANSS_full!$D$2:$AK$888,14,FALSE)</f>
        <v>2</v>
      </c>
      <c r="AG688">
        <f>VLOOKUP($C688,PANSS_full!$D$2:$AK$888,15,FALSE)</f>
        <v>3</v>
      </c>
      <c r="AH688">
        <f>VLOOKUP($C688,PANSS_full!$D$2:$AK$888,16,FALSE)</f>
        <v>5</v>
      </c>
      <c r="AI688">
        <f>VLOOKUP($C688,PANSS_full!$D$2:$AK$888,17,FALSE)</f>
        <v>2</v>
      </c>
      <c r="AJ688">
        <f>VLOOKUP($C688,PANSS_full!$D$2:$AK$888,18,FALSE)</f>
        <v>1</v>
      </c>
      <c r="AK688">
        <f>VLOOKUP($C688,PANSS_full!$D$2:$AK$888,19,FALSE)</f>
        <v>2</v>
      </c>
      <c r="AL688">
        <f>VLOOKUP($C688,PANSS_full!$D$2:$AK$888,20,FALSE)</f>
        <v>2</v>
      </c>
      <c r="AM688">
        <f>VLOOKUP($C688,PANSS_full!$D$2:$AK$888,21,FALSE)</f>
        <v>1</v>
      </c>
      <c r="AN688">
        <f>VLOOKUP($C688,PANSS_full!$D$2:$AK$888,22,FALSE)</f>
        <v>2</v>
      </c>
      <c r="AO688">
        <f>VLOOKUP($C688,PANSS_full!$D$2:$AK$888,23,FALSE)</f>
        <v>1</v>
      </c>
      <c r="AP688">
        <f>VLOOKUP($C688,PANSS_full!$D$2:$AK$888,24,FALSE)</f>
        <v>2</v>
      </c>
      <c r="AQ688">
        <f>VLOOKUP($C688,PANSS_full!$D$2:$AK$888,25,FALSE)</f>
        <v>3</v>
      </c>
      <c r="AR688">
        <f>VLOOKUP($C688,PANSS_full!$D$2:$AK$888,26,FALSE)</f>
        <v>2</v>
      </c>
      <c r="AS688">
        <f>VLOOKUP($C688,PANSS_full!$D$2:$AK$888,27,FALSE)</f>
        <v>6</v>
      </c>
      <c r="AT688">
        <f>VLOOKUP($C688,PANSS_full!$D$2:$AK$888,28,FALSE)</f>
        <v>1</v>
      </c>
      <c r="AU688">
        <f>VLOOKUP($C688,PANSS_full!$D$2:$AK$888,29,FALSE)</f>
        <v>2</v>
      </c>
      <c r="AV688">
        <f>VLOOKUP($C688,PANSS_full!$D$2:$AK$888,30,FALSE)</f>
        <v>4</v>
      </c>
      <c r="AW688">
        <f>VLOOKUP($C688,PANSS_full!$D$2:$AK$888,31,FALSE)</f>
        <v>2</v>
      </c>
      <c r="AX688">
        <f>VLOOKUP($C688,PANSS_full!$D$2:$AK$888,32,FALSE)</f>
        <v>1</v>
      </c>
      <c r="AY688">
        <f>VLOOKUP($C688,PANSS_full!$D$2:$AK$888,33,FALSE)</f>
        <v>1</v>
      </c>
      <c r="AZ688">
        <f>VLOOKUP($C688,PANSS_full!$D$2:$AK$888,34,FALSE)</f>
        <v>2</v>
      </c>
    </row>
    <row r="689" spans="1:52">
      <c r="A689">
        <v>688</v>
      </c>
      <c r="B689" s="2" t="s">
        <v>747</v>
      </c>
      <c r="C689" s="2" t="str">
        <f t="shared" si="10"/>
        <v>SZ_02_0080</v>
      </c>
      <c r="E689" s="2">
        <v>28.83333333</v>
      </c>
      <c r="F689" s="2" t="s">
        <v>602</v>
      </c>
      <c r="G689" s="2" t="s">
        <v>152</v>
      </c>
      <c r="H689" s="2">
        <v>2</v>
      </c>
      <c r="I689" s="2">
        <v>2</v>
      </c>
      <c r="J689" s="2">
        <v>16</v>
      </c>
      <c r="K689" s="2">
        <v>1</v>
      </c>
      <c r="L689" s="2">
        <v>1</v>
      </c>
      <c r="M689" s="2">
        <v>96</v>
      </c>
      <c r="N689" s="2">
        <v>26</v>
      </c>
      <c r="O689" s="2">
        <v>16</v>
      </c>
      <c r="P689" s="2">
        <v>35</v>
      </c>
      <c r="Q689" s="2">
        <v>77</v>
      </c>
      <c r="S689" t="str">
        <f>VLOOKUP($C689,PANSS_full!$D$2:$AK$888,1,FALSE)</f>
        <v>SZ_02_0080</v>
      </c>
      <c r="T689" t="str">
        <f>VLOOKUP($C689,PANSS_full!$D$2:$AK$888,2,FALSE)</f>
        <v>CQH</v>
      </c>
      <c r="U689" t="str">
        <f>VLOOKUP($C689,PANSS_full!$D$2:$AK$888,3,FALSE)</f>
        <v>李鹏</v>
      </c>
      <c r="V689" t="str">
        <f>VLOOKUP($C689,PANSS_full!$D$2:$AK$888,4,FALSE)</f>
        <v>北京回龙观医院</v>
      </c>
      <c r="W689">
        <f>VLOOKUP($C689,PANSS_full!$D$2:$AK$888,5,FALSE)</f>
        <v>6</v>
      </c>
      <c r="X689">
        <f>VLOOKUP($C689,PANSS_full!$D$2:$AK$888,6,FALSE)</f>
        <v>5</v>
      </c>
      <c r="Y689">
        <f>VLOOKUP($C689,PANSS_full!$D$2:$AK$888,7,FALSE)</f>
        <v>5</v>
      </c>
      <c r="Z689">
        <f>VLOOKUP($C689,PANSS_full!$D$2:$AK$888,8,FALSE)</f>
        <v>2</v>
      </c>
      <c r="AA689">
        <f>VLOOKUP($C689,PANSS_full!$D$2:$AK$888,9,FALSE)</f>
        <v>2</v>
      </c>
      <c r="AB689">
        <f>VLOOKUP($C689,PANSS_full!$D$2:$AK$888,10,FALSE)</f>
        <v>4</v>
      </c>
      <c r="AC689">
        <f>VLOOKUP($C689,PANSS_full!$D$2:$AK$888,11,FALSE)</f>
        <v>2</v>
      </c>
      <c r="AD689">
        <f>VLOOKUP($C689,PANSS_full!$D$2:$AK$888,12,FALSE)</f>
        <v>2</v>
      </c>
      <c r="AE689">
        <f>VLOOKUP($C689,PANSS_full!$D$2:$AK$888,13,FALSE)</f>
        <v>2</v>
      </c>
      <c r="AF689">
        <f>VLOOKUP($C689,PANSS_full!$D$2:$AK$888,14,FALSE)</f>
        <v>3</v>
      </c>
      <c r="AG689">
        <f>VLOOKUP($C689,PANSS_full!$D$2:$AK$888,15,FALSE)</f>
        <v>2</v>
      </c>
      <c r="AH689">
        <f>VLOOKUP($C689,PANSS_full!$D$2:$AK$888,16,FALSE)</f>
        <v>4</v>
      </c>
      <c r="AI689">
        <f>VLOOKUP($C689,PANSS_full!$D$2:$AK$888,17,FALSE)</f>
        <v>2</v>
      </c>
      <c r="AJ689">
        <f>VLOOKUP($C689,PANSS_full!$D$2:$AK$888,18,FALSE)</f>
        <v>1</v>
      </c>
      <c r="AK689">
        <f>VLOOKUP($C689,PANSS_full!$D$2:$AK$888,19,FALSE)</f>
        <v>2</v>
      </c>
      <c r="AL689">
        <f>VLOOKUP($C689,PANSS_full!$D$2:$AK$888,20,FALSE)</f>
        <v>2</v>
      </c>
      <c r="AM689">
        <f>VLOOKUP($C689,PANSS_full!$D$2:$AK$888,21,FALSE)</f>
        <v>1</v>
      </c>
      <c r="AN689">
        <f>VLOOKUP($C689,PANSS_full!$D$2:$AK$888,22,FALSE)</f>
        <v>1</v>
      </c>
      <c r="AO689">
        <f>VLOOKUP($C689,PANSS_full!$D$2:$AK$888,23,FALSE)</f>
        <v>1</v>
      </c>
      <c r="AP689">
        <f>VLOOKUP($C689,PANSS_full!$D$2:$AK$888,24,FALSE)</f>
        <v>2</v>
      </c>
      <c r="AQ689">
        <f>VLOOKUP($C689,PANSS_full!$D$2:$AK$888,25,FALSE)</f>
        <v>2</v>
      </c>
      <c r="AR689">
        <f>VLOOKUP($C689,PANSS_full!$D$2:$AK$888,26,FALSE)</f>
        <v>3</v>
      </c>
      <c r="AS689">
        <f>VLOOKUP($C689,PANSS_full!$D$2:$AK$888,27,FALSE)</f>
        <v>5</v>
      </c>
      <c r="AT689">
        <f>VLOOKUP($C689,PANSS_full!$D$2:$AK$888,28,FALSE)</f>
        <v>1</v>
      </c>
      <c r="AU689">
        <f>VLOOKUP($C689,PANSS_full!$D$2:$AK$888,29,FALSE)</f>
        <v>2</v>
      </c>
      <c r="AV689">
        <f>VLOOKUP($C689,PANSS_full!$D$2:$AK$888,30,FALSE)</f>
        <v>5</v>
      </c>
      <c r="AW689">
        <f>VLOOKUP($C689,PANSS_full!$D$2:$AK$888,31,FALSE)</f>
        <v>3</v>
      </c>
      <c r="AX689">
        <f>VLOOKUP($C689,PANSS_full!$D$2:$AK$888,32,FALSE)</f>
        <v>1</v>
      </c>
      <c r="AY689">
        <f>VLOOKUP($C689,PANSS_full!$D$2:$AK$888,33,FALSE)</f>
        <v>1</v>
      </c>
      <c r="AZ689">
        <f>VLOOKUP($C689,PANSS_full!$D$2:$AK$888,34,FALSE)</f>
        <v>3</v>
      </c>
    </row>
    <row r="690" spans="1:52">
      <c r="A690">
        <v>689</v>
      </c>
      <c r="B690" s="2" t="s">
        <v>748</v>
      </c>
      <c r="C690" s="2" t="str">
        <f t="shared" si="10"/>
        <v>SZ_02_0081</v>
      </c>
      <c r="E690" s="2">
        <v>31.83333333</v>
      </c>
      <c r="F690" s="2" t="s">
        <v>602</v>
      </c>
      <c r="G690" s="2" t="s">
        <v>152</v>
      </c>
      <c r="H690" s="2">
        <v>2</v>
      </c>
      <c r="I690" s="2">
        <v>2</v>
      </c>
      <c r="J690" s="2">
        <v>16</v>
      </c>
      <c r="K690" s="2">
        <v>1</v>
      </c>
      <c r="L690" s="2">
        <v>1</v>
      </c>
      <c r="M690" s="2">
        <v>7</v>
      </c>
      <c r="N690" s="2">
        <v>25</v>
      </c>
      <c r="O690" s="2">
        <v>15</v>
      </c>
      <c r="P690" s="2">
        <v>39</v>
      </c>
      <c r="Q690" s="2">
        <v>79</v>
      </c>
      <c r="S690" t="str">
        <f>VLOOKUP($C690,PANSS_full!$D$2:$AK$888,1,FALSE)</f>
        <v>SZ_02_0081</v>
      </c>
      <c r="T690" t="str">
        <f>VLOOKUP($C690,PANSS_full!$D$2:$AK$888,2,FALSE)</f>
        <v>WL</v>
      </c>
      <c r="U690" t="str">
        <f>VLOOKUP($C690,PANSS_full!$D$2:$AK$888,3,FALSE)</f>
        <v>李鹏</v>
      </c>
      <c r="V690" t="str">
        <f>VLOOKUP($C690,PANSS_full!$D$2:$AK$888,4,FALSE)</f>
        <v>北京回龙观医院</v>
      </c>
      <c r="W690">
        <f>VLOOKUP($C690,PANSS_full!$D$2:$AK$888,5,FALSE)</f>
        <v>6</v>
      </c>
      <c r="X690">
        <f>VLOOKUP($C690,PANSS_full!$D$2:$AK$888,6,FALSE)</f>
        <v>5</v>
      </c>
      <c r="Y690">
        <f>VLOOKUP($C690,PANSS_full!$D$2:$AK$888,7,FALSE)</f>
        <v>2</v>
      </c>
      <c r="Z690">
        <f>VLOOKUP($C690,PANSS_full!$D$2:$AK$888,8,FALSE)</f>
        <v>2</v>
      </c>
      <c r="AA690">
        <f>VLOOKUP($C690,PANSS_full!$D$2:$AK$888,9,FALSE)</f>
        <v>2</v>
      </c>
      <c r="AB690">
        <f>VLOOKUP($C690,PANSS_full!$D$2:$AK$888,10,FALSE)</f>
        <v>5</v>
      </c>
      <c r="AC690">
        <f>VLOOKUP($C690,PANSS_full!$D$2:$AK$888,11,FALSE)</f>
        <v>3</v>
      </c>
      <c r="AD690">
        <f>VLOOKUP($C690,PANSS_full!$D$2:$AK$888,12,FALSE)</f>
        <v>2</v>
      </c>
      <c r="AE690">
        <f>VLOOKUP($C690,PANSS_full!$D$2:$AK$888,13,FALSE)</f>
        <v>2</v>
      </c>
      <c r="AF690">
        <f>VLOOKUP($C690,PANSS_full!$D$2:$AK$888,14,FALSE)</f>
        <v>2</v>
      </c>
      <c r="AG690">
        <f>VLOOKUP($C690,PANSS_full!$D$2:$AK$888,15,FALSE)</f>
        <v>2</v>
      </c>
      <c r="AH690">
        <f>VLOOKUP($C690,PANSS_full!$D$2:$AK$888,16,FALSE)</f>
        <v>4</v>
      </c>
      <c r="AI690">
        <f>VLOOKUP($C690,PANSS_full!$D$2:$AK$888,17,FALSE)</f>
        <v>2</v>
      </c>
      <c r="AJ690">
        <f>VLOOKUP($C690,PANSS_full!$D$2:$AK$888,18,FALSE)</f>
        <v>1</v>
      </c>
      <c r="AK690">
        <f>VLOOKUP($C690,PANSS_full!$D$2:$AK$888,19,FALSE)</f>
        <v>2</v>
      </c>
      <c r="AL690">
        <f>VLOOKUP($C690,PANSS_full!$D$2:$AK$888,20,FALSE)</f>
        <v>1</v>
      </c>
      <c r="AM690">
        <f>VLOOKUP($C690,PANSS_full!$D$2:$AK$888,21,FALSE)</f>
        <v>1</v>
      </c>
      <c r="AN690">
        <f>VLOOKUP($C690,PANSS_full!$D$2:$AK$888,22,FALSE)</f>
        <v>3</v>
      </c>
      <c r="AO690">
        <f>VLOOKUP($C690,PANSS_full!$D$2:$AK$888,23,FALSE)</f>
        <v>1</v>
      </c>
      <c r="AP690">
        <f>VLOOKUP($C690,PANSS_full!$D$2:$AK$888,24,FALSE)</f>
        <v>2</v>
      </c>
      <c r="AQ690">
        <f>VLOOKUP($C690,PANSS_full!$D$2:$AK$888,25,FALSE)</f>
        <v>2</v>
      </c>
      <c r="AR690">
        <f>VLOOKUP($C690,PANSS_full!$D$2:$AK$888,26,FALSE)</f>
        <v>3</v>
      </c>
      <c r="AS690">
        <f>VLOOKUP($C690,PANSS_full!$D$2:$AK$888,27,FALSE)</f>
        <v>6</v>
      </c>
      <c r="AT690">
        <f>VLOOKUP($C690,PANSS_full!$D$2:$AK$888,28,FALSE)</f>
        <v>1</v>
      </c>
      <c r="AU690">
        <f>VLOOKUP($C690,PANSS_full!$D$2:$AK$888,29,FALSE)</f>
        <v>3</v>
      </c>
      <c r="AV690">
        <f>VLOOKUP($C690,PANSS_full!$D$2:$AK$888,30,FALSE)</f>
        <v>5</v>
      </c>
      <c r="AW690">
        <f>VLOOKUP($C690,PANSS_full!$D$2:$AK$888,31,FALSE)</f>
        <v>3</v>
      </c>
      <c r="AX690">
        <f>VLOOKUP($C690,PANSS_full!$D$2:$AK$888,32,FALSE)</f>
        <v>2</v>
      </c>
      <c r="AY690">
        <f>VLOOKUP($C690,PANSS_full!$D$2:$AK$888,33,FALSE)</f>
        <v>1</v>
      </c>
      <c r="AZ690">
        <f>VLOOKUP($C690,PANSS_full!$D$2:$AK$888,34,FALSE)</f>
        <v>3</v>
      </c>
    </row>
    <row r="691" spans="1:52">
      <c r="A691">
        <v>690</v>
      </c>
      <c r="B691" s="2" t="s">
        <v>749</v>
      </c>
      <c r="C691" s="2" t="str">
        <f t="shared" si="10"/>
        <v>SZ_02_0082</v>
      </c>
      <c r="E691" s="2">
        <v>21.5</v>
      </c>
      <c r="F691" s="2" t="s">
        <v>602</v>
      </c>
      <c r="G691" s="2" t="s">
        <v>152</v>
      </c>
      <c r="H691" s="2">
        <v>2</v>
      </c>
      <c r="I691" s="2">
        <v>1</v>
      </c>
      <c r="J691" s="2">
        <v>15</v>
      </c>
      <c r="K691" s="2">
        <v>1</v>
      </c>
      <c r="L691" s="2">
        <v>1</v>
      </c>
      <c r="M691" s="2">
        <v>36</v>
      </c>
      <c r="N691" s="2">
        <v>28</v>
      </c>
      <c r="O691" s="2">
        <v>17</v>
      </c>
      <c r="P691" s="2">
        <v>33</v>
      </c>
      <c r="Q691" s="2">
        <v>78</v>
      </c>
      <c r="R691" s="2">
        <v>30</v>
      </c>
      <c r="S691" t="str">
        <f>VLOOKUP($C691,PANSS_full!$D$2:$AK$888,1,FALSE)</f>
        <v>SZ_02_0082</v>
      </c>
      <c r="T691" t="str">
        <f>VLOOKUP($C691,PANSS_full!$D$2:$AK$888,2,FALSE)</f>
        <v>WL</v>
      </c>
      <c r="U691" t="str">
        <f>VLOOKUP($C691,PANSS_full!$D$2:$AK$888,3,FALSE)</f>
        <v>师乐</v>
      </c>
      <c r="V691" t="str">
        <f>VLOOKUP($C691,PANSS_full!$D$2:$AK$888,4,FALSE)</f>
        <v>北京回龙观医院</v>
      </c>
      <c r="W691">
        <f>VLOOKUP($C691,PANSS_full!$D$2:$AK$888,5,FALSE)</f>
        <v>6</v>
      </c>
      <c r="X691">
        <f>VLOOKUP($C691,PANSS_full!$D$2:$AK$888,6,FALSE)</f>
        <v>5</v>
      </c>
      <c r="Y691">
        <f>VLOOKUP($C691,PANSS_full!$D$2:$AK$888,7,FALSE)</f>
        <v>5</v>
      </c>
      <c r="Z691">
        <f>VLOOKUP($C691,PANSS_full!$D$2:$AK$888,8,FALSE)</f>
        <v>4</v>
      </c>
      <c r="AA691">
        <f>VLOOKUP($C691,PANSS_full!$D$2:$AK$888,9,FALSE)</f>
        <v>1</v>
      </c>
      <c r="AB691">
        <f>VLOOKUP($C691,PANSS_full!$D$2:$AK$888,10,FALSE)</f>
        <v>5</v>
      </c>
      <c r="AC691">
        <f>VLOOKUP($C691,PANSS_full!$D$2:$AK$888,11,FALSE)</f>
        <v>2</v>
      </c>
      <c r="AD691">
        <f>VLOOKUP($C691,PANSS_full!$D$2:$AK$888,12,FALSE)</f>
        <v>2</v>
      </c>
      <c r="AE691">
        <f>VLOOKUP($C691,PANSS_full!$D$2:$AK$888,13,FALSE)</f>
        <v>2</v>
      </c>
      <c r="AF691">
        <f>VLOOKUP($C691,PANSS_full!$D$2:$AK$888,14,FALSE)</f>
        <v>2</v>
      </c>
      <c r="AG691">
        <f>VLOOKUP($C691,PANSS_full!$D$2:$AK$888,15,FALSE)</f>
        <v>3</v>
      </c>
      <c r="AH691">
        <f>VLOOKUP($C691,PANSS_full!$D$2:$AK$888,16,FALSE)</f>
        <v>5</v>
      </c>
      <c r="AI691">
        <f>VLOOKUP($C691,PANSS_full!$D$2:$AK$888,17,FALSE)</f>
        <v>2</v>
      </c>
      <c r="AJ691">
        <f>VLOOKUP($C691,PANSS_full!$D$2:$AK$888,18,FALSE)</f>
        <v>1</v>
      </c>
      <c r="AK691">
        <f>VLOOKUP($C691,PANSS_full!$D$2:$AK$888,19,FALSE)</f>
        <v>1</v>
      </c>
      <c r="AL691">
        <f>VLOOKUP($C691,PANSS_full!$D$2:$AK$888,20,FALSE)</f>
        <v>1</v>
      </c>
      <c r="AM691">
        <f>VLOOKUP($C691,PANSS_full!$D$2:$AK$888,21,FALSE)</f>
        <v>1</v>
      </c>
      <c r="AN691">
        <f>VLOOKUP($C691,PANSS_full!$D$2:$AK$888,22,FALSE)</f>
        <v>2</v>
      </c>
      <c r="AO691">
        <f>VLOOKUP($C691,PANSS_full!$D$2:$AK$888,23,FALSE)</f>
        <v>1</v>
      </c>
      <c r="AP691">
        <f>VLOOKUP($C691,PANSS_full!$D$2:$AK$888,24,FALSE)</f>
        <v>2</v>
      </c>
      <c r="AQ691">
        <f>VLOOKUP($C691,PANSS_full!$D$2:$AK$888,25,FALSE)</f>
        <v>2</v>
      </c>
      <c r="AR691">
        <f>VLOOKUP($C691,PANSS_full!$D$2:$AK$888,26,FALSE)</f>
        <v>3</v>
      </c>
      <c r="AS691">
        <f>VLOOKUP($C691,PANSS_full!$D$2:$AK$888,27,FALSE)</f>
        <v>6</v>
      </c>
      <c r="AT691">
        <f>VLOOKUP($C691,PANSS_full!$D$2:$AK$888,28,FALSE)</f>
        <v>1</v>
      </c>
      <c r="AU691">
        <f>VLOOKUP($C691,PANSS_full!$D$2:$AK$888,29,FALSE)</f>
        <v>2</v>
      </c>
      <c r="AV691">
        <f>VLOOKUP($C691,PANSS_full!$D$2:$AK$888,30,FALSE)</f>
        <v>4</v>
      </c>
      <c r="AW691">
        <f>VLOOKUP($C691,PANSS_full!$D$2:$AK$888,31,FALSE)</f>
        <v>2</v>
      </c>
      <c r="AX691">
        <f>VLOOKUP($C691,PANSS_full!$D$2:$AK$888,32,FALSE)</f>
        <v>2</v>
      </c>
      <c r="AY691">
        <f>VLOOKUP($C691,PANSS_full!$D$2:$AK$888,33,FALSE)</f>
        <v>1</v>
      </c>
      <c r="AZ691">
        <f>VLOOKUP($C691,PANSS_full!$D$2:$AK$888,34,FALSE)</f>
        <v>2</v>
      </c>
    </row>
    <row r="692" spans="1:52">
      <c r="A692">
        <v>691</v>
      </c>
      <c r="B692" s="2" t="s">
        <v>750</v>
      </c>
      <c r="C692" s="2" t="str">
        <f t="shared" si="10"/>
        <v>SZ_02_0083</v>
      </c>
      <c r="E692" s="2">
        <v>31.08333333</v>
      </c>
      <c r="F692" s="2" t="s">
        <v>602</v>
      </c>
      <c r="G692" s="2" t="s">
        <v>152</v>
      </c>
      <c r="H692" s="2">
        <v>2</v>
      </c>
      <c r="I692" s="2">
        <v>2</v>
      </c>
      <c r="J692" s="2">
        <v>5</v>
      </c>
      <c r="K692" s="2">
        <v>1</v>
      </c>
      <c r="L692" s="2">
        <v>1</v>
      </c>
      <c r="M692" s="2">
        <v>192</v>
      </c>
      <c r="N692" s="2">
        <v>22</v>
      </c>
      <c r="O692" s="2">
        <v>13</v>
      </c>
      <c r="P692" s="2">
        <v>39</v>
      </c>
      <c r="Q692" s="2">
        <v>74</v>
      </c>
      <c r="S692" t="str">
        <f>VLOOKUP($C692,PANSS_full!$D$2:$AK$888,1,FALSE)</f>
        <v>SZ_02_0083</v>
      </c>
      <c r="T692" t="str">
        <f>VLOOKUP($C692,PANSS_full!$D$2:$AK$888,2,FALSE)</f>
        <v>WY</v>
      </c>
      <c r="U692" t="str">
        <f>VLOOKUP($C692,PANSS_full!$D$2:$AK$888,3,FALSE)</f>
        <v>师乐</v>
      </c>
      <c r="V692" t="str">
        <f>VLOOKUP($C692,PANSS_full!$D$2:$AK$888,4,FALSE)</f>
        <v>北京回龙观医院</v>
      </c>
      <c r="W692">
        <f>VLOOKUP($C692,PANSS_full!$D$2:$AK$888,5,FALSE)</f>
        <v>6</v>
      </c>
      <c r="X692">
        <f>VLOOKUP($C692,PANSS_full!$D$2:$AK$888,6,FALSE)</f>
        <v>4</v>
      </c>
      <c r="Y692">
        <f>VLOOKUP($C692,PANSS_full!$D$2:$AK$888,7,FALSE)</f>
        <v>4</v>
      </c>
      <c r="Z692">
        <f>VLOOKUP($C692,PANSS_full!$D$2:$AK$888,8,FALSE)</f>
        <v>1</v>
      </c>
      <c r="AA692">
        <f>VLOOKUP($C692,PANSS_full!$D$2:$AK$888,9,FALSE)</f>
        <v>1</v>
      </c>
      <c r="AB692">
        <f>VLOOKUP($C692,PANSS_full!$D$2:$AK$888,10,FALSE)</f>
        <v>5</v>
      </c>
      <c r="AC692">
        <f>VLOOKUP($C692,PANSS_full!$D$2:$AK$888,11,FALSE)</f>
        <v>1</v>
      </c>
      <c r="AD692">
        <f>VLOOKUP($C692,PANSS_full!$D$2:$AK$888,12,FALSE)</f>
        <v>1</v>
      </c>
      <c r="AE692">
        <f>VLOOKUP($C692,PANSS_full!$D$2:$AK$888,13,FALSE)</f>
        <v>2</v>
      </c>
      <c r="AF692">
        <f>VLOOKUP($C692,PANSS_full!$D$2:$AK$888,14,FALSE)</f>
        <v>2</v>
      </c>
      <c r="AG692">
        <f>VLOOKUP($C692,PANSS_full!$D$2:$AK$888,15,FALSE)</f>
        <v>2</v>
      </c>
      <c r="AH692">
        <f>VLOOKUP($C692,PANSS_full!$D$2:$AK$888,16,FALSE)</f>
        <v>4</v>
      </c>
      <c r="AI692">
        <f>VLOOKUP($C692,PANSS_full!$D$2:$AK$888,17,FALSE)</f>
        <v>1</v>
      </c>
      <c r="AJ692">
        <f>VLOOKUP($C692,PANSS_full!$D$2:$AK$888,18,FALSE)</f>
        <v>1</v>
      </c>
      <c r="AK692">
        <f>VLOOKUP($C692,PANSS_full!$D$2:$AK$888,19,FALSE)</f>
        <v>2</v>
      </c>
      <c r="AL692">
        <f>VLOOKUP($C692,PANSS_full!$D$2:$AK$888,20,FALSE)</f>
        <v>2</v>
      </c>
      <c r="AM692">
        <f>VLOOKUP($C692,PANSS_full!$D$2:$AK$888,21,FALSE)</f>
        <v>2</v>
      </c>
      <c r="AN692">
        <f>VLOOKUP($C692,PANSS_full!$D$2:$AK$888,22,FALSE)</f>
        <v>3</v>
      </c>
      <c r="AO692">
        <f>VLOOKUP($C692,PANSS_full!$D$2:$AK$888,23,FALSE)</f>
        <v>2</v>
      </c>
      <c r="AP692">
        <f>VLOOKUP($C692,PANSS_full!$D$2:$AK$888,24,FALSE)</f>
        <v>2</v>
      </c>
      <c r="AQ692">
        <f>VLOOKUP($C692,PANSS_full!$D$2:$AK$888,25,FALSE)</f>
        <v>2</v>
      </c>
      <c r="AR692">
        <f>VLOOKUP($C692,PANSS_full!$D$2:$AK$888,26,FALSE)</f>
        <v>3</v>
      </c>
      <c r="AS692">
        <f>VLOOKUP($C692,PANSS_full!$D$2:$AK$888,27,FALSE)</f>
        <v>5</v>
      </c>
      <c r="AT692">
        <f>VLOOKUP($C692,PANSS_full!$D$2:$AK$888,28,FALSE)</f>
        <v>1</v>
      </c>
      <c r="AU692">
        <f>VLOOKUP($C692,PANSS_full!$D$2:$AK$888,29,FALSE)</f>
        <v>2</v>
      </c>
      <c r="AV692">
        <f>VLOOKUP($C692,PANSS_full!$D$2:$AK$888,30,FALSE)</f>
        <v>5</v>
      </c>
      <c r="AW692">
        <f>VLOOKUP($C692,PANSS_full!$D$2:$AK$888,31,FALSE)</f>
        <v>3</v>
      </c>
      <c r="AX692">
        <f>VLOOKUP($C692,PANSS_full!$D$2:$AK$888,32,FALSE)</f>
        <v>2</v>
      </c>
      <c r="AY692">
        <f>VLOOKUP($C692,PANSS_full!$D$2:$AK$888,33,FALSE)</f>
        <v>1</v>
      </c>
      <c r="AZ692">
        <f>VLOOKUP($C692,PANSS_full!$D$2:$AK$888,34,FALSE)</f>
        <v>2</v>
      </c>
    </row>
    <row r="693" spans="1:52">
      <c r="A693">
        <v>692</v>
      </c>
      <c r="B693" s="2" t="s">
        <v>751</v>
      </c>
      <c r="C693" s="2" t="str">
        <f t="shared" si="10"/>
        <v>SZ_02_0084</v>
      </c>
      <c r="E693" s="2">
        <v>26.83333333</v>
      </c>
      <c r="F693" s="2" t="s">
        <v>602</v>
      </c>
      <c r="G693" s="2" t="s">
        <v>152</v>
      </c>
      <c r="H693" s="2">
        <v>2</v>
      </c>
      <c r="I693" s="2">
        <v>2</v>
      </c>
      <c r="J693" s="2">
        <v>16</v>
      </c>
      <c r="K693" s="2">
        <v>1</v>
      </c>
      <c r="L693" s="2">
        <v>1</v>
      </c>
      <c r="M693" s="2">
        <v>36</v>
      </c>
      <c r="N693" s="2">
        <v>28</v>
      </c>
      <c r="O693" s="2">
        <v>18</v>
      </c>
      <c r="P693" s="2">
        <v>35</v>
      </c>
      <c r="Q693" s="2">
        <v>81</v>
      </c>
      <c r="R693" s="2">
        <v>31</v>
      </c>
      <c r="S693" t="str">
        <f>VLOOKUP($C693,PANSS_full!$D$2:$AK$888,1,FALSE)</f>
        <v>SZ_02_0084</v>
      </c>
      <c r="T693" t="str">
        <f>VLOOKUP($C693,PANSS_full!$D$2:$AK$888,2,FALSE)</f>
        <v>ZHM</v>
      </c>
      <c r="U693" t="str">
        <f>VLOOKUP($C693,PANSS_full!$D$2:$AK$888,3,FALSE)</f>
        <v>师乐</v>
      </c>
      <c r="V693" t="str">
        <f>VLOOKUP($C693,PANSS_full!$D$2:$AK$888,4,FALSE)</f>
        <v>北京回龙观医院</v>
      </c>
      <c r="W693">
        <f>VLOOKUP($C693,PANSS_full!$D$2:$AK$888,5,FALSE)</f>
        <v>6</v>
      </c>
      <c r="X693">
        <f>VLOOKUP($C693,PANSS_full!$D$2:$AK$888,6,FALSE)</f>
        <v>5</v>
      </c>
      <c r="Y693">
        <f>VLOOKUP($C693,PANSS_full!$D$2:$AK$888,7,FALSE)</f>
        <v>6</v>
      </c>
      <c r="Z693">
        <f>VLOOKUP($C693,PANSS_full!$D$2:$AK$888,8,FALSE)</f>
        <v>2</v>
      </c>
      <c r="AA693">
        <f>VLOOKUP($C693,PANSS_full!$D$2:$AK$888,9,FALSE)</f>
        <v>1</v>
      </c>
      <c r="AB693">
        <f>VLOOKUP($C693,PANSS_full!$D$2:$AK$888,10,FALSE)</f>
        <v>6</v>
      </c>
      <c r="AC693">
        <f>VLOOKUP($C693,PANSS_full!$D$2:$AK$888,11,FALSE)</f>
        <v>2</v>
      </c>
      <c r="AD693">
        <f>VLOOKUP($C693,PANSS_full!$D$2:$AK$888,12,FALSE)</f>
        <v>2</v>
      </c>
      <c r="AE693">
        <f>VLOOKUP($C693,PANSS_full!$D$2:$AK$888,13,FALSE)</f>
        <v>2</v>
      </c>
      <c r="AF693">
        <f>VLOOKUP($C693,PANSS_full!$D$2:$AK$888,14,FALSE)</f>
        <v>3</v>
      </c>
      <c r="AG693">
        <f>VLOOKUP($C693,PANSS_full!$D$2:$AK$888,15,FALSE)</f>
        <v>3</v>
      </c>
      <c r="AH693">
        <f>VLOOKUP($C693,PANSS_full!$D$2:$AK$888,16,FALSE)</f>
        <v>4</v>
      </c>
      <c r="AI693">
        <f>VLOOKUP($C693,PANSS_full!$D$2:$AK$888,17,FALSE)</f>
        <v>3</v>
      </c>
      <c r="AJ693">
        <f>VLOOKUP($C693,PANSS_full!$D$2:$AK$888,18,FALSE)</f>
        <v>1</v>
      </c>
      <c r="AK693">
        <f>VLOOKUP($C693,PANSS_full!$D$2:$AK$888,19,FALSE)</f>
        <v>2</v>
      </c>
      <c r="AL693">
        <f>VLOOKUP($C693,PANSS_full!$D$2:$AK$888,20,FALSE)</f>
        <v>2</v>
      </c>
      <c r="AM693">
        <f>VLOOKUP($C693,PANSS_full!$D$2:$AK$888,21,FALSE)</f>
        <v>1</v>
      </c>
      <c r="AN693">
        <f>VLOOKUP($C693,PANSS_full!$D$2:$AK$888,22,FALSE)</f>
        <v>2</v>
      </c>
      <c r="AO693">
        <f>VLOOKUP($C693,PANSS_full!$D$2:$AK$888,23,FALSE)</f>
        <v>1</v>
      </c>
      <c r="AP693">
        <f>VLOOKUP($C693,PANSS_full!$D$2:$AK$888,24,FALSE)</f>
        <v>2</v>
      </c>
      <c r="AQ693">
        <f>VLOOKUP($C693,PANSS_full!$D$2:$AK$888,25,FALSE)</f>
        <v>2</v>
      </c>
      <c r="AR693">
        <f>VLOOKUP($C693,PANSS_full!$D$2:$AK$888,26,FALSE)</f>
        <v>3</v>
      </c>
      <c r="AS693">
        <f>VLOOKUP($C693,PANSS_full!$D$2:$AK$888,27,FALSE)</f>
        <v>6</v>
      </c>
      <c r="AT693">
        <f>VLOOKUP($C693,PANSS_full!$D$2:$AK$888,28,FALSE)</f>
        <v>1</v>
      </c>
      <c r="AU693">
        <f>VLOOKUP($C693,PANSS_full!$D$2:$AK$888,29,FALSE)</f>
        <v>1</v>
      </c>
      <c r="AV693">
        <f>VLOOKUP($C693,PANSS_full!$D$2:$AK$888,30,FALSE)</f>
        <v>5</v>
      </c>
      <c r="AW693">
        <f>VLOOKUP($C693,PANSS_full!$D$2:$AK$888,31,FALSE)</f>
        <v>2</v>
      </c>
      <c r="AX693">
        <f>VLOOKUP($C693,PANSS_full!$D$2:$AK$888,32,FALSE)</f>
        <v>1</v>
      </c>
      <c r="AY693">
        <f>VLOOKUP($C693,PANSS_full!$D$2:$AK$888,33,FALSE)</f>
        <v>1</v>
      </c>
      <c r="AZ693">
        <f>VLOOKUP($C693,PANSS_full!$D$2:$AK$888,34,FALSE)</f>
        <v>3</v>
      </c>
    </row>
    <row r="694" spans="1:52">
      <c r="A694">
        <v>693</v>
      </c>
      <c r="B694" s="2" t="s">
        <v>752</v>
      </c>
      <c r="C694" s="2" t="str">
        <f t="shared" si="10"/>
        <v>SZ_02_0086</v>
      </c>
      <c r="E694" s="2">
        <v>33.08333333</v>
      </c>
      <c r="F694" s="2" t="s">
        <v>602</v>
      </c>
      <c r="G694" s="2" t="s">
        <v>152</v>
      </c>
      <c r="H694" s="2">
        <v>2</v>
      </c>
      <c r="I694" s="2">
        <v>2</v>
      </c>
      <c r="J694" s="2">
        <v>17</v>
      </c>
      <c r="K694" s="2">
        <v>1</v>
      </c>
      <c r="L694" s="2">
        <v>1</v>
      </c>
      <c r="M694" s="2">
        <v>60</v>
      </c>
      <c r="N694" s="2">
        <v>29</v>
      </c>
      <c r="O694" s="2">
        <v>14</v>
      </c>
      <c r="P694" s="2">
        <v>31</v>
      </c>
      <c r="Q694" s="2">
        <v>74</v>
      </c>
      <c r="R694" s="2">
        <v>24</v>
      </c>
      <c r="S694" t="str">
        <f>VLOOKUP($C694,PANSS_full!$D$2:$AK$888,1,FALSE)</f>
        <v>SZ_02_0086</v>
      </c>
      <c r="T694" t="str">
        <f>VLOOKUP($C694,PANSS_full!$D$2:$AK$888,2,FALSE)</f>
        <v>LJ</v>
      </c>
      <c r="U694" t="str">
        <f>VLOOKUP($C694,PANSS_full!$D$2:$AK$888,3,FALSE)</f>
        <v>师乐</v>
      </c>
      <c r="V694" t="str">
        <f>VLOOKUP($C694,PANSS_full!$D$2:$AK$888,4,FALSE)</f>
        <v>北京回龙观医院</v>
      </c>
      <c r="W694">
        <f>VLOOKUP($C694,PANSS_full!$D$2:$AK$888,5,FALSE)</f>
        <v>6</v>
      </c>
      <c r="X694">
        <f>VLOOKUP($C694,PANSS_full!$D$2:$AK$888,6,FALSE)</f>
        <v>5</v>
      </c>
      <c r="Y694">
        <f>VLOOKUP($C694,PANSS_full!$D$2:$AK$888,7,FALSE)</f>
        <v>6</v>
      </c>
      <c r="Z694">
        <f>VLOOKUP($C694,PANSS_full!$D$2:$AK$888,8,FALSE)</f>
        <v>2</v>
      </c>
      <c r="AA694">
        <f>VLOOKUP($C694,PANSS_full!$D$2:$AK$888,9,FALSE)</f>
        <v>2</v>
      </c>
      <c r="AB694">
        <f>VLOOKUP($C694,PANSS_full!$D$2:$AK$888,10,FALSE)</f>
        <v>6</v>
      </c>
      <c r="AC694">
        <f>VLOOKUP($C694,PANSS_full!$D$2:$AK$888,11,FALSE)</f>
        <v>2</v>
      </c>
      <c r="AD694">
        <f>VLOOKUP($C694,PANSS_full!$D$2:$AK$888,12,FALSE)</f>
        <v>2</v>
      </c>
      <c r="AE694">
        <f>VLOOKUP($C694,PANSS_full!$D$2:$AK$888,13,FALSE)</f>
        <v>2</v>
      </c>
      <c r="AF694">
        <f>VLOOKUP($C694,PANSS_full!$D$2:$AK$888,14,FALSE)</f>
        <v>2</v>
      </c>
      <c r="AG694">
        <f>VLOOKUP($C694,PANSS_full!$D$2:$AK$888,15,FALSE)</f>
        <v>2</v>
      </c>
      <c r="AH694">
        <f>VLOOKUP($C694,PANSS_full!$D$2:$AK$888,16,FALSE)</f>
        <v>4</v>
      </c>
      <c r="AI694">
        <f>VLOOKUP($C694,PANSS_full!$D$2:$AK$888,17,FALSE)</f>
        <v>1</v>
      </c>
      <c r="AJ694">
        <f>VLOOKUP($C694,PANSS_full!$D$2:$AK$888,18,FALSE)</f>
        <v>1</v>
      </c>
      <c r="AK694">
        <f>VLOOKUP($C694,PANSS_full!$D$2:$AK$888,19,FALSE)</f>
        <v>2</v>
      </c>
      <c r="AL694">
        <f>VLOOKUP($C694,PANSS_full!$D$2:$AK$888,20,FALSE)</f>
        <v>2</v>
      </c>
      <c r="AM694">
        <f>VLOOKUP($C694,PANSS_full!$D$2:$AK$888,21,FALSE)</f>
        <v>1</v>
      </c>
      <c r="AN694">
        <f>VLOOKUP($C694,PANSS_full!$D$2:$AK$888,22,FALSE)</f>
        <v>3</v>
      </c>
      <c r="AO694">
        <f>VLOOKUP($C694,PANSS_full!$D$2:$AK$888,23,FALSE)</f>
        <v>1</v>
      </c>
      <c r="AP694">
        <f>VLOOKUP($C694,PANSS_full!$D$2:$AK$888,24,FALSE)</f>
        <v>2</v>
      </c>
      <c r="AQ694">
        <f>VLOOKUP($C694,PANSS_full!$D$2:$AK$888,25,FALSE)</f>
        <v>1</v>
      </c>
      <c r="AR694">
        <f>VLOOKUP($C694,PANSS_full!$D$2:$AK$888,26,FALSE)</f>
        <v>1</v>
      </c>
      <c r="AS694">
        <f>VLOOKUP($C694,PANSS_full!$D$2:$AK$888,27,FALSE)</f>
        <v>5</v>
      </c>
      <c r="AT694">
        <f>VLOOKUP($C694,PANSS_full!$D$2:$AK$888,28,FALSE)</f>
        <v>1</v>
      </c>
      <c r="AU694">
        <f>VLOOKUP($C694,PANSS_full!$D$2:$AK$888,29,FALSE)</f>
        <v>3</v>
      </c>
      <c r="AV694">
        <f>VLOOKUP($C694,PANSS_full!$D$2:$AK$888,30,FALSE)</f>
        <v>4</v>
      </c>
      <c r="AW694">
        <f>VLOOKUP($C694,PANSS_full!$D$2:$AK$888,31,FALSE)</f>
        <v>2</v>
      </c>
      <c r="AX694">
        <f>VLOOKUP($C694,PANSS_full!$D$2:$AK$888,32,FALSE)</f>
        <v>1</v>
      </c>
      <c r="AY694">
        <f>VLOOKUP($C694,PANSS_full!$D$2:$AK$888,33,FALSE)</f>
        <v>1</v>
      </c>
      <c r="AZ694">
        <f>VLOOKUP($C694,PANSS_full!$D$2:$AK$888,34,FALSE)</f>
        <v>1</v>
      </c>
    </row>
    <row r="695" spans="1:52">
      <c r="A695">
        <v>694</v>
      </c>
      <c r="B695" s="2" t="s">
        <v>753</v>
      </c>
      <c r="C695" s="2" t="str">
        <f t="shared" si="10"/>
        <v>SZ_02_0087</v>
      </c>
      <c r="E695" s="2">
        <v>45.75</v>
      </c>
      <c r="F695" s="2" t="s">
        <v>602</v>
      </c>
      <c r="G695" s="2" t="s">
        <v>152</v>
      </c>
      <c r="H695" s="2">
        <v>2</v>
      </c>
      <c r="I695" s="2">
        <v>1</v>
      </c>
      <c r="J695" s="2">
        <v>9</v>
      </c>
      <c r="K695" s="2">
        <v>1</v>
      </c>
      <c r="L695" s="2">
        <v>1</v>
      </c>
      <c r="M695" s="2">
        <v>36</v>
      </c>
      <c r="N695" s="2">
        <v>28</v>
      </c>
      <c r="O695" s="2">
        <v>17</v>
      </c>
      <c r="P695" s="2">
        <v>39</v>
      </c>
      <c r="Q695" s="2">
        <v>84</v>
      </c>
      <c r="R695" s="2">
        <v>32</v>
      </c>
      <c r="S695" t="str">
        <f>VLOOKUP($C695,PANSS_full!$D$2:$AK$888,1,FALSE)</f>
        <v>SZ_02_0087</v>
      </c>
      <c r="T695" t="str">
        <f>VLOOKUP($C695,PANSS_full!$D$2:$AK$888,2,FALSE)</f>
        <v>WW</v>
      </c>
      <c r="U695" t="str">
        <f>VLOOKUP($C695,PANSS_full!$D$2:$AK$888,3,FALSE)</f>
        <v>师乐</v>
      </c>
      <c r="V695" t="str">
        <f>VLOOKUP($C695,PANSS_full!$D$2:$AK$888,4,FALSE)</f>
        <v>北京回龙观医院</v>
      </c>
      <c r="W695">
        <f>VLOOKUP($C695,PANSS_full!$D$2:$AK$888,5,FALSE)</f>
        <v>6</v>
      </c>
      <c r="X695">
        <f>VLOOKUP($C695,PANSS_full!$D$2:$AK$888,6,FALSE)</f>
        <v>5</v>
      </c>
      <c r="Y695">
        <f>VLOOKUP($C695,PANSS_full!$D$2:$AK$888,7,FALSE)</f>
        <v>6</v>
      </c>
      <c r="Z695">
        <f>VLOOKUP($C695,PANSS_full!$D$2:$AK$888,8,FALSE)</f>
        <v>2</v>
      </c>
      <c r="AA695">
        <f>VLOOKUP($C695,PANSS_full!$D$2:$AK$888,9,FALSE)</f>
        <v>1</v>
      </c>
      <c r="AB695">
        <f>VLOOKUP($C695,PANSS_full!$D$2:$AK$888,10,FALSE)</f>
        <v>6</v>
      </c>
      <c r="AC695">
        <f>VLOOKUP($C695,PANSS_full!$D$2:$AK$888,11,FALSE)</f>
        <v>2</v>
      </c>
      <c r="AD695">
        <f>VLOOKUP($C695,PANSS_full!$D$2:$AK$888,12,FALSE)</f>
        <v>2</v>
      </c>
      <c r="AE695">
        <f>VLOOKUP($C695,PANSS_full!$D$2:$AK$888,13,FALSE)</f>
        <v>2</v>
      </c>
      <c r="AF695">
        <f>VLOOKUP($C695,PANSS_full!$D$2:$AK$888,14,FALSE)</f>
        <v>2</v>
      </c>
      <c r="AG695">
        <f>VLOOKUP($C695,PANSS_full!$D$2:$AK$888,15,FALSE)</f>
        <v>3</v>
      </c>
      <c r="AH695">
        <f>VLOOKUP($C695,PANSS_full!$D$2:$AK$888,16,FALSE)</f>
        <v>5</v>
      </c>
      <c r="AI695">
        <f>VLOOKUP($C695,PANSS_full!$D$2:$AK$888,17,FALSE)</f>
        <v>2</v>
      </c>
      <c r="AJ695">
        <f>VLOOKUP($C695,PANSS_full!$D$2:$AK$888,18,FALSE)</f>
        <v>1</v>
      </c>
      <c r="AK695">
        <f>VLOOKUP($C695,PANSS_full!$D$2:$AK$888,19,FALSE)</f>
        <v>2</v>
      </c>
      <c r="AL695">
        <f>VLOOKUP($C695,PANSS_full!$D$2:$AK$888,20,FALSE)</f>
        <v>2</v>
      </c>
      <c r="AM695">
        <f>VLOOKUP($C695,PANSS_full!$D$2:$AK$888,21,FALSE)</f>
        <v>1</v>
      </c>
      <c r="AN695">
        <f>VLOOKUP($C695,PANSS_full!$D$2:$AK$888,22,FALSE)</f>
        <v>2</v>
      </c>
      <c r="AO695">
        <f>VLOOKUP($C695,PANSS_full!$D$2:$AK$888,23,FALSE)</f>
        <v>1</v>
      </c>
      <c r="AP695">
        <f>VLOOKUP($C695,PANSS_full!$D$2:$AK$888,24,FALSE)</f>
        <v>2</v>
      </c>
      <c r="AQ695">
        <f>VLOOKUP($C695,PANSS_full!$D$2:$AK$888,25,FALSE)</f>
        <v>2</v>
      </c>
      <c r="AR695">
        <f>VLOOKUP($C695,PANSS_full!$D$2:$AK$888,26,FALSE)</f>
        <v>3</v>
      </c>
      <c r="AS695">
        <f>VLOOKUP($C695,PANSS_full!$D$2:$AK$888,27,FALSE)</f>
        <v>6</v>
      </c>
      <c r="AT695">
        <f>VLOOKUP($C695,PANSS_full!$D$2:$AK$888,28,FALSE)</f>
        <v>1</v>
      </c>
      <c r="AU695">
        <f>VLOOKUP($C695,PANSS_full!$D$2:$AK$888,29,FALSE)</f>
        <v>2</v>
      </c>
      <c r="AV695">
        <f>VLOOKUP($C695,PANSS_full!$D$2:$AK$888,30,FALSE)</f>
        <v>6</v>
      </c>
      <c r="AW695">
        <f>VLOOKUP($C695,PANSS_full!$D$2:$AK$888,31,FALSE)</f>
        <v>3</v>
      </c>
      <c r="AX695">
        <f>VLOOKUP($C695,PANSS_full!$D$2:$AK$888,32,FALSE)</f>
        <v>2</v>
      </c>
      <c r="AY695">
        <f>VLOOKUP($C695,PANSS_full!$D$2:$AK$888,33,FALSE)</f>
        <v>1</v>
      </c>
      <c r="AZ695">
        <f>VLOOKUP($C695,PANSS_full!$D$2:$AK$888,34,FALSE)</f>
        <v>3</v>
      </c>
    </row>
    <row r="696" spans="1:52">
      <c r="A696">
        <v>695</v>
      </c>
      <c r="B696" s="2" t="s">
        <v>754</v>
      </c>
      <c r="C696" s="2" t="str">
        <f t="shared" si="10"/>
        <v>SZ_02_0088</v>
      </c>
      <c r="E696" s="2">
        <v>16.41666667</v>
      </c>
      <c r="F696" s="2" t="s">
        <v>602</v>
      </c>
      <c r="G696" s="2" t="s">
        <v>152</v>
      </c>
      <c r="H696" s="2">
        <v>2</v>
      </c>
      <c r="I696" s="2">
        <v>1</v>
      </c>
      <c r="J696" s="2">
        <v>10</v>
      </c>
      <c r="K696" s="2">
        <v>1</v>
      </c>
      <c r="L696" s="2">
        <v>1</v>
      </c>
      <c r="M696" s="2">
        <v>0</v>
      </c>
      <c r="N696" s="2">
        <v>29</v>
      </c>
      <c r="O696" s="2">
        <v>12</v>
      </c>
      <c r="P696" s="2">
        <v>35</v>
      </c>
      <c r="Q696" s="2">
        <v>76</v>
      </c>
      <c r="R696" s="2">
        <v>32</v>
      </c>
      <c r="S696" t="str">
        <f>VLOOKUP($C696,PANSS_full!$D$2:$AK$888,1,FALSE)</f>
        <v>SZ_02_0088</v>
      </c>
      <c r="T696" t="str">
        <f>VLOOKUP($C696,PANSS_full!$D$2:$AK$888,2,FALSE)</f>
        <v>CWF</v>
      </c>
      <c r="U696" t="str">
        <f>VLOOKUP($C696,PANSS_full!$D$2:$AK$888,3,FALSE)</f>
        <v>师乐</v>
      </c>
      <c r="V696" t="str">
        <f>VLOOKUP($C696,PANSS_full!$D$2:$AK$888,4,FALSE)</f>
        <v>北京回龙观医院</v>
      </c>
      <c r="W696">
        <f>VLOOKUP($C696,PANSS_full!$D$2:$AK$888,5,FALSE)</f>
        <v>6</v>
      </c>
      <c r="X696">
        <f>VLOOKUP($C696,PANSS_full!$D$2:$AK$888,6,FALSE)</f>
        <v>5</v>
      </c>
      <c r="Y696">
        <f>VLOOKUP($C696,PANSS_full!$D$2:$AK$888,7,FALSE)</f>
        <v>6</v>
      </c>
      <c r="Z696">
        <f>VLOOKUP($C696,PANSS_full!$D$2:$AK$888,8,FALSE)</f>
        <v>2</v>
      </c>
      <c r="AA696">
        <f>VLOOKUP($C696,PANSS_full!$D$2:$AK$888,9,FALSE)</f>
        <v>4</v>
      </c>
      <c r="AB696">
        <f>VLOOKUP($C696,PANSS_full!$D$2:$AK$888,10,FALSE)</f>
        <v>0</v>
      </c>
      <c r="AC696">
        <f>VLOOKUP($C696,PANSS_full!$D$2:$AK$888,11,FALSE)</f>
        <v>6</v>
      </c>
      <c r="AD696">
        <f>VLOOKUP($C696,PANSS_full!$D$2:$AK$888,12,FALSE)</f>
        <v>1</v>
      </c>
      <c r="AE696">
        <f>VLOOKUP($C696,PANSS_full!$D$2:$AK$888,13,FALSE)</f>
        <v>1</v>
      </c>
      <c r="AF696">
        <f>VLOOKUP($C696,PANSS_full!$D$2:$AK$888,14,FALSE)</f>
        <v>1</v>
      </c>
      <c r="AG696">
        <f>VLOOKUP($C696,PANSS_full!$D$2:$AK$888,15,FALSE)</f>
        <v>1</v>
      </c>
      <c r="AH696">
        <f>VLOOKUP($C696,PANSS_full!$D$2:$AK$888,16,FALSE)</f>
        <v>5</v>
      </c>
      <c r="AI696">
        <f>VLOOKUP($C696,PANSS_full!$D$2:$AK$888,17,FALSE)</f>
        <v>2</v>
      </c>
      <c r="AJ696">
        <f>VLOOKUP($C696,PANSS_full!$D$2:$AK$888,18,FALSE)</f>
        <v>1</v>
      </c>
      <c r="AK696">
        <f>VLOOKUP($C696,PANSS_full!$D$2:$AK$888,19,FALSE)</f>
        <v>2</v>
      </c>
      <c r="AL696">
        <f>VLOOKUP($C696,PANSS_full!$D$2:$AK$888,20,FALSE)</f>
        <v>2</v>
      </c>
      <c r="AM696">
        <f>VLOOKUP($C696,PANSS_full!$D$2:$AK$888,21,FALSE)</f>
        <v>2</v>
      </c>
      <c r="AN696">
        <f>VLOOKUP($C696,PANSS_full!$D$2:$AK$888,22,FALSE)</f>
        <v>2</v>
      </c>
      <c r="AO696">
        <f>VLOOKUP($C696,PANSS_full!$D$2:$AK$888,23,FALSE)</f>
        <v>1</v>
      </c>
      <c r="AP696">
        <f>VLOOKUP($C696,PANSS_full!$D$2:$AK$888,24,FALSE)</f>
        <v>2</v>
      </c>
      <c r="AQ696">
        <f>VLOOKUP($C696,PANSS_full!$D$2:$AK$888,25,FALSE)</f>
        <v>1</v>
      </c>
      <c r="AR696">
        <f>VLOOKUP($C696,PANSS_full!$D$2:$AK$888,26,FALSE)</f>
        <v>2</v>
      </c>
      <c r="AS696">
        <f>VLOOKUP($C696,PANSS_full!$D$2:$AK$888,27,FALSE)</f>
        <v>6</v>
      </c>
      <c r="AT696">
        <f>VLOOKUP($C696,PANSS_full!$D$2:$AK$888,28,FALSE)</f>
        <v>1</v>
      </c>
      <c r="AU696">
        <f>VLOOKUP($C696,PANSS_full!$D$2:$AK$888,29,FALSE)</f>
        <v>3</v>
      </c>
      <c r="AV696">
        <f>VLOOKUP($C696,PANSS_full!$D$2:$AK$888,30,FALSE)</f>
        <v>5</v>
      </c>
      <c r="AW696">
        <f>VLOOKUP($C696,PANSS_full!$D$2:$AK$888,31,FALSE)</f>
        <v>3</v>
      </c>
      <c r="AX696">
        <f>VLOOKUP($C696,PANSS_full!$D$2:$AK$888,32,FALSE)</f>
        <v>1</v>
      </c>
      <c r="AY696">
        <f>VLOOKUP($C696,PANSS_full!$D$2:$AK$888,33,FALSE)</f>
        <v>1</v>
      </c>
      <c r="AZ696">
        <f>VLOOKUP($C696,PANSS_full!$D$2:$AK$888,34,FALSE)</f>
        <v>1</v>
      </c>
    </row>
    <row r="697" spans="1:52">
      <c r="A697">
        <v>696</v>
      </c>
      <c r="B697" s="2" t="s">
        <v>755</v>
      </c>
      <c r="C697" s="2" t="str">
        <f t="shared" si="10"/>
        <v>SZ_02_0089</v>
      </c>
      <c r="E697" s="2">
        <v>41.33333333</v>
      </c>
      <c r="F697" s="2" t="s">
        <v>602</v>
      </c>
      <c r="G697" s="2" t="s">
        <v>152</v>
      </c>
      <c r="H697" s="2">
        <v>2</v>
      </c>
      <c r="I697" s="2">
        <v>2</v>
      </c>
      <c r="J697" s="2">
        <v>9</v>
      </c>
      <c r="K697" s="2">
        <v>1</v>
      </c>
      <c r="L697" s="2">
        <v>1</v>
      </c>
      <c r="M697" s="2">
        <v>36</v>
      </c>
      <c r="N697" s="2">
        <v>20</v>
      </c>
      <c r="O697" s="2">
        <v>12</v>
      </c>
      <c r="P697" s="2">
        <v>32</v>
      </c>
      <c r="Q697" s="2">
        <v>64</v>
      </c>
      <c r="S697" t="str">
        <f>VLOOKUP($C697,PANSS_full!$D$2:$AK$888,1,FALSE)</f>
        <v>SZ_02_0089</v>
      </c>
      <c r="T697" t="str">
        <f>VLOOKUP($C697,PANSS_full!$D$2:$AK$888,2,FALSE)</f>
        <v>YSL</v>
      </c>
      <c r="U697" t="str">
        <f>VLOOKUP($C697,PANSS_full!$D$2:$AK$888,3,FALSE)</f>
        <v>李鹏</v>
      </c>
      <c r="V697" t="str">
        <f>VLOOKUP($C697,PANSS_full!$D$2:$AK$888,4,FALSE)</f>
        <v>北京回龙观医院</v>
      </c>
      <c r="W697">
        <f>VLOOKUP($C697,PANSS_full!$D$2:$AK$888,5,FALSE)</f>
        <v>5</v>
      </c>
      <c r="X697">
        <f>VLOOKUP($C697,PANSS_full!$D$2:$AK$888,6,FALSE)</f>
        <v>4</v>
      </c>
      <c r="Y697">
        <f>VLOOKUP($C697,PANSS_full!$D$2:$AK$888,7,FALSE)</f>
        <v>4</v>
      </c>
      <c r="Z697">
        <f>VLOOKUP($C697,PANSS_full!$D$2:$AK$888,8,FALSE)</f>
        <v>1</v>
      </c>
      <c r="AA697">
        <f>VLOOKUP($C697,PANSS_full!$D$2:$AK$888,9,FALSE)</f>
        <v>1</v>
      </c>
      <c r="AB697">
        <f>VLOOKUP($C697,PANSS_full!$D$2:$AK$888,10,FALSE)</f>
        <v>4</v>
      </c>
      <c r="AC697">
        <f>VLOOKUP($C697,PANSS_full!$D$2:$AK$888,11,FALSE)</f>
        <v>1</v>
      </c>
      <c r="AD697">
        <f>VLOOKUP($C697,PANSS_full!$D$2:$AK$888,12,FALSE)</f>
        <v>2</v>
      </c>
      <c r="AE697">
        <f>VLOOKUP($C697,PANSS_full!$D$2:$AK$888,13,FALSE)</f>
        <v>1</v>
      </c>
      <c r="AF697">
        <f>VLOOKUP($C697,PANSS_full!$D$2:$AK$888,14,FALSE)</f>
        <v>2</v>
      </c>
      <c r="AG697">
        <f>VLOOKUP($C697,PANSS_full!$D$2:$AK$888,15,FALSE)</f>
        <v>2</v>
      </c>
      <c r="AH697">
        <f>VLOOKUP($C697,PANSS_full!$D$2:$AK$888,16,FALSE)</f>
        <v>3</v>
      </c>
      <c r="AI697">
        <f>VLOOKUP($C697,PANSS_full!$D$2:$AK$888,17,FALSE)</f>
        <v>1</v>
      </c>
      <c r="AJ697">
        <f>VLOOKUP($C697,PANSS_full!$D$2:$AK$888,18,FALSE)</f>
        <v>1</v>
      </c>
      <c r="AK697">
        <f>VLOOKUP($C697,PANSS_full!$D$2:$AK$888,19,FALSE)</f>
        <v>1</v>
      </c>
      <c r="AL697">
        <f>VLOOKUP($C697,PANSS_full!$D$2:$AK$888,20,FALSE)</f>
        <v>2</v>
      </c>
      <c r="AM697">
        <f>VLOOKUP($C697,PANSS_full!$D$2:$AK$888,21,FALSE)</f>
        <v>1</v>
      </c>
      <c r="AN697">
        <f>VLOOKUP($C697,PANSS_full!$D$2:$AK$888,22,FALSE)</f>
        <v>2</v>
      </c>
      <c r="AO697">
        <f>VLOOKUP($C697,PANSS_full!$D$2:$AK$888,23,FALSE)</f>
        <v>1</v>
      </c>
      <c r="AP697">
        <f>VLOOKUP($C697,PANSS_full!$D$2:$AK$888,24,FALSE)</f>
        <v>2</v>
      </c>
      <c r="AQ697">
        <f>VLOOKUP($C697,PANSS_full!$D$2:$AK$888,25,FALSE)</f>
        <v>2</v>
      </c>
      <c r="AR697">
        <f>VLOOKUP($C697,PANSS_full!$D$2:$AK$888,26,FALSE)</f>
        <v>3</v>
      </c>
      <c r="AS697">
        <f>VLOOKUP($C697,PANSS_full!$D$2:$AK$888,27,FALSE)</f>
        <v>5</v>
      </c>
      <c r="AT697">
        <f>VLOOKUP($C697,PANSS_full!$D$2:$AK$888,28,FALSE)</f>
        <v>1</v>
      </c>
      <c r="AU697">
        <f>VLOOKUP($C697,PANSS_full!$D$2:$AK$888,29,FALSE)</f>
        <v>2</v>
      </c>
      <c r="AV697">
        <f>VLOOKUP($C697,PANSS_full!$D$2:$AK$888,30,FALSE)</f>
        <v>5</v>
      </c>
      <c r="AW697">
        <f>VLOOKUP($C697,PANSS_full!$D$2:$AK$888,31,FALSE)</f>
        <v>2</v>
      </c>
      <c r="AX697">
        <f>VLOOKUP($C697,PANSS_full!$D$2:$AK$888,32,FALSE)</f>
        <v>1</v>
      </c>
      <c r="AY697">
        <f>VLOOKUP($C697,PANSS_full!$D$2:$AK$888,33,FALSE)</f>
        <v>1</v>
      </c>
      <c r="AZ697">
        <f>VLOOKUP($C697,PANSS_full!$D$2:$AK$888,34,FALSE)</f>
        <v>1</v>
      </c>
    </row>
    <row r="698" spans="1:52">
      <c r="A698">
        <v>697</v>
      </c>
      <c r="B698" s="2" t="s">
        <v>756</v>
      </c>
      <c r="C698" s="2" t="str">
        <f t="shared" si="10"/>
        <v>SZ_02_0090</v>
      </c>
      <c r="E698" s="2">
        <v>26.66666667</v>
      </c>
      <c r="F698" s="2" t="s">
        <v>602</v>
      </c>
      <c r="G698" s="2" t="s">
        <v>152</v>
      </c>
      <c r="H698" s="2">
        <v>2</v>
      </c>
      <c r="I698" s="2">
        <v>1</v>
      </c>
      <c r="J698" s="2">
        <v>12</v>
      </c>
      <c r="K698" s="2">
        <v>1</v>
      </c>
      <c r="L698" s="2">
        <v>1</v>
      </c>
      <c r="M698" s="2">
        <v>108</v>
      </c>
      <c r="N698" s="2">
        <v>26</v>
      </c>
      <c r="O698" s="2">
        <v>19</v>
      </c>
      <c r="P698" s="2">
        <v>37</v>
      </c>
      <c r="Q698" s="2">
        <v>82</v>
      </c>
      <c r="S698" t="str">
        <f>VLOOKUP($C698,PANSS_full!$D$2:$AK$888,1,FALSE)</f>
        <v>SZ_02_0090</v>
      </c>
      <c r="T698" t="str">
        <f>VLOOKUP($C698,PANSS_full!$D$2:$AK$888,2,FALSE)</f>
        <v>ZQM</v>
      </c>
      <c r="U698" t="str">
        <f>VLOOKUP($C698,PANSS_full!$D$2:$AK$888,3,FALSE)</f>
        <v>师乐</v>
      </c>
      <c r="V698" t="str">
        <f>VLOOKUP($C698,PANSS_full!$D$2:$AK$888,4,FALSE)</f>
        <v>北京回龙观医院</v>
      </c>
      <c r="W698">
        <f>VLOOKUP($C698,PANSS_full!$D$2:$AK$888,5,FALSE)</f>
        <v>5</v>
      </c>
      <c r="X698">
        <f>VLOOKUP($C698,PANSS_full!$D$2:$AK$888,6,FALSE)</f>
        <v>4</v>
      </c>
      <c r="Y698">
        <f>VLOOKUP($C698,PANSS_full!$D$2:$AK$888,7,FALSE)</f>
        <v>5</v>
      </c>
      <c r="Z698">
        <f>VLOOKUP($C698,PANSS_full!$D$2:$AK$888,8,FALSE)</f>
        <v>2</v>
      </c>
      <c r="AA698">
        <f>VLOOKUP($C698,PANSS_full!$D$2:$AK$888,9,FALSE)</f>
        <v>2</v>
      </c>
      <c r="AB698">
        <f>VLOOKUP($C698,PANSS_full!$D$2:$AK$888,10,FALSE)</f>
        <v>5</v>
      </c>
      <c r="AC698">
        <f>VLOOKUP($C698,PANSS_full!$D$2:$AK$888,11,FALSE)</f>
        <v>3</v>
      </c>
      <c r="AD698">
        <f>VLOOKUP($C698,PANSS_full!$D$2:$AK$888,12,FALSE)</f>
        <v>2</v>
      </c>
      <c r="AE698">
        <f>VLOOKUP($C698,PANSS_full!$D$2:$AK$888,13,FALSE)</f>
        <v>3</v>
      </c>
      <c r="AF698">
        <f>VLOOKUP($C698,PANSS_full!$D$2:$AK$888,14,FALSE)</f>
        <v>3</v>
      </c>
      <c r="AG698">
        <f>VLOOKUP($C698,PANSS_full!$D$2:$AK$888,15,FALSE)</f>
        <v>3</v>
      </c>
      <c r="AH698">
        <f>VLOOKUP($C698,PANSS_full!$D$2:$AK$888,16,FALSE)</f>
        <v>4</v>
      </c>
      <c r="AI698">
        <f>VLOOKUP($C698,PANSS_full!$D$2:$AK$888,17,FALSE)</f>
        <v>3</v>
      </c>
      <c r="AJ698">
        <f>VLOOKUP($C698,PANSS_full!$D$2:$AK$888,18,FALSE)</f>
        <v>1</v>
      </c>
      <c r="AK698">
        <f>VLOOKUP($C698,PANSS_full!$D$2:$AK$888,19,FALSE)</f>
        <v>2</v>
      </c>
      <c r="AL698">
        <f>VLOOKUP($C698,PANSS_full!$D$2:$AK$888,20,FALSE)</f>
        <v>2</v>
      </c>
      <c r="AM698">
        <f>VLOOKUP($C698,PANSS_full!$D$2:$AK$888,21,FALSE)</f>
        <v>1</v>
      </c>
      <c r="AN698">
        <f>VLOOKUP($C698,PANSS_full!$D$2:$AK$888,22,FALSE)</f>
        <v>2</v>
      </c>
      <c r="AO698">
        <f>VLOOKUP($C698,PANSS_full!$D$2:$AK$888,23,FALSE)</f>
        <v>1</v>
      </c>
      <c r="AP698">
        <f>VLOOKUP($C698,PANSS_full!$D$2:$AK$888,24,FALSE)</f>
        <v>2</v>
      </c>
      <c r="AQ698">
        <f>VLOOKUP($C698,PANSS_full!$D$2:$AK$888,25,FALSE)</f>
        <v>3</v>
      </c>
      <c r="AR698">
        <f>VLOOKUP($C698,PANSS_full!$D$2:$AK$888,26,FALSE)</f>
        <v>2</v>
      </c>
      <c r="AS698">
        <f>VLOOKUP($C698,PANSS_full!$D$2:$AK$888,27,FALSE)</f>
        <v>5</v>
      </c>
      <c r="AT698">
        <f>VLOOKUP($C698,PANSS_full!$D$2:$AK$888,28,FALSE)</f>
        <v>1</v>
      </c>
      <c r="AU698">
        <f>VLOOKUP($C698,PANSS_full!$D$2:$AK$888,29,FALSE)</f>
        <v>3</v>
      </c>
      <c r="AV698">
        <f>VLOOKUP($C698,PANSS_full!$D$2:$AK$888,30,FALSE)</f>
        <v>5</v>
      </c>
      <c r="AW698">
        <f>VLOOKUP($C698,PANSS_full!$D$2:$AK$888,31,FALSE)</f>
        <v>3</v>
      </c>
      <c r="AX698">
        <f>VLOOKUP($C698,PANSS_full!$D$2:$AK$888,32,FALSE)</f>
        <v>1</v>
      </c>
      <c r="AY698">
        <f>VLOOKUP($C698,PANSS_full!$D$2:$AK$888,33,FALSE)</f>
        <v>1</v>
      </c>
      <c r="AZ698">
        <f>VLOOKUP($C698,PANSS_full!$D$2:$AK$888,34,FALSE)</f>
        <v>3</v>
      </c>
    </row>
    <row r="699" spans="1:52">
      <c r="A699">
        <v>698</v>
      </c>
      <c r="B699" s="2" t="s">
        <v>757</v>
      </c>
      <c r="C699" s="2" t="str">
        <f t="shared" si="10"/>
        <v>SZ_02_0091</v>
      </c>
      <c r="E699" s="2">
        <v>24.16666667</v>
      </c>
      <c r="F699" s="2" t="s">
        <v>602</v>
      </c>
      <c r="G699" s="2" t="s">
        <v>152</v>
      </c>
      <c r="H699" s="2">
        <v>2</v>
      </c>
      <c r="I699" s="2">
        <v>1</v>
      </c>
      <c r="J699" s="2">
        <v>17</v>
      </c>
      <c r="K699" s="2">
        <v>1</v>
      </c>
      <c r="L699" s="2">
        <v>1</v>
      </c>
      <c r="M699" s="2">
        <v>1</v>
      </c>
      <c r="N699" s="2">
        <v>27</v>
      </c>
      <c r="O699" s="2">
        <v>14</v>
      </c>
      <c r="P699" s="2">
        <v>34</v>
      </c>
      <c r="Q699" s="2">
        <v>75</v>
      </c>
      <c r="R699" s="2">
        <v>30</v>
      </c>
      <c r="S699" t="str">
        <f>VLOOKUP($C699,PANSS_full!$D$2:$AK$888,1,FALSE)</f>
        <v>SZ_02_0091</v>
      </c>
      <c r="T699" t="str">
        <f>VLOOKUP($C699,PANSS_full!$D$2:$AK$888,2,FALSE)</f>
        <v>WD</v>
      </c>
      <c r="U699" t="str">
        <f>VLOOKUP($C699,PANSS_full!$D$2:$AK$888,3,FALSE)</f>
        <v>师乐</v>
      </c>
      <c r="V699" t="str">
        <f>VLOOKUP($C699,PANSS_full!$D$2:$AK$888,4,FALSE)</f>
        <v>北京回龙观医院</v>
      </c>
      <c r="W699">
        <f>VLOOKUP($C699,PANSS_full!$D$2:$AK$888,5,FALSE)</f>
        <v>6</v>
      </c>
      <c r="X699">
        <f>VLOOKUP($C699,PANSS_full!$D$2:$AK$888,6,FALSE)</f>
        <v>5</v>
      </c>
      <c r="Y699">
        <f>VLOOKUP($C699,PANSS_full!$D$2:$AK$888,7,FALSE)</f>
        <v>5</v>
      </c>
      <c r="Z699">
        <f>VLOOKUP($C699,PANSS_full!$D$2:$AK$888,8,FALSE)</f>
        <v>2</v>
      </c>
      <c r="AA699">
        <f>VLOOKUP($C699,PANSS_full!$D$2:$AK$888,9,FALSE)</f>
        <v>1</v>
      </c>
      <c r="AB699">
        <f>VLOOKUP($C699,PANSS_full!$D$2:$AK$888,10,FALSE)</f>
        <v>6</v>
      </c>
      <c r="AC699">
        <f>VLOOKUP($C699,PANSS_full!$D$2:$AK$888,11,FALSE)</f>
        <v>2</v>
      </c>
      <c r="AD699">
        <f>VLOOKUP($C699,PANSS_full!$D$2:$AK$888,12,FALSE)</f>
        <v>2</v>
      </c>
      <c r="AE699">
        <f>VLOOKUP($C699,PANSS_full!$D$2:$AK$888,13,FALSE)</f>
        <v>2</v>
      </c>
      <c r="AF699">
        <f>VLOOKUP($C699,PANSS_full!$D$2:$AK$888,14,FALSE)</f>
        <v>2</v>
      </c>
      <c r="AG699">
        <f>VLOOKUP($C699,PANSS_full!$D$2:$AK$888,15,FALSE)</f>
        <v>2</v>
      </c>
      <c r="AH699">
        <f>VLOOKUP($C699,PANSS_full!$D$2:$AK$888,16,FALSE)</f>
        <v>3</v>
      </c>
      <c r="AI699">
        <f>VLOOKUP($C699,PANSS_full!$D$2:$AK$888,17,FALSE)</f>
        <v>2</v>
      </c>
      <c r="AJ699">
        <f>VLOOKUP($C699,PANSS_full!$D$2:$AK$888,18,FALSE)</f>
        <v>1</v>
      </c>
      <c r="AK699">
        <f>VLOOKUP($C699,PANSS_full!$D$2:$AK$888,19,FALSE)</f>
        <v>2</v>
      </c>
      <c r="AL699">
        <f>VLOOKUP($C699,PANSS_full!$D$2:$AK$888,20,FALSE)</f>
        <v>2</v>
      </c>
      <c r="AM699">
        <f>VLOOKUP($C699,PANSS_full!$D$2:$AK$888,21,FALSE)</f>
        <v>1</v>
      </c>
      <c r="AN699">
        <f>VLOOKUP($C699,PANSS_full!$D$2:$AK$888,22,FALSE)</f>
        <v>2</v>
      </c>
      <c r="AO699">
        <f>VLOOKUP($C699,PANSS_full!$D$2:$AK$888,23,FALSE)</f>
        <v>1</v>
      </c>
      <c r="AP699">
        <f>VLOOKUP($C699,PANSS_full!$D$2:$AK$888,24,FALSE)</f>
        <v>2</v>
      </c>
      <c r="AQ699">
        <f>VLOOKUP($C699,PANSS_full!$D$2:$AK$888,25,FALSE)</f>
        <v>2</v>
      </c>
      <c r="AR699">
        <f>VLOOKUP($C699,PANSS_full!$D$2:$AK$888,26,FALSE)</f>
        <v>3</v>
      </c>
      <c r="AS699">
        <f>VLOOKUP($C699,PANSS_full!$D$2:$AK$888,27,FALSE)</f>
        <v>6</v>
      </c>
      <c r="AT699">
        <f>VLOOKUP($C699,PANSS_full!$D$2:$AK$888,28,FALSE)</f>
        <v>1</v>
      </c>
      <c r="AU699">
        <f>VLOOKUP($C699,PANSS_full!$D$2:$AK$888,29,FALSE)</f>
        <v>2</v>
      </c>
      <c r="AV699">
        <f>VLOOKUP($C699,PANSS_full!$D$2:$AK$888,30,FALSE)</f>
        <v>5</v>
      </c>
      <c r="AW699">
        <f>VLOOKUP($C699,PANSS_full!$D$2:$AK$888,31,FALSE)</f>
        <v>2</v>
      </c>
      <c r="AX699">
        <f>VLOOKUP($C699,PANSS_full!$D$2:$AK$888,32,FALSE)</f>
        <v>1</v>
      </c>
      <c r="AY699">
        <f>VLOOKUP($C699,PANSS_full!$D$2:$AK$888,33,FALSE)</f>
        <v>1</v>
      </c>
      <c r="AZ699">
        <f>VLOOKUP($C699,PANSS_full!$D$2:$AK$888,34,FALSE)</f>
        <v>1</v>
      </c>
    </row>
    <row r="700" spans="1:52">
      <c r="A700">
        <v>699</v>
      </c>
      <c r="B700" s="2" t="s">
        <v>758</v>
      </c>
      <c r="C700" s="2" t="str">
        <f t="shared" si="10"/>
        <v>SZ_02_0092</v>
      </c>
      <c r="E700" s="2">
        <v>21.33333333</v>
      </c>
      <c r="F700" s="2" t="s">
        <v>602</v>
      </c>
      <c r="G700" s="2" t="s">
        <v>152</v>
      </c>
      <c r="H700" s="2">
        <v>2</v>
      </c>
      <c r="I700" s="2">
        <v>2</v>
      </c>
      <c r="J700" s="2">
        <v>13</v>
      </c>
      <c r="K700" s="2">
        <v>1</v>
      </c>
      <c r="L700" s="2">
        <v>1</v>
      </c>
      <c r="M700" s="2">
        <v>48</v>
      </c>
      <c r="N700" s="2">
        <v>25</v>
      </c>
      <c r="O700" s="2">
        <v>17</v>
      </c>
      <c r="P700" s="2">
        <v>34</v>
      </c>
      <c r="Q700" s="2">
        <v>76</v>
      </c>
      <c r="S700" t="str">
        <f>VLOOKUP($C700,PANSS_full!$D$2:$AK$888,1,FALSE)</f>
        <v>SZ_02_0092</v>
      </c>
      <c r="T700" t="str">
        <f>VLOOKUP($C700,PANSS_full!$D$2:$AK$888,2,FALSE)</f>
        <v>LXY</v>
      </c>
      <c r="U700" t="str">
        <f>VLOOKUP($C700,PANSS_full!$D$2:$AK$888,3,FALSE)</f>
        <v>师乐</v>
      </c>
      <c r="V700" t="str">
        <f>VLOOKUP($C700,PANSS_full!$D$2:$AK$888,4,FALSE)</f>
        <v>北京回龙观医院</v>
      </c>
      <c r="W700">
        <f>VLOOKUP($C700,PANSS_full!$D$2:$AK$888,5,FALSE)</f>
        <v>6</v>
      </c>
      <c r="X700">
        <f>VLOOKUP($C700,PANSS_full!$D$2:$AK$888,6,FALSE)</f>
        <v>5</v>
      </c>
      <c r="Y700">
        <f>VLOOKUP($C700,PANSS_full!$D$2:$AK$888,7,FALSE)</f>
        <v>2</v>
      </c>
      <c r="Z700">
        <f>VLOOKUP($C700,PANSS_full!$D$2:$AK$888,8,FALSE)</f>
        <v>2</v>
      </c>
      <c r="AA700">
        <f>VLOOKUP($C700,PANSS_full!$D$2:$AK$888,9,FALSE)</f>
        <v>2</v>
      </c>
      <c r="AB700">
        <f>VLOOKUP($C700,PANSS_full!$D$2:$AK$888,10,FALSE)</f>
        <v>6</v>
      </c>
      <c r="AC700">
        <f>VLOOKUP($C700,PANSS_full!$D$2:$AK$888,11,FALSE)</f>
        <v>2</v>
      </c>
      <c r="AD700">
        <f>VLOOKUP($C700,PANSS_full!$D$2:$AK$888,12,FALSE)</f>
        <v>2</v>
      </c>
      <c r="AE700">
        <f>VLOOKUP($C700,PANSS_full!$D$2:$AK$888,13,FALSE)</f>
        <v>3</v>
      </c>
      <c r="AF700">
        <f>VLOOKUP($C700,PANSS_full!$D$2:$AK$888,14,FALSE)</f>
        <v>3</v>
      </c>
      <c r="AG700">
        <f>VLOOKUP($C700,PANSS_full!$D$2:$AK$888,15,FALSE)</f>
        <v>2</v>
      </c>
      <c r="AH700">
        <f>VLOOKUP($C700,PANSS_full!$D$2:$AK$888,16,FALSE)</f>
        <v>4</v>
      </c>
      <c r="AI700">
        <f>VLOOKUP($C700,PANSS_full!$D$2:$AK$888,17,FALSE)</f>
        <v>2</v>
      </c>
      <c r="AJ700">
        <f>VLOOKUP($C700,PANSS_full!$D$2:$AK$888,18,FALSE)</f>
        <v>1</v>
      </c>
      <c r="AK700">
        <f>VLOOKUP($C700,PANSS_full!$D$2:$AK$888,19,FALSE)</f>
        <v>2</v>
      </c>
      <c r="AL700">
        <f>VLOOKUP($C700,PANSS_full!$D$2:$AK$888,20,FALSE)</f>
        <v>2</v>
      </c>
      <c r="AM700">
        <f>VLOOKUP($C700,PANSS_full!$D$2:$AK$888,21,FALSE)</f>
        <v>1</v>
      </c>
      <c r="AN700">
        <f>VLOOKUP($C700,PANSS_full!$D$2:$AK$888,22,FALSE)</f>
        <v>1</v>
      </c>
      <c r="AO700">
        <f>VLOOKUP($C700,PANSS_full!$D$2:$AK$888,23,FALSE)</f>
        <v>1</v>
      </c>
      <c r="AP700">
        <f>VLOOKUP($C700,PANSS_full!$D$2:$AK$888,24,FALSE)</f>
        <v>2</v>
      </c>
      <c r="AQ700">
        <f>VLOOKUP($C700,PANSS_full!$D$2:$AK$888,25,FALSE)</f>
        <v>2</v>
      </c>
      <c r="AR700">
        <f>VLOOKUP($C700,PANSS_full!$D$2:$AK$888,26,FALSE)</f>
        <v>3</v>
      </c>
      <c r="AS700">
        <f>VLOOKUP($C700,PANSS_full!$D$2:$AK$888,27,FALSE)</f>
        <v>6</v>
      </c>
      <c r="AT700">
        <f>VLOOKUP($C700,PANSS_full!$D$2:$AK$888,28,FALSE)</f>
        <v>1</v>
      </c>
      <c r="AU700">
        <f>VLOOKUP($C700,PANSS_full!$D$2:$AK$888,29,FALSE)</f>
        <v>3</v>
      </c>
      <c r="AV700">
        <f>VLOOKUP($C700,PANSS_full!$D$2:$AK$888,30,FALSE)</f>
        <v>5</v>
      </c>
      <c r="AW700">
        <f>VLOOKUP($C700,PANSS_full!$D$2:$AK$888,31,FALSE)</f>
        <v>2</v>
      </c>
      <c r="AX700">
        <f>VLOOKUP($C700,PANSS_full!$D$2:$AK$888,32,FALSE)</f>
        <v>1</v>
      </c>
      <c r="AY700">
        <f>VLOOKUP($C700,PANSS_full!$D$2:$AK$888,33,FALSE)</f>
        <v>1</v>
      </c>
      <c r="AZ700">
        <f>VLOOKUP($C700,PANSS_full!$D$2:$AK$888,34,FALSE)</f>
        <v>1</v>
      </c>
    </row>
    <row r="701" spans="1:52">
      <c r="A701">
        <v>700</v>
      </c>
      <c r="B701" s="2" t="s">
        <v>759</v>
      </c>
      <c r="C701" s="2" t="str">
        <f t="shared" si="10"/>
        <v>SZ_02_0093</v>
      </c>
      <c r="E701" s="2">
        <v>40.33333333</v>
      </c>
      <c r="F701" s="2" t="s">
        <v>602</v>
      </c>
      <c r="G701" s="2" t="s">
        <v>152</v>
      </c>
      <c r="H701" s="2">
        <v>2</v>
      </c>
      <c r="I701" s="2">
        <v>2</v>
      </c>
      <c r="J701" s="2">
        <v>12</v>
      </c>
      <c r="K701" s="2">
        <v>1</v>
      </c>
      <c r="L701" s="2">
        <v>1</v>
      </c>
      <c r="M701" s="2">
        <v>72</v>
      </c>
      <c r="N701" s="2">
        <v>22</v>
      </c>
      <c r="O701" s="2">
        <v>17</v>
      </c>
      <c r="P701" s="2">
        <v>31</v>
      </c>
      <c r="Q701" s="2">
        <v>70</v>
      </c>
      <c r="R701" s="2">
        <v>26</v>
      </c>
      <c r="S701" t="str">
        <f>VLOOKUP($C701,PANSS_full!$D$2:$AK$888,1,FALSE)</f>
        <v>SZ_02_0093</v>
      </c>
      <c r="T701" t="str">
        <f>VLOOKUP($C701,PANSS_full!$D$2:$AK$888,2,FALSE)</f>
        <v>ZYP</v>
      </c>
      <c r="U701" t="str">
        <f>VLOOKUP($C701,PANSS_full!$D$2:$AK$888,3,FALSE)</f>
        <v/>
      </c>
      <c r="V701" t="str">
        <f>VLOOKUP($C701,PANSS_full!$D$2:$AK$888,4,FALSE)</f>
        <v>北京回龙观医院</v>
      </c>
      <c r="W701">
        <f>VLOOKUP($C701,PANSS_full!$D$2:$AK$888,5,FALSE)</f>
        <v>5</v>
      </c>
      <c r="X701">
        <f>VLOOKUP($C701,PANSS_full!$D$2:$AK$888,6,FALSE)</f>
        <v>4</v>
      </c>
      <c r="Y701">
        <f>VLOOKUP($C701,PANSS_full!$D$2:$AK$888,7,FALSE)</f>
        <v>6</v>
      </c>
      <c r="Z701">
        <f>VLOOKUP($C701,PANSS_full!$D$2:$AK$888,8,FALSE)</f>
        <v>1</v>
      </c>
      <c r="AA701">
        <f>VLOOKUP($C701,PANSS_full!$D$2:$AK$888,9,FALSE)</f>
        <v>1</v>
      </c>
      <c r="AB701">
        <f>VLOOKUP($C701,PANSS_full!$D$2:$AK$888,10,FALSE)</f>
        <v>4</v>
      </c>
      <c r="AC701">
        <f>VLOOKUP($C701,PANSS_full!$D$2:$AK$888,11,FALSE)</f>
        <v>1</v>
      </c>
      <c r="AD701">
        <f>VLOOKUP($C701,PANSS_full!$D$2:$AK$888,12,FALSE)</f>
        <v>2</v>
      </c>
      <c r="AE701">
        <f>VLOOKUP($C701,PANSS_full!$D$2:$AK$888,13,FALSE)</f>
        <v>3</v>
      </c>
      <c r="AF701">
        <f>VLOOKUP($C701,PANSS_full!$D$2:$AK$888,14,FALSE)</f>
        <v>2</v>
      </c>
      <c r="AG701">
        <f>VLOOKUP($C701,PANSS_full!$D$2:$AK$888,15,FALSE)</f>
        <v>3</v>
      </c>
      <c r="AH701">
        <f>VLOOKUP($C701,PANSS_full!$D$2:$AK$888,16,FALSE)</f>
        <v>4</v>
      </c>
      <c r="AI701">
        <f>VLOOKUP($C701,PANSS_full!$D$2:$AK$888,17,FALSE)</f>
        <v>2</v>
      </c>
      <c r="AJ701">
        <f>VLOOKUP($C701,PANSS_full!$D$2:$AK$888,18,FALSE)</f>
        <v>1</v>
      </c>
      <c r="AK701">
        <f>VLOOKUP($C701,PANSS_full!$D$2:$AK$888,19,FALSE)</f>
        <v>2</v>
      </c>
      <c r="AL701">
        <f>VLOOKUP($C701,PANSS_full!$D$2:$AK$888,20,FALSE)</f>
        <v>1</v>
      </c>
      <c r="AM701">
        <f>VLOOKUP($C701,PANSS_full!$D$2:$AK$888,21,FALSE)</f>
        <v>1</v>
      </c>
      <c r="AN701">
        <f>VLOOKUP($C701,PANSS_full!$D$2:$AK$888,22,FALSE)</f>
        <v>1</v>
      </c>
      <c r="AO701">
        <f>VLOOKUP($C701,PANSS_full!$D$2:$AK$888,23,FALSE)</f>
        <v>1</v>
      </c>
      <c r="AP701">
        <f>VLOOKUP($C701,PANSS_full!$D$2:$AK$888,24,FALSE)</f>
        <v>2</v>
      </c>
      <c r="AQ701">
        <f>VLOOKUP($C701,PANSS_full!$D$2:$AK$888,25,FALSE)</f>
        <v>2</v>
      </c>
      <c r="AR701">
        <f>VLOOKUP($C701,PANSS_full!$D$2:$AK$888,26,FALSE)</f>
        <v>1</v>
      </c>
      <c r="AS701">
        <f>VLOOKUP($C701,PANSS_full!$D$2:$AK$888,27,FALSE)</f>
        <v>4</v>
      </c>
      <c r="AT701">
        <f>VLOOKUP($C701,PANSS_full!$D$2:$AK$888,28,FALSE)</f>
        <v>1</v>
      </c>
      <c r="AU701">
        <f>VLOOKUP($C701,PANSS_full!$D$2:$AK$888,29,FALSE)</f>
        <v>3</v>
      </c>
      <c r="AV701">
        <f>VLOOKUP($C701,PANSS_full!$D$2:$AK$888,30,FALSE)</f>
        <v>5</v>
      </c>
      <c r="AW701">
        <f>VLOOKUP($C701,PANSS_full!$D$2:$AK$888,31,FALSE)</f>
        <v>3</v>
      </c>
      <c r="AX701">
        <f>VLOOKUP($C701,PANSS_full!$D$2:$AK$888,32,FALSE)</f>
        <v>1</v>
      </c>
      <c r="AY701">
        <f>VLOOKUP($C701,PANSS_full!$D$2:$AK$888,33,FALSE)</f>
        <v>1</v>
      </c>
      <c r="AZ701">
        <f>VLOOKUP($C701,PANSS_full!$D$2:$AK$888,34,FALSE)</f>
        <v>2</v>
      </c>
    </row>
    <row r="702" spans="1:52">
      <c r="A702">
        <v>701</v>
      </c>
      <c r="B702" s="2" t="s">
        <v>760</v>
      </c>
      <c r="C702" s="2" t="str">
        <f t="shared" si="10"/>
        <v>SZ_02_0094</v>
      </c>
      <c r="E702" s="2">
        <v>17.5</v>
      </c>
      <c r="F702" s="2" t="s">
        <v>602</v>
      </c>
      <c r="G702" s="2" t="s">
        <v>152</v>
      </c>
      <c r="H702" s="2">
        <v>2</v>
      </c>
      <c r="I702" s="2">
        <v>2</v>
      </c>
      <c r="J702" s="2">
        <v>9</v>
      </c>
      <c r="K702" s="2">
        <v>1</v>
      </c>
      <c r="L702" s="2">
        <v>1</v>
      </c>
      <c r="M702" s="2">
        <v>24</v>
      </c>
      <c r="N702" s="2">
        <v>28</v>
      </c>
      <c r="O702" s="2">
        <v>11</v>
      </c>
      <c r="P702" s="2">
        <v>31</v>
      </c>
      <c r="Q702" s="2">
        <v>70</v>
      </c>
      <c r="R702" s="2">
        <v>29</v>
      </c>
      <c r="S702" t="str">
        <f>VLOOKUP($C702,PANSS_full!$D$2:$AK$888,1,FALSE)</f>
        <v>SZ_02_0094</v>
      </c>
      <c r="T702" t="str">
        <f>VLOOKUP($C702,PANSS_full!$D$2:$AK$888,2,FALSE)</f>
        <v>ZXY</v>
      </c>
      <c r="U702" t="str">
        <f>VLOOKUP($C702,PANSS_full!$D$2:$AK$888,3,FALSE)</f>
        <v>李鹏</v>
      </c>
      <c r="V702" t="str">
        <f>VLOOKUP($C702,PANSS_full!$D$2:$AK$888,4,FALSE)</f>
        <v>北京回龙观医院</v>
      </c>
      <c r="W702">
        <f>VLOOKUP($C702,PANSS_full!$D$2:$AK$888,5,FALSE)</f>
        <v>6</v>
      </c>
      <c r="X702">
        <f>VLOOKUP($C702,PANSS_full!$D$2:$AK$888,6,FALSE)</f>
        <v>5</v>
      </c>
      <c r="Y702">
        <f>VLOOKUP($C702,PANSS_full!$D$2:$AK$888,7,FALSE)</f>
        <v>6</v>
      </c>
      <c r="Z702">
        <f>VLOOKUP($C702,PANSS_full!$D$2:$AK$888,8,FALSE)</f>
        <v>1</v>
      </c>
      <c r="AA702">
        <f>VLOOKUP($C702,PANSS_full!$D$2:$AK$888,9,FALSE)</f>
        <v>2</v>
      </c>
      <c r="AB702">
        <f>VLOOKUP($C702,PANSS_full!$D$2:$AK$888,10,FALSE)</f>
        <v>6</v>
      </c>
      <c r="AC702">
        <f>VLOOKUP($C702,PANSS_full!$D$2:$AK$888,11,FALSE)</f>
        <v>2</v>
      </c>
      <c r="AD702">
        <f>VLOOKUP($C702,PANSS_full!$D$2:$AK$888,12,FALSE)</f>
        <v>1</v>
      </c>
      <c r="AE702">
        <f>VLOOKUP($C702,PANSS_full!$D$2:$AK$888,13,FALSE)</f>
        <v>1</v>
      </c>
      <c r="AF702">
        <f>VLOOKUP($C702,PANSS_full!$D$2:$AK$888,14,FALSE)</f>
        <v>2</v>
      </c>
      <c r="AG702">
        <f>VLOOKUP($C702,PANSS_full!$D$2:$AK$888,15,FALSE)</f>
        <v>2</v>
      </c>
      <c r="AH702">
        <f>VLOOKUP($C702,PANSS_full!$D$2:$AK$888,16,FALSE)</f>
        <v>3</v>
      </c>
      <c r="AI702">
        <f>VLOOKUP($C702,PANSS_full!$D$2:$AK$888,17,FALSE)</f>
        <v>1</v>
      </c>
      <c r="AJ702">
        <f>VLOOKUP($C702,PANSS_full!$D$2:$AK$888,18,FALSE)</f>
        <v>1</v>
      </c>
      <c r="AK702">
        <f>VLOOKUP($C702,PANSS_full!$D$2:$AK$888,19,FALSE)</f>
        <v>2</v>
      </c>
      <c r="AL702">
        <f>VLOOKUP($C702,PANSS_full!$D$2:$AK$888,20,FALSE)</f>
        <v>2</v>
      </c>
      <c r="AM702">
        <f>VLOOKUP($C702,PANSS_full!$D$2:$AK$888,21,FALSE)</f>
        <v>1</v>
      </c>
      <c r="AN702">
        <f>VLOOKUP($C702,PANSS_full!$D$2:$AK$888,22,FALSE)</f>
        <v>3</v>
      </c>
      <c r="AO702">
        <f>VLOOKUP($C702,PANSS_full!$D$2:$AK$888,23,FALSE)</f>
        <v>1</v>
      </c>
      <c r="AP702">
        <f>VLOOKUP($C702,PANSS_full!$D$2:$AK$888,24,FALSE)</f>
        <v>2</v>
      </c>
      <c r="AQ702">
        <f>VLOOKUP($C702,PANSS_full!$D$2:$AK$888,25,FALSE)</f>
        <v>1</v>
      </c>
      <c r="AR702">
        <f>VLOOKUP($C702,PANSS_full!$D$2:$AK$888,26,FALSE)</f>
        <v>2</v>
      </c>
      <c r="AS702">
        <f>VLOOKUP($C702,PANSS_full!$D$2:$AK$888,27,FALSE)</f>
        <v>6</v>
      </c>
      <c r="AT702">
        <f>VLOOKUP($C702,PANSS_full!$D$2:$AK$888,28,FALSE)</f>
        <v>1</v>
      </c>
      <c r="AU702">
        <f>VLOOKUP($C702,PANSS_full!$D$2:$AK$888,29,FALSE)</f>
        <v>2</v>
      </c>
      <c r="AV702">
        <f>VLOOKUP($C702,PANSS_full!$D$2:$AK$888,30,FALSE)</f>
        <v>3</v>
      </c>
      <c r="AW702">
        <f>VLOOKUP($C702,PANSS_full!$D$2:$AK$888,31,FALSE)</f>
        <v>2</v>
      </c>
      <c r="AX702">
        <f>VLOOKUP($C702,PANSS_full!$D$2:$AK$888,32,FALSE)</f>
        <v>1</v>
      </c>
      <c r="AY702">
        <f>VLOOKUP($C702,PANSS_full!$D$2:$AK$888,33,FALSE)</f>
        <v>1</v>
      </c>
      <c r="AZ702">
        <f>VLOOKUP($C702,PANSS_full!$D$2:$AK$888,34,FALSE)</f>
        <v>1</v>
      </c>
    </row>
    <row r="703" spans="1:52">
      <c r="A703">
        <v>702</v>
      </c>
      <c r="B703" s="2" t="s">
        <v>761</v>
      </c>
      <c r="C703" s="2" t="str">
        <f t="shared" si="10"/>
        <v>SZ_02_0095</v>
      </c>
      <c r="E703" s="2">
        <v>18.66666667</v>
      </c>
      <c r="F703" s="2" t="s">
        <v>602</v>
      </c>
      <c r="G703" s="2" t="s">
        <v>152</v>
      </c>
      <c r="H703" s="2">
        <v>2</v>
      </c>
      <c r="I703" s="2">
        <v>1</v>
      </c>
      <c r="J703" s="2">
        <v>12</v>
      </c>
      <c r="K703" s="2">
        <v>1</v>
      </c>
      <c r="L703" s="2">
        <v>1</v>
      </c>
      <c r="M703" s="2">
        <v>10</v>
      </c>
      <c r="N703" s="2">
        <v>29</v>
      </c>
      <c r="O703" s="2">
        <v>20</v>
      </c>
      <c r="P703" s="2">
        <v>36</v>
      </c>
      <c r="Q703" s="2">
        <v>85</v>
      </c>
      <c r="R703" s="2">
        <v>28</v>
      </c>
      <c r="S703" t="str">
        <f>VLOOKUP($C703,PANSS_full!$D$2:$AK$888,1,FALSE)</f>
        <v>SZ_02_0095</v>
      </c>
      <c r="T703" t="str">
        <f>VLOOKUP($C703,PANSS_full!$D$2:$AK$888,2,FALSE)</f>
        <v>LT</v>
      </c>
      <c r="U703" t="str">
        <f>VLOOKUP($C703,PANSS_full!$D$2:$AK$888,3,FALSE)</f>
        <v>师乐</v>
      </c>
      <c r="V703" t="str">
        <f>VLOOKUP($C703,PANSS_full!$D$2:$AK$888,4,FALSE)</f>
        <v>北京回龙观医院</v>
      </c>
      <c r="W703">
        <f>VLOOKUP($C703,PANSS_full!$D$2:$AK$888,5,FALSE)</f>
        <v>6</v>
      </c>
      <c r="X703">
        <f>VLOOKUP($C703,PANSS_full!$D$2:$AK$888,6,FALSE)</f>
        <v>5</v>
      </c>
      <c r="Y703">
        <f>VLOOKUP($C703,PANSS_full!$D$2:$AK$888,7,FALSE)</f>
        <v>6</v>
      </c>
      <c r="Z703">
        <f>VLOOKUP($C703,PANSS_full!$D$2:$AK$888,8,FALSE)</f>
        <v>2</v>
      </c>
      <c r="AA703">
        <f>VLOOKUP($C703,PANSS_full!$D$2:$AK$888,9,FALSE)</f>
        <v>1</v>
      </c>
      <c r="AB703">
        <f>VLOOKUP($C703,PANSS_full!$D$2:$AK$888,10,FALSE)</f>
        <v>6</v>
      </c>
      <c r="AC703">
        <f>VLOOKUP($C703,PANSS_full!$D$2:$AK$888,11,FALSE)</f>
        <v>3</v>
      </c>
      <c r="AD703">
        <f>VLOOKUP($C703,PANSS_full!$D$2:$AK$888,12,FALSE)</f>
        <v>3</v>
      </c>
      <c r="AE703">
        <f>VLOOKUP($C703,PANSS_full!$D$2:$AK$888,13,FALSE)</f>
        <v>2</v>
      </c>
      <c r="AF703">
        <f>VLOOKUP($C703,PANSS_full!$D$2:$AK$888,14,FALSE)</f>
        <v>3</v>
      </c>
      <c r="AG703">
        <f>VLOOKUP($C703,PANSS_full!$D$2:$AK$888,15,FALSE)</f>
        <v>3</v>
      </c>
      <c r="AH703">
        <f>VLOOKUP($C703,PANSS_full!$D$2:$AK$888,16,FALSE)</f>
        <v>5</v>
      </c>
      <c r="AI703">
        <f>VLOOKUP($C703,PANSS_full!$D$2:$AK$888,17,FALSE)</f>
        <v>3</v>
      </c>
      <c r="AJ703">
        <f>VLOOKUP($C703,PANSS_full!$D$2:$AK$888,18,FALSE)</f>
        <v>1</v>
      </c>
      <c r="AK703">
        <f>VLOOKUP($C703,PANSS_full!$D$2:$AK$888,19,FALSE)</f>
        <v>2</v>
      </c>
      <c r="AL703">
        <f>VLOOKUP($C703,PANSS_full!$D$2:$AK$888,20,FALSE)</f>
        <v>2</v>
      </c>
      <c r="AM703">
        <f>VLOOKUP($C703,PANSS_full!$D$2:$AK$888,21,FALSE)</f>
        <v>1</v>
      </c>
      <c r="AN703">
        <f>VLOOKUP($C703,PANSS_full!$D$2:$AK$888,22,FALSE)</f>
        <v>2</v>
      </c>
      <c r="AO703">
        <f>VLOOKUP($C703,PANSS_full!$D$2:$AK$888,23,FALSE)</f>
        <v>1</v>
      </c>
      <c r="AP703">
        <f>VLOOKUP($C703,PANSS_full!$D$2:$AK$888,24,FALSE)</f>
        <v>2</v>
      </c>
      <c r="AQ703">
        <f>VLOOKUP($C703,PANSS_full!$D$2:$AK$888,25,FALSE)</f>
        <v>3</v>
      </c>
      <c r="AR703">
        <f>VLOOKUP($C703,PANSS_full!$D$2:$AK$888,26,FALSE)</f>
        <v>2</v>
      </c>
      <c r="AS703">
        <f>VLOOKUP($C703,PANSS_full!$D$2:$AK$888,27,FALSE)</f>
        <v>6</v>
      </c>
      <c r="AT703">
        <f>VLOOKUP($C703,PANSS_full!$D$2:$AK$888,28,FALSE)</f>
        <v>1</v>
      </c>
      <c r="AU703">
        <f>VLOOKUP($C703,PANSS_full!$D$2:$AK$888,29,FALSE)</f>
        <v>3</v>
      </c>
      <c r="AV703">
        <f>VLOOKUP($C703,PANSS_full!$D$2:$AK$888,30,FALSE)</f>
        <v>6</v>
      </c>
      <c r="AW703">
        <f>VLOOKUP($C703,PANSS_full!$D$2:$AK$888,31,FALSE)</f>
        <v>2</v>
      </c>
      <c r="AX703">
        <f>VLOOKUP($C703,PANSS_full!$D$2:$AK$888,32,FALSE)</f>
        <v>1</v>
      </c>
      <c r="AY703">
        <f>VLOOKUP($C703,PANSS_full!$D$2:$AK$888,33,FALSE)</f>
        <v>1</v>
      </c>
      <c r="AZ703">
        <f>VLOOKUP($C703,PANSS_full!$D$2:$AK$888,34,FALSE)</f>
        <v>1</v>
      </c>
    </row>
    <row r="704" spans="1:52">
      <c r="A704">
        <v>703</v>
      </c>
      <c r="B704" s="2" t="s">
        <v>762</v>
      </c>
      <c r="C704" s="2" t="str">
        <f t="shared" si="10"/>
        <v>SZ_02_0098</v>
      </c>
      <c r="E704" s="2">
        <v>33.33333333</v>
      </c>
      <c r="F704" s="2" t="s">
        <v>602</v>
      </c>
      <c r="G704" s="2" t="s">
        <v>152</v>
      </c>
      <c r="H704" s="2">
        <v>2</v>
      </c>
      <c r="I704" s="2">
        <v>2</v>
      </c>
      <c r="J704" s="2">
        <v>12</v>
      </c>
      <c r="K704" s="2">
        <v>1</v>
      </c>
      <c r="L704" s="2">
        <v>1</v>
      </c>
      <c r="M704" s="2">
        <v>120</v>
      </c>
      <c r="N704" s="2">
        <v>26</v>
      </c>
      <c r="O704" s="2">
        <v>19</v>
      </c>
      <c r="P704" s="2">
        <v>38</v>
      </c>
      <c r="Q704" s="2">
        <v>83</v>
      </c>
      <c r="S704" t="str">
        <f>VLOOKUP($C704,PANSS_full!$D$2:$AK$888,1,FALSE)</f>
        <v>SZ_02_0098</v>
      </c>
      <c r="T704" t="str">
        <f>VLOOKUP($C704,PANSS_full!$D$2:$AK$888,2,FALSE)</f>
        <v>ZYF</v>
      </c>
      <c r="U704" t="str">
        <f>VLOOKUP($C704,PANSS_full!$D$2:$AK$888,3,FALSE)</f>
        <v>师乐</v>
      </c>
      <c r="V704" t="str">
        <f>VLOOKUP($C704,PANSS_full!$D$2:$AK$888,4,FALSE)</f>
        <v>北京回龙观医院</v>
      </c>
      <c r="W704">
        <f>VLOOKUP($C704,PANSS_full!$D$2:$AK$888,5,FALSE)</f>
        <v>6</v>
      </c>
      <c r="X704">
        <f>VLOOKUP($C704,PANSS_full!$D$2:$AK$888,6,FALSE)</f>
        <v>5</v>
      </c>
      <c r="Y704">
        <f>VLOOKUP($C704,PANSS_full!$D$2:$AK$888,7,FALSE)</f>
        <v>2</v>
      </c>
      <c r="Z704">
        <f>VLOOKUP($C704,PANSS_full!$D$2:$AK$888,8,FALSE)</f>
        <v>2</v>
      </c>
      <c r="AA704">
        <f>VLOOKUP($C704,PANSS_full!$D$2:$AK$888,9,FALSE)</f>
        <v>2</v>
      </c>
      <c r="AB704">
        <f>VLOOKUP($C704,PANSS_full!$D$2:$AK$888,10,FALSE)</f>
        <v>6</v>
      </c>
      <c r="AC704">
        <f>VLOOKUP($C704,PANSS_full!$D$2:$AK$888,11,FALSE)</f>
        <v>3</v>
      </c>
      <c r="AD704">
        <f>VLOOKUP($C704,PANSS_full!$D$2:$AK$888,12,FALSE)</f>
        <v>2</v>
      </c>
      <c r="AE704">
        <f>VLOOKUP($C704,PANSS_full!$D$2:$AK$888,13,FALSE)</f>
        <v>2</v>
      </c>
      <c r="AF704">
        <f>VLOOKUP($C704,PANSS_full!$D$2:$AK$888,14,FALSE)</f>
        <v>3</v>
      </c>
      <c r="AG704">
        <f>VLOOKUP($C704,PANSS_full!$D$2:$AK$888,15,FALSE)</f>
        <v>3</v>
      </c>
      <c r="AH704">
        <f>VLOOKUP($C704,PANSS_full!$D$2:$AK$888,16,FALSE)</f>
        <v>5</v>
      </c>
      <c r="AI704">
        <f>VLOOKUP($C704,PANSS_full!$D$2:$AK$888,17,FALSE)</f>
        <v>3</v>
      </c>
      <c r="AJ704">
        <f>VLOOKUP($C704,PANSS_full!$D$2:$AK$888,18,FALSE)</f>
        <v>1</v>
      </c>
      <c r="AK704">
        <f>VLOOKUP($C704,PANSS_full!$D$2:$AK$888,19,FALSE)</f>
        <v>2</v>
      </c>
      <c r="AL704">
        <f>VLOOKUP($C704,PANSS_full!$D$2:$AK$888,20,FALSE)</f>
        <v>2</v>
      </c>
      <c r="AM704">
        <f>VLOOKUP($C704,PANSS_full!$D$2:$AK$888,21,FALSE)</f>
        <v>1</v>
      </c>
      <c r="AN704">
        <f>VLOOKUP($C704,PANSS_full!$D$2:$AK$888,22,FALSE)</f>
        <v>2</v>
      </c>
      <c r="AO704">
        <f>VLOOKUP($C704,PANSS_full!$D$2:$AK$888,23,FALSE)</f>
        <v>1</v>
      </c>
      <c r="AP704">
        <f>VLOOKUP($C704,PANSS_full!$D$2:$AK$888,24,FALSE)</f>
        <v>2</v>
      </c>
      <c r="AQ704">
        <f>VLOOKUP($C704,PANSS_full!$D$2:$AK$888,25,FALSE)</f>
        <v>2</v>
      </c>
      <c r="AR704">
        <f>VLOOKUP($C704,PANSS_full!$D$2:$AK$888,26,FALSE)</f>
        <v>3</v>
      </c>
      <c r="AS704">
        <f>VLOOKUP($C704,PANSS_full!$D$2:$AK$888,27,FALSE)</f>
        <v>6</v>
      </c>
      <c r="AT704">
        <f>VLOOKUP($C704,PANSS_full!$D$2:$AK$888,28,FALSE)</f>
        <v>1</v>
      </c>
      <c r="AU704">
        <f>VLOOKUP($C704,PANSS_full!$D$2:$AK$888,29,FALSE)</f>
        <v>2</v>
      </c>
      <c r="AV704">
        <f>VLOOKUP($C704,PANSS_full!$D$2:$AK$888,30,FALSE)</f>
        <v>5</v>
      </c>
      <c r="AW704">
        <f>VLOOKUP($C704,PANSS_full!$D$2:$AK$888,31,FALSE)</f>
        <v>3</v>
      </c>
      <c r="AX704">
        <f>VLOOKUP($C704,PANSS_full!$D$2:$AK$888,32,FALSE)</f>
        <v>2</v>
      </c>
      <c r="AY704">
        <f>VLOOKUP($C704,PANSS_full!$D$2:$AK$888,33,FALSE)</f>
        <v>1</v>
      </c>
      <c r="AZ704">
        <f>VLOOKUP($C704,PANSS_full!$D$2:$AK$888,34,FALSE)</f>
        <v>3</v>
      </c>
    </row>
    <row r="705" spans="1:52">
      <c r="A705">
        <v>704</v>
      </c>
      <c r="B705" s="2" t="s">
        <v>763</v>
      </c>
      <c r="C705" s="2" t="str">
        <f t="shared" si="10"/>
        <v>SZ_02_0099</v>
      </c>
      <c r="E705" s="2">
        <v>32.33333333</v>
      </c>
      <c r="F705" s="2" t="s">
        <v>602</v>
      </c>
      <c r="G705" s="2" t="s">
        <v>152</v>
      </c>
      <c r="H705" s="2">
        <v>2</v>
      </c>
      <c r="I705" s="2">
        <v>2</v>
      </c>
      <c r="J705" s="2">
        <v>16</v>
      </c>
      <c r="K705" s="2">
        <v>1</v>
      </c>
      <c r="L705" s="2">
        <v>1</v>
      </c>
      <c r="M705" s="2">
        <v>120</v>
      </c>
      <c r="N705" s="2">
        <v>28</v>
      </c>
      <c r="O705" s="2">
        <v>20</v>
      </c>
      <c r="P705" s="2">
        <v>44</v>
      </c>
      <c r="Q705" s="2">
        <v>92</v>
      </c>
      <c r="R705" s="2">
        <v>32</v>
      </c>
      <c r="S705" t="str">
        <f>VLOOKUP($C705,PANSS_full!$D$2:$AK$888,1,FALSE)</f>
        <v>SZ_02_0099</v>
      </c>
      <c r="T705" t="str">
        <f>VLOOKUP($C705,PANSS_full!$D$2:$AK$888,2,FALSE)</f>
        <v>YC</v>
      </c>
      <c r="U705" t="str">
        <f>VLOOKUP($C705,PANSS_full!$D$2:$AK$888,3,FALSE)</f>
        <v>师乐</v>
      </c>
      <c r="V705" t="str">
        <f>VLOOKUP($C705,PANSS_full!$D$2:$AK$888,4,FALSE)</f>
        <v>北京回龙观医院</v>
      </c>
      <c r="W705">
        <f>VLOOKUP($C705,PANSS_full!$D$2:$AK$888,5,FALSE)</f>
        <v>6</v>
      </c>
      <c r="X705">
        <f>VLOOKUP($C705,PANSS_full!$D$2:$AK$888,6,FALSE)</f>
        <v>5</v>
      </c>
      <c r="Y705">
        <f>VLOOKUP($C705,PANSS_full!$D$2:$AK$888,7,FALSE)</f>
        <v>5</v>
      </c>
      <c r="Z705">
        <f>VLOOKUP($C705,PANSS_full!$D$2:$AK$888,8,FALSE)</f>
        <v>2</v>
      </c>
      <c r="AA705">
        <f>VLOOKUP($C705,PANSS_full!$D$2:$AK$888,9,FALSE)</f>
        <v>2</v>
      </c>
      <c r="AB705">
        <f>VLOOKUP($C705,PANSS_full!$D$2:$AK$888,10,FALSE)</f>
        <v>5</v>
      </c>
      <c r="AC705">
        <f>VLOOKUP($C705,PANSS_full!$D$2:$AK$888,11,FALSE)</f>
        <v>3</v>
      </c>
      <c r="AD705">
        <f>VLOOKUP($C705,PANSS_full!$D$2:$AK$888,12,FALSE)</f>
        <v>2</v>
      </c>
      <c r="AE705">
        <f>VLOOKUP($C705,PANSS_full!$D$2:$AK$888,13,FALSE)</f>
        <v>2</v>
      </c>
      <c r="AF705">
        <f>VLOOKUP($C705,PANSS_full!$D$2:$AK$888,14,FALSE)</f>
        <v>3</v>
      </c>
      <c r="AG705">
        <f>VLOOKUP($C705,PANSS_full!$D$2:$AK$888,15,FALSE)</f>
        <v>3</v>
      </c>
      <c r="AH705">
        <f>VLOOKUP($C705,PANSS_full!$D$2:$AK$888,16,FALSE)</f>
        <v>6</v>
      </c>
      <c r="AI705">
        <f>VLOOKUP($C705,PANSS_full!$D$2:$AK$888,17,FALSE)</f>
        <v>3</v>
      </c>
      <c r="AJ705">
        <f>VLOOKUP($C705,PANSS_full!$D$2:$AK$888,18,FALSE)</f>
        <v>1</v>
      </c>
      <c r="AK705">
        <f>VLOOKUP($C705,PANSS_full!$D$2:$AK$888,19,FALSE)</f>
        <v>3</v>
      </c>
      <c r="AL705">
        <f>VLOOKUP($C705,PANSS_full!$D$2:$AK$888,20,FALSE)</f>
        <v>2</v>
      </c>
      <c r="AM705">
        <f>VLOOKUP($C705,PANSS_full!$D$2:$AK$888,21,FALSE)</f>
        <v>2</v>
      </c>
      <c r="AN705">
        <f>VLOOKUP($C705,PANSS_full!$D$2:$AK$888,22,FALSE)</f>
        <v>3</v>
      </c>
      <c r="AO705">
        <f>VLOOKUP($C705,PANSS_full!$D$2:$AK$888,23,FALSE)</f>
        <v>1</v>
      </c>
      <c r="AP705">
        <f>VLOOKUP($C705,PANSS_full!$D$2:$AK$888,24,FALSE)</f>
        <v>2</v>
      </c>
      <c r="AQ705">
        <f>VLOOKUP($C705,PANSS_full!$D$2:$AK$888,25,FALSE)</f>
        <v>2</v>
      </c>
      <c r="AR705">
        <f>VLOOKUP($C705,PANSS_full!$D$2:$AK$888,26,FALSE)</f>
        <v>4</v>
      </c>
      <c r="AS705">
        <f>VLOOKUP($C705,PANSS_full!$D$2:$AK$888,27,FALSE)</f>
        <v>6</v>
      </c>
      <c r="AT705">
        <f>VLOOKUP($C705,PANSS_full!$D$2:$AK$888,28,FALSE)</f>
        <v>1</v>
      </c>
      <c r="AU705">
        <f>VLOOKUP($C705,PANSS_full!$D$2:$AK$888,29,FALSE)</f>
        <v>3</v>
      </c>
      <c r="AV705">
        <f>VLOOKUP($C705,PANSS_full!$D$2:$AK$888,30,FALSE)</f>
        <v>6</v>
      </c>
      <c r="AW705">
        <f>VLOOKUP($C705,PANSS_full!$D$2:$AK$888,31,FALSE)</f>
        <v>3</v>
      </c>
      <c r="AX705">
        <f>VLOOKUP($C705,PANSS_full!$D$2:$AK$888,32,FALSE)</f>
        <v>2</v>
      </c>
      <c r="AY705">
        <f>VLOOKUP($C705,PANSS_full!$D$2:$AK$888,33,FALSE)</f>
        <v>1</v>
      </c>
      <c r="AZ705">
        <f>VLOOKUP($C705,PANSS_full!$D$2:$AK$888,34,FALSE)</f>
        <v>3</v>
      </c>
    </row>
    <row r="706" spans="1:52">
      <c r="A706">
        <v>705</v>
      </c>
      <c r="B706" s="2" t="s">
        <v>764</v>
      </c>
      <c r="C706" s="2" t="str">
        <f t="shared" si="10"/>
        <v>SZ_02_0100</v>
      </c>
      <c r="E706" s="2">
        <v>20.75</v>
      </c>
      <c r="F706" s="2" t="s">
        <v>602</v>
      </c>
      <c r="G706" s="2" t="s">
        <v>152</v>
      </c>
      <c r="H706" s="2">
        <v>2</v>
      </c>
      <c r="I706" s="2">
        <v>1</v>
      </c>
      <c r="J706" s="2">
        <v>15</v>
      </c>
      <c r="K706" s="2">
        <v>1</v>
      </c>
      <c r="L706" s="2">
        <v>1</v>
      </c>
      <c r="M706" s="2">
        <v>12</v>
      </c>
      <c r="N706" s="2">
        <v>29</v>
      </c>
      <c r="O706" s="2">
        <v>16</v>
      </c>
      <c r="P706" s="2">
        <v>37</v>
      </c>
      <c r="Q706" s="2">
        <v>82</v>
      </c>
      <c r="R706" s="2">
        <v>22</v>
      </c>
      <c r="S706" t="str">
        <f>VLOOKUP($C706,PANSS_full!$D$2:$AK$888,1,FALSE)</f>
        <v>SZ_02_0100</v>
      </c>
      <c r="T706" t="str">
        <f>VLOOKUP($C706,PANSS_full!$D$2:$AK$888,2,FALSE)</f>
        <v>ZCP</v>
      </c>
      <c r="U706" t="str">
        <f>VLOOKUP($C706,PANSS_full!$D$2:$AK$888,3,FALSE)</f>
        <v>师乐</v>
      </c>
      <c r="V706" t="str">
        <f>VLOOKUP($C706,PANSS_full!$D$2:$AK$888,4,FALSE)</f>
        <v>北京回龙观医院</v>
      </c>
      <c r="W706">
        <f>VLOOKUP($C706,PANSS_full!$D$2:$AK$888,5,FALSE)</f>
        <v>6</v>
      </c>
      <c r="X706">
        <f>VLOOKUP($C706,PANSS_full!$D$2:$AK$888,6,FALSE)</f>
        <v>5</v>
      </c>
      <c r="Y706">
        <f>VLOOKUP($C706,PANSS_full!$D$2:$AK$888,7,FALSE)</f>
        <v>6</v>
      </c>
      <c r="Z706">
        <f>VLOOKUP($C706,PANSS_full!$D$2:$AK$888,8,FALSE)</f>
        <v>2</v>
      </c>
      <c r="AA706">
        <f>VLOOKUP($C706,PANSS_full!$D$2:$AK$888,9,FALSE)</f>
        <v>2</v>
      </c>
      <c r="AB706">
        <f>VLOOKUP($C706,PANSS_full!$D$2:$AK$888,10,FALSE)</f>
        <v>6</v>
      </c>
      <c r="AC706">
        <f>VLOOKUP($C706,PANSS_full!$D$2:$AK$888,11,FALSE)</f>
        <v>2</v>
      </c>
      <c r="AD706">
        <f>VLOOKUP($C706,PANSS_full!$D$2:$AK$888,12,FALSE)</f>
        <v>2</v>
      </c>
      <c r="AE706">
        <f>VLOOKUP($C706,PANSS_full!$D$2:$AK$888,13,FALSE)</f>
        <v>2</v>
      </c>
      <c r="AF706">
        <f>VLOOKUP($C706,PANSS_full!$D$2:$AK$888,14,FALSE)</f>
        <v>2</v>
      </c>
      <c r="AG706">
        <f>VLOOKUP($C706,PANSS_full!$D$2:$AK$888,15,FALSE)</f>
        <v>2</v>
      </c>
      <c r="AH706">
        <f>VLOOKUP($C706,PANSS_full!$D$2:$AK$888,16,FALSE)</f>
        <v>4</v>
      </c>
      <c r="AI706">
        <f>VLOOKUP($C706,PANSS_full!$D$2:$AK$888,17,FALSE)</f>
        <v>3</v>
      </c>
      <c r="AJ706">
        <f>VLOOKUP($C706,PANSS_full!$D$2:$AK$888,18,FALSE)</f>
        <v>1</v>
      </c>
      <c r="AK706">
        <f>VLOOKUP($C706,PANSS_full!$D$2:$AK$888,19,FALSE)</f>
        <v>2</v>
      </c>
      <c r="AL706">
        <f>VLOOKUP($C706,PANSS_full!$D$2:$AK$888,20,FALSE)</f>
        <v>2</v>
      </c>
      <c r="AM706">
        <f>VLOOKUP($C706,PANSS_full!$D$2:$AK$888,21,FALSE)</f>
        <v>2</v>
      </c>
      <c r="AN706">
        <f>VLOOKUP($C706,PANSS_full!$D$2:$AK$888,22,FALSE)</f>
        <v>1</v>
      </c>
      <c r="AO706">
        <f>VLOOKUP($C706,PANSS_full!$D$2:$AK$888,23,FALSE)</f>
        <v>1</v>
      </c>
      <c r="AP706">
        <f>VLOOKUP($C706,PANSS_full!$D$2:$AK$888,24,FALSE)</f>
        <v>2</v>
      </c>
      <c r="AQ706">
        <f>VLOOKUP($C706,PANSS_full!$D$2:$AK$888,25,FALSE)</f>
        <v>2</v>
      </c>
      <c r="AR706">
        <f>VLOOKUP($C706,PANSS_full!$D$2:$AK$888,26,FALSE)</f>
        <v>2</v>
      </c>
      <c r="AS706">
        <f>VLOOKUP($C706,PANSS_full!$D$2:$AK$888,27,FALSE)</f>
        <v>6</v>
      </c>
      <c r="AT706">
        <f>VLOOKUP($C706,PANSS_full!$D$2:$AK$888,28,FALSE)</f>
        <v>1</v>
      </c>
      <c r="AU706">
        <f>VLOOKUP($C706,PANSS_full!$D$2:$AK$888,29,FALSE)</f>
        <v>2</v>
      </c>
      <c r="AV706">
        <f>VLOOKUP($C706,PANSS_full!$D$2:$AK$888,30,FALSE)</f>
        <v>5</v>
      </c>
      <c r="AW706">
        <f>VLOOKUP($C706,PANSS_full!$D$2:$AK$888,31,FALSE)</f>
        <v>3</v>
      </c>
      <c r="AX706">
        <f>VLOOKUP($C706,PANSS_full!$D$2:$AK$888,32,FALSE)</f>
        <v>2</v>
      </c>
      <c r="AY706">
        <f>VLOOKUP($C706,PANSS_full!$D$2:$AK$888,33,FALSE)</f>
        <v>1</v>
      </c>
      <c r="AZ706">
        <f>VLOOKUP($C706,PANSS_full!$D$2:$AK$888,34,FALSE)</f>
        <v>3</v>
      </c>
    </row>
    <row r="707" spans="1:52">
      <c r="A707">
        <v>706</v>
      </c>
      <c r="B707" s="2" t="s">
        <v>765</v>
      </c>
      <c r="C707" s="2" t="str">
        <f t="shared" ref="C707:C770" si="11">LEFT(B707,10)</f>
        <v>SZ_02_0101</v>
      </c>
      <c r="E707" s="2">
        <v>24</v>
      </c>
      <c r="F707" s="2" t="s">
        <v>602</v>
      </c>
      <c r="G707" s="2" t="s">
        <v>152</v>
      </c>
      <c r="H707" s="2">
        <v>2</v>
      </c>
      <c r="I707" s="2">
        <v>2</v>
      </c>
      <c r="J707" s="2">
        <v>9</v>
      </c>
      <c r="K707" s="2">
        <v>1</v>
      </c>
      <c r="L707" s="2">
        <v>1</v>
      </c>
      <c r="M707" s="2">
        <v>96</v>
      </c>
      <c r="N707" s="2">
        <v>27</v>
      </c>
      <c r="O707" s="2">
        <v>18</v>
      </c>
      <c r="P707" s="2">
        <v>37</v>
      </c>
      <c r="Q707" s="2">
        <v>82</v>
      </c>
      <c r="R707" s="2">
        <v>23</v>
      </c>
      <c r="S707" t="str">
        <f>VLOOKUP($C707,PANSS_full!$D$2:$AK$888,1,FALSE)</f>
        <v>SZ_02_0101</v>
      </c>
      <c r="T707" t="str">
        <f>VLOOKUP($C707,PANSS_full!$D$2:$AK$888,2,FALSE)</f>
        <v>GWJ</v>
      </c>
      <c r="U707" t="str">
        <f>VLOOKUP($C707,PANSS_full!$D$2:$AK$888,3,FALSE)</f>
        <v>师乐</v>
      </c>
      <c r="V707" t="str">
        <f>VLOOKUP($C707,PANSS_full!$D$2:$AK$888,4,FALSE)</f>
        <v>北京回龙观医院</v>
      </c>
      <c r="W707">
        <f>VLOOKUP($C707,PANSS_full!$D$2:$AK$888,5,FALSE)</f>
        <v>6</v>
      </c>
      <c r="X707">
        <f>VLOOKUP($C707,PANSS_full!$D$2:$AK$888,6,FALSE)</f>
        <v>4</v>
      </c>
      <c r="Y707">
        <f>VLOOKUP($C707,PANSS_full!$D$2:$AK$888,7,FALSE)</f>
        <v>5</v>
      </c>
      <c r="Z707">
        <f>VLOOKUP($C707,PANSS_full!$D$2:$AK$888,8,FALSE)</f>
        <v>2</v>
      </c>
      <c r="AA707">
        <f>VLOOKUP($C707,PANSS_full!$D$2:$AK$888,9,FALSE)</f>
        <v>2</v>
      </c>
      <c r="AB707">
        <f>VLOOKUP($C707,PANSS_full!$D$2:$AK$888,10,FALSE)</f>
        <v>6</v>
      </c>
      <c r="AC707">
        <f>VLOOKUP($C707,PANSS_full!$D$2:$AK$888,11,FALSE)</f>
        <v>2</v>
      </c>
      <c r="AD707">
        <f>VLOOKUP($C707,PANSS_full!$D$2:$AK$888,12,FALSE)</f>
        <v>2</v>
      </c>
      <c r="AE707">
        <f>VLOOKUP($C707,PANSS_full!$D$2:$AK$888,13,FALSE)</f>
        <v>2</v>
      </c>
      <c r="AF707">
        <f>VLOOKUP($C707,PANSS_full!$D$2:$AK$888,14,FALSE)</f>
        <v>3</v>
      </c>
      <c r="AG707">
        <f>VLOOKUP($C707,PANSS_full!$D$2:$AK$888,15,FALSE)</f>
        <v>3</v>
      </c>
      <c r="AH707">
        <f>VLOOKUP($C707,PANSS_full!$D$2:$AK$888,16,FALSE)</f>
        <v>4</v>
      </c>
      <c r="AI707">
        <f>VLOOKUP($C707,PANSS_full!$D$2:$AK$888,17,FALSE)</f>
        <v>3</v>
      </c>
      <c r="AJ707">
        <f>VLOOKUP($C707,PANSS_full!$D$2:$AK$888,18,FALSE)</f>
        <v>1</v>
      </c>
      <c r="AK707">
        <f>VLOOKUP($C707,PANSS_full!$D$2:$AK$888,19,FALSE)</f>
        <v>2</v>
      </c>
      <c r="AL707">
        <f>VLOOKUP($C707,PANSS_full!$D$2:$AK$888,20,FALSE)</f>
        <v>2</v>
      </c>
      <c r="AM707">
        <f>VLOOKUP($C707,PANSS_full!$D$2:$AK$888,21,FALSE)</f>
        <v>1</v>
      </c>
      <c r="AN707">
        <f>VLOOKUP($C707,PANSS_full!$D$2:$AK$888,22,FALSE)</f>
        <v>1</v>
      </c>
      <c r="AO707">
        <f>VLOOKUP($C707,PANSS_full!$D$2:$AK$888,23,FALSE)</f>
        <v>1</v>
      </c>
      <c r="AP707">
        <f>VLOOKUP($C707,PANSS_full!$D$2:$AK$888,24,FALSE)</f>
        <v>2</v>
      </c>
      <c r="AQ707">
        <f>VLOOKUP($C707,PANSS_full!$D$2:$AK$888,25,FALSE)</f>
        <v>2</v>
      </c>
      <c r="AR707">
        <f>VLOOKUP($C707,PANSS_full!$D$2:$AK$888,26,FALSE)</f>
        <v>2</v>
      </c>
      <c r="AS707">
        <f>VLOOKUP($C707,PANSS_full!$D$2:$AK$888,27,FALSE)</f>
        <v>6</v>
      </c>
      <c r="AT707">
        <f>VLOOKUP($C707,PANSS_full!$D$2:$AK$888,28,FALSE)</f>
        <v>1</v>
      </c>
      <c r="AU707">
        <f>VLOOKUP($C707,PANSS_full!$D$2:$AK$888,29,FALSE)</f>
        <v>3</v>
      </c>
      <c r="AV707">
        <f>VLOOKUP($C707,PANSS_full!$D$2:$AK$888,30,FALSE)</f>
        <v>5</v>
      </c>
      <c r="AW707">
        <f>VLOOKUP($C707,PANSS_full!$D$2:$AK$888,31,FALSE)</f>
        <v>3</v>
      </c>
      <c r="AX707">
        <f>VLOOKUP($C707,PANSS_full!$D$2:$AK$888,32,FALSE)</f>
        <v>2</v>
      </c>
      <c r="AY707">
        <f>VLOOKUP($C707,PANSS_full!$D$2:$AK$888,33,FALSE)</f>
        <v>1</v>
      </c>
      <c r="AZ707">
        <f>VLOOKUP($C707,PANSS_full!$D$2:$AK$888,34,FALSE)</f>
        <v>3</v>
      </c>
    </row>
    <row r="708" spans="1:52">
      <c r="A708">
        <v>707</v>
      </c>
      <c r="B708" s="2" t="s">
        <v>766</v>
      </c>
      <c r="C708" s="2" t="str">
        <f t="shared" si="11"/>
        <v>SZ_02_0102</v>
      </c>
      <c r="E708" s="2">
        <v>27.91666667</v>
      </c>
      <c r="F708" s="2" t="s">
        <v>602</v>
      </c>
      <c r="G708" s="2" t="s">
        <v>152</v>
      </c>
      <c r="H708" s="2">
        <v>2</v>
      </c>
      <c r="I708" s="2">
        <v>2</v>
      </c>
      <c r="J708" s="2">
        <v>11</v>
      </c>
      <c r="K708" s="2">
        <v>1</v>
      </c>
      <c r="L708" s="2">
        <v>1</v>
      </c>
      <c r="M708" s="2">
        <v>72</v>
      </c>
      <c r="N708" s="2">
        <v>29</v>
      </c>
      <c r="O708" s="2">
        <v>18</v>
      </c>
      <c r="P708" s="2">
        <v>39</v>
      </c>
      <c r="Q708" s="2">
        <v>86</v>
      </c>
      <c r="R708" s="2">
        <v>26</v>
      </c>
      <c r="S708" t="str">
        <f>VLOOKUP($C708,PANSS_full!$D$2:$AK$888,1,FALSE)</f>
        <v>SZ_02_0102</v>
      </c>
      <c r="T708" t="str">
        <f>VLOOKUP($C708,PANSS_full!$D$2:$AK$888,2,FALSE)</f>
        <v>WR</v>
      </c>
      <c r="U708" t="str">
        <f>VLOOKUP($C708,PANSS_full!$D$2:$AK$888,3,FALSE)</f>
        <v>师乐</v>
      </c>
      <c r="V708" t="str">
        <f>VLOOKUP($C708,PANSS_full!$D$2:$AK$888,4,FALSE)</f>
        <v>北京回龙观医院</v>
      </c>
      <c r="W708">
        <f>VLOOKUP($C708,PANSS_full!$D$2:$AK$888,5,FALSE)</f>
        <v>6</v>
      </c>
      <c r="X708">
        <f>VLOOKUP($C708,PANSS_full!$D$2:$AK$888,6,FALSE)</f>
        <v>5</v>
      </c>
      <c r="Y708">
        <f>VLOOKUP($C708,PANSS_full!$D$2:$AK$888,7,FALSE)</f>
        <v>5</v>
      </c>
      <c r="Z708">
        <f>VLOOKUP($C708,PANSS_full!$D$2:$AK$888,8,FALSE)</f>
        <v>2</v>
      </c>
      <c r="AA708">
        <f>VLOOKUP($C708,PANSS_full!$D$2:$AK$888,9,FALSE)</f>
        <v>3</v>
      </c>
      <c r="AB708">
        <f>VLOOKUP($C708,PANSS_full!$D$2:$AK$888,10,FALSE)</f>
        <v>6</v>
      </c>
      <c r="AC708">
        <f>VLOOKUP($C708,PANSS_full!$D$2:$AK$888,11,FALSE)</f>
        <v>2</v>
      </c>
      <c r="AD708">
        <f>VLOOKUP($C708,PANSS_full!$D$2:$AK$888,12,FALSE)</f>
        <v>2</v>
      </c>
      <c r="AE708">
        <f>VLOOKUP($C708,PANSS_full!$D$2:$AK$888,13,FALSE)</f>
        <v>2</v>
      </c>
      <c r="AF708">
        <f>VLOOKUP($C708,PANSS_full!$D$2:$AK$888,14,FALSE)</f>
        <v>3</v>
      </c>
      <c r="AG708">
        <f>VLOOKUP($C708,PANSS_full!$D$2:$AK$888,15,FALSE)</f>
        <v>2</v>
      </c>
      <c r="AH708">
        <f>VLOOKUP($C708,PANSS_full!$D$2:$AK$888,16,FALSE)</f>
        <v>6</v>
      </c>
      <c r="AI708">
        <f>VLOOKUP($C708,PANSS_full!$D$2:$AK$888,17,FALSE)</f>
        <v>1</v>
      </c>
      <c r="AJ708">
        <f>VLOOKUP($C708,PANSS_full!$D$2:$AK$888,18,FALSE)</f>
        <v>2</v>
      </c>
      <c r="AK708">
        <f>VLOOKUP($C708,PANSS_full!$D$2:$AK$888,19,FALSE)</f>
        <v>2</v>
      </c>
      <c r="AL708">
        <f>VLOOKUP($C708,PANSS_full!$D$2:$AK$888,20,FALSE)</f>
        <v>1</v>
      </c>
      <c r="AM708">
        <f>VLOOKUP($C708,PANSS_full!$D$2:$AK$888,21,FALSE)</f>
        <v>2</v>
      </c>
      <c r="AN708">
        <f>VLOOKUP($C708,PANSS_full!$D$2:$AK$888,22,FALSE)</f>
        <v>2</v>
      </c>
      <c r="AO708">
        <f>VLOOKUP($C708,PANSS_full!$D$2:$AK$888,23,FALSE)</f>
        <v>2</v>
      </c>
      <c r="AP708">
        <f>VLOOKUP($C708,PANSS_full!$D$2:$AK$888,24,FALSE)</f>
        <v>2</v>
      </c>
      <c r="AQ708">
        <f>VLOOKUP($C708,PANSS_full!$D$2:$AK$888,25,FALSE)</f>
        <v>2</v>
      </c>
      <c r="AR708">
        <f>VLOOKUP($C708,PANSS_full!$D$2:$AK$888,26,FALSE)</f>
        <v>2</v>
      </c>
      <c r="AS708">
        <f>VLOOKUP($C708,PANSS_full!$D$2:$AK$888,27,FALSE)</f>
        <v>6</v>
      </c>
      <c r="AT708">
        <f>VLOOKUP($C708,PANSS_full!$D$2:$AK$888,28,FALSE)</f>
        <v>1</v>
      </c>
      <c r="AU708">
        <f>VLOOKUP($C708,PANSS_full!$D$2:$AK$888,29,FALSE)</f>
        <v>2</v>
      </c>
      <c r="AV708">
        <f>VLOOKUP($C708,PANSS_full!$D$2:$AK$888,30,FALSE)</f>
        <v>6</v>
      </c>
      <c r="AW708">
        <f>VLOOKUP($C708,PANSS_full!$D$2:$AK$888,31,FALSE)</f>
        <v>3</v>
      </c>
      <c r="AX708">
        <f>VLOOKUP($C708,PANSS_full!$D$2:$AK$888,32,FALSE)</f>
        <v>2</v>
      </c>
      <c r="AY708">
        <f>VLOOKUP($C708,PANSS_full!$D$2:$AK$888,33,FALSE)</f>
        <v>1</v>
      </c>
      <c r="AZ708">
        <f>VLOOKUP($C708,PANSS_full!$D$2:$AK$888,34,FALSE)</f>
        <v>3</v>
      </c>
    </row>
    <row r="709" spans="1:52">
      <c r="A709">
        <v>708</v>
      </c>
      <c r="B709" s="2" t="s">
        <v>767</v>
      </c>
      <c r="C709" s="2" t="str">
        <f t="shared" si="11"/>
        <v>SZ_02_0103</v>
      </c>
      <c r="E709" s="2">
        <v>30.33333333</v>
      </c>
      <c r="F709" s="2" t="s">
        <v>602</v>
      </c>
      <c r="G709" s="2" t="s">
        <v>152</v>
      </c>
      <c r="H709" s="2">
        <v>2</v>
      </c>
      <c r="I709" s="2">
        <v>1</v>
      </c>
      <c r="J709" s="2">
        <v>16</v>
      </c>
      <c r="K709" s="2">
        <v>1</v>
      </c>
      <c r="L709" s="2">
        <v>1</v>
      </c>
      <c r="M709" s="2">
        <v>24</v>
      </c>
      <c r="N709" s="2">
        <v>28</v>
      </c>
      <c r="O709" s="2">
        <v>17</v>
      </c>
      <c r="P709" s="2">
        <v>37</v>
      </c>
      <c r="Q709" s="2">
        <v>82</v>
      </c>
      <c r="R709" s="2">
        <v>28</v>
      </c>
      <c r="S709" t="str">
        <f>VLOOKUP($C709,PANSS_full!$D$2:$AK$888,1,FALSE)</f>
        <v>SZ_02_0103</v>
      </c>
      <c r="T709" t="str">
        <f>VLOOKUP($C709,PANSS_full!$D$2:$AK$888,2,FALSE)</f>
        <v>LR</v>
      </c>
      <c r="U709" t="str">
        <f>VLOOKUP($C709,PANSS_full!$D$2:$AK$888,3,FALSE)</f>
        <v>师乐</v>
      </c>
      <c r="V709" t="str">
        <f>VLOOKUP($C709,PANSS_full!$D$2:$AK$888,4,FALSE)</f>
        <v>北京回龙观医院</v>
      </c>
      <c r="W709">
        <f>VLOOKUP($C709,PANSS_full!$D$2:$AK$888,5,FALSE)</f>
        <v>6</v>
      </c>
      <c r="X709">
        <f>VLOOKUP($C709,PANSS_full!$D$2:$AK$888,6,FALSE)</f>
        <v>4</v>
      </c>
      <c r="Y709">
        <f>VLOOKUP($C709,PANSS_full!$D$2:$AK$888,7,FALSE)</f>
        <v>5</v>
      </c>
      <c r="Z709">
        <f>VLOOKUP($C709,PANSS_full!$D$2:$AK$888,8,FALSE)</f>
        <v>2</v>
      </c>
      <c r="AA709">
        <f>VLOOKUP($C709,PANSS_full!$D$2:$AK$888,9,FALSE)</f>
        <v>2</v>
      </c>
      <c r="AB709">
        <f>VLOOKUP($C709,PANSS_full!$D$2:$AK$888,10,FALSE)</f>
        <v>6</v>
      </c>
      <c r="AC709">
        <f>VLOOKUP($C709,PANSS_full!$D$2:$AK$888,11,FALSE)</f>
        <v>3</v>
      </c>
      <c r="AD709">
        <f>VLOOKUP($C709,PANSS_full!$D$2:$AK$888,12,FALSE)</f>
        <v>2</v>
      </c>
      <c r="AE709">
        <f>VLOOKUP($C709,PANSS_full!$D$2:$AK$888,13,FALSE)</f>
        <v>2</v>
      </c>
      <c r="AF709">
        <f>VLOOKUP($C709,PANSS_full!$D$2:$AK$888,14,FALSE)</f>
        <v>3</v>
      </c>
      <c r="AG709">
        <f>VLOOKUP($C709,PANSS_full!$D$2:$AK$888,15,FALSE)</f>
        <v>2</v>
      </c>
      <c r="AH709">
        <f>VLOOKUP($C709,PANSS_full!$D$2:$AK$888,16,FALSE)</f>
        <v>5</v>
      </c>
      <c r="AI709">
        <f>VLOOKUP($C709,PANSS_full!$D$2:$AK$888,17,FALSE)</f>
        <v>2</v>
      </c>
      <c r="AJ709">
        <f>VLOOKUP($C709,PANSS_full!$D$2:$AK$888,18,FALSE)</f>
        <v>1</v>
      </c>
      <c r="AK709">
        <f>VLOOKUP($C709,PANSS_full!$D$2:$AK$888,19,FALSE)</f>
        <v>2</v>
      </c>
      <c r="AL709">
        <f>VLOOKUP($C709,PANSS_full!$D$2:$AK$888,20,FALSE)</f>
        <v>2</v>
      </c>
      <c r="AM709">
        <f>VLOOKUP($C709,PANSS_full!$D$2:$AK$888,21,FALSE)</f>
        <v>1</v>
      </c>
      <c r="AN709">
        <f>VLOOKUP($C709,PANSS_full!$D$2:$AK$888,22,FALSE)</f>
        <v>2</v>
      </c>
      <c r="AO709">
        <f>VLOOKUP($C709,PANSS_full!$D$2:$AK$888,23,FALSE)</f>
        <v>1</v>
      </c>
      <c r="AP709">
        <f>VLOOKUP($C709,PANSS_full!$D$2:$AK$888,24,FALSE)</f>
        <v>2</v>
      </c>
      <c r="AQ709">
        <f>VLOOKUP($C709,PANSS_full!$D$2:$AK$888,25,FALSE)</f>
        <v>2</v>
      </c>
      <c r="AR709">
        <f>VLOOKUP($C709,PANSS_full!$D$2:$AK$888,26,FALSE)</f>
        <v>4</v>
      </c>
      <c r="AS709">
        <f>VLOOKUP($C709,PANSS_full!$D$2:$AK$888,27,FALSE)</f>
        <v>6</v>
      </c>
      <c r="AT709">
        <f>VLOOKUP($C709,PANSS_full!$D$2:$AK$888,28,FALSE)</f>
        <v>1</v>
      </c>
      <c r="AU709">
        <f>VLOOKUP($C709,PANSS_full!$D$2:$AK$888,29,FALSE)</f>
        <v>3</v>
      </c>
      <c r="AV709">
        <f>VLOOKUP($C709,PANSS_full!$D$2:$AK$888,30,FALSE)</f>
        <v>4</v>
      </c>
      <c r="AW709">
        <f>VLOOKUP($C709,PANSS_full!$D$2:$AK$888,31,FALSE)</f>
        <v>3</v>
      </c>
      <c r="AX709">
        <f>VLOOKUP($C709,PANSS_full!$D$2:$AK$888,32,FALSE)</f>
        <v>1</v>
      </c>
      <c r="AY709">
        <f>VLOOKUP($C709,PANSS_full!$D$2:$AK$888,33,FALSE)</f>
        <v>1</v>
      </c>
      <c r="AZ709">
        <f>VLOOKUP($C709,PANSS_full!$D$2:$AK$888,34,FALSE)</f>
        <v>2</v>
      </c>
    </row>
    <row r="710" spans="1:52">
      <c r="A710">
        <v>709</v>
      </c>
      <c r="B710" s="2" t="s">
        <v>768</v>
      </c>
      <c r="C710" s="2" t="str">
        <f t="shared" si="11"/>
        <v>SZ_02_0105</v>
      </c>
      <c r="E710" s="2">
        <v>20.5</v>
      </c>
      <c r="F710" s="2" t="s">
        <v>602</v>
      </c>
      <c r="G710" s="2" t="s">
        <v>152</v>
      </c>
      <c r="H710" s="2">
        <v>2</v>
      </c>
      <c r="I710" s="2">
        <v>2</v>
      </c>
      <c r="J710" s="2">
        <v>13</v>
      </c>
      <c r="K710" s="2">
        <v>1</v>
      </c>
      <c r="L710" s="2">
        <v>1</v>
      </c>
      <c r="M710" s="2">
        <v>60</v>
      </c>
      <c r="N710" s="2">
        <v>31</v>
      </c>
      <c r="O710" s="2">
        <v>15</v>
      </c>
      <c r="P710" s="2">
        <v>36</v>
      </c>
      <c r="Q710" s="2">
        <v>82</v>
      </c>
      <c r="R710" s="2">
        <v>34</v>
      </c>
      <c r="S710" t="str">
        <f>VLOOKUP($C710,PANSS_full!$D$2:$AK$888,1,FALSE)</f>
        <v>SZ_02_0105</v>
      </c>
      <c r="T710" t="str">
        <f>VLOOKUP($C710,PANSS_full!$D$2:$AK$888,2,FALSE)</f>
        <v>LLM</v>
      </c>
      <c r="U710" t="str">
        <f>VLOOKUP($C710,PANSS_full!$D$2:$AK$888,3,FALSE)</f>
        <v>师乐</v>
      </c>
      <c r="V710" t="str">
        <f>VLOOKUP($C710,PANSS_full!$D$2:$AK$888,4,FALSE)</f>
        <v>北京回龙观医院</v>
      </c>
      <c r="W710">
        <f>VLOOKUP($C710,PANSS_full!$D$2:$AK$888,5,FALSE)</f>
        <v>6</v>
      </c>
      <c r="X710">
        <f>VLOOKUP($C710,PANSS_full!$D$2:$AK$888,6,FALSE)</f>
        <v>5</v>
      </c>
      <c r="Y710">
        <f>VLOOKUP($C710,PANSS_full!$D$2:$AK$888,7,FALSE)</f>
        <v>5</v>
      </c>
      <c r="Z710">
        <f>VLOOKUP($C710,PANSS_full!$D$2:$AK$888,8,FALSE)</f>
        <v>4</v>
      </c>
      <c r="AA710">
        <f>VLOOKUP($C710,PANSS_full!$D$2:$AK$888,9,FALSE)</f>
        <v>2</v>
      </c>
      <c r="AB710">
        <f>VLOOKUP($C710,PANSS_full!$D$2:$AK$888,10,FALSE)</f>
        <v>6</v>
      </c>
      <c r="AC710">
        <f>VLOOKUP($C710,PANSS_full!$D$2:$AK$888,11,FALSE)</f>
        <v>3</v>
      </c>
      <c r="AD710">
        <f>VLOOKUP($C710,PANSS_full!$D$2:$AK$888,12,FALSE)</f>
        <v>2</v>
      </c>
      <c r="AE710">
        <f>VLOOKUP($C710,PANSS_full!$D$2:$AK$888,13,FALSE)</f>
        <v>2</v>
      </c>
      <c r="AF710">
        <f>VLOOKUP($C710,PANSS_full!$D$2:$AK$888,14,FALSE)</f>
        <v>2</v>
      </c>
      <c r="AG710">
        <f>VLOOKUP($C710,PANSS_full!$D$2:$AK$888,15,FALSE)</f>
        <v>2</v>
      </c>
      <c r="AH710">
        <f>VLOOKUP($C710,PANSS_full!$D$2:$AK$888,16,FALSE)</f>
        <v>4</v>
      </c>
      <c r="AI710">
        <f>VLOOKUP($C710,PANSS_full!$D$2:$AK$888,17,FALSE)</f>
        <v>2</v>
      </c>
      <c r="AJ710">
        <f>VLOOKUP($C710,PANSS_full!$D$2:$AK$888,18,FALSE)</f>
        <v>1</v>
      </c>
      <c r="AK710">
        <f>VLOOKUP($C710,PANSS_full!$D$2:$AK$888,19,FALSE)</f>
        <v>2</v>
      </c>
      <c r="AL710">
        <f>VLOOKUP($C710,PANSS_full!$D$2:$AK$888,20,FALSE)</f>
        <v>2</v>
      </c>
      <c r="AM710">
        <f>VLOOKUP($C710,PANSS_full!$D$2:$AK$888,21,FALSE)</f>
        <v>1</v>
      </c>
      <c r="AN710">
        <f>VLOOKUP($C710,PANSS_full!$D$2:$AK$888,22,FALSE)</f>
        <v>2</v>
      </c>
      <c r="AO710">
        <f>VLOOKUP($C710,PANSS_full!$D$2:$AK$888,23,FALSE)</f>
        <v>1</v>
      </c>
      <c r="AP710">
        <f>VLOOKUP($C710,PANSS_full!$D$2:$AK$888,24,FALSE)</f>
        <v>2</v>
      </c>
      <c r="AQ710">
        <f>VLOOKUP($C710,PANSS_full!$D$2:$AK$888,25,FALSE)</f>
        <v>1</v>
      </c>
      <c r="AR710">
        <f>VLOOKUP($C710,PANSS_full!$D$2:$AK$888,26,FALSE)</f>
        <v>3</v>
      </c>
      <c r="AS710">
        <f>VLOOKUP($C710,PANSS_full!$D$2:$AK$888,27,FALSE)</f>
        <v>6</v>
      </c>
      <c r="AT710">
        <f>VLOOKUP($C710,PANSS_full!$D$2:$AK$888,28,FALSE)</f>
        <v>1</v>
      </c>
      <c r="AU710">
        <f>VLOOKUP($C710,PANSS_full!$D$2:$AK$888,29,FALSE)</f>
        <v>2</v>
      </c>
      <c r="AV710">
        <f>VLOOKUP($C710,PANSS_full!$D$2:$AK$888,30,FALSE)</f>
        <v>5</v>
      </c>
      <c r="AW710">
        <f>VLOOKUP($C710,PANSS_full!$D$2:$AK$888,31,FALSE)</f>
        <v>3</v>
      </c>
      <c r="AX710">
        <f>VLOOKUP($C710,PANSS_full!$D$2:$AK$888,32,FALSE)</f>
        <v>2</v>
      </c>
      <c r="AY710">
        <f>VLOOKUP($C710,PANSS_full!$D$2:$AK$888,33,FALSE)</f>
        <v>1</v>
      </c>
      <c r="AZ710">
        <f>VLOOKUP($C710,PANSS_full!$D$2:$AK$888,34,FALSE)</f>
        <v>2</v>
      </c>
    </row>
    <row r="711" spans="1:52">
      <c r="A711">
        <v>710</v>
      </c>
      <c r="B711" s="2" t="s">
        <v>769</v>
      </c>
      <c r="C711" s="2" t="str">
        <f t="shared" si="11"/>
        <v>SZ_02_0106</v>
      </c>
      <c r="E711" s="2">
        <v>44.08333333</v>
      </c>
      <c r="F711" s="2" t="s">
        <v>602</v>
      </c>
      <c r="G711" s="2" t="s">
        <v>152</v>
      </c>
      <c r="H711" s="2">
        <v>2</v>
      </c>
      <c r="I711" s="2">
        <v>2</v>
      </c>
      <c r="J711" s="2">
        <v>15</v>
      </c>
      <c r="K711" s="2">
        <v>1</v>
      </c>
      <c r="L711" s="2">
        <v>1</v>
      </c>
      <c r="M711" s="2">
        <v>108</v>
      </c>
      <c r="N711" s="2">
        <v>24</v>
      </c>
      <c r="O711" s="2">
        <v>16</v>
      </c>
      <c r="P711" s="2">
        <v>35</v>
      </c>
      <c r="Q711" s="2">
        <v>75</v>
      </c>
      <c r="S711" t="str">
        <f>VLOOKUP($C711,PANSS_full!$D$2:$AK$888,1,FALSE)</f>
        <v>SZ_02_0106</v>
      </c>
      <c r="T711" t="str">
        <f>VLOOKUP($C711,PANSS_full!$D$2:$AK$888,2,FALSE)</f>
        <v>FYQ</v>
      </c>
      <c r="U711" t="str">
        <f>VLOOKUP($C711,PANSS_full!$D$2:$AK$888,3,FALSE)</f>
        <v>师乐</v>
      </c>
      <c r="V711" t="str">
        <f>VLOOKUP($C711,PANSS_full!$D$2:$AK$888,4,FALSE)</f>
        <v>北京回龙观医院</v>
      </c>
      <c r="W711">
        <f>VLOOKUP($C711,PANSS_full!$D$2:$AK$888,5,FALSE)</f>
        <v>5</v>
      </c>
      <c r="X711">
        <f>VLOOKUP($C711,PANSS_full!$D$2:$AK$888,6,FALSE)</f>
        <v>4</v>
      </c>
      <c r="Y711">
        <f>VLOOKUP($C711,PANSS_full!$D$2:$AK$888,7,FALSE)</f>
        <v>3</v>
      </c>
      <c r="Z711">
        <f>VLOOKUP($C711,PANSS_full!$D$2:$AK$888,8,FALSE)</f>
        <v>2</v>
      </c>
      <c r="AA711">
        <f>VLOOKUP($C711,PANSS_full!$D$2:$AK$888,9,FALSE)</f>
        <v>2</v>
      </c>
      <c r="AB711">
        <f>VLOOKUP($C711,PANSS_full!$D$2:$AK$888,10,FALSE)</f>
        <v>5</v>
      </c>
      <c r="AC711">
        <f>VLOOKUP($C711,PANSS_full!$D$2:$AK$888,11,FALSE)</f>
        <v>3</v>
      </c>
      <c r="AD711">
        <f>VLOOKUP($C711,PANSS_full!$D$2:$AK$888,12,FALSE)</f>
        <v>2</v>
      </c>
      <c r="AE711">
        <f>VLOOKUP($C711,PANSS_full!$D$2:$AK$888,13,FALSE)</f>
        <v>2</v>
      </c>
      <c r="AF711">
        <f>VLOOKUP($C711,PANSS_full!$D$2:$AK$888,14,FALSE)</f>
        <v>2</v>
      </c>
      <c r="AG711">
        <f>VLOOKUP($C711,PANSS_full!$D$2:$AK$888,15,FALSE)</f>
        <v>3</v>
      </c>
      <c r="AH711">
        <f>VLOOKUP($C711,PANSS_full!$D$2:$AK$888,16,FALSE)</f>
        <v>4</v>
      </c>
      <c r="AI711">
        <f>VLOOKUP($C711,PANSS_full!$D$2:$AK$888,17,FALSE)</f>
        <v>2</v>
      </c>
      <c r="AJ711">
        <f>VLOOKUP($C711,PANSS_full!$D$2:$AK$888,18,FALSE)</f>
        <v>1</v>
      </c>
      <c r="AK711">
        <f>VLOOKUP($C711,PANSS_full!$D$2:$AK$888,19,FALSE)</f>
        <v>2</v>
      </c>
      <c r="AL711">
        <f>VLOOKUP($C711,PANSS_full!$D$2:$AK$888,20,FALSE)</f>
        <v>2</v>
      </c>
      <c r="AM711">
        <f>VLOOKUP($C711,PANSS_full!$D$2:$AK$888,21,FALSE)</f>
        <v>1</v>
      </c>
      <c r="AN711">
        <f>VLOOKUP($C711,PANSS_full!$D$2:$AK$888,22,FALSE)</f>
        <v>2</v>
      </c>
      <c r="AO711">
        <f>VLOOKUP($C711,PANSS_full!$D$2:$AK$888,23,FALSE)</f>
        <v>1</v>
      </c>
      <c r="AP711">
        <f>VLOOKUP($C711,PANSS_full!$D$2:$AK$888,24,FALSE)</f>
        <v>2</v>
      </c>
      <c r="AQ711">
        <f>VLOOKUP($C711,PANSS_full!$D$2:$AK$888,25,FALSE)</f>
        <v>2</v>
      </c>
      <c r="AR711">
        <f>VLOOKUP($C711,PANSS_full!$D$2:$AK$888,26,FALSE)</f>
        <v>3</v>
      </c>
      <c r="AS711">
        <f>VLOOKUP($C711,PANSS_full!$D$2:$AK$888,27,FALSE)</f>
        <v>5</v>
      </c>
      <c r="AT711">
        <f>VLOOKUP($C711,PANSS_full!$D$2:$AK$888,28,FALSE)</f>
        <v>1</v>
      </c>
      <c r="AU711">
        <f>VLOOKUP($C711,PANSS_full!$D$2:$AK$888,29,FALSE)</f>
        <v>2</v>
      </c>
      <c r="AV711">
        <f>VLOOKUP($C711,PANSS_full!$D$2:$AK$888,30,FALSE)</f>
        <v>4</v>
      </c>
      <c r="AW711">
        <f>VLOOKUP($C711,PANSS_full!$D$2:$AK$888,31,FALSE)</f>
        <v>3</v>
      </c>
      <c r="AX711">
        <f>VLOOKUP($C711,PANSS_full!$D$2:$AK$888,32,FALSE)</f>
        <v>1</v>
      </c>
      <c r="AY711">
        <f>VLOOKUP($C711,PANSS_full!$D$2:$AK$888,33,FALSE)</f>
        <v>1</v>
      </c>
      <c r="AZ711">
        <f>VLOOKUP($C711,PANSS_full!$D$2:$AK$888,34,FALSE)</f>
        <v>3</v>
      </c>
    </row>
    <row r="712" spans="1:52">
      <c r="A712">
        <v>711</v>
      </c>
      <c r="B712" s="2" t="s">
        <v>770</v>
      </c>
      <c r="C712" s="2" t="str">
        <f t="shared" si="11"/>
        <v>SZ_02_0108</v>
      </c>
      <c r="E712" s="2">
        <v>46.16666667</v>
      </c>
      <c r="F712" s="2" t="s">
        <v>602</v>
      </c>
      <c r="G712" s="2" t="s">
        <v>152</v>
      </c>
      <c r="H712" s="2">
        <v>2</v>
      </c>
      <c r="I712" s="2">
        <v>2</v>
      </c>
      <c r="J712" s="2">
        <v>14</v>
      </c>
      <c r="K712" s="2">
        <v>1</v>
      </c>
      <c r="L712" s="2">
        <v>1</v>
      </c>
      <c r="M712" s="2">
        <v>216</v>
      </c>
      <c r="S712" t="str">
        <f>VLOOKUP($C712,PANSS_full!$D$2:$AK$888,1,FALSE)</f>
        <v>SZ_02_0108</v>
      </c>
      <c r="T712" t="str">
        <f>VLOOKUP($C712,PANSS_full!$D$2:$AK$888,2,FALSE)</f>
        <v>CJY</v>
      </c>
      <c r="U712" t="str">
        <f>VLOOKUP($C712,PANSS_full!$D$2:$AK$888,3,FALSE)</f>
        <v>师乐</v>
      </c>
      <c r="V712" t="str">
        <f>VLOOKUP($C712,PANSS_full!$D$2:$AK$888,4,FALSE)</f>
        <v>北京回龙观医院</v>
      </c>
      <c r="W712">
        <f>VLOOKUP($C712,PANSS_full!$D$2:$AK$888,5,FALSE)</f>
        <v>0</v>
      </c>
      <c r="X712">
        <f>VLOOKUP($C712,PANSS_full!$D$2:$AK$888,6,FALSE)</f>
        <v>0</v>
      </c>
      <c r="Y712">
        <f>VLOOKUP($C712,PANSS_full!$D$2:$AK$888,7,FALSE)</f>
        <v>0</v>
      </c>
      <c r="Z712">
        <f>VLOOKUP($C712,PANSS_full!$D$2:$AK$888,8,FALSE)</f>
        <v>0</v>
      </c>
      <c r="AA712">
        <f>VLOOKUP($C712,PANSS_full!$D$2:$AK$888,9,FALSE)</f>
        <v>0</v>
      </c>
      <c r="AB712">
        <f>VLOOKUP($C712,PANSS_full!$D$2:$AK$888,10,FALSE)</f>
        <v>0</v>
      </c>
      <c r="AC712">
        <f>VLOOKUP($C712,PANSS_full!$D$2:$AK$888,11,FALSE)</f>
        <v>0</v>
      </c>
      <c r="AD712">
        <f>VLOOKUP($C712,PANSS_full!$D$2:$AK$888,12,FALSE)</f>
        <v>0</v>
      </c>
      <c r="AE712">
        <f>VLOOKUP($C712,PANSS_full!$D$2:$AK$888,13,FALSE)</f>
        <v>0</v>
      </c>
      <c r="AF712">
        <f>VLOOKUP($C712,PANSS_full!$D$2:$AK$888,14,FALSE)</f>
        <v>0</v>
      </c>
      <c r="AG712">
        <f>VLOOKUP($C712,PANSS_full!$D$2:$AK$888,15,FALSE)</f>
        <v>0</v>
      </c>
      <c r="AH712">
        <f>VLOOKUP($C712,PANSS_full!$D$2:$AK$888,16,FALSE)</f>
        <v>0</v>
      </c>
      <c r="AI712">
        <f>VLOOKUP($C712,PANSS_full!$D$2:$AK$888,17,FALSE)</f>
        <v>0</v>
      </c>
      <c r="AJ712">
        <f>VLOOKUP($C712,PANSS_full!$D$2:$AK$888,18,FALSE)</f>
        <v>0</v>
      </c>
      <c r="AK712">
        <f>VLOOKUP($C712,PANSS_full!$D$2:$AK$888,19,FALSE)</f>
        <v>0</v>
      </c>
      <c r="AL712">
        <f>VLOOKUP($C712,PANSS_full!$D$2:$AK$888,20,FALSE)</f>
        <v>0</v>
      </c>
      <c r="AM712">
        <f>VLOOKUP($C712,PANSS_full!$D$2:$AK$888,21,FALSE)</f>
        <v>0</v>
      </c>
      <c r="AN712">
        <f>VLOOKUP($C712,PANSS_full!$D$2:$AK$888,22,FALSE)</f>
        <v>0</v>
      </c>
      <c r="AO712">
        <f>VLOOKUP($C712,PANSS_full!$D$2:$AK$888,23,FALSE)</f>
        <v>0</v>
      </c>
      <c r="AP712">
        <f>VLOOKUP($C712,PANSS_full!$D$2:$AK$888,24,FALSE)</f>
        <v>0</v>
      </c>
      <c r="AQ712">
        <f>VLOOKUP($C712,PANSS_full!$D$2:$AK$888,25,FALSE)</f>
        <v>0</v>
      </c>
      <c r="AR712">
        <f>VLOOKUP($C712,PANSS_full!$D$2:$AK$888,26,FALSE)</f>
        <v>0</v>
      </c>
      <c r="AS712">
        <f>VLOOKUP($C712,PANSS_full!$D$2:$AK$888,27,FALSE)</f>
        <v>0</v>
      </c>
      <c r="AT712">
        <f>VLOOKUP($C712,PANSS_full!$D$2:$AK$888,28,FALSE)</f>
        <v>0</v>
      </c>
      <c r="AU712">
        <f>VLOOKUP($C712,PANSS_full!$D$2:$AK$888,29,FALSE)</f>
        <v>0</v>
      </c>
      <c r="AV712">
        <f>VLOOKUP($C712,PANSS_full!$D$2:$AK$888,30,FALSE)</f>
        <v>0</v>
      </c>
      <c r="AW712">
        <f>VLOOKUP($C712,PANSS_full!$D$2:$AK$888,31,FALSE)</f>
        <v>0</v>
      </c>
      <c r="AX712">
        <f>VLOOKUP($C712,PANSS_full!$D$2:$AK$888,32,FALSE)</f>
        <v>0</v>
      </c>
      <c r="AY712">
        <f>VLOOKUP($C712,PANSS_full!$D$2:$AK$888,33,FALSE)</f>
        <v>0</v>
      </c>
      <c r="AZ712">
        <f>VLOOKUP($C712,PANSS_full!$D$2:$AK$888,34,FALSE)</f>
        <v>0</v>
      </c>
    </row>
    <row r="713" spans="1:52">
      <c r="A713">
        <v>712</v>
      </c>
      <c r="B713" s="2" t="s">
        <v>771</v>
      </c>
      <c r="C713" s="2" t="str">
        <f t="shared" si="11"/>
        <v>SZ_02_0109</v>
      </c>
      <c r="E713" s="2">
        <v>30.08333333</v>
      </c>
      <c r="F713" s="2" t="s">
        <v>602</v>
      </c>
      <c r="G713" s="2" t="s">
        <v>152</v>
      </c>
      <c r="H713" s="2">
        <v>2</v>
      </c>
      <c r="I713" s="2">
        <v>2</v>
      </c>
      <c r="J713" s="2">
        <v>12</v>
      </c>
      <c r="K713" s="2">
        <v>1</v>
      </c>
      <c r="L713" s="2">
        <v>1</v>
      </c>
      <c r="M713" s="2">
        <v>112</v>
      </c>
      <c r="N713" s="2">
        <v>23</v>
      </c>
      <c r="O713" s="2">
        <v>16</v>
      </c>
      <c r="P713" s="2">
        <v>38</v>
      </c>
      <c r="Q713" s="2">
        <v>77</v>
      </c>
      <c r="S713" t="str">
        <f>VLOOKUP($C713,PANSS_full!$D$2:$AK$888,1,FALSE)</f>
        <v>SZ_02_0109</v>
      </c>
      <c r="T713" t="str">
        <f>VLOOKUP($C713,PANSS_full!$D$2:$AK$888,2,FALSE)</f>
        <v>YCY</v>
      </c>
      <c r="U713" t="str">
        <f>VLOOKUP($C713,PANSS_full!$D$2:$AK$888,3,FALSE)</f>
        <v>师乐</v>
      </c>
      <c r="V713" t="str">
        <f>VLOOKUP($C713,PANSS_full!$D$2:$AK$888,4,FALSE)</f>
        <v>北京回龙观医院</v>
      </c>
      <c r="W713">
        <f>VLOOKUP($C713,PANSS_full!$D$2:$AK$888,5,FALSE)</f>
        <v>6</v>
      </c>
      <c r="X713">
        <f>VLOOKUP($C713,PANSS_full!$D$2:$AK$888,6,FALSE)</f>
        <v>4</v>
      </c>
      <c r="Y713">
        <f>VLOOKUP($C713,PANSS_full!$D$2:$AK$888,7,FALSE)</f>
        <v>3</v>
      </c>
      <c r="Z713">
        <f>VLOOKUP($C713,PANSS_full!$D$2:$AK$888,8,FALSE)</f>
        <v>2</v>
      </c>
      <c r="AA713">
        <f>VLOOKUP($C713,PANSS_full!$D$2:$AK$888,9,FALSE)</f>
        <v>1</v>
      </c>
      <c r="AB713">
        <f>VLOOKUP($C713,PANSS_full!$D$2:$AK$888,10,FALSE)</f>
        <v>5</v>
      </c>
      <c r="AC713">
        <f>VLOOKUP($C713,PANSS_full!$D$2:$AK$888,11,FALSE)</f>
        <v>2</v>
      </c>
      <c r="AD713">
        <f>VLOOKUP($C713,PANSS_full!$D$2:$AK$888,12,FALSE)</f>
        <v>2</v>
      </c>
      <c r="AE713">
        <f>VLOOKUP($C713,PANSS_full!$D$2:$AK$888,13,FALSE)</f>
        <v>2</v>
      </c>
      <c r="AF713">
        <f>VLOOKUP($C713,PANSS_full!$D$2:$AK$888,14,FALSE)</f>
        <v>2</v>
      </c>
      <c r="AG713">
        <f>VLOOKUP($C713,PANSS_full!$D$2:$AK$888,15,FALSE)</f>
        <v>2</v>
      </c>
      <c r="AH713">
        <f>VLOOKUP($C713,PANSS_full!$D$2:$AK$888,16,FALSE)</f>
        <v>4</v>
      </c>
      <c r="AI713">
        <f>VLOOKUP($C713,PANSS_full!$D$2:$AK$888,17,FALSE)</f>
        <v>3</v>
      </c>
      <c r="AJ713">
        <f>VLOOKUP($C713,PANSS_full!$D$2:$AK$888,18,FALSE)</f>
        <v>1</v>
      </c>
      <c r="AK713">
        <f>VLOOKUP($C713,PANSS_full!$D$2:$AK$888,19,FALSE)</f>
        <v>2</v>
      </c>
      <c r="AL713">
        <f>VLOOKUP($C713,PANSS_full!$D$2:$AK$888,20,FALSE)</f>
        <v>2</v>
      </c>
      <c r="AM713">
        <f>VLOOKUP($C713,PANSS_full!$D$2:$AK$888,21,FALSE)</f>
        <v>1</v>
      </c>
      <c r="AN713">
        <f>VLOOKUP($C713,PANSS_full!$D$2:$AK$888,22,FALSE)</f>
        <v>2</v>
      </c>
      <c r="AO713">
        <f>VLOOKUP($C713,PANSS_full!$D$2:$AK$888,23,FALSE)</f>
        <v>2</v>
      </c>
      <c r="AP713">
        <f>VLOOKUP($C713,PANSS_full!$D$2:$AK$888,24,FALSE)</f>
        <v>2</v>
      </c>
      <c r="AQ713">
        <f>VLOOKUP($C713,PANSS_full!$D$2:$AK$888,25,FALSE)</f>
        <v>2</v>
      </c>
      <c r="AR713">
        <f>VLOOKUP($C713,PANSS_full!$D$2:$AK$888,26,FALSE)</f>
        <v>4</v>
      </c>
      <c r="AS713">
        <f>VLOOKUP($C713,PANSS_full!$D$2:$AK$888,27,FALSE)</f>
        <v>5</v>
      </c>
      <c r="AT713">
        <f>VLOOKUP($C713,PANSS_full!$D$2:$AK$888,28,FALSE)</f>
        <v>1</v>
      </c>
      <c r="AU713">
        <f>VLOOKUP($C713,PANSS_full!$D$2:$AK$888,29,FALSE)</f>
        <v>3</v>
      </c>
      <c r="AV713">
        <f>VLOOKUP($C713,PANSS_full!$D$2:$AK$888,30,FALSE)</f>
        <v>5</v>
      </c>
      <c r="AW713">
        <f>VLOOKUP($C713,PANSS_full!$D$2:$AK$888,31,FALSE)</f>
        <v>2</v>
      </c>
      <c r="AX713">
        <f>VLOOKUP($C713,PANSS_full!$D$2:$AK$888,32,FALSE)</f>
        <v>1</v>
      </c>
      <c r="AY713">
        <f>VLOOKUP($C713,PANSS_full!$D$2:$AK$888,33,FALSE)</f>
        <v>1</v>
      </c>
      <c r="AZ713">
        <f>VLOOKUP($C713,PANSS_full!$D$2:$AK$888,34,FALSE)</f>
        <v>3</v>
      </c>
    </row>
    <row r="714" spans="1:52">
      <c r="A714">
        <v>713</v>
      </c>
      <c r="B714" s="2" t="s">
        <v>772</v>
      </c>
      <c r="C714" s="2" t="str">
        <f t="shared" si="11"/>
        <v>SZ_02_0111</v>
      </c>
      <c r="E714" s="2">
        <v>19.41666667</v>
      </c>
      <c r="F714" s="2" t="s">
        <v>602</v>
      </c>
      <c r="G714" s="2" t="s">
        <v>152</v>
      </c>
      <c r="H714" s="2">
        <v>2</v>
      </c>
      <c r="I714" s="2">
        <v>1</v>
      </c>
      <c r="J714" s="2">
        <v>7</v>
      </c>
      <c r="K714" s="2">
        <v>1</v>
      </c>
      <c r="L714" s="2">
        <v>1</v>
      </c>
      <c r="M714" s="2">
        <v>24</v>
      </c>
      <c r="N714" s="2">
        <v>25</v>
      </c>
      <c r="O714" s="2">
        <v>15</v>
      </c>
      <c r="P714" s="2">
        <v>35</v>
      </c>
      <c r="Q714" s="2">
        <v>75</v>
      </c>
      <c r="S714" t="str">
        <f>VLOOKUP($C714,PANSS_full!$D$2:$AK$888,1,FALSE)</f>
        <v>SZ_02_0111</v>
      </c>
      <c r="T714" t="str">
        <f>VLOOKUP($C714,PANSS_full!$D$2:$AK$888,2,FALSE)</f>
        <v>CYW</v>
      </c>
      <c r="U714" t="str">
        <f>VLOOKUP($C714,PANSS_full!$D$2:$AK$888,3,FALSE)</f>
        <v>师乐</v>
      </c>
      <c r="V714" t="str">
        <f>VLOOKUP($C714,PANSS_full!$D$2:$AK$888,4,FALSE)</f>
        <v>北京回龙观医院</v>
      </c>
      <c r="W714">
        <f>VLOOKUP($C714,PANSS_full!$D$2:$AK$888,5,FALSE)</f>
        <v>6</v>
      </c>
      <c r="X714">
        <f>VLOOKUP($C714,PANSS_full!$D$2:$AK$888,6,FALSE)</f>
        <v>4</v>
      </c>
      <c r="Y714">
        <f>VLOOKUP($C714,PANSS_full!$D$2:$AK$888,7,FALSE)</f>
        <v>5</v>
      </c>
      <c r="Z714">
        <f>VLOOKUP($C714,PANSS_full!$D$2:$AK$888,8,FALSE)</f>
        <v>2</v>
      </c>
      <c r="AA714">
        <f>VLOOKUP($C714,PANSS_full!$D$2:$AK$888,9,FALSE)</f>
        <v>1</v>
      </c>
      <c r="AB714">
        <f>VLOOKUP($C714,PANSS_full!$D$2:$AK$888,10,FALSE)</f>
        <v>5</v>
      </c>
      <c r="AC714">
        <f>VLOOKUP($C714,PANSS_full!$D$2:$AK$888,11,FALSE)</f>
        <v>2</v>
      </c>
      <c r="AD714">
        <f>VLOOKUP($C714,PANSS_full!$D$2:$AK$888,12,FALSE)</f>
        <v>2</v>
      </c>
      <c r="AE714">
        <f>VLOOKUP($C714,PANSS_full!$D$2:$AK$888,13,FALSE)</f>
        <v>2</v>
      </c>
      <c r="AF714">
        <f>VLOOKUP($C714,PANSS_full!$D$2:$AK$888,14,FALSE)</f>
        <v>2</v>
      </c>
      <c r="AG714">
        <f>VLOOKUP($C714,PANSS_full!$D$2:$AK$888,15,FALSE)</f>
        <v>3</v>
      </c>
      <c r="AH714">
        <f>VLOOKUP($C714,PANSS_full!$D$2:$AK$888,16,FALSE)</f>
        <v>3</v>
      </c>
      <c r="AI714">
        <f>VLOOKUP($C714,PANSS_full!$D$2:$AK$888,17,FALSE)</f>
        <v>2</v>
      </c>
      <c r="AJ714">
        <f>VLOOKUP($C714,PANSS_full!$D$2:$AK$888,18,FALSE)</f>
        <v>1</v>
      </c>
      <c r="AK714">
        <f>VLOOKUP($C714,PANSS_full!$D$2:$AK$888,19,FALSE)</f>
        <v>2</v>
      </c>
      <c r="AL714">
        <f>VLOOKUP($C714,PANSS_full!$D$2:$AK$888,20,FALSE)</f>
        <v>2</v>
      </c>
      <c r="AM714">
        <f>VLOOKUP($C714,PANSS_full!$D$2:$AK$888,21,FALSE)</f>
        <v>1</v>
      </c>
      <c r="AN714">
        <f>VLOOKUP($C714,PANSS_full!$D$2:$AK$888,22,FALSE)</f>
        <v>1</v>
      </c>
      <c r="AO714">
        <f>VLOOKUP($C714,PANSS_full!$D$2:$AK$888,23,FALSE)</f>
        <v>1</v>
      </c>
      <c r="AP714">
        <f>VLOOKUP($C714,PANSS_full!$D$2:$AK$888,24,FALSE)</f>
        <v>2</v>
      </c>
      <c r="AQ714">
        <f>VLOOKUP($C714,PANSS_full!$D$2:$AK$888,25,FALSE)</f>
        <v>2</v>
      </c>
      <c r="AR714">
        <f>VLOOKUP($C714,PANSS_full!$D$2:$AK$888,26,FALSE)</f>
        <v>2</v>
      </c>
      <c r="AS714">
        <f>VLOOKUP($C714,PANSS_full!$D$2:$AK$888,27,FALSE)</f>
        <v>6</v>
      </c>
      <c r="AT714">
        <f>VLOOKUP($C714,PANSS_full!$D$2:$AK$888,28,FALSE)</f>
        <v>1</v>
      </c>
      <c r="AU714">
        <f>VLOOKUP($C714,PANSS_full!$D$2:$AK$888,29,FALSE)</f>
        <v>2</v>
      </c>
      <c r="AV714">
        <f>VLOOKUP($C714,PANSS_full!$D$2:$AK$888,30,FALSE)</f>
        <v>5</v>
      </c>
      <c r="AW714">
        <f>VLOOKUP($C714,PANSS_full!$D$2:$AK$888,31,FALSE)</f>
        <v>3</v>
      </c>
      <c r="AX714">
        <f>VLOOKUP($C714,PANSS_full!$D$2:$AK$888,32,FALSE)</f>
        <v>1</v>
      </c>
      <c r="AY714">
        <f>VLOOKUP($C714,PANSS_full!$D$2:$AK$888,33,FALSE)</f>
        <v>2</v>
      </c>
      <c r="AZ714">
        <f>VLOOKUP($C714,PANSS_full!$D$2:$AK$888,34,FALSE)</f>
        <v>2</v>
      </c>
    </row>
    <row r="715" spans="1:52">
      <c r="A715">
        <v>714</v>
      </c>
      <c r="B715" s="2" t="s">
        <v>773</v>
      </c>
      <c r="C715" s="2" t="str">
        <f t="shared" si="11"/>
        <v>SZ_02_0112</v>
      </c>
      <c r="E715" s="2">
        <v>18.66666667</v>
      </c>
      <c r="F715" s="2" t="s">
        <v>602</v>
      </c>
      <c r="G715" s="2" t="s">
        <v>152</v>
      </c>
      <c r="H715" s="2">
        <v>2</v>
      </c>
      <c r="I715" s="2">
        <v>2</v>
      </c>
      <c r="J715" s="2">
        <v>12</v>
      </c>
      <c r="K715" s="2">
        <v>1</v>
      </c>
      <c r="L715" s="2">
        <v>1</v>
      </c>
      <c r="M715" s="2">
        <v>2</v>
      </c>
      <c r="N715" s="2">
        <v>19</v>
      </c>
      <c r="O715" s="2">
        <v>32</v>
      </c>
      <c r="P715" s="2">
        <v>41</v>
      </c>
      <c r="Q715" s="2">
        <v>92</v>
      </c>
      <c r="S715" t="str">
        <f>VLOOKUP($C715,PANSS_full!$D$2:$AK$888,1,FALSE)</f>
        <v>SZ_02_0112</v>
      </c>
      <c r="T715" t="str">
        <f>VLOOKUP($C715,PANSS_full!$D$2:$AK$888,2,FALSE)</f>
        <v>LD</v>
      </c>
      <c r="U715" t="str">
        <f>VLOOKUP($C715,PANSS_full!$D$2:$AK$888,3,FALSE)</f>
        <v>师乐</v>
      </c>
      <c r="V715" t="str">
        <f>VLOOKUP($C715,PANSS_full!$D$2:$AK$888,4,FALSE)</f>
        <v>北京回龙观医院</v>
      </c>
      <c r="W715">
        <f>VLOOKUP($C715,PANSS_full!$D$2:$AK$888,5,FALSE)</f>
        <v>5</v>
      </c>
      <c r="X715">
        <f>VLOOKUP($C715,PANSS_full!$D$2:$AK$888,6,FALSE)</f>
        <v>4</v>
      </c>
      <c r="Y715">
        <f>VLOOKUP($C715,PANSS_full!$D$2:$AK$888,7,FALSE)</f>
        <v>2</v>
      </c>
      <c r="Z715">
        <f>VLOOKUP($C715,PANSS_full!$D$2:$AK$888,8,FALSE)</f>
        <v>1</v>
      </c>
      <c r="AA715">
        <f>VLOOKUP($C715,PANSS_full!$D$2:$AK$888,9,FALSE)</f>
        <v>1</v>
      </c>
      <c r="AB715">
        <f>VLOOKUP($C715,PANSS_full!$D$2:$AK$888,10,FALSE)</f>
        <v>5</v>
      </c>
      <c r="AC715">
        <f>VLOOKUP($C715,PANSS_full!$D$2:$AK$888,11,FALSE)</f>
        <v>1</v>
      </c>
      <c r="AD715">
        <f>VLOOKUP($C715,PANSS_full!$D$2:$AK$888,12,FALSE)</f>
        <v>5</v>
      </c>
      <c r="AE715">
        <f>VLOOKUP($C715,PANSS_full!$D$2:$AK$888,13,FALSE)</f>
        <v>5</v>
      </c>
      <c r="AF715">
        <f>VLOOKUP($C715,PANSS_full!$D$2:$AK$888,14,FALSE)</f>
        <v>4</v>
      </c>
      <c r="AG715">
        <f>VLOOKUP($C715,PANSS_full!$D$2:$AK$888,15,FALSE)</f>
        <v>5</v>
      </c>
      <c r="AH715">
        <f>VLOOKUP($C715,PANSS_full!$D$2:$AK$888,16,FALSE)</f>
        <v>4</v>
      </c>
      <c r="AI715">
        <f>VLOOKUP($C715,PANSS_full!$D$2:$AK$888,17,FALSE)</f>
        <v>5</v>
      </c>
      <c r="AJ715">
        <f>VLOOKUP($C715,PANSS_full!$D$2:$AK$888,18,FALSE)</f>
        <v>4</v>
      </c>
      <c r="AK715">
        <f>VLOOKUP($C715,PANSS_full!$D$2:$AK$888,19,FALSE)</f>
        <v>3</v>
      </c>
      <c r="AL715">
        <f>VLOOKUP($C715,PANSS_full!$D$2:$AK$888,20,FALSE)</f>
        <v>2</v>
      </c>
      <c r="AM715">
        <f>VLOOKUP($C715,PANSS_full!$D$2:$AK$888,21,FALSE)</f>
        <v>1</v>
      </c>
      <c r="AN715">
        <f>VLOOKUP($C715,PANSS_full!$D$2:$AK$888,22,FALSE)</f>
        <v>4</v>
      </c>
      <c r="AO715">
        <f>VLOOKUP($C715,PANSS_full!$D$2:$AK$888,23,FALSE)</f>
        <v>1</v>
      </c>
      <c r="AP715">
        <f>VLOOKUP($C715,PANSS_full!$D$2:$AK$888,24,FALSE)</f>
        <v>1</v>
      </c>
      <c r="AQ715">
        <f>VLOOKUP($C715,PANSS_full!$D$2:$AK$888,25,FALSE)</f>
        <v>4</v>
      </c>
      <c r="AR715">
        <f>VLOOKUP($C715,PANSS_full!$D$2:$AK$888,26,FALSE)</f>
        <v>1</v>
      </c>
      <c r="AS715">
        <f>VLOOKUP($C715,PANSS_full!$D$2:$AK$888,27,FALSE)</f>
        <v>4</v>
      </c>
      <c r="AT715">
        <f>VLOOKUP($C715,PANSS_full!$D$2:$AK$888,28,FALSE)</f>
        <v>1</v>
      </c>
      <c r="AU715">
        <f>VLOOKUP($C715,PANSS_full!$D$2:$AK$888,29,FALSE)</f>
        <v>3</v>
      </c>
      <c r="AV715">
        <f>VLOOKUP($C715,PANSS_full!$D$2:$AK$888,30,FALSE)</f>
        <v>4</v>
      </c>
      <c r="AW715">
        <f>VLOOKUP($C715,PANSS_full!$D$2:$AK$888,31,FALSE)</f>
        <v>5</v>
      </c>
      <c r="AX715">
        <f>VLOOKUP($C715,PANSS_full!$D$2:$AK$888,32,FALSE)</f>
        <v>1</v>
      </c>
      <c r="AY715">
        <f>VLOOKUP($C715,PANSS_full!$D$2:$AK$888,33,FALSE)</f>
        <v>1</v>
      </c>
      <c r="AZ715">
        <f>VLOOKUP($C715,PANSS_full!$D$2:$AK$888,34,FALSE)</f>
        <v>5</v>
      </c>
    </row>
    <row r="716" spans="1:52">
      <c r="A716">
        <v>715</v>
      </c>
      <c r="B716" s="2" t="s">
        <v>774</v>
      </c>
      <c r="C716" s="2" t="str">
        <f t="shared" si="11"/>
        <v>SZ_02_0113</v>
      </c>
      <c r="E716" s="2">
        <v>25.75</v>
      </c>
      <c r="F716" s="2" t="s">
        <v>602</v>
      </c>
      <c r="G716" s="2" t="s">
        <v>152</v>
      </c>
      <c r="H716" s="2">
        <v>2</v>
      </c>
      <c r="I716" s="2">
        <v>1</v>
      </c>
      <c r="J716" s="2">
        <v>10</v>
      </c>
      <c r="K716" s="2">
        <v>1</v>
      </c>
      <c r="L716" s="2">
        <v>1</v>
      </c>
      <c r="M716" s="2">
        <v>36</v>
      </c>
      <c r="N716" s="2">
        <v>22</v>
      </c>
      <c r="O716" s="2">
        <v>17</v>
      </c>
      <c r="P716" s="2">
        <v>36</v>
      </c>
      <c r="Q716" s="2">
        <v>75</v>
      </c>
      <c r="S716" t="str">
        <f>VLOOKUP($C716,PANSS_full!$D$2:$AK$888,1,FALSE)</f>
        <v>SZ_02_0113</v>
      </c>
      <c r="T716" t="str">
        <f>VLOOKUP($C716,PANSS_full!$D$2:$AK$888,2,FALSE)</f>
        <v>LWH</v>
      </c>
      <c r="U716" t="str">
        <f>VLOOKUP($C716,PANSS_full!$D$2:$AK$888,3,FALSE)</f>
        <v>师乐</v>
      </c>
      <c r="V716" t="str">
        <f>VLOOKUP($C716,PANSS_full!$D$2:$AK$888,4,FALSE)</f>
        <v>北京回龙观医院</v>
      </c>
      <c r="W716">
        <f>VLOOKUP($C716,PANSS_full!$D$2:$AK$888,5,FALSE)</f>
        <v>5</v>
      </c>
      <c r="X716">
        <f>VLOOKUP($C716,PANSS_full!$D$2:$AK$888,6,FALSE)</f>
        <v>4</v>
      </c>
      <c r="Y716">
        <f>VLOOKUP($C716,PANSS_full!$D$2:$AK$888,7,FALSE)</f>
        <v>1</v>
      </c>
      <c r="Z716">
        <f>VLOOKUP($C716,PANSS_full!$D$2:$AK$888,8,FALSE)</f>
        <v>3</v>
      </c>
      <c r="AA716">
        <f>VLOOKUP($C716,PANSS_full!$D$2:$AK$888,9,FALSE)</f>
        <v>1</v>
      </c>
      <c r="AB716">
        <f>VLOOKUP($C716,PANSS_full!$D$2:$AK$888,10,FALSE)</f>
        <v>5</v>
      </c>
      <c r="AC716">
        <f>VLOOKUP($C716,PANSS_full!$D$2:$AK$888,11,FALSE)</f>
        <v>3</v>
      </c>
      <c r="AD716">
        <f>VLOOKUP($C716,PANSS_full!$D$2:$AK$888,12,FALSE)</f>
        <v>4</v>
      </c>
      <c r="AE716">
        <f>VLOOKUP($C716,PANSS_full!$D$2:$AK$888,13,FALSE)</f>
        <v>3</v>
      </c>
      <c r="AF716">
        <f>VLOOKUP($C716,PANSS_full!$D$2:$AK$888,14,FALSE)</f>
        <v>3</v>
      </c>
      <c r="AG716">
        <f>VLOOKUP($C716,PANSS_full!$D$2:$AK$888,15,FALSE)</f>
        <v>3</v>
      </c>
      <c r="AH716">
        <f>VLOOKUP($C716,PANSS_full!$D$2:$AK$888,16,FALSE)</f>
        <v>1</v>
      </c>
      <c r="AI716">
        <f>VLOOKUP($C716,PANSS_full!$D$2:$AK$888,17,FALSE)</f>
        <v>2</v>
      </c>
      <c r="AJ716">
        <f>VLOOKUP($C716,PANSS_full!$D$2:$AK$888,18,FALSE)</f>
        <v>1</v>
      </c>
      <c r="AK716">
        <f>VLOOKUP($C716,PANSS_full!$D$2:$AK$888,19,FALSE)</f>
        <v>1</v>
      </c>
      <c r="AL716">
        <f>VLOOKUP($C716,PANSS_full!$D$2:$AK$888,20,FALSE)</f>
        <v>1</v>
      </c>
      <c r="AM716">
        <f>VLOOKUP($C716,PANSS_full!$D$2:$AK$888,21,FALSE)</f>
        <v>2</v>
      </c>
      <c r="AN716">
        <f>VLOOKUP($C716,PANSS_full!$D$2:$AK$888,22,FALSE)</f>
        <v>1</v>
      </c>
      <c r="AO716">
        <f>VLOOKUP($C716,PANSS_full!$D$2:$AK$888,23,FALSE)</f>
        <v>1</v>
      </c>
      <c r="AP716">
        <f>VLOOKUP($C716,PANSS_full!$D$2:$AK$888,24,FALSE)</f>
        <v>1</v>
      </c>
      <c r="AQ716">
        <f>VLOOKUP($C716,PANSS_full!$D$2:$AK$888,25,FALSE)</f>
        <v>3</v>
      </c>
      <c r="AR716">
        <f>VLOOKUP($C716,PANSS_full!$D$2:$AK$888,26,FALSE)</f>
        <v>1</v>
      </c>
      <c r="AS716">
        <f>VLOOKUP($C716,PANSS_full!$D$2:$AK$888,27,FALSE)</f>
        <v>4</v>
      </c>
      <c r="AT716">
        <f>VLOOKUP($C716,PANSS_full!$D$2:$AK$888,28,FALSE)</f>
        <v>1</v>
      </c>
      <c r="AU716">
        <f>VLOOKUP($C716,PANSS_full!$D$2:$AK$888,29,FALSE)</f>
        <v>1</v>
      </c>
      <c r="AV716">
        <f>VLOOKUP($C716,PANSS_full!$D$2:$AK$888,30,FALSE)</f>
        <v>5</v>
      </c>
      <c r="AW716">
        <f>VLOOKUP($C716,PANSS_full!$D$2:$AK$888,31,FALSE)</f>
        <v>5</v>
      </c>
      <c r="AX716">
        <f>VLOOKUP($C716,PANSS_full!$D$2:$AK$888,32,FALSE)</f>
        <v>5</v>
      </c>
      <c r="AY716">
        <f>VLOOKUP($C716,PANSS_full!$D$2:$AK$888,33,FALSE)</f>
        <v>1</v>
      </c>
      <c r="AZ716">
        <f>VLOOKUP($C716,PANSS_full!$D$2:$AK$888,34,FALSE)</f>
        <v>3</v>
      </c>
    </row>
    <row r="717" spans="1:52">
      <c r="A717">
        <v>716</v>
      </c>
      <c r="B717" s="2" t="s">
        <v>775</v>
      </c>
      <c r="C717" s="2" t="str">
        <f t="shared" si="11"/>
        <v>SZ_02_0114</v>
      </c>
      <c r="E717" s="2">
        <v>24.41666667</v>
      </c>
      <c r="F717" s="2" t="s">
        <v>602</v>
      </c>
      <c r="G717" s="2" t="s">
        <v>152</v>
      </c>
      <c r="H717" s="2">
        <v>2</v>
      </c>
      <c r="I717" s="2">
        <v>2</v>
      </c>
      <c r="J717" s="2">
        <v>17</v>
      </c>
      <c r="K717" s="2">
        <v>1</v>
      </c>
      <c r="L717" s="2">
        <v>1</v>
      </c>
      <c r="M717" s="2">
        <v>30</v>
      </c>
      <c r="N717" s="2">
        <v>23</v>
      </c>
      <c r="O717" s="2">
        <v>20</v>
      </c>
      <c r="P717" s="2">
        <v>42</v>
      </c>
      <c r="Q717" s="2">
        <v>85</v>
      </c>
      <c r="S717" t="str">
        <f>VLOOKUP($C717,PANSS_full!$D$2:$AK$888,1,FALSE)</f>
        <v>SZ_02_0114</v>
      </c>
      <c r="T717" t="str">
        <f>VLOOKUP($C717,PANSS_full!$D$2:$AK$888,2,FALSE)</f>
        <v>CST</v>
      </c>
      <c r="U717" t="str">
        <f>VLOOKUP($C717,PANSS_full!$D$2:$AK$888,3,FALSE)</f>
        <v>师乐</v>
      </c>
      <c r="V717" t="str">
        <f>VLOOKUP($C717,PANSS_full!$D$2:$AK$888,4,FALSE)</f>
        <v>北京回龙观医院</v>
      </c>
      <c r="W717">
        <f>VLOOKUP($C717,PANSS_full!$D$2:$AK$888,5,FALSE)</f>
        <v>5</v>
      </c>
      <c r="X717">
        <f>VLOOKUP($C717,PANSS_full!$D$2:$AK$888,6,FALSE)</f>
        <v>4</v>
      </c>
      <c r="Y717">
        <f>VLOOKUP($C717,PANSS_full!$D$2:$AK$888,7,FALSE)</f>
        <v>2</v>
      </c>
      <c r="Z717">
        <f>VLOOKUP($C717,PANSS_full!$D$2:$AK$888,8,FALSE)</f>
        <v>4</v>
      </c>
      <c r="AA717">
        <f>VLOOKUP($C717,PANSS_full!$D$2:$AK$888,9,FALSE)</f>
        <v>1</v>
      </c>
      <c r="AB717">
        <f>VLOOKUP($C717,PANSS_full!$D$2:$AK$888,10,FALSE)</f>
        <v>5</v>
      </c>
      <c r="AC717">
        <f>VLOOKUP($C717,PANSS_full!$D$2:$AK$888,11,FALSE)</f>
        <v>2</v>
      </c>
      <c r="AD717">
        <f>VLOOKUP($C717,PANSS_full!$D$2:$AK$888,12,FALSE)</f>
        <v>4</v>
      </c>
      <c r="AE717">
        <f>VLOOKUP($C717,PANSS_full!$D$2:$AK$888,13,FALSE)</f>
        <v>3</v>
      </c>
      <c r="AF717">
        <f>VLOOKUP($C717,PANSS_full!$D$2:$AK$888,14,FALSE)</f>
        <v>3</v>
      </c>
      <c r="AG717">
        <f>VLOOKUP($C717,PANSS_full!$D$2:$AK$888,15,FALSE)</f>
        <v>3</v>
      </c>
      <c r="AH717">
        <f>VLOOKUP($C717,PANSS_full!$D$2:$AK$888,16,FALSE)</f>
        <v>2</v>
      </c>
      <c r="AI717">
        <f>VLOOKUP($C717,PANSS_full!$D$2:$AK$888,17,FALSE)</f>
        <v>4</v>
      </c>
      <c r="AJ717">
        <f>VLOOKUP($C717,PANSS_full!$D$2:$AK$888,18,FALSE)</f>
        <v>1</v>
      </c>
      <c r="AK717">
        <f>VLOOKUP($C717,PANSS_full!$D$2:$AK$888,19,FALSE)</f>
        <v>3</v>
      </c>
      <c r="AL717">
        <f>VLOOKUP($C717,PANSS_full!$D$2:$AK$888,20,FALSE)</f>
        <v>1</v>
      </c>
      <c r="AM717">
        <f>VLOOKUP($C717,PANSS_full!$D$2:$AK$888,21,FALSE)</f>
        <v>1</v>
      </c>
      <c r="AN717">
        <f>VLOOKUP($C717,PANSS_full!$D$2:$AK$888,22,FALSE)</f>
        <v>5</v>
      </c>
      <c r="AO717">
        <f>VLOOKUP($C717,PANSS_full!$D$2:$AK$888,23,FALSE)</f>
        <v>2</v>
      </c>
      <c r="AP717">
        <f>VLOOKUP($C717,PANSS_full!$D$2:$AK$888,24,FALSE)</f>
        <v>4</v>
      </c>
      <c r="AQ717">
        <f>VLOOKUP($C717,PANSS_full!$D$2:$AK$888,25,FALSE)</f>
        <v>3</v>
      </c>
      <c r="AR717">
        <f>VLOOKUP($C717,PANSS_full!$D$2:$AK$888,26,FALSE)</f>
        <v>1</v>
      </c>
      <c r="AS717">
        <f>VLOOKUP($C717,PANSS_full!$D$2:$AK$888,27,FALSE)</f>
        <v>5</v>
      </c>
      <c r="AT717">
        <f>VLOOKUP($C717,PANSS_full!$D$2:$AK$888,28,FALSE)</f>
        <v>1</v>
      </c>
      <c r="AU717">
        <f>VLOOKUP($C717,PANSS_full!$D$2:$AK$888,29,FALSE)</f>
        <v>1</v>
      </c>
      <c r="AV717">
        <f>VLOOKUP($C717,PANSS_full!$D$2:$AK$888,30,FALSE)</f>
        <v>4</v>
      </c>
      <c r="AW717">
        <f>VLOOKUP($C717,PANSS_full!$D$2:$AK$888,31,FALSE)</f>
        <v>5</v>
      </c>
      <c r="AX717">
        <f>VLOOKUP($C717,PANSS_full!$D$2:$AK$888,32,FALSE)</f>
        <v>1</v>
      </c>
      <c r="AY717">
        <f>VLOOKUP($C717,PANSS_full!$D$2:$AK$888,33,FALSE)</f>
        <v>1</v>
      </c>
      <c r="AZ717">
        <f>VLOOKUP($C717,PANSS_full!$D$2:$AK$888,34,FALSE)</f>
        <v>4</v>
      </c>
    </row>
    <row r="718" spans="1:52">
      <c r="A718">
        <v>717</v>
      </c>
      <c r="B718" s="2" t="s">
        <v>776</v>
      </c>
      <c r="C718" s="2" t="str">
        <f t="shared" si="11"/>
        <v>SZ_02_0115</v>
      </c>
      <c r="E718" s="2">
        <v>44.16666667</v>
      </c>
      <c r="F718" s="2" t="s">
        <v>602</v>
      </c>
      <c r="G718" s="2" t="s">
        <v>152</v>
      </c>
      <c r="H718" s="2">
        <v>2</v>
      </c>
      <c r="I718" s="2">
        <v>2</v>
      </c>
      <c r="J718" s="2">
        <v>15</v>
      </c>
      <c r="K718" s="2">
        <v>1</v>
      </c>
      <c r="L718" s="2">
        <v>1</v>
      </c>
      <c r="M718" s="2">
        <v>10</v>
      </c>
      <c r="N718" s="2">
        <v>23</v>
      </c>
      <c r="O718" s="2">
        <v>16</v>
      </c>
      <c r="P718" s="2">
        <v>37</v>
      </c>
      <c r="Q718" s="2">
        <v>76</v>
      </c>
      <c r="S718" t="str">
        <f>VLOOKUP($C718,PANSS_full!$D$2:$AK$888,1,FALSE)</f>
        <v>SZ_02_0115</v>
      </c>
      <c r="T718" t="str">
        <f>VLOOKUP($C718,PANSS_full!$D$2:$AK$888,2,FALSE)</f>
        <v>WCJ</v>
      </c>
      <c r="U718" t="str">
        <f>VLOOKUP($C718,PANSS_full!$D$2:$AK$888,3,FALSE)</f>
        <v>师乐</v>
      </c>
      <c r="V718" t="str">
        <f>VLOOKUP($C718,PANSS_full!$D$2:$AK$888,4,FALSE)</f>
        <v>北京回龙观医院</v>
      </c>
      <c r="W718">
        <f>VLOOKUP($C718,PANSS_full!$D$2:$AK$888,5,FALSE)</f>
        <v>6</v>
      </c>
      <c r="X718">
        <f>VLOOKUP($C718,PANSS_full!$D$2:$AK$888,6,FALSE)</f>
        <v>5</v>
      </c>
      <c r="Y718">
        <f>VLOOKUP($C718,PANSS_full!$D$2:$AK$888,7,FALSE)</f>
        <v>4</v>
      </c>
      <c r="Z718">
        <f>VLOOKUP($C718,PANSS_full!$D$2:$AK$888,8,FALSE)</f>
        <v>1</v>
      </c>
      <c r="AA718">
        <f>VLOOKUP($C718,PANSS_full!$D$2:$AK$888,9,FALSE)</f>
        <v>1</v>
      </c>
      <c r="AB718">
        <f>VLOOKUP($C718,PANSS_full!$D$2:$AK$888,10,FALSE)</f>
        <v>5</v>
      </c>
      <c r="AC718">
        <f>VLOOKUP($C718,PANSS_full!$D$2:$AK$888,11,FALSE)</f>
        <v>1</v>
      </c>
      <c r="AD718">
        <f>VLOOKUP($C718,PANSS_full!$D$2:$AK$888,12,FALSE)</f>
        <v>5</v>
      </c>
      <c r="AE718">
        <f>VLOOKUP($C718,PANSS_full!$D$2:$AK$888,13,FALSE)</f>
        <v>4</v>
      </c>
      <c r="AF718">
        <f>VLOOKUP($C718,PANSS_full!$D$2:$AK$888,14,FALSE)</f>
        <v>1</v>
      </c>
      <c r="AG718">
        <f>VLOOKUP($C718,PANSS_full!$D$2:$AK$888,15,FALSE)</f>
        <v>3</v>
      </c>
      <c r="AH718">
        <f>VLOOKUP($C718,PANSS_full!$D$2:$AK$888,16,FALSE)</f>
        <v>1</v>
      </c>
      <c r="AI718">
        <f>VLOOKUP($C718,PANSS_full!$D$2:$AK$888,17,FALSE)</f>
        <v>1</v>
      </c>
      <c r="AJ718">
        <f>VLOOKUP($C718,PANSS_full!$D$2:$AK$888,18,FALSE)</f>
        <v>1</v>
      </c>
      <c r="AK718">
        <f>VLOOKUP($C718,PANSS_full!$D$2:$AK$888,19,FALSE)</f>
        <v>4</v>
      </c>
      <c r="AL718">
        <f>VLOOKUP($C718,PANSS_full!$D$2:$AK$888,20,FALSE)</f>
        <v>2</v>
      </c>
      <c r="AM718">
        <f>VLOOKUP($C718,PANSS_full!$D$2:$AK$888,21,FALSE)</f>
        <v>1</v>
      </c>
      <c r="AN718">
        <f>VLOOKUP($C718,PANSS_full!$D$2:$AK$888,22,FALSE)</f>
        <v>4</v>
      </c>
      <c r="AO718">
        <f>VLOOKUP($C718,PANSS_full!$D$2:$AK$888,23,FALSE)</f>
        <v>1</v>
      </c>
      <c r="AP718">
        <f>VLOOKUP($C718,PANSS_full!$D$2:$AK$888,24,FALSE)</f>
        <v>4</v>
      </c>
      <c r="AQ718">
        <f>VLOOKUP($C718,PANSS_full!$D$2:$AK$888,25,FALSE)</f>
        <v>2</v>
      </c>
      <c r="AR718">
        <f>VLOOKUP($C718,PANSS_full!$D$2:$AK$888,26,FALSE)</f>
        <v>1</v>
      </c>
      <c r="AS718">
        <f>VLOOKUP($C718,PANSS_full!$D$2:$AK$888,27,FALSE)</f>
        <v>4</v>
      </c>
      <c r="AT718">
        <f>VLOOKUP($C718,PANSS_full!$D$2:$AK$888,28,FALSE)</f>
        <v>1</v>
      </c>
      <c r="AU718">
        <f>VLOOKUP($C718,PANSS_full!$D$2:$AK$888,29,FALSE)</f>
        <v>1</v>
      </c>
      <c r="AV718">
        <f>VLOOKUP($C718,PANSS_full!$D$2:$AK$888,30,FALSE)</f>
        <v>3</v>
      </c>
      <c r="AW718">
        <f>VLOOKUP($C718,PANSS_full!$D$2:$AK$888,31,FALSE)</f>
        <v>3</v>
      </c>
      <c r="AX718">
        <f>VLOOKUP($C718,PANSS_full!$D$2:$AK$888,32,FALSE)</f>
        <v>1</v>
      </c>
      <c r="AY718">
        <f>VLOOKUP($C718,PANSS_full!$D$2:$AK$888,33,FALSE)</f>
        <v>3</v>
      </c>
      <c r="AZ718">
        <f>VLOOKUP($C718,PANSS_full!$D$2:$AK$888,34,FALSE)</f>
        <v>2</v>
      </c>
    </row>
    <row r="719" spans="1:52">
      <c r="A719">
        <v>718</v>
      </c>
      <c r="B719" s="2" t="s">
        <v>777</v>
      </c>
      <c r="C719" s="2" t="str">
        <f t="shared" si="11"/>
        <v>SZ_02_0116</v>
      </c>
      <c r="E719" s="2">
        <v>41.41666667</v>
      </c>
      <c r="F719" s="2" t="s">
        <v>602</v>
      </c>
      <c r="G719" s="2" t="s">
        <v>152</v>
      </c>
      <c r="H719" s="2">
        <v>2</v>
      </c>
      <c r="I719" s="2">
        <v>2</v>
      </c>
      <c r="J719" s="2">
        <v>11</v>
      </c>
      <c r="K719" s="2">
        <v>2</v>
      </c>
      <c r="L719" s="2">
        <v>1</v>
      </c>
      <c r="M719" s="2">
        <v>1</v>
      </c>
      <c r="N719" s="2">
        <v>25</v>
      </c>
      <c r="O719" s="2">
        <v>13</v>
      </c>
      <c r="P719" s="2">
        <v>33</v>
      </c>
      <c r="Q719" s="2">
        <v>71</v>
      </c>
      <c r="S719" t="str">
        <f>VLOOKUP($C719,PANSS_full!$D$2:$AK$888,1,FALSE)</f>
        <v>SZ_02_0116</v>
      </c>
      <c r="T719" t="str">
        <f>VLOOKUP($C719,PANSS_full!$D$2:$AK$888,2,FALSE)</f>
        <v>SYH</v>
      </c>
      <c r="U719" t="str">
        <f>VLOOKUP($C719,PANSS_full!$D$2:$AK$888,3,FALSE)</f>
        <v>师乐</v>
      </c>
      <c r="V719" t="str">
        <f>VLOOKUP($C719,PANSS_full!$D$2:$AK$888,4,FALSE)</f>
        <v>北京回龙观医院</v>
      </c>
      <c r="W719">
        <f>VLOOKUP($C719,PANSS_full!$D$2:$AK$888,5,FALSE)</f>
        <v>5</v>
      </c>
      <c r="X719">
        <f>VLOOKUP($C719,PANSS_full!$D$2:$AK$888,6,FALSE)</f>
        <v>4</v>
      </c>
      <c r="Y719">
        <f>VLOOKUP($C719,PANSS_full!$D$2:$AK$888,7,FALSE)</f>
        <v>5</v>
      </c>
      <c r="Z719">
        <f>VLOOKUP($C719,PANSS_full!$D$2:$AK$888,8,FALSE)</f>
        <v>3</v>
      </c>
      <c r="AA719">
        <f>VLOOKUP($C719,PANSS_full!$D$2:$AK$888,9,FALSE)</f>
        <v>1</v>
      </c>
      <c r="AB719">
        <f>VLOOKUP($C719,PANSS_full!$D$2:$AK$888,10,FALSE)</f>
        <v>5</v>
      </c>
      <c r="AC719">
        <f>VLOOKUP($C719,PANSS_full!$D$2:$AK$888,11,FALSE)</f>
        <v>2</v>
      </c>
      <c r="AD719">
        <f>VLOOKUP($C719,PANSS_full!$D$2:$AK$888,12,FALSE)</f>
        <v>3</v>
      </c>
      <c r="AE719">
        <f>VLOOKUP($C719,PANSS_full!$D$2:$AK$888,13,FALSE)</f>
        <v>3</v>
      </c>
      <c r="AF719">
        <f>VLOOKUP($C719,PANSS_full!$D$2:$AK$888,14,FALSE)</f>
        <v>1</v>
      </c>
      <c r="AG719">
        <f>VLOOKUP($C719,PANSS_full!$D$2:$AK$888,15,FALSE)</f>
        <v>2</v>
      </c>
      <c r="AH719">
        <f>VLOOKUP($C719,PANSS_full!$D$2:$AK$888,16,FALSE)</f>
        <v>1</v>
      </c>
      <c r="AI719">
        <f>VLOOKUP($C719,PANSS_full!$D$2:$AK$888,17,FALSE)</f>
        <v>1</v>
      </c>
      <c r="AJ719">
        <f>VLOOKUP($C719,PANSS_full!$D$2:$AK$888,18,FALSE)</f>
        <v>2</v>
      </c>
      <c r="AK719">
        <f>VLOOKUP($C719,PANSS_full!$D$2:$AK$888,19,FALSE)</f>
        <v>1</v>
      </c>
      <c r="AL719">
        <f>VLOOKUP($C719,PANSS_full!$D$2:$AK$888,20,FALSE)</f>
        <v>3</v>
      </c>
      <c r="AM719">
        <f>VLOOKUP($C719,PANSS_full!$D$2:$AK$888,21,FALSE)</f>
        <v>1</v>
      </c>
      <c r="AN719">
        <f>VLOOKUP($C719,PANSS_full!$D$2:$AK$888,22,FALSE)</f>
        <v>1</v>
      </c>
      <c r="AO719">
        <f>VLOOKUP($C719,PANSS_full!$D$2:$AK$888,23,FALSE)</f>
        <v>1</v>
      </c>
      <c r="AP719">
        <f>VLOOKUP($C719,PANSS_full!$D$2:$AK$888,24,FALSE)</f>
        <v>3</v>
      </c>
      <c r="AQ719">
        <f>VLOOKUP($C719,PANSS_full!$D$2:$AK$888,25,FALSE)</f>
        <v>1</v>
      </c>
      <c r="AR719">
        <f>VLOOKUP($C719,PANSS_full!$D$2:$AK$888,26,FALSE)</f>
        <v>1</v>
      </c>
      <c r="AS719">
        <f>VLOOKUP($C719,PANSS_full!$D$2:$AK$888,27,FALSE)</f>
        <v>5</v>
      </c>
      <c r="AT719">
        <f>VLOOKUP($C719,PANSS_full!$D$2:$AK$888,28,FALSE)</f>
        <v>1</v>
      </c>
      <c r="AU719">
        <f>VLOOKUP($C719,PANSS_full!$D$2:$AK$888,29,FALSE)</f>
        <v>1</v>
      </c>
      <c r="AV719">
        <f>VLOOKUP($C719,PANSS_full!$D$2:$AK$888,30,FALSE)</f>
        <v>5</v>
      </c>
      <c r="AW719">
        <f>VLOOKUP($C719,PANSS_full!$D$2:$AK$888,31,FALSE)</f>
        <v>4</v>
      </c>
      <c r="AX719">
        <f>VLOOKUP($C719,PANSS_full!$D$2:$AK$888,32,FALSE)</f>
        <v>1</v>
      </c>
      <c r="AY719">
        <f>VLOOKUP($C719,PANSS_full!$D$2:$AK$888,33,FALSE)</f>
        <v>3</v>
      </c>
      <c r="AZ719">
        <f>VLOOKUP($C719,PANSS_full!$D$2:$AK$888,34,FALSE)</f>
        <v>1</v>
      </c>
    </row>
    <row r="720" spans="1:52">
      <c r="A720">
        <v>719</v>
      </c>
      <c r="B720" s="2" t="s">
        <v>778</v>
      </c>
      <c r="C720" s="2" t="str">
        <f t="shared" si="11"/>
        <v>SZ_05_0042</v>
      </c>
      <c r="E720" s="2">
        <v>23.58</v>
      </c>
      <c r="F720" s="2" t="s">
        <v>602</v>
      </c>
      <c r="G720" s="2" t="s">
        <v>213</v>
      </c>
      <c r="H720" s="2">
        <v>5</v>
      </c>
      <c r="I720" s="2">
        <v>2</v>
      </c>
      <c r="J720" s="2">
        <v>8</v>
      </c>
      <c r="K720" s="2">
        <v>1</v>
      </c>
      <c r="L720" s="2">
        <v>1</v>
      </c>
      <c r="M720" s="2">
        <v>3</v>
      </c>
      <c r="N720" s="2">
        <v>21</v>
      </c>
      <c r="O720" s="2">
        <v>23</v>
      </c>
      <c r="P720" s="2">
        <v>33</v>
      </c>
      <c r="Q720" s="2">
        <v>77</v>
      </c>
      <c r="R720" s="2">
        <v>19</v>
      </c>
      <c r="S720" t="str">
        <f>VLOOKUP($C720,PANSS_full!$D$2:$AK$888,1,FALSE)</f>
        <v>SZ_05_0042</v>
      </c>
      <c r="T720" t="str">
        <f>VLOOKUP($C720,PANSS_full!$D$2:$AK$888,2,FALSE)</f>
        <v>LWW</v>
      </c>
      <c r="U720" t="str">
        <f>VLOOKUP($C720,PANSS_full!$D$2:$AK$888,3,FALSE)</f>
        <v>张玉娟</v>
      </c>
      <c r="V720" t="str">
        <f>VLOOKUP($C720,PANSS_full!$D$2:$AK$888,4,FALSE)</f>
        <v>新乡医学院二附院</v>
      </c>
      <c r="W720">
        <f>VLOOKUP($C720,PANSS_full!$D$2:$AK$888,5,FALSE)</f>
        <v>4</v>
      </c>
      <c r="X720">
        <f>VLOOKUP($C720,PANSS_full!$D$2:$AK$888,6,FALSE)</f>
        <v>4</v>
      </c>
      <c r="Y720">
        <f>VLOOKUP($C720,PANSS_full!$D$2:$AK$888,7,FALSE)</f>
        <v>4</v>
      </c>
      <c r="Z720">
        <f>VLOOKUP($C720,PANSS_full!$D$2:$AK$888,8,FALSE)</f>
        <v>1</v>
      </c>
      <c r="AA720">
        <f>VLOOKUP($C720,PANSS_full!$D$2:$AK$888,9,FALSE)</f>
        <v>1</v>
      </c>
      <c r="AB720">
        <f>VLOOKUP($C720,PANSS_full!$D$2:$AK$888,10,FALSE)</f>
        <v>4</v>
      </c>
      <c r="AC720">
        <f>VLOOKUP($C720,PANSS_full!$D$2:$AK$888,11,FALSE)</f>
        <v>3</v>
      </c>
      <c r="AD720">
        <f>VLOOKUP($C720,PANSS_full!$D$2:$AK$888,12,FALSE)</f>
        <v>4</v>
      </c>
      <c r="AE720">
        <f>VLOOKUP($C720,PANSS_full!$D$2:$AK$888,13,FALSE)</f>
        <v>4</v>
      </c>
      <c r="AF720">
        <f>VLOOKUP($C720,PANSS_full!$D$2:$AK$888,14,FALSE)</f>
        <v>4</v>
      </c>
      <c r="AG720">
        <f>VLOOKUP($C720,PANSS_full!$D$2:$AK$888,15,FALSE)</f>
        <v>4</v>
      </c>
      <c r="AH720">
        <f>VLOOKUP($C720,PANSS_full!$D$2:$AK$888,16,FALSE)</f>
        <v>2</v>
      </c>
      <c r="AI720">
        <f>VLOOKUP($C720,PANSS_full!$D$2:$AK$888,17,FALSE)</f>
        <v>4</v>
      </c>
      <c r="AJ720">
        <f>VLOOKUP($C720,PANSS_full!$D$2:$AK$888,18,FALSE)</f>
        <v>1</v>
      </c>
      <c r="AK720">
        <f>VLOOKUP($C720,PANSS_full!$D$2:$AK$888,19,FALSE)</f>
        <v>1</v>
      </c>
      <c r="AL720">
        <f>VLOOKUP($C720,PANSS_full!$D$2:$AK$888,20,FALSE)</f>
        <v>1</v>
      </c>
      <c r="AM720">
        <f>VLOOKUP($C720,PANSS_full!$D$2:$AK$888,21,FALSE)</f>
        <v>1</v>
      </c>
      <c r="AN720">
        <f>VLOOKUP($C720,PANSS_full!$D$2:$AK$888,22,FALSE)</f>
        <v>1</v>
      </c>
      <c r="AO720">
        <f>VLOOKUP($C720,PANSS_full!$D$2:$AK$888,23,FALSE)</f>
        <v>1</v>
      </c>
      <c r="AP720">
        <f>VLOOKUP($C720,PANSS_full!$D$2:$AK$888,24,FALSE)</f>
        <v>1</v>
      </c>
      <c r="AQ720">
        <f>VLOOKUP($C720,PANSS_full!$D$2:$AK$888,25,FALSE)</f>
        <v>4</v>
      </c>
      <c r="AR720">
        <f>VLOOKUP($C720,PANSS_full!$D$2:$AK$888,26,FALSE)</f>
        <v>3</v>
      </c>
      <c r="AS720">
        <f>VLOOKUP($C720,PANSS_full!$D$2:$AK$888,27,FALSE)</f>
        <v>1</v>
      </c>
      <c r="AT720">
        <f>VLOOKUP($C720,PANSS_full!$D$2:$AK$888,28,FALSE)</f>
        <v>1</v>
      </c>
      <c r="AU720">
        <f>VLOOKUP($C720,PANSS_full!$D$2:$AK$888,29,FALSE)</f>
        <v>5</v>
      </c>
      <c r="AV720">
        <f>VLOOKUP($C720,PANSS_full!$D$2:$AK$888,30,FALSE)</f>
        <v>5</v>
      </c>
      <c r="AW720">
        <f>VLOOKUP($C720,PANSS_full!$D$2:$AK$888,31,FALSE)</f>
        <v>4</v>
      </c>
      <c r="AX720">
        <f>VLOOKUP($C720,PANSS_full!$D$2:$AK$888,32,FALSE)</f>
        <v>1</v>
      </c>
      <c r="AY720">
        <f>VLOOKUP($C720,PANSS_full!$D$2:$AK$888,33,FALSE)</f>
        <v>2</v>
      </c>
      <c r="AZ720">
        <f>VLOOKUP($C720,PANSS_full!$D$2:$AK$888,34,FALSE)</f>
        <v>1</v>
      </c>
    </row>
    <row r="721" spans="1:52">
      <c r="A721">
        <v>720</v>
      </c>
      <c r="B721" s="2" t="s">
        <v>779</v>
      </c>
      <c r="C721" s="2" t="str">
        <f t="shared" si="11"/>
        <v>SZ_05_0087</v>
      </c>
      <c r="E721" s="2">
        <v>32.83333333</v>
      </c>
      <c r="F721" s="2" t="s">
        <v>602</v>
      </c>
      <c r="G721" s="2" t="s">
        <v>213</v>
      </c>
      <c r="H721" s="2">
        <v>5</v>
      </c>
      <c r="I721" s="2">
        <v>1</v>
      </c>
      <c r="J721" s="2">
        <v>15</v>
      </c>
      <c r="K721" s="2">
        <v>1</v>
      </c>
      <c r="L721" s="2">
        <v>1</v>
      </c>
      <c r="M721" s="2">
        <v>132</v>
      </c>
      <c r="N721" s="2">
        <v>23</v>
      </c>
      <c r="O721" s="2">
        <v>24</v>
      </c>
      <c r="P721" s="2">
        <v>41</v>
      </c>
      <c r="Q721" s="2">
        <v>88</v>
      </c>
      <c r="S721" t="str">
        <f>VLOOKUP($C721,PANSS_full!$D$2:$AK$888,1,FALSE)</f>
        <v>SZ_05_0087</v>
      </c>
      <c r="T721" t="str">
        <f>VLOOKUP($C721,PANSS_full!$D$2:$AK$888,2,FALSE)</f>
        <v>WMZ</v>
      </c>
      <c r="U721" t="str">
        <f>VLOOKUP($C721,PANSS_full!$D$2:$AK$888,3,FALSE)</f>
        <v>杜云红</v>
      </c>
      <c r="V721" t="str">
        <f>VLOOKUP($C721,PANSS_full!$D$2:$AK$888,4,FALSE)</f>
        <v>河南省精神病医院</v>
      </c>
      <c r="W721">
        <f>VLOOKUP($C721,PANSS_full!$D$2:$AK$888,5,FALSE)</f>
        <v>6</v>
      </c>
      <c r="X721">
        <f>VLOOKUP($C721,PANSS_full!$D$2:$AK$888,6,FALSE)</f>
        <v>4</v>
      </c>
      <c r="Y721">
        <f>VLOOKUP($C721,PANSS_full!$D$2:$AK$888,7,FALSE)</f>
        <v>1</v>
      </c>
      <c r="Z721">
        <f>VLOOKUP($C721,PANSS_full!$D$2:$AK$888,8,FALSE)</f>
        <v>1</v>
      </c>
      <c r="AA721">
        <f>VLOOKUP($C721,PANSS_full!$D$2:$AK$888,9,FALSE)</f>
        <v>1</v>
      </c>
      <c r="AB721">
        <f>VLOOKUP($C721,PANSS_full!$D$2:$AK$888,10,FALSE)</f>
        <v>6</v>
      </c>
      <c r="AC721">
        <f>VLOOKUP($C721,PANSS_full!$D$2:$AK$888,11,FALSE)</f>
        <v>4</v>
      </c>
      <c r="AD721">
        <f>VLOOKUP($C721,PANSS_full!$D$2:$AK$888,12,FALSE)</f>
        <v>4</v>
      </c>
      <c r="AE721">
        <f>VLOOKUP($C721,PANSS_full!$D$2:$AK$888,13,FALSE)</f>
        <v>4</v>
      </c>
      <c r="AF721">
        <f>VLOOKUP($C721,PANSS_full!$D$2:$AK$888,14,FALSE)</f>
        <v>3</v>
      </c>
      <c r="AG721">
        <f>VLOOKUP($C721,PANSS_full!$D$2:$AK$888,15,FALSE)</f>
        <v>4</v>
      </c>
      <c r="AH721">
        <f>VLOOKUP($C721,PANSS_full!$D$2:$AK$888,16,FALSE)</f>
        <v>3</v>
      </c>
      <c r="AI721">
        <f>VLOOKUP($C721,PANSS_full!$D$2:$AK$888,17,FALSE)</f>
        <v>3</v>
      </c>
      <c r="AJ721">
        <f>VLOOKUP($C721,PANSS_full!$D$2:$AK$888,18,FALSE)</f>
        <v>3</v>
      </c>
      <c r="AK721">
        <f>VLOOKUP($C721,PANSS_full!$D$2:$AK$888,19,FALSE)</f>
        <v>1</v>
      </c>
      <c r="AL721">
        <f>VLOOKUP($C721,PANSS_full!$D$2:$AK$888,20,FALSE)</f>
        <v>1</v>
      </c>
      <c r="AM721">
        <f>VLOOKUP($C721,PANSS_full!$D$2:$AK$888,21,FALSE)</f>
        <v>1</v>
      </c>
      <c r="AN721">
        <f>VLOOKUP($C721,PANSS_full!$D$2:$AK$888,22,FALSE)</f>
        <v>1</v>
      </c>
      <c r="AO721">
        <f>VLOOKUP($C721,PANSS_full!$D$2:$AK$888,23,FALSE)</f>
        <v>1</v>
      </c>
      <c r="AP721">
        <f>VLOOKUP($C721,PANSS_full!$D$2:$AK$888,24,FALSE)</f>
        <v>1</v>
      </c>
      <c r="AQ721">
        <f>VLOOKUP($C721,PANSS_full!$D$2:$AK$888,25,FALSE)</f>
        <v>4</v>
      </c>
      <c r="AR721">
        <f>VLOOKUP($C721,PANSS_full!$D$2:$AK$888,26,FALSE)</f>
        <v>4</v>
      </c>
      <c r="AS721">
        <f>VLOOKUP($C721,PANSS_full!$D$2:$AK$888,27,FALSE)</f>
        <v>1</v>
      </c>
      <c r="AT721">
        <f>VLOOKUP($C721,PANSS_full!$D$2:$AK$888,28,FALSE)</f>
        <v>1</v>
      </c>
      <c r="AU721">
        <f>VLOOKUP($C721,PANSS_full!$D$2:$AK$888,29,FALSE)</f>
        <v>3</v>
      </c>
      <c r="AV721">
        <f>VLOOKUP($C721,PANSS_full!$D$2:$AK$888,30,FALSE)</f>
        <v>6</v>
      </c>
      <c r="AW721">
        <f>VLOOKUP($C721,PANSS_full!$D$2:$AK$888,31,FALSE)</f>
        <v>5</v>
      </c>
      <c r="AX721">
        <f>VLOOKUP($C721,PANSS_full!$D$2:$AK$888,32,FALSE)</f>
        <v>3</v>
      </c>
      <c r="AY721">
        <f>VLOOKUP($C721,PANSS_full!$D$2:$AK$888,33,FALSE)</f>
        <v>3</v>
      </c>
      <c r="AZ721">
        <f>VLOOKUP($C721,PANSS_full!$D$2:$AK$888,34,FALSE)</f>
        <v>5</v>
      </c>
    </row>
    <row r="722" spans="1:52">
      <c r="A722">
        <v>721</v>
      </c>
      <c r="B722" s="2" t="s">
        <v>780</v>
      </c>
      <c r="C722" s="2" t="str">
        <f t="shared" si="11"/>
        <v>SZ_05_0088</v>
      </c>
      <c r="E722" s="2">
        <v>31.83333333</v>
      </c>
      <c r="F722" s="2" t="s">
        <v>602</v>
      </c>
      <c r="G722" s="2" t="s">
        <v>213</v>
      </c>
      <c r="H722" s="2">
        <v>5</v>
      </c>
      <c r="I722" s="2">
        <v>1</v>
      </c>
      <c r="J722" s="2">
        <v>9</v>
      </c>
      <c r="K722" s="2">
        <v>1</v>
      </c>
      <c r="L722" s="2">
        <v>1</v>
      </c>
      <c r="M722" s="2">
        <v>3</v>
      </c>
      <c r="N722" s="2">
        <v>27</v>
      </c>
      <c r="O722" s="2">
        <v>12</v>
      </c>
      <c r="P722" s="2">
        <v>46</v>
      </c>
      <c r="Q722" s="2">
        <v>85</v>
      </c>
      <c r="S722" t="str">
        <f>VLOOKUP($C722,PANSS_full!$D$2:$AK$888,1,FALSE)</f>
        <v>SZ_05_0088</v>
      </c>
      <c r="T722" t="str">
        <f>VLOOKUP($C722,PANSS_full!$D$2:$AK$888,2,FALSE)</f>
        <v>NJG</v>
      </c>
      <c r="U722" t="str">
        <f>VLOOKUP($C722,PANSS_full!$D$2:$AK$888,3,FALSE)</f>
        <v>李予春</v>
      </c>
      <c r="V722" t="str">
        <f>VLOOKUP($C722,PANSS_full!$D$2:$AK$888,4,FALSE)</f>
        <v>河南省精神病院</v>
      </c>
      <c r="W722">
        <f>VLOOKUP($C722,PANSS_full!$D$2:$AK$888,5,FALSE)</f>
        <v>6</v>
      </c>
      <c r="X722">
        <f>VLOOKUP($C722,PANSS_full!$D$2:$AK$888,6,FALSE)</f>
        <v>4</v>
      </c>
      <c r="Y722">
        <f>VLOOKUP($C722,PANSS_full!$D$2:$AK$888,7,FALSE)</f>
        <v>1</v>
      </c>
      <c r="Z722">
        <f>VLOOKUP($C722,PANSS_full!$D$2:$AK$888,8,FALSE)</f>
        <v>3</v>
      </c>
      <c r="AA722">
        <f>VLOOKUP($C722,PANSS_full!$D$2:$AK$888,9,FALSE)</f>
        <v>4</v>
      </c>
      <c r="AB722">
        <f>VLOOKUP($C722,PANSS_full!$D$2:$AK$888,10,FALSE)</f>
        <v>6</v>
      </c>
      <c r="AC722">
        <f>VLOOKUP($C722,PANSS_full!$D$2:$AK$888,11,FALSE)</f>
        <v>3</v>
      </c>
      <c r="AD722">
        <f>VLOOKUP($C722,PANSS_full!$D$2:$AK$888,12,FALSE)</f>
        <v>1</v>
      </c>
      <c r="AE722">
        <f>VLOOKUP($C722,PANSS_full!$D$2:$AK$888,13,FALSE)</f>
        <v>1</v>
      </c>
      <c r="AF722">
        <f>VLOOKUP($C722,PANSS_full!$D$2:$AK$888,14,FALSE)</f>
        <v>4</v>
      </c>
      <c r="AG722">
        <f>VLOOKUP($C722,PANSS_full!$D$2:$AK$888,15,FALSE)</f>
        <v>1</v>
      </c>
      <c r="AH722">
        <f>VLOOKUP($C722,PANSS_full!$D$2:$AK$888,16,FALSE)</f>
        <v>1</v>
      </c>
      <c r="AI722">
        <f>VLOOKUP($C722,PANSS_full!$D$2:$AK$888,17,FALSE)</f>
        <v>3</v>
      </c>
      <c r="AJ722">
        <f>VLOOKUP($C722,PANSS_full!$D$2:$AK$888,18,FALSE)</f>
        <v>1</v>
      </c>
      <c r="AK722">
        <f>VLOOKUP($C722,PANSS_full!$D$2:$AK$888,19,FALSE)</f>
        <v>4</v>
      </c>
      <c r="AL722">
        <f>VLOOKUP($C722,PANSS_full!$D$2:$AK$888,20,FALSE)</f>
        <v>4</v>
      </c>
      <c r="AM722">
        <f>VLOOKUP($C722,PANSS_full!$D$2:$AK$888,21,FALSE)</f>
        <v>1</v>
      </c>
      <c r="AN722">
        <f>VLOOKUP($C722,PANSS_full!$D$2:$AK$888,22,FALSE)</f>
        <v>3</v>
      </c>
      <c r="AO722">
        <f>VLOOKUP($C722,PANSS_full!$D$2:$AK$888,23,FALSE)</f>
        <v>1</v>
      </c>
      <c r="AP722">
        <f>VLOOKUP($C722,PANSS_full!$D$2:$AK$888,24,FALSE)</f>
        <v>4</v>
      </c>
      <c r="AQ722">
        <f>VLOOKUP($C722,PANSS_full!$D$2:$AK$888,25,FALSE)</f>
        <v>1</v>
      </c>
      <c r="AR722">
        <f>VLOOKUP($C722,PANSS_full!$D$2:$AK$888,26,FALSE)</f>
        <v>4</v>
      </c>
      <c r="AS722">
        <f>VLOOKUP($C722,PANSS_full!$D$2:$AK$888,27,FALSE)</f>
        <v>6</v>
      </c>
      <c r="AT722">
        <f>VLOOKUP($C722,PANSS_full!$D$2:$AK$888,28,FALSE)</f>
        <v>1</v>
      </c>
      <c r="AU722">
        <f>VLOOKUP($C722,PANSS_full!$D$2:$AK$888,29,FALSE)</f>
        <v>1</v>
      </c>
      <c r="AV722">
        <f>VLOOKUP($C722,PANSS_full!$D$2:$AK$888,30,FALSE)</f>
        <v>6</v>
      </c>
      <c r="AW722">
        <f>VLOOKUP($C722,PANSS_full!$D$2:$AK$888,31,FALSE)</f>
        <v>4</v>
      </c>
      <c r="AX722">
        <f>VLOOKUP($C722,PANSS_full!$D$2:$AK$888,32,FALSE)</f>
        <v>4</v>
      </c>
      <c r="AY722">
        <f>VLOOKUP($C722,PANSS_full!$D$2:$AK$888,33,FALSE)</f>
        <v>1</v>
      </c>
      <c r="AZ722">
        <f>VLOOKUP($C722,PANSS_full!$D$2:$AK$888,34,FALSE)</f>
        <v>1</v>
      </c>
    </row>
    <row r="723" spans="1:52">
      <c r="A723">
        <v>722</v>
      </c>
      <c r="B723" s="2" t="s">
        <v>781</v>
      </c>
      <c r="C723" s="2" t="str">
        <f t="shared" si="11"/>
        <v>SZ_05_0089</v>
      </c>
      <c r="E723" s="2">
        <v>30.41666667</v>
      </c>
      <c r="F723" s="2" t="s">
        <v>602</v>
      </c>
      <c r="G723" s="2" t="s">
        <v>213</v>
      </c>
      <c r="H723" s="2">
        <v>5</v>
      </c>
      <c r="I723" s="2">
        <v>1</v>
      </c>
      <c r="J723" s="2">
        <v>9</v>
      </c>
      <c r="K723" s="2">
        <v>1</v>
      </c>
      <c r="L723" s="2">
        <v>1</v>
      </c>
      <c r="M723" s="2">
        <v>72</v>
      </c>
      <c r="N723" s="2">
        <v>28</v>
      </c>
      <c r="O723" s="2">
        <v>19</v>
      </c>
      <c r="P723" s="2">
        <v>36</v>
      </c>
      <c r="Q723" s="2">
        <v>83</v>
      </c>
      <c r="S723" t="str">
        <f>VLOOKUP($C723,PANSS_full!$D$2:$AK$888,1,FALSE)</f>
        <v>SZ_05_0089</v>
      </c>
      <c r="T723" t="str">
        <f>VLOOKUP($C723,PANSS_full!$D$2:$AK$888,2,FALSE)</f>
        <v>LYL</v>
      </c>
      <c r="U723" t="str">
        <f>VLOOKUP($C723,PANSS_full!$D$2:$AK$888,3,FALSE)</f>
        <v>李予春</v>
      </c>
      <c r="V723" t="str">
        <f>VLOOKUP($C723,PANSS_full!$D$2:$AK$888,4,FALSE)</f>
        <v>新乡医学院二附院</v>
      </c>
      <c r="W723">
        <f>VLOOKUP($C723,PANSS_full!$D$2:$AK$888,5,FALSE)</f>
        <v>6</v>
      </c>
      <c r="X723">
        <f>VLOOKUP($C723,PANSS_full!$D$2:$AK$888,6,FALSE)</f>
        <v>6</v>
      </c>
      <c r="Y723">
        <f>VLOOKUP($C723,PANSS_full!$D$2:$AK$888,7,FALSE)</f>
        <v>1</v>
      </c>
      <c r="Z723">
        <f>VLOOKUP($C723,PANSS_full!$D$2:$AK$888,8,FALSE)</f>
        <v>3</v>
      </c>
      <c r="AA723">
        <f>VLOOKUP($C723,PANSS_full!$D$2:$AK$888,9,FALSE)</f>
        <v>1</v>
      </c>
      <c r="AB723">
        <f>VLOOKUP($C723,PANSS_full!$D$2:$AK$888,10,FALSE)</f>
        <v>6</v>
      </c>
      <c r="AC723">
        <f>VLOOKUP($C723,PANSS_full!$D$2:$AK$888,11,FALSE)</f>
        <v>5</v>
      </c>
      <c r="AD723">
        <f>VLOOKUP($C723,PANSS_full!$D$2:$AK$888,12,FALSE)</f>
        <v>4</v>
      </c>
      <c r="AE723">
        <f>VLOOKUP($C723,PANSS_full!$D$2:$AK$888,13,FALSE)</f>
        <v>4</v>
      </c>
      <c r="AF723">
        <f>VLOOKUP($C723,PANSS_full!$D$2:$AK$888,14,FALSE)</f>
        <v>4</v>
      </c>
      <c r="AG723">
        <f>VLOOKUP($C723,PANSS_full!$D$2:$AK$888,15,FALSE)</f>
        <v>1</v>
      </c>
      <c r="AH723">
        <f>VLOOKUP($C723,PANSS_full!$D$2:$AK$888,16,FALSE)</f>
        <v>1</v>
      </c>
      <c r="AI723">
        <f>VLOOKUP($C723,PANSS_full!$D$2:$AK$888,17,FALSE)</f>
        <v>4</v>
      </c>
      <c r="AJ723">
        <f>VLOOKUP($C723,PANSS_full!$D$2:$AK$888,18,FALSE)</f>
        <v>1</v>
      </c>
      <c r="AK723">
        <f>VLOOKUP($C723,PANSS_full!$D$2:$AK$888,19,FALSE)</f>
        <v>4</v>
      </c>
      <c r="AL723">
        <f>VLOOKUP($C723,PANSS_full!$D$2:$AK$888,20,FALSE)</f>
        <v>4</v>
      </c>
      <c r="AM723">
        <f>VLOOKUP($C723,PANSS_full!$D$2:$AK$888,21,FALSE)</f>
        <v>1</v>
      </c>
      <c r="AN723">
        <f>VLOOKUP($C723,PANSS_full!$D$2:$AK$888,22,FALSE)</f>
        <v>3</v>
      </c>
      <c r="AO723">
        <f>VLOOKUP($C723,PANSS_full!$D$2:$AK$888,23,FALSE)</f>
        <v>1</v>
      </c>
      <c r="AP723">
        <f>VLOOKUP($C723,PANSS_full!$D$2:$AK$888,24,FALSE)</f>
        <v>1</v>
      </c>
      <c r="AQ723">
        <f>VLOOKUP($C723,PANSS_full!$D$2:$AK$888,25,FALSE)</f>
        <v>1</v>
      </c>
      <c r="AR723">
        <f>VLOOKUP($C723,PANSS_full!$D$2:$AK$888,26,FALSE)</f>
        <v>2</v>
      </c>
      <c r="AS723">
        <f>VLOOKUP($C723,PANSS_full!$D$2:$AK$888,27,FALSE)</f>
        <v>6</v>
      </c>
      <c r="AT723">
        <f>VLOOKUP($C723,PANSS_full!$D$2:$AK$888,28,FALSE)</f>
        <v>1</v>
      </c>
      <c r="AU723">
        <f>VLOOKUP($C723,PANSS_full!$D$2:$AK$888,29,FALSE)</f>
        <v>1</v>
      </c>
      <c r="AV723">
        <f>VLOOKUP($C723,PANSS_full!$D$2:$AK$888,30,FALSE)</f>
        <v>6</v>
      </c>
      <c r="AW723">
        <f>VLOOKUP($C723,PANSS_full!$D$2:$AK$888,31,FALSE)</f>
        <v>1</v>
      </c>
      <c r="AX723">
        <f>VLOOKUP($C723,PANSS_full!$D$2:$AK$888,32,FALSE)</f>
        <v>2</v>
      </c>
      <c r="AY723">
        <f>VLOOKUP($C723,PANSS_full!$D$2:$AK$888,33,FALSE)</f>
        <v>1</v>
      </c>
      <c r="AZ723">
        <f>VLOOKUP($C723,PANSS_full!$D$2:$AK$888,34,FALSE)</f>
        <v>1</v>
      </c>
    </row>
    <row r="724" spans="1:52">
      <c r="A724">
        <v>723</v>
      </c>
      <c r="B724" s="2" t="s">
        <v>782</v>
      </c>
      <c r="C724" s="2" t="str">
        <f t="shared" si="11"/>
        <v>SZ_05_0092</v>
      </c>
      <c r="E724" s="2">
        <v>24.33333333</v>
      </c>
      <c r="F724" s="2" t="s">
        <v>602</v>
      </c>
      <c r="G724" s="2" t="s">
        <v>213</v>
      </c>
      <c r="H724" s="2">
        <v>5</v>
      </c>
      <c r="I724" s="2">
        <v>1</v>
      </c>
      <c r="J724" s="2">
        <v>7</v>
      </c>
      <c r="K724" s="2">
        <v>1</v>
      </c>
      <c r="L724" s="2">
        <v>1</v>
      </c>
      <c r="M724" s="2">
        <v>72</v>
      </c>
      <c r="N724" s="2">
        <v>26</v>
      </c>
      <c r="O724" s="2">
        <v>34</v>
      </c>
      <c r="P724" s="2">
        <v>39</v>
      </c>
      <c r="Q724" s="2">
        <v>99</v>
      </c>
      <c r="S724" t="str">
        <f>VLOOKUP($C724,PANSS_full!$D$2:$AK$888,1,FALSE)</f>
        <v>SZ_05_0092</v>
      </c>
      <c r="T724" t="str">
        <f>VLOOKUP($C724,PANSS_full!$D$2:$AK$888,2,FALSE)</f>
        <v>ZPP</v>
      </c>
      <c r="U724" t="str">
        <f>VLOOKUP($C724,PANSS_full!$D$2:$AK$888,3,FALSE)</f>
        <v>杜云红</v>
      </c>
      <c r="V724" t="str">
        <f>VLOOKUP($C724,PANSS_full!$D$2:$AK$888,4,FALSE)</f>
        <v>新医二附院</v>
      </c>
      <c r="W724">
        <f>VLOOKUP($C724,PANSS_full!$D$2:$AK$888,5,FALSE)</f>
        <v>6</v>
      </c>
      <c r="X724">
        <f>VLOOKUP($C724,PANSS_full!$D$2:$AK$888,6,FALSE)</f>
        <v>5</v>
      </c>
      <c r="Y724">
        <f>VLOOKUP($C724,PANSS_full!$D$2:$AK$888,7,FALSE)</f>
        <v>1</v>
      </c>
      <c r="Z724">
        <f>VLOOKUP($C724,PANSS_full!$D$2:$AK$888,8,FALSE)</f>
        <v>1</v>
      </c>
      <c r="AA724">
        <f>VLOOKUP($C724,PANSS_full!$D$2:$AK$888,9,FALSE)</f>
        <v>4</v>
      </c>
      <c r="AB724">
        <f>VLOOKUP($C724,PANSS_full!$D$2:$AK$888,10,FALSE)</f>
        <v>5</v>
      </c>
      <c r="AC724">
        <f>VLOOKUP($C724,PANSS_full!$D$2:$AK$888,11,FALSE)</f>
        <v>4</v>
      </c>
      <c r="AD724">
        <f>VLOOKUP($C724,PANSS_full!$D$2:$AK$888,12,FALSE)</f>
        <v>5</v>
      </c>
      <c r="AE724">
        <f>VLOOKUP($C724,PANSS_full!$D$2:$AK$888,13,FALSE)</f>
        <v>5</v>
      </c>
      <c r="AF724">
        <f>VLOOKUP($C724,PANSS_full!$D$2:$AK$888,14,FALSE)</f>
        <v>5</v>
      </c>
      <c r="AG724">
        <f>VLOOKUP($C724,PANSS_full!$D$2:$AK$888,15,FALSE)</f>
        <v>6</v>
      </c>
      <c r="AH724">
        <f>VLOOKUP($C724,PANSS_full!$D$2:$AK$888,16,FALSE)</f>
        <v>5</v>
      </c>
      <c r="AI724">
        <f>VLOOKUP($C724,PANSS_full!$D$2:$AK$888,17,FALSE)</f>
        <v>5</v>
      </c>
      <c r="AJ724">
        <f>VLOOKUP($C724,PANSS_full!$D$2:$AK$888,18,FALSE)</f>
        <v>3</v>
      </c>
      <c r="AK724">
        <f>VLOOKUP($C724,PANSS_full!$D$2:$AK$888,19,FALSE)</f>
        <v>1</v>
      </c>
      <c r="AL724">
        <f>VLOOKUP($C724,PANSS_full!$D$2:$AK$888,20,FALSE)</f>
        <v>1</v>
      </c>
      <c r="AM724">
        <f>VLOOKUP($C724,PANSS_full!$D$2:$AK$888,21,FALSE)</f>
        <v>1</v>
      </c>
      <c r="AN724">
        <f>VLOOKUP($C724,PANSS_full!$D$2:$AK$888,22,FALSE)</f>
        <v>1</v>
      </c>
      <c r="AO724">
        <f>VLOOKUP($C724,PANSS_full!$D$2:$AK$888,23,FALSE)</f>
        <v>1</v>
      </c>
      <c r="AP724">
        <f>VLOOKUP($C724,PANSS_full!$D$2:$AK$888,24,FALSE)</f>
        <v>4</v>
      </c>
      <c r="AQ724">
        <f>VLOOKUP($C724,PANSS_full!$D$2:$AK$888,25,FALSE)</f>
        <v>4</v>
      </c>
      <c r="AR724">
        <f>VLOOKUP($C724,PANSS_full!$D$2:$AK$888,26,FALSE)</f>
        <v>3</v>
      </c>
      <c r="AS724">
        <f>VLOOKUP($C724,PANSS_full!$D$2:$AK$888,27,FALSE)</f>
        <v>1</v>
      </c>
      <c r="AT724">
        <f>VLOOKUP($C724,PANSS_full!$D$2:$AK$888,28,FALSE)</f>
        <v>1</v>
      </c>
      <c r="AU724">
        <f>VLOOKUP($C724,PANSS_full!$D$2:$AK$888,29,FALSE)</f>
        <v>3</v>
      </c>
      <c r="AV724">
        <f>VLOOKUP($C724,PANSS_full!$D$2:$AK$888,30,FALSE)</f>
        <v>6</v>
      </c>
      <c r="AW724">
        <f>VLOOKUP($C724,PANSS_full!$D$2:$AK$888,31,FALSE)</f>
        <v>3</v>
      </c>
      <c r="AX724">
        <f>VLOOKUP($C724,PANSS_full!$D$2:$AK$888,32,FALSE)</f>
        <v>3</v>
      </c>
      <c r="AY724">
        <f>VLOOKUP($C724,PANSS_full!$D$2:$AK$888,33,FALSE)</f>
        <v>3</v>
      </c>
      <c r="AZ724">
        <f>VLOOKUP($C724,PANSS_full!$D$2:$AK$888,34,FALSE)</f>
        <v>3</v>
      </c>
    </row>
    <row r="725" spans="1:52">
      <c r="A725">
        <v>724</v>
      </c>
      <c r="B725" s="2" t="s">
        <v>783</v>
      </c>
      <c r="C725" s="2" t="str">
        <f t="shared" si="11"/>
        <v>SZ_05_0093</v>
      </c>
      <c r="E725" s="2">
        <v>28.58333333</v>
      </c>
      <c r="F725" s="2" t="s">
        <v>602</v>
      </c>
      <c r="G725" s="2" t="s">
        <v>213</v>
      </c>
      <c r="H725" s="2">
        <v>5</v>
      </c>
      <c r="I725" s="2">
        <v>1</v>
      </c>
      <c r="J725" s="2">
        <v>12</v>
      </c>
      <c r="K725" s="2">
        <v>1</v>
      </c>
      <c r="L725" s="2">
        <v>1</v>
      </c>
      <c r="M725" s="2">
        <v>98</v>
      </c>
      <c r="N725" s="2">
        <v>21</v>
      </c>
      <c r="O725" s="2">
        <v>17</v>
      </c>
      <c r="P725" s="2">
        <v>43</v>
      </c>
      <c r="Q725" s="2">
        <v>81</v>
      </c>
      <c r="S725" t="str">
        <f>VLOOKUP($C725,PANSS_full!$D$2:$AK$888,1,FALSE)</f>
        <v>SZ_05_0093</v>
      </c>
      <c r="T725" t="str">
        <f>VLOOKUP($C725,PANSS_full!$D$2:$AK$888,2,FALSE)</f>
        <v>YJF</v>
      </c>
      <c r="U725" t="str">
        <f>VLOOKUP($C725,PANSS_full!$D$2:$AK$888,3,FALSE)</f>
        <v>刘波</v>
      </c>
      <c r="V725" t="str">
        <f>VLOOKUP($C725,PANSS_full!$D$2:$AK$888,4,FALSE)</f>
        <v>河南省精神病医院</v>
      </c>
      <c r="W725">
        <f>VLOOKUP($C725,PANSS_full!$D$2:$AK$888,5,FALSE)</f>
        <v>5</v>
      </c>
      <c r="X725">
        <f>VLOOKUP($C725,PANSS_full!$D$2:$AK$888,6,FALSE)</f>
        <v>4</v>
      </c>
      <c r="Y725">
        <f>VLOOKUP($C725,PANSS_full!$D$2:$AK$888,7,FALSE)</f>
        <v>1</v>
      </c>
      <c r="Z725">
        <f>VLOOKUP($C725,PANSS_full!$D$2:$AK$888,8,FALSE)</f>
        <v>1</v>
      </c>
      <c r="AA725">
        <f>VLOOKUP($C725,PANSS_full!$D$2:$AK$888,9,FALSE)</f>
        <v>1</v>
      </c>
      <c r="AB725">
        <f>VLOOKUP($C725,PANSS_full!$D$2:$AK$888,10,FALSE)</f>
        <v>5</v>
      </c>
      <c r="AC725">
        <f>VLOOKUP($C725,PANSS_full!$D$2:$AK$888,11,FALSE)</f>
        <v>4</v>
      </c>
      <c r="AD725">
        <f>VLOOKUP($C725,PANSS_full!$D$2:$AK$888,12,FALSE)</f>
        <v>3</v>
      </c>
      <c r="AE725">
        <f>VLOOKUP($C725,PANSS_full!$D$2:$AK$888,13,FALSE)</f>
        <v>3</v>
      </c>
      <c r="AF725">
        <f>VLOOKUP($C725,PANSS_full!$D$2:$AK$888,14,FALSE)</f>
        <v>3</v>
      </c>
      <c r="AG725">
        <f>VLOOKUP($C725,PANSS_full!$D$2:$AK$888,15,FALSE)</f>
        <v>3</v>
      </c>
      <c r="AH725">
        <f>VLOOKUP($C725,PANSS_full!$D$2:$AK$888,16,FALSE)</f>
        <v>1</v>
      </c>
      <c r="AI725">
        <f>VLOOKUP($C725,PANSS_full!$D$2:$AK$888,17,FALSE)</f>
        <v>3</v>
      </c>
      <c r="AJ725">
        <f>VLOOKUP($C725,PANSS_full!$D$2:$AK$888,18,FALSE)</f>
        <v>1</v>
      </c>
      <c r="AK725">
        <f>VLOOKUP($C725,PANSS_full!$D$2:$AK$888,19,FALSE)</f>
        <v>2</v>
      </c>
      <c r="AL725">
        <f>VLOOKUP($C725,PANSS_full!$D$2:$AK$888,20,FALSE)</f>
        <v>3</v>
      </c>
      <c r="AM725">
        <f>VLOOKUP($C725,PANSS_full!$D$2:$AK$888,21,FALSE)</f>
        <v>1</v>
      </c>
      <c r="AN725">
        <f>VLOOKUP($C725,PANSS_full!$D$2:$AK$888,22,FALSE)</f>
        <v>3</v>
      </c>
      <c r="AO725">
        <f>VLOOKUP($C725,PANSS_full!$D$2:$AK$888,23,FALSE)</f>
        <v>1</v>
      </c>
      <c r="AP725">
        <f>VLOOKUP($C725,PANSS_full!$D$2:$AK$888,24,FALSE)</f>
        <v>2</v>
      </c>
      <c r="AQ725">
        <f>VLOOKUP($C725,PANSS_full!$D$2:$AK$888,25,FALSE)</f>
        <v>3</v>
      </c>
      <c r="AR725">
        <f>VLOOKUP($C725,PANSS_full!$D$2:$AK$888,26,FALSE)</f>
        <v>3</v>
      </c>
      <c r="AS725">
        <f>VLOOKUP($C725,PANSS_full!$D$2:$AK$888,27,FALSE)</f>
        <v>5</v>
      </c>
      <c r="AT725">
        <f>VLOOKUP($C725,PANSS_full!$D$2:$AK$888,28,FALSE)</f>
        <v>1</v>
      </c>
      <c r="AU725">
        <f>VLOOKUP($C725,PANSS_full!$D$2:$AK$888,29,FALSE)</f>
        <v>1</v>
      </c>
      <c r="AV725">
        <f>VLOOKUP($C725,PANSS_full!$D$2:$AK$888,30,FALSE)</f>
        <v>5</v>
      </c>
      <c r="AW725">
        <f>VLOOKUP($C725,PANSS_full!$D$2:$AK$888,31,FALSE)</f>
        <v>4</v>
      </c>
      <c r="AX725">
        <f>VLOOKUP($C725,PANSS_full!$D$2:$AK$888,32,FALSE)</f>
        <v>1</v>
      </c>
      <c r="AY725">
        <f>VLOOKUP($C725,PANSS_full!$D$2:$AK$888,33,FALSE)</f>
        <v>4</v>
      </c>
      <c r="AZ725">
        <f>VLOOKUP($C725,PANSS_full!$D$2:$AK$888,34,FALSE)</f>
        <v>4</v>
      </c>
    </row>
    <row r="726" spans="1:52">
      <c r="A726">
        <v>725</v>
      </c>
      <c r="B726" s="2" t="s">
        <v>784</v>
      </c>
      <c r="C726" s="2" t="str">
        <f t="shared" si="11"/>
        <v>SZ_05_0094</v>
      </c>
      <c r="E726" s="2">
        <v>25.75</v>
      </c>
      <c r="F726" s="2" t="s">
        <v>602</v>
      </c>
      <c r="G726" s="2" t="s">
        <v>213</v>
      </c>
      <c r="H726" s="2">
        <v>5</v>
      </c>
      <c r="I726" s="2">
        <v>1</v>
      </c>
      <c r="J726" s="2">
        <v>16</v>
      </c>
      <c r="K726" s="2">
        <v>1</v>
      </c>
      <c r="L726" s="2">
        <v>1</v>
      </c>
      <c r="M726" s="2">
        <v>18</v>
      </c>
      <c r="N726" s="2">
        <v>24</v>
      </c>
      <c r="O726" s="2">
        <v>17</v>
      </c>
      <c r="P726" s="2">
        <v>42</v>
      </c>
      <c r="Q726" s="2">
        <v>83</v>
      </c>
      <c r="R726" s="2">
        <v>26</v>
      </c>
      <c r="S726" t="str">
        <f>VLOOKUP($C726,PANSS_full!$D$2:$AK$888,1,FALSE)</f>
        <v>SZ_05_0094</v>
      </c>
      <c r="T726" t="str">
        <f>VLOOKUP($C726,PANSS_full!$D$2:$AK$888,2,FALSE)</f>
        <v>HT</v>
      </c>
      <c r="U726" t="str">
        <f>VLOOKUP($C726,PANSS_full!$D$2:$AK$888,3,FALSE)</f>
        <v>刘波</v>
      </c>
      <c r="V726" t="str">
        <f>VLOOKUP($C726,PANSS_full!$D$2:$AK$888,4,FALSE)</f>
        <v>河南省精神病医院</v>
      </c>
      <c r="W726">
        <f>VLOOKUP($C726,PANSS_full!$D$2:$AK$888,5,FALSE)</f>
        <v>5</v>
      </c>
      <c r="X726">
        <f>VLOOKUP($C726,PANSS_full!$D$2:$AK$888,6,FALSE)</f>
        <v>4</v>
      </c>
      <c r="Y726">
        <f>VLOOKUP($C726,PANSS_full!$D$2:$AK$888,7,FALSE)</f>
        <v>5</v>
      </c>
      <c r="Z726">
        <f>VLOOKUP($C726,PANSS_full!$D$2:$AK$888,8,FALSE)</f>
        <v>1</v>
      </c>
      <c r="AA726">
        <f>VLOOKUP($C726,PANSS_full!$D$2:$AK$888,9,FALSE)</f>
        <v>1</v>
      </c>
      <c r="AB726">
        <f>VLOOKUP($C726,PANSS_full!$D$2:$AK$888,10,FALSE)</f>
        <v>5</v>
      </c>
      <c r="AC726">
        <f>VLOOKUP($C726,PANSS_full!$D$2:$AK$888,11,FALSE)</f>
        <v>3</v>
      </c>
      <c r="AD726">
        <f>VLOOKUP($C726,PANSS_full!$D$2:$AK$888,12,FALSE)</f>
        <v>3</v>
      </c>
      <c r="AE726">
        <f>VLOOKUP($C726,PANSS_full!$D$2:$AK$888,13,FALSE)</f>
        <v>3</v>
      </c>
      <c r="AF726">
        <f>VLOOKUP($C726,PANSS_full!$D$2:$AK$888,14,FALSE)</f>
        <v>3</v>
      </c>
      <c r="AG726">
        <f>VLOOKUP($C726,PANSS_full!$D$2:$AK$888,15,FALSE)</f>
        <v>3</v>
      </c>
      <c r="AH726">
        <f>VLOOKUP($C726,PANSS_full!$D$2:$AK$888,16,FALSE)</f>
        <v>1</v>
      </c>
      <c r="AI726">
        <f>VLOOKUP($C726,PANSS_full!$D$2:$AK$888,17,FALSE)</f>
        <v>3</v>
      </c>
      <c r="AJ726">
        <f>VLOOKUP($C726,PANSS_full!$D$2:$AK$888,18,FALSE)</f>
        <v>1</v>
      </c>
      <c r="AK726">
        <f>VLOOKUP($C726,PANSS_full!$D$2:$AK$888,19,FALSE)</f>
        <v>3</v>
      </c>
      <c r="AL726">
        <f>VLOOKUP($C726,PANSS_full!$D$2:$AK$888,20,FALSE)</f>
        <v>3</v>
      </c>
      <c r="AM726">
        <f>VLOOKUP($C726,PANSS_full!$D$2:$AK$888,21,FALSE)</f>
        <v>1</v>
      </c>
      <c r="AN726">
        <f>VLOOKUP($C726,PANSS_full!$D$2:$AK$888,22,FALSE)</f>
        <v>3</v>
      </c>
      <c r="AO726">
        <f>VLOOKUP($C726,PANSS_full!$D$2:$AK$888,23,FALSE)</f>
        <v>1</v>
      </c>
      <c r="AP726">
        <f>VLOOKUP($C726,PANSS_full!$D$2:$AK$888,24,FALSE)</f>
        <v>2</v>
      </c>
      <c r="AQ726">
        <f>VLOOKUP($C726,PANSS_full!$D$2:$AK$888,25,FALSE)</f>
        <v>2</v>
      </c>
      <c r="AR726">
        <f>VLOOKUP($C726,PANSS_full!$D$2:$AK$888,26,FALSE)</f>
        <v>3</v>
      </c>
      <c r="AS726">
        <f>VLOOKUP($C726,PANSS_full!$D$2:$AK$888,27,FALSE)</f>
        <v>5</v>
      </c>
      <c r="AT726">
        <f>VLOOKUP($C726,PANSS_full!$D$2:$AK$888,28,FALSE)</f>
        <v>1</v>
      </c>
      <c r="AU726">
        <f>VLOOKUP($C726,PANSS_full!$D$2:$AK$888,29,FALSE)</f>
        <v>1</v>
      </c>
      <c r="AV726">
        <f>VLOOKUP($C726,PANSS_full!$D$2:$AK$888,30,FALSE)</f>
        <v>5</v>
      </c>
      <c r="AW726">
        <f>VLOOKUP($C726,PANSS_full!$D$2:$AK$888,31,FALSE)</f>
        <v>4</v>
      </c>
      <c r="AX726">
        <f>VLOOKUP($C726,PANSS_full!$D$2:$AK$888,32,FALSE)</f>
        <v>1</v>
      </c>
      <c r="AY726">
        <f>VLOOKUP($C726,PANSS_full!$D$2:$AK$888,33,FALSE)</f>
        <v>4</v>
      </c>
      <c r="AZ726">
        <f>VLOOKUP($C726,PANSS_full!$D$2:$AK$888,34,FALSE)</f>
        <v>3</v>
      </c>
    </row>
    <row r="727" spans="1:52">
      <c r="A727">
        <v>726</v>
      </c>
      <c r="B727" s="2" t="s">
        <v>785</v>
      </c>
      <c r="C727" s="2" t="str">
        <f t="shared" si="11"/>
        <v>SZ_05_0095</v>
      </c>
      <c r="E727" s="2">
        <v>23.83333333</v>
      </c>
      <c r="F727" s="2" t="s">
        <v>602</v>
      </c>
      <c r="G727" s="2" t="s">
        <v>213</v>
      </c>
      <c r="H727" s="2">
        <v>5</v>
      </c>
      <c r="I727" s="2">
        <v>1</v>
      </c>
      <c r="J727" s="2">
        <v>16</v>
      </c>
      <c r="K727" s="2">
        <v>1</v>
      </c>
      <c r="L727" s="2">
        <v>1</v>
      </c>
      <c r="M727" s="2">
        <v>5</v>
      </c>
      <c r="N727" s="2">
        <v>22</v>
      </c>
      <c r="O727" s="2">
        <v>10</v>
      </c>
      <c r="P727" s="2">
        <v>39</v>
      </c>
      <c r="Q727" s="2">
        <v>71</v>
      </c>
      <c r="R727" s="2">
        <v>31</v>
      </c>
      <c r="S727" t="str">
        <f>VLOOKUP($C727,PANSS_full!$D$2:$AK$888,1,FALSE)</f>
        <v>SZ_05_0095</v>
      </c>
      <c r="T727" t="str">
        <f>VLOOKUP($C727,PANSS_full!$D$2:$AK$888,2,FALSE)</f>
        <v>FJJ</v>
      </c>
      <c r="U727" t="str">
        <f>VLOOKUP($C727,PANSS_full!$D$2:$AK$888,3,FALSE)</f>
        <v>杨勇锋</v>
      </c>
      <c r="V727" t="str">
        <f>VLOOKUP($C727,PANSS_full!$D$2:$AK$888,4,FALSE)</f>
        <v>新医二附院</v>
      </c>
      <c r="W727">
        <f>VLOOKUP($C727,PANSS_full!$D$2:$AK$888,5,FALSE)</f>
        <v>5</v>
      </c>
      <c r="X727">
        <f>VLOOKUP($C727,PANSS_full!$D$2:$AK$888,6,FALSE)</f>
        <v>2</v>
      </c>
      <c r="Y727">
        <f>VLOOKUP($C727,PANSS_full!$D$2:$AK$888,7,FALSE)</f>
        <v>5</v>
      </c>
      <c r="Z727">
        <f>VLOOKUP($C727,PANSS_full!$D$2:$AK$888,8,FALSE)</f>
        <v>2</v>
      </c>
      <c r="AA727">
        <f>VLOOKUP($C727,PANSS_full!$D$2:$AK$888,9,FALSE)</f>
        <v>1</v>
      </c>
      <c r="AB727">
        <f>VLOOKUP($C727,PANSS_full!$D$2:$AK$888,10,FALSE)</f>
        <v>4</v>
      </c>
      <c r="AC727">
        <f>VLOOKUP($C727,PANSS_full!$D$2:$AK$888,11,FALSE)</f>
        <v>3</v>
      </c>
      <c r="AD727">
        <f>VLOOKUP($C727,PANSS_full!$D$2:$AK$888,12,FALSE)</f>
        <v>2</v>
      </c>
      <c r="AE727">
        <f>VLOOKUP($C727,PANSS_full!$D$2:$AK$888,13,FALSE)</f>
        <v>1</v>
      </c>
      <c r="AF727">
        <f>VLOOKUP($C727,PANSS_full!$D$2:$AK$888,14,FALSE)</f>
        <v>1</v>
      </c>
      <c r="AG727">
        <f>VLOOKUP($C727,PANSS_full!$D$2:$AK$888,15,FALSE)</f>
        <v>1</v>
      </c>
      <c r="AH727">
        <f>VLOOKUP($C727,PANSS_full!$D$2:$AK$888,16,FALSE)</f>
        <v>2</v>
      </c>
      <c r="AI727">
        <f>VLOOKUP($C727,PANSS_full!$D$2:$AK$888,17,FALSE)</f>
        <v>2</v>
      </c>
      <c r="AJ727">
        <f>VLOOKUP($C727,PANSS_full!$D$2:$AK$888,18,FALSE)</f>
        <v>1</v>
      </c>
      <c r="AK727">
        <f>VLOOKUP($C727,PANSS_full!$D$2:$AK$888,19,FALSE)</f>
        <v>4</v>
      </c>
      <c r="AL727">
        <f>VLOOKUP($C727,PANSS_full!$D$2:$AK$888,20,FALSE)</f>
        <v>3</v>
      </c>
      <c r="AM727">
        <f>VLOOKUP($C727,PANSS_full!$D$2:$AK$888,21,FALSE)</f>
        <v>1</v>
      </c>
      <c r="AN727">
        <f>VLOOKUP($C727,PANSS_full!$D$2:$AK$888,22,FALSE)</f>
        <v>4</v>
      </c>
      <c r="AO727">
        <f>VLOOKUP($C727,PANSS_full!$D$2:$AK$888,23,FALSE)</f>
        <v>1</v>
      </c>
      <c r="AP727">
        <f>VLOOKUP($C727,PANSS_full!$D$2:$AK$888,24,FALSE)</f>
        <v>4</v>
      </c>
      <c r="AQ727">
        <f>VLOOKUP($C727,PANSS_full!$D$2:$AK$888,25,FALSE)</f>
        <v>2</v>
      </c>
      <c r="AR727">
        <f>VLOOKUP($C727,PANSS_full!$D$2:$AK$888,26,FALSE)</f>
        <v>1</v>
      </c>
      <c r="AS727">
        <f>VLOOKUP($C727,PANSS_full!$D$2:$AK$888,27,FALSE)</f>
        <v>4</v>
      </c>
      <c r="AT727">
        <f>VLOOKUP($C727,PANSS_full!$D$2:$AK$888,28,FALSE)</f>
        <v>1</v>
      </c>
      <c r="AU727">
        <f>VLOOKUP($C727,PANSS_full!$D$2:$AK$888,29,FALSE)</f>
        <v>1</v>
      </c>
      <c r="AV727">
        <f>VLOOKUP($C727,PANSS_full!$D$2:$AK$888,30,FALSE)</f>
        <v>3</v>
      </c>
      <c r="AW727">
        <f>VLOOKUP($C727,PANSS_full!$D$2:$AK$888,31,FALSE)</f>
        <v>3</v>
      </c>
      <c r="AX727">
        <f>VLOOKUP($C727,PANSS_full!$D$2:$AK$888,32,FALSE)</f>
        <v>3</v>
      </c>
      <c r="AY727">
        <f>VLOOKUP($C727,PANSS_full!$D$2:$AK$888,33,FALSE)</f>
        <v>1</v>
      </c>
      <c r="AZ727">
        <f>VLOOKUP($C727,PANSS_full!$D$2:$AK$888,34,FALSE)</f>
        <v>3</v>
      </c>
    </row>
    <row r="728" spans="1:52">
      <c r="A728">
        <v>727</v>
      </c>
      <c r="B728" s="2" t="s">
        <v>786</v>
      </c>
      <c r="C728" s="2" t="str">
        <f t="shared" si="11"/>
        <v>SZ_05_0096</v>
      </c>
      <c r="E728" s="2">
        <v>18.25</v>
      </c>
      <c r="F728" s="2" t="s">
        <v>602</v>
      </c>
      <c r="G728" s="2" t="s">
        <v>213</v>
      </c>
      <c r="H728" s="2">
        <v>5</v>
      </c>
      <c r="I728" s="2">
        <v>2</v>
      </c>
      <c r="J728" s="2">
        <v>12</v>
      </c>
      <c r="K728" s="2">
        <v>1</v>
      </c>
      <c r="L728" s="2">
        <v>1</v>
      </c>
      <c r="M728" s="2">
        <v>2</v>
      </c>
      <c r="N728" s="2">
        <v>24</v>
      </c>
      <c r="O728" s="2">
        <v>16</v>
      </c>
      <c r="P728" s="2">
        <v>38</v>
      </c>
      <c r="Q728" s="2">
        <v>78</v>
      </c>
      <c r="S728" t="str">
        <f>VLOOKUP($C728,PANSS_full!$D$2:$AK$888,1,FALSE)</f>
        <v>SZ_05_0096</v>
      </c>
      <c r="T728" t="str">
        <f>VLOOKUP($C728,PANSS_full!$D$2:$AK$888,2,FALSE)</f>
        <v>DML</v>
      </c>
      <c r="U728" t="str">
        <f>VLOOKUP($C728,PANSS_full!$D$2:$AK$888,3,FALSE)</f>
        <v>杨勇锋</v>
      </c>
      <c r="V728" t="str">
        <f>VLOOKUP($C728,PANSS_full!$D$2:$AK$888,4,FALSE)</f>
        <v>新医二附院</v>
      </c>
      <c r="W728">
        <f>VLOOKUP($C728,PANSS_full!$D$2:$AK$888,5,FALSE)</f>
        <v>4</v>
      </c>
      <c r="X728">
        <f>VLOOKUP($C728,PANSS_full!$D$2:$AK$888,6,FALSE)</f>
        <v>4</v>
      </c>
      <c r="Y728">
        <f>VLOOKUP($C728,PANSS_full!$D$2:$AK$888,7,FALSE)</f>
        <v>3</v>
      </c>
      <c r="Z728">
        <f>VLOOKUP($C728,PANSS_full!$D$2:$AK$888,8,FALSE)</f>
        <v>3</v>
      </c>
      <c r="AA728">
        <f>VLOOKUP($C728,PANSS_full!$D$2:$AK$888,9,FALSE)</f>
        <v>3</v>
      </c>
      <c r="AB728">
        <f>VLOOKUP($C728,PANSS_full!$D$2:$AK$888,10,FALSE)</f>
        <v>4</v>
      </c>
      <c r="AC728">
        <f>VLOOKUP($C728,PANSS_full!$D$2:$AK$888,11,FALSE)</f>
        <v>3</v>
      </c>
      <c r="AD728">
        <f>VLOOKUP($C728,PANSS_full!$D$2:$AK$888,12,FALSE)</f>
        <v>2</v>
      </c>
      <c r="AE728">
        <f>VLOOKUP($C728,PANSS_full!$D$2:$AK$888,13,FALSE)</f>
        <v>2</v>
      </c>
      <c r="AF728">
        <f>VLOOKUP($C728,PANSS_full!$D$2:$AK$888,14,FALSE)</f>
        <v>2</v>
      </c>
      <c r="AG728">
        <f>VLOOKUP($C728,PANSS_full!$D$2:$AK$888,15,FALSE)</f>
        <v>2</v>
      </c>
      <c r="AH728">
        <f>VLOOKUP($C728,PANSS_full!$D$2:$AK$888,16,FALSE)</f>
        <v>3</v>
      </c>
      <c r="AI728">
        <f>VLOOKUP($C728,PANSS_full!$D$2:$AK$888,17,FALSE)</f>
        <v>3</v>
      </c>
      <c r="AJ728">
        <f>VLOOKUP($C728,PANSS_full!$D$2:$AK$888,18,FALSE)</f>
        <v>2</v>
      </c>
      <c r="AK728">
        <f>VLOOKUP($C728,PANSS_full!$D$2:$AK$888,19,FALSE)</f>
        <v>3</v>
      </c>
      <c r="AL728">
        <f>VLOOKUP($C728,PANSS_full!$D$2:$AK$888,20,FALSE)</f>
        <v>3</v>
      </c>
      <c r="AM728">
        <f>VLOOKUP($C728,PANSS_full!$D$2:$AK$888,21,FALSE)</f>
        <v>2</v>
      </c>
      <c r="AN728">
        <f>VLOOKUP($C728,PANSS_full!$D$2:$AK$888,22,FALSE)</f>
        <v>3</v>
      </c>
      <c r="AO728">
        <f>VLOOKUP($C728,PANSS_full!$D$2:$AK$888,23,FALSE)</f>
        <v>2</v>
      </c>
      <c r="AP728">
        <f>VLOOKUP($C728,PANSS_full!$D$2:$AK$888,24,FALSE)</f>
        <v>1</v>
      </c>
      <c r="AQ728">
        <f>VLOOKUP($C728,PANSS_full!$D$2:$AK$888,25,FALSE)</f>
        <v>1</v>
      </c>
      <c r="AR728">
        <f>VLOOKUP($C728,PANSS_full!$D$2:$AK$888,26,FALSE)</f>
        <v>2</v>
      </c>
      <c r="AS728">
        <f>VLOOKUP($C728,PANSS_full!$D$2:$AK$888,27,FALSE)</f>
        <v>3</v>
      </c>
      <c r="AT728">
        <f>VLOOKUP($C728,PANSS_full!$D$2:$AK$888,28,FALSE)</f>
        <v>1</v>
      </c>
      <c r="AU728">
        <f>VLOOKUP($C728,PANSS_full!$D$2:$AK$888,29,FALSE)</f>
        <v>3</v>
      </c>
      <c r="AV728">
        <f>VLOOKUP($C728,PANSS_full!$D$2:$AK$888,30,FALSE)</f>
        <v>4</v>
      </c>
      <c r="AW728">
        <f>VLOOKUP($C728,PANSS_full!$D$2:$AK$888,31,FALSE)</f>
        <v>3</v>
      </c>
      <c r="AX728">
        <f>VLOOKUP($C728,PANSS_full!$D$2:$AK$888,32,FALSE)</f>
        <v>3</v>
      </c>
      <c r="AY728">
        <f>VLOOKUP($C728,PANSS_full!$D$2:$AK$888,33,FALSE)</f>
        <v>2</v>
      </c>
      <c r="AZ728">
        <f>VLOOKUP($C728,PANSS_full!$D$2:$AK$888,34,FALSE)</f>
        <v>2</v>
      </c>
    </row>
    <row r="729" spans="1:52">
      <c r="A729">
        <v>728</v>
      </c>
      <c r="B729" s="2" t="s">
        <v>787</v>
      </c>
      <c r="C729" s="2" t="str">
        <f t="shared" si="11"/>
        <v>SZ_05_0098</v>
      </c>
      <c r="E729" s="2">
        <v>19.41666667</v>
      </c>
      <c r="F729" s="2" t="s">
        <v>602</v>
      </c>
      <c r="G729" s="2" t="s">
        <v>213</v>
      </c>
      <c r="H729" s="2">
        <v>5</v>
      </c>
      <c r="I729" s="2">
        <v>2</v>
      </c>
      <c r="J729" s="2">
        <v>12</v>
      </c>
      <c r="K729" s="2">
        <v>1</v>
      </c>
      <c r="L729" s="2">
        <v>1</v>
      </c>
      <c r="M729" s="2">
        <v>1</v>
      </c>
      <c r="N729" s="2">
        <v>19</v>
      </c>
      <c r="O729" s="2">
        <v>19</v>
      </c>
      <c r="P729" s="2">
        <v>26</v>
      </c>
      <c r="Q729" s="2">
        <v>64</v>
      </c>
      <c r="S729" t="str">
        <f>VLOOKUP($C729,PANSS_full!$D$2:$AK$888,1,FALSE)</f>
        <v>SZ_05_0098</v>
      </c>
      <c r="T729" t="str">
        <f>VLOOKUP($C729,PANSS_full!$D$2:$AK$888,2,FALSE)</f>
        <v>WXX</v>
      </c>
      <c r="U729" t="str">
        <f>VLOOKUP($C729,PANSS_full!$D$2:$AK$888,3,FALSE)</f>
        <v>张燕</v>
      </c>
      <c r="V729" t="str">
        <f>VLOOKUP($C729,PANSS_full!$D$2:$AK$888,4,FALSE)</f>
        <v>河南省精神病医院</v>
      </c>
      <c r="W729">
        <f>VLOOKUP($C729,PANSS_full!$D$2:$AK$888,5,FALSE)</f>
        <v>6</v>
      </c>
      <c r="X729">
        <f>VLOOKUP($C729,PANSS_full!$D$2:$AK$888,6,FALSE)</f>
        <v>5</v>
      </c>
      <c r="Y729">
        <f>VLOOKUP($C729,PANSS_full!$D$2:$AK$888,7,FALSE)</f>
        <v>1</v>
      </c>
      <c r="Z729">
        <f>VLOOKUP($C729,PANSS_full!$D$2:$AK$888,8,FALSE)</f>
        <v>4</v>
      </c>
      <c r="AA729">
        <f>VLOOKUP($C729,PANSS_full!$D$2:$AK$888,9,FALSE)</f>
        <v>1</v>
      </c>
      <c r="AB729">
        <f>VLOOKUP($C729,PANSS_full!$D$2:$AK$888,10,FALSE)</f>
        <v>1</v>
      </c>
      <c r="AC729">
        <f>VLOOKUP($C729,PANSS_full!$D$2:$AK$888,11,FALSE)</f>
        <v>1</v>
      </c>
      <c r="AD729">
        <f>VLOOKUP($C729,PANSS_full!$D$2:$AK$888,12,FALSE)</f>
        <v>4</v>
      </c>
      <c r="AE729">
        <f>VLOOKUP($C729,PANSS_full!$D$2:$AK$888,13,FALSE)</f>
        <v>4</v>
      </c>
      <c r="AF729">
        <f>VLOOKUP($C729,PANSS_full!$D$2:$AK$888,14,FALSE)</f>
        <v>3</v>
      </c>
      <c r="AG729">
        <f>VLOOKUP($C729,PANSS_full!$D$2:$AK$888,15,FALSE)</f>
        <v>3</v>
      </c>
      <c r="AH729">
        <f>VLOOKUP($C729,PANSS_full!$D$2:$AK$888,16,FALSE)</f>
        <v>3</v>
      </c>
      <c r="AI729">
        <f>VLOOKUP($C729,PANSS_full!$D$2:$AK$888,17,FALSE)</f>
        <v>1</v>
      </c>
      <c r="AJ729">
        <f>VLOOKUP($C729,PANSS_full!$D$2:$AK$888,18,FALSE)</f>
        <v>1</v>
      </c>
      <c r="AK729">
        <f>VLOOKUP($C729,PANSS_full!$D$2:$AK$888,19,FALSE)</f>
        <v>1</v>
      </c>
      <c r="AL729">
        <f>VLOOKUP($C729,PANSS_full!$D$2:$AK$888,20,FALSE)</f>
        <v>3</v>
      </c>
      <c r="AM729">
        <f>VLOOKUP($C729,PANSS_full!$D$2:$AK$888,21,FALSE)</f>
        <v>1</v>
      </c>
      <c r="AN729">
        <f>VLOOKUP($C729,PANSS_full!$D$2:$AK$888,22,FALSE)</f>
        <v>1</v>
      </c>
      <c r="AO729">
        <f>VLOOKUP($C729,PANSS_full!$D$2:$AK$888,23,FALSE)</f>
        <v>1</v>
      </c>
      <c r="AP729">
        <f>VLOOKUP($C729,PANSS_full!$D$2:$AK$888,24,FALSE)</f>
        <v>1</v>
      </c>
      <c r="AQ729">
        <f>VLOOKUP($C729,PANSS_full!$D$2:$AK$888,25,FALSE)</f>
        <v>1</v>
      </c>
      <c r="AR729">
        <f>VLOOKUP($C729,PANSS_full!$D$2:$AK$888,26,FALSE)</f>
        <v>1</v>
      </c>
      <c r="AS729">
        <f>VLOOKUP($C729,PANSS_full!$D$2:$AK$888,27,FALSE)</f>
        <v>1</v>
      </c>
      <c r="AT729">
        <f>VLOOKUP($C729,PANSS_full!$D$2:$AK$888,28,FALSE)</f>
        <v>1</v>
      </c>
      <c r="AU729">
        <f>VLOOKUP($C729,PANSS_full!$D$2:$AK$888,29,FALSE)</f>
        <v>4</v>
      </c>
      <c r="AV729">
        <f>VLOOKUP($C729,PANSS_full!$D$2:$AK$888,30,FALSE)</f>
        <v>6</v>
      </c>
      <c r="AW729">
        <f>VLOOKUP($C729,PANSS_full!$D$2:$AK$888,31,FALSE)</f>
        <v>1</v>
      </c>
      <c r="AX729">
        <f>VLOOKUP($C729,PANSS_full!$D$2:$AK$888,32,FALSE)</f>
        <v>1</v>
      </c>
      <c r="AY729">
        <f>VLOOKUP($C729,PANSS_full!$D$2:$AK$888,33,FALSE)</f>
        <v>1</v>
      </c>
      <c r="AZ729">
        <f>VLOOKUP($C729,PANSS_full!$D$2:$AK$888,34,FALSE)</f>
        <v>1</v>
      </c>
    </row>
    <row r="730" spans="1:52">
      <c r="A730">
        <v>729</v>
      </c>
      <c r="B730" s="2" t="s">
        <v>788</v>
      </c>
      <c r="C730" s="2" t="str">
        <f t="shared" si="11"/>
        <v>SZ_05_0100</v>
      </c>
      <c r="E730" s="2">
        <v>23.58333333</v>
      </c>
      <c r="F730" s="2" t="s">
        <v>602</v>
      </c>
      <c r="G730" s="2" t="s">
        <v>213</v>
      </c>
      <c r="H730" s="2">
        <v>5</v>
      </c>
      <c r="I730" s="2">
        <v>2</v>
      </c>
      <c r="J730" s="2">
        <v>9</v>
      </c>
      <c r="K730" s="2">
        <v>1</v>
      </c>
      <c r="L730" s="2">
        <v>1</v>
      </c>
      <c r="M730" s="2">
        <v>27</v>
      </c>
      <c r="N730" s="2">
        <v>25</v>
      </c>
      <c r="O730" s="2">
        <v>22</v>
      </c>
      <c r="P730" s="2">
        <v>38</v>
      </c>
      <c r="Q730" s="2">
        <v>85</v>
      </c>
      <c r="S730" t="str">
        <f>VLOOKUP($C730,PANSS_full!$D$2:$AK$888,1,FALSE)</f>
        <v>SZ_05_0100</v>
      </c>
      <c r="T730" t="str">
        <f>VLOOKUP($C730,PANSS_full!$D$2:$AK$888,2,FALSE)</f>
        <v>LWW</v>
      </c>
      <c r="U730" t="str">
        <f>VLOOKUP($C730,PANSS_full!$D$2:$AK$888,3,FALSE)</f>
        <v>张玉娟</v>
      </c>
      <c r="V730" t="str">
        <f>VLOOKUP($C730,PANSS_full!$D$2:$AK$888,4,FALSE)</f>
        <v>河南省精神病医院</v>
      </c>
      <c r="W730">
        <f>VLOOKUP($C730,PANSS_full!$D$2:$AK$888,5,FALSE)</f>
        <v>5</v>
      </c>
      <c r="X730">
        <f>VLOOKUP($C730,PANSS_full!$D$2:$AK$888,6,FALSE)</f>
        <v>4</v>
      </c>
      <c r="Y730">
        <f>VLOOKUP($C730,PANSS_full!$D$2:$AK$888,7,FALSE)</f>
        <v>4</v>
      </c>
      <c r="Z730">
        <f>VLOOKUP($C730,PANSS_full!$D$2:$AK$888,8,FALSE)</f>
        <v>3</v>
      </c>
      <c r="AA730">
        <f>VLOOKUP($C730,PANSS_full!$D$2:$AK$888,9,FALSE)</f>
        <v>1</v>
      </c>
      <c r="AB730">
        <f>VLOOKUP($C730,PANSS_full!$D$2:$AK$888,10,FALSE)</f>
        <v>5</v>
      </c>
      <c r="AC730">
        <f>VLOOKUP($C730,PANSS_full!$D$2:$AK$888,11,FALSE)</f>
        <v>3</v>
      </c>
      <c r="AD730">
        <f>VLOOKUP($C730,PANSS_full!$D$2:$AK$888,12,FALSE)</f>
        <v>4</v>
      </c>
      <c r="AE730">
        <f>VLOOKUP($C730,PANSS_full!$D$2:$AK$888,13,FALSE)</f>
        <v>3</v>
      </c>
      <c r="AF730">
        <f>VLOOKUP($C730,PANSS_full!$D$2:$AK$888,14,FALSE)</f>
        <v>3</v>
      </c>
      <c r="AG730">
        <f>VLOOKUP($C730,PANSS_full!$D$2:$AK$888,15,FALSE)</f>
        <v>3</v>
      </c>
      <c r="AH730">
        <f>VLOOKUP($C730,PANSS_full!$D$2:$AK$888,16,FALSE)</f>
        <v>3</v>
      </c>
      <c r="AI730">
        <f>VLOOKUP($C730,PANSS_full!$D$2:$AK$888,17,FALSE)</f>
        <v>3</v>
      </c>
      <c r="AJ730">
        <f>VLOOKUP($C730,PANSS_full!$D$2:$AK$888,18,FALSE)</f>
        <v>3</v>
      </c>
      <c r="AK730">
        <f>VLOOKUP($C730,PANSS_full!$D$2:$AK$888,19,FALSE)</f>
        <v>2</v>
      </c>
      <c r="AL730">
        <f>VLOOKUP($C730,PANSS_full!$D$2:$AK$888,20,FALSE)</f>
        <v>2</v>
      </c>
      <c r="AM730">
        <f>VLOOKUP($C730,PANSS_full!$D$2:$AK$888,21,FALSE)</f>
        <v>1</v>
      </c>
      <c r="AN730">
        <f>VLOOKUP($C730,PANSS_full!$D$2:$AK$888,22,FALSE)</f>
        <v>1</v>
      </c>
      <c r="AO730">
        <f>VLOOKUP($C730,PANSS_full!$D$2:$AK$888,23,FALSE)</f>
        <v>1</v>
      </c>
      <c r="AP730">
        <f>VLOOKUP($C730,PANSS_full!$D$2:$AK$888,24,FALSE)</f>
        <v>1</v>
      </c>
      <c r="AQ730">
        <f>VLOOKUP($C730,PANSS_full!$D$2:$AK$888,25,FALSE)</f>
        <v>1</v>
      </c>
      <c r="AR730">
        <f>VLOOKUP($C730,PANSS_full!$D$2:$AK$888,26,FALSE)</f>
        <v>3</v>
      </c>
      <c r="AS730">
        <f>VLOOKUP($C730,PANSS_full!$D$2:$AK$888,27,FALSE)</f>
        <v>1</v>
      </c>
      <c r="AT730">
        <f>VLOOKUP($C730,PANSS_full!$D$2:$AK$888,28,FALSE)</f>
        <v>1</v>
      </c>
      <c r="AU730">
        <f>VLOOKUP($C730,PANSS_full!$D$2:$AK$888,29,FALSE)</f>
        <v>4</v>
      </c>
      <c r="AV730">
        <f>VLOOKUP($C730,PANSS_full!$D$2:$AK$888,30,FALSE)</f>
        <v>6</v>
      </c>
      <c r="AW730">
        <f>VLOOKUP($C730,PANSS_full!$D$2:$AK$888,31,FALSE)</f>
        <v>4</v>
      </c>
      <c r="AX730">
        <f>VLOOKUP($C730,PANSS_full!$D$2:$AK$888,32,FALSE)</f>
        <v>3</v>
      </c>
      <c r="AY730">
        <f>VLOOKUP($C730,PANSS_full!$D$2:$AK$888,33,FALSE)</f>
        <v>5</v>
      </c>
      <c r="AZ730">
        <f>VLOOKUP($C730,PANSS_full!$D$2:$AK$888,34,FALSE)</f>
        <v>2</v>
      </c>
    </row>
    <row r="731" spans="1:52">
      <c r="A731">
        <v>730</v>
      </c>
      <c r="B731" s="2" t="s">
        <v>789</v>
      </c>
      <c r="C731" s="2" t="str">
        <f t="shared" si="11"/>
        <v>SZ_05_0101</v>
      </c>
      <c r="E731" s="2">
        <v>19.16666667</v>
      </c>
      <c r="F731" s="2" t="s">
        <v>602</v>
      </c>
      <c r="G731" s="2" t="s">
        <v>213</v>
      </c>
      <c r="H731" s="2">
        <v>5</v>
      </c>
      <c r="I731" s="2">
        <v>1</v>
      </c>
      <c r="J731" s="2">
        <v>9</v>
      </c>
      <c r="K731" s="2">
        <v>1</v>
      </c>
      <c r="L731" s="2">
        <v>1</v>
      </c>
      <c r="M731" s="2">
        <v>8</v>
      </c>
      <c r="N731" s="2">
        <v>24</v>
      </c>
      <c r="O731" s="2">
        <v>19</v>
      </c>
      <c r="P731" s="2">
        <v>38</v>
      </c>
      <c r="Q731" s="2">
        <v>81</v>
      </c>
      <c r="S731" t="str">
        <f>VLOOKUP($C731,PANSS_full!$D$2:$AK$888,1,FALSE)</f>
        <v>SZ_05_0101</v>
      </c>
      <c r="T731" t="str">
        <f>VLOOKUP($C731,PANSS_full!$D$2:$AK$888,2,FALSE)</f>
        <v>HZC</v>
      </c>
      <c r="U731" t="str">
        <f>VLOOKUP($C731,PANSS_full!$D$2:$AK$888,3,FALSE)</f>
        <v>张燕</v>
      </c>
      <c r="V731" t="str">
        <f>VLOOKUP($C731,PANSS_full!$D$2:$AK$888,4,FALSE)</f>
        <v>河南省精神病医院</v>
      </c>
      <c r="W731">
        <f>VLOOKUP($C731,PANSS_full!$D$2:$AK$888,5,FALSE)</f>
        <v>6</v>
      </c>
      <c r="X731">
        <f>VLOOKUP($C731,PANSS_full!$D$2:$AK$888,6,FALSE)</f>
        <v>5</v>
      </c>
      <c r="Y731">
        <f>VLOOKUP($C731,PANSS_full!$D$2:$AK$888,7,FALSE)</f>
        <v>1</v>
      </c>
      <c r="Z731">
        <f>VLOOKUP($C731,PANSS_full!$D$2:$AK$888,8,FALSE)</f>
        <v>4</v>
      </c>
      <c r="AA731">
        <f>VLOOKUP($C731,PANSS_full!$D$2:$AK$888,9,FALSE)</f>
        <v>1</v>
      </c>
      <c r="AB731">
        <f>VLOOKUP($C731,PANSS_full!$D$2:$AK$888,10,FALSE)</f>
        <v>4</v>
      </c>
      <c r="AC731">
        <f>VLOOKUP($C731,PANSS_full!$D$2:$AK$888,11,FALSE)</f>
        <v>3</v>
      </c>
      <c r="AD731">
        <f>VLOOKUP($C731,PANSS_full!$D$2:$AK$888,12,FALSE)</f>
        <v>3</v>
      </c>
      <c r="AE731">
        <f>VLOOKUP($C731,PANSS_full!$D$2:$AK$888,13,FALSE)</f>
        <v>3</v>
      </c>
      <c r="AF731">
        <f>VLOOKUP($C731,PANSS_full!$D$2:$AK$888,14,FALSE)</f>
        <v>3</v>
      </c>
      <c r="AG731">
        <f>VLOOKUP($C731,PANSS_full!$D$2:$AK$888,15,FALSE)</f>
        <v>3</v>
      </c>
      <c r="AH731">
        <f>VLOOKUP($C731,PANSS_full!$D$2:$AK$888,16,FALSE)</f>
        <v>3</v>
      </c>
      <c r="AI731">
        <f>VLOOKUP($C731,PANSS_full!$D$2:$AK$888,17,FALSE)</f>
        <v>0</v>
      </c>
      <c r="AJ731">
        <f>VLOOKUP($C731,PANSS_full!$D$2:$AK$888,18,FALSE)</f>
        <v>1</v>
      </c>
      <c r="AK731">
        <f>VLOOKUP($C731,PANSS_full!$D$2:$AK$888,19,FALSE)</f>
        <v>1</v>
      </c>
      <c r="AL731">
        <f>VLOOKUP($C731,PANSS_full!$D$2:$AK$888,20,FALSE)</f>
        <v>1</v>
      </c>
      <c r="AM731">
        <f>VLOOKUP($C731,PANSS_full!$D$2:$AK$888,21,FALSE)</f>
        <v>1</v>
      </c>
      <c r="AN731">
        <f>VLOOKUP($C731,PANSS_full!$D$2:$AK$888,22,FALSE)</f>
        <v>1</v>
      </c>
      <c r="AO731">
        <f>VLOOKUP($C731,PANSS_full!$D$2:$AK$888,23,FALSE)</f>
        <v>1</v>
      </c>
      <c r="AP731">
        <f>VLOOKUP($C731,PANSS_full!$D$2:$AK$888,24,FALSE)</f>
        <v>1</v>
      </c>
      <c r="AQ731">
        <f>VLOOKUP($C731,PANSS_full!$D$2:$AK$888,25,FALSE)</f>
        <v>4</v>
      </c>
      <c r="AR731">
        <f>VLOOKUP($C731,PANSS_full!$D$2:$AK$888,26,FALSE)</f>
        <v>4</v>
      </c>
      <c r="AS731">
        <f>VLOOKUP($C731,PANSS_full!$D$2:$AK$888,27,FALSE)</f>
        <v>1</v>
      </c>
      <c r="AT731">
        <f>VLOOKUP($C731,PANSS_full!$D$2:$AK$888,28,FALSE)</f>
        <v>1</v>
      </c>
      <c r="AU731">
        <f>VLOOKUP($C731,PANSS_full!$D$2:$AK$888,29,FALSE)</f>
        <v>5</v>
      </c>
      <c r="AV731">
        <f>VLOOKUP($C731,PANSS_full!$D$2:$AK$888,30,FALSE)</f>
        <v>6</v>
      </c>
      <c r="AW731">
        <f>VLOOKUP($C731,PANSS_full!$D$2:$AK$888,31,FALSE)</f>
        <v>1</v>
      </c>
      <c r="AX731">
        <f>VLOOKUP($C731,PANSS_full!$D$2:$AK$888,32,FALSE)</f>
        <v>3</v>
      </c>
      <c r="AY731">
        <f>VLOOKUP($C731,PANSS_full!$D$2:$AK$888,33,FALSE)</f>
        <v>6</v>
      </c>
      <c r="AZ731">
        <f>VLOOKUP($C731,PANSS_full!$D$2:$AK$888,34,FALSE)</f>
        <v>1</v>
      </c>
    </row>
    <row r="732" spans="1:52">
      <c r="A732">
        <v>731</v>
      </c>
      <c r="B732" s="2" t="s">
        <v>790</v>
      </c>
      <c r="C732" s="2" t="str">
        <f t="shared" si="11"/>
        <v>SZ_05_0102</v>
      </c>
      <c r="E732" s="2">
        <v>26.08333333</v>
      </c>
      <c r="F732" s="2" t="s">
        <v>602</v>
      </c>
      <c r="G732" s="2" t="s">
        <v>213</v>
      </c>
      <c r="H732" s="2">
        <v>5</v>
      </c>
      <c r="I732" s="2">
        <v>2</v>
      </c>
      <c r="J732" s="2">
        <v>14</v>
      </c>
      <c r="K732" s="2">
        <v>1</v>
      </c>
      <c r="L732" s="2">
        <v>1</v>
      </c>
      <c r="M732" s="2">
        <v>40</v>
      </c>
      <c r="N732" s="2">
        <v>18</v>
      </c>
      <c r="O732" s="2">
        <v>29</v>
      </c>
      <c r="P732" s="2">
        <v>38</v>
      </c>
      <c r="Q732" s="2">
        <v>85</v>
      </c>
      <c r="S732" t="str">
        <f>VLOOKUP($C732,PANSS_full!$D$2:$AK$888,1,FALSE)</f>
        <v>SZ_05_0102</v>
      </c>
      <c r="T732" t="str">
        <f>VLOOKUP($C732,PANSS_full!$D$2:$AK$888,2,FALSE)</f>
        <v>LYX</v>
      </c>
      <c r="U732" t="str">
        <f>VLOOKUP($C732,PANSS_full!$D$2:$AK$888,3,FALSE)</f>
        <v>张玉娟</v>
      </c>
      <c r="V732" t="str">
        <f>VLOOKUP($C732,PANSS_full!$D$2:$AK$888,4,FALSE)</f>
        <v>河南省精神病医院</v>
      </c>
      <c r="W732">
        <f>VLOOKUP($C732,PANSS_full!$D$2:$AK$888,5,FALSE)</f>
        <v>2</v>
      </c>
      <c r="X732">
        <f>VLOOKUP($C732,PANSS_full!$D$2:$AK$888,6,FALSE)</f>
        <v>4</v>
      </c>
      <c r="Y732">
        <f>VLOOKUP($C732,PANSS_full!$D$2:$AK$888,7,FALSE)</f>
        <v>2</v>
      </c>
      <c r="Z732">
        <f>VLOOKUP($C732,PANSS_full!$D$2:$AK$888,8,FALSE)</f>
        <v>1</v>
      </c>
      <c r="AA732">
        <f>VLOOKUP($C732,PANSS_full!$D$2:$AK$888,9,FALSE)</f>
        <v>1</v>
      </c>
      <c r="AB732">
        <f>VLOOKUP($C732,PANSS_full!$D$2:$AK$888,10,FALSE)</f>
        <v>4</v>
      </c>
      <c r="AC732">
        <f>VLOOKUP($C732,PANSS_full!$D$2:$AK$888,11,FALSE)</f>
        <v>4</v>
      </c>
      <c r="AD732">
        <f>VLOOKUP($C732,PANSS_full!$D$2:$AK$888,12,FALSE)</f>
        <v>4</v>
      </c>
      <c r="AE732">
        <f>VLOOKUP($C732,PANSS_full!$D$2:$AK$888,13,FALSE)</f>
        <v>4</v>
      </c>
      <c r="AF732">
        <f>VLOOKUP($C732,PANSS_full!$D$2:$AK$888,14,FALSE)</f>
        <v>5</v>
      </c>
      <c r="AG732">
        <f>VLOOKUP($C732,PANSS_full!$D$2:$AK$888,15,FALSE)</f>
        <v>5</v>
      </c>
      <c r="AH732">
        <f>VLOOKUP($C732,PANSS_full!$D$2:$AK$888,16,FALSE)</f>
        <v>4</v>
      </c>
      <c r="AI732">
        <f>VLOOKUP($C732,PANSS_full!$D$2:$AK$888,17,FALSE)</f>
        <v>4</v>
      </c>
      <c r="AJ732">
        <f>VLOOKUP($C732,PANSS_full!$D$2:$AK$888,18,FALSE)</f>
        <v>3</v>
      </c>
      <c r="AK732">
        <f>VLOOKUP($C732,PANSS_full!$D$2:$AK$888,19,FALSE)</f>
        <v>2</v>
      </c>
      <c r="AL732">
        <f>VLOOKUP($C732,PANSS_full!$D$2:$AK$888,20,FALSE)</f>
        <v>2</v>
      </c>
      <c r="AM732">
        <f>VLOOKUP($C732,PANSS_full!$D$2:$AK$888,21,FALSE)</f>
        <v>1</v>
      </c>
      <c r="AN732">
        <f>VLOOKUP($C732,PANSS_full!$D$2:$AK$888,22,FALSE)</f>
        <v>1</v>
      </c>
      <c r="AO732">
        <f>VLOOKUP($C732,PANSS_full!$D$2:$AK$888,23,FALSE)</f>
        <v>1</v>
      </c>
      <c r="AP732">
        <f>VLOOKUP($C732,PANSS_full!$D$2:$AK$888,24,FALSE)</f>
        <v>2</v>
      </c>
      <c r="AQ732">
        <f>VLOOKUP($C732,PANSS_full!$D$2:$AK$888,25,FALSE)</f>
        <v>4</v>
      </c>
      <c r="AR732">
        <f>VLOOKUP($C732,PANSS_full!$D$2:$AK$888,26,FALSE)</f>
        <v>4</v>
      </c>
      <c r="AS732">
        <f>VLOOKUP($C732,PANSS_full!$D$2:$AK$888,27,FALSE)</f>
        <v>1</v>
      </c>
      <c r="AT732">
        <f>VLOOKUP($C732,PANSS_full!$D$2:$AK$888,28,FALSE)</f>
        <v>1</v>
      </c>
      <c r="AU732">
        <f>VLOOKUP($C732,PANSS_full!$D$2:$AK$888,29,FALSE)</f>
        <v>4</v>
      </c>
      <c r="AV732">
        <f>VLOOKUP($C732,PANSS_full!$D$2:$AK$888,30,FALSE)</f>
        <v>5</v>
      </c>
      <c r="AW732">
        <f>VLOOKUP($C732,PANSS_full!$D$2:$AK$888,31,FALSE)</f>
        <v>4</v>
      </c>
      <c r="AX732">
        <f>VLOOKUP($C732,PANSS_full!$D$2:$AK$888,32,FALSE)</f>
        <v>1</v>
      </c>
      <c r="AY732">
        <f>VLOOKUP($C732,PANSS_full!$D$2:$AK$888,33,FALSE)</f>
        <v>4</v>
      </c>
      <c r="AZ732">
        <f>VLOOKUP($C732,PANSS_full!$D$2:$AK$888,34,FALSE)</f>
        <v>1</v>
      </c>
    </row>
    <row r="733" spans="1:52">
      <c r="A733">
        <v>732</v>
      </c>
      <c r="B733" s="2" t="s">
        <v>791</v>
      </c>
      <c r="C733" s="2" t="str">
        <f t="shared" si="11"/>
        <v>SZ_05_0103</v>
      </c>
      <c r="E733" s="2">
        <v>22</v>
      </c>
      <c r="F733" s="2" t="s">
        <v>602</v>
      </c>
      <c r="G733" s="2" t="s">
        <v>213</v>
      </c>
      <c r="H733" s="2">
        <v>5</v>
      </c>
      <c r="I733" s="2">
        <v>1</v>
      </c>
      <c r="J733" s="2">
        <v>12</v>
      </c>
      <c r="K733" s="2">
        <v>1</v>
      </c>
      <c r="L733" s="2">
        <v>1</v>
      </c>
      <c r="M733" s="2">
        <v>60</v>
      </c>
      <c r="N733" s="2">
        <v>18</v>
      </c>
      <c r="O733" s="2">
        <v>22</v>
      </c>
      <c r="P733" s="2">
        <v>30</v>
      </c>
      <c r="Q733" s="2">
        <v>70</v>
      </c>
      <c r="S733" t="str">
        <f>VLOOKUP($C733,PANSS_full!$D$2:$AK$888,1,FALSE)</f>
        <v>SZ_05_0103</v>
      </c>
      <c r="T733" t="str">
        <f>VLOOKUP($C733,PANSS_full!$D$2:$AK$888,2,FALSE)</f>
        <v>ZZ</v>
      </c>
      <c r="U733" t="str">
        <f>VLOOKUP($C733,PANSS_full!$D$2:$AK$888,3,FALSE)</f>
        <v>张燕</v>
      </c>
      <c r="V733" t="str">
        <f>VLOOKUP($C733,PANSS_full!$D$2:$AK$888,4,FALSE)</f>
        <v>河南省精神病医院</v>
      </c>
      <c r="W733">
        <f>VLOOKUP($C733,PANSS_full!$D$2:$AK$888,5,FALSE)</f>
        <v>6</v>
      </c>
      <c r="X733">
        <f>VLOOKUP($C733,PANSS_full!$D$2:$AK$888,6,FALSE)</f>
        <v>4</v>
      </c>
      <c r="Y733">
        <f>VLOOKUP($C733,PANSS_full!$D$2:$AK$888,7,FALSE)</f>
        <v>1</v>
      </c>
      <c r="Z733">
        <f>VLOOKUP($C733,PANSS_full!$D$2:$AK$888,8,FALSE)</f>
        <v>1</v>
      </c>
      <c r="AA733">
        <f>VLOOKUP($C733,PANSS_full!$D$2:$AK$888,9,FALSE)</f>
        <v>1</v>
      </c>
      <c r="AB733">
        <f>VLOOKUP($C733,PANSS_full!$D$2:$AK$888,10,FALSE)</f>
        <v>1</v>
      </c>
      <c r="AC733">
        <f>VLOOKUP($C733,PANSS_full!$D$2:$AK$888,11,FALSE)</f>
        <v>4</v>
      </c>
      <c r="AD733">
        <f>VLOOKUP($C733,PANSS_full!$D$2:$AK$888,12,FALSE)</f>
        <v>4</v>
      </c>
      <c r="AE733">
        <f>VLOOKUP($C733,PANSS_full!$D$2:$AK$888,13,FALSE)</f>
        <v>3</v>
      </c>
      <c r="AF733">
        <f>VLOOKUP($C733,PANSS_full!$D$2:$AK$888,14,FALSE)</f>
        <v>3</v>
      </c>
      <c r="AG733">
        <f>VLOOKUP($C733,PANSS_full!$D$2:$AK$888,15,FALSE)</f>
        <v>4</v>
      </c>
      <c r="AH733">
        <f>VLOOKUP($C733,PANSS_full!$D$2:$AK$888,16,FALSE)</f>
        <v>3</v>
      </c>
      <c r="AI733">
        <f>VLOOKUP($C733,PANSS_full!$D$2:$AK$888,17,FALSE)</f>
        <v>4</v>
      </c>
      <c r="AJ733">
        <f>VLOOKUP($C733,PANSS_full!$D$2:$AK$888,18,FALSE)</f>
        <v>1</v>
      </c>
      <c r="AK733">
        <f>VLOOKUP($C733,PANSS_full!$D$2:$AK$888,19,FALSE)</f>
        <v>1</v>
      </c>
      <c r="AL733">
        <f>VLOOKUP($C733,PANSS_full!$D$2:$AK$888,20,FALSE)</f>
        <v>1</v>
      </c>
      <c r="AM733">
        <f>VLOOKUP($C733,PANSS_full!$D$2:$AK$888,21,FALSE)</f>
        <v>1</v>
      </c>
      <c r="AN733">
        <f>VLOOKUP($C733,PANSS_full!$D$2:$AK$888,22,FALSE)</f>
        <v>1</v>
      </c>
      <c r="AO733">
        <f>VLOOKUP($C733,PANSS_full!$D$2:$AK$888,23,FALSE)</f>
        <v>1</v>
      </c>
      <c r="AP733">
        <f>VLOOKUP($C733,PANSS_full!$D$2:$AK$888,24,FALSE)</f>
        <v>1</v>
      </c>
      <c r="AQ733">
        <f>VLOOKUP($C733,PANSS_full!$D$2:$AK$888,25,FALSE)</f>
        <v>3</v>
      </c>
      <c r="AR733">
        <f>VLOOKUP($C733,PANSS_full!$D$2:$AK$888,26,FALSE)</f>
        <v>4</v>
      </c>
      <c r="AS733">
        <f>VLOOKUP($C733,PANSS_full!$D$2:$AK$888,27,FALSE)</f>
        <v>1</v>
      </c>
      <c r="AT733">
        <f>VLOOKUP($C733,PANSS_full!$D$2:$AK$888,28,FALSE)</f>
        <v>1</v>
      </c>
      <c r="AU733">
        <f>VLOOKUP($C733,PANSS_full!$D$2:$AK$888,29,FALSE)</f>
        <v>4</v>
      </c>
      <c r="AV733">
        <f>VLOOKUP($C733,PANSS_full!$D$2:$AK$888,30,FALSE)</f>
        <v>6</v>
      </c>
      <c r="AW733">
        <f>VLOOKUP($C733,PANSS_full!$D$2:$AK$888,31,FALSE)</f>
        <v>1</v>
      </c>
      <c r="AX733">
        <f>VLOOKUP($C733,PANSS_full!$D$2:$AK$888,32,FALSE)</f>
        <v>2</v>
      </c>
      <c r="AY733">
        <f>VLOOKUP($C733,PANSS_full!$D$2:$AK$888,33,FALSE)</f>
        <v>1</v>
      </c>
      <c r="AZ733">
        <f>VLOOKUP($C733,PANSS_full!$D$2:$AK$888,34,FALSE)</f>
        <v>1</v>
      </c>
    </row>
    <row r="734" spans="1:52">
      <c r="A734">
        <v>733</v>
      </c>
      <c r="B734" s="2" t="s">
        <v>792</v>
      </c>
      <c r="C734" s="2" t="str">
        <f t="shared" si="11"/>
        <v>SZ_05_0104</v>
      </c>
      <c r="E734" s="2">
        <v>21.08333333</v>
      </c>
      <c r="F734" s="2" t="s">
        <v>602</v>
      </c>
      <c r="G734" s="2" t="s">
        <v>213</v>
      </c>
      <c r="H734" s="2">
        <v>5</v>
      </c>
      <c r="I734" s="2">
        <v>2</v>
      </c>
      <c r="J734" s="2">
        <v>12</v>
      </c>
      <c r="K734" s="2">
        <v>1</v>
      </c>
      <c r="L734" s="2">
        <v>1</v>
      </c>
      <c r="M734" s="2">
        <v>39</v>
      </c>
      <c r="N734" s="2">
        <v>22</v>
      </c>
      <c r="O734" s="2">
        <v>18</v>
      </c>
      <c r="P734" s="2">
        <v>44</v>
      </c>
      <c r="Q734" s="2">
        <v>84</v>
      </c>
      <c r="S734" t="str">
        <f>VLOOKUP($C734,PANSS_full!$D$2:$AK$888,1,FALSE)</f>
        <v>SZ_05_0104</v>
      </c>
      <c r="T734" t="str">
        <f>VLOOKUP($C734,PANSS_full!$D$2:$AK$888,2,FALSE)</f>
        <v>WWJ</v>
      </c>
      <c r="U734" t="str">
        <f>VLOOKUP($C734,PANSS_full!$D$2:$AK$888,3,FALSE)</f>
        <v>杨勇锋</v>
      </c>
      <c r="V734" t="str">
        <f>VLOOKUP($C734,PANSS_full!$D$2:$AK$888,4,FALSE)</f>
        <v>新医二附院</v>
      </c>
      <c r="W734">
        <f>VLOOKUP($C734,PANSS_full!$D$2:$AK$888,5,FALSE)</f>
        <v>4</v>
      </c>
      <c r="X734">
        <f>VLOOKUP($C734,PANSS_full!$D$2:$AK$888,6,FALSE)</f>
        <v>4</v>
      </c>
      <c r="Y734">
        <f>VLOOKUP($C734,PANSS_full!$D$2:$AK$888,7,FALSE)</f>
        <v>1</v>
      </c>
      <c r="Z734">
        <f>VLOOKUP($C734,PANSS_full!$D$2:$AK$888,8,FALSE)</f>
        <v>3</v>
      </c>
      <c r="AA734">
        <f>VLOOKUP($C734,PANSS_full!$D$2:$AK$888,9,FALSE)</f>
        <v>3</v>
      </c>
      <c r="AB734">
        <f>VLOOKUP($C734,PANSS_full!$D$2:$AK$888,10,FALSE)</f>
        <v>4</v>
      </c>
      <c r="AC734">
        <f>VLOOKUP($C734,PANSS_full!$D$2:$AK$888,11,FALSE)</f>
        <v>3</v>
      </c>
      <c r="AD734">
        <f>VLOOKUP($C734,PANSS_full!$D$2:$AK$888,12,FALSE)</f>
        <v>3</v>
      </c>
      <c r="AE734">
        <f>VLOOKUP($C734,PANSS_full!$D$2:$AK$888,13,FALSE)</f>
        <v>3</v>
      </c>
      <c r="AF734">
        <f>VLOOKUP($C734,PANSS_full!$D$2:$AK$888,14,FALSE)</f>
        <v>3</v>
      </c>
      <c r="AG734">
        <f>VLOOKUP($C734,PANSS_full!$D$2:$AK$888,15,FALSE)</f>
        <v>2</v>
      </c>
      <c r="AH734">
        <f>VLOOKUP($C734,PANSS_full!$D$2:$AK$888,16,FALSE)</f>
        <v>3</v>
      </c>
      <c r="AI734">
        <f>VLOOKUP($C734,PANSS_full!$D$2:$AK$888,17,FALSE)</f>
        <v>2</v>
      </c>
      <c r="AJ734">
        <f>VLOOKUP($C734,PANSS_full!$D$2:$AK$888,18,FALSE)</f>
        <v>2</v>
      </c>
      <c r="AK734">
        <f>VLOOKUP($C734,PANSS_full!$D$2:$AK$888,19,FALSE)</f>
        <v>3</v>
      </c>
      <c r="AL734">
        <f>VLOOKUP($C734,PANSS_full!$D$2:$AK$888,20,FALSE)</f>
        <v>3</v>
      </c>
      <c r="AM734">
        <f>VLOOKUP($C734,PANSS_full!$D$2:$AK$888,21,FALSE)</f>
        <v>2</v>
      </c>
      <c r="AN734">
        <f>VLOOKUP($C734,PANSS_full!$D$2:$AK$888,22,FALSE)</f>
        <v>3</v>
      </c>
      <c r="AO734">
        <f>VLOOKUP($C734,PANSS_full!$D$2:$AK$888,23,FALSE)</f>
        <v>2</v>
      </c>
      <c r="AP734">
        <f>VLOOKUP($C734,PANSS_full!$D$2:$AK$888,24,FALSE)</f>
        <v>2</v>
      </c>
      <c r="AQ734">
        <f>VLOOKUP($C734,PANSS_full!$D$2:$AK$888,25,FALSE)</f>
        <v>3</v>
      </c>
      <c r="AR734">
        <f>VLOOKUP($C734,PANSS_full!$D$2:$AK$888,26,FALSE)</f>
        <v>3</v>
      </c>
      <c r="AS734">
        <f>VLOOKUP($C734,PANSS_full!$D$2:$AK$888,27,FALSE)</f>
        <v>4</v>
      </c>
      <c r="AT734">
        <f>VLOOKUP($C734,PANSS_full!$D$2:$AK$888,28,FALSE)</f>
        <v>1</v>
      </c>
      <c r="AU734">
        <f>VLOOKUP($C734,PANSS_full!$D$2:$AK$888,29,FALSE)</f>
        <v>3</v>
      </c>
      <c r="AV734">
        <f>VLOOKUP($C734,PANSS_full!$D$2:$AK$888,30,FALSE)</f>
        <v>4</v>
      </c>
      <c r="AW734">
        <f>VLOOKUP($C734,PANSS_full!$D$2:$AK$888,31,FALSE)</f>
        <v>3</v>
      </c>
      <c r="AX734">
        <f>VLOOKUP($C734,PANSS_full!$D$2:$AK$888,32,FALSE)</f>
        <v>3</v>
      </c>
      <c r="AY734">
        <f>VLOOKUP($C734,PANSS_full!$D$2:$AK$888,33,FALSE)</f>
        <v>2</v>
      </c>
      <c r="AZ734">
        <f>VLOOKUP($C734,PANSS_full!$D$2:$AK$888,34,FALSE)</f>
        <v>3</v>
      </c>
    </row>
    <row r="735" spans="1:52">
      <c r="A735">
        <v>734</v>
      </c>
      <c r="B735" s="2" t="s">
        <v>793</v>
      </c>
      <c r="C735" s="2" t="str">
        <f t="shared" si="11"/>
        <v>SZ_05_0105</v>
      </c>
      <c r="E735" s="2">
        <v>18.16666667</v>
      </c>
      <c r="F735" s="2" t="s">
        <v>602</v>
      </c>
      <c r="G735" s="2" t="s">
        <v>213</v>
      </c>
      <c r="H735" s="2">
        <v>5</v>
      </c>
      <c r="I735" s="2">
        <v>1</v>
      </c>
      <c r="J735" s="2">
        <v>9</v>
      </c>
      <c r="K735" s="2">
        <v>1</v>
      </c>
      <c r="L735" s="2">
        <v>1</v>
      </c>
      <c r="M735" s="2">
        <v>6</v>
      </c>
      <c r="N735" s="2">
        <v>22</v>
      </c>
      <c r="O735" s="2">
        <v>21</v>
      </c>
      <c r="P735" s="2">
        <v>24</v>
      </c>
      <c r="Q735" s="2">
        <v>67</v>
      </c>
      <c r="S735" t="str">
        <f>VLOOKUP($C735,PANSS_full!$D$2:$AK$888,1,FALSE)</f>
        <v>SZ_05_0105</v>
      </c>
      <c r="T735" t="str">
        <f>VLOOKUP($C735,PANSS_full!$D$2:$AK$888,2,FALSE)</f>
        <v>JYC</v>
      </c>
      <c r="U735" t="str">
        <f>VLOOKUP($C735,PANSS_full!$D$2:$AK$888,3,FALSE)</f>
        <v>张燕</v>
      </c>
      <c r="V735" t="str">
        <f>VLOOKUP($C735,PANSS_full!$D$2:$AK$888,4,FALSE)</f>
        <v>河南省精神病医院</v>
      </c>
      <c r="W735">
        <f>VLOOKUP($C735,PANSS_full!$D$2:$AK$888,5,FALSE)</f>
        <v>6</v>
      </c>
      <c r="X735">
        <f>VLOOKUP($C735,PANSS_full!$D$2:$AK$888,6,FALSE)</f>
        <v>4</v>
      </c>
      <c r="Y735">
        <f>VLOOKUP($C735,PANSS_full!$D$2:$AK$888,7,FALSE)</f>
        <v>5</v>
      </c>
      <c r="Z735">
        <f>VLOOKUP($C735,PANSS_full!$D$2:$AK$888,8,FALSE)</f>
        <v>1</v>
      </c>
      <c r="AA735">
        <f>VLOOKUP($C735,PANSS_full!$D$2:$AK$888,9,FALSE)</f>
        <v>1</v>
      </c>
      <c r="AB735">
        <f>VLOOKUP($C735,PANSS_full!$D$2:$AK$888,10,FALSE)</f>
        <v>4</v>
      </c>
      <c r="AC735">
        <f>VLOOKUP($C735,PANSS_full!$D$2:$AK$888,11,FALSE)</f>
        <v>1</v>
      </c>
      <c r="AD735">
        <f>VLOOKUP($C735,PANSS_full!$D$2:$AK$888,12,FALSE)</f>
        <v>4</v>
      </c>
      <c r="AE735">
        <f>VLOOKUP($C735,PANSS_full!$D$2:$AK$888,13,FALSE)</f>
        <v>4</v>
      </c>
      <c r="AF735">
        <f>VLOOKUP($C735,PANSS_full!$D$2:$AK$888,14,FALSE)</f>
        <v>3</v>
      </c>
      <c r="AG735">
        <f>VLOOKUP($C735,PANSS_full!$D$2:$AK$888,15,FALSE)</f>
        <v>3</v>
      </c>
      <c r="AH735">
        <f>VLOOKUP($C735,PANSS_full!$D$2:$AK$888,16,FALSE)</f>
        <v>3</v>
      </c>
      <c r="AI735">
        <f>VLOOKUP($C735,PANSS_full!$D$2:$AK$888,17,FALSE)</f>
        <v>3</v>
      </c>
      <c r="AJ735">
        <f>VLOOKUP($C735,PANSS_full!$D$2:$AK$888,18,FALSE)</f>
        <v>1</v>
      </c>
      <c r="AK735">
        <f>VLOOKUP($C735,PANSS_full!$D$2:$AK$888,19,FALSE)</f>
        <v>1</v>
      </c>
      <c r="AL735">
        <f>VLOOKUP($C735,PANSS_full!$D$2:$AK$888,20,FALSE)</f>
        <v>1</v>
      </c>
      <c r="AM735">
        <f>VLOOKUP($C735,PANSS_full!$D$2:$AK$888,21,FALSE)</f>
        <v>1</v>
      </c>
      <c r="AN735">
        <f>VLOOKUP($C735,PANSS_full!$D$2:$AK$888,22,FALSE)</f>
        <v>1</v>
      </c>
      <c r="AO735">
        <f>VLOOKUP($C735,PANSS_full!$D$2:$AK$888,23,FALSE)</f>
        <v>1</v>
      </c>
      <c r="AP735">
        <f>VLOOKUP($C735,PANSS_full!$D$2:$AK$888,24,FALSE)</f>
        <v>1</v>
      </c>
      <c r="AQ735">
        <f>VLOOKUP($C735,PANSS_full!$D$2:$AK$888,25,FALSE)</f>
        <v>1</v>
      </c>
      <c r="AR735">
        <f>VLOOKUP($C735,PANSS_full!$D$2:$AK$888,26,FALSE)</f>
        <v>1</v>
      </c>
      <c r="AS735">
        <f>VLOOKUP($C735,PANSS_full!$D$2:$AK$888,27,FALSE)</f>
        <v>1</v>
      </c>
      <c r="AT735">
        <f>VLOOKUP($C735,PANSS_full!$D$2:$AK$888,28,FALSE)</f>
        <v>1</v>
      </c>
      <c r="AU735">
        <f>VLOOKUP($C735,PANSS_full!$D$2:$AK$888,29,FALSE)</f>
        <v>4</v>
      </c>
      <c r="AV735">
        <f>VLOOKUP($C735,PANSS_full!$D$2:$AK$888,30,FALSE)</f>
        <v>6</v>
      </c>
      <c r="AW735">
        <f>VLOOKUP($C735,PANSS_full!$D$2:$AK$888,31,FALSE)</f>
        <v>1</v>
      </c>
      <c r="AX735">
        <f>VLOOKUP($C735,PANSS_full!$D$2:$AK$888,32,FALSE)</f>
        <v>1</v>
      </c>
      <c r="AY735">
        <f>VLOOKUP($C735,PANSS_full!$D$2:$AK$888,33,FALSE)</f>
        <v>1</v>
      </c>
      <c r="AZ735">
        <f>VLOOKUP($C735,PANSS_full!$D$2:$AK$888,34,FALSE)</f>
        <v>1</v>
      </c>
    </row>
    <row r="736" spans="1:52">
      <c r="A736">
        <v>735</v>
      </c>
      <c r="B736" s="2" t="s">
        <v>794</v>
      </c>
      <c r="C736" s="2" t="str">
        <f t="shared" si="11"/>
        <v>SZ_05_0110</v>
      </c>
      <c r="E736" s="2">
        <v>27.75</v>
      </c>
      <c r="F736" s="2" t="s">
        <v>602</v>
      </c>
      <c r="G736" s="2" t="s">
        <v>213</v>
      </c>
      <c r="H736" s="2">
        <v>5</v>
      </c>
      <c r="I736" s="2">
        <v>1</v>
      </c>
      <c r="J736" s="2">
        <v>15</v>
      </c>
      <c r="K736" s="2">
        <v>1</v>
      </c>
      <c r="L736" s="2">
        <v>1</v>
      </c>
      <c r="M736" s="2">
        <v>14</v>
      </c>
      <c r="N736" s="2">
        <v>20</v>
      </c>
      <c r="O736" s="2">
        <v>17</v>
      </c>
      <c r="P736" s="2">
        <v>44</v>
      </c>
      <c r="Q736" s="2">
        <v>81</v>
      </c>
      <c r="S736" t="str">
        <f>VLOOKUP($C736,PANSS_full!$D$2:$AK$888,1,FALSE)</f>
        <v>SZ_05_0110</v>
      </c>
      <c r="T736" t="str">
        <f>VLOOKUP($C736,PANSS_full!$D$2:$AK$888,2,FALSE)</f>
        <v>SJT</v>
      </c>
      <c r="U736" t="str">
        <f>VLOOKUP($C736,PANSS_full!$D$2:$AK$888,3,FALSE)</f>
        <v>刘波</v>
      </c>
      <c r="V736" t="str">
        <f>VLOOKUP($C736,PANSS_full!$D$2:$AK$888,4,FALSE)</f>
        <v>河南省精神病医院</v>
      </c>
      <c r="W736">
        <f>VLOOKUP($C736,PANSS_full!$D$2:$AK$888,5,FALSE)</f>
        <v>5</v>
      </c>
      <c r="X736">
        <f>VLOOKUP($C736,PANSS_full!$D$2:$AK$888,6,FALSE)</f>
        <v>3</v>
      </c>
      <c r="Y736">
        <f>VLOOKUP($C736,PANSS_full!$D$2:$AK$888,7,FALSE)</f>
        <v>1</v>
      </c>
      <c r="Z736">
        <f>VLOOKUP($C736,PANSS_full!$D$2:$AK$888,8,FALSE)</f>
        <v>1</v>
      </c>
      <c r="AA736">
        <f>VLOOKUP($C736,PANSS_full!$D$2:$AK$888,9,FALSE)</f>
        <v>1</v>
      </c>
      <c r="AB736">
        <f>VLOOKUP($C736,PANSS_full!$D$2:$AK$888,10,FALSE)</f>
        <v>5</v>
      </c>
      <c r="AC736">
        <f>VLOOKUP($C736,PANSS_full!$D$2:$AK$888,11,FALSE)</f>
        <v>4</v>
      </c>
      <c r="AD736">
        <f>VLOOKUP($C736,PANSS_full!$D$2:$AK$888,12,FALSE)</f>
        <v>3</v>
      </c>
      <c r="AE736">
        <f>VLOOKUP($C736,PANSS_full!$D$2:$AK$888,13,FALSE)</f>
        <v>3</v>
      </c>
      <c r="AF736">
        <f>VLOOKUP($C736,PANSS_full!$D$2:$AK$888,14,FALSE)</f>
        <v>3</v>
      </c>
      <c r="AG736">
        <f>VLOOKUP($C736,PANSS_full!$D$2:$AK$888,15,FALSE)</f>
        <v>3</v>
      </c>
      <c r="AH736">
        <f>VLOOKUP($C736,PANSS_full!$D$2:$AK$888,16,FALSE)</f>
        <v>1</v>
      </c>
      <c r="AI736">
        <f>VLOOKUP($C736,PANSS_full!$D$2:$AK$888,17,FALSE)</f>
        <v>3</v>
      </c>
      <c r="AJ736">
        <f>VLOOKUP($C736,PANSS_full!$D$2:$AK$888,18,FALSE)</f>
        <v>1</v>
      </c>
      <c r="AK736">
        <f>VLOOKUP($C736,PANSS_full!$D$2:$AK$888,19,FALSE)</f>
        <v>2</v>
      </c>
      <c r="AL736">
        <f>VLOOKUP($C736,PANSS_full!$D$2:$AK$888,20,FALSE)</f>
        <v>2</v>
      </c>
      <c r="AM736">
        <f>VLOOKUP($C736,PANSS_full!$D$2:$AK$888,21,FALSE)</f>
        <v>1</v>
      </c>
      <c r="AN736">
        <f>VLOOKUP($C736,PANSS_full!$D$2:$AK$888,22,FALSE)</f>
        <v>3</v>
      </c>
      <c r="AO736">
        <f>VLOOKUP($C736,PANSS_full!$D$2:$AK$888,23,FALSE)</f>
        <v>1</v>
      </c>
      <c r="AP736">
        <f>VLOOKUP($C736,PANSS_full!$D$2:$AK$888,24,FALSE)</f>
        <v>1</v>
      </c>
      <c r="AQ736">
        <f>VLOOKUP($C736,PANSS_full!$D$2:$AK$888,25,FALSE)</f>
        <v>3</v>
      </c>
      <c r="AR736">
        <f>VLOOKUP($C736,PANSS_full!$D$2:$AK$888,26,FALSE)</f>
        <v>4</v>
      </c>
      <c r="AS736">
        <f>VLOOKUP($C736,PANSS_full!$D$2:$AK$888,27,FALSE)</f>
        <v>5</v>
      </c>
      <c r="AT736">
        <f>VLOOKUP($C736,PANSS_full!$D$2:$AK$888,28,FALSE)</f>
        <v>1</v>
      </c>
      <c r="AU736">
        <f>VLOOKUP($C736,PANSS_full!$D$2:$AK$888,29,FALSE)</f>
        <v>2</v>
      </c>
      <c r="AV736">
        <f>VLOOKUP($C736,PANSS_full!$D$2:$AK$888,30,FALSE)</f>
        <v>5</v>
      </c>
      <c r="AW736">
        <f>VLOOKUP($C736,PANSS_full!$D$2:$AK$888,31,FALSE)</f>
        <v>5</v>
      </c>
      <c r="AX736">
        <f>VLOOKUP($C736,PANSS_full!$D$2:$AK$888,32,FALSE)</f>
        <v>1</v>
      </c>
      <c r="AY736">
        <f>VLOOKUP($C736,PANSS_full!$D$2:$AK$888,33,FALSE)</f>
        <v>4</v>
      </c>
      <c r="AZ736">
        <f>VLOOKUP($C736,PANSS_full!$D$2:$AK$888,34,FALSE)</f>
        <v>4</v>
      </c>
    </row>
    <row r="737" spans="1:52">
      <c r="A737">
        <v>736</v>
      </c>
      <c r="B737" s="2" t="s">
        <v>795</v>
      </c>
      <c r="C737" s="2" t="str">
        <f t="shared" si="11"/>
        <v>SZ_05_0113</v>
      </c>
      <c r="E737" s="2">
        <v>23.33333333</v>
      </c>
      <c r="F737" s="2" t="s">
        <v>602</v>
      </c>
      <c r="G737" s="2" t="s">
        <v>213</v>
      </c>
      <c r="H737" s="2">
        <v>5</v>
      </c>
      <c r="I737" s="2">
        <v>1</v>
      </c>
      <c r="J737" s="2">
        <v>9</v>
      </c>
      <c r="K737" s="2">
        <v>1</v>
      </c>
      <c r="L737" s="2">
        <v>1</v>
      </c>
      <c r="M737" s="2">
        <v>36</v>
      </c>
      <c r="N737" s="2">
        <v>22</v>
      </c>
      <c r="O737" s="2">
        <v>13</v>
      </c>
      <c r="P737" s="2">
        <v>31</v>
      </c>
      <c r="Q737" s="2">
        <v>66</v>
      </c>
      <c r="S737" t="str">
        <f>VLOOKUP($C737,PANSS_full!$D$2:$AK$888,1,FALSE)</f>
        <v>SZ_05_0113</v>
      </c>
      <c r="T737" t="str">
        <f>VLOOKUP($C737,PANSS_full!$D$2:$AK$888,2,FALSE)</f>
        <v>WGP</v>
      </c>
      <c r="U737" t="str">
        <f>VLOOKUP($C737,PANSS_full!$D$2:$AK$888,3,FALSE)</f>
        <v>张燕</v>
      </c>
      <c r="V737" t="str">
        <f>VLOOKUP($C737,PANSS_full!$D$2:$AK$888,4,FALSE)</f>
        <v>河南省精神病医院</v>
      </c>
      <c r="W737">
        <f>VLOOKUP($C737,PANSS_full!$D$2:$AK$888,5,FALSE)</f>
        <v>6</v>
      </c>
      <c r="X737">
        <f>VLOOKUP($C737,PANSS_full!$D$2:$AK$888,6,FALSE)</f>
        <v>5</v>
      </c>
      <c r="Y737">
        <f>VLOOKUP($C737,PANSS_full!$D$2:$AK$888,7,FALSE)</f>
        <v>1</v>
      </c>
      <c r="Z737">
        <f>VLOOKUP($C737,PANSS_full!$D$2:$AK$888,8,FALSE)</f>
        <v>4</v>
      </c>
      <c r="AA737">
        <f>VLOOKUP($C737,PANSS_full!$D$2:$AK$888,9,FALSE)</f>
        <v>1</v>
      </c>
      <c r="AB737">
        <f>VLOOKUP($C737,PANSS_full!$D$2:$AK$888,10,FALSE)</f>
        <v>4</v>
      </c>
      <c r="AC737">
        <f>VLOOKUP($C737,PANSS_full!$D$2:$AK$888,11,FALSE)</f>
        <v>1</v>
      </c>
      <c r="AD737">
        <f>VLOOKUP($C737,PANSS_full!$D$2:$AK$888,12,FALSE)</f>
        <v>1</v>
      </c>
      <c r="AE737">
        <f>VLOOKUP($C737,PANSS_full!$D$2:$AK$888,13,FALSE)</f>
        <v>1</v>
      </c>
      <c r="AF737">
        <f>VLOOKUP($C737,PANSS_full!$D$2:$AK$888,14,FALSE)</f>
        <v>2</v>
      </c>
      <c r="AG737">
        <f>VLOOKUP($C737,PANSS_full!$D$2:$AK$888,15,FALSE)</f>
        <v>2</v>
      </c>
      <c r="AH737">
        <f>VLOOKUP($C737,PANSS_full!$D$2:$AK$888,16,FALSE)</f>
        <v>3</v>
      </c>
      <c r="AI737">
        <f>VLOOKUP($C737,PANSS_full!$D$2:$AK$888,17,FALSE)</f>
        <v>3</v>
      </c>
      <c r="AJ737">
        <f>VLOOKUP($C737,PANSS_full!$D$2:$AK$888,18,FALSE)</f>
        <v>1</v>
      </c>
      <c r="AK737">
        <f>VLOOKUP($C737,PANSS_full!$D$2:$AK$888,19,FALSE)</f>
        <v>1</v>
      </c>
      <c r="AL737">
        <f>VLOOKUP($C737,PANSS_full!$D$2:$AK$888,20,FALSE)</f>
        <v>1</v>
      </c>
      <c r="AM737">
        <f>VLOOKUP($C737,PANSS_full!$D$2:$AK$888,21,FALSE)</f>
        <v>1</v>
      </c>
      <c r="AN737">
        <f>VLOOKUP($C737,PANSS_full!$D$2:$AK$888,22,FALSE)</f>
        <v>1</v>
      </c>
      <c r="AO737">
        <f>VLOOKUP($C737,PANSS_full!$D$2:$AK$888,23,FALSE)</f>
        <v>1</v>
      </c>
      <c r="AP737">
        <f>VLOOKUP($C737,PANSS_full!$D$2:$AK$888,24,FALSE)</f>
        <v>1</v>
      </c>
      <c r="AQ737">
        <f>VLOOKUP($C737,PANSS_full!$D$2:$AK$888,25,FALSE)</f>
        <v>1</v>
      </c>
      <c r="AR737">
        <f>VLOOKUP($C737,PANSS_full!$D$2:$AK$888,26,FALSE)</f>
        <v>1</v>
      </c>
      <c r="AS737">
        <f>VLOOKUP($C737,PANSS_full!$D$2:$AK$888,27,FALSE)</f>
        <v>1</v>
      </c>
      <c r="AT737">
        <f>VLOOKUP($C737,PANSS_full!$D$2:$AK$888,28,FALSE)</f>
        <v>1</v>
      </c>
      <c r="AU737">
        <f>VLOOKUP($C737,PANSS_full!$D$2:$AK$888,29,FALSE)</f>
        <v>4</v>
      </c>
      <c r="AV737">
        <f>VLOOKUP($C737,PANSS_full!$D$2:$AK$888,30,FALSE)</f>
        <v>6</v>
      </c>
      <c r="AW737">
        <f>VLOOKUP($C737,PANSS_full!$D$2:$AK$888,31,FALSE)</f>
        <v>1</v>
      </c>
      <c r="AX737">
        <f>VLOOKUP($C737,PANSS_full!$D$2:$AK$888,32,FALSE)</f>
        <v>4</v>
      </c>
      <c r="AY737">
        <f>VLOOKUP($C737,PANSS_full!$D$2:$AK$888,33,FALSE)</f>
        <v>5</v>
      </c>
      <c r="AZ737">
        <f>VLOOKUP($C737,PANSS_full!$D$2:$AK$888,34,FALSE)</f>
        <v>1</v>
      </c>
    </row>
    <row r="738" spans="1:52">
      <c r="A738">
        <v>737</v>
      </c>
      <c r="B738" s="2" t="s">
        <v>796</v>
      </c>
      <c r="C738" s="2" t="str">
        <f t="shared" si="11"/>
        <v>SZ_05_0114</v>
      </c>
      <c r="E738" s="2">
        <v>17.33333333</v>
      </c>
      <c r="F738" s="2" t="s">
        <v>602</v>
      </c>
      <c r="G738" s="2" t="s">
        <v>213</v>
      </c>
      <c r="H738" s="2">
        <v>5</v>
      </c>
      <c r="I738" s="2">
        <v>1</v>
      </c>
      <c r="J738" s="2">
        <v>12</v>
      </c>
      <c r="K738" s="2">
        <v>1</v>
      </c>
      <c r="L738" s="2">
        <v>1</v>
      </c>
      <c r="M738" s="2">
        <v>12</v>
      </c>
      <c r="N738" s="2">
        <v>26</v>
      </c>
      <c r="O738" s="2">
        <v>30</v>
      </c>
      <c r="P738" s="2">
        <v>35</v>
      </c>
      <c r="Q738" s="2">
        <v>91</v>
      </c>
      <c r="S738" t="str">
        <f>VLOOKUP($C738,PANSS_full!$D$2:$AK$888,1,FALSE)</f>
        <v>SZ_05_0114</v>
      </c>
      <c r="T738" t="str">
        <f>VLOOKUP($C738,PANSS_full!$D$2:$AK$888,2,FALSE)</f>
        <v>LC</v>
      </c>
      <c r="U738" t="str">
        <f>VLOOKUP($C738,PANSS_full!$D$2:$AK$888,3,FALSE)</f>
        <v>杜云红</v>
      </c>
      <c r="V738" t="str">
        <f>VLOOKUP($C738,PANSS_full!$D$2:$AK$888,4,FALSE)</f>
        <v>新医二附院</v>
      </c>
      <c r="W738">
        <f>VLOOKUP($C738,PANSS_full!$D$2:$AK$888,5,FALSE)</f>
        <v>6</v>
      </c>
      <c r="X738">
        <f>VLOOKUP($C738,PANSS_full!$D$2:$AK$888,6,FALSE)</f>
        <v>5</v>
      </c>
      <c r="Y738">
        <f>VLOOKUP($C738,PANSS_full!$D$2:$AK$888,7,FALSE)</f>
        <v>6</v>
      </c>
      <c r="Z738">
        <f>VLOOKUP($C738,PANSS_full!$D$2:$AK$888,8,FALSE)</f>
        <v>2</v>
      </c>
      <c r="AA738">
        <f>VLOOKUP($C738,PANSS_full!$D$2:$AK$888,9,FALSE)</f>
        <v>1</v>
      </c>
      <c r="AB738">
        <f>VLOOKUP($C738,PANSS_full!$D$2:$AK$888,10,FALSE)</f>
        <v>6</v>
      </c>
      <c r="AC738">
        <f>VLOOKUP($C738,PANSS_full!$D$2:$AK$888,11,FALSE)</f>
        <v>0</v>
      </c>
      <c r="AD738">
        <f>VLOOKUP($C738,PANSS_full!$D$2:$AK$888,12,FALSE)</f>
        <v>5</v>
      </c>
      <c r="AE738">
        <f>VLOOKUP($C738,PANSS_full!$D$2:$AK$888,13,FALSE)</f>
        <v>5</v>
      </c>
      <c r="AF738">
        <f>VLOOKUP($C738,PANSS_full!$D$2:$AK$888,14,FALSE)</f>
        <v>5</v>
      </c>
      <c r="AG738">
        <f>VLOOKUP($C738,PANSS_full!$D$2:$AK$888,15,FALSE)</f>
        <v>5</v>
      </c>
      <c r="AH738">
        <f>VLOOKUP($C738,PANSS_full!$D$2:$AK$888,16,FALSE)</f>
        <v>5</v>
      </c>
      <c r="AI738">
        <f>VLOOKUP($C738,PANSS_full!$D$2:$AK$888,17,FALSE)</f>
        <v>4</v>
      </c>
      <c r="AJ738">
        <f>VLOOKUP($C738,PANSS_full!$D$2:$AK$888,18,FALSE)</f>
        <v>1</v>
      </c>
      <c r="AK738">
        <f>VLOOKUP($C738,PANSS_full!$D$2:$AK$888,19,FALSE)</f>
        <v>1</v>
      </c>
      <c r="AL738">
        <f>VLOOKUP($C738,PANSS_full!$D$2:$AK$888,20,FALSE)</f>
        <v>1</v>
      </c>
      <c r="AM738">
        <f>VLOOKUP($C738,PANSS_full!$D$2:$AK$888,21,FALSE)</f>
        <v>1</v>
      </c>
      <c r="AN738">
        <f>VLOOKUP($C738,PANSS_full!$D$2:$AK$888,22,FALSE)</f>
        <v>1</v>
      </c>
      <c r="AO738">
        <f>VLOOKUP($C738,PANSS_full!$D$2:$AK$888,23,FALSE)</f>
        <v>1</v>
      </c>
      <c r="AP738">
        <f>VLOOKUP($C738,PANSS_full!$D$2:$AK$888,24,FALSE)</f>
        <v>1</v>
      </c>
      <c r="AQ738">
        <f>VLOOKUP($C738,PANSS_full!$D$2:$AK$888,25,FALSE)</f>
        <v>4</v>
      </c>
      <c r="AR738">
        <f>VLOOKUP($C738,PANSS_full!$D$2:$AK$888,26,FALSE)</f>
        <v>2</v>
      </c>
      <c r="AS738">
        <f>VLOOKUP($C738,PANSS_full!$D$2:$AK$888,27,FALSE)</f>
        <v>1</v>
      </c>
      <c r="AT738">
        <f>VLOOKUP($C738,PANSS_full!$D$2:$AK$888,28,FALSE)</f>
        <v>1</v>
      </c>
      <c r="AU738">
        <f>VLOOKUP($C738,PANSS_full!$D$2:$AK$888,29,FALSE)</f>
        <v>4</v>
      </c>
      <c r="AV738">
        <f>VLOOKUP($C738,PANSS_full!$D$2:$AK$888,30,FALSE)</f>
        <v>5</v>
      </c>
      <c r="AW738">
        <f>VLOOKUP($C738,PANSS_full!$D$2:$AK$888,31,FALSE)</f>
        <v>4</v>
      </c>
      <c r="AX738">
        <f>VLOOKUP($C738,PANSS_full!$D$2:$AK$888,32,FALSE)</f>
        <v>1</v>
      </c>
      <c r="AY738">
        <f>VLOOKUP($C738,PANSS_full!$D$2:$AK$888,33,FALSE)</f>
        <v>3</v>
      </c>
      <c r="AZ738">
        <f>VLOOKUP($C738,PANSS_full!$D$2:$AK$888,34,FALSE)</f>
        <v>4</v>
      </c>
    </row>
    <row r="739" spans="1:52">
      <c r="A739">
        <v>738</v>
      </c>
      <c r="B739" s="2" t="s">
        <v>797</v>
      </c>
      <c r="C739" s="2" t="str">
        <f t="shared" si="11"/>
        <v>SZ_05_0115</v>
      </c>
      <c r="E739" s="2">
        <v>22.41666667</v>
      </c>
      <c r="F739" s="2" t="s">
        <v>602</v>
      </c>
      <c r="G739" s="2" t="s">
        <v>213</v>
      </c>
      <c r="H739" s="2">
        <v>5</v>
      </c>
      <c r="I739" s="2">
        <v>1</v>
      </c>
      <c r="J739" s="2">
        <v>15</v>
      </c>
      <c r="K739" s="2">
        <v>1</v>
      </c>
      <c r="L739" s="2">
        <v>1</v>
      </c>
      <c r="M739" s="2">
        <v>39</v>
      </c>
      <c r="N739" s="2">
        <v>23</v>
      </c>
      <c r="O739" s="2">
        <v>17</v>
      </c>
      <c r="P739" s="2">
        <v>41</v>
      </c>
      <c r="Q739" s="2">
        <v>81</v>
      </c>
      <c r="R739" s="2">
        <v>22</v>
      </c>
      <c r="S739" t="str">
        <f>VLOOKUP($C739,PANSS_full!$D$2:$AK$888,1,FALSE)</f>
        <v>SZ_05_0115</v>
      </c>
      <c r="T739" t="str">
        <f>VLOOKUP($C739,PANSS_full!$D$2:$AK$888,2,FALSE)</f>
        <v>MPP</v>
      </c>
      <c r="U739" t="str">
        <f>VLOOKUP($C739,PANSS_full!$D$2:$AK$888,3,FALSE)</f>
        <v>刘波</v>
      </c>
      <c r="V739" t="str">
        <f>VLOOKUP($C739,PANSS_full!$D$2:$AK$888,4,FALSE)</f>
        <v>河南省精神病医院</v>
      </c>
      <c r="W739">
        <f>VLOOKUP($C739,PANSS_full!$D$2:$AK$888,5,FALSE)</f>
        <v>5</v>
      </c>
      <c r="X739">
        <f>VLOOKUP($C739,PANSS_full!$D$2:$AK$888,6,FALSE)</f>
        <v>4</v>
      </c>
      <c r="Y739">
        <f>VLOOKUP($C739,PANSS_full!$D$2:$AK$888,7,FALSE)</f>
        <v>4</v>
      </c>
      <c r="Z739">
        <f>VLOOKUP($C739,PANSS_full!$D$2:$AK$888,8,FALSE)</f>
        <v>1</v>
      </c>
      <c r="AA739">
        <f>VLOOKUP($C739,PANSS_full!$D$2:$AK$888,9,FALSE)</f>
        <v>1</v>
      </c>
      <c r="AB739">
        <f>VLOOKUP($C739,PANSS_full!$D$2:$AK$888,10,FALSE)</f>
        <v>5</v>
      </c>
      <c r="AC739">
        <f>VLOOKUP($C739,PANSS_full!$D$2:$AK$888,11,FALSE)</f>
        <v>3</v>
      </c>
      <c r="AD739">
        <f>VLOOKUP($C739,PANSS_full!$D$2:$AK$888,12,FALSE)</f>
        <v>3</v>
      </c>
      <c r="AE739">
        <f>VLOOKUP($C739,PANSS_full!$D$2:$AK$888,13,FALSE)</f>
        <v>3</v>
      </c>
      <c r="AF739">
        <f>VLOOKUP($C739,PANSS_full!$D$2:$AK$888,14,FALSE)</f>
        <v>3</v>
      </c>
      <c r="AG739">
        <f>VLOOKUP($C739,PANSS_full!$D$2:$AK$888,15,FALSE)</f>
        <v>3</v>
      </c>
      <c r="AH739">
        <f>VLOOKUP($C739,PANSS_full!$D$2:$AK$888,16,FALSE)</f>
        <v>1</v>
      </c>
      <c r="AI739">
        <f>VLOOKUP($C739,PANSS_full!$D$2:$AK$888,17,FALSE)</f>
        <v>3</v>
      </c>
      <c r="AJ739">
        <f>VLOOKUP($C739,PANSS_full!$D$2:$AK$888,18,FALSE)</f>
        <v>1</v>
      </c>
      <c r="AK739">
        <f>VLOOKUP($C739,PANSS_full!$D$2:$AK$888,19,FALSE)</f>
        <v>2</v>
      </c>
      <c r="AL739">
        <f>VLOOKUP($C739,PANSS_full!$D$2:$AK$888,20,FALSE)</f>
        <v>3</v>
      </c>
      <c r="AM739">
        <f>VLOOKUP($C739,PANSS_full!$D$2:$AK$888,21,FALSE)</f>
        <v>1</v>
      </c>
      <c r="AN739">
        <f>VLOOKUP($C739,PANSS_full!$D$2:$AK$888,22,FALSE)</f>
        <v>3</v>
      </c>
      <c r="AO739">
        <f>VLOOKUP($C739,PANSS_full!$D$2:$AK$888,23,FALSE)</f>
        <v>1</v>
      </c>
      <c r="AP739">
        <f>VLOOKUP($C739,PANSS_full!$D$2:$AK$888,24,FALSE)</f>
        <v>2</v>
      </c>
      <c r="AQ739">
        <f>VLOOKUP($C739,PANSS_full!$D$2:$AK$888,25,FALSE)</f>
        <v>1</v>
      </c>
      <c r="AR739">
        <f>VLOOKUP($C739,PANSS_full!$D$2:$AK$888,26,FALSE)</f>
        <v>3</v>
      </c>
      <c r="AS739">
        <f>VLOOKUP($C739,PANSS_full!$D$2:$AK$888,27,FALSE)</f>
        <v>5</v>
      </c>
      <c r="AT739">
        <f>VLOOKUP($C739,PANSS_full!$D$2:$AK$888,28,FALSE)</f>
        <v>1</v>
      </c>
      <c r="AU739">
        <f>VLOOKUP($C739,PANSS_full!$D$2:$AK$888,29,FALSE)</f>
        <v>1</v>
      </c>
      <c r="AV739">
        <f>VLOOKUP($C739,PANSS_full!$D$2:$AK$888,30,FALSE)</f>
        <v>5</v>
      </c>
      <c r="AW739">
        <f>VLOOKUP($C739,PANSS_full!$D$2:$AK$888,31,FALSE)</f>
        <v>4</v>
      </c>
      <c r="AX739">
        <f>VLOOKUP($C739,PANSS_full!$D$2:$AK$888,32,FALSE)</f>
        <v>1</v>
      </c>
      <c r="AY739">
        <f>VLOOKUP($C739,PANSS_full!$D$2:$AK$888,33,FALSE)</f>
        <v>4</v>
      </c>
      <c r="AZ739">
        <f>VLOOKUP($C739,PANSS_full!$D$2:$AK$888,34,FALSE)</f>
        <v>4</v>
      </c>
    </row>
    <row r="740" spans="1:52">
      <c r="A740">
        <v>739</v>
      </c>
      <c r="B740" s="2" t="s">
        <v>798</v>
      </c>
      <c r="C740" s="2" t="str">
        <f t="shared" si="11"/>
        <v>SZ_05_0116</v>
      </c>
      <c r="E740" s="2">
        <v>33.66666667</v>
      </c>
      <c r="F740" s="2" t="s">
        <v>602</v>
      </c>
      <c r="G740" s="2" t="s">
        <v>213</v>
      </c>
      <c r="H740" s="2">
        <v>5</v>
      </c>
      <c r="I740" s="2">
        <v>1</v>
      </c>
      <c r="J740" s="2">
        <v>9</v>
      </c>
      <c r="K740" s="2">
        <v>1</v>
      </c>
      <c r="L740" s="2">
        <v>1</v>
      </c>
      <c r="M740" s="2">
        <v>125</v>
      </c>
      <c r="N740" s="2">
        <v>23</v>
      </c>
      <c r="O740" s="2">
        <v>7</v>
      </c>
      <c r="P740" s="2">
        <v>40</v>
      </c>
      <c r="Q740" s="2">
        <v>70</v>
      </c>
      <c r="S740" t="str">
        <f>VLOOKUP($C740,PANSS_full!$D$2:$AK$888,1,FALSE)</f>
        <v>SZ_05_0116</v>
      </c>
      <c r="T740" t="str">
        <f>VLOOKUP($C740,PANSS_full!$D$2:$AK$888,2,FALSE)</f>
        <v>SWJ</v>
      </c>
      <c r="U740" t="str">
        <f>VLOOKUP($C740,PANSS_full!$D$2:$AK$888,3,FALSE)</f>
        <v>刘波</v>
      </c>
      <c r="V740" t="str">
        <f>VLOOKUP($C740,PANSS_full!$D$2:$AK$888,4,FALSE)</f>
        <v>河南省精神病医院</v>
      </c>
      <c r="W740">
        <f>VLOOKUP($C740,PANSS_full!$D$2:$AK$888,5,FALSE)</f>
        <v>5</v>
      </c>
      <c r="X740">
        <f>VLOOKUP($C740,PANSS_full!$D$2:$AK$888,6,FALSE)</f>
        <v>5</v>
      </c>
      <c r="Y740">
        <f>VLOOKUP($C740,PANSS_full!$D$2:$AK$888,7,FALSE)</f>
        <v>2</v>
      </c>
      <c r="Z740">
        <f>VLOOKUP($C740,PANSS_full!$D$2:$AK$888,8,FALSE)</f>
        <v>1</v>
      </c>
      <c r="AA740">
        <f>VLOOKUP($C740,PANSS_full!$D$2:$AK$888,9,FALSE)</f>
        <v>1</v>
      </c>
      <c r="AB740">
        <f>VLOOKUP($C740,PANSS_full!$D$2:$AK$888,10,FALSE)</f>
        <v>5</v>
      </c>
      <c r="AC740">
        <f>VLOOKUP($C740,PANSS_full!$D$2:$AK$888,11,FALSE)</f>
        <v>4</v>
      </c>
      <c r="AD740">
        <f>VLOOKUP($C740,PANSS_full!$D$2:$AK$888,12,FALSE)</f>
        <v>1</v>
      </c>
      <c r="AE740">
        <f>VLOOKUP($C740,PANSS_full!$D$2:$AK$888,13,FALSE)</f>
        <v>1</v>
      </c>
      <c r="AF740">
        <f>VLOOKUP($C740,PANSS_full!$D$2:$AK$888,14,FALSE)</f>
        <v>1</v>
      </c>
      <c r="AG740">
        <f>VLOOKUP($C740,PANSS_full!$D$2:$AK$888,15,FALSE)</f>
        <v>1</v>
      </c>
      <c r="AH740">
        <f>VLOOKUP($C740,PANSS_full!$D$2:$AK$888,16,FALSE)</f>
        <v>1</v>
      </c>
      <c r="AI740">
        <f>VLOOKUP($C740,PANSS_full!$D$2:$AK$888,17,FALSE)</f>
        <v>1</v>
      </c>
      <c r="AJ740">
        <f>VLOOKUP($C740,PANSS_full!$D$2:$AK$888,18,FALSE)</f>
        <v>1</v>
      </c>
      <c r="AK740">
        <f>VLOOKUP($C740,PANSS_full!$D$2:$AK$888,19,FALSE)</f>
        <v>2</v>
      </c>
      <c r="AL740">
        <f>VLOOKUP($C740,PANSS_full!$D$2:$AK$888,20,FALSE)</f>
        <v>2</v>
      </c>
      <c r="AM740">
        <f>VLOOKUP($C740,PANSS_full!$D$2:$AK$888,21,FALSE)</f>
        <v>1</v>
      </c>
      <c r="AN740">
        <f>VLOOKUP($C740,PANSS_full!$D$2:$AK$888,22,FALSE)</f>
        <v>2</v>
      </c>
      <c r="AO740">
        <f>VLOOKUP($C740,PANSS_full!$D$2:$AK$888,23,FALSE)</f>
        <v>1</v>
      </c>
      <c r="AP740">
        <f>VLOOKUP($C740,PANSS_full!$D$2:$AK$888,24,FALSE)</f>
        <v>1</v>
      </c>
      <c r="AQ740">
        <f>VLOOKUP($C740,PANSS_full!$D$2:$AK$888,25,FALSE)</f>
        <v>1</v>
      </c>
      <c r="AR740">
        <f>VLOOKUP($C740,PANSS_full!$D$2:$AK$888,26,FALSE)</f>
        <v>4</v>
      </c>
      <c r="AS740">
        <f>VLOOKUP($C740,PANSS_full!$D$2:$AK$888,27,FALSE)</f>
        <v>5</v>
      </c>
      <c r="AT740">
        <f>VLOOKUP($C740,PANSS_full!$D$2:$AK$888,28,FALSE)</f>
        <v>1</v>
      </c>
      <c r="AU740">
        <f>VLOOKUP($C740,PANSS_full!$D$2:$AK$888,29,FALSE)</f>
        <v>3</v>
      </c>
      <c r="AV740">
        <f>VLOOKUP($C740,PANSS_full!$D$2:$AK$888,30,FALSE)</f>
        <v>5</v>
      </c>
      <c r="AW740">
        <f>VLOOKUP($C740,PANSS_full!$D$2:$AK$888,31,FALSE)</f>
        <v>3</v>
      </c>
      <c r="AX740">
        <f>VLOOKUP($C740,PANSS_full!$D$2:$AK$888,32,FALSE)</f>
        <v>3</v>
      </c>
      <c r="AY740">
        <f>VLOOKUP($C740,PANSS_full!$D$2:$AK$888,33,FALSE)</f>
        <v>3</v>
      </c>
      <c r="AZ740">
        <f>VLOOKUP($C740,PANSS_full!$D$2:$AK$888,34,FALSE)</f>
        <v>3</v>
      </c>
    </row>
    <row r="741" spans="1:52">
      <c r="A741">
        <v>740</v>
      </c>
      <c r="B741" s="2" t="s">
        <v>799</v>
      </c>
      <c r="C741" s="2" t="str">
        <f t="shared" si="11"/>
        <v>SZ_05_0117</v>
      </c>
      <c r="E741" s="2">
        <v>25.58333333</v>
      </c>
      <c r="F741" s="2" t="s">
        <v>602</v>
      </c>
      <c r="G741" s="2" t="s">
        <v>213</v>
      </c>
      <c r="H741" s="2">
        <v>5</v>
      </c>
      <c r="I741" s="2">
        <v>1</v>
      </c>
      <c r="J741" s="2">
        <v>12</v>
      </c>
      <c r="K741" s="2">
        <v>1</v>
      </c>
      <c r="L741" s="2">
        <v>1</v>
      </c>
      <c r="M741" s="2">
        <v>26</v>
      </c>
      <c r="N741" s="2">
        <v>23</v>
      </c>
      <c r="O741" s="2">
        <v>7</v>
      </c>
      <c r="P741" s="2">
        <v>42</v>
      </c>
      <c r="Q741" s="2">
        <v>72</v>
      </c>
      <c r="S741" t="str">
        <f>VLOOKUP($C741,PANSS_full!$D$2:$AK$888,1,FALSE)</f>
        <v>SZ_05_0117</v>
      </c>
      <c r="T741" t="str">
        <f>VLOOKUP($C741,PANSS_full!$D$2:$AK$888,2,FALSE)</f>
        <v>WSJ</v>
      </c>
      <c r="U741" t="str">
        <f>VLOOKUP($C741,PANSS_full!$D$2:$AK$888,3,FALSE)</f>
        <v>刘波</v>
      </c>
      <c r="V741" t="str">
        <f>VLOOKUP($C741,PANSS_full!$D$2:$AK$888,4,FALSE)</f>
        <v>河南省精神病医院</v>
      </c>
      <c r="W741">
        <f>VLOOKUP($C741,PANSS_full!$D$2:$AK$888,5,FALSE)</f>
        <v>5</v>
      </c>
      <c r="X741">
        <f>VLOOKUP($C741,PANSS_full!$D$2:$AK$888,6,FALSE)</f>
        <v>5</v>
      </c>
      <c r="Y741">
        <f>VLOOKUP($C741,PANSS_full!$D$2:$AK$888,7,FALSE)</f>
        <v>1</v>
      </c>
      <c r="Z741">
        <f>VLOOKUP($C741,PANSS_full!$D$2:$AK$888,8,FALSE)</f>
        <v>3</v>
      </c>
      <c r="AA741">
        <f>VLOOKUP($C741,PANSS_full!$D$2:$AK$888,9,FALSE)</f>
        <v>1</v>
      </c>
      <c r="AB741">
        <f>VLOOKUP($C741,PANSS_full!$D$2:$AK$888,10,FALSE)</f>
        <v>5</v>
      </c>
      <c r="AC741">
        <f>VLOOKUP($C741,PANSS_full!$D$2:$AK$888,11,FALSE)</f>
        <v>3</v>
      </c>
      <c r="AD741">
        <f>VLOOKUP($C741,PANSS_full!$D$2:$AK$888,12,FALSE)</f>
        <v>1</v>
      </c>
      <c r="AE741">
        <f>VLOOKUP($C741,PANSS_full!$D$2:$AK$888,13,FALSE)</f>
        <v>1</v>
      </c>
      <c r="AF741">
        <f>VLOOKUP($C741,PANSS_full!$D$2:$AK$888,14,FALSE)</f>
        <v>1</v>
      </c>
      <c r="AG741">
        <f>VLOOKUP($C741,PANSS_full!$D$2:$AK$888,15,FALSE)</f>
        <v>1</v>
      </c>
      <c r="AH741">
        <f>VLOOKUP($C741,PANSS_full!$D$2:$AK$888,16,FALSE)</f>
        <v>1</v>
      </c>
      <c r="AI741">
        <f>VLOOKUP($C741,PANSS_full!$D$2:$AK$888,17,FALSE)</f>
        <v>1</v>
      </c>
      <c r="AJ741">
        <f>VLOOKUP($C741,PANSS_full!$D$2:$AK$888,18,FALSE)</f>
        <v>1</v>
      </c>
      <c r="AK741">
        <f>VLOOKUP($C741,PANSS_full!$D$2:$AK$888,19,FALSE)</f>
        <v>3</v>
      </c>
      <c r="AL741">
        <f>VLOOKUP($C741,PANSS_full!$D$2:$AK$888,20,FALSE)</f>
        <v>3</v>
      </c>
      <c r="AM741">
        <f>VLOOKUP($C741,PANSS_full!$D$2:$AK$888,21,FALSE)</f>
        <v>1</v>
      </c>
      <c r="AN741">
        <f>VLOOKUP($C741,PANSS_full!$D$2:$AK$888,22,FALSE)</f>
        <v>3</v>
      </c>
      <c r="AO741">
        <f>VLOOKUP($C741,PANSS_full!$D$2:$AK$888,23,FALSE)</f>
        <v>1</v>
      </c>
      <c r="AP741">
        <f>VLOOKUP($C741,PANSS_full!$D$2:$AK$888,24,FALSE)</f>
        <v>1</v>
      </c>
      <c r="AQ741">
        <f>VLOOKUP($C741,PANSS_full!$D$2:$AK$888,25,FALSE)</f>
        <v>1</v>
      </c>
      <c r="AR741">
        <f>VLOOKUP($C741,PANSS_full!$D$2:$AK$888,26,FALSE)</f>
        <v>3</v>
      </c>
      <c r="AS741">
        <f>VLOOKUP($C741,PANSS_full!$D$2:$AK$888,27,FALSE)</f>
        <v>5</v>
      </c>
      <c r="AT741">
        <f>VLOOKUP($C741,PANSS_full!$D$2:$AK$888,28,FALSE)</f>
        <v>1</v>
      </c>
      <c r="AU741">
        <f>VLOOKUP($C741,PANSS_full!$D$2:$AK$888,29,FALSE)</f>
        <v>3</v>
      </c>
      <c r="AV741">
        <f>VLOOKUP($C741,PANSS_full!$D$2:$AK$888,30,FALSE)</f>
        <v>5</v>
      </c>
      <c r="AW741">
        <f>VLOOKUP($C741,PANSS_full!$D$2:$AK$888,31,FALSE)</f>
        <v>3</v>
      </c>
      <c r="AX741">
        <f>VLOOKUP($C741,PANSS_full!$D$2:$AK$888,32,FALSE)</f>
        <v>3</v>
      </c>
      <c r="AY741">
        <f>VLOOKUP($C741,PANSS_full!$D$2:$AK$888,33,FALSE)</f>
        <v>3</v>
      </c>
      <c r="AZ741">
        <f>VLOOKUP($C741,PANSS_full!$D$2:$AK$888,34,FALSE)</f>
        <v>3</v>
      </c>
    </row>
    <row r="742" spans="1:52">
      <c r="A742">
        <v>741</v>
      </c>
      <c r="B742" s="2" t="s">
        <v>800</v>
      </c>
      <c r="C742" s="2" t="str">
        <f t="shared" si="11"/>
        <v>SZ_05_0118</v>
      </c>
      <c r="E742" s="2">
        <v>24.83333333</v>
      </c>
      <c r="F742" s="2" t="s">
        <v>602</v>
      </c>
      <c r="G742" s="2" t="s">
        <v>213</v>
      </c>
      <c r="H742" s="2">
        <v>5</v>
      </c>
      <c r="I742" s="2">
        <v>1</v>
      </c>
      <c r="J742" s="2">
        <v>9</v>
      </c>
      <c r="K742" s="2">
        <v>1</v>
      </c>
      <c r="L742" s="2">
        <v>1</v>
      </c>
      <c r="M742" s="2">
        <v>24</v>
      </c>
      <c r="N742" s="2">
        <v>21</v>
      </c>
      <c r="O742" s="2">
        <v>23</v>
      </c>
      <c r="P742" s="2">
        <v>39</v>
      </c>
      <c r="Q742" s="2">
        <v>83</v>
      </c>
      <c r="S742" t="str">
        <f>VLOOKUP($C742,PANSS_full!$D$2:$AK$888,1,FALSE)</f>
        <v>SZ_05_0118</v>
      </c>
      <c r="T742" t="str">
        <f>VLOOKUP($C742,PANSS_full!$D$2:$AK$888,2,FALSE)</f>
        <v>GJX</v>
      </c>
      <c r="U742" t="str">
        <f>VLOOKUP($C742,PANSS_full!$D$2:$AK$888,3,FALSE)</f>
        <v>杜云红</v>
      </c>
      <c r="V742" t="str">
        <f>VLOOKUP($C742,PANSS_full!$D$2:$AK$888,4,FALSE)</f>
        <v>新医二附院</v>
      </c>
      <c r="W742">
        <f>VLOOKUP($C742,PANSS_full!$D$2:$AK$888,5,FALSE)</f>
        <v>5</v>
      </c>
      <c r="X742">
        <f>VLOOKUP($C742,PANSS_full!$D$2:$AK$888,6,FALSE)</f>
        <v>4</v>
      </c>
      <c r="Y742">
        <f>VLOOKUP($C742,PANSS_full!$D$2:$AK$888,7,FALSE)</f>
        <v>1</v>
      </c>
      <c r="Z742">
        <f>VLOOKUP($C742,PANSS_full!$D$2:$AK$888,8,FALSE)</f>
        <v>1</v>
      </c>
      <c r="AA742">
        <f>VLOOKUP($C742,PANSS_full!$D$2:$AK$888,9,FALSE)</f>
        <v>1</v>
      </c>
      <c r="AB742">
        <f>VLOOKUP($C742,PANSS_full!$D$2:$AK$888,10,FALSE)</f>
        <v>5</v>
      </c>
      <c r="AC742">
        <f>VLOOKUP($C742,PANSS_full!$D$2:$AK$888,11,FALSE)</f>
        <v>4</v>
      </c>
      <c r="AD742">
        <f>VLOOKUP($C742,PANSS_full!$D$2:$AK$888,12,FALSE)</f>
        <v>4</v>
      </c>
      <c r="AE742">
        <f>VLOOKUP($C742,PANSS_full!$D$2:$AK$888,13,FALSE)</f>
        <v>4</v>
      </c>
      <c r="AF742">
        <f>VLOOKUP($C742,PANSS_full!$D$2:$AK$888,14,FALSE)</f>
        <v>4</v>
      </c>
      <c r="AG742">
        <f>VLOOKUP($C742,PANSS_full!$D$2:$AK$888,15,FALSE)</f>
        <v>3</v>
      </c>
      <c r="AH742">
        <f>VLOOKUP($C742,PANSS_full!$D$2:$AK$888,16,FALSE)</f>
        <v>3</v>
      </c>
      <c r="AI742">
        <f>VLOOKUP($C742,PANSS_full!$D$2:$AK$888,17,FALSE)</f>
        <v>4</v>
      </c>
      <c r="AJ742">
        <f>VLOOKUP($C742,PANSS_full!$D$2:$AK$888,18,FALSE)</f>
        <v>1</v>
      </c>
      <c r="AK742">
        <f>VLOOKUP($C742,PANSS_full!$D$2:$AK$888,19,FALSE)</f>
        <v>1</v>
      </c>
      <c r="AL742">
        <f>VLOOKUP($C742,PANSS_full!$D$2:$AK$888,20,FALSE)</f>
        <v>1</v>
      </c>
      <c r="AM742">
        <f>VLOOKUP($C742,PANSS_full!$D$2:$AK$888,21,FALSE)</f>
        <v>1</v>
      </c>
      <c r="AN742">
        <f>VLOOKUP($C742,PANSS_full!$D$2:$AK$888,22,FALSE)</f>
        <v>1</v>
      </c>
      <c r="AO742">
        <f>VLOOKUP($C742,PANSS_full!$D$2:$AK$888,23,FALSE)</f>
        <v>1</v>
      </c>
      <c r="AP742">
        <f>VLOOKUP($C742,PANSS_full!$D$2:$AK$888,24,FALSE)</f>
        <v>1</v>
      </c>
      <c r="AQ742">
        <f>VLOOKUP($C742,PANSS_full!$D$2:$AK$888,25,FALSE)</f>
        <v>3</v>
      </c>
      <c r="AR742">
        <f>VLOOKUP($C742,PANSS_full!$D$2:$AK$888,26,FALSE)</f>
        <v>5</v>
      </c>
      <c r="AS742">
        <f>VLOOKUP($C742,PANSS_full!$D$2:$AK$888,27,FALSE)</f>
        <v>1</v>
      </c>
      <c r="AT742">
        <f>VLOOKUP($C742,PANSS_full!$D$2:$AK$888,28,FALSE)</f>
        <v>1</v>
      </c>
      <c r="AU742">
        <f>VLOOKUP($C742,PANSS_full!$D$2:$AK$888,29,FALSE)</f>
        <v>4</v>
      </c>
      <c r="AV742">
        <f>VLOOKUP($C742,PANSS_full!$D$2:$AK$888,30,FALSE)</f>
        <v>6</v>
      </c>
      <c r="AW742">
        <f>VLOOKUP($C742,PANSS_full!$D$2:$AK$888,31,FALSE)</f>
        <v>3</v>
      </c>
      <c r="AX742">
        <f>VLOOKUP($C742,PANSS_full!$D$2:$AK$888,32,FALSE)</f>
        <v>4</v>
      </c>
      <c r="AY742">
        <f>VLOOKUP($C742,PANSS_full!$D$2:$AK$888,33,FALSE)</f>
        <v>3</v>
      </c>
      <c r="AZ742">
        <f>VLOOKUP($C742,PANSS_full!$D$2:$AK$888,34,FALSE)</f>
        <v>3</v>
      </c>
    </row>
    <row r="743" spans="1:52">
      <c r="A743">
        <v>742</v>
      </c>
      <c r="B743" s="2" t="s">
        <v>801</v>
      </c>
      <c r="C743" s="2" t="str">
        <f t="shared" si="11"/>
        <v>SZ_05_0119</v>
      </c>
      <c r="E743" s="2">
        <v>24.91666667</v>
      </c>
      <c r="F743" s="2" t="s">
        <v>602</v>
      </c>
      <c r="G743" s="2" t="s">
        <v>213</v>
      </c>
      <c r="H743" s="2">
        <v>5</v>
      </c>
      <c r="I743" s="2">
        <v>2</v>
      </c>
      <c r="J743" s="2">
        <v>12</v>
      </c>
      <c r="K743" s="2">
        <v>1</v>
      </c>
      <c r="L743" s="2">
        <v>1</v>
      </c>
      <c r="M743" s="2">
        <v>111</v>
      </c>
      <c r="N743" s="2">
        <v>27</v>
      </c>
      <c r="O743" s="2">
        <v>18</v>
      </c>
      <c r="P743" s="2">
        <v>50</v>
      </c>
      <c r="Q743" s="2">
        <v>95</v>
      </c>
      <c r="S743" t="str">
        <f>VLOOKUP($C743,PANSS_full!$D$2:$AK$888,1,FALSE)</f>
        <v>SZ_05_0119</v>
      </c>
      <c r="T743" t="str">
        <f>VLOOKUP($C743,PANSS_full!$D$2:$AK$888,2,FALSE)</f>
        <v>YYP</v>
      </c>
      <c r="U743" t="str">
        <f>VLOOKUP($C743,PANSS_full!$D$2:$AK$888,3,FALSE)</f>
        <v>杨勇锋</v>
      </c>
      <c r="V743" t="str">
        <f>VLOOKUP($C743,PANSS_full!$D$2:$AK$888,4,FALSE)</f>
        <v>新医二附院</v>
      </c>
      <c r="W743">
        <f>VLOOKUP($C743,PANSS_full!$D$2:$AK$888,5,FALSE)</f>
        <v>5</v>
      </c>
      <c r="X743">
        <f>VLOOKUP($C743,PANSS_full!$D$2:$AK$888,6,FALSE)</f>
        <v>4</v>
      </c>
      <c r="Y743">
        <f>VLOOKUP($C743,PANSS_full!$D$2:$AK$888,7,FALSE)</f>
        <v>3</v>
      </c>
      <c r="Z743">
        <f>VLOOKUP($C743,PANSS_full!$D$2:$AK$888,8,FALSE)</f>
        <v>3</v>
      </c>
      <c r="AA743">
        <f>VLOOKUP($C743,PANSS_full!$D$2:$AK$888,9,FALSE)</f>
        <v>4</v>
      </c>
      <c r="AB743">
        <f>VLOOKUP($C743,PANSS_full!$D$2:$AK$888,10,FALSE)</f>
        <v>4</v>
      </c>
      <c r="AC743">
        <f>VLOOKUP($C743,PANSS_full!$D$2:$AK$888,11,FALSE)</f>
        <v>4</v>
      </c>
      <c r="AD743">
        <f>VLOOKUP($C743,PANSS_full!$D$2:$AK$888,12,FALSE)</f>
        <v>2</v>
      </c>
      <c r="AE743">
        <f>VLOOKUP($C743,PANSS_full!$D$2:$AK$888,13,FALSE)</f>
        <v>2</v>
      </c>
      <c r="AF743">
        <f>VLOOKUP($C743,PANSS_full!$D$2:$AK$888,14,FALSE)</f>
        <v>3</v>
      </c>
      <c r="AG743">
        <f>VLOOKUP($C743,PANSS_full!$D$2:$AK$888,15,FALSE)</f>
        <v>2</v>
      </c>
      <c r="AH743">
        <f>VLOOKUP($C743,PANSS_full!$D$2:$AK$888,16,FALSE)</f>
        <v>3</v>
      </c>
      <c r="AI743">
        <f>VLOOKUP($C743,PANSS_full!$D$2:$AK$888,17,FALSE)</f>
        <v>3</v>
      </c>
      <c r="AJ743">
        <f>VLOOKUP($C743,PANSS_full!$D$2:$AK$888,18,FALSE)</f>
        <v>3</v>
      </c>
      <c r="AK743">
        <f>VLOOKUP($C743,PANSS_full!$D$2:$AK$888,19,FALSE)</f>
        <v>4</v>
      </c>
      <c r="AL743">
        <f>VLOOKUP($C743,PANSS_full!$D$2:$AK$888,20,FALSE)</f>
        <v>3</v>
      </c>
      <c r="AM743">
        <f>VLOOKUP($C743,PANSS_full!$D$2:$AK$888,21,FALSE)</f>
        <v>3</v>
      </c>
      <c r="AN743">
        <f>VLOOKUP($C743,PANSS_full!$D$2:$AK$888,22,FALSE)</f>
        <v>4</v>
      </c>
      <c r="AO743">
        <f>VLOOKUP($C743,PANSS_full!$D$2:$AK$888,23,FALSE)</f>
        <v>4</v>
      </c>
      <c r="AP743">
        <f>VLOOKUP($C743,PANSS_full!$D$2:$AK$888,24,FALSE)</f>
        <v>2</v>
      </c>
      <c r="AQ743">
        <f>VLOOKUP($C743,PANSS_full!$D$2:$AK$888,25,FALSE)</f>
        <v>2</v>
      </c>
      <c r="AR743">
        <f>VLOOKUP($C743,PANSS_full!$D$2:$AK$888,26,FALSE)</f>
        <v>3</v>
      </c>
      <c r="AS743">
        <f>VLOOKUP($C743,PANSS_full!$D$2:$AK$888,27,FALSE)</f>
        <v>4</v>
      </c>
      <c r="AT743">
        <f>VLOOKUP($C743,PANSS_full!$D$2:$AK$888,28,FALSE)</f>
        <v>1</v>
      </c>
      <c r="AU743">
        <f>VLOOKUP($C743,PANSS_full!$D$2:$AK$888,29,FALSE)</f>
        <v>3</v>
      </c>
      <c r="AV743">
        <f>VLOOKUP($C743,PANSS_full!$D$2:$AK$888,30,FALSE)</f>
        <v>5</v>
      </c>
      <c r="AW743">
        <f>VLOOKUP($C743,PANSS_full!$D$2:$AK$888,31,FALSE)</f>
        <v>4</v>
      </c>
      <c r="AX743">
        <f>VLOOKUP($C743,PANSS_full!$D$2:$AK$888,32,FALSE)</f>
        <v>4</v>
      </c>
      <c r="AY743">
        <f>VLOOKUP($C743,PANSS_full!$D$2:$AK$888,33,FALSE)</f>
        <v>2</v>
      </c>
      <c r="AZ743">
        <f>VLOOKUP($C743,PANSS_full!$D$2:$AK$888,34,FALSE)</f>
        <v>2</v>
      </c>
    </row>
    <row r="744" spans="1:52">
      <c r="A744">
        <v>743</v>
      </c>
      <c r="B744" s="2" t="s">
        <v>802</v>
      </c>
      <c r="C744" s="2" t="str">
        <f t="shared" si="11"/>
        <v>SZ_05_0120</v>
      </c>
      <c r="E744" s="2">
        <v>17.41666667</v>
      </c>
      <c r="F744" s="2" t="s">
        <v>602</v>
      </c>
      <c r="G744" s="2" t="s">
        <v>213</v>
      </c>
      <c r="H744" s="2">
        <v>5</v>
      </c>
      <c r="I744" s="2">
        <v>1</v>
      </c>
      <c r="J744" s="2">
        <v>9</v>
      </c>
      <c r="K744" s="2">
        <v>1</v>
      </c>
      <c r="L744" s="2">
        <v>1</v>
      </c>
      <c r="M744" s="2">
        <v>36</v>
      </c>
      <c r="N744" s="2">
        <v>23</v>
      </c>
      <c r="O744" s="2">
        <v>32</v>
      </c>
      <c r="P744" s="2">
        <v>38</v>
      </c>
      <c r="Q744" s="2">
        <v>93</v>
      </c>
      <c r="S744" t="str">
        <f>VLOOKUP($C744,PANSS_full!$D$2:$AK$888,1,FALSE)</f>
        <v>SZ_05_0120</v>
      </c>
      <c r="T744" t="str">
        <f>VLOOKUP($C744,PANSS_full!$D$2:$AK$888,2,FALSE)</f>
        <v>ZLB</v>
      </c>
      <c r="U744" t="str">
        <f>VLOOKUP($C744,PANSS_full!$D$2:$AK$888,3,FALSE)</f>
        <v>杜高宁</v>
      </c>
      <c r="V744" t="str">
        <f>VLOOKUP($C744,PANSS_full!$D$2:$AK$888,4,FALSE)</f>
        <v>新医二附院</v>
      </c>
      <c r="W744">
        <f>VLOOKUP($C744,PANSS_full!$D$2:$AK$888,5,FALSE)</f>
        <v>6</v>
      </c>
      <c r="X744">
        <f>VLOOKUP($C744,PANSS_full!$D$2:$AK$888,6,FALSE)</f>
        <v>4</v>
      </c>
      <c r="Y744">
        <f>VLOOKUP($C744,PANSS_full!$D$2:$AK$888,7,FALSE)</f>
        <v>1</v>
      </c>
      <c r="Z744">
        <f>VLOOKUP($C744,PANSS_full!$D$2:$AK$888,8,FALSE)</f>
        <v>1</v>
      </c>
      <c r="AA744">
        <f>VLOOKUP($C744,PANSS_full!$D$2:$AK$888,9,FALSE)</f>
        <v>1</v>
      </c>
      <c r="AB744">
        <f>VLOOKUP($C744,PANSS_full!$D$2:$AK$888,10,FALSE)</f>
        <v>6</v>
      </c>
      <c r="AC744">
        <f>VLOOKUP($C744,PANSS_full!$D$2:$AK$888,11,FALSE)</f>
        <v>4</v>
      </c>
      <c r="AD744">
        <f>VLOOKUP($C744,PANSS_full!$D$2:$AK$888,12,FALSE)</f>
        <v>5</v>
      </c>
      <c r="AE744">
        <f>VLOOKUP($C744,PANSS_full!$D$2:$AK$888,13,FALSE)</f>
        <v>5</v>
      </c>
      <c r="AF744">
        <f>VLOOKUP($C744,PANSS_full!$D$2:$AK$888,14,FALSE)</f>
        <v>4</v>
      </c>
      <c r="AG744">
        <f>VLOOKUP($C744,PANSS_full!$D$2:$AK$888,15,FALSE)</f>
        <v>5</v>
      </c>
      <c r="AH744">
        <f>VLOOKUP($C744,PANSS_full!$D$2:$AK$888,16,FALSE)</f>
        <v>4</v>
      </c>
      <c r="AI744">
        <f>VLOOKUP($C744,PANSS_full!$D$2:$AK$888,17,FALSE)</f>
        <v>5</v>
      </c>
      <c r="AJ744">
        <f>VLOOKUP($C744,PANSS_full!$D$2:$AK$888,18,FALSE)</f>
        <v>4</v>
      </c>
      <c r="AK744">
        <f>VLOOKUP($C744,PANSS_full!$D$2:$AK$888,19,FALSE)</f>
        <v>1</v>
      </c>
      <c r="AL744">
        <f>VLOOKUP($C744,PANSS_full!$D$2:$AK$888,20,FALSE)</f>
        <v>1</v>
      </c>
      <c r="AM744">
        <f>VLOOKUP($C744,PANSS_full!$D$2:$AK$888,21,FALSE)</f>
        <v>1</v>
      </c>
      <c r="AN744">
        <f>VLOOKUP($C744,PANSS_full!$D$2:$AK$888,22,FALSE)</f>
        <v>1</v>
      </c>
      <c r="AO744">
        <f>VLOOKUP($C744,PANSS_full!$D$2:$AK$888,23,FALSE)</f>
        <v>1</v>
      </c>
      <c r="AP744">
        <f>VLOOKUP($C744,PANSS_full!$D$2:$AK$888,24,FALSE)</f>
        <v>1</v>
      </c>
      <c r="AQ744">
        <f>VLOOKUP($C744,PANSS_full!$D$2:$AK$888,25,FALSE)</f>
        <v>1</v>
      </c>
      <c r="AR744">
        <f>VLOOKUP($C744,PANSS_full!$D$2:$AK$888,26,FALSE)</f>
        <v>4</v>
      </c>
      <c r="AS744">
        <f>VLOOKUP($C744,PANSS_full!$D$2:$AK$888,27,FALSE)</f>
        <v>3</v>
      </c>
      <c r="AT744">
        <f>VLOOKUP($C744,PANSS_full!$D$2:$AK$888,28,FALSE)</f>
        <v>1</v>
      </c>
      <c r="AU744">
        <f>VLOOKUP($C744,PANSS_full!$D$2:$AK$888,29,FALSE)</f>
        <v>4</v>
      </c>
      <c r="AV744">
        <f>VLOOKUP($C744,PANSS_full!$D$2:$AK$888,30,FALSE)</f>
        <v>6</v>
      </c>
      <c r="AW744">
        <f>VLOOKUP($C744,PANSS_full!$D$2:$AK$888,31,FALSE)</f>
        <v>4</v>
      </c>
      <c r="AX744">
        <f>VLOOKUP($C744,PANSS_full!$D$2:$AK$888,32,FALSE)</f>
        <v>4</v>
      </c>
      <c r="AY744">
        <f>VLOOKUP($C744,PANSS_full!$D$2:$AK$888,33,FALSE)</f>
        <v>1</v>
      </c>
      <c r="AZ744">
        <f>VLOOKUP($C744,PANSS_full!$D$2:$AK$888,34,FALSE)</f>
        <v>4</v>
      </c>
    </row>
    <row r="745" spans="1:52">
      <c r="A745">
        <v>744</v>
      </c>
      <c r="B745" s="2" t="s">
        <v>803</v>
      </c>
      <c r="C745" s="2" t="str">
        <f t="shared" si="11"/>
        <v>SZ_05_0122</v>
      </c>
      <c r="E745" s="2">
        <v>24.5</v>
      </c>
      <c r="F745" s="2" t="s">
        <v>602</v>
      </c>
      <c r="G745" s="2" t="s">
        <v>213</v>
      </c>
      <c r="H745" s="2">
        <v>5</v>
      </c>
      <c r="I745" s="2">
        <v>2</v>
      </c>
      <c r="J745" s="2">
        <v>15</v>
      </c>
      <c r="K745" s="2">
        <v>1</v>
      </c>
      <c r="L745" s="2">
        <v>1</v>
      </c>
      <c r="M745" s="2">
        <v>2</v>
      </c>
      <c r="N745" s="2">
        <v>26</v>
      </c>
      <c r="O745" s="2">
        <v>24</v>
      </c>
      <c r="P745" s="2">
        <v>53</v>
      </c>
      <c r="Q745" s="2">
        <v>103</v>
      </c>
      <c r="R745" s="2">
        <v>22</v>
      </c>
      <c r="S745" t="str">
        <f>VLOOKUP($C745,PANSS_full!$D$2:$AK$888,1,FALSE)</f>
        <v>SZ_05_0122</v>
      </c>
      <c r="T745" t="str">
        <f>VLOOKUP($C745,PANSS_full!$D$2:$AK$888,2,FALSE)</f>
        <v>YHL</v>
      </c>
      <c r="U745" t="str">
        <f>VLOOKUP($C745,PANSS_full!$D$2:$AK$888,3,FALSE)</f>
        <v>杨勇锋</v>
      </c>
      <c r="V745" t="str">
        <f>VLOOKUP($C745,PANSS_full!$D$2:$AK$888,4,FALSE)</f>
        <v>新医二附院</v>
      </c>
      <c r="W745">
        <f>VLOOKUP($C745,PANSS_full!$D$2:$AK$888,5,FALSE)</f>
        <v>5</v>
      </c>
      <c r="X745">
        <f>VLOOKUP($C745,PANSS_full!$D$2:$AK$888,6,FALSE)</f>
        <v>4</v>
      </c>
      <c r="Y745">
        <f>VLOOKUP($C745,PANSS_full!$D$2:$AK$888,7,FALSE)</f>
        <v>5</v>
      </c>
      <c r="Z745">
        <f>VLOOKUP($C745,PANSS_full!$D$2:$AK$888,8,FALSE)</f>
        <v>3</v>
      </c>
      <c r="AA745">
        <f>VLOOKUP($C745,PANSS_full!$D$2:$AK$888,9,FALSE)</f>
        <v>2</v>
      </c>
      <c r="AB745">
        <f>VLOOKUP($C745,PANSS_full!$D$2:$AK$888,10,FALSE)</f>
        <v>4</v>
      </c>
      <c r="AC745">
        <f>VLOOKUP($C745,PANSS_full!$D$2:$AK$888,11,FALSE)</f>
        <v>3</v>
      </c>
      <c r="AD745">
        <f>VLOOKUP($C745,PANSS_full!$D$2:$AK$888,12,FALSE)</f>
        <v>3</v>
      </c>
      <c r="AE745">
        <f>VLOOKUP($C745,PANSS_full!$D$2:$AK$888,13,FALSE)</f>
        <v>3</v>
      </c>
      <c r="AF745">
        <f>VLOOKUP($C745,PANSS_full!$D$2:$AK$888,14,FALSE)</f>
        <v>4</v>
      </c>
      <c r="AG745">
        <f>VLOOKUP($C745,PANSS_full!$D$2:$AK$888,15,FALSE)</f>
        <v>3</v>
      </c>
      <c r="AH745">
        <f>VLOOKUP($C745,PANSS_full!$D$2:$AK$888,16,FALSE)</f>
        <v>3</v>
      </c>
      <c r="AI745">
        <f>VLOOKUP($C745,PANSS_full!$D$2:$AK$888,17,FALSE)</f>
        <v>4</v>
      </c>
      <c r="AJ745">
        <f>VLOOKUP($C745,PANSS_full!$D$2:$AK$888,18,FALSE)</f>
        <v>4</v>
      </c>
      <c r="AK745">
        <f>VLOOKUP($C745,PANSS_full!$D$2:$AK$888,19,FALSE)</f>
        <v>4</v>
      </c>
      <c r="AL745">
        <f>VLOOKUP($C745,PANSS_full!$D$2:$AK$888,20,FALSE)</f>
        <v>3</v>
      </c>
      <c r="AM745">
        <f>VLOOKUP($C745,PANSS_full!$D$2:$AK$888,21,FALSE)</f>
        <v>2</v>
      </c>
      <c r="AN745">
        <f>VLOOKUP($C745,PANSS_full!$D$2:$AK$888,22,FALSE)</f>
        <v>4</v>
      </c>
      <c r="AO745">
        <f>VLOOKUP($C745,PANSS_full!$D$2:$AK$888,23,FALSE)</f>
        <v>4</v>
      </c>
      <c r="AP745">
        <f>VLOOKUP($C745,PANSS_full!$D$2:$AK$888,24,FALSE)</f>
        <v>3</v>
      </c>
      <c r="AQ745">
        <f>VLOOKUP($C745,PANSS_full!$D$2:$AK$888,25,FALSE)</f>
        <v>3</v>
      </c>
      <c r="AR745">
        <f>VLOOKUP($C745,PANSS_full!$D$2:$AK$888,26,FALSE)</f>
        <v>4</v>
      </c>
      <c r="AS745">
        <f>VLOOKUP($C745,PANSS_full!$D$2:$AK$888,27,FALSE)</f>
        <v>4</v>
      </c>
      <c r="AT745">
        <f>VLOOKUP($C745,PANSS_full!$D$2:$AK$888,28,FALSE)</f>
        <v>1</v>
      </c>
      <c r="AU745">
        <f>VLOOKUP($C745,PANSS_full!$D$2:$AK$888,29,FALSE)</f>
        <v>3</v>
      </c>
      <c r="AV745">
        <f>VLOOKUP($C745,PANSS_full!$D$2:$AK$888,30,FALSE)</f>
        <v>5</v>
      </c>
      <c r="AW745">
        <f>VLOOKUP($C745,PANSS_full!$D$2:$AK$888,31,FALSE)</f>
        <v>4</v>
      </c>
      <c r="AX745">
        <f>VLOOKUP($C745,PANSS_full!$D$2:$AK$888,32,FALSE)</f>
        <v>4</v>
      </c>
      <c r="AY745">
        <f>VLOOKUP($C745,PANSS_full!$D$2:$AK$888,33,FALSE)</f>
        <v>2</v>
      </c>
      <c r="AZ745">
        <f>VLOOKUP($C745,PANSS_full!$D$2:$AK$888,34,FALSE)</f>
        <v>3</v>
      </c>
    </row>
    <row r="746" spans="1:52">
      <c r="A746">
        <v>745</v>
      </c>
      <c r="B746" s="2" t="s">
        <v>804</v>
      </c>
      <c r="C746" s="2" t="str">
        <f t="shared" si="11"/>
        <v>SZ_05_0123</v>
      </c>
      <c r="E746" s="2">
        <v>38</v>
      </c>
      <c r="F746" s="2" t="s">
        <v>602</v>
      </c>
      <c r="G746" s="2" t="s">
        <v>213</v>
      </c>
      <c r="H746" s="2">
        <v>5</v>
      </c>
      <c r="I746" s="2">
        <v>1</v>
      </c>
      <c r="J746" s="2">
        <v>6</v>
      </c>
      <c r="K746" s="2">
        <v>1</v>
      </c>
      <c r="L746" s="2">
        <v>1</v>
      </c>
      <c r="M746" s="2">
        <v>24</v>
      </c>
      <c r="N746" s="2">
        <v>20</v>
      </c>
      <c r="O746" s="2">
        <v>18</v>
      </c>
      <c r="P746" s="2">
        <v>25</v>
      </c>
      <c r="Q746" s="2">
        <v>63</v>
      </c>
      <c r="S746" t="str">
        <f>VLOOKUP($C746,PANSS_full!$D$2:$AK$888,1,FALSE)</f>
        <v>SZ_05_0123</v>
      </c>
      <c r="T746" t="str">
        <f>VLOOKUP($C746,PANSS_full!$D$2:$AK$888,2,FALSE)</f>
        <v>CJW</v>
      </c>
      <c r="U746" t="str">
        <f>VLOOKUP($C746,PANSS_full!$D$2:$AK$888,3,FALSE)</f>
        <v>张燕</v>
      </c>
      <c r="V746" t="str">
        <f>VLOOKUP($C746,PANSS_full!$D$2:$AK$888,4,FALSE)</f>
        <v>河南省精神病医院</v>
      </c>
      <c r="W746">
        <f>VLOOKUP($C746,PANSS_full!$D$2:$AK$888,5,FALSE)</f>
        <v>6</v>
      </c>
      <c r="X746">
        <f>VLOOKUP($C746,PANSS_full!$D$2:$AK$888,6,FALSE)</f>
        <v>1</v>
      </c>
      <c r="Y746">
        <f>VLOOKUP($C746,PANSS_full!$D$2:$AK$888,7,FALSE)</f>
        <v>5</v>
      </c>
      <c r="Z746">
        <f>VLOOKUP($C746,PANSS_full!$D$2:$AK$888,8,FALSE)</f>
        <v>1</v>
      </c>
      <c r="AA746">
        <f>VLOOKUP($C746,PANSS_full!$D$2:$AK$888,9,FALSE)</f>
        <v>1</v>
      </c>
      <c r="AB746">
        <f>VLOOKUP($C746,PANSS_full!$D$2:$AK$888,10,FALSE)</f>
        <v>5</v>
      </c>
      <c r="AC746">
        <f>VLOOKUP($C746,PANSS_full!$D$2:$AK$888,11,FALSE)</f>
        <v>1</v>
      </c>
      <c r="AD746">
        <f>VLOOKUP($C746,PANSS_full!$D$2:$AK$888,12,FALSE)</f>
        <v>2</v>
      </c>
      <c r="AE746">
        <f>VLOOKUP($C746,PANSS_full!$D$2:$AK$888,13,FALSE)</f>
        <v>4</v>
      </c>
      <c r="AF746">
        <f>VLOOKUP($C746,PANSS_full!$D$2:$AK$888,14,FALSE)</f>
        <v>1</v>
      </c>
      <c r="AG746">
        <f>VLOOKUP($C746,PANSS_full!$D$2:$AK$888,15,FALSE)</f>
        <v>3</v>
      </c>
      <c r="AH746">
        <f>VLOOKUP($C746,PANSS_full!$D$2:$AK$888,16,FALSE)</f>
        <v>4</v>
      </c>
      <c r="AI746">
        <f>VLOOKUP($C746,PANSS_full!$D$2:$AK$888,17,FALSE)</f>
        <v>3</v>
      </c>
      <c r="AJ746">
        <f>VLOOKUP($C746,PANSS_full!$D$2:$AK$888,18,FALSE)</f>
        <v>1</v>
      </c>
      <c r="AK746">
        <f>VLOOKUP($C746,PANSS_full!$D$2:$AK$888,19,FALSE)</f>
        <v>1</v>
      </c>
      <c r="AL746">
        <f>VLOOKUP($C746,PANSS_full!$D$2:$AK$888,20,FALSE)</f>
        <v>1</v>
      </c>
      <c r="AM746">
        <f>VLOOKUP($C746,PANSS_full!$D$2:$AK$888,21,FALSE)</f>
        <v>1</v>
      </c>
      <c r="AN746">
        <f>VLOOKUP($C746,PANSS_full!$D$2:$AK$888,22,FALSE)</f>
        <v>1</v>
      </c>
      <c r="AO746">
        <f>VLOOKUP($C746,PANSS_full!$D$2:$AK$888,23,FALSE)</f>
        <v>1</v>
      </c>
      <c r="AP746">
        <f>VLOOKUP($C746,PANSS_full!$D$2:$AK$888,24,FALSE)</f>
        <v>1</v>
      </c>
      <c r="AQ746">
        <f>VLOOKUP($C746,PANSS_full!$D$2:$AK$888,25,FALSE)</f>
        <v>3</v>
      </c>
      <c r="AR746">
        <f>VLOOKUP($C746,PANSS_full!$D$2:$AK$888,26,FALSE)</f>
        <v>1</v>
      </c>
      <c r="AS746">
        <f>VLOOKUP($C746,PANSS_full!$D$2:$AK$888,27,FALSE)</f>
        <v>1</v>
      </c>
      <c r="AT746">
        <f>VLOOKUP($C746,PANSS_full!$D$2:$AK$888,28,FALSE)</f>
        <v>1</v>
      </c>
      <c r="AU746">
        <f>VLOOKUP($C746,PANSS_full!$D$2:$AK$888,29,FALSE)</f>
        <v>1</v>
      </c>
      <c r="AV746">
        <f>VLOOKUP($C746,PANSS_full!$D$2:$AK$888,30,FALSE)</f>
        <v>6</v>
      </c>
      <c r="AW746">
        <f>VLOOKUP($C746,PANSS_full!$D$2:$AK$888,31,FALSE)</f>
        <v>1</v>
      </c>
      <c r="AX746">
        <f>VLOOKUP($C746,PANSS_full!$D$2:$AK$888,32,FALSE)</f>
        <v>3</v>
      </c>
      <c r="AY746">
        <f>VLOOKUP($C746,PANSS_full!$D$2:$AK$888,33,FALSE)</f>
        <v>1</v>
      </c>
      <c r="AZ746">
        <f>VLOOKUP($C746,PANSS_full!$D$2:$AK$888,34,FALSE)</f>
        <v>1</v>
      </c>
    </row>
    <row r="747" spans="1:52">
      <c r="A747">
        <v>746</v>
      </c>
      <c r="B747" s="2" t="s">
        <v>805</v>
      </c>
      <c r="C747" s="2" t="str">
        <f t="shared" si="11"/>
        <v>SZ_05_0124</v>
      </c>
      <c r="E747" s="2">
        <v>20.5</v>
      </c>
      <c r="F747" s="2" t="s">
        <v>602</v>
      </c>
      <c r="G747" s="2" t="s">
        <v>213</v>
      </c>
      <c r="H747" s="2">
        <v>5</v>
      </c>
      <c r="I747" s="2">
        <v>2</v>
      </c>
      <c r="J747" s="2">
        <v>9</v>
      </c>
      <c r="K747" s="2">
        <v>1</v>
      </c>
      <c r="M747" s="2">
        <v>26</v>
      </c>
      <c r="N747" s="2">
        <v>23</v>
      </c>
      <c r="O747" s="2">
        <v>24</v>
      </c>
      <c r="P747" s="2">
        <v>37</v>
      </c>
      <c r="Q747" s="2">
        <v>84</v>
      </c>
      <c r="S747" t="str">
        <f>VLOOKUP($C747,PANSS_full!$D$2:$AK$888,1,FALSE)</f>
        <v>SZ_05_0124</v>
      </c>
      <c r="T747" t="str">
        <f>VLOOKUP($C747,PANSS_full!$D$2:$AK$888,2,FALSE)</f>
        <v>WXY</v>
      </c>
      <c r="U747" t="str">
        <f>VLOOKUP($C747,PANSS_full!$D$2:$AK$888,3,FALSE)</f>
        <v>张玉娟</v>
      </c>
      <c r="V747" t="str">
        <f>VLOOKUP($C747,PANSS_full!$D$2:$AK$888,4,FALSE)</f>
        <v>新医二附院</v>
      </c>
      <c r="W747">
        <f>VLOOKUP($C747,PANSS_full!$D$2:$AK$888,5,FALSE)</f>
        <v>5</v>
      </c>
      <c r="X747">
        <f>VLOOKUP($C747,PANSS_full!$D$2:$AK$888,6,FALSE)</f>
        <v>5</v>
      </c>
      <c r="Y747">
        <f>VLOOKUP($C747,PANSS_full!$D$2:$AK$888,7,FALSE)</f>
        <v>2</v>
      </c>
      <c r="Z747">
        <f>VLOOKUP($C747,PANSS_full!$D$2:$AK$888,8,FALSE)</f>
        <v>1</v>
      </c>
      <c r="AA747">
        <f>VLOOKUP($C747,PANSS_full!$D$2:$AK$888,9,FALSE)</f>
        <v>1</v>
      </c>
      <c r="AB747">
        <f>VLOOKUP($C747,PANSS_full!$D$2:$AK$888,10,FALSE)</f>
        <v>5</v>
      </c>
      <c r="AC747">
        <f>VLOOKUP($C747,PANSS_full!$D$2:$AK$888,11,FALSE)</f>
        <v>4</v>
      </c>
      <c r="AD747">
        <f>VLOOKUP($C747,PANSS_full!$D$2:$AK$888,12,FALSE)</f>
        <v>4</v>
      </c>
      <c r="AE747">
        <f>VLOOKUP($C747,PANSS_full!$D$2:$AK$888,13,FALSE)</f>
        <v>4</v>
      </c>
      <c r="AF747">
        <f>VLOOKUP($C747,PANSS_full!$D$2:$AK$888,14,FALSE)</f>
        <v>4</v>
      </c>
      <c r="AG747">
        <f>VLOOKUP($C747,PANSS_full!$D$2:$AK$888,15,FALSE)</f>
        <v>4</v>
      </c>
      <c r="AH747">
        <f>VLOOKUP($C747,PANSS_full!$D$2:$AK$888,16,FALSE)</f>
        <v>3</v>
      </c>
      <c r="AI747">
        <f>VLOOKUP($C747,PANSS_full!$D$2:$AK$888,17,FALSE)</f>
        <v>4</v>
      </c>
      <c r="AJ747">
        <f>VLOOKUP($C747,PANSS_full!$D$2:$AK$888,18,FALSE)</f>
        <v>1</v>
      </c>
      <c r="AK747">
        <f>VLOOKUP($C747,PANSS_full!$D$2:$AK$888,19,FALSE)</f>
        <v>1</v>
      </c>
      <c r="AL747">
        <f>VLOOKUP($C747,PANSS_full!$D$2:$AK$888,20,FALSE)</f>
        <v>1</v>
      </c>
      <c r="AM747">
        <f>VLOOKUP($C747,PANSS_full!$D$2:$AK$888,21,FALSE)</f>
        <v>1</v>
      </c>
      <c r="AN747">
        <f>VLOOKUP($C747,PANSS_full!$D$2:$AK$888,22,FALSE)</f>
        <v>1</v>
      </c>
      <c r="AO747">
        <f>VLOOKUP($C747,PANSS_full!$D$2:$AK$888,23,FALSE)</f>
        <v>1</v>
      </c>
      <c r="AP747">
        <f>VLOOKUP($C747,PANSS_full!$D$2:$AK$888,24,FALSE)</f>
        <v>2</v>
      </c>
      <c r="AQ747">
        <f>VLOOKUP($C747,PANSS_full!$D$2:$AK$888,25,FALSE)</f>
        <v>3</v>
      </c>
      <c r="AR747">
        <f>VLOOKUP($C747,PANSS_full!$D$2:$AK$888,26,FALSE)</f>
        <v>2</v>
      </c>
      <c r="AS747">
        <f>VLOOKUP($C747,PANSS_full!$D$2:$AK$888,27,FALSE)</f>
        <v>1</v>
      </c>
      <c r="AT747">
        <f>VLOOKUP($C747,PANSS_full!$D$2:$AK$888,28,FALSE)</f>
        <v>1</v>
      </c>
      <c r="AU747">
        <f>VLOOKUP($C747,PANSS_full!$D$2:$AK$888,29,FALSE)</f>
        <v>5</v>
      </c>
      <c r="AV747">
        <f>VLOOKUP($C747,PANSS_full!$D$2:$AK$888,30,FALSE)</f>
        <v>6</v>
      </c>
      <c r="AW747">
        <f>VLOOKUP($C747,PANSS_full!$D$2:$AK$888,31,FALSE)</f>
        <v>5</v>
      </c>
      <c r="AX747">
        <f>VLOOKUP($C747,PANSS_full!$D$2:$AK$888,32,FALSE)</f>
        <v>1</v>
      </c>
      <c r="AY747">
        <f>VLOOKUP($C747,PANSS_full!$D$2:$AK$888,33,FALSE)</f>
        <v>5</v>
      </c>
      <c r="AZ747">
        <f>VLOOKUP($C747,PANSS_full!$D$2:$AK$888,34,FALSE)</f>
        <v>1</v>
      </c>
    </row>
    <row r="748" spans="1:52">
      <c r="A748">
        <v>747</v>
      </c>
      <c r="B748" s="2" t="s">
        <v>806</v>
      </c>
      <c r="C748" s="2" t="str">
        <f t="shared" si="11"/>
        <v>SZ_05_0125</v>
      </c>
      <c r="E748" s="2">
        <v>27.25</v>
      </c>
      <c r="F748" s="2" t="s">
        <v>602</v>
      </c>
      <c r="G748" s="2" t="s">
        <v>213</v>
      </c>
      <c r="H748" s="2">
        <v>5</v>
      </c>
      <c r="I748" s="2">
        <v>2</v>
      </c>
      <c r="J748" s="2">
        <v>9</v>
      </c>
      <c r="K748" s="2">
        <v>1</v>
      </c>
      <c r="L748" s="2">
        <v>1</v>
      </c>
      <c r="M748" s="2">
        <v>41</v>
      </c>
      <c r="N748" s="2">
        <v>23</v>
      </c>
      <c r="O748" s="2">
        <v>23</v>
      </c>
      <c r="P748" s="2">
        <v>35</v>
      </c>
      <c r="Q748" s="2">
        <v>81</v>
      </c>
      <c r="R748" s="2">
        <v>20</v>
      </c>
      <c r="S748" t="str">
        <f>VLOOKUP($C748,PANSS_full!$D$2:$AK$888,1,FALSE)</f>
        <v>SZ_05_0125</v>
      </c>
      <c r="T748" t="str">
        <f>VLOOKUP($C748,PANSS_full!$D$2:$AK$888,2,FALSE)</f>
        <v>NXJ</v>
      </c>
      <c r="U748" t="str">
        <f>VLOOKUP($C748,PANSS_full!$D$2:$AK$888,3,FALSE)</f>
        <v>张玉娟</v>
      </c>
      <c r="V748" t="str">
        <f>VLOOKUP($C748,PANSS_full!$D$2:$AK$888,4,FALSE)</f>
        <v>新医二附院</v>
      </c>
      <c r="W748">
        <f>VLOOKUP($C748,PANSS_full!$D$2:$AK$888,5,FALSE)</f>
        <v>5</v>
      </c>
      <c r="X748">
        <f>VLOOKUP($C748,PANSS_full!$D$2:$AK$888,6,FALSE)</f>
        <v>4</v>
      </c>
      <c r="Y748">
        <f>VLOOKUP($C748,PANSS_full!$D$2:$AK$888,7,FALSE)</f>
        <v>4</v>
      </c>
      <c r="Z748">
        <f>VLOOKUP($C748,PANSS_full!$D$2:$AK$888,8,FALSE)</f>
        <v>1</v>
      </c>
      <c r="AA748">
        <f>VLOOKUP($C748,PANSS_full!$D$2:$AK$888,9,FALSE)</f>
        <v>1</v>
      </c>
      <c r="AB748">
        <f>VLOOKUP($C748,PANSS_full!$D$2:$AK$888,10,FALSE)</f>
        <v>5</v>
      </c>
      <c r="AC748">
        <f>VLOOKUP($C748,PANSS_full!$D$2:$AK$888,11,FALSE)</f>
        <v>3</v>
      </c>
      <c r="AD748">
        <f>VLOOKUP($C748,PANSS_full!$D$2:$AK$888,12,FALSE)</f>
        <v>4</v>
      </c>
      <c r="AE748">
        <f>VLOOKUP($C748,PANSS_full!$D$2:$AK$888,13,FALSE)</f>
        <v>4</v>
      </c>
      <c r="AF748">
        <f>VLOOKUP($C748,PANSS_full!$D$2:$AK$888,14,FALSE)</f>
        <v>4</v>
      </c>
      <c r="AG748">
        <f>VLOOKUP($C748,PANSS_full!$D$2:$AK$888,15,FALSE)</f>
        <v>4</v>
      </c>
      <c r="AH748">
        <f>VLOOKUP($C748,PANSS_full!$D$2:$AK$888,16,FALSE)</f>
        <v>3</v>
      </c>
      <c r="AI748">
        <f>VLOOKUP($C748,PANSS_full!$D$2:$AK$888,17,FALSE)</f>
        <v>3</v>
      </c>
      <c r="AJ748">
        <f>VLOOKUP($C748,PANSS_full!$D$2:$AK$888,18,FALSE)</f>
        <v>1</v>
      </c>
      <c r="AK748">
        <f>VLOOKUP($C748,PANSS_full!$D$2:$AK$888,19,FALSE)</f>
        <v>1</v>
      </c>
      <c r="AL748">
        <f>VLOOKUP($C748,PANSS_full!$D$2:$AK$888,20,FALSE)</f>
        <v>1</v>
      </c>
      <c r="AM748">
        <f>VLOOKUP($C748,PANSS_full!$D$2:$AK$888,21,FALSE)</f>
        <v>1</v>
      </c>
      <c r="AN748">
        <f>VLOOKUP($C748,PANSS_full!$D$2:$AK$888,22,FALSE)</f>
        <v>1</v>
      </c>
      <c r="AO748">
        <f>VLOOKUP($C748,PANSS_full!$D$2:$AK$888,23,FALSE)</f>
        <v>1</v>
      </c>
      <c r="AP748">
        <f>VLOOKUP($C748,PANSS_full!$D$2:$AK$888,24,FALSE)</f>
        <v>1</v>
      </c>
      <c r="AQ748">
        <f>VLOOKUP($C748,PANSS_full!$D$2:$AK$888,25,FALSE)</f>
        <v>3</v>
      </c>
      <c r="AR748">
        <f>VLOOKUP($C748,PANSS_full!$D$2:$AK$888,26,FALSE)</f>
        <v>3</v>
      </c>
      <c r="AS748">
        <f>VLOOKUP($C748,PANSS_full!$D$2:$AK$888,27,FALSE)</f>
        <v>1</v>
      </c>
      <c r="AT748">
        <f>VLOOKUP($C748,PANSS_full!$D$2:$AK$888,28,FALSE)</f>
        <v>1</v>
      </c>
      <c r="AU748">
        <f>VLOOKUP($C748,PANSS_full!$D$2:$AK$888,29,FALSE)</f>
        <v>4</v>
      </c>
      <c r="AV748">
        <f>VLOOKUP($C748,PANSS_full!$D$2:$AK$888,30,FALSE)</f>
        <v>5</v>
      </c>
      <c r="AW748">
        <f>VLOOKUP($C748,PANSS_full!$D$2:$AK$888,31,FALSE)</f>
        <v>5</v>
      </c>
      <c r="AX748">
        <f>VLOOKUP($C748,PANSS_full!$D$2:$AK$888,32,FALSE)</f>
        <v>1</v>
      </c>
      <c r="AY748">
        <f>VLOOKUP($C748,PANSS_full!$D$2:$AK$888,33,FALSE)</f>
        <v>5</v>
      </c>
      <c r="AZ748">
        <f>VLOOKUP($C748,PANSS_full!$D$2:$AK$888,34,FALSE)</f>
        <v>1</v>
      </c>
    </row>
    <row r="749" spans="1:52">
      <c r="A749">
        <v>748</v>
      </c>
      <c r="B749" s="2" t="s">
        <v>807</v>
      </c>
      <c r="C749" s="2" t="str">
        <f t="shared" si="11"/>
        <v>SZ_05_0126</v>
      </c>
      <c r="E749" s="2">
        <v>24.08333333</v>
      </c>
      <c r="F749" s="2" t="s">
        <v>602</v>
      </c>
      <c r="G749" s="2" t="s">
        <v>213</v>
      </c>
      <c r="H749" s="2">
        <v>5</v>
      </c>
      <c r="I749" s="2">
        <v>1</v>
      </c>
      <c r="J749" s="2">
        <v>9</v>
      </c>
      <c r="K749" s="2">
        <v>1</v>
      </c>
      <c r="L749" s="2">
        <v>1</v>
      </c>
      <c r="M749" s="2">
        <v>50</v>
      </c>
      <c r="N749" s="2">
        <v>24</v>
      </c>
      <c r="O749" s="2">
        <v>19</v>
      </c>
      <c r="P749" s="2">
        <v>43</v>
      </c>
      <c r="Q749" s="2">
        <v>86</v>
      </c>
      <c r="R749" s="2">
        <v>24</v>
      </c>
      <c r="S749" t="str">
        <f>VLOOKUP($C749,PANSS_full!$D$2:$AK$888,1,FALSE)</f>
        <v>SZ_05_0126</v>
      </c>
      <c r="T749" t="str">
        <f>VLOOKUP($C749,PANSS_full!$D$2:$AK$888,2,FALSE)</f>
        <v>LDX</v>
      </c>
      <c r="U749" t="str">
        <f>VLOOKUP($C749,PANSS_full!$D$2:$AK$888,3,FALSE)</f>
        <v>杨勇锋</v>
      </c>
      <c r="V749" t="str">
        <f>VLOOKUP($C749,PANSS_full!$D$2:$AK$888,4,FALSE)</f>
        <v>新医二附院</v>
      </c>
      <c r="W749">
        <f>VLOOKUP($C749,PANSS_full!$D$2:$AK$888,5,FALSE)</f>
        <v>5</v>
      </c>
      <c r="X749">
        <f>VLOOKUP($C749,PANSS_full!$D$2:$AK$888,6,FALSE)</f>
        <v>3</v>
      </c>
      <c r="Y749">
        <f>VLOOKUP($C749,PANSS_full!$D$2:$AK$888,7,FALSE)</f>
        <v>5</v>
      </c>
      <c r="Z749">
        <f>VLOOKUP($C749,PANSS_full!$D$2:$AK$888,8,FALSE)</f>
        <v>3</v>
      </c>
      <c r="AA749">
        <f>VLOOKUP($C749,PANSS_full!$D$2:$AK$888,9,FALSE)</f>
        <v>2</v>
      </c>
      <c r="AB749">
        <f>VLOOKUP($C749,PANSS_full!$D$2:$AK$888,10,FALSE)</f>
        <v>3</v>
      </c>
      <c r="AC749">
        <f>VLOOKUP($C749,PANSS_full!$D$2:$AK$888,11,FALSE)</f>
        <v>3</v>
      </c>
      <c r="AD749">
        <f>VLOOKUP($C749,PANSS_full!$D$2:$AK$888,12,FALSE)</f>
        <v>3</v>
      </c>
      <c r="AE749">
        <f>VLOOKUP($C749,PANSS_full!$D$2:$AK$888,13,FALSE)</f>
        <v>3</v>
      </c>
      <c r="AF749">
        <f>VLOOKUP($C749,PANSS_full!$D$2:$AK$888,14,FALSE)</f>
        <v>3</v>
      </c>
      <c r="AG749">
        <f>VLOOKUP($C749,PANSS_full!$D$2:$AK$888,15,FALSE)</f>
        <v>3</v>
      </c>
      <c r="AH749">
        <f>VLOOKUP($C749,PANSS_full!$D$2:$AK$888,16,FALSE)</f>
        <v>2</v>
      </c>
      <c r="AI749">
        <f>VLOOKUP($C749,PANSS_full!$D$2:$AK$888,17,FALSE)</f>
        <v>3</v>
      </c>
      <c r="AJ749">
        <f>VLOOKUP($C749,PANSS_full!$D$2:$AK$888,18,FALSE)</f>
        <v>2</v>
      </c>
      <c r="AK749">
        <f>VLOOKUP($C749,PANSS_full!$D$2:$AK$888,19,FALSE)</f>
        <v>2</v>
      </c>
      <c r="AL749">
        <f>VLOOKUP($C749,PANSS_full!$D$2:$AK$888,20,FALSE)</f>
        <v>3</v>
      </c>
      <c r="AM749">
        <f>VLOOKUP($C749,PANSS_full!$D$2:$AK$888,21,FALSE)</f>
        <v>2</v>
      </c>
      <c r="AN749">
        <f>VLOOKUP($C749,PANSS_full!$D$2:$AK$888,22,FALSE)</f>
        <v>3</v>
      </c>
      <c r="AO749">
        <f>VLOOKUP($C749,PANSS_full!$D$2:$AK$888,23,FALSE)</f>
        <v>2</v>
      </c>
      <c r="AP749">
        <f>VLOOKUP($C749,PANSS_full!$D$2:$AK$888,24,FALSE)</f>
        <v>3</v>
      </c>
      <c r="AQ749">
        <f>VLOOKUP($C749,PANSS_full!$D$2:$AK$888,25,FALSE)</f>
        <v>3</v>
      </c>
      <c r="AR749">
        <f>VLOOKUP($C749,PANSS_full!$D$2:$AK$888,26,FALSE)</f>
        <v>3</v>
      </c>
      <c r="AS749">
        <f>VLOOKUP($C749,PANSS_full!$D$2:$AK$888,27,FALSE)</f>
        <v>3</v>
      </c>
      <c r="AT749">
        <f>VLOOKUP($C749,PANSS_full!$D$2:$AK$888,28,FALSE)</f>
        <v>1</v>
      </c>
      <c r="AU749">
        <f>VLOOKUP($C749,PANSS_full!$D$2:$AK$888,29,FALSE)</f>
        <v>3</v>
      </c>
      <c r="AV749">
        <f>VLOOKUP($C749,PANSS_full!$D$2:$AK$888,30,FALSE)</f>
        <v>4</v>
      </c>
      <c r="AW749">
        <f>VLOOKUP($C749,PANSS_full!$D$2:$AK$888,31,FALSE)</f>
        <v>4</v>
      </c>
      <c r="AX749">
        <f>VLOOKUP($C749,PANSS_full!$D$2:$AK$888,32,FALSE)</f>
        <v>2</v>
      </c>
      <c r="AY749">
        <f>VLOOKUP($C749,PANSS_full!$D$2:$AK$888,33,FALSE)</f>
        <v>2</v>
      </c>
      <c r="AZ749">
        <f>VLOOKUP($C749,PANSS_full!$D$2:$AK$888,34,FALSE)</f>
        <v>3</v>
      </c>
    </row>
    <row r="750" spans="1:52">
      <c r="A750">
        <v>749</v>
      </c>
      <c r="B750" s="2" t="s">
        <v>808</v>
      </c>
      <c r="C750" s="2" t="str">
        <f t="shared" si="11"/>
        <v>SZ_05_0128</v>
      </c>
      <c r="E750" s="2">
        <v>31.83333333</v>
      </c>
      <c r="F750" s="2" t="s">
        <v>602</v>
      </c>
      <c r="G750" s="2" t="s">
        <v>213</v>
      </c>
      <c r="H750" s="2">
        <v>5</v>
      </c>
      <c r="I750" s="2">
        <v>1</v>
      </c>
      <c r="J750" s="2">
        <v>9</v>
      </c>
      <c r="K750" s="2">
        <v>1</v>
      </c>
      <c r="L750" s="2">
        <v>1</v>
      </c>
      <c r="M750" s="2">
        <v>6</v>
      </c>
      <c r="N750" s="2">
        <v>25</v>
      </c>
      <c r="O750" s="2">
        <v>19</v>
      </c>
      <c r="P750" s="2">
        <v>31</v>
      </c>
      <c r="Q750" s="2">
        <v>75</v>
      </c>
      <c r="S750" t="str">
        <f>VLOOKUP($C750,PANSS_full!$D$2:$AK$888,1,FALSE)</f>
        <v>SZ_05_0128</v>
      </c>
      <c r="T750" t="str">
        <f>VLOOKUP($C750,PANSS_full!$D$2:$AK$888,2,FALSE)</f>
        <v>CKK</v>
      </c>
      <c r="U750" t="str">
        <f>VLOOKUP($C750,PANSS_full!$D$2:$AK$888,3,FALSE)</f>
        <v>杜云红</v>
      </c>
      <c r="V750" t="str">
        <f>VLOOKUP($C750,PANSS_full!$D$2:$AK$888,4,FALSE)</f>
        <v>新医二附院</v>
      </c>
      <c r="W750">
        <f>VLOOKUP($C750,PANSS_full!$D$2:$AK$888,5,FALSE)</f>
        <v>6</v>
      </c>
      <c r="X750">
        <f>VLOOKUP($C750,PANSS_full!$D$2:$AK$888,6,FALSE)</f>
        <v>4</v>
      </c>
      <c r="Y750">
        <f>VLOOKUP($C750,PANSS_full!$D$2:$AK$888,7,FALSE)</f>
        <v>4</v>
      </c>
      <c r="Z750">
        <f>VLOOKUP($C750,PANSS_full!$D$2:$AK$888,8,FALSE)</f>
        <v>2</v>
      </c>
      <c r="AA750">
        <f>VLOOKUP($C750,PANSS_full!$D$2:$AK$888,9,FALSE)</f>
        <v>1</v>
      </c>
      <c r="AB750">
        <f>VLOOKUP($C750,PANSS_full!$D$2:$AK$888,10,FALSE)</f>
        <v>5</v>
      </c>
      <c r="AC750">
        <f>VLOOKUP($C750,PANSS_full!$D$2:$AK$888,11,FALSE)</f>
        <v>3</v>
      </c>
      <c r="AD750">
        <f>VLOOKUP($C750,PANSS_full!$D$2:$AK$888,12,FALSE)</f>
        <v>3</v>
      </c>
      <c r="AE750">
        <f>VLOOKUP($C750,PANSS_full!$D$2:$AK$888,13,FALSE)</f>
        <v>3</v>
      </c>
      <c r="AF750">
        <f>VLOOKUP($C750,PANSS_full!$D$2:$AK$888,14,FALSE)</f>
        <v>3</v>
      </c>
      <c r="AG750">
        <f>VLOOKUP($C750,PANSS_full!$D$2:$AK$888,15,FALSE)</f>
        <v>3</v>
      </c>
      <c r="AH750">
        <f>VLOOKUP($C750,PANSS_full!$D$2:$AK$888,16,FALSE)</f>
        <v>3</v>
      </c>
      <c r="AI750">
        <f>VLOOKUP($C750,PANSS_full!$D$2:$AK$888,17,FALSE)</f>
        <v>3</v>
      </c>
      <c r="AJ750">
        <f>VLOOKUP($C750,PANSS_full!$D$2:$AK$888,18,FALSE)</f>
        <v>1</v>
      </c>
      <c r="AK750">
        <f>VLOOKUP($C750,PANSS_full!$D$2:$AK$888,19,FALSE)</f>
        <v>1</v>
      </c>
      <c r="AL750">
        <f>VLOOKUP($C750,PANSS_full!$D$2:$AK$888,20,FALSE)</f>
        <v>1</v>
      </c>
      <c r="AM750">
        <f>VLOOKUP($C750,PANSS_full!$D$2:$AK$888,21,FALSE)</f>
        <v>1</v>
      </c>
      <c r="AN750">
        <f>VLOOKUP($C750,PANSS_full!$D$2:$AK$888,22,FALSE)</f>
        <v>2</v>
      </c>
      <c r="AO750">
        <f>VLOOKUP($C750,PANSS_full!$D$2:$AK$888,23,FALSE)</f>
        <v>1</v>
      </c>
      <c r="AP750">
        <f>VLOOKUP($C750,PANSS_full!$D$2:$AK$888,24,FALSE)</f>
        <v>1</v>
      </c>
      <c r="AQ750">
        <f>VLOOKUP($C750,PANSS_full!$D$2:$AK$888,25,FALSE)</f>
        <v>2</v>
      </c>
      <c r="AR750">
        <f>VLOOKUP($C750,PANSS_full!$D$2:$AK$888,26,FALSE)</f>
        <v>3</v>
      </c>
      <c r="AS750">
        <f>VLOOKUP($C750,PANSS_full!$D$2:$AK$888,27,FALSE)</f>
        <v>1</v>
      </c>
      <c r="AT750">
        <f>VLOOKUP($C750,PANSS_full!$D$2:$AK$888,28,FALSE)</f>
        <v>1</v>
      </c>
      <c r="AU750">
        <f>VLOOKUP($C750,PANSS_full!$D$2:$AK$888,29,FALSE)</f>
        <v>1</v>
      </c>
      <c r="AV750">
        <f>VLOOKUP($C750,PANSS_full!$D$2:$AK$888,30,FALSE)</f>
        <v>6</v>
      </c>
      <c r="AW750">
        <f>VLOOKUP($C750,PANSS_full!$D$2:$AK$888,31,FALSE)</f>
        <v>3</v>
      </c>
      <c r="AX750">
        <f>VLOOKUP($C750,PANSS_full!$D$2:$AK$888,32,FALSE)</f>
        <v>3</v>
      </c>
      <c r="AY750">
        <f>VLOOKUP($C750,PANSS_full!$D$2:$AK$888,33,FALSE)</f>
        <v>1</v>
      </c>
      <c r="AZ750">
        <f>VLOOKUP($C750,PANSS_full!$D$2:$AK$888,34,FALSE)</f>
        <v>3</v>
      </c>
    </row>
    <row r="751" spans="1:52">
      <c r="A751">
        <v>750</v>
      </c>
      <c r="B751" s="2" t="s">
        <v>809</v>
      </c>
      <c r="C751" s="2" t="str">
        <f t="shared" si="11"/>
        <v>SZ_05_0129</v>
      </c>
      <c r="E751" s="2">
        <v>26.25</v>
      </c>
      <c r="F751" s="2" t="s">
        <v>602</v>
      </c>
      <c r="G751" s="2" t="s">
        <v>213</v>
      </c>
      <c r="H751" s="2">
        <v>5</v>
      </c>
      <c r="I751" s="2">
        <v>1</v>
      </c>
      <c r="J751" s="2">
        <v>12</v>
      </c>
      <c r="K751" s="2">
        <v>1</v>
      </c>
      <c r="L751" s="2">
        <v>1</v>
      </c>
      <c r="M751" s="2">
        <v>49</v>
      </c>
      <c r="N751" s="2">
        <v>25</v>
      </c>
      <c r="O751" s="2">
        <v>16</v>
      </c>
      <c r="P751" s="2">
        <v>38</v>
      </c>
      <c r="Q751" s="2">
        <v>79</v>
      </c>
      <c r="R751" s="2">
        <v>22</v>
      </c>
      <c r="S751" t="str">
        <f>VLOOKUP($C751,PANSS_full!$D$2:$AK$888,1,FALSE)</f>
        <v>SZ_05_0129</v>
      </c>
      <c r="T751" t="str">
        <f>VLOOKUP($C751,PANSS_full!$D$2:$AK$888,2,FALSE)</f>
        <v>ZWL</v>
      </c>
      <c r="U751" t="str">
        <f>VLOOKUP($C751,PANSS_full!$D$2:$AK$888,3,FALSE)</f>
        <v>杜高宁</v>
      </c>
      <c r="V751" t="str">
        <f>VLOOKUP($C751,PANSS_full!$D$2:$AK$888,4,FALSE)</f>
        <v>新医二附院</v>
      </c>
      <c r="W751">
        <f>VLOOKUP($C751,PANSS_full!$D$2:$AK$888,5,FALSE)</f>
        <v>5</v>
      </c>
      <c r="X751">
        <f>VLOOKUP($C751,PANSS_full!$D$2:$AK$888,6,FALSE)</f>
        <v>3</v>
      </c>
      <c r="Y751">
        <f>VLOOKUP($C751,PANSS_full!$D$2:$AK$888,7,FALSE)</f>
        <v>4</v>
      </c>
      <c r="Z751">
        <f>VLOOKUP($C751,PANSS_full!$D$2:$AK$888,8,FALSE)</f>
        <v>3</v>
      </c>
      <c r="AA751">
        <f>VLOOKUP($C751,PANSS_full!$D$2:$AK$888,9,FALSE)</f>
        <v>3</v>
      </c>
      <c r="AB751">
        <f>VLOOKUP($C751,PANSS_full!$D$2:$AK$888,10,FALSE)</f>
        <v>4</v>
      </c>
      <c r="AC751">
        <f>VLOOKUP($C751,PANSS_full!$D$2:$AK$888,11,FALSE)</f>
        <v>3</v>
      </c>
      <c r="AD751">
        <f>VLOOKUP($C751,PANSS_full!$D$2:$AK$888,12,FALSE)</f>
        <v>2</v>
      </c>
      <c r="AE751">
        <f>VLOOKUP($C751,PANSS_full!$D$2:$AK$888,13,FALSE)</f>
        <v>2</v>
      </c>
      <c r="AF751">
        <f>VLOOKUP($C751,PANSS_full!$D$2:$AK$888,14,FALSE)</f>
        <v>2</v>
      </c>
      <c r="AG751">
        <f>VLOOKUP($C751,PANSS_full!$D$2:$AK$888,15,FALSE)</f>
        <v>2</v>
      </c>
      <c r="AH751">
        <f>VLOOKUP($C751,PANSS_full!$D$2:$AK$888,16,FALSE)</f>
        <v>2</v>
      </c>
      <c r="AI751">
        <f>VLOOKUP($C751,PANSS_full!$D$2:$AK$888,17,FALSE)</f>
        <v>3</v>
      </c>
      <c r="AJ751">
        <f>VLOOKUP($C751,PANSS_full!$D$2:$AK$888,18,FALSE)</f>
        <v>3</v>
      </c>
      <c r="AK751">
        <f>VLOOKUP($C751,PANSS_full!$D$2:$AK$888,19,FALSE)</f>
        <v>3</v>
      </c>
      <c r="AL751">
        <f>VLOOKUP($C751,PANSS_full!$D$2:$AK$888,20,FALSE)</f>
        <v>3</v>
      </c>
      <c r="AM751">
        <f>VLOOKUP($C751,PANSS_full!$D$2:$AK$888,21,FALSE)</f>
        <v>1</v>
      </c>
      <c r="AN751">
        <f>VLOOKUP($C751,PANSS_full!$D$2:$AK$888,22,FALSE)</f>
        <v>3</v>
      </c>
      <c r="AO751">
        <f>VLOOKUP($C751,PANSS_full!$D$2:$AK$888,23,FALSE)</f>
        <v>2</v>
      </c>
      <c r="AP751">
        <f>VLOOKUP($C751,PANSS_full!$D$2:$AK$888,24,FALSE)</f>
        <v>1</v>
      </c>
      <c r="AQ751">
        <f>VLOOKUP($C751,PANSS_full!$D$2:$AK$888,25,FALSE)</f>
        <v>1</v>
      </c>
      <c r="AR751">
        <f>VLOOKUP($C751,PANSS_full!$D$2:$AK$888,26,FALSE)</f>
        <v>3</v>
      </c>
      <c r="AS751">
        <f>VLOOKUP($C751,PANSS_full!$D$2:$AK$888,27,FALSE)</f>
        <v>3</v>
      </c>
      <c r="AT751">
        <f>VLOOKUP($C751,PANSS_full!$D$2:$AK$888,28,FALSE)</f>
        <v>1</v>
      </c>
      <c r="AU751">
        <f>VLOOKUP($C751,PANSS_full!$D$2:$AK$888,29,FALSE)</f>
        <v>3</v>
      </c>
      <c r="AV751">
        <f>VLOOKUP($C751,PANSS_full!$D$2:$AK$888,30,FALSE)</f>
        <v>4</v>
      </c>
      <c r="AW751">
        <f>VLOOKUP($C751,PANSS_full!$D$2:$AK$888,31,FALSE)</f>
        <v>4</v>
      </c>
      <c r="AX751">
        <f>VLOOKUP($C751,PANSS_full!$D$2:$AK$888,32,FALSE)</f>
        <v>2</v>
      </c>
      <c r="AY751">
        <f>VLOOKUP($C751,PANSS_full!$D$2:$AK$888,33,FALSE)</f>
        <v>2</v>
      </c>
      <c r="AZ751">
        <f>VLOOKUP($C751,PANSS_full!$D$2:$AK$888,34,FALSE)</f>
        <v>2</v>
      </c>
    </row>
    <row r="752" spans="1:52">
      <c r="A752">
        <v>751</v>
      </c>
      <c r="B752" s="2" t="s">
        <v>810</v>
      </c>
      <c r="C752" s="2" t="str">
        <f t="shared" si="11"/>
        <v>SZ_05_0130</v>
      </c>
      <c r="E752" s="2">
        <v>26.25</v>
      </c>
      <c r="F752" s="2" t="s">
        <v>602</v>
      </c>
      <c r="G752" s="2" t="s">
        <v>213</v>
      </c>
      <c r="H752" s="2">
        <v>5</v>
      </c>
      <c r="I752" s="2">
        <v>1</v>
      </c>
      <c r="J752" s="2">
        <v>9</v>
      </c>
      <c r="K752" s="2">
        <v>1</v>
      </c>
      <c r="L752" s="2">
        <v>1</v>
      </c>
      <c r="M752" s="2">
        <v>36</v>
      </c>
      <c r="N752" s="2">
        <v>30</v>
      </c>
      <c r="O752" s="2">
        <v>29</v>
      </c>
      <c r="P752" s="2">
        <v>34</v>
      </c>
      <c r="Q752" s="2">
        <v>93</v>
      </c>
      <c r="S752" t="str">
        <f>VLOOKUP($C752,PANSS_full!$D$2:$AK$888,1,FALSE)</f>
        <v>SZ_05_0130</v>
      </c>
      <c r="T752" t="str">
        <f>VLOOKUP($C752,PANSS_full!$D$2:$AK$888,2,FALSE)</f>
        <v>ZXG</v>
      </c>
      <c r="U752" t="str">
        <f>VLOOKUP($C752,PANSS_full!$D$2:$AK$888,3,FALSE)</f>
        <v>杜云红</v>
      </c>
      <c r="V752" t="str">
        <f>VLOOKUP($C752,PANSS_full!$D$2:$AK$888,4,FALSE)</f>
        <v>河南省精神病院</v>
      </c>
      <c r="W752">
        <f>VLOOKUP($C752,PANSS_full!$D$2:$AK$888,5,FALSE)</f>
        <v>5</v>
      </c>
      <c r="X752">
        <f>VLOOKUP($C752,PANSS_full!$D$2:$AK$888,6,FALSE)</f>
        <v>5</v>
      </c>
      <c r="Y752">
        <f>VLOOKUP($C752,PANSS_full!$D$2:$AK$888,7,FALSE)</f>
        <v>5</v>
      </c>
      <c r="Z752">
        <f>VLOOKUP($C752,PANSS_full!$D$2:$AK$888,8,FALSE)</f>
        <v>3</v>
      </c>
      <c r="AA752">
        <f>VLOOKUP($C752,PANSS_full!$D$2:$AK$888,9,FALSE)</f>
        <v>3</v>
      </c>
      <c r="AB752">
        <f>VLOOKUP($C752,PANSS_full!$D$2:$AK$888,10,FALSE)</f>
        <v>5</v>
      </c>
      <c r="AC752">
        <f>VLOOKUP($C752,PANSS_full!$D$2:$AK$888,11,FALSE)</f>
        <v>4</v>
      </c>
      <c r="AD752">
        <f>VLOOKUP($C752,PANSS_full!$D$2:$AK$888,12,FALSE)</f>
        <v>4</v>
      </c>
      <c r="AE752">
        <f>VLOOKUP($C752,PANSS_full!$D$2:$AK$888,13,FALSE)</f>
        <v>5</v>
      </c>
      <c r="AF752">
        <f>VLOOKUP($C752,PANSS_full!$D$2:$AK$888,14,FALSE)</f>
        <v>4</v>
      </c>
      <c r="AG752">
        <f>VLOOKUP($C752,PANSS_full!$D$2:$AK$888,15,FALSE)</f>
        <v>4</v>
      </c>
      <c r="AH752">
        <f>VLOOKUP($C752,PANSS_full!$D$2:$AK$888,16,FALSE)</f>
        <v>4</v>
      </c>
      <c r="AI752">
        <f>VLOOKUP($C752,PANSS_full!$D$2:$AK$888,17,FALSE)</f>
        <v>4</v>
      </c>
      <c r="AJ752">
        <f>VLOOKUP($C752,PANSS_full!$D$2:$AK$888,18,FALSE)</f>
        <v>4</v>
      </c>
      <c r="AK752">
        <f>VLOOKUP($C752,PANSS_full!$D$2:$AK$888,19,FALSE)</f>
        <v>2</v>
      </c>
      <c r="AL752">
        <f>VLOOKUP($C752,PANSS_full!$D$2:$AK$888,20,FALSE)</f>
        <v>1</v>
      </c>
      <c r="AM752">
        <f>VLOOKUP($C752,PANSS_full!$D$2:$AK$888,21,FALSE)</f>
        <v>1</v>
      </c>
      <c r="AN752">
        <f>VLOOKUP($C752,PANSS_full!$D$2:$AK$888,22,FALSE)</f>
        <v>1</v>
      </c>
      <c r="AO752">
        <f>VLOOKUP($C752,PANSS_full!$D$2:$AK$888,23,FALSE)</f>
        <v>1</v>
      </c>
      <c r="AP752">
        <f>VLOOKUP($C752,PANSS_full!$D$2:$AK$888,24,FALSE)</f>
        <v>1</v>
      </c>
      <c r="AQ752">
        <f>VLOOKUP($C752,PANSS_full!$D$2:$AK$888,25,FALSE)</f>
        <v>3</v>
      </c>
      <c r="AR752">
        <f>VLOOKUP($C752,PANSS_full!$D$2:$AK$888,26,FALSE)</f>
        <v>3</v>
      </c>
      <c r="AS752">
        <f>VLOOKUP($C752,PANSS_full!$D$2:$AK$888,27,FALSE)</f>
        <v>1</v>
      </c>
      <c r="AT752">
        <f>VLOOKUP($C752,PANSS_full!$D$2:$AK$888,28,FALSE)</f>
        <v>1</v>
      </c>
      <c r="AU752">
        <f>VLOOKUP($C752,PANSS_full!$D$2:$AK$888,29,FALSE)</f>
        <v>1</v>
      </c>
      <c r="AV752">
        <f>VLOOKUP($C752,PANSS_full!$D$2:$AK$888,30,FALSE)</f>
        <v>6</v>
      </c>
      <c r="AW752">
        <f>VLOOKUP($C752,PANSS_full!$D$2:$AK$888,31,FALSE)</f>
        <v>4</v>
      </c>
      <c r="AX752">
        <f>VLOOKUP($C752,PANSS_full!$D$2:$AK$888,32,FALSE)</f>
        <v>2</v>
      </c>
      <c r="AY752">
        <f>VLOOKUP($C752,PANSS_full!$D$2:$AK$888,33,FALSE)</f>
        <v>2</v>
      </c>
      <c r="AZ752">
        <f>VLOOKUP($C752,PANSS_full!$D$2:$AK$888,34,FALSE)</f>
        <v>4</v>
      </c>
    </row>
    <row r="753" spans="1:52">
      <c r="A753">
        <v>752</v>
      </c>
      <c r="B753" s="2" t="s">
        <v>811</v>
      </c>
      <c r="C753" s="2" t="str">
        <f t="shared" si="11"/>
        <v>SZ_05_0131</v>
      </c>
      <c r="E753" s="2">
        <v>22.5</v>
      </c>
      <c r="F753" s="2" t="s">
        <v>602</v>
      </c>
      <c r="G753" s="2" t="s">
        <v>213</v>
      </c>
      <c r="H753" s="2">
        <v>5</v>
      </c>
      <c r="I753" s="2">
        <v>2</v>
      </c>
      <c r="J753" s="2">
        <v>16</v>
      </c>
      <c r="K753" s="2">
        <v>1</v>
      </c>
      <c r="L753" s="2">
        <v>1</v>
      </c>
      <c r="M753" s="2">
        <v>2</v>
      </c>
      <c r="N753" s="2">
        <v>20</v>
      </c>
      <c r="O753" s="2">
        <v>14</v>
      </c>
      <c r="P753" s="2">
        <v>35</v>
      </c>
      <c r="Q753" s="2">
        <v>69</v>
      </c>
      <c r="S753" t="str">
        <f>VLOOKUP($C753,PANSS_full!$D$2:$AK$888,1,FALSE)</f>
        <v>SZ_05_0131</v>
      </c>
      <c r="T753" t="str">
        <f>VLOOKUP($C753,PANSS_full!$D$2:$AK$888,2,FALSE)</f>
        <v>GQ</v>
      </c>
      <c r="U753" t="str">
        <f>VLOOKUP($C753,PANSS_full!$D$2:$AK$888,3,FALSE)</f>
        <v>杜高宁</v>
      </c>
      <c r="V753" t="str">
        <f>VLOOKUP($C753,PANSS_full!$D$2:$AK$888,4,FALSE)</f>
        <v>新医二附院</v>
      </c>
      <c r="W753">
        <f>VLOOKUP($C753,PANSS_full!$D$2:$AK$888,5,FALSE)</f>
        <v>4</v>
      </c>
      <c r="X753">
        <f>VLOOKUP($C753,PANSS_full!$D$2:$AK$888,6,FALSE)</f>
        <v>3</v>
      </c>
      <c r="Y753">
        <f>VLOOKUP($C753,PANSS_full!$D$2:$AK$888,7,FALSE)</f>
        <v>3</v>
      </c>
      <c r="Z753">
        <f>VLOOKUP($C753,PANSS_full!$D$2:$AK$888,8,FALSE)</f>
        <v>0</v>
      </c>
      <c r="AA753">
        <f>VLOOKUP($C753,PANSS_full!$D$2:$AK$888,9,FALSE)</f>
        <v>4</v>
      </c>
      <c r="AB753">
        <f>VLOOKUP($C753,PANSS_full!$D$2:$AK$888,10,FALSE)</f>
        <v>4</v>
      </c>
      <c r="AC753">
        <f>VLOOKUP($C753,PANSS_full!$D$2:$AK$888,11,FALSE)</f>
        <v>2</v>
      </c>
      <c r="AD753">
        <f>VLOOKUP($C753,PANSS_full!$D$2:$AK$888,12,FALSE)</f>
        <v>2</v>
      </c>
      <c r="AE753">
        <f>VLOOKUP($C753,PANSS_full!$D$2:$AK$888,13,FALSE)</f>
        <v>2</v>
      </c>
      <c r="AF753">
        <f>VLOOKUP($C753,PANSS_full!$D$2:$AK$888,14,FALSE)</f>
        <v>2</v>
      </c>
      <c r="AG753">
        <f>VLOOKUP($C753,PANSS_full!$D$2:$AK$888,15,FALSE)</f>
        <v>2</v>
      </c>
      <c r="AH753">
        <f>VLOOKUP($C753,PANSS_full!$D$2:$AK$888,16,FALSE)</f>
        <v>2</v>
      </c>
      <c r="AI753">
        <f>VLOOKUP($C753,PANSS_full!$D$2:$AK$888,17,FALSE)</f>
        <v>2</v>
      </c>
      <c r="AJ753">
        <f>VLOOKUP($C753,PANSS_full!$D$2:$AK$888,18,FALSE)</f>
        <v>2</v>
      </c>
      <c r="AK753">
        <f>VLOOKUP($C753,PANSS_full!$D$2:$AK$888,19,FALSE)</f>
        <v>3</v>
      </c>
      <c r="AL753">
        <f>VLOOKUP($C753,PANSS_full!$D$2:$AK$888,20,FALSE)</f>
        <v>3</v>
      </c>
      <c r="AM753">
        <f>VLOOKUP($C753,PANSS_full!$D$2:$AK$888,21,FALSE)</f>
        <v>1</v>
      </c>
      <c r="AN753">
        <f>VLOOKUP($C753,PANSS_full!$D$2:$AK$888,22,FALSE)</f>
        <v>3</v>
      </c>
      <c r="AO753">
        <f>VLOOKUP($C753,PANSS_full!$D$2:$AK$888,23,FALSE)</f>
        <v>2</v>
      </c>
      <c r="AP753">
        <f>VLOOKUP($C753,PANSS_full!$D$2:$AK$888,24,FALSE)</f>
        <v>2</v>
      </c>
      <c r="AQ753">
        <f>VLOOKUP($C753,PANSS_full!$D$2:$AK$888,25,FALSE)</f>
        <v>2</v>
      </c>
      <c r="AR753">
        <f>VLOOKUP($C753,PANSS_full!$D$2:$AK$888,26,FALSE)</f>
        <v>2</v>
      </c>
      <c r="AS753">
        <f>VLOOKUP($C753,PANSS_full!$D$2:$AK$888,27,FALSE)</f>
        <v>3</v>
      </c>
      <c r="AT753">
        <f>VLOOKUP($C753,PANSS_full!$D$2:$AK$888,28,FALSE)</f>
        <v>1</v>
      </c>
      <c r="AU753">
        <f>VLOOKUP($C753,PANSS_full!$D$2:$AK$888,29,FALSE)</f>
        <v>3</v>
      </c>
      <c r="AV753">
        <f>VLOOKUP($C753,PANSS_full!$D$2:$AK$888,30,FALSE)</f>
        <v>4</v>
      </c>
      <c r="AW753">
        <f>VLOOKUP($C753,PANSS_full!$D$2:$AK$888,31,FALSE)</f>
        <v>3</v>
      </c>
      <c r="AX753">
        <f>VLOOKUP($C753,PANSS_full!$D$2:$AK$888,32,FALSE)</f>
        <v>1</v>
      </c>
      <c r="AY753">
        <f>VLOOKUP($C753,PANSS_full!$D$2:$AK$888,33,FALSE)</f>
        <v>1</v>
      </c>
      <c r="AZ753">
        <f>VLOOKUP($C753,PANSS_full!$D$2:$AK$888,34,FALSE)</f>
        <v>1</v>
      </c>
    </row>
    <row r="754" spans="1:52">
      <c r="A754">
        <v>753</v>
      </c>
      <c r="B754" s="2" t="s">
        <v>812</v>
      </c>
      <c r="C754" s="2" t="str">
        <f t="shared" si="11"/>
        <v>SZ_05_0132</v>
      </c>
      <c r="E754" s="2">
        <v>20.5</v>
      </c>
      <c r="F754" s="2" t="s">
        <v>602</v>
      </c>
      <c r="G754" s="2" t="s">
        <v>213</v>
      </c>
      <c r="H754" s="2">
        <v>5</v>
      </c>
      <c r="I754" s="2">
        <v>2</v>
      </c>
      <c r="J754" s="2">
        <v>9</v>
      </c>
      <c r="K754" s="2">
        <v>1</v>
      </c>
      <c r="L754" s="2">
        <v>1</v>
      </c>
      <c r="M754" s="2">
        <v>2</v>
      </c>
      <c r="N754" s="2">
        <v>24</v>
      </c>
      <c r="O754" s="2">
        <v>16</v>
      </c>
      <c r="P754" s="2">
        <v>44</v>
      </c>
      <c r="Q754" s="2">
        <v>84</v>
      </c>
      <c r="S754" t="str">
        <f>VLOOKUP($C754,PANSS_full!$D$2:$AK$888,1,FALSE)</f>
        <v>SZ_05_0132</v>
      </c>
      <c r="T754" t="str">
        <f>VLOOKUP($C754,PANSS_full!$D$2:$AK$888,2,FALSE)</f>
        <v>ZJ</v>
      </c>
      <c r="U754" t="str">
        <f>VLOOKUP($C754,PANSS_full!$D$2:$AK$888,3,FALSE)</f>
        <v>杨勇锋</v>
      </c>
      <c r="V754" t="str">
        <f>VLOOKUP($C754,PANSS_full!$D$2:$AK$888,4,FALSE)</f>
        <v>新医二附院</v>
      </c>
      <c r="W754">
        <f>VLOOKUP($C754,PANSS_full!$D$2:$AK$888,5,FALSE)</f>
        <v>5</v>
      </c>
      <c r="X754">
        <f>VLOOKUP($C754,PANSS_full!$D$2:$AK$888,6,FALSE)</f>
        <v>3</v>
      </c>
      <c r="Y754">
        <f>VLOOKUP($C754,PANSS_full!$D$2:$AK$888,7,FALSE)</f>
        <v>3</v>
      </c>
      <c r="Z754">
        <f>VLOOKUP($C754,PANSS_full!$D$2:$AK$888,8,FALSE)</f>
        <v>3</v>
      </c>
      <c r="AA754">
        <f>VLOOKUP($C754,PANSS_full!$D$2:$AK$888,9,FALSE)</f>
        <v>2</v>
      </c>
      <c r="AB754">
        <f>VLOOKUP($C754,PANSS_full!$D$2:$AK$888,10,FALSE)</f>
        <v>4</v>
      </c>
      <c r="AC754">
        <f>VLOOKUP($C754,PANSS_full!$D$2:$AK$888,11,FALSE)</f>
        <v>4</v>
      </c>
      <c r="AD754">
        <f>VLOOKUP($C754,PANSS_full!$D$2:$AK$888,12,FALSE)</f>
        <v>2</v>
      </c>
      <c r="AE754">
        <f>VLOOKUP($C754,PANSS_full!$D$2:$AK$888,13,FALSE)</f>
        <v>2</v>
      </c>
      <c r="AF754">
        <f>VLOOKUP($C754,PANSS_full!$D$2:$AK$888,14,FALSE)</f>
        <v>2</v>
      </c>
      <c r="AG754">
        <f>VLOOKUP($C754,PANSS_full!$D$2:$AK$888,15,FALSE)</f>
        <v>2</v>
      </c>
      <c r="AH754">
        <f>VLOOKUP($C754,PANSS_full!$D$2:$AK$888,16,FALSE)</f>
        <v>3</v>
      </c>
      <c r="AI754">
        <f>VLOOKUP($C754,PANSS_full!$D$2:$AK$888,17,FALSE)</f>
        <v>2</v>
      </c>
      <c r="AJ754">
        <f>VLOOKUP($C754,PANSS_full!$D$2:$AK$888,18,FALSE)</f>
        <v>3</v>
      </c>
      <c r="AK754">
        <f>VLOOKUP($C754,PANSS_full!$D$2:$AK$888,19,FALSE)</f>
        <v>4</v>
      </c>
      <c r="AL754">
        <f>VLOOKUP($C754,PANSS_full!$D$2:$AK$888,20,FALSE)</f>
        <v>3</v>
      </c>
      <c r="AM754">
        <f>VLOOKUP($C754,PANSS_full!$D$2:$AK$888,21,FALSE)</f>
        <v>3</v>
      </c>
      <c r="AN754">
        <f>VLOOKUP($C754,PANSS_full!$D$2:$AK$888,22,FALSE)</f>
        <v>3</v>
      </c>
      <c r="AO754">
        <f>VLOOKUP($C754,PANSS_full!$D$2:$AK$888,23,FALSE)</f>
        <v>2</v>
      </c>
      <c r="AP754">
        <f>VLOOKUP($C754,PANSS_full!$D$2:$AK$888,24,FALSE)</f>
        <v>2</v>
      </c>
      <c r="AQ754">
        <f>VLOOKUP($C754,PANSS_full!$D$2:$AK$888,25,FALSE)</f>
        <v>2</v>
      </c>
      <c r="AR754">
        <f>VLOOKUP($C754,PANSS_full!$D$2:$AK$888,26,FALSE)</f>
        <v>3</v>
      </c>
      <c r="AS754">
        <f>VLOOKUP($C754,PANSS_full!$D$2:$AK$888,27,FALSE)</f>
        <v>4</v>
      </c>
      <c r="AT754">
        <f>VLOOKUP($C754,PANSS_full!$D$2:$AK$888,28,FALSE)</f>
        <v>1</v>
      </c>
      <c r="AU754">
        <f>VLOOKUP($C754,PANSS_full!$D$2:$AK$888,29,FALSE)</f>
        <v>3</v>
      </c>
      <c r="AV754">
        <f>VLOOKUP($C754,PANSS_full!$D$2:$AK$888,30,FALSE)</f>
        <v>4</v>
      </c>
      <c r="AW754">
        <f>VLOOKUP($C754,PANSS_full!$D$2:$AK$888,31,FALSE)</f>
        <v>3</v>
      </c>
      <c r="AX754">
        <f>VLOOKUP($C754,PANSS_full!$D$2:$AK$888,32,FALSE)</f>
        <v>3</v>
      </c>
      <c r="AY754">
        <f>VLOOKUP($C754,PANSS_full!$D$2:$AK$888,33,FALSE)</f>
        <v>2</v>
      </c>
      <c r="AZ754">
        <f>VLOOKUP($C754,PANSS_full!$D$2:$AK$888,34,FALSE)</f>
        <v>2</v>
      </c>
    </row>
    <row r="755" spans="1:52">
      <c r="A755">
        <v>754</v>
      </c>
      <c r="B755" s="2" t="s">
        <v>813</v>
      </c>
      <c r="C755" s="2" t="str">
        <f t="shared" si="11"/>
        <v>SZ_05_0134</v>
      </c>
      <c r="E755" s="2">
        <v>21.58333333</v>
      </c>
      <c r="F755" s="2" t="s">
        <v>602</v>
      </c>
      <c r="G755" s="2" t="s">
        <v>213</v>
      </c>
      <c r="H755" s="2">
        <v>5</v>
      </c>
      <c r="I755" s="2">
        <v>1</v>
      </c>
      <c r="J755" s="2">
        <v>9</v>
      </c>
      <c r="K755" s="2">
        <v>1</v>
      </c>
      <c r="L755" s="2">
        <v>1</v>
      </c>
      <c r="M755" s="2">
        <v>36</v>
      </c>
      <c r="N755" s="2">
        <v>20</v>
      </c>
      <c r="O755" s="2">
        <v>18</v>
      </c>
      <c r="P755" s="2">
        <v>38</v>
      </c>
      <c r="Q755" s="2">
        <v>76</v>
      </c>
      <c r="S755" t="str">
        <f>VLOOKUP($C755,PANSS_full!$D$2:$AK$888,1,FALSE)</f>
        <v>SZ_05_0134</v>
      </c>
      <c r="T755" t="str">
        <f>VLOOKUP($C755,PANSS_full!$D$2:$AK$888,2,FALSE)</f>
        <v>GM</v>
      </c>
      <c r="U755" t="str">
        <f>VLOOKUP($C755,PANSS_full!$D$2:$AK$888,3,FALSE)</f>
        <v>杜云红</v>
      </c>
      <c r="V755" t="str">
        <f>VLOOKUP($C755,PANSS_full!$D$2:$AK$888,4,FALSE)</f>
        <v>新医二附院</v>
      </c>
      <c r="W755">
        <f>VLOOKUP($C755,PANSS_full!$D$2:$AK$888,5,FALSE)</f>
        <v>5</v>
      </c>
      <c r="X755">
        <f>VLOOKUP($C755,PANSS_full!$D$2:$AK$888,6,FALSE)</f>
        <v>4</v>
      </c>
      <c r="Y755">
        <f>VLOOKUP($C755,PANSS_full!$D$2:$AK$888,7,FALSE)</f>
        <v>1</v>
      </c>
      <c r="Z755">
        <f>VLOOKUP($C755,PANSS_full!$D$2:$AK$888,8,FALSE)</f>
        <v>1</v>
      </c>
      <c r="AA755">
        <f>VLOOKUP($C755,PANSS_full!$D$2:$AK$888,9,FALSE)</f>
        <v>1</v>
      </c>
      <c r="AB755">
        <f>VLOOKUP($C755,PANSS_full!$D$2:$AK$888,10,FALSE)</f>
        <v>4</v>
      </c>
      <c r="AC755">
        <f>VLOOKUP($C755,PANSS_full!$D$2:$AK$888,11,FALSE)</f>
        <v>4</v>
      </c>
      <c r="AD755">
        <f>VLOOKUP($C755,PANSS_full!$D$2:$AK$888,12,FALSE)</f>
        <v>3</v>
      </c>
      <c r="AE755">
        <f>VLOOKUP($C755,PANSS_full!$D$2:$AK$888,13,FALSE)</f>
        <v>2</v>
      </c>
      <c r="AF755">
        <f>VLOOKUP($C755,PANSS_full!$D$2:$AK$888,14,FALSE)</f>
        <v>4</v>
      </c>
      <c r="AG755">
        <f>VLOOKUP($C755,PANSS_full!$D$2:$AK$888,15,FALSE)</f>
        <v>2</v>
      </c>
      <c r="AH755">
        <f>VLOOKUP($C755,PANSS_full!$D$2:$AK$888,16,FALSE)</f>
        <v>3</v>
      </c>
      <c r="AI755">
        <f>VLOOKUP($C755,PANSS_full!$D$2:$AK$888,17,FALSE)</f>
        <v>3</v>
      </c>
      <c r="AJ755">
        <f>VLOOKUP($C755,PANSS_full!$D$2:$AK$888,18,FALSE)</f>
        <v>1</v>
      </c>
      <c r="AK755">
        <f>VLOOKUP($C755,PANSS_full!$D$2:$AK$888,19,FALSE)</f>
        <v>1</v>
      </c>
      <c r="AL755">
        <f>VLOOKUP($C755,PANSS_full!$D$2:$AK$888,20,FALSE)</f>
        <v>1</v>
      </c>
      <c r="AM755">
        <f>VLOOKUP($C755,PANSS_full!$D$2:$AK$888,21,FALSE)</f>
        <v>1</v>
      </c>
      <c r="AN755">
        <f>VLOOKUP($C755,PANSS_full!$D$2:$AK$888,22,FALSE)</f>
        <v>1</v>
      </c>
      <c r="AO755">
        <f>VLOOKUP($C755,PANSS_full!$D$2:$AK$888,23,FALSE)</f>
        <v>1</v>
      </c>
      <c r="AP755">
        <f>VLOOKUP($C755,PANSS_full!$D$2:$AK$888,24,FALSE)</f>
        <v>1</v>
      </c>
      <c r="AQ755">
        <f>VLOOKUP($C755,PANSS_full!$D$2:$AK$888,25,FALSE)</f>
        <v>2</v>
      </c>
      <c r="AR755">
        <f>VLOOKUP($C755,PANSS_full!$D$2:$AK$888,26,FALSE)</f>
        <v>5</v>
      </c>
      <c r="AS755">
        <f>VLOOKUP($C755,PANSS_full!$D$2:$AK$888,27,FALSE)</f>
        <v>1</v>
      </c>
      <c r="AT755">
        <f>VLOOKUP($C755,PANSS_full!$D$2:$AK$888,28,FALSE)</f>
        <v>1</v>
      </c>
      <c r="AU755">
        <f>VLOOKUP($C755,PANSS_full!$D$2:$AK$888,29,FALSE)</f>
        <v>4</v>
      </c>
      <c r="AV755">
        <f>VLOOKUP($C755,PANSS_full!$D$2:$AK$888,30,FALSE)</f>
        <v>6</v>
      </c>
      <c r="AW755">
        <f>VLOOKUP($C755,PANSS_full!$D$2:$AK$888,31,FALSE)</f>
        <v>3</v>
      </c>
      <c r="AX755">
        <f>VLOOKUP($C755,PANSS_full!$D$2:$AK$888,32,FALSE)</f>
        <v>4</v>
      </c>
      <c r="AY755">
        <f>VLOOKUP($C755,PANSS_full!$D$2:$AK$888,33,FALSE)</f>
        <v>3</v>
      </c>
      <c r="AZ755">
        <f>VLOOKUP($C755,PANSS_full!$D$2:$AK$888,34,FALSE)</f>
        <v>3</v>
      </c>
    </row>
    <row r="756" spans="1:52">
      <c r="A756">
        <v>755</v>
      </c>
      <c r="B756" s="2" t="s">
        <v>814</v>
      </c>
      <c r="C756" s="2" t="str">
        <f t="shared" si="11"/>
        <v>SZ_05_0138</v>
      </c>
      <c r="E756" s="2">
        <v>17.08333333</v>
      </c>
      <c r="F756" s="2" t="s">
        <v>602</v>
      </c>
      <c r="G756" s="2" t="s">
        <v>213</v>
      </c>
      <c r="H756" s="2">
        <v>5</v>
      </c>
      <c r="I756" s="2">
        <v>1</v>
      </c>
      <c r="J756" s="2">
        <v>11</v>
      </c>
      <c r="K756" s="2">
        <v>1</v>
      </c>
      <c r="L756" s="2">
        <v>1</v>
      </c>
      <c r="M756" s="2">
        <v>2</v>
      </c>
      <c r="N756" s="2">
        <v>19</v>
      </c>
      <c r="O756" s="2">
        <v>24</v>
      </c>
      <c r="P756" s="2">
        <v>30</v>
      </c>
      <c r="Q756" s="2">
        <v>73</v>
      </c>
      <c r="S756" t="str">
        <f>VLOOKUP($C756,PANSS_full!$D$2:$AK$888,1,FALSE)</f>
        <v>SZ_05_0138</v>
      </c>
      <c r="T756" t="str">
        <f>VLOOKUP($C756,PANSS_full!$D$2:$AK$888,2,FALSE)</f>
        <v>LZL</v>
      </c>
      <c r="U756" t="str">
        <f>VLOOKUP($C756,PANSS_full!$D$2:$AK$888,3,FALSE)</f>
        <v>张燕</v>
      </c>
      <c r="V756" t="str">
        <f>VLOOKUP($C756,PANSS_full!$D$2:$AK$888,4,FALSE)</f>
        <v>河南省精神病医院</v>
      </c>
      <c r="W756">
        <f>VLOOKUP($C756,PANSS_full!$D$2:$AK$888,5,FALSE)</f>
        <v>6</v>
      </c>
      <c r="X756">
        <f>VLOOKUP($C756,PANSS_full!$D$2:$AK$888,6,FALSE)</f>
        <v>4</v>
      </c>
      <c r="Y756">
        <f>VLOOKUP($C756,PANSS_full!$D$2:$AK$888,7,FALSE)</f>
        <v>5</v>
      </c>
      <c r="Z756">
        <f>VLOOKUP($C756,PANSS_full!$D$2:$AK$888,8,FALSE)</f>
        <v>1</v>
      </c>
      <c r="AA756">
        <f>VLOOKUP($C756,PANSS_full!$D$2:$AK$888,9,FALSE)</f>
        <v>1</v>
      </c>
      <c r="AB756">
        <f>VLOOKUP($C756,PANSS_full!$D$2:$AK$888,10,FALSE)</f>
        <v>1</v>
      </c>
      <c r="AC756">
        <f>VLOOKUP($C756,PANSS_full!$D$2:$AK$888,11,FALSE)</f>
        <v>1</v>
      </c>
      <c r="AD756">
        <f>VLOOKUP($C756,PANSS_full!$D$2:$AK$888,12,FALSE)</f>
        <v>4</v>
      </c>
      <c r="AE756">
        <f>VLOOKUP($C756,PANSS_full!$D$2:$AK$888,13,FALSE)</f>
        <v>4</v>
      </c>
      <c r="AF756">
        <f>VLOOKUP($C756,PANSS_full!$D$2:$AK$888,14,FALSE)</f>
        <v>4</v>
      </c>
      <c r="AG756">
        <f>VLOOKUP($C756,PANSS_full!$D$2:$AK$888,15,FALSE)</f>
        <v>4</v>
      </c>
      <c r="AH756">
        <f>VLOOKUP($C756,PANSS_full!$D$2:$AK$888,16,FALSE)</f>
        <v>3</v>
      </c>
      <c r="AI756">
        <f>VLOOKUP($C756,PANSS_full!$D$2:$AK$888,17,FALSE)</f>
        <v>4</v>
      </c>
      <c r="AJ756">
        <f>VLOOKUP($C756,PANSS_full!$D$2:$AK$888,18,FALSE)</f>
        <v>1</v>
      </c>
      <c r="AK756">
        <f>VLOOKUP($C756,PANSS_full!$D$2:$AK$888,19,FALSE)</f>
        <v>1</v>
      </c>
      <c r="AL756">
        <f>VLOOKUP($C756,PANSS_full!$D$2:$AK$888,20,FALSE)</f>
        <v>1</v>
      </c>
      <c r="AM756">
        <f>VLOOKUP($C756,PANSS_full!$D$2:$AK$888,21,FALSE)</f>
        <v>1</v>
      </c>
      <c r="AN756">
        <f>VLOOKUP($C756,PANSS_full!$D$2:$AK$888,22,FALSE)</f>
        <v>1</v>
      </c>
      <c r="AO756">
        <f>VLOOKUP($C756,PANSS_full!$D$2:$AK$888,23,FALSE)</f>
        <v>1</v>
      </c>
      <c r="AP756">
        <f>VLOOKUP($C756,PANSS_full!$D$2:$AK$888,24,FALSE)</f>
        <v>1</v>
      </c>
      <c r="AQ756">
        <f>VLOOKUP($C756,PANSS_full!$D$2:$AK$888,25,FALSE)</f>
        <v>3</v>
      </c>
      <c r="AR756">
        <f>VLOOKUP($C756,PANSS_full!$D$2:$AK$888,26,FALSE)</f>
        <v>1</v>
      </c>
      <c r="AS756">
        <f>VLOOKUP($C756,PANSS_full!$D$2:$AK$888,27,FALSE)</f>
        <v>1</v>
      </c>
      <c r="AT756">
        <f>VLOOKUP($C756,PANSS_full!$D$2:$AK$888,28,FALSE)</f>
        <v>1</v>
      </c>
      <c r="AU756">
        <f>VLOOKUP($C756,PANSS_full!$D$2:$AK$888,29,FALSE)</f>
        <v>4</v>
      </c>
      <c r="AV756">
        <f>VLOOKUP($C756,PANSS_full!$D$2:$AK$888,30,FALSE)</f>
        <v>6</v>
      </c>
      <c r="AW756">
        <f>VLOOKUP($C756,PANSS_full!$D$2:$AK$888,31,FALSE)</f>
        <v>1</v>
      </c>
      <c r="AX756">
        <f>VLOOKUP($C756,PANSS_full!$D$2:$AK$888,32,FALSE)</f>
        <v>1</v>
      </c>
      <c r="AY756">
        <f>VLOOKUP($C756,PANSS_full!$D$2:$AK$888,33,FALSE)</f>
        <v>5</v>
      </c>
      <c r="AZ756">
        <f>VLOOKUP($C756,PANSS_full!$D$2:$AK$888,34,FALSE)</f>
        <v>1</v>
      </c>
    </row>
    <row r="757" spans="1:52">
      <c r="A757">
        <v>756</v>
      </c>
      <c r="B757" s="2" t="s">
        <v>815</v>
      </c>
      <c r="C757" s="2" t="str">
        <f t="shared" si="11"/>
        <v>SZ_05_0141</v>
      </c>
      <c r="E757" s="2">
        <v>37.66666667</v>
      </c>
      <c r="F757" s="2" t="s">
        <v>602</v>
      </c>
      <c r="G757" s="2" t="s">
        <v>213</v>
      </c>
      <c r="H757" s="2">
        <v>5</v>
      </c>
      <c r="I757" s="2">
        <v>1</v>
      </c>
      <c r="J757" s="2">
        <v>9</v>
      </c>
      <c r="K757" s="2">
        <v>1</v>
      </c>
      <c r="L757" s="2">
        <v>1</v>
      </c>
      <c r="M757" s="2">
        <v>36</v>
      </c>
      <c r="N757" s="2">
        <v>22</v>
      </c>
      <c r="O757" s="2">
        <v>29</v>
      </c>
      <c r="P757" s="2">
        <v>36</v>
      </c>
      <c r="Q757" s="2">
        <v>87</v>
      </c>
      <c r="S757" t="str">
        <f>VLOOKUP($C757,PANSS_full!$D$2:$AK$888,1,FALSE)</f>
        <v>SZ_05_0141</v>
      </c>
      <c r="T757" t="str">
        <f>VLOOKUP($C757,PANSS_full!$D$2:$AK$888,2,FALSE)</f>
        <v>ZZF</v>
      </c>
      <c r="U757" t="str">
        <f>VLOOKUP($C757,PANSS_full!$D$2:$AK$888,3,FALSE)</f>
        <v>杜高宁</v>
      </c>
      <c r="V757" t="str">
        <f>VLOOKUP($C757,PANSS_full!$D$2:$AK$888,4,FALSE)</f>
        <v>新医二附院</v>
      </c>
      <c r="W757">
        <f>VLOOKUP($C757,PANSS_full!$D$2:$AK$888,5,FALSE)</f>
        <v>5</v>
      </c>
      <c r="X757">
        <f>VLOOKUP($C757,PANSS_full!$D$2:$AK$888,6,FALSE)</f>
        <v>5</v>
      </c>
      <c r="Y757">
        <f>VLOOKUP($C757,PANSS_full!$D$2:$AK$888,7,FALSE)</f>
        <v>1</v>
      </c>
      <c r="Z757">
        <f>VLOOKUP($C757,PANSS_full!$D$2:$AK$888,8,FALSE)</f>
        <v>1</v>
      </c>
      <c r="AA757">
        <f>VLOOKUP($C757,PANSS_full!$D$2:$AK$888,9,FALSE)</f>
        <v>1</v>
      </c>
      <c r="AB757">
        <f>VLOOKUP($C757,PANSS_full!$D$2:$AK$888,10,FALSE)</f>
        <v>5</v>
      </c>
      <c r="AC757">
        <f>VLOOKUP($C757,PANSS_full!$D$2:$AK$888,11,FALSE)</f>
        <v>4</v>
      </c>
      <c r="AD757">
        <f>VLOOKUP($C757,PANSS_full!$D$2:$AK$888,12,FALSE)</f>
        <v>5</v>
      </c>
      <c r="AE757">
        <f>VLOOKUP($C757,PANSS_full!$D$2:$AK$888,13,FALSE)</f>
        <v>4</v>
      </c>
      <c r="AF757">
        <f>VLOOKUP($C757,PANSS_full!$D$2:$AK$888,14,FALSE)</f>
        <v>4</v>
      </c>
      <c r="AG757">
        <f>VLOOKUP($C757,PANSS_full!$D$2:$AK$888,15,FALSE)</f>
        <v>4</v>
      </c>
      <c r="AH757">
        <f>VLOOKUP($C757,PANSS_full!$D$2:$AK$888,16,FALSE)</f>
        <v>5</v>
      </c>
      <c r="AI757">
        <f>VLOOKUP($C757,PANSS_full!$D$2:$AK$888,17,FALSE)</f>
        <v>4</v>
      </c>
      <c r="AJ757">
        <f>VLOOKUP($C757,PANSS_full!$D$2:$AK$888,18,FALSE)</f>
        <v>3</v>
      </c>
      <c r="AK757">
        <f>VLOOKUP($C757,PANSS_full!$D$2:$AK$888,19,FALSE)</f>
        <v>1</v>
      </c>
      <c r="AL757">
        <f>VLOOKUP($C757,PANSS_full!$D$2:$AK$888,20,FALSE)</f>
        <v>1</v>
      </c>
      <c r="AM757">
        <f>VLOOKUP($C757,PANSS_full!$D$2:$AK$888,21,FALSE)</f>
        <v>1</v>
      </c>
      <c r="AN757">
        <f>VLOOKUP($C757,PANSS_full!$D$2:$AK$888,22,FALSE)</f>
        <v>1</v>
      </c>
      <c r="AO757">
        <f>VLOOKUP($C757,PANSS_full!$D$2:$AK$888,23,FALSE)</f>
        <v>1</v>
      </c>
      <c r="AP757">
        <f>VLOOKUP($C757,PANSS_full!$D$2:$AK$888,24,FALSE)</f>
        <v>1</v>
      </c>
      <c r="AQ757">
        <f>VLOOKUP($C757,PANSS_full!$D$2:$AK$888,25,FALSE)</f>
        <v>3</v>
      </c>
      <c r="AR757">
        <f>VLOOKUP($C757,PANSS_full!$D$2:$AK$888,26,FALSE)</f>
        <v>5</v>
      </c>
      <c r="AS757">
        <f>VLOOKUP($C757,PANSS_full!$D$2:$AK$888,27,FALSE)</f>
        <v>1</v>
      </c>
      <c r="AT757">
        <f>VLOOKUP($C757,PANSS_full!$D$2:$AK$888,28,FALSE)</f>
        <v>1</v>
      </c>
      <c r="AU757">
        <f>VLOOKUP($C757,PANSS_full!$D$2:$AK$888,29,FALSE)</f>
        <v>4</v>
      </c>
      <c r="AV757">
        <f>VLOOKUP($C757,PANSS_full!$D$2:$AK$888,30,FALSE)</f>
        <v>6</v>
      </c>
      <c r="AW757">
        <f>VLOOKUP($C757,PANSS_full!$D$2:$AK$888,31,FALSE)</f>
        <v>4</v>
      </c>
      <c r="AX757">
        <f>VLOOKUP($C757,PANSS_full!$D$2:$AK$888,32,FALSE)</f>
        <v>1</v>
      </c>
      <c r="AY757">
        <f>VLOOKUP($C757,PANSS_full!$D$2:$AK$888,33,FALSE)</f>
        <v>1</v>
      </c>
      <c r="AZ757">
        <f>VLOOKUP($C757,PANSS_full!$D$2:$AK$888,34,FALSE)</f>
        <v>4</v>
      </c>
    </row>
    <row r="758" spans="1:52">
      <c r="A758">
        <v>757</v>
      </c>
      <c r="B758" s="2" t="s">
        <v>816</v>
      </c>
      <c r="C758" s="2" t="str">
        <f t="shared" si="11"/>
        <v>SZ_05_0142</v>
      </c>
      <c r="E758" s="2">
        <v>26.91666667</v>
      </c>
      <c r="F758" s="2" t="s">
        <v>602</v>
      </c>
      <c r="G758" s="2" t="s">
        <v>213</v>
      </c>
      <c r="H758" s="2">
        <v>5</v>
      </c>
      <c r="I758" s="2">
        <v>1</v>
      </c>
      <c r="J758" s="2">
        <v>9</v>
      </c>
      <c r="K758" s="2">
        <v>1</v>
      </c>
      <c r="L758" s="2">
        <v>1</v>
      </c>
      <c r="M758" s="2">
        <v>2</v>
      </c>
      <c r="N758" s="2">
        <v>27</v>
      </c>
      <c r="O758" s="2">
        <v>22</v>
      </c>
      <c r="P758" s="2">
        <v>32</v>
      </c>
      <c r="Q758" s="2">
        <v>81</v>
      </c>
      <c r="S758" t="str">
        <f>VLOOKUP($C758,PANSS_full!$D$2:$AK$888,1,FALSE)</f>
        <v>SZ_05_0142</v>
      </c>
      <c r="T758" t="str">
        <f>VLOOKUP($C758,PANSS_full!$D$2:$AK$888,2,FALSE)</f>
        <v>ZYP</v>
      </c>
      <c r="U758" t="str">
        <f>VLOOKUP($C758,PANSS_full!$D$2:$AK$888,3,FALSE)</f>
        <v>杜云红</v>
      </c>
      <c r="V758" t="str">
        <f>VLOOKUP($C758,PANSS_full!$D$2:$AK$888,4,FALSE)</f>
        <v>新医二附院</v>
      </c>
      <c r="W758">
        <f>VLOOKUP($C758,PANSS_full!$D$2:$AK$888,5,FALSE)</f>
        <v>6</v>
      </c>
      <c r="X758">
        <f>VLOOKUP($C758,PANSS_full!$D$2:$AK$888,6,FALSE)</f>
        <v>5</v>
      </c>
      <c r="Y758">
        <f>VLOOKUP($C758,PANSS_full!$D$2:$AK$888,7,FALSE)</f>
        <v>5</v>
      </c>
      <c r="Z758">
        <f>VLOOKUP($C758,PANSS_full!$D$2:$AK$888,8,FALSE)</f>
        <v>1</v>
      </c>
      <c r="AA758">
        <f>VLOOKUP($C758,PANSS_full!$D$2:$AK$888,9,FALSE)</f>
        <v>1</v>
      </c>
      <c r="AB758">
        <f>VLOOKUP($C758,PANSS_full!$D$2:$AK$888,10,FALSE)</f>
        <v>6</v>
      </c>
      <c r="AC758">
        <f>VLOOKUP($C758,PANSS_full!$D$2:$AK$888,11,FALSE)</f>
        <v>3</v>
      </c>
      <c r="AD758">
        <f>VLOOKUP($C758,PANSS_full!$D$2:$AK$888,12,FALSE)</f>
        <v>4</v>
      </c>
      <c r="AE758">
        <f>VLOOKUP($C758,PANSS_full!$D$2:$AK$888,13,FALSE)</f>
        <v>3</v>
      </c>
      <c r="AF758">
        <f>VLOOKUP($C758,PANSS_full!$D$2:$AK$888,14,FALSE)</f>
        <v>4</v>
      </c>
      <c r="AG758">
        <f>VLOOKUP($C758,PANSS_full!$D$2:$AK$888,15,FALSE)</f>
        <v>4</v>
      </c>
      <c r="AH758">
        <f>VLOOKUP($C758,PANSS_full!$D$2:$AK$888,16,FALSE)</f>
        <v>3</v>
      </c>
      <c r="AI758">
        <f>VLOOKUP($C758,PANSS_full!$D$2:$AK$888,17,FALSE)</f>
        <v>3</v>
      </c>
      <c r="AJ758">
        <f>VLOOKUP($C758,PANSS_full!$D$2:$AK$888,18,FALSE)</f>
        <v>1</v>
      </c>
      <c r="AK758">
        <f>VLOOKUP($C758,PANSS_full!$D$2:$AK$888,19,FALSE)</f>
        <v>1</v>
      </c>
      <c r="AL758">
        <f>VLOOKUP($C758,PANSS_full!$D$2:$AK$888,20,FALSE)</f>
        <v>1</v>
      </c>
      <c r="AM758">
        <f>VLOOKUP($C758,PANSS_full!$D$2:$AK$888,21,FALSE)</f>
        <v>1</v>
      </c>
      <c r="AN758">
        <f>VLOOKUP($C758,PANSS_full!$D$2:$AK$888,22,FALSE)</f>
        <v>1</v>
      </c>
      <c r="AO758">
        <f>VLOOKUP($C758,PANSS_full!$D$2:$AK$888,23,FALSE)</f>
        <v>1</v>
      </c>
      <c r="AP758">
        <f>VLOOKUP($C758,PANSS_full!$D$2:$AK$888,24,FALSE)</f>
        <v>1</v>
      </c>
      <c r="AQ758">
        <f>VLOOKUP($C758,PANSS_full!$D$2:$AK$888,25,FALSE)</f>
        <v>3</v>
      </c>
      <c r="AR758">
        <f>VLOOKUP($C758,PANSS_full!$D$2:$AK$888,26,FALSE)</f>
        <v>3</v>
      </c>
      <c r="AS758">
        <f>VLOOKUP($C758,PANSS_full!$D$2:$AK$888,27,FALSE)</f>
        <v>1</v>
      </c>
      <c r="AT758">
        <f>VLOOKUP($C758,PANSS_full!$D$2:$AK$888,28,FALSE)</f>
        <v>1</v>
      </c>
      <c r="AU758">
        <f>VLOOKUP($C758,PANSS_full!$D$2:$AK$888,29,FALSE)</f>
        <v>3</v>
      </c>
      <c r="AV758">
        <f>VLOOKUP($C758,PANSS_full!$D$2:$AK$888,30,FALSE)</f>
        <v>6</v>
      </c>
      <c r="AW758">
        <f>VLOOKUP($C758,PANSS_full!$D$2:$AK$888,31,FALSE)</f>
        <v>3</v>
      </c>
      <c r="AX758">
        <f>VLOOKUP($C758,PANSS_full!$D$2:$AK$888,32,FALSE)</f>
        <v>1</v>
      </c>
      <c r="AY758">
        <f>VLOOKUP($C758,PANSS_full!$D$2:$AK$888,33,FALSE)</f>
        <v>2</v>
      </c>
      <c r="AZ758">
        <f>VLOOKUP($C758,PANSS_full!$D$2:$AK$888,34,FALSE)</f>
        <v>3</v>
      </c>
    </row>
    <row r="759" spans="1:52">
      <c r="A759">
        <v>758</v>
      </c>
      <c r="B759" s="2" t="s">
        <v>817</v>
      </c>
      <c r="C759" s="2" t="str">
        <f t="shared" si="11"/>
        <v>SZ_05_0143</v>
      </c>
      <c r="E759" s="2">
        <v>31.75</v>
      </c>
      <c r="F759" s="2" t="s">
        <v>602</v>
      </c>
      <c r="G759" s="2" t="s">
        <v>213</v>
      </c>
      <c r="H759" s="2">
        <v>5</v>
      </c>
      <c r="I759" s="2">
        <v>1</v>
      </c>
      <c r="J759" s="2">
        <v>9</v>
      </c>
      <c r="K759" s="2">
        <v>1</v>
      </c>
      <c r="L759" s="2">
        <v>1</v>
      </c>
      <c r="M759" s="2">
        <v>122</v>
      </c>
      <c r="N759" s="2">
        <v>24</v>
      </c>
      <c r="O759" s="2">
        <v>19</v>
      </c>
      <c r="P759" s="2">
        <v>42</v>
      </c>
      <c r="Q759" s="2">
        <v>85</v>
      </c>
      <c r="R759" s="2">
        <v>34</v>
      </c>
      <c r="S759" t="str">
        <f>VLOOKUP($C759,PANSS_full!$D$2:$AK$888,1,FALSE)</f>
        <v>SZ_05_0143</v>
      </c>
      <c r="T759" t="str">
        <f>VLOOKUP($C759,PANSS_full!$D$2:$AK$888,2,FALSE)</f>
        <v>WGC</v>
      </c>
      <c r="U759" t="str">
        <f>VLOOKUP($C759,PANSS_full!$D$2:$AK$888,3,FALSE)</f>
        <v>刘波</v>
      </c>
      <c r="V759" t="str">
        <f>VLOOKUP($C759,PANSS_full!$D$2:$AK$888,4,FALSE)</f>
        <v>河南省精神病医院</v>
      </c>
      <c r="W759">
        <f>VLOOKUP($C759,PANSS_full!$D$2:$AK$888,5,FALSE)</f>
        <v>5</v>
      </c>
      <c r="X759">
        <f>VLOOKUP($C759,PANSS_full!$D$2:$AK$888,6,FALSE)</f>
        <v>4</v>
      </c>
      <c r="Y759">
        <f>VLOOKUP($C759,PANSS_full!$D$2:$AK$888,7,FALSE)</f>
        <v>5</v>
      </c>
      <c r="Z759">
        <f>VLOOKUP($C759,PANSS_full!$D$2:$AK$888,8,FALSE)</f>
        <v>1</v>
      </c>
      <c r="AA759">
        <f>VLOOKUP($C759,PANSS_full!$D$2:$AK$888,9,FALSE)</f>
        <v>1</v>
      </c>
      <c r="AB759">
        <f>VLOOKUP($C759,PANSS_full!$D$2:$AK$888,10,FALSE)</f>
        <v>5</v>
      </c>
      <c r="AC759">
        <f>VLOOKUP($C759,PANSS_full!$D$2:$AK$888,11,FALSE)</f>
        <v>3</v>
      </c>
      <c r="AD759">
        <f>VLOOKUP($C759,PANSS_full!$D$2:$AK$888,12,FALSE)</f>
        <v>3</v>
      </c>
      <c r="AE759">
        <f>VLOOKUP($C759,PANSS_full!$D$2:$AK$888,13,FALSE)</f>
        <v>3</v>
      </c>
      <c r="AF759">
        <f>VLOOKUP($C759,PANSS_full!$D$2:$AK$888,14,FALSE)</f>
        <v>3</v>
      </c>
      <c r="AG759">
        <f>VLOOKUP($C759,PANSS_full!$D$2:$AK$888,15,FALSE)</f>
        <v>3</v>
      </c>
      <c r="AH759">
        <f>VLOOKUP($C759,PANSS_full!$D$2:$AK$888,16,FALSE)</f>
        <v>3</v>
      </c>
      <c r="AI759">
        <f>VLOOKUP($C759,PANSS_full!$D$2:$AK$888,17,FALSE)</f>
        <v>3</v>
      </c>
      <c r="AJ759">
        <f>VLOOKUP($C759,PANSS_full!$D$2:$AK$888,18,FALSE)</f>
        <v>1</v>
      </c>
      <c r="AK759">
        <f>VLOOKUP($C759,PANSS_full!$D$2:$AK$888,19,FALSE)</f>
        <v>3</v>
      </c>
      <c r="AL759">
        <f>VLOOKUP($C759,PANSS_full!$D$2:$AK$888,20,FALSE)</f>
        <v>3</v>
      </c>
      <c r="AM759">
        <f>VLOOKUP($C759,PANSS_full!$D$2:$AK$888,21,FALSE)</f>
        <v>1</v>
      </c>
      <c r="AN759">
        <f>VLOOKUP($C759,PANSS_full!$D$2:$AK$888,22,FALSE)</f>
        <v>3</v>
      </c>
      <c r="AO759">
        <f>VLOOKUP($C759,PANSS_full!$D$2:$AK$888,23,FALSE)</f>
        <v>1</v>
      </c>
      <c r="AP759">
        <f>VLOOKUP($C759,PANSS_full!$D$2:$AK$888,24,FALSE)</f>
        <v>1</v>
      </c>
      <c r="AQ759">
        <f>VLOOKUP($C759,PANSS_full!$D$2:$AK$888,25,FALSE)</f>
        <v>1</v>
      </c>
      <c r="AR759">
        <f>VLOOKUP($C759,PANSS_full!$D$2:$AK$888,26,FALSE)</f>
        <v>3</v>
      </c>
      <c r="AS759">
        <f>VLOOKUP($C759,PANSS_full!$D$2:$AK$888,27,FALSE)</f>
        <v>5</v>
      </c>
      <c r="AT759">
        <f>VLOOKUP($C759,PANSS_full!$D$2:$AK$888,28,FALSE)</f>
        <v>1</v>
      </c>
      <c r="AU759">
        <f>VLOOKUP($C759,PANSS_full!$D$2:$AK$888,29,FALSE)</f>
        <v>3</v>
      </c>
      <c r="AV759">
        <f>VLOOKUP($C759,PANSS_full!$D$2:$AK$888,30,FALSE)</f>
        <v>5</v>
      </c>
      <c r="AW759">
        <f>VLOOKUP($C759,PANSS_full!$D$2:$AK$888,31,FALSE)</f>
        <v>3</v>
      </c>
      <c r="AX759">
        <f>VLOOKUP($C759,PANSS_full!$D$2:$AK$888,32,FALSE)</f>
        <v>3</v>
      </c>
      <c r="AY759">
        <f>VLOOKUP($C759,PANSS_full!$D$2:$AK$888,33,FALSE)</f>
        <v>3</v>
      </c>
      <c r="AZ759">
        <f>VLOOKUP($C759,PANSS_full!$D$2:$AK$888,34,FALSE)</f>
        <v>3</v>
      </c>
    </row>
    <row r="760" spans="1:52">
      <c r="A760">
        <v>759</v>
      </c>
      <c r="B760" s="2" t="s">
        <v>818</v>
      </c>
      <c r="C760" s="2" t="str">
        <f t="shared" si="11"/>
        <v>SZ_05_0144</v>
      </c>
      <c r="E760" s="2">
        <v>43.66666667</v>
      </c>
      <c r="F760" s="2" t="s">
        <v>602</v>
      </c>
      <c r="G760" s="2" t="s">
        <v>213</v>
      </c>
      <c r="H760" s="2">
        <v>5</v>
      </c>
      <c r="I760" s="2">
        <v>2</v>
      </c>
      <c r="J760" s="2">
        <v>9</v>
      </c>
      <c r="K760" s="2">
        <v>1</v>
      </c>
      <c r="L760" s="2">
        <v>1</v>
      </c>
      <c r="M760" s="2">
        <v>122</v>
      </c>
      <c r="N760" s="2">
        <v>24</v>
      </c>
      <c r="O760" s="2">
        <v>22</v>
      </c>
      <c r="P760" s="2">
        <v>51</v>
      </c>
      <c r="Q760" s="2">
        <v>97</v>
      </c>
      <c r="R760" s="2">
        <v>23</v>
      </c>
      <c r="S760" t="str">
        <f>VLOOKUP($C760,PANSS_full!$D$2:$AK$888,1,FALSE)</f>
        <v>SZ_05_0144</v>
      </c>
      <c r="T760" t="str">
        <f>VLOOKUP($C760,PANSS_full!$D$2:$AK$888,2,FALSE)</f>
        <v>LFM</v>
      </c>
      <c r="U760" t="str">
        <f>VLOOKUP($C760,PANSS_full!$D$2:$AK$888,3,FALSE)</f>
        <v>张玉娟</v>
      </c>
      <c r="V760" t="str">
        <f>VLOOKUP($C760,PANSS_full!$D$2:$AK$888,4,FALSE)</f>
        <v>新乡医学院第二附属医院</v>
      </c>
      <c r="W760">
        <f>VLOOKUP($C760,PANSS_full!$D$2:$AK$888,5,FALSE)</f>
        <v>5</v>
      </c>
      <c r="X760">
        <f>VLOOKUP($C760,PANSS_full!$D$2:$AK$888,6,FALSE)</f>
        <v>4</v>
      </c>
      <c r="Y760">
        <f>VLOOKUP($C760,PANSS_full!$D$2:$AK$888,7,FALSE)</f>
        <v>5</v>
      </c>
      <c r="Z760">
        <f>VLOOKUP($C760,PANSS_full!$D$2:$AK$888,8,FALSE)</f>
        <v>1</v>
      </c>
      <c r="AA760">
        <f>VLOOKUP($C760,PANSS_full!$D$2:$AK$888,9,FALSE)</f>
        <v>1</v>
      </c>
      <c r="AB760">
        <f>VLOOKUP($C760,PANSS_full!$D$2:$AK$888,10,FALSE)</f>
        <v>5</v>
      </c>
      <c r="AC760">
        <f>VLOOKUP($C760,PANSS_full!$D$2:$AK$888,11,FALSE)</f>
        <v>3</v>
      </c>
      <c r="AD760">
        <f>VLOOKUP($C760,PANSS_full!$D$2:$AK$888,12,FALSE)</f>
        <v>4</v>
      </c>
      <c r="AE760">
        <f>VLOOKUP($C760,PANSS_full!$D$2:$AK$888,13,FALSE)</f>
        <v>4</v>
      </c>
      <c r="AF760">
        <f>VLOOKUP($C760,PANSS_full!$D$2:$AK$888,14,FALSE)</f>
        <v>4</v>
      </c>
      <c r="AG760">
        <f>VLOOKUP($C760,PANSS_full!$D$2:$AK$888,15,FALSE)</f>
        <v>4</v>
      </c>
      <c r="AH760">
        <f>VLOOKUP($C760,PANSS_full!$D$2:$AK$888,16,FALSE)</f>
        <v>1</v>
      </c>
      <c r="AI760">
        <f>VLOOKUP($C760,PANSS_full!$D$2:$AK$888,17,FALSE)</f>
        <v>4</v>
      </c>
      <c r="AJ760">
        <f>VLOOKUP($C760,PANSS_full!$D$2:$AK$888,18,FALSE)</f>
        <v>1</v>
      </c>
      <c r="AK760">
        <f>VLOOKUP($C760,PANSS_full!$D$2:$AK$888,19,FALSE)</f>
        <v>5</v>
      </c>
      <c r="AL760">
        <f>VLOOKUP($C760,PANSS_full!$D$2:$AK$888,20,FALSE)</f>
        <v>5</v>
      </c>
      <c r="AM760">
        <f>VLOOKUP($C760,PANSS_full!$D$2:$AK$888,21,FALSE)</f>
        <v>1</v>
      </c>
      <c r="AN760">
        <f>VLOOKUP($C760,PANSS_full!$D$2:$AK$888,22,FALSE)</f>
        <v>5</v>
      </c>
      <c r="AO760">
        <f>VLOOKUP($C760,PANSS_full!$D$2:$AK$888,23,FALSE)</f>
        <v>1</v>
      </c>
      <c r="AP760">
        <f>VLOOKUP($C760,PANSS_full!$D$2:$AK$888,24,FALSE)</f>
        <v>2</v>
      </c>
      <c r="AQ760">
        <f>VLOOKUP($C760,PANSS_full!$D$2:$AK$888,25,FALSE)</f>
        <v>4</v>
      </c>
      <c r="AR760">
        <f>VLOOKUP($C760,PANSS_full!$D$2:$AK$888,26,FALSE)</f>
        <v>2</v>
      </c>
      <c r="AS760">
        <f>VLOOKUP($C760,PANSS_full!$D$2:$AK$888,27,FALSE)</f>
        <v>1</v>
      </c>
      <c r="AT760">
        <f>VLOOKUP($C760,PANSS_full!$D$2:$AK$888,28,FALSE)</f>
        <v>1</v>
      </c>
      <c r="AU760">
        <f>VLOOKUP($C760,PANSS_full!$D$2:$AK$888,29,FALSE)</f>
        <v>4</v>
      </c>
      <c r="AV760">
        <f>VLOOKUP($C760,PANSS_full!$D$2:$AK$888,30,FALSE)</f>
        <v>5</v>
      </c>
      <c r="AW760">
        <f>VLOOKUP($C760,PANSS_full!$D$2:$AK$888,31,FALSE)</f>
        <v>4</v>
      </c>
      <c r="AX760">
        <f>VLOOKUP($C760,PANSS_full!$D$2:$AK$888,32,FALSE)</f>
        <v>2</v>
      </c>
      <c r="AY760">
        <f>VLOOKUP($C760,PANSS_full!$D$2:$AK$888,33,FALSE)</f>
        <v>5</v>
      </c>
      <c r="AZ760">
        <f>VLOOKUP($C760,PANSS_full!$D$2:$AK$888,34,FALSE)</f>
        <v>4</v>
      </c>
    </row>
    <row r="761" spans="1:52">
      <c r="A761">
        <v>760</v>
      </c>
      <c r="B761" s="2" t="s">
        <v>819</v>
      </c>
      <c r="C761" s="2" t="str">
        <f t="shared" si="11"/>
        <v>SZ_05_0145</v>
      </c>
      <c r="E761" s="2">
        <v>21.91666667</v>
      </c>
      <c r="F761" s="2" t="s">
        <v>602</v>
      </c>
      <c r="G761" s="2" t="s">
        <v>213</v>
      </c>
      <c r="H761" s="2">
        <v>5</v>
      </c>
      <c r="I761" s="2">
        <v>2</v>
      </c>
      <c r="J761" s="2">
        <v>14</v>
      </c>
      <c r="K761" s="2">
        <v>1</v>
      </c>
      <c r="L761" s="2">
        <v>1</v>
      </c>
      <c r="M761" s="2">
        <v>6</v>
      </c>
      <c r="N761" s="2">
        <v>26</v>
      </c>
      <c r="O761" s="2">
        <v>20</v>
      </c>
      <c r="P761" s="2">
        <v>46</v>
      </c>
      <c r="Q761" s="2">
        <v>92</v>
      </c>
      <c r="S761" t="str">
        <f>VLOOKUP($C761,PANSS_full!$D$2:$AK$888,1,FALSE)</f>
        <v>SZ_05_0145</v>
      </c>
      <c r="T761" t="str">
        <f>VLOOKUP($C761,PANSS_full!$D$2:$AK$888,2,FALSE)</f>
        <v>QYB</v>
      </c>
      <c r="U761" t="str">
        <f>VLOOKUP($C761,PANSS_full!$D$2:$AK$888,3,FALSE)</f>
        <v>卢艳梨/杨勇锋</v>
      </c>
      <c r="V761" t="str">
        <f>VLOOKUP($C761,PANSS_full!$D$2:$AK$888,4,FALSE)</f>
        <v>新医二附院</v>
      </c>
      <c r="W761">
        <f>VLOOKUP($C761,PANSS_full!$D$2:$AK$888,5,FALSE)</f>
        <v>5</v>
      </c>
      <c r="X761">
        <f>VLOOKUP($C761,PANSS_full!$D$2:$AK$888,6,FALSE)</f>
        <v>3</v>
      </c>
      <c r="Y761">
        <f>VLOOKUP($C761,PANSS_full!$D$2:$AK$888,7,FALSE)</f>
        <v>3</v>
      </c>
      <c r="Z761">
        <f>VLOOKUP($C761,PANSS_full!$D$2:$AK$888,8,FALSE)</f>
        <v>3</v>
      </c>
      <c r="AA761">
        <f>VLOOKUP($C761,PANSS_full!$D$2:$AK$888,9,FALSE)</f>
        <v>3</v>
      </c>
      <c r="AB761">
        <f>VLOOKUP($C761,PANSS_full!$D$2:$AK$888,10,FALSE)</f>
        <v>5</v>
      </c>
      <c r="AC761">
        <f>VLOOKUP($C761,PANSS_full!$D$2:$AK$888,11,FALSE)</f>
        <v>4</v>
      </c>
      <c r="AD761">
        <f>VLOOKUP($C761,PANSS_full!$D$2:$AK$888,12,FALSE)</f>
        <v>3</v>
      </c>
      <c r="AE761">
        <f>VLOOKUP($C761,PANSS_full!$D$2:$AK$888,13,FALSE)</f>
        <v>3</v>
      </c>
      <c r="AF761">
        <f>VLOOKUP($C761,PANSS_full!$D$2:$AK$888,14,FALSE)</f>
        <v>3</v>
      </c>
      <c r="AG761">
        <f>VLOOKUP($C761,PANSS_full!$D$2:$AK$888,15,FALSE)</f>
        <v>3</v>
      </c>
      <c r="AH761">
        <f>VLOOKUP($C761,PANSS_full!$D$2:$AK$888,16,FALSE)</f>
        <v>3</v>
      </c>
      <c r="AI761">
        <f>VLOOKUP($C761,PANSS_full!$D$2:$AK$888,17,FALSE)</f>
        <v>3</v>
      </c>
      <c r="AJ761">
        <f>VLOOKUP($C761,PANSS_full!$D$2:$AK$888,18,FALSE)</f>
        <v>2</v>
      </c>
      <c r="AK761">
        <f>VLOOKUP($C761,PANSS_full!$D$2:$AK$888,19,FALSE)</f>
        <v>3</v>
      </c>
      <c r="AL761">
        <f>VLOOKUP($C761,PANSS_full!$D$2:$AK$888,20,FALSE)</f>
        <v>2</v>
      </c>
      <c r="AM761">
        <f>VLOOKUP($C761,PANSS_full!$D$2:$AK$888,21,FALSE)</f>
        <v>2</v>
      </c>
      <c r="AN761">
        <f>VLOOKUP($C761,PANSS_full!$D$2:$AK$888,22,FALSE)</f>
        <v>3</v>
      </c>
      <c r="AO761">
        <f>VLOOKUP($C761,PANSS_full!$D$2:$AK$888,23,FALSE)</f>
        <v>2</v>
      </c>
      <c r="AP761">
        <f>VLOOKUP($C761,PANSS_full!$D$2:$AK$888,24,FALSE)</f>
        <v>2</v>
      </c>
      <c r="AQ761">
        <f>VLOOKUP($C761,PANSS_full!$D$2:$AK$888,25,FALSE)</f>
        <v>3</v>
      </c>
      <c r="AR761">
        <f>VLOOKUP($C761,PANSS_full!$D$2:$AK$888,26,FALSE)</f>
        <v>4</v>
      </c>
      <c r="AS761">
        <f>VLOOKUP($C761,PANSS_full!$D$2:$AK$888,27,FALSE)</f>
        <v>3</v>
      </c>
      <c r="AT761">
        <f>VLOOKUP($C761,PANSS_full!$D$2:$AK$888,28,FALSE)</f>
        <v>2</v>
      </c>
      <c r="AU761">
        <f>VLOOKUP($C761,PANSS_full!$D$2:$AK$888,29,FALSE)</f>
        <v>4</v>
      </c>
      <c r="AV761">
        <f>VLOOKUP($C761,PANSS_full!$D$2:$AK$888,30,FALSE)</f>
        <v>4</v>
      </c>
      <c r="AW761">
        <f>VLOOKUP($C761,PANSS_full!$D$2:$AK$888,31,FALSE)</f>
        <v>4</v>
      </c>
      <c r="AX761">
        <f>VLOOKUP($C761,PANSS_full!$D$2:$AK$888,32,FALSE)</f>
        <v>3</v>
      </c>
      <c r="AY761">
        <f>VLOOKUP($C761,PANSS_full!$D$2:$AK$888,33,FALSE)</f>
        <v>2</v>
      </c>
      <c r="AZ761">
        <f>VLOOKUP($C761,PANSS_full!$D$2:$AK$888,34,FALSE)</f>
        <v>3</v>
      </c>
    </row>
    <row r="762" spans="1:52">
      <c r="A762">
        <v>761</v>
      </c>
      <c r="B762" s="2" t="s">
        <v>820</v>
      </c>
      <c r="C762" s="2" t="str">
        <f t="shared" si="11"/>
        <v>SZ_05_0146</v>
      </c>
      <c r="E762" s="2">
        <v>28.41666667</v>
      </c>
      <c r="F762" s="2" t="s">
        <v>602</v>
      </c>
      <c r="G762" s="2" t="s">
        <v>213</v>
      </c>
      <c r="H762" s="2">
        <v>5</v>
      </c>
      <c r="I762" s="2">
        <v>2</v>
      </c>
      <c r="J762" s="2">
        <v>12</v>
      </c>
      <c r="K762" s="2">
        <v>1</v>
      </c>
      <c r="L762" s="2">
        <v>1</v>
      </c>
      <c r="M762" s="2">
        <v>60</v>
      </c>
      <c r="N762" s="2">
        <v>24</v>
      </c>
      <c r="O762" s="2">
        <v>23</v>
      </c>
      <c r="P762" s="2">
        <v>33</v>
      </c>
      <c r="Q762" s="2">
        <v>80</v>
      </c>
      <c r="S762" t="str">
        <f>VLOOKUP($C762,PANSS_full!$D$2:$AK$888,1,FALSE)</f>
        <v>SZ_05_0146</v>
      </c>
      <c r="T762" t="str">
        <f>VLOOKUP($C762,PANSS_full!$D$2:$AK$888,2,FALSE)</f>
        <v>SYY</v>
      </c>
      <c r="U762" t="str">
        <f>VLOOKUP($C762,PANSS_full!$D$2:$AK$888,3,FALSE)</f>
        <v>高志涛</v>
      </c>
      <c r="V762" t="str">
        <f>VLOOKUP($C762,PANSS_full!$D$2:$AK$888,4,FALSE)</f>
        <v>新乡医学院二附院</v>
      </c>
      <c r="W762">
        <f>VLOOKUP($C762,PANSS_full!$D$2:$AK$888,5,FALSE)</f>
        <v>6</v>
      </c>
      <c r="X762">
        <f>VLOOKUP($C762,PANSS_full!$D$2:$AK$888,6,FALSE)</f>
        <v>4</v>
      </c>
      <c r="Y762">
        <f>VLOOKUP($C762,PANSS_full!$D$2:$AK$888,7,FALSE)</f>
        <v>2</v>
      </c>
      <c r="Z762">
        <f>VLOOKUP($C762,PANSS_full!$D$2:$AK$888,8,FALSE)</f>
        <v>2</v>
      </c>
      <c r="AA762">
        <f>VLOOKUP($C762,PANSS_full!$D$2:$AK$888,9,FALSE)</f>
        <v>1</v>
      </c>
      <c r="AB762">
        <f>VLOOKUP($C762,PANSS_full!$D$2:$AK$888,10,FALSE)</f>
        <v>6</v>
      </c>
      <c r="AC762">
        <f>VLOOKUP($C762,PANSS_full!$D$2:$AK$888,11,FALSE)</f>
        <v>3</v>
      </c>
      <c r="AD762">
        <f>VLOOKUP($C762,PANSS_full!$D$2:$AK$888,12,FALSE)</f>
        <v>4</v>
      </c>
      <c r="AE762">
        <f>VLOOKUP($C762,PANSS_full!$D$2:$AK$888,13,FALSE)</f>
        <v>4</v>
      </c>
      <c r="AF762">
        <f>VLOOKUP($C762,PANSS_full!$D$2:$AK$888,14,FALSE)</f>
        <v>4</v>
      </c>
      <c r="AG762">
        <f>VLOOKUP($C762,PANSS_full!$D$2:$AK$888,15,FALSE)</f>
        <v>3</v>
      </c>
      <c r="AH762">
        <f>VLOOKUP($C762,PANSS_full!$D$2:$AK$888,16,FALSE)</f>
        <v>3</v>
      </c>
      <c r="AI762">
        <f>VLOOKUP($C762,PANSS_full!$D$2:$AK$888,17,FALSE)</f>
        <v>3</v>
      </c>
      <c r="AJ762">
        <f>VLOOKUP($C762,PANSS_full!$D$2:$AK$888,18,FALSE)</f>
        <v>2</v>
      </c>
      <c r="AK762">
        <f>VLOOKUP($C762,PANSS_full!$D$2:$AK$888,19,FALSE)</f>
        <v>1</v>
      </c>
      <c r="AL762">
        <f>VLOOKUP($C762,PANSS_full!$D$2:$AK$888,20,FALSE)</f>
        <v>3</v>
      </c>
      <c r="AM762">
        <f>VLOOKUP($C762,PANSS_full!$D$2:$AK$888,21,FALSE)</f>
        <v>1</v>
      </c>
      <c r="AN762">
        <f>VLOOKUP($C762,PANSS_full!$D$2:$AK$888,22,FALSE)</f>
        <v>1</v>
      </c>
      <c r="AO762">
        <f>VLOOKUP($C762,PANSS_full!$D$2:$AK$888,23,FALSE)</f>
        <v>1</v>
      </c>
      <c r="AP762">
        <f>VLOOKUP($C762,PANSS_full!$D$2:$AK$888,24,FALSE)</f>
        <v>2</v>
      </c>
      <c r="AQ762">
        <f>VLOOKUP($C762,PANSS_full!$D$2:$AK$888,25,FALSE)</f>
        <v>2</v>
      </c>
      <c r="AR762">
        <f>VLOOKUP($C762,PANSS_full!$D$2:$AK$888,26,FALSE)</f>
        <v>3</v>
      </c>
      <c r="AS762">
        <f>VLOOKUP($C762,PANSS_full!$D$2:$AK$888,27,FALSE)</f>
        <v>2</v>
      </c>
      <c r="AT762">
        <f>VLOOKUP($C762,PANSS_full!$D$2:$AK$888,28,FALSE)</f>
        <v>1</v>
      </c>
      <c r="AU762">
        <f>VLOOKUP($C762,PANSS_full!$D$2:$AK$888,29,FALSE)</f>
        <v>1</v>
      </c>
      <c r="AV762">
        <f>VLOOKUP($C762,PANSS_full!$D$2:$AK$888,30,FALSE)</f>
        <v>5</v>
      </c>
      <c r="AW762">
        <f>VLOOKUP($C762,PANSS_full!$D$2:$AK$888,31,FALSE)</f>
        <v>5</v>
      </c>
      <c r="AX762">
        <f>VLOOKUP($C762,PANSS_full!$D$2:$AK$888,32,FALSE)</f>
        <v>1</v>
      </c>
      <c r="AY762">
        <f>VLOOKUP($C762,PANSS_full!$D$2:$AK$888,33,FALSE)</f>
        <v>1</v>
      </c>
      <c r="AZ762">
        <f>VLOOKUP($C762,PANSS_full!$D$2:$AK$888,34,FALSE)</f>
        <v>3</v>
      </c>
    </row>
    <row r="763" spans="1:52">
      <c r="A763">
        <v>762</v>
      </c>
      <c r="B763" s="2" t="s">
        <v>821</v>
      </c>
      <c r="C763" s="2" t="str">
        <f t="shared" si="11"/>
        <v>SZ_05_0147</v>
      </c>
      <c r="E763" s="2">
        <v>26.41666667</v>
      </c>
      <c r="F763" s="2" t="s">
        <v>602</v>
      </c>
      <c r="G763" s="2" t="s">
        <v>213</v>
      </c>
      <c r="H763" s="2">
        <v>5</v>
      </c>
      <c r="I763" s="2">
        <v>2</v>
      </c>
      <c r="J763" s="2">
        <v>12</v>
      </c>
      <c r="K763" s="2">
        <v>1</v>
      </c>
      <c r="L763" s="2">
        <v>1</v>
      </c>
      <c r="M763" s="2">
        <v>101</v>
      </c>
      <c r="N763" s="2">
        <v>25</v>
      </c>
      <c r="O763" s="2">
        <v>24</v>
      </c>
      <c r="P763" s="2">
        <v>38</v>
      </c>
      <c r="Q763" s="2">
        <v>87</v>
      </c>
      <c r="S763" t="str">
        <f>VLOOKUP($C763,PANSS_full!$D$2:$AK$888,1,FALSE)</f>
        <v>SZ_05_0147</v>
      </c>
      <c r="T763" t="str">
        <f>VLOOKUP($C763,PANSS_full!$D$2:$AK$888,2,FALSE)</f>
        <v>DJ</v>
      </c>
      <c r="U763" t="str">
        <f>VLOOKUP($C763,PANSS_full!$D$2:$AK$888,3,FALSE)</f>
        <v>高志涛</v>
      </c>
      <c r="V763" t="str">
        <f>VLOOKUP($C763,PANSS_full!$D$2:$AK$888,4,FALSE)</f>
        <v>新乡医学院二附院</v>
      </c>
      <c r="W763">
        <f>VLOOKUP($C763,PANSS_full!$D$2:$AK$888,5,FALSE)</f>
        <v>6</v>
      </c>
      <c r="X763">
        <f>VLOOKUP($C763,PANSS_full!$D$2:$AK$888,6,FALSE)</f>
        <v>5</v>
      </c>
      <c r="Y763">
        <f>VLOOKUP($C763,PANSS_full!$D$2:$AK$888,7,FALSE)</f>
        <v>2</v>
      </c>
      <c r="Z763">
        <f>VLOOKUP($C763,PANSS_full!$D$2:$AK$888,8,FALSE)</f>
        <v>1</v>
      </c>
      <c r="AA763">
        <f>VLOOKUP($C763,PANSS_full!$D$2:$AK$888,9,FALSE)</f>
        <v>1</v>
      </c>
      <c r="AB763">
        <f>VLOOKUP($C763,PANSS_full!$D$2:$AK$888,10,FALSE)</f>
        <v>6</v>
      </c>
      <c r="AC763">
        <f>VLOOKUP($C763,PANSS_full!$D$2:$AK$888,11,FALSE)</f>
        <v>4</v>
      </c>
      <c r="AD763">
        <f>VLOOKUP($C763,PANSS_full!$D$2:$AK$888,12,FALSE)</f>
        <v>4</v>
      </c>
      <c r="AE763">
        <f>VLOOKUP($C763,PANSS_full!$D$2:$AK$888,13,FALSE)</f>
        <v>4</v>
      </c>
      <c r="AF763">
        <f>VLOOKUP($C763,PANSS_full!$D$2:$AK$888,14,FALSE)</f>
        <v>4</v>
      </c>
      <c r="AG763">
        <f>VLOOKUP($C763,PANSS_full!$D$2:$AK$888,15,FALSE)</f>
        <v>4</v>
      </c>
      <c r="AH763">
        <f>VLOOKUP($C763,PANSS_full!$D$2:$AK$888,16,FALSE)</f>
        <v>3</v>
      </c>
      <c r="AI763">
        <f>VLOOKUP($C763,PANSS_full!$D$2:$AK$888,17,FALSE)</f>
        <v>4</v>
      </c>
      <c r="AJ763">
        <f>VLOOKUP($C763,PANSS_full!$D$2:$AK$888,18,FALSE)</f>
        <v>1</v>
      </c>
      <c r="AK763">
        <f>VLOOKUP($C763,PANSS_full!$D$2:$AK$888,19,FALSE)</f>
        <v>2</v>
      </c>
      <c r="AL763">
        <f>VLOOKUP($C763,PANSS_full!$D$2:$AK$888,20,FALSE)</f>
        <v>2</v>
      </c>
      <c r="AM763">
        <f>VLOOKUP($C763,PANSS_full!$D$2:$AK$888,21,FALSE)</f>
        <v>2</v>
      </c>
      <c r="AN763">
        <f>VLOOKUP($C763,PANSS_full!$D$2:$AK$888,22,FALSE)</f>
        <v>2</v>
      </c>
      <c r="AO763">
        <f>VLOOKUP($C763,PANSS_full!$D$2:$AK$888,23,FALSE)</f>
        <v>1</v>
      </c>
      <c r="AP763">
        <f>VLOOKUP($C763,PANSS_full!$D$2:$AK$888,24,FALSE)</f>
        <v>3</v>
      </c>
      <c r="AQ763">
        <f>VLOOKUP($C763,PANSS_full!$D$2:$AK$888,25,FALSE)</f>
        <v>2</v>
      </c>
      <c r="AR763">
        <f>VLOOKUP($C763,PANSS_full!$D$2:$AK$888,26,FALSE)</f>
        <v>3</v>
      </c>
      <c r="AS763">
        <f>VLOOKUP($C763,PANSS_full!$D$2:$AK$888,27,FALSE)</f>
        <v>2</v>
      </c>
      <c r="AT763">
        <f>VLOOKUP($C763,PANSS_full!$D$2:$AK$888,28,FALSE)</f>
        <v>1</v>
      </c>
      <c r="AU763">
        <f>VLOOKUP($C763,PANSS_full!$D$2:$AK$888,29,FALSE)</f>
        <v>1</v>
      </c>
      <c r="AV763">
        <f>VLOOKUP($C763,PANSS_full!$D$2:$AK$888,30,FALSE)</f>
        <v>5</v>
      </c>
      <c r="AW763">
        <f>VLOOKUP($C763,PANSS_full!$D$2:$AK$888,31,FALSE)</f>
        <v>5</v>
      </c>
      <c r="AX763">
        <f>VLOOKUP($C763,PANSS_full!$D$2:$AK$888,32,FALSE)</f>
        <v>2</v>
      </c>
      <c r="AY763">
        <f>VLOOKUP($C763,PANSS_full!$D$2:$AK$888,33,FALSE)</f>
        <v>1</v>
      </c>
      <c r="AZ763">
        <f>VLOOKUP($C763,PANSS_full!$D$2:$AK$888,34,FALSE)</f>
        <v>4</v>
      </c>
    </row>
    <row r="764" spans="1:52">
      <c r="A764">
        <v>763</v>
      </c>
      <c r="B764" s="2" t="s">
        <v>822</v>
      </c>
      <c r="C764" s="2" t="str">
        <f t="shared" si="11"/>
        <v>SZ_05_0148</v>
      </c>
      <c r="E764" s="2">
        <v>28</v>
      </c>
      <c r="F764" s="2" t="s">
        <v>602</v>
      </c>
      <c r="G764" s="2" t="s">
        <v>213</v>
      </c>
      <c r="H764" s="2">
        <v>5</v>
      </c>
      <c r="I764" s="2">
        <v>2</v>
      </c>
      <c r="J764" s="2">
        <v>15</v>
      </c>
      <c r="K764" s="2">
        <v>1</v>
      </c>
      <c r="L764" s="2">
        <v>1</v>
      </c>
      <c r="M764" s="2">
        <v>13</v>
      </c>
      <c r="N764" s="2">
        <v>19</v>
      </c>
      <c r="O764" s="2">
        <v>17</v>
      </c>
      <c r="P764" s="2">
        <v>41</v>
      </c>
      <c r="Q764" s="2">
        <v>77</v>
      </c>
      <c r="S764" t="str">
        <f>VLOOKUP($C764,PANSS_full!$D$2:$AK$888,1,FALSE)</f>
        <v>SZ_05_0148</v>
      </c>
      <c r="T764" t="str">
        <f>VLOOKUP($C764,PANSS_full!$D$2:$AK$888,2,FALSE)</f>
        <v>ZY</v>
      </c>
      <c r="U764" t="str">
        <f>VLOOKUP($C764,PANSS_full!$D$2:$AK$888,3,FALSE)</f>
        <v>卢艳梨</v>
      </c>
      <c r="V764" t="str">
        <f>VLOOKUP($C764,PANSS_full!$D$2:$AK$888,4,FALSE)</f>
        <v>新医二附院</v>
      </c>
      <c r="W764">
        <f>VLOOKUP($C764,PANSS_full!$D$2:$AK$888,5,FALSE)</f>
        <v>4</v>
      </c>
      <c r="X764">
        <f>VLOOKUP($C764,PANSS_full!$D$2:$AK$888,6,FALSE)</f>
        <v>4</v>
      </c>
      <c r="Y764">
        <f>VLOOKUP($C764,PANSS_full!$D$2:$AK$888,7,FALSE)</f>
        <v>1</v>
      </c>
      <c r="Z764">
        <f>VLOOKUP($C764,PANSS_full!$D$2:$AK$888,8,FALSE)</f>
        <v>2</v>
      </c>
      <c r="AA764">
        <f>VLOOKUP($C764,PANSS_full!$D$2:$AK$888,9,FALSE)</f>
        <v>2</v>
      </c>
      <c r="AB764">
        <f>VLOOKUP($C764,PANSS_full!$D$2:$AK$888,10,FALSE)</f>
        <v>4</v>
      </c>
      <c r="AC764">
        <f>VLOOKUP($C764,PANSS_full!$D$2:$AK$888,11,FALSE)</f>
        <v>2</v>
      </c>
      <c r="AD764">
        <f>VLOOKUP($C764,PANSS_full!$D$2:$AK$888,12,FALSE)</f>
        <v>3</v>
      </c>
      <c r="AE764">
        <f>VLOOKUP($C764,PANSS_full!$D$2:$AK$888,13,FALSE)</f>
        <v>2</v>
      </c>
      <c r="AF764">
        <f>VLOOKUP($C764,PANSS_full!$D$2:$AK$888,14,FALSE)</f>
        <v>3</v>
      </c>
      <c r="AG764">
        <f>VLOOKUP($C764,PANSS_full!$D$2:$AK$888,15,FALSE)</f>
        <v>2</v>
      </c>
      <c r="AH764">
        <f>VLOOKUP($C764,PANSS_full!$D$2:$AK$888,16,FALSE)</f>
        <v>2</v>
      </c>
      <c r="AI764">
        <f>VLOOKUP($C764,PANSS_full!$D$2:$AK$888,17,FALSE)</f>
        <v>3</v>
      </c>
      <c r="AJ764">
        <f>VLOOKUP($C764,PANSS_full!$D$2:$AK$888,18,FALSE)</f>
        <v>2</v>
      </c>
      <c r="AK764">
        <f>VLOOKUP($C764,PANSS_full!$D$2:$AK$888,19,FALSE)</f>
        <v>3</v>
      </c>
      <c r="AL764">
        <f>VLOOKUP($C764,PANSS_full!$D$2:$AK$888,20,FALSE)</f>
        <v>3</v>
      </c>
      <c r="AM764">
        <f>VLOOKUP($C764,PANSS_full!$D$2:$AK$888,21,FALSE)</f>
        <v>2</v>
      </c>
      <c r="AN764">
        <f>VLOOKUP($C764,PANSS_full!$D$2:$AK$888,22,FALSE)</f>
        <v>3</v>
      </c>
      <c r="AO764">
        <f>VLOOKUP($C764,PANSS_full!$D$2:$AK$888,23,FALSE)</f>
        <v>2</v>
      </c>
      <c r="AP764">
        <f>VLOOKUP($C764,PANSS_full!$D$2:$AK$888,24,FALSE)</f>
        <v>2</v>
      </c>
      <c r="AQ764">
        <f>VLOOKUP($C764,PANSS_full!$D$2:$AK$888,25,FALSE)</f>
        <v>2</v>
      </c>
      <c r="AR764">
        <f>VLOOKUP($C764,PANSS_full!$D$2:$AK$888,26,FALSE)</f>
        <v>3</v>
      </c>
      <c r="AS764">
        <f>VLOOKUP($C764,PANSS_full!$D$2:$AK$888,27,FALSE)</f>
        <v>3</v>
      </c>
      <c r="AT764">
        <f>VLOOKUP($C764,PANSS_full!$D$2:$AK$888,28,FALSE)</f>
        <v>1</v>
      </c>
      <c r="AU764">
        <f>VLOOKUP($C764,PANSS_full!$D$2:$AK$888,29,FALSE)</f>
        <v>3</v>
      </c>
      <c r="AV764">
        <f>VLOOKUP($C764,PANSS_full!$D$2:$AK$888,30,FALSE)</f>
        <v>4</v>
      </c>
      <c r="AW764">
        <f>VLOOKUP($C764,PANSS_full!$D$2:$AK$888,31,FALSE)</f>
        <v>4</v>
      </c>
      <c r="AX764">
        <f>VLOOKUP($C764,PANSS_full!$D$2:$AK$888,32,FALSE)</f>
        <v>2</v>
      </c>
      <c r="AY764">
        <f>VLOOKUP($C764,PANSS_full!$D$2:$AK$888,33,FALSE)</f>
        <v>2</v>
      </c>
      <c r="AZ764">
        <f>VLOOKUP($C764,PANSS_full!$D$2:$AK$888,34,FALSE)</f>
        <v>2</v>
      </c>
    </row>
    <row r="765" spans="1:52">
      <c r="A765">
        <v>764</v>
      </c>
      <c r="B765" s="2" t="s">
        <v>823</v>
      </c>
      <c r="C765" s="2" t="str">
        <f t="shared" si="11"/>
        <v>SZ_05_0149</v>
      </c>
      <c r="E765" s="2">
        <v>20.5</v>
      </c>
      <c r="F765" s="2" t="s">
        <v>602</v>
      </c>
      <c r="G765" s="2" t="s">
        <v>213</v>
      </c>
      <c r="H765" s="2">
        <v>5</v>
      </c>
      <c r="I765" s="2">
        <v>1</v>
      </c>
      <c r="J765" s="2">
        <v>9</v>
      </c>
      <c r="K765" s="2">
        <v>1</v>
      </c>
      <c r="L765" s="2">
        <v>1</v>
      </c>
      <c r="M765" s="2">
        <v>51</v>
      </c>
      <c r="N765" s="2">
        <v>25</v>
      </c>
      <c r="O765" s="2">
        <v>7</v>
      </c>
      <c r="P765" s="2">
        <v>34</v>
      </c>
      <c r="Q765" s="2">
        <v>66</v>
      </c>
      <c r="S765" t="str">
        <f>VLOOKUP($C765,PANSS_full!$D$2:$AK$888,1,FALSE)</f>
        <v>SZ_05_0149</v>
      </c>
      <c r="T765" t="str">
        <f>VLOOKUP($C765,PANSS_full!$D$2:$AK$888,2,FALSE)</f>
        <v>WQ</v>
      </c>
      <c r="U765" t="str">
        <f>VLOOKUP($C765,PANSS_full!$D$2:$AK$888,3,FALSE)</f>
        <v>刘波</v>
      </c>
      <c r="V765" t="str">
        <f>VLOOKUP($C765,PANSS_full!$D$2:$AK$888,4,FALSE)</f>
        <v>河南省精神病医院</v>
      </c>
      <c r="W765">
        <f>VLOOKUP($C765,PANSS_full!$D$2:$AK$888,5,FALSE)</f>
        <v>5</v>
      </c>
      <c r="X765">
        <f>VLOOKUP($C765,PANSS_full!$D$2:$AK$888,6,FALSE)</f>
        <v>4</v>
      </c>
      <c r="Y765">
        <f>VLOOKUP($C765,PANSS_full!$D$2:$AK$888,7,FALSE)</f>
        <v>1</v>
      </c>
      <c r="Z765">
        <f>VLOOKUP($C765,PANSS_full!$D$2:$AK$888,8,FALSE)</f>
        <v>3</v>
      </c>
      <c r="AA765">
        <f>VLOOKUP($C765,PANSS_full!$D$2:$AK$888,9,FALSE)</f>
        <v>4</v>
      </c>
      <c r="AB765">
        <f>VLOOKUP($C765,PANSS_full!$D$2:$AK$888,10,FALSE)</f>
        <v>5</v>
      </c>
      <c r="AC765">
        <f>VLOOKUP($C765,PANSS_full!$D$2:$AK$888,11,FALSE)</f>
        <v>3</v>
      </c>
      <c r="AD765">
        <f>VLOOKUP($C765,PANSS_full!$D$2:$AK$888,12,FALSE)</f>
        <v>1</v>
      </c>
      <c r="AE765">
        <f>VLOOKUP($C765,PANSS_full!$D$2:$AK$888,13,FALSE)</f>
        <v>1</v>
      </c>
      <c r="AF765">
        <f>VLOOKUP($C765,PANSS_full!$D$2:$AK$888,14,FALSE)</f>
        <v>1</v>
      </c>
      <c r="AG765">
        <f>VLOOKUP($C765,PANSS_full!$D$2:$AK$888,15,FALSE)</f>
        <v>1</v>
      </c>
      <c r="AH765">
        <f>VLOOKUP($C765,PANSS_full!$D$2:$AK$888,16,FALSE)</f>
        <v>1</v>
      </c>
      <c r="AI765">
        <f>VLOOKUP($C765,PANSS_full!$D$2:$AK$888,17,FALSE)</f>
        <v>1</v>
      </c>
      <c r="AJ765">
        <f>VLOOKUP($C765,PANSS_full!$D$2:$AK$888,18,FALSE)</f>
        <v>1</v>
      </c>
      <c r="AK765">
        <f>VLOOKUP($C765,PANSS_full!$D$2:$AK$888,19,FALSE)</f>
        <v>1</v>
      </c>
      <c r="AL765">
        <f>VLOOKUP($C765,PANSS_full!$D$2:$AK$888,20,FALSE)</f>
        <v>1</v>
      </c>
      <c r="AM765">
        <f>VLOOKUP($C765,PANSS_full!$D$2:$AK$888,21,FALSE)</f>
        <v>1</v>
      </c>
      <c r="AN765">
        <f>VLOOKUP($C765,PANSS_full!$D$2:$AK$888,22,FALSE)</f>
        <v>1</v>
      </c>
      <c r="AO765">
        <f>VLOOKUP($C765,PANSS_full!$D$2:$AK$888,23,FALSE)</f>
        <v>1</v>
      </c>
      <c r="AP765">
        <f>VLOOKUP($C765,PANSS_full!$D$2:$AK$888,24,FALSE)</f>
        <v>1</v>
      </c>
      <c r="AQ765">
        <f>VLOOKUP($C765,PANSS_full!$D$2:$AK$888,25,FALSE)</f>
        <v>1</v>
      </c>
      <c r="AR765">
        <f>VLOOKUP($C765,PANSS_full!$D$2:$AK$888,26,FALSE)</f>
        <v>3</v>
      </c>
      <c r="AS765">
        <f>VLOOKUP($C765,PANSS_full!$D$2:$AK$888,27,FALSE)</f>
        <v>5</v>
      </c>
      <c r="AT765">
        <f>VLOOKUP($C765,PANSS_full!$D$2:$AK$888,28,FALSE)</f>
        <v>1</v>
      </c>
      <c r="AU765">
        <f>VLOOKUP($C765,PANSS_full!$D$2:$AK$888,29,FALSE)</f>
        <v>3</v>
      </c>
      <c r="AV765">
        <f>VLOOKUP($C765,PANSS_full!$D$2:$AK$888,30,FALSE)</f>
        <v>5</v>
      </c>
      <c r="AW765">
        <f>VLOOKUP($C765,PANSS_full!$D$2:$AK$888,31,FALSE)</f>
        <v>3</v>
      </c>
      <c r="AX765">
        <f>VLOOKUP($C765,PANSS_full!$D$2:$AK$888,32,FALSE)</f>
        <v>3</v>
      </c>
      <c r="AY765">
        <f>VLOOKUP($C765,PANSS_full!$D$2:$AK$888,33,FALSE)</f>
        <v>3</v>
      </c>
      <c r="AZ765">
        <f>VLOOKUP($C765,PANSS_full!$D$2:$AK$888,34,FALSE)</f>
        <v>1</v>
      </c>
    </row>
    <row r="766" spans="1:52">
      <c r="A766">
        <v>765</v>
      </c>
      <c r="B766" s="2" t="s">
        <v>824</v>
      </c>
      <c r="C766" s="2" t="str">
        <f t="shared" si="11"/>
        <v>SZ_05_0150</v>
      </c>
      <c r="E766" s="2">
        <v>22.25</v>
      </c>
      <c r="F766" s="2" t="s">
        <v>602</v>
      </c>
      <c r="G766" s="2" t="s">
        <v>213</v>
      </c>
      <c r="H766" s="2">
        <v>5</v>
      </c>
      <c r="I766" s="2">
        <v>2</v>
      </c>
      <c r="J766" s="2">
        <v>15</v>
      </c>
      <c r="K766" s="2">
        <v>1</v>
      </c>
      <c r="L766" s="2">
        <v>1</v>
      </c>
      <c r="M766" s="2">
        <v>4</v>
      </c>
      <c r="N766" s="2">
        <v>23</v>
      </c>
      <c r="O766" s="2">
        <v>26</v>
      </c>
      <c r="P766" s="2">
        <v>43</v>
      </c>
      <c r="Q766" s="2">
        <v>92</v>
      </c>
      <c r="R766" s="2">
        <v>21</v>
      </c>
      <c r="S766" t="str">
        <f>VLOOKUP($C766,PANSS_full!$D$2:$AK$888,1,FALSE)</f>
        <v>SZ_05_0150</v>
      </c>
      <c r="T766" t="str">
        <f>VLOOKUP($C766,PANSS_full!$D$2:$AK$888,2,FALSE)</f>
        <v>GYY</v>
      </c>
      <c r="U766" t="str">
        <f>VLOOKUP($C766,PANSS_full!$D$2:$AK$888,3,FALSE)</f>
        <v>张玉娟</v>
      </c>
      <c r="V766" t="str">
        <f>VLOOKUP($C766,PANSS_full!$D$2:$AK$888,4,FALSE)</f>
        <v>新乡医学院二附院</v>
      </c>
      <c r="W766">
        <f>VLOOKUP($C766,PANSS_full!$D$2:$AK$888,5,FALSE)</f>
        <v>5</v>
      </c>
      <c r="X766">
        <f>VLOOKUP($C766,PANSS_full!$D$2:$AK$888,6,FALSE)</f>
        <v>3</v>
      </c>
      <c r="Y766">
        <f>VLOOKUP($C766,PANSS_full!$D$2:$AK$888,7,FALSE)</f>
        <v>5</v>
      </c>
      <c r="Z766">
        <f>VLOOKUP($C766,PANSS_full!$D$2:$AK$888,8,FALSE)</f>
        <v>1</v>
      </c>
      <c r="AA766">
        <f>VLOOKUP($C766,PANSS_full!$D$2:$AK$888,9,FALSE)</f>
        <v>1</v>
      </c>
      <c r="AB766">
        <f>VLOOKUP($C766,PANSS_full!$D$2:$AK$888,10,FALSE)</f>
        <v>5</v>
      </c>
      <c r="AC766">
        <f>VLOOKUP($C766,PANSS_full!$D$2:$AK$888,11,FALSE)</f>
        <v>3</v>
      </c>
      <c r="AD766">
        <f>VLOOKUP($C766,PANSS_full!$D$2:$AK$888,12,FALSE)</f>
        <v>4</v>
      </c>
      <c r="AE766">
        <f>VLOOKUP($C766,PANSS_full!$D$2:$AK$888,13,FALSE)</f>
        <v>4</v>
      </c>
      <c r="AF766">
        <f>VLOOKUP($C766,PANSS_full!$D$2:$AK$888,14,FALSE)</f>
        <v>4</v>
      </c>
      <c r="AG766">
        <f>VLOOKUP($C766,PANSS_full!$D$2:$AK$888,15,FALSE)</f>
        <v>4</v>
      </c>
      <c r="AH766">
        <f>VLOOKUP($C766,PANSS_full!$D$2:$AK$888,16,FALSE)</f>
        <v>3</v>
      </c>
      <c r="AI766">
        <f>VLOOKUP($C766,PANSS_full!$D$2:$AK$888,17,FALSE)</f>
        <v>4</v>
      </c>
      <c r="AJ766">
        <f>VLOOKUP($C766,PANSS_full!$D$2:$AK$888,18,FALSE)</f>
        <v>3</v>
      </c>
      <c r="AK766">
        <f>VLOOKUP($C766,PANSS_full!$D$2:$AK$888,19,FALSE)</f>
        <v>4</v>
      </c>
      <c r="AL766">
        <f>VLOOKUP($C766,PANSS_full!$D$2:$AK$888,20,FALSE)</f>
        <v>2</v>
      </c>
      <c r="AM766">
        <f>VLOOKUP($C766,PANSS_full!$D$2:$AK$888,21,FALSE)</f>
        <v>1</v>
      </c>
      <c r="AN766">
        <f>VLOOKUP($C766,PANSS_full!$D$2:$AK$888,22,FALSE)</f>
        <v>2</v>
      </c>
      <c r="AO766">
        <f>VLOOKUP($C766,PANSS_full!$D$2:$AK$888,23,FALSE)</f>
        <v>1</v>
      </c>
      <c r="AP766">
        <f>VLOOKUP($C766,PANSS_full!$D$2:$AK$888,24,FALSE)</f>
        <v>2</v>
      </c>
      <c r="AQ766">
        <f>VLOOKUP($C766,PANSS_full!$D$2:$AK$888,25,FALSE)</f>
        <v>2</v>
      </c>
      <c r="AR766">
        <f>VLOOKUP($C766,PANSS_full!$D$2:$AK$888,26,FALSE)</f>
        <v>3</v>
      </c>
      <c r="AS766">
        <f>VLOOKUP($C766,PANSS_full!$D$2:$AK$888,27,FALSE)</f>
        <v>1</v>
      </c>
      <c r="AT766">
        <f>VLOOKUP($C766,PANSS_full!$D$2:$AK$888,28,FALSE)</f>
        <v>1</v>
      </c>
      <c r="AU766">
        <f>VLOOKUP($C766,PANSS_full!$D$2:$AK$888,29,FALSE)</f>
        <v>4</v>
      </c>
      <c r="AV766">
        <f>VLOOKUP($C766,PANSS_full!$D$2:$AK$888,30,FALSE)</f>
        <v>5</v>
      </c>
      <c r="AW766">
        <f>VLOOKUP($C766,PANSS_full!$D$2:$AK$888,31,FALSE)</f>
        <v>4</v>
      </c>
      <c r="AX766">
        <f>VLOOKUP($C766,PANSS_full!$D$2:$AK$888,32,FALSE)</f>
        <v>4</v>
      </c>
      <c r="AY766">
        <f>VLOOKUP($C766,PANSS_full!$D$2:$AK$888,33,FALSE)</f>
        <v>5</v>
      </c>
      <c r="AZ766">
        <f>VLOOKUP($C766,PANSS_full!$D$2:$AK$888,34,FALSE)</f>
        <v>2</v>
      </c>
    </row>
    <row r="767" spans="1:52">
      <c r="A767">
        <v>766</v>
      </c>
      <c r="B767" s="2" t="s">
        <v>825</v>
      </c>
      <c r="C767" s="2" t="str">
        <f t="shared" si="11"/>
        <v>SZ_05_0151</v>
      </c>
      <c r="E767" s="2">
        <v>19</v>
      </c>
      <c r="F767" s="2" t="s">
        <v>602</v>
      </c>
      <c r="G767" s="2" t="s">
        <v>213</v>
      </c>
      <c r="H767" s="2">
        <v>5</v>
      </c>
      <c r="I767" s="2">
        <v>2</v>
      </c>
      <c r="J767" s="2">
        <v>9</v>
      </c>
      <c r="K767" s="2">
        <v>1</v>
      </c>
      <c r="L767" s="2">
        <v>1</v>
      </c>
      <c r="M767" s="2">
        <v>2</v>
      </c>
      <c r="N767" s="2">
        <v>23</v>
      </c>
      <c r="O767" s="2">
        <v>16</v>
      </c>
      <c r="P767" s="2">
        <v>42</v>
      </c>
      <c r="Q767" s="2">
        <v>81</v>
      </c>
      <c r="R767" s="2">
        <v>19</v>
      </c>
      <c r="S767" t="str">
        <f>VLOOKUP($C767,PANSS_full!$D$2:$AK$888,1,FALSE)</f>
        <v>SZ_05_0151</v>
      </c>
      <c r="T767" t="str">
        <f>VLOOKUP($C767,PANSS_full!$D$2:$AK$888,2,FALSE)</f>
        <v>HSP</v>
      </c>
      <c r="U767" t="str">
        <f>VLOOKUP($C767,PANSS_full!$D$2:$AK$888,3,FALSE)</f>
        <v>杨勇锋</v>
      </c>
      <c r="V767" t="str">
        <f>VLOOKUP($C767,PANSS_full!$D$2:$AK$888,4,FALSE)</f>
        <v>新医二附院</v>
      </c>
      <c r="W767">
        <f>VLOOKUP($C767,PANSS_full!$D$2:$AK$888,5,FALSE)</f>
        <v>4</v>
      </c>
      <c r="X767">
        <f>VLOOKUP($C767,PANSS_full!$D$2:$AK$888,6,FALSE)</f>
        <v>3</v>
      </c>
      <c r="Y767">
        <f>VLOOKUP($C767,PANSS_full!$D$2:$AK$888,7,FALSE)</f>
        <v>4</v>
      </c>
      <c r="Z767">
        <f>VLOOKUP($C767,PANSS_full!$D$2:$AK$888,8,FALSE)</f>
        <v>3</v>
      </c>
      <c r="AA767">
        <f>VLOOKUP($C767,PANSS_full!$D$2:$AK$888,9,FALSE)</f>
        <v>2</v>
      </c>
      <c r="AB767">
        <f>VLOOKUP($C767,PANSS_full!$D$2:$AK$888,10,FALSE)</f>
        <v>4</v>
      </c>
      <c r="AC767">
        <f>VLOOKUP($C767,PANSS_full!$D$2:$AK$888,11,FALSE)</f>
        <v>3</v>
      </c>
      <c r="AD767">
        <f>VLOOKUP($C767,PANSS_full!$D$2:$AK$888,12,FALSE)</f>
        <v>2</v>
      </c>
      <c r="AE767">
        <f>VLOOKUP($C767,PANSS_full!$D$2:$AK$888,13,FALSE)</f>
        <v>2</v>
      </c>
      <c r="AF767">
        <f>VLOOKUP($C767,PANSS_full!$D$2:$AK$888,14,FALSE)</f>
        <v>2</v>
      </c>
      <c r="AG767">
        <f>VLOOKUP($C767,PANSS_full!$D$2:$AK$888,15,FALSE)</f>
        <v>2</v>
      </c>
      <c r="AH767">
        <f>VLOOKUP($C767,PANSS_full!$D$2:$AK$888,16,FALSE)</f>
        <v>3</v>
      </c>
      <c r="AI767">
        <f>VLOOKUP($C767,PANSS_full!$D$2:$AK$888,17,FALSE)</f>
        <v>3</v>
      </c>
      <c r="AJ767">
        <f>VLOOKUP($C767,PANSS_full!$D$2:$AK$888,18,FALSE)</f>
        <v>2</v>
      </c>
      <c r="AK767">
        <f>VLOOKUP($C767,PANSS_full!$D$2:$AK$888,19,FALSE)</f>
        <v>3</v>
      </c>
      <c r="AL767">
        <f>VLOOKUP($C767,PANSS_full!$D$2:$AK$888,20,FALSE)</f>
        <v>3</v>
      </c>
      <c r="AM767">
        <f>VLOOKUP($C767,PANSS_full!$D$2:$AK$888,21,FALSE)</f>
        <v>2</v>
      </c>
      <c r="AN767">
        <f>VLOOKUP($C767,PANSS_full!$D$2:$AK$888,22,FALSE)</f>
        <v>3</v>
      </c>
      <c r="AO767">
        <f>VLOOKUP($C767,PANSS_full!$D$2:$AK$888,23,FALSE)</f>
        <v>2</v>
      </c>
      <c r="AP767">
        <f>VLOOKUP($C767,PANSS_full!$D$2:$AK$888,24,FALSE)</f>
        <v>2</v>
      </c>
      <c r="AQ767">
        <f>VLOOKUP($C767,PANSS_full!$D$2:$AK$888,25,FALSE)</f>
        <v>2</v>
      </c>
      <c r="AR767">
        <f>VLOOKUP($C767,PANSS_full!$D$2:$AK$888,26,FALSE)</f>
        <v>3</v>
      </c>
      <c r="AS767">
        <f>VLOOKUP($C767,PANSS_full!$D$2:$AK$888,27,FALSE)</f>
        <v>3</v>
      </c>
      <c r="AT767">
        <f>VLOOKUP($C767,PANSS_full!$D$2:$AK$888,28,FALSE)</f>
        <v>1</v>
      </c>
      <c r="AU767">
        <f>VLOOKUP($C767,PANSS_full!$D$2:$AK$888,29,FALSE)</f>
        <v>3</v>
      </c>
      <c r="AV767">
        <f>VLOOKUP($C767,PANSS_full!$D$2:$AK$888,30,FALSE)</f>
        <v>4</v>
      </c>
      <c r="AW767">
        <f>VLOOKUP($C767,PANSS_full!$D$2:$AK$888,31,FALSE)</f>
        <v>4</v>
      </c>
      <c r="AX767">
        <f>VLOOKUP($C767,PANSS_full!$D$2:$AK$888,32,FALSE)</f>
        <v>3</v>
      </c>
      <c r="AY767">
        <f>VLOOKUP($C767,PANSS_full!$D$2:$AK$888,33,FALSE)</f>
        <v>2</v>
      </c>
      <c r="AZ767">
        <f>VLOOKUP($C767,PANSS_full!$D$2:$AK$888,34,FALSE)</f>
        <v>2</v>
      </c>
    </row>
    <row r="768" spans="1:52">
      <c r="A768">
        <v>767</v>
      </c>
      <c r="B768" s="2" t="s">
        <v>826</v>
      </c>
      <c r="C768" s="2" t="str">
        <f t="shared" si="11"/>
        <v>SZ_05_0152</v>
      </c>
      <c r="E768" s="2">
        <v>31.25</v>
      </c>
      <c r="F768" s="2" t="s">
        <v>602</v>
      </c>
      <c r="G768" s="2" t="s">
        <v>213</v>
      </c>
      <c r="H768" s="2">
        <v>5</v>
      </c>
      <c r="I768" s="2">
        <v>2</v>
      </c>
      <c r="J768" s="2">
        <v>6</v>
      </c>
      <c r="K768" s="2">
        <v>1</v>
      </c>
      <c r="L768" s="2">
        <v>1</v>
      </c>
      <c r="M768" s="2">
        <v>1</v>
      </c>
      <c r="N768" s="2">
        <v>21</v>
      </c>
      <c r="O768" s="2">
        <v>25</v>
      </c>
      <c r="P768" s="2">
        <v>39</v>
      </c>
      <c r="Q768" s="2">
        <v>85</v>
      </c>
      <c r="S768" t="str">
        <f>VLOOKUP($C768,PANSS_full!$D$2:$AK$888,1,FALSE)</f>
        <v>SZ_05_0152</v>
      </c>
      <c r="T768" t="str">
        <f>VLOOKUP($C768,PANSS_full!$D$2:$AK$888,2,FALSE)</f>
        <v>ZAM</v>
      </c>
      <c r="U768" t="str">
        <f>VLOOKUP($C768,PANSS_full!$D$2:$AK$888,3,FALSE)</f>
        <v>张玉娟</v>
      </c>
      <c r="V768" t="str">
        <f>VLOOKUP($C768,PANSS_full!$D$2:$AK$888,4,FALSE)</f>
        <v>新乡医学院二附院</v>
      </c>
      <c r="W768">
        <f>VLOOKUP($C768,PANSS_full!$D$2:$AK$888,5,FALSE)</f>
        <v>5</v>
      </c>
      <c r="X768">
        <f>VLOOKUP($C768,PANSS_full!$D$2:$AK$888,6,FALSE)</f>
        <v>4</v>
      </c>
      <c r="Y768">
        <f>VLOOKUP($C768,PANSS_full!$D$2:$AK$888,7,FALSE)</f>
        <v>1</v>
      </c>
      <c r="Z768">
        <f>VLOOKUP($C768,PANSS_full!$D$2:$AK$888,8,FALSE)</f>
        <v>1</v>
      </c>
      <c r="AA768">
        <f>VLOOKUP($C768,PANSS_full!$D$2:$AK$888,9,FALSE)</f>
        <v>1</v>
      </c>
      <c r="AB768">
        <f>VLOOKUP($C768,PANSS_full!$D$2:$AK$888,10,FALSE)</f>
        <v>5</v>
      </c>
      <c r="AC768">
        <f>VLOOKUP($C768,PANSS_full!$D$2:$AK$888,11,FALSE)</f>
        <v>4</v>
      </c>
      <c r="AD768">
        <f>VLOOKUP($C768,PANSS_full!$D$2:$AK$888,12,FALSE)</f>
        <v>4</v>
      </c>
      <c r="AE768">
        <f>VLOOKUP($C768,PANSS_full!$D$2:$AK$888,13,FALSE)</f>
        <v>4</v>
      </c>
      <c r="AF768">
        <f>VLOOKUP($C768,PANSS_full!$D$2:$AK$888,14,FALSE)</f>
        <v>4</v>
      </c>
      <c r="AG768">
        <f>VLOOKUP($C768,PANSS_full!$D$2:$AK$888,15,FALSE)</f>
        <v>4</v>
      </c>
      <c r="AH768">
        <f>VLOOKUP($C768,PANSS_full!$D$2:$AK$888,16,FALSE)</f>
        <v>2</v>
      </c>
      <c r="AI768">
        <f>VLOOKUP($C768,PANSS_full!$D$2:$AK$888,17,FALSE)</f>
        <v>5</v>
      </c>
      <c r="AJ768">
        <f>VLOOKUP($C768,PANSS_full!$D$2:$AK$888,18,FALSE)</f>
        <v>2</v>
      </c>
      <c r="AK768">
        <f>VLOOKUP($C768,PANSS_full!$D$2:$AK$888,19,FALSE)</f>
        <v>2</v>
      </c>
      <c r="AL768">
        <f>VLOOKUP($C768,PANSS_full!$D$2:$AK$888,20,FALSE)</f>
        <v>2</v>
      </c>
      <c r="AM768">
        <f>VLOOKUP($C768,PANSS_full!$D$2:$AK$888,21,FALSE)</f>
        <v>1</v>
      </c>
      <c r="AN768">
        <f>VLOOKUP($C768,PANSS_full!$D$2:$AK$888,22,FALSE)</f>
        <v>1</v>
      </c>
      <c r="AO768">
        <f>VLOOKUP($C768,PANSS_full!$D$2:$AK$888,23,FALSE)</f>
        <v>1</v>
      </c>
      <c r="AP768">
        <f>VLOOKUP($C768,PANSS_full!$D$2:$AK$888,24,FALSE)</f>
        <v>1</v>
      </c>
      <c r="AQ768">
        <f>VLOOKUP($C768,PANSS_full!$D$2:$AK$888,25,FALSE)</f>
        <v>4</v>
      </c>
      <c r="AR768">
        <f>VLOOKUP($C768,PANSS_full!$D$2:$AK$888,26,FALSE)</f>
        <v>4</v>
      </c>
      <c r="AS768">
        <f>VLOOKUP($C768,PANSS_full!$D$2:$AK$888,27,FALSE)</f>
        <v>1</v>
      </c>
      <c r="AT768">
        <f>VLOOKUP($C768,PANSS_full!$D$2:$AK$888,28,FALSE)</f>
        <v>1</v>
      </c>
      <c r="AU768">
        <f>VLOOKUP($C768,PANSS_full!$D$2:$AK$888,29,FALSE)</f>
        <v>4</v>
      </c>
      <c r="AV768">
        <f>VLOOKUP($C768,PANSS_full!$D$2:$AK$888,30,FALSE)</f>
        <v>5</v>
      </c>
      <c r="AW768">
        <f>VLOOKUP($C768,PANSS_full!$D$2:$AK$888,31,FALSE)</f>
        <v>5</v>
      </c>
      <c r="AX768">
        <f>VLOOKUP($C768,PANSS_full!$D$2:$AK$888,32,FALSE)</f>
        <v>1</v>
      </c>
      <c r="AY768">
        <f>VLOOKUP($C768,PANSS_full!$D$2:$AK$888,33,FALSE)</f>
        <v>5</v>
      </c>
      <c r="AZ768">
        <f>VLOOKUP($C768,PANSS_full!$D$2:$AK$888,34,FALSE)</f>
        <v>1</v>
      </c>
    </row>
    <row r="769" spans="1:52">
      <c r="A769">
        <v>768</v>
      </c>
      <c r="B769" s="2" t="s">
        <v>827</v>
      </c>
      <c r="C769" s="2" t="str">
        <f t="shared" si="11"/>
        <v>SZ_05_0153</v>
      </c>
      <c r="E769" s="2">
        <v>22.16666667</v>
      </c>
      <c r="F769" s="2" t="s">
        <v>602</v>
      </c>
      <c r="G769" s="2" t="s">
        <v>213</v>
      </c>
      <c r="H769" s="2">
        <v>5</v>
      </c>
      <c r="I769" s="2">
        <v>1</v>
      </c>
      <c r="J769" s="2">
        <v>14</v>
      </c>
      <c r="K769" s="2">
        <v>1</v>
      </c>
      <c r="L769" s="2">
        <v>1</v>
      </c>
      <c r="M769" s="2">
        <v>25</v>
      </c>
      <c r="N769" s="2">
        <v>21</v>
      </c>
      <c r="O769" s="2">
        <v>17</v>
      </c>
      <c r="P769" s="2">
        <v>43</v>
      </c>
      <c r="Q769" s="2">
        <v>81</v>
      </c>
      <c r="S769" t="str">
        <f>VLOOKUP($C769,PANSS_full!$D$2:$AK$888,1,FALSE)</f>
        <v>SZ_05_0153</v>
      </c>
      <c r="T769" t="str">
        <f>VLOOKUP($C769,PANSS_full!$D$2:$AK$888,2,FALSE)</f>
        <v>XJK</v>
      </c>
      <c r="U769" t="str">
        <f>VLOOKUP($C769,PANSS_full!$D$2:$AK$888,3,FALSE)</f>
        <v>刘波</v>
      </c>
      <c r="V769" t="str">
        <f>VLOOKUP($C769,PANSS_full!$D$2:$AK$888,4,FALSE)</f>
        <v>河南省精神病医院</v>
      </c>
      <c r="W769">
        <f>VLOOKUP($C769,PANSS_full!$D$2:$AK$888,5,FALSE)</f>
        <v>5</v>
      </c>
      <c r="X769">
        <f>VLOOKUP($C769,PANSS_full!$D$2:$AK$888,6,FALSE)</f>
        <v>4</v>
      </c>
      <c r="Y769">
        <f>VLOOKUP($C769,PANSS_full!$D$2:$AK$888,7,FALSE)</f>
        <v>1</v>
      </c>
      <c r="Z769">
        <f>VLOOKUP($C769,PANSS_full!$D$2:$AK$888,8,FALSE)</f>
        <v>1</v>
      </c>
      <c r="AA769">
        <f>VLOOKUP($C769,PANSS_full!$D$2:$AK$888,9,FALSE)</f>
        <v>1</v>
      </c>
      <c r="AB769">
        <f>VLOOKUP($C769,PANSS_full!$D$2:$AK$888,10,FALSE)</f>
        <v>5</v>
      </c>
      <c r="AC769">
        <f>VLOOKUP($C769,PANSS_full!$D$2:$AK$888,11,FALSE)</f>
        <v>4</v>
      </c>
      <c r="AD769">
        <f>VLOOKUP($C769,PANSS_full!$D$2:$AK$888,12,FALSE)</f>
        <v>3</v>
      </c>
      <c r="AE769">
        <f>VLOOKUP($C769,PANSS_full!$D$2:$AK$888,13,FALSE)</f>
        <v>3</v>
      </c>
      <c r="AF769">
        <f>VLOOKUP($C769,PANSS_full!$D$2:$AK$888,14,FALSE)</f>
        <v>3</v>
      </c>
      <c r="AG769">
        <f>VLOOKUP($C769,PANSS_full!$D$2:$AK$888,15,FALSE)</f>
        <v>3</v>
      </c>
      <c r="AH769">
        <f>VLOOKUP($C769,PANSS_full!$D$2:$AK$888,16,FALSE)</f>
        <v>1</v>
      </c>
      <c r="AI769">
        <f>VLOOKUP($C769,PANSS_full!$D$2:$AK$888,17,FALSE)</f>
        <v>3</v>
      </c>
      <c r="AJ769">
        <f>VLOOKUP($C769,PANSS_full!$D$2:$AK$888,18,FALSE)</f>
        <v>1</v>
      </c>
      <c r="AK769">
        <f>VLOOKUP($C769,PANSS_full!$D$2:$AK$888,19,FALSE)</f>
        <v>1</v>
      </c>
      <c r="AL769">
        <f>VLOOKUP($C769,PANSS_full!$D$2:$AK$888,20,FALSE)</f>
        <v>3</v>
      </c>
      <c r="AM769">
        <f>VLOOKUP($C769,PANSS_full!$D$2:$AK$888,21,FALSE)</f>
        <v>1</v>
      </c>
      <c r="AN769">
        <f>VLOOKUP($C769,PANSS_full!$D$2:$AK$888,22,FALSE)</f>
        <v>3</v>
      </c>
      <c r="AO769">
        <f>VLOOKUP($C769,PANSS_full!$D$2:$AK$888,23,FALSE)</f>
        <v>1</v>
      </c>
      <c r="AP769">
        <f>VLOOKUP($C769,PANSS_full!$D$2:$AK$888,24,FALSE)</f>
        <v>1</v>
      </c>
      <c r="AQ769">
        <f>VLOOKUP($C769,PANSS_full!$D$2:$AK$888,25,FALSE)</f>
        <v>3</v>
      </c>
      <c r="AR769">
        <f>VLOOKUP($C769,PANSS_full!$D$2:$AK$888,26,FALSE)</f>
        <v>3</v>
      </c>
      <c r="AS769">
        <f>VLOOKUP($C769,PANSS_full!$D$2:$AK$888,27,FALSE)</f>
        <v>5</v>
      </c>
      <c r="AT769">
        <f>VLOOKUP($C769,PANSS_full!$D$2:$AK$888,28,FALSE)</f>
        <v>1</v>
      </c>
      <c r="AU769">
        <f>VLOOKUP($C769,PANSS_full!$D$2:$AK$888,29,FALSE)</f>
        <v>3</v>
      </c>
      <c r="AV769">
        <f>VLOOKUP($C769,PANSS_full!$D$2:$AK$888,30,FALSE)</f>
        <v>5</v>
      </c>
      <c r="AW769">
        <f>VLOOKUP($C769,PANSS_full!$D$2:$AK$888,31,FALSE)</f>
        <v>4</v>
      </c>
      <c r="AX769">
        <f>VLOOKUP($C769,PANSS_full!$D$2:$AK$888,32,FALSE)</f>
        <v>3</v>
      </c>
      <c r="AY769">
        <f>VLOOKUP($C769,PANSS_full!$D$2:$AK$888,33,FALSE)</f>
        <v>3</v>
      </c>
      <c r="AZ769">
        <f>VLOOKUP($C769,PANSS_full!$D$2:$AK$888,34,FALSE)</f>
        <v>3</v>
      </c>
    </row>
    <row r="770" spans="1:52">
      <c r="A770">
        <v>769</v>
      </c>
      <c r="B770" s="2" t="s">
        <v>828</v>
      </c>
      <c r="C770" s="2" t="str">
        <f t="shared" si="11"/>
        <v>SZ_05_0154</v>
      </c>
      <c r="E770" s="2">
        <v>33.08333333</v>
      </c>
      <c r="F770" s="2" t="s">
        <v>602</v>
      </c>
      <c r="G770" s="2" t="s">
        <v>213</v>
      </c>
      <c r="H770" s="2">
        <v>5</v>
      </c>
      <c r="I770" s="2">
        <v>2</v>
      </c>
      <c r="J770" s="2">
        <v>9</v>
      </c>
      <c r="K770" s="2">
        <v>1</v>
      </c>
      <c r="L770" s="2">
        <v>1</v>
      </c>
      <c r="M770" s="2">
        <v>2</v>
      </c>
      <c r="N770" s="2">
        <v>22</v>
      </c>
      <c r="O770" s="2">
        <v>16</v>
      </c>
      <c r="P770" s="2">
        <v>42</v>
      </c>
      <c r="Q770" s="2">
        <v>80</v>
      </c>
      <c r="R770" s="2">
        <v>22</v>
      </c>
      <c r="S770" t="str">
        <f>VLOOKUP($C770,PANSS_full!$D$2:$AK$888,1,FALSE)</f>
        <v>SZ_05_0154</v>
      </c>
      <c r="T770" t="str">
        <f>VLOOKUP($C770,PANSS_full!$D$2:$AK$888,2,FALSE)</f>
        <v>LFL</v>
      </c>
      <c r="U770" t="str">
        <f>VLOOKUP($C770,PANSS_full!$D$2:$AK$888,3,FALSE)</f>
        <v>杨勇锋</v>
      </c>
      <c r="V770" t="str">
        <f>VLOOKUP($C770,PANSS_full!$D$2:$AK$888,4,FALSE)</f>
        <v>新医二附院</v>
      </c>
      <c r="W770">
        <f>VLOOKUP($C770,PANSS_full!$D$2:$AK$888,5,FALSE)</f>
        <v>5</v>
      </c>
      <c r="X770">
        <f>VLOOKUP($C770,PANSS_full!$D$2:$AK$888,6,FALSE)</f>
        <v>3</v>
      </c>
      <c r="Y770">
        <f>VLOOKUP($C770,PANSS_full!$D$2:$AK$888,7,FALSE)</f>
        <v>4</v>
      </c>
      <c r="Z770">
        <f>VLOOKUP($C770,PANSS_full!$D$2:$AK$888,8,FALSE)</f>
        <v>2</v>
      </c>
      <c r="AA770">
        <f>VLOOKUP($C770,PANSS_full!$D$2:$AK$888,9,FALSE)</f>
        <v>2</v>
      </c>
      <c r="AB770">
        <f>VLOOKUP($C770,PANSS_full!$D$2:$AK$888,10,FALSE)</f>
        <v>4</v>
      </c>
      <c r="AC770">
        <f>VLOOKUP($C770,PANSS_full!$D$2:$AK$888,11,FALSE)</f>
        <v>2</v>
      </c>
      <c r="AD770">
        <f>VLOOKUP($C770,PANSS_full!$D$2:$AK$888,12,FALSE)</f>
        <v>2</v>
      </c>
      <c r="AE770">
        <f>VLOOKUP($C770,PANSS_full!$D$2:$AK$888,13,FALSE)</f>
        <v>3</v>
      </c>
      <c r="AF770">
        <f>VLOOKUP($C770,PANSS_full!$D$2:$AK$888,14,FALSE)</f>
        <v>2</v>
      </c>
      <c r="AG770">
        <f>VLOOKUP($C770,PANSS_full!$D$2:$AK$888,15,FALSE)</f>
        <v>2</v>
      </c>
      <c r="AH770">
        <f>VLOOKUP($C770,PANSS_full!$D$2:$AK$888,16,FALSE)</f>
        <v>2</v>
      </c>
      <c r="AI770">
        <f>VLOOKUP($C770,PANSS_full!$D$2:$AK$888,17,FALSE)</f>
        <v>3</v>
      </c>
      <c r="AJ770">
        <f>VLOOKUP($C770,PANSS_full!$D$2:$AK$888,18,FALSE)</f>
        <v>2</v>
      </c>
      <c r="AK770">
        <f>VLOOKUP($C770,PANSS_full!$D$2:$AK$888,19,FALSE)</f>
        <v>3</v>
      </c>
      <c r="AL770">
        <f>VLOOKUP($C770,PANSS_full!$D$2:$AK$888,20,FALSE)</f>
        <v>3</v>
      </c>
      <c r="AM770">
        <f>VLOOKUP($C770,PANSS_full!$D$2:$AK$888,21,FALSE)</f>
        <v>2</v>
      </c>
      <c r="AN770">
        <f>VLOOKUP($C770,PANSS_full!$D$2:$AK$888,22,FALSE)</f>
        <v>3</v>
      </c>
      <c r="AO770">
        <f>VLOOKUP($C770,PANSS_full!$D$2:$AK$888,23,FALSE)</f>
        <v>2</v>
      </c>
      <c r="AP770">
        <f>VLOOKUP($C770,PANSS_full!$D$2:$AK$888,24,FALSE)</f>
        <v>3</v>
      </c>
      <c r="AQ770">
        <f>VLOOKUP($C770,PANSS_full!$D$2:$AK$888,25,FALSE)</f>
        <v>2</v>
      </c>
      <c r="AR770">
        <f>VLOOKUP($C770,PANSS_full!$D$2:$AK$888,26,FALSE)</f>
        <v>3</v>
      </c>
      <c r="AS770">
        <f>VLOOKUP($C770,PANSS_full!$D$2:$AK$888,27,FALSE)</f>
        <v>3</v>
      </c>
      <c r="AT770">
        <f>VLOOKUP($C770,PANSS_full!$D$2:$AK$888,28,FALSE)</f>
        <v>1</v>
      </c>
      <c r="AU770">
        <f>VLOOKUP($C770,PANSS_full!$D$2:$AK$888,29,FALSE)</f>
        <v>3</v>
      </c>
      <c r="AV770">
        <f>VLOOKUP($C770,PANSS_full!$D$2:$AK$888,30,FALSE)</f>
        <v>4</v>
      </c>
      <c r="AW770">
        <f>VLOOKUP($C770,PANSS_full!$D$2:$AK$888,31,FALSE)</f>
        <v>4</v>
      </c>
      <c r="AX770">
        <f>VLOOKUP($C770,PANSS_full!$D$2:$AK$888,32,FALSE)</f>
        <v>2</v>
      </c>
      <c r="AY770">
        <f>VLOOKUP($C770,PANSS_full!$D$2:$AK$888,33,FALSE)</f>
        <v>2</v>
      </c>
      <c r="AZ770">
        <f>VLOOKUP($C770,PANSS_full!$D$2:$AK$888,34,FALSE)</f>
        <v>2</v>
      </c>
    </row>
    <row r="771" spans="1:52">
      <c r="A771">
        <v>770</v>
      </c>
      <c r="B771" s="2" t="s">
        <v>829</v>
      </c>
      <c r="C771" s="2" t="str">
        <f t="shared" ref="C771:C834" si="12">LEFT(B771,10)</f>
        <v>SZ_05_0155</v>
      </c>
      <c r="E771" s="2">
        <v>24.58333333</v>
      </c>
      <c r="F771" s="2" t="s">
        <v>602</v>
      </c>
      <c r="G771" s="2" t="s">
        <v>213</v>
      </c>
      <c r="H771" s="2">
        <v>5</v>
      </c>
      <c r="I771" s="2">
        <v>2</v>
      </c>
      <c r="J771" s="2">
        <v>9</v>
      </c>
      <c r="K771" s="2">
        <v>1</v>
      </c>
      <c r="L771" s="2">
        <v>1</v>
      </c>
      <c r="M771" s="2">
        <v>121</v>
      </c>
      <c r="N771" s="2">
        <v>23</v>
      </c>
      <c r="O771" s="2">
        <v>16</v>
      </c>
      <c r="P771" s="2">
        <v>44</v>
      </c>
      <c r="Q771" s="2">
        <v>83</v>
      </c>
      <c r="S771" t="str">
        <f>VLOOKUP($C771,PANSS_full!$D$2:$AK$888,1,FALSE)</f>
        <v>SZ_05_0155</v>
      </c>
      <c r="T771" t="str">
        <f>VLOOKUP($C771,PANSS_full!$D$2:$AK$888,2,FALSE)</f>
        <v>WHH</v>
      </c>
      <c r="U771" t="str">
        <f>VLOOKUP($C771,PANSS_full!$D$2:$AK$888,3,FALSE)</f>
        <v>杨勇锋</v>
      </c>
      <c r="V771" t="str">
        <f>VLOOKUP($C771,PANSS_full!$D$2:$AK$888,4,FALSE)</f>
        <v>新医二附院</v>
      </c>
      <c r="W771">
        <f>VLOOKUP($C771,PANSS_full!$D$2:$AK$888,5,FALSE)</f>
        <v>4</v>
      </c>
      <c r="X771">
        <f>VLOOKUP($C771,PANSS_full!$D$2:$AK$888,6,FALSE)</f>
        <v>3</v>
      </c>
      <c r="Y771">
        <f>VLOOKUP($C771,PANSS_full!$D$2:$AK$888,7,FALSE)</f>
        <v>2</v>
      </c>
      <c r="Z771">
        <f>VLOOKUP($C771,PANSS_full!$D$2:$AK$888,8,FALSE)</f>
        <v>3</v>
      </c>
      <c r="AA771">
        <f>VLOOKUP($C771,PANSS_full!$D$2:$AK$888,9,FALSE)</f>
        <v>3</v>
      </c>
      <c r="AB771">
        <f>VLOOKUP($C771,PANSS_full!$D$2:$AK$888,10,FALSE)</f>
        <v>4</v>
      </c>
      <c r="AC771">
        <f>VLOOKUP($C771,PANSS_full!$D$2:$AK$888,11,FALSE)</f>
        <v>4</v>
      </c>
      <c r="AD771">
        <f>VLOOKUP($C771,PANSS_full!$D$2:$AK$888,12,FALSE)</f>
        <v>2</v>
      </c>
      <c r="AE771">
        <f>VLOOKUP($C771,PANSS_full!$D$2:$AK$888,13,FALSE)</f>
        <v>2</v>
      </c>
      <c r="AF771">
        <f>VLOOKUP($C771,PANSS_full!$D$2:$AK$888,14,FALSE)</f>
        <v>2</v>
      </c>
      <c r="AG771">
        <f>VLOOKUP($C771,PANSS_full!$D$2:$AK$888,15,FALSE)</f>
        <v>2</v>
      </c>
      <c r="AH771">
        <f>VLOOKUP($C771,PANSS_full!$D$2:$AK$888,16,FALSE)</f>
        <v>2</v>
      </c>
      <c r="AI771">
        <f>VLOOKUP($C771,PANSS_full!$D$2:$AK$888,17,FALSE)</f>
        <v>3</v>
      </c>
      <c r="AJ771">
        <f>VLOOKUP($C771,PANSS_full!$D$2:$AK$888,18,FALSE)</f>
        <v>3</v>
      </c>
      <c r="AK771">
        <f>VLOOKUP($C771,PANSS_full!$D$2:$AK$888,19,FALSE)</f>
        <v>3</v>
      </c>
      <c r="AL771">
        <f>VLOOKUP($C771,PANSS_full!$D$2:$AK$888,20,FALSE)</f>
        <v>3</v>
      </c>
      <c r="AM771">
        <f>VLOOKUP($C771,PANSS_full!$D$2:$AK$888,21,FALSE)</f>
        <v>2</v>
      </c>
      <c r="AN771">
        <f>VLOOKUP($C771,PANSS_full!$D$2:$AK$888,22,FALSE)</f>
        <v>3</v>
      </c>
      <c r="AO771">
        <f>VLOOKUP($C771,PANSS_full!$D$2:$AK$888,23,FALSE)</f>
        <v>2</v>
      </c>
      <c r="AP771">
        <f>VLOOKUP($C771,PANSS_full!$D$2:$AK$888,24,FALSE)</f>
        <v>2</v>
      </c>
      <c r="AQ771">
        <f>VLOOKUP($C771,PANSS_full!$D$2:$AK$888,25,FALSE)</f>
        <v>2</v>
      </c>
      <c r="AR771">
        <f>VLOOKUP($C771,PANSS_full!$D$2:$AK$888,26,FALSE)</f>
        <v>4</v>
      </c>
      <c r="AS771">
        <f>VLOOKUP($C771,PANSS_full!$D$2:$AK$888,27,FALSE)</f>
        <v>4</v>
      </c>
      <c r="AT771">
        <f>VLOOKUP($C771,PANSS_full!$D$2:$AK$888,28,FALSE)</f>
        <v>1</v>
      </c>
      <c r="AU771">
        <f>VLOOKUP($C771,PANSS_full!$D$2:$AK$888,29,FALSE)</f>
        <v>3</v>
      </c>
      <c r="AV771">
        <f>VLOOKUP($C771,PANSS_full!$D$2:$AK$888,30,FALSE)</f>
        <v>4</v>
      </c>
      <c r="AW771">
        <f>VLOOKUP($C771,PANSS_full!$D$2:$AK$888,31,FALSE)</f>
        <v>4</v>
      </c>
      <c r="AX771">
        <f>VLOOKUP($C771,PANSS_full!$D$2:$AK$888,32,FALSE)</f>
        <v>3</v>
      </c>
      <c r="AY771">
        <f>VLOOKUP($C771,PANSS_full!$D$2:$AK$888,33,FALSE)</f>
        <v>2</v>
      </c>
      <c r="AZ771">
        <f>VLOOKUP($C771,PANSS_full!$D$2:$AK$888,34,FALSE)</f>
        <v>2</v>
      </c>
    </row>
    <row r="772" spans="1:52">
      <c r="A772">
        <v>771</v>
      </c>
      <c r="B772" s="2" t="s">
        <v>830</v>
      </c>
      <c r="C772" s="2" t="str">
        <f t="shared" si="12"/>
        <v>SZ_05_0156</v>
      </c>
      <c r="E772" s="2">
        <v>32.58333333</v>
      </c>
      <c r="F772" s="2" t="s">
        <v>602</v>
      </c>
      <c r="G772" s="2" t="s">
        <v>213</v>
      </c>
      <c r="H772" s="2">
        <v>5</v>
      </c>
      <c r="I772" s="2">
        <v>2</v>
      </c>
      <c r="J772" s="2">
        <v>9</v>
      </c>
      <c r="K772" s="2">
        <v>1</v>
      </c>
      <c r="L772" s="2">
        <v>1</v>
      </c>
      <c r="M772" s="2">
        <v>61</v>
      </c>
      <c r="N772" s="2">
        <v>20</v>
      </c>
      <c r="O772" s="2">
        <v>19</v>
      </c>
      <c r="P772" s="2">
        <v>39</v>
      </c>
      <c r="Q772" s="2">
        <v>78</v>
      </c>
      <c r="S772" t="str">
        <f>VLOOKUP($C772,PANSS_full!$D$2:$AK$888,1,FALSE)</f>
        <v>SZ_05_0156</v>
      </c>
      <c r="T772" t="str">
        <f>VLOOKUP($C772,PANSS_full!$D$2:$AK$888,2,FALSE)</f>
        <v>ZJQ</v>
      </c>
      <c r="U772" t="str">
        <f>VLOOKUP($C772,PANSS_full!$D$2:$AK$888,3,FALSE)</f>
        <v>杨勇锋</v>
      </c>
      <c r="V772" t="str">
        <f>VLOOKUP($C772,PANSS_full!$D$2:$AK$888,4,FALSE)</f>
        <v>新医二附院</v>
      </c>
      <c r="W772">
        <f>VLOOKUP($C772,PANSS_full!$D$2:$AK$888,5,FALSE)</f>
        <v>4</v>
      </c>
      <c r="X772">
        <f>VLOOKUP($C772,PANSS_full!$D$2:$AK$888,6,FALSE)</f>
        <v>4</v>
      </c>
      <c r="Y772">
        <f>VLOOKUP($C772,PANSS_full!$D$2:$AK$888,7,FALSE)</f>
        <v>1</v>
      </c>
      <c r="Z772">
        <f>VLOOKUP($C772,PANSS_full!$D$2:$AK$888,8,FALSE)</f>
        <v>2</v>
      </c>
      <c r="AA772">
        <f>VLOOKUP($C772,PANSS_full!$D$2:$AK$888,9,FALSE)</f>
        <v>3</v>
      </c>
      <c r="AB772">
        <f>VLOOKUP($C772,PANSS_full!$D$2:$AK$888,10,FALSE)</f>
        <v>4</v>
      </c>
      <c r="AC772">
        <f>VLOOKUP($C772,PANSS_full!$D$2:$AK$888,11,FALSE)</f>
        <v>2</v>
      </c>
      <c r="AD772">
        <f>VLOOKUP($C772,PANSS_full!$D$2:$AK$888,12,FALSE)</f>
        <v>3</v>
      </c>
      <c r="AE772">
        <f>VLOOKUP($C772,PANSS_full!$D$2:$AK$888,13,FALSE)</f>
        <v>3</v>
      </c>
      <c r="AF772">
        <f>VLOOKUP($C772,PANSS_full!$D$2:$AK$888,14,FALSE)</f>
        <v>3</v>
      </c>
      <c r="AG772">
        <f>VLOOKUP($C772,PANSS_full!$D$2:$AK$888,15,FALSE)</f>
        <v>2</v>
      </c>
      <c r="AH772">
        <f>VLOOKUP($C772,PANSS_full!$D$2:$AK$888,16,FALSE)</f>
        <v>3</v>
      </c>
      <c r="AI772">
        <f>VLOOKUP($C772,PANSS_full!$D$2:$AK$888,17,FALSE)</f>
        <v>3</v>
      </c>
      <c r="AJ772">
        <f>VLOOKUP($C772,PANSS_full!$D$2:$AK$888,18,FALSE)</f>
        <v>2</v>
      </c>
      <c r="AK772">
        <f>VLOOKUP($C772,PANSS_full!$D$2:$AK$888,19,FALSE)</f>
        <v>2</v>
      </c>
      <c r="AL772">
        <f>VLOOKUP($C772,PANSS_full!$D$2:$AK$888,20,FALSE)</f>
        <v>3</v>
      </c>
      <c r="AM772">
        <f>VLOOKUP($C772,PANSS_full!$D$2:$AK$888,21,FALSE)</f>
        <v>2</v>
      </c>
      <c r="AN772">
        <f>VLOOKUP($C772,PANSS_full!$D$2:$AK$888,22,FALSE)</f>
        <v>3</v>
      </c>
      <c r="AO772">
        <f>VLOOKUP($C772,PANSS_full!$D$2:$AK$888,23,FALSE)</f>
        <v>3</v>
      </c>
      <c r="AP772">
        <f>VLOOKUP($C772,PANSS_full!$D$2:$AK$888,24,FALSE)</f>
        <v>2</v>
      </c>
      <c r="AQ772">
        <f>VLOOKUP($C772,PANSS_full!$D$2:$AK$888,25,FALSE)</f>
        <v>2</v>
      </c>
      <c r="AR772">
        <f>VLOOKUP($C772,PANSS_full!$D$2:$AK$888,26,FALSE)</f>
        <v>2</v>
      </c>
      <c r="AS772">
        <f>VLOOKUP($C772,PANSS_full!$D$2:$AK$888,27,FALSE)</f>
        <v>3</v>
      </c>
      <c r="AT772">
        <f>VLOOKUP($C772,PANSS_full!$D$2:$AK$888,28,FALSE)</f>
        <v>1</v>
      </c>
      <c r="AU772">
        <f>VLOOKUP($C772,PANSS_full!$D$2:$AK$888,29,FALSE)</f>
        <v>3</v>
      </c>
      <c r="AV772">
        <f>VLOOKUP($C772,PANSS_full!$D$2:$AK$888,30,FALSE)</f>
        <v>4</v>
      </c>
      <c r="AW772">
        <f>VLOOKUP($C772,PANSS_full!$D$2:$AK$888,31,FALSE)</f>
        <v>4</v>
      </c>
      <c r="AX772">
        <f>VLOOKUP($C772,PANSS_full!$D$2:$AK$888,32,FALSE)</f>
        <v>2</v>
      </c>
      <c r="AY772">
        <f>VLOOKUP($C772,PANSS_full!$D$2:$AK$888,33,FALSE)</f>
        <v>1</v>
      </c>
      <c r="AZ772">
        <f>VLOOKUP($C772,PANSS_full!$D$2:$AK$888,34,FALSE)</f>
        <v>2</v>
      </c>
    </row>
    <row r="773" spans="1:52">
      <c r="A773">
        <v>772</v>
      </c>
      <c r="B773" s="2" t="s">
        <v>831</v>
      </c>
      <c r="C773" s="2" t="str">
        <f t="shared" si="12"/>
        <v>SZ_05_0157</v>
      </c>
      <c r="E773" s="2">
        <v>27.75</v>
      </c>
      <c r="F773" s="2" t="s">
        <v>602</v>
      </c>
      <c r="G773" s="2" t="s">
        <v>213</v>
      </c>
      <c r="H773" s="2">
        <v>5</v>
      </c>
      <c r="I773" s="2">
        <v>2</v>
      </c>
      <c r="J773" s="2">
        <v>9</v>
      </c>
      <c r="K773" s="2">
        <v>1</v>
      </c>
      <c r="L773" s="2">
        <v>1</v>
      </c>
      <c r="M773" s="2">
        <v>14</v>
      </c>
      <c r="N773" s="2">
        <v>20</v>
      </c>
      <c r="O773" s="2">
        <v>20</v>
      </c>
      <c r="P773" s="2">
        <v>43</v>
      </c>
      <c r="Q773" s="2">
        <v>83</v>
      </c>
      <c r="S773" t="str">
        <f>VLOOKUP($C773,PANSS_full!$D$2:$AK$888,1,FALSE)</f>
        <v>SZ_05_0157</v>
      </c>
      <c r="T773" t="str">
        <f>VLOOKUP($C773,PANSS_full!$D$2:$AK$888,2,FALSE)</f>
        <v>SCF</v>
      </c>
      <c r="U773" t="str">
        <f>VLOOKUP($C773,PANSS_full!$D$2:$AK$888,3,FALSE)</f>
        <v>杨勇锋</v>
      </c>
      <c r="V773" t="str">
        <f>VLOOKUP($C773,PANSS_full!$D$2:$AK$888,4,FALSE)</f>
        <v>新医二附院</v>
      </c>
      <c r="W773">
        <f>VLOOKUP($C773,PANSS_full!$D$2:$AK$888,5,FALSE)</f>
        <v>5</v>
      </c>
      <c r="X773">
        <f>VLOOKUP($C773,PANSS_full!$D$2:$AK$888,6,FALSE)</f>
        <v>4</v>
      </c>
      <c r="Y773">
        <f>VLOOKUP($C773,PANSS_full!$D$2:$AK$888,7,FALSE)</f>
        <v>1</v>
      </c>
      <c r="Z773">
        <f>VLOOKUP($C773,PANSS_full!$D$2:$AK$888,8,FALSE)</f>
        <v>2</v>
      </c>
      <c r="AA773">
        <f>VLOOKUP($C773,PANSS_full!$D$2:$AK$888,9,FALSE)</f>
        <v>2</v>
      </c>
      <c r="AB773">
        <f>VLOOKUP($C773,PANSS_full!$D$2:$AK$888,10,FALSE)</f>
        <v>4</v>
      </c>
      <c r="AC773">
        <f>VLOOKUP($C773,PANSS_full!$D$2:$AK$888,11,FALSE)</f>
        <v>2</v>
      </c>
      <c r="AD773">
        <f>VLOOKUP($C773,PANSS_full!$D$2:$AK$888,12,FALSE)</f>
        <v>3</v>
      </c>
      <c r="AE773">
        <f>VLOOKUP($C773,PANSS_full!$D$2:$AK$888,13,FALSE)</f>
        <v>3</v>
      </c>
      <c r="AF773">
        <f>VLOOKUP($C773,PANSS_full!$D$2:$AK$888,14,FALSE)</f>
        <v>2</v>
      </c>
      <c r="AG773">
        <f>VLOOKUP($C773,PANSS_full!$D$2:$AK$888,15,FALSE)</f>
        <v>3</v>
      </c>
      <c r="AH773">
        <f>VLOOKUP($C773,PANSS_full!$D$2:$AK$888,16,FALSE)</f>
        <v>3</v>
      </c>
      <c r="AI773">
        <f>VLOOKUP($C773,PANSS_full!$D$2:$AK$888,17,FALSE)</f>
        <v>4</v>
      </c>
      <c r="AJ773">
        <f>VLOOKUP($C773,PANSS_full!$D$2:$AK$888,18,FALSE)</f>
        <v>2</v>
      </c>
      <c r="AK773">
        <f>VLOOKUP($C773,PANSS_full!$D$2:$AK$888,19,FALSE)</f>
        <v>3</v>
      </c>
      <c r="AL773">
        <f>VLOOKUP($C773,PANSS_full!$D$2:$AK$888,20,FALSE)</f>
        <v>2</v>
      </c>
      <c r="AM773">
        <f>VLOOKUP($C773,PANSS_full!$D$2:$AK$888,21,FALSE)</f>
        <v>2</v>
      </c>
      <c r="AN773">
        <f>VLOOKUP($C773,PANSS_full!$D$2:$AK$888,22,FALSE)</f>
        <v>3</v>
      </c>
      <c r="AO773">
        <f>VLOOKUP($C773,PANSS_full!$D$2:$AK$888,23,FALSE)</f>
        <v>2</v>
      </c>
      <c r="AP773">
        <f>VLOOKUP($C773,PANSS_full!$D$2:$AK$888,24,FALSE)</f>
        <v>4</v>
      </c>
      <c r="AQ773">
        <f>VLOOKUP($C773,PANSS_full!$D$2:$AK$888,25,FALSE)</f>
        <v>3</v>
      </c>
      <c r="AR773">
        <f>VLOOKUP($C773,PANSS_full!$D$2:$AK$888,26,FALSE)</f>
        <v>3</v>
      </c>
      <c r="AS773">
        <f>VLOOKUP($C773,PANSS_full!$D$2:$AK$888,27,FALSE)</f>
        <v>3</v>
      </c>
      <c r="AT773">
        <f>VLOOKUP($C773,PANSS_full!$D$2:$AK$888,28,FALSE)</f>
        <v>1</v>
      </c>
      <c r="AU773">
        <f>VLOOKUP($C773,PANSS_full!$D$2:$AK$888,29,FALSE)</f>
        <v>3</v>
      </c>
      <c r="AV773">
        <f>VLOOKUP($C773,PANSS_full!$D$2:$AK$888,30,FALSE)</f>
        <v>4</v>
      </c>
      <c r="AW773">
        <f>VLOOKUP($C773,PANSS_full!$D$2:$AK$888,31,FALSE)</f>
        <v>4</v>
      </c>
      <c r="AX773">
        <f>VLOOKUP($C773,PANSS_full!$D$2:$AK$888,32,FALSE)</f>
        <v>2</v>
      </c>
      <c r="AY773">
        <f>VLOOKUP($C773,PANSS_full!$D$2:$AK$888,33,FALSE)</f>
        <v>2</v>
      </c>
      <c r="AZ773">
        <f>VLOOKUP($C773,PANSS_full!$D$2:$AK$888,34,FALSE)</f>
        <v>2</v>
      </c>
    </row>
    <row r="774" spans="1:52">
      <c r="A774">
        <v>773</v>
      </c>
      <c r="B774" s="2" t="s">
        <v>832</v>
      </c>
      <c r="C774" s="2" t="str">
        <f t="shared" si="12"/>
        <v>SZ_05_0159</v>
      </c>
      <c r="E774" s="2">
        <v>25.33333333</v>
      </c>
      <c r="F774" s="2" t="s">
        <v>602</v>
      </c>
      <c r="G774" s="2" t="s">
        <v>213</v>
      </c>
      <c r="H774" s="2">
        <v>5</v>
      </c>
      <c r="I774" s="2">
        <v>2</v>
      </c>
      <c r="J774" s="2">
        <v>14</v>
      </c>
      <c r="K774" s="2">
        <v>1</v>
      </c>
      <c r="L774" s="2">
        <v>1</v>
      </c>
      <c r="M774" s="2">
        <v>1</v>
      </c>
      <c r="N774" s="2">
        <v>18</v>
      </c>
      <c r="O774" s="2">
        <v>15</v>
      </c>
      <c r="P774" s="2">
        <v>39</v>
      </c>
      <c r="Q774" s="2">
        <v>72</v>
      </c>
      <c r="S774" t="str">
        <f>VLOOKUP($C774,PANSS_full!$D$2:$AK$888,1,FALSE)</f>
        <v>SZ_05_0159</v>
      </c>
      <c r="T774" t="str">
        <f>VLOOKUP($C774,PANSS_full!$D$2:$AK$888,2,FALSE)</f>
        <v>ZL</v>
      </c>
      <c r="U774" t="str">
        <f>VLOOKUP($C774,PANSS_full!$D$2:$AK$888,3,FALSE)</f>
        <v>杨勇锋</v>
      </c>
      <c r="V774" t="str">
        <f>VLOOKUP($C774,PANSS_full!$D$2:$AK$888,4,FALSE)</f>
        <v>新医二附院</v>
      </c>
      <c r="W774">
        <f>VLOOKUP($C774,PANSS_full!$D$2:$AK$888,5,FALSE)</f>
        <v>4</v>
      </c>
      <c r="X774">
        <f>VLOOKUP($C774,PANSS_full!$D$2:$AK$888,6,FALSE)</f>
        <v>4</v>
      </c>
      <c r="Y774">
        <f>VLOOKUP($C774,PANSS_full!$D$2:$AK$888,7,FALSE)</f>
        <v>1</v>
      </c>
      <c r="Z774">
        <f>VLOOKUP($C774,PANSS_full!$D$2:$AK$888,8,FALSE)</f>
        <v>3</v>
      </c>
      <c r="AA774">
        <f>VLOOKUP($C774,PANSS_full!$D$2:$AK$888,9,FALSE)</f>
        <v>0</v>
      </c>
      <c r="AB774">
        <f>VLOOKUP($C774,PANSS_full!$D$2:$AK$888,10,FALSE)</f>
        <v>4</v>
      </c>
      <c r="AC774">
        <f>VLOOKUP($C774,PANSS_full!$D$2:$AK$888,11,FALSE)</f>
        <v>2</v>
      </c>
      <c r="AD774">
        <f>VLOOKUP($C774,PANSS_full!$D$2:$AK$888,12,FALSE)</f>
        <v>2</v>
      </c>
      <c r="AE774">
        <f>VLOOKUP($C774,PANSS_full!$D$2:$AK$888,13,FALSE)</f>
        <v>2</v>
      </c>
      <c r="AF774">
        <f>VLOOKUP($C774,PANSS_full!$D$2:$AK$888,14,FALSE)</f>
        <v>2</v>
      </c>
      <c r="AG774">
        <f>VLOOKUP($C774,PANSS_full!$D$2:$AK$888,15,FALSE)</f>
        <v>2</v>
      </c>
      <c r="AH774">
        <f>VLOOKUP($C774,PANSS_full!$D$2:$AK$888,16,FALSE)</f>
        <v>2</v>
      </c>
      <c r="AI774">
        <f>VLOOKUP($C774,PANSS_full!$D$2:$AK$888,17,FALSE)</f>
        <v>3</v>
      </c>
      <c r="AJ774">
        <f>VLOOKUP($C774,PANSS_full!$D$2:$AK$888,18,FALSE)</f>
        <v>2</v>
      </c>
      <c r="AK774">
        <f>VLOOKUP($C774,PANSS_full!$D$2:$AK$888,19,FALSE)</f>
        <v>3</v>
      </c>
      <c r="AL774">
        <f>VLOOKUP($C774,PANSS_full!$D$2:$AK$888,20,FALSE)</f>
        <v>3</v>
      </c>
      <c r="AM774">
        <f>VLOOKUP($C774,PANSS_full!$D$2:$AK$888,21,FALSE)</f>
        <v>2</v>
      </c>
      <c r="AN774">
        <f>VLOOKUP($C774,PANSS_full!$D$2:$AK$888,22,FALSE)</f>
        <v>3</v>
      </c>
      <c r="AO774">
        <f>VLOOKUP($C774,PANSS_full!$D$2:$AK$888,23,FALSE)</f>
        <v>2</v>
      </c>
      <c r="AP774">
        <f>VLOOKUP($C774,PANSS_full!$D$2:$AK$888,24,FALSE)</f>
        <v>2</v>
      </c>
      <c r="AQ774">
        <f>VLOOKUP($C774,PANSS_full!$D$2:$AK$888,25,FALSE)</f>
        <v>2</v>
      </c>
      <c r="AR774">
        <f>VLOOKUP($C774,PANSS_full!$D$2:$AK$888,26,FALSE)</f>
        <v>2</v>
      </c>
      <c r="AS774">
        <f>VLOOKUP($C774,PANSS_full!$D$2:$AK$888,27,FALSE)</f>
        <v>3</v>
      </c>
      <c r="AT774">
        <f>VLOOKUP($C774,PANSS_full!$D$2:$AK$888,28,FALSE)</f>
        <v>1</v>
      </c>
      <c r="AU774">
        <f>VLOOKUP($C774,PANSS_full!$D$2:$AK$888,29,FALSE)</f>
        <v>3</v>
      </c>
      <c r="AV774">
        <f>VLOOKUP($C774,PANSS_full!$D$2:$AK$888,30,FALSE)</f>
        <v>4</v>
      </c>
      <c r="AW774">
        <f>VLOOKUP($C774,PANSS_full!$D$2:$AK$888,31,FALSE)</f>
        <v>3</v>
      </c>
      <c r="AX774">
        <f>VLOOKUP($C774,PANSS_full!$D$2:$AK$888,32,FALSE)</f>
        <v>2</v>
      </c>
      <c r="AY774">
        <f>VLOOKUP($C774,PANSS_full!$D$2:$AK$888,33,FALSE)</f>
        <v>2</v>
      </c>
      <c r="AZ774">
        <f>VLOOKUP($C774,PANSS_full!$D$2:$AK$888,34,FALSE)</f>
        <v>2</v>
      </c>
    </row>
    <row r="775" spans="1:52">
      <c r="A775">
        <v>774</v>
      </c>
      <c r="B775" s="2" t="s">
        <v>833</v>
      </c>
      <c r="C775" s="2" t="str">
        <f t="shared" si="12"/>
        <v>SZ_05_0160</v>
      </c>
      <c r="E775" s="2">
        <v>18.5</v>
      </c>
      <c r="F775" s="2" t="s">
        <v>602</v>
      </c>
      <c r="G775" s="2" t="s">
        <v>213</v>
      </c>
      <c r="H775" s="2">
        <v>5</v>
      </c>
      <c r="I775" s="2">
        <v>2</v>
      </c>
      <c r="J775" s="2">
        <v>12</v>
      </c>
      <c r="K775" s="2">
        <v>1</v>
      </c>
      <c r="L775" s="2">
        <v>1</v>
      </c>
      <c r="M775" s="2">
        <v>61</v>
      </c>
      <c r="N775" s="2">
        <v>21</v>
      </c>
      <c r="O775" s="2">
        <v>19</v>
      </c>
      <c r="P775" s="2">
        <v>40</v>
      </c>
      <c r="Q775" s="2">
        <v>80</v>
      </c>
      <c r="S775" t="str">
        <f>VLOOKUP($C775,PANSS_full!$D$2:$AK$888,1,FALSE)</f>
        <v>SZ_05_0160</v>
      </c>
      <c r="T775" t="str">
        <f>VLOOKUP($C775,PANSS_full!$D$2:$AK$888,2,FALSE)</f>
        <v>XZX</v>
      </c>
      <c r="U775" t="str">
        <f>VLOOKUP($C775,PANSS_full!$D$2:$AK$888,3,FALSE)</f>
        <v>杜高宁</v>
      </c>
      <c r="V775" t="str">
        <f>VLOOKUP($C775,PANSS_full!$D$2:$AK$888,4,FALSE)</f>
        <v>新医二附院</v>
      </c>
      <c r="W775">
        <f>VLOOKUP($C775,PANSS_full!$D$2:$AK$888,5,FALSE)</f>
        <v>5</v>
      </c>
      <c r="X775">
        <f>VLOOKUP($C775,PANSS_full!$D$2:$AK$888,6,FALSE)</f>
        <v>4</v>
      </c>
      <c r="Y775">
        <f>VLOOKUP($C775,PANSS_full!$D$2:$AK$888,7,FALSE)</f>
        <v>1</v>
      </c>
      <c r="Z775">
        <f>VLOOKUP($C775,PANSS_full!$D$2:$AK$888,8,FALSE)</f>
        <v>3</v>
      </c>
      <c r="AA775">
        <f>VLOOKUP($C775,PANSS_full!$D$2:$AK$888,9,FALSE)</f>
        <v>2</v>
      </c>
      <c r="AB775">
        <f>VLOOKUP($C775,PANSS_full!$D$2:$AK$888,10,FALSE)</f>
        <v>2</v>
      </c>
      <c r="AC775">
        <f>VLOOKUP($C775,PANSS_full!$D$2:$AK$888,11,FALSE)</f>
        <v>4</v>
      </c>
      <c r="AD775">
        <f>VLOOKUP($C775,PANSS_full!$D$2:$AK$888,12,FALSE)</f>
        <v>3</v>
      </c>
      <c r="AE775">
        <f>VLOOKUP($C775,PANSS_full!$D$2:$AK$888,13,FALSE)</f>
        <v>3</v>
      </c>
      <c r="AF775">
        <f>VLOOKUP($C775,PANSS_full!$D$2:$AK$888,14,FALSE)</f>
        <v>3</v>
      </c>
      <c r="AG775">
        <f>VLOOKUP($C775,PANSS_full!$D$2:$AK$888,15,FALSE)</f>
        <v>2</v>
      </c>
      <c r="AH775">
        <f>VLOOKUP($C775,PANSS_full!$D$2:$AK$888,16,FALSE)</f>
        <v>3</v>
      </c>
      <c r="AI775">
        <f>VLOOKUP($C775,PANSS_full!$D$2:$AK$888,17,FALSE)</f>
        <v>3</v>
      </c>
      <c r="AJ775">
        <f>VLOOKUP($C775,PANSS_full!$D$2:$AK$888,18,FALSE)</f>
        <v>2</v>
      </c>
      <c r="AK775">
        <f>VLOOKUP($C775,PANSS_full!$D$2:$AK$888,19,FALSE)</f>
        <v>3</v>
      </c>
      <c r="AL775">
        <f>VLOOKUP($C775,PANSS_full!$D$2:$AK$888,20,FALSE)</f>
        <v>3</v>
      </c>
      <c r="AM775">
        <f>VLOOKUP($C775,PANSS_full!$D$2:$AK$888,21,FALSE)</f>
        <v>2</v>
      </c>
      <c r="AN775">
        <f>VLOOKUP($C775,PANSS_full!$D$2:$AK$888,22,FALSE)</f>
        <v>3</v>
      </c>
      <c r="AO775">
        <f>VLOOKUP($C775,PANSS_full!$D$2:$AK$888,23,FALSE)</f>
        <v>2</v>
      </c>
      <c r="AP775">
        <f>VLOOKUP($C775,PANSS_full!$D$2:$AK$888,24,FALSE)</f>
        <v>2</v>
      </c>
      <c r="AQ775">
        <f>VLOOKUP($C775,PANSS_full!$D$2:$AK$888,25,FALSE)</f>
        <v>2</v>
      </c>
      <c r="AR775">
        <f>VLOOKUP($C775,PANSS_full!$D$2:$AK$888,26,FALSE)</f>
        <v>2</v>
      </c>
      <c r="AS775">
        <f>VLOOKUP($C775,PANSS_full!$D$2:$AK$888,27,FALSE)</f>
        <v>3</v>
      </c>
      <c r="AT775">
        <f>VLOOKUP($C775,PANSS_full!$D$2:$AK$888,28,FALSE)</f>
        <v>1</v>
      </c>
      <c r="AU775">
        <f>VLOOKUP($C775,PANSS_full!$D$2:$AK$888,29,FALSE)</f>
        <v>3</v>
      </c>
      <c r="AV775">
        <f>VLOOKUP($C775,PANSS_full!$D$2:$AK$888,30,FALSE)</f>
        <v>4</v>
      </c>
      <c r="AW775">
        <f>VLOOKUP($C775,PANSS_full!$D$2:$AK$888,31,FALSE)</f>
        <v>4</v>
      </c>
      <c r="AX775">
        <f>VLOOKUP($C775,PANSS_full!$D$2:$AK$888,32,FALSE)</f>
        <v>2</v>
      </c>
      <c r="AY775">
        <f>VLOOKUP($C775,PANSS_full!$D$2:$AK$888,33,FALSE)</f>
        <v>2</v>
      </c>
      <c r="AZ775">
        <f>VLOOKUP($C775,PANSS_full!$D$2:$AK$888,34,FALSE)</f>
        <v>2</v>
      </c>
    </row>
    <row r="776" spans="1:52">
      <c r="A776">
        <v>775</v>
      </c>
      <c r="B776" s="2" t="s">
        <v>834</v>
      </c>
      <c r="C776" s="2" t="str">
        <f t="shared" si="12"/>
        <v>SZ_05_0162</v>
      </c>
      <c r="E776" s="2">
        <v>21.91666667</v>
      </c>
      <c r="F776" s="2" t="s">
        <v>602</v>
      </c>
      <c r="G776" s="2" t="s">
        <v>213</v>
      </c>
      <c r="H776" s="2">
        <v>5</v>
      </c>
      <c r="I776" s="2">
        <v>2</v>
      </c>
      <c r="J776" s="2">
        <v>9</v>
      </c>
      <c r="K776" s="2">
        <v>1</v>
      </c>
      <c r="L776" s="2">
        <v>1</v>
      </c>
      <c r="M776" s="2">
        <v>66</v>
      </c>
      <c r="N776" s="2">
        <v>25</v>
      </c>
      <c r="O776" s="2">
        <v>15</v>
      </c>
      <c r="P776" s="2">
        <v>37</v>
      </c>
      <c r="Q776" s="2">
        <v>77</v>
      </c>
      <c r="R776" s="2">
        <v>24</v>
      </c>
      <c r="S776" t="str">
        <f>VLOOKUP($C776,PANSS_full!$D$2:$AK$888,1,FALSE)</f>
        <v>SZ_05_0162</v>
      </c>
      <c r="T776" t="str">
        <f>VLOOKUP($C776,PANSS_full!$D$2:$AK$888,2,FALSE)</f>
        <v>ZYY</v>
      </c>
      <c r="U776" t="str">
        <f>VLOOKUP($C776,PANSS_full!$D$2:$AK$888,3,FALSE)</f>
        <v>杜高宁</v>
      </c>
      <c r="V776" t="str">
        <f>VLOOKUP($C776,PANSS_full!$D$2:$AK$888,4,FALSE)</f>
        <v>新医二附院</v>
      </c>
      <c r="W776">
        <f>VLOOKUP($C776,PANSS_full!$D$2:$AK$888,5,FALSE)</f>
        <v>4</v>
      </c>
      <c r="X776">
        <f>VLOOKUP($C776,PANSS_full!$D$2:$AK$888,6,FALSE)</f>
        <v>3</v>
      </c>
      <c r="Y776">
        <f>VLOOKUP($C776,PANSS_full!$D$2:$AK$888,7,FALSE)</f>
        <v>5</v>
      </c>
      <c r="Z776">
        <f>VLOOKUP($C776,PANSS_full!$D$2:$AK$888,8,FALSE)</f>
        <v>3</v>
      </c>
      <c r="AA776">
        <f>VLOOKUP($C776,PANSS_full!$D$2:$AK$888,9,FALSE)</f>
        <v>3</v>
      </c>
      <c r="AB776">
        <f>VLOOKUP($C776,PANSS_full!$D$2:$AK$888,10,FALSE)</f>
        <v>4</v>
      </c>
      <c r="AC776">
        <f>VLOOKUP($C776,PANSS_full!$D$2:$AK$888,11,FALSE)</f>
        <v>3</v>
      </c>
      <c r="AD776">
        <f>VLOOKUP($C776,PANSS_full!$D$2:$AK$888,12,FALSE)</f>
        <v>2</v>
      </c>
      <c r="AE776">
        <f>VLOOKUP($C776,PANSS_full!$D$2:$AK$888,13,FALSE)</f>
        <v>2</v>
      </c>
      <c r="AF776">
        <f>VLOOKUP($C776,PANSS_full!$D$2:$AK$888,14,FALSE)</f>
        <v>2</v>
      </c>
      <c r="AG776">
        <f>VLOOKUP($C776,PANSS_full!$D$2:$AK$888,15,FALSE)</f>
        <v>2</v>
      </c>
      <c r="AH776">
        <f>VLOOKUP($C776,PANSS_full!$D$2:$AK$888,16,FALSE)</f>
        <v>2</v>
      </c>
      <c r="AI776">
        <f>VLOOKUP($C776,PANSS_full!$D$2:$AK$888,17,FALSE)</f>
        <v>3</v>
      </c>
      <c r="AJ776">
        <f>VLOOKUP($C776,PANSS_full!$D$2:$AK$888,18,FALSE)</f>
        <v>2</v>
      </c>
      <c r="AK776">
        <f>VLOOKUP($C776,PANSS_full!$D$2:$AK$888,19,FALSE)</f>
        <v>3</v>
      </c>
      <c r="AL776">
        <f>VLOOKUP($C776,PANSS_full!$D$2:$AK$888,20,FALSE)</f>
        <v>3</v>
      </c>
      <c r="AM776">
        <f>VLOOKUP($C776,PANSS_full!$D$2:$AK$888,21,FALSE)</f>
        <v>1</v>
      </c>
      <c r="AN776">
        <f>VLOOKUP($C776,PANSS_full!$D$2:$AK$888,22,FALSE)</f>
        <v>2</v>
      </c>
      <c r="AO776">
        <f>VLOOKUP($C776,PANSS_full!$D$2:$AK$888,23,FALSE)</f>
        <v>3</v>
      </c>
      <c r="AP776">
        <f>VLOOKUP($C776,PANSS_full!$D$2:$AK$888,24,FALSE)</f>
        <v>1</v>
      </c>
      <c r="AQ776">
        <f>VLOOKUP($C776,PANSS_full!$D$2:$AK$888,25,FALSE)</f>
        <v>2</v>
      </c>
      <c r="AR776">
        <f>VLOOKUP($C776,PANSS_full!$D$2:$AK$888,26,FALSE)</f>
        <v>3</v>
      </c>
      <c r="AS776">
        <f>VLOOKUP($C776,PANSS_full!$D$2:$AK$888,27,FALSE)</f>
        <v>4</v>
      </c>
      <c r="AT776">
        <f>VLOOKUP($C776,PANSS_full!$D$2:$AK$888,28,FALSE)</f>
        <v>1</v>
      </c>
      <c r="AU776">
        <f>VLOOKUP($C776,PANSS_full!$D$2:$AK$888,29,FALSE)</f>
        <v>3</v>
      </c>
      <c r="AV776">
        <f>VLOOKUP($C776,PANSS_full!$D$2:$AK$888,30,FALSE)</f>
        <v>4</v>
      </c>
      <c r="AW776">
        <f>VLOOKUP($C776,PANSS_full!$D$2:$AK$888,31,FALSE)</f>
        <v>4</v>
      </c>
      <c r="AX776">
        <f>VLOOKUP($C776,PANSS_full!$D$2:$AK$888,32,FALSE)</f>
        <v>1</v>
      </c>
      <c r="AY776">
        <f>VLOOKUP($C776,PANSS_full!$D$2:$AK$888,33,FALSE)</f>
        <v>1</v>
      </c>
      <c r="AZ776">
        <f>VLOOKUP($C776,PANSS_full!$D$2:$AK$888,34,FALSE)</f>
        <v>1</v>
      </c>
    </row>
    <row r="777" spans="1:52">
      <c r="A777">
        <v>776</v>
      </c>
      <c r="B777" s="2" t="s">
        <v>835</v>
      </c>
      <c r="C777" s="2" t="str">
        <f t="shared" si="12"/>
        <v>SZ_05_0163</v>
      </c>
      <c r="E777" s="2">
        <v>27.08333333</v>
      </c>
      <c r="F777" s="2" t="s">
        <v>602</v>
      </c>
      <c r="G777" s="2" t="s">
        <v>213</v>
      </c>
      <c r="H777" s="2">
        <v>5</v>
      </c>
      <c r="I777" s="2">
        <v>1</v>
      </c>
      <c r="J777" s="2">
        <v>8</v>
      </c>
      <c r="K777" s="2">
        <v>1</v>
      </c>
      <c r="L777" s="2">
        <v>1</v>
      </c>
      <c r="M777" s="2">
        <v>12</v>
      </c>
      <c r="N777" s="2">
        <v>27</v>
      </c>
      <c r="O777" s="2">
        <v>32</v>
      </c>
      <c r="P777" s="2">
        <v>46</v>
      </c>
      <c r="Q777" s="2">
        <v>105</v>
      </c>
      <c r="R777" s="2">
        <v>28</v>
      </c>
      <c r="S777" t="str">
        <f>VLOOKUP($C777,PANSS_full!$D$2:$AK$888,1,FALSE)</f>
        <v>SZ_05_0163</v>
      </c>
      <c r="T777" t="str">
        <f>VLOOKUP($C777,PANSS_full!$D$2:$AK$888,2,FALSE)</f>
        <v>NXB</v>
      </c>
      <c r="U777" t="str">
        <f>VLOOKUP($C777,PANSS_full!$D$2:$AK$888,3,FALSE)</f>
        <v>李予春</v>
      </c>
      <c r="V777" t="str">
        <f>VLOOKUP($C777,PANSS_full!$D$2:$AK$888,4,FALSE)</f>
        <v>新乡医学院第二附属医院</v>
      </c>
      <c r="W777">
        <f>VLOOKUP($C777,PANSS_full!$D$2:$AK$888,5,FALSE)</f>
        <v>6</v>
      </c>
      <c r="X777">
        <f>VLOOKUP($C777,PANSS_full!$D$2:$AK$888,6,FALSE)</f>
        <v>5</v>
      </c>
      <c r="Y777">
        <f>VLOOKUP($C777,PANSS_full!$D$2:$AK$888,7,FALSE)</f>
        <v>5</v>
      </c>
      <c r="Z777">
        <f>VLOOKUP($C777,PANSS_full!$D$2:$AK$888,8,FALSE)</f>
        <v>3</v>
      </c>
      <c r="AA777">
        <f>VLOOKUP($C777,PANSS_full!$D$2:$AK$888,9,FALSE)</f>
        <v>1</v>
      </c>
      <c r="AB777">
        <f>VLOOKUP($C777,PANSS_full!$D$2:$AK$888,10,FALSE)</f>
        <v>5</v>
      </c>
      <c r="AC777">
        <f>VLOOKUP($C777,PANSS_full!$D$2:$AK$888,11,FALSE)</f>
        <v>2</v>
      </c>
      <c r="AD777">
        <f>VLOOKUP($C777,PANSS_full!$D$2:$AK$888,12,FALSE)</f>
        <v>5</v>
      </c>
      <c r="AE777">
        <f>VLOOKUP($C777,PANSS_full!$D$2:$AK$888,13,FALSE)</f>
        <v>5</v>
      </c>
      <c r="AF777">
        <f>VLOOKUP($C777,PANSS_full!$D$2:$AK$888,14,FALSE)</f>
        <v>5</v>
      </c>
      <c r="AG777">
        <f>VLOOKUP($C777,PANSS_full!$D$2:$AK$888,15,FALSE)</f>
        <v>5</v>
      </c>
      <c r="AH777">
        <f>VLOOKUP($C777,PANSS_full!$D$2:$AK$888,16,FALSE)</f>
        <v>4</v>
      </c>
      <c r="AI777">
        <f>VLOOKUP($C777,PANSS_full!$D$2:$AK$888,17,FALSE)</f>
        <v>5</v>
      </c>
      <c r="AJ777">
        <f>VLOOKUP($C777,PANSS_full!$D$2:$AK$888,18,FALSE)</f>
        <v>3</v>
      </c>
      <c r="AK777">
        <f>VLOOKUP($C777,PANSS_full!$D$2:$AK$888,19,FALSE)</f>
        <v>4</v>
      </c>
      <c r="AL777">
        <f>VLOOKUP($C777,PANSS_full!$D$2:$AK$888,20,FALSE)</f>
        <v>4</v>
      </c>
      <c r="AM777">
        <f>VLOOKUP($C777,PANSS_full!$D$2:$AK$888,21,FALSE)</f>
        <v>1</v>
      </c>
      <c r="AN777">
        <f>VLOOKUP($C777,PANSS_full!$D$2:$AK$888,22,FALSE)</f>
        <v>4</v>
      </c>
      <c r="AO777">
        <f>VLOOKUP($C777,PANSS_full!$D$2:$AK$888,23,FALSE)</f>
        <v>4</v>
      </c>
      <c r="AP777">
        <f>VLOOKUP($C777,PANSS_full!$D$2:$AK$888,24,FALSE)</f>
        <v>2</v>
      </c>
      <c r="AQ777">
        <f>VLOOKUP($C777,PANSS_full!$D$2:$AK$888,25,FALSE)</f>
        <v>3</v>
      </c>
      <c r="AR777">
        <f>VLOOKUP($C777,PANSS_full!$D$2:$AK$888,26,FALSE)</f>
        <v>1</v>
      </c>
      <c r="AS777">
        <f>VLOOKUP($C777,PANSS_full!$D$2:$AK$888,27,FALSE)</f>
        <v>3</v>
      </c>
      <c r="AT777">
        <f>VLOOKUP($C777,PANSS_full!$D$2:$AK$888,28,FALSE)</f>
        <v>1</v>
      </c>
      <c r="AU777">
        <f>VLOOKUP($C777,PANSS_full!$D$2:$AK$888,29,FALSE)</f>
        <v>3</v>
      </c>
      <c r="AV777">
        <f>VLOOKUP($C777,PANSS_full!$D$2:$AK$888,30,FALSE)</f>
        <v>4</v>
      </c>
      <c r="AW777">
        <f>VLOOKUP($C777,PANSS_full!$D$2:$AK$888,31,FALSE)</f>
        <v>5</v>
      </c>
      <c r="AX777">
        <f>VLOOKUP($C777,PANSS_full!$D$2:$AK$888,32,FALSE)</f>
        <v>1</v>
      </c>
      <c r="AY777">
        <f>VLOOKUP($C777,PANSS_full!$D$2:$AK$888,33,FALSE)</f>
        <v>2</v>
      </c>
      <c r="AZ777">
        <f>VLOOKUP($C777,PANSS_full!$D$2:$AK$888,34,FALSE)</f>
        <v>4</v>
      </c>
    </row>
    <row r="778" spans="1:52">
      <c r="A778">
        <v>777</v>
      </c>
      <c r="B778" s="2" t="s">
        <v>836</v>
      </c>
      <c r="C778" s="2" t="str">
        <f t="shared" si="12"/>
        <v>SZ_05_0167</v>
      </c>
      <c r="E778" s="2">
        <v>33.91666667</v>
      </c>
      <c r="F778" s="2" t="s">
        <v>602</v>
      </c>
      <c r="G778" s="2" t="s">
        <v>213</v>
      </c>
      <c r="H778" s="2">
        <v>5</v>
      </c>
      <c r="I778" s="2">
        <v>1</v>
      </c>
      <c r="J778" s="2">
        <v>9</v>
      </c>
      <c r="K778" s="2">
        <v>1</v>
      </c>
      <c r="L778" s="2">
        <v>1</v>
      </c>
      <c r="M778" s="2">
        <v>88</v>
      </c>
      <c r="N778" s="2">
        <v>23</v>
      </c>
      <c r="O778" s="2">
        <v>22</v>
      </c>
      <c r="P778" s="2">
        <v>43</v>
      </c>
      <c r="Q778" s="2">
        <v>88</v>
      </c>
      <c r="S778" t="str">
        <f>VLOOKUP($C778,PANSS_full!$D$2:$AK$888,1,FALSE)</f>
        <v>SZ_05_0167</v>
      </c>
      <c r="T778" t="str">
        <f>VLOOKUP($C778,PANSS_full!$D$2:$AK$888,2,FALSE)</f>
        <v>WBJ</v>
      </c>
      <c r="U778" t="str">
        <f>VLOOKUP($C778,PANSS_full!$D$2:$AK$888,3,FALSE)</f>
        <v>刘波</v>
      </c>
      <c r="V778" t="str">
        <f>VLOOKUP($C778,PANSS_full!$D$2:$AK$888,4,FALSE)</f>
        <v>河南省精神病医院</v>
      </c>
      <c r="W778">
        <f>VLOOKUP($C778,PANSS_full!$D$2:$AK$888,5,FALSE)</f>
        <v>5</v>
      </c>
      <c r="X778">
        <f>VLOOKUP($C778,PANSS_full!$D$2:$AK$888,6,FALSE)</f>
        <v>4</v>
      </c>
      <c r="Y778">
        <f>VLOOKUP($C778,PANSS_full!$D$2:$AK$888,7,FALSE)</f>
        <v>4</v>
      </c>
      <c r="Z778">
        <f>VLOOKUP($C778,PANSS_full!$D$2:$AK$888,8,FALSE)</f>
        <v>1</v>
      </c>
      <c r="AA778">
        <f>VLOOKUP($C778,PANSS_full!$D$2:$AK$888,9,FALSE)</f>
        <v>1</v>
      </c>
      <c r="AB778">
        <f>VLOOKUP($C778,PANSS_full!$D$2:$AK$888,10,FALSE)</f>
        <v>5</v>
      </c>
      <c r="AC778">
        <f>VLOOKUP($C778,PANSS_full!$D$2:$AK$888,11,FALSE)</f>
        <v>3</v>
      </c>
      <c r="AD778">
        <f>VLOOKUP($C778,PANSS_full!$D$2:$AK$888,12,FALSE)</f>
        <v>4</v>
      </c>
      <c r="AE778">
        <f>VLOOKUP($C778,PANSS_full!$D$2:$AK$888,13,FALSE)</f>
        <v>4</v>
      </c>
      <c r="AF778">
        <f>VLOOKUP($C778,PANSS_full!$D$2:$AK$888,14,FALSE)</f>
        <v>4</v>
      </c>
      <c r="AG778">
        <f>VLOOKUP($C778,PANSS_full!$D$2:$AK$888,15,FALSE)</f>
        <v>4</v>
      </c>
      <c r="AH778">
        <f>VLOOKUP($C778,PANSS_full!$D$2:$AK$888,16,FALSE)</f>
        <v>1</v>
      </c>
      <c r="AI778">
        <f>VLOOKUP($C778,PANSS_full!$D$2:$AK$888,17,FALSE)</f>
        <v>4</v>
      </c>
      <c r="AJ778">
        <f>VLOOKUP($C778,PANSS_full!$D$2:$AK$888,18,FALSE)</f>
        <v>1</v>
      </c>
      <c r="AK778">
        <f>VLOOKUP($C778,PANSS_full!$D$2:$AK$888,19,FALSE)</f>
        <v>2</v>
      </c>
      <c r="AL778">
        <f>VLOOKUP($C778,PANSS_full!$D$2:$AK$888,20,FALSE)</f>
        <v>3</v>
      </c>
      <c r="AM778">
        <f>VLOOKUP($C778,PANSS_full!$D$2:$AK$888,21,FALSE)</f>
        <v>1</v>
      </c>
      <c r="AN778">
        <f>VLOOKUP($C778,PANSS_full!$D$2:$AK$888,22,FALSE)</f>
        <v>3</v>
      </c>
      <c r="AO778">
        <f>VLOOKUP($C778,PANSS_full!$D$2:$AK$888,23,FALSE)</f>
        <v>1</v>
      </c>
      <c r="AP778">
        <f>VLOOKUP($C778,PANSS_full!$D$2:$AK$888,24,FALSE)</f>
        <v>1</v>
      </c>
      <c r="AQ778">
        <f>VLOOKUP($C778,PANSS_full!$D$2:$AK$888,25,FALSE)</f>
        <v>2</v>
      </c>
      <c r="AR778">
        <f>VLOOKUP($C778,PANSS_full!$D$2:$AK$888,26,FALSE)</f>
        <v>3</v>
      </c>
      <c r="AS778">
        <f>VLOOKUP($C778,PANSS_full!$D$2:$AK$888,27,FALSE)</f>
        <v>5</v>
      </c>
      <c r="AT778">
        <f>VLOOKUP($C778,PANSS_full!$D$2:$AK$888,28,FALSE)</f>
        <v>1</v>
      </c>
      <c r="AU778">
        <f>VLOOKUP($C778,PANSS_full!$D$2:$AK$888,29,FALSE)</f>
        <v>3</v>
      </c>
      <c r="AV778">
        <f>VLOOKUP($C778,PANSS_full!$D$2:$AK$888,30,FALSE)</f>
        <v>5</v>
      </c>
      <c r="AW778">
        <f>VLOOKUP($C778,PANSS_full!$D$2:$AK$888,31,FALSE)</f>
        <v>4</v>
      </c>
      <c r="AX778">
        <f>VLOOKUP($C778,PANSS_full!$D$2:$AK$888,32,FALSE)</f>
        <v>3</v>
      </c>
      <c r="AY778">
        <f>VLOOKUP($C778,PANSS_full!$D$2:$AK$888,33,FALSE)</f>
        <v>3</v>
      </c>
      <c r="AZ778">
        <f>VLOOKUP($C778,PANSS_full!$D$2:$AK$888,34,FALSE)</f>
        <v>3</v>
      </c>
    </row>
    <row r="779" spans="1:52">
      <c r="A779">
        <v>778</v>
      </c>
      <c r="B779" s="2" t="s">
        <v>837</v>
      </c>
      <c r="C779" s="2" t="str">
        <f t="shared" si="12"/>
        <v>SZ_05_0168</v>
      </c>
      <c r="E779" s="2">
        <v>29.41666667</v>
      </c>
      <c r="F779" s="2" t="s">
        <v>602</v>
      </c>
      <c r="G779" s="2" t="s">
        <v>213</v>
      </c>
      <c r="H779" s="2">
        <v>5</v>
      </c>
      <c r="I779" s="2">
        <v>1</v>
      </c>
      <c r="J779" s="2">
        <v>12</v>
      </c>
      <c r="K779" s="2">
        <v>1</v>
      </c>
      <c r="L779" s="2">
        <v>1</v>
      </c>
      <c r="M779" s="2">
        <v>14</v>
      </c>
      <c r="N779" s="2">
        <v>22</v>
      </c>
      <c r="O779" s="2">
        <v>17</v>
      </c>
      <c r="P779" s="2">
        <v>38</v>
      </c>
      <c r="Q779" s="2">
        <v>77</v>
      </c>
      <c r="S779" t="str">
        <f>VLOOKUP($C779,PANSS_full!$D$2:$AK$888,1,FALSE)</f>
        <v>SZ_05_0168</v>
      </c>
      <c r="T779" t="str">
        <f>VLOOKUP($C779,PANSS_full!$D$2:$AK$888,2,FALSE)</f>
        <v>CZ</v>
      </c>
      <c r="U779" t="str">
        <f>VLOOKUP($C779,PANSS_full!$D$2:$AK$888,3,FALSE)</f>
        <v>刘波</v>
      </c>
      <c r="V779" t="str">
        <f>VLOOKUP($C779,PANSS_full!$D$2:$AK$888,4,FALSE)</f>
        <v>河南省精神病医院</v>
      </c>
      <c r="W779">
        <f>VLOOKUP($C779,PANSS_full!$D$2:$AK$888,5,FALSE)</f>
        <v>5</v>
      </c>
      <c r="X779">
        <f>VLOOKUP($C779,PANSS_full!$D$2:$AK$888,6,FALSE)</f>
        <v>4</v>
      </c>
      <c r="Y779">
        <f>VLOOKUP($C779,PANSS_full!$D$2:$AK$888,7,FALSE)</f>
        <v>5</v>
      </c>
      <c r="Z779">
        <f>VLOOKUP($C779,PANSS_full!$D$2:$AK$888,8,FALSE)</f>
        <v>1</v>
      </c>
      <c r="AA779">
        <f>VLOOKUP($C779,PANSS_full!$D$2:$AK$888,9,FALSE)</f>
        <v>1</v>
      </c>
      <c r="AB779">
        <f>VLOOKUP($C779,PANSS_full!$D$2:$AK$888,10,FALSE)</f>
        <v>5</v>
      </c>
      <c r="AC779">
        <f>VLOOKUP($C779,PANSS_full!$D$2:$AK$888,11,FALSE)</f>
        <v>1</v>
      </c>
      <c r="AD779">
        <f>VLOOKUP($C779,PANSS_full!$D$2:$AK$888,12,FALSE)</f>
        <v>3</v>
      </c>
      <c r="AE779">
        <f>VLOOKUP($C779,PANSS_full!$D$2:$AK$888,13,FALSE)</f>
        <v>3</v>
      </c>
      <c r="AF779">
        <f>VLOOKUP($C779,PANSS_full!$D$2:$AK$888,14,FALSE)</f>
        <v>3</v>
      </c>
      <c r="AG779">
        <f>VLOOKUP($C779,PANSS_full!$D$2:$AK$888,15,FALSE)</f>
        <v>3</v>
      </c>
      <c r="AH779">
        <f>VLOOKUP($C779,PANSS_full!$D$2:$AK$888,16,FALSE)</f>
        <v>1</v>
      </c>
      <c r="AI779">
        <f>VLOOKUP($C779,PANSS_full!$D$2:$AK$888,17,FALSE)</f>
        <v>3</v>
      </c>
      <c r="AJ779">
        <f>VLOOKUP($C779,PANSS_full!$D$2:$AK$888,18,FALSE)</f>
        <v>1</v>
      </c>
      <c r="AK779">
        <f>VLOOKUP($C779,PANSS_full!$D$2:$AK$888,19,FALSE)</f>
        <v>2</v>
      </c>
      <c r="AL779">
        <f>VLOOKUP($C779,PANSS_full!$D$2:$AK$888,20,FALSE)</f>
        <v>2</v>
      </c>
      <c r="AM779">
        <f>VLOOKUP($C779,PANSS_full!$D$2:$AK$888,21,FALSE)</f>
        <v>1</v>
      </c>
      <c r="AN779">
        <f>VLOOKUP($C779,PANSS_full!$D$2:$AK$888,22,FALSE)</f>
        <v>2</v>
      </c>
      <c r="AO779">
        <f>VLOOKUP($C779,PANSS_full!$D$2:$AK$888,23,FALSE)</f>
        <v>1</v>
      </c>
      <c r="AP779">
        <f>VLOOKUP($C779,PANSS_full!$D$2:$AK$888,24,FALSE)</f>
        <v>1</v>
      </c>
      <c r="AQ779">
        <f>VLOOKUP($C779,PANSS_full!$D$2:$AK$888,25,FALSE)</f>
        <v>3</v>
      </c>
      <c r="AR779">
        <f>VLOOKUP($C779,PANSS_full!$D$2:$AK$888,26,FALSE)</f>
        <v>1</v>
      </c>
      <c r="AS779">
        <f>VLOOKUP($C779,PANSS_full!$D$2:$AK$888,27,FALSE)</f>
        <v>5</v>
      </c>
      <c r="AT779">
        <f>VLOOKUP($C779,PANSS_full!$D$2:$AK$888,28,FALSE)</f>
        <v>1</v>
      </c>
      <c r="AU779">
        <f>VLOOKUP($C779,PANSS_full!$D$2:$AK$888,29,FALSE)</f>
        <v>3</v>
      </c>
      <c r="AV779">
        <f>VLOOKUP($C779,PANSS_full!$D$2:$AK$888,30,FALSE)</f>
        <v>5</v>
      </c>
      <c r="AW779">
        <f>VLOOKUP($C779,PANSS_full!$D$2:$AK$888,31,FALSE)</f>
        <v>4</v>
      </c>
      <c r="AX779">
        <f>VLOOKUP($C779,PANSS_full!$D$2:$AK$888,32,FALSE)</f>
        <v>1</v>
      </c>
      <c r="AY779">
        <f>VLOOKUP($C779,PANSS_full!$D$2:$AK$888,33,FALSE)</f>
        <v>3</v>
      </c>
      <c r="AZ779">
        <f>VLOOKUP($C779,PANSS_full!$D$2:$AK$888,34,FALSE)</f>
        <v>3</v>
      </c>
    </row>
    <row r="780" spans="1:52">
      <c r="A780">
        <v>779</v>
      </c>
      <c r="B780" s="2" t="s">
        <v>838</v>
      </c>
      <c r="C780" s="2" t="str">
        <f t="shared" si="12"/>
        <v>SZ_05_0169</v>
      </c>
      <c r="E780" s="2">
        <v>27.91666667</v>
      </c>
      <c r="F780" s="2" t="s">
        <v>602</v>
      </c>
      <c r="G780" s="2" t="s">
        <v>213</v>
      </c>
      <c r="H780" s="2">
        <v>5</v>
      </c>
      <c r="I780" s="2">
        <v>1</v>
      </c>
      <c r="J780" s="2">
        <v>15</v>
      </c>
      <c r="K780" s="2">
        <v>1</v>
      </c>
      <c r="L780" s="2">
        <v>1</v>
      </c>
      <c r="M780" s="2">
        <v>6</v>
      </c>
      <c r="N780" s="2">
        <v>20</v>
      </c>
      <c r="O780" s="2">
        <v>17</v>
      </c>
      <c r="P780" s="2">
        <v>37</v>
      </c>
      <c r="Q780" s="2">
        <v>74</v>
      </c>
      <c r="S780" t="str">
        <f>VLOOKUP($C780,PANSS_full!$D$2:$AK$888,1,FALSE)</f>
        <v>SZ_05_0169</v>
      </c>
      <c r="T780" t="str">
        <f>VLOOKUP($C780,PANSS_full!$D$2:$AK$888,2,FALSE)</f>
        <v>MTW</v>
      </c>
      <c r="U780" t="str">
        <f>VLOOKUP($C780,PANSS_full!$D$2:$AK$888,3,FALSE)</f>
        <v>刘波</v>
      </c>
      <c r="V780" t="str">
        <f>VLOOKUP($C780,PANSS_full!$D$2:$AK$888,4,FALSE)</f>
        <v>河南省精神病医院</v>
      </c>
      <c r="W780">
        <f>VLOOKUP($C780,PANSS_full!$D$2:$AK$888,5,FALSE)</f>
        <v>5</v>
      </c>
      <c r="X780">
        <f>VLOOKUP($C780,PANSS_full!$D$2:$AK$888,6,FALSE)</f>
        <v>4</v>
      </c>
      <c r="Y780">
        <f>VLOOKUP($C780,PANSS_full!$D$2:$AK$888,7,FALSE)</f>
        <v>1</v>
      </c>
      <c r="Z780">
        <f>VLOOKUP($C780,PANSS_full!$D$2:$AK$888,8,FALSE)</f>
        <v>1</v>
      </c>
      <c r="AA780">
        <f>VLOOKUP($C780,PANSS_full!$D$2:$AK$888,9,FALSE)</f>
        <v>1</v>
      </c>
      <c r="AB780">
        <f>VLOOKUP($C780,PANSS_full!$D$2:$AK$888,10,FALSE)</f>
        <v>5</v>
      </c>
      <c r="AC780">
        <f>VLOOKUP($C780,PANSS_full!$D$2:$AK$888,11,FALSE)</f>
        <v>3</v>
      </c>
      <c r="AD780">
        <f>VLOOKUP($C780,PANSS_full!$D$2:$AK$888,12,FALSE)</f>
        <v>3</v>
      </c>
      <c r="AE780">
        <f>VLOOKUP($C780,PANSS_full!$D$2:$AK$888,13,FALSE)</f>
        <v>3</v>
      </c>
      <c r="AF780">
        <f>VLOOKUP($C780,PANSS_full!$D$2:$AK$888,14,FALSE)</f>
        <v>3</v>
      </c>
      <c r="AG780">
        <f>VLOOKUP($C780,PANSS_full!$D$2:$AK$888,15,FALSE)</f>
        <v>3</v>
      </c>
      <c r="AH780">
        <f>VLOOKUP($C780,PANSS_full!$D$2:$AK$888,16,FALSE)</f>
        <v>1</v>
      </c>
      <c r="AI780">
        <f>VLOOKUP($C780,PANSS_full!$D$2:$AK$888,17,FALSE)</f>
        <v>3</v>
      </c>
      <c r="AJ780">
        <f>VLOOKUP($C780,PANSS_full!$D$2:$AK$888,18,FALSE)</f>
        <v>1</v>
      </c>
      <c r="AK780">
        <f>VLOOKUP($C780,PANSS_full!$D$2:$AK$888,19,FALSE)</f>
        <v>1</v>
      </c>
      <c r="AL780">
        <f>VLOOKUP($C780,PANSS_full!$D$2:$AK$888,20,FALSE)</f>
        <v>3</v>
      </c>
      <c r="AM780">
        <f>VLOOKUP($C780,PANSS_full!$D$2:$AK$888,21,FALSE)</f>
        <v>1</v>
      </c>
      <c r="AN780">
        <f>VLOOKUP($C780,PANSS_full!$D$2:$AK$888,22,FALSE)</f>
        <v>3</v>
      </c>
      <c r="AO780">
        <f>VLOOKUP($C780,PANSS_full!$D$2:$AK$888,23,FALSE)</f>
        <v>1</v>
      </c>
      <c r="AP780">
        <f>VLOOKUP($C780,PANSS_full!$D$2:$AK$888,24,FALSE)</f>
        <v>1</v>
      </c>
      <c r="AQ780">
        <f>VLOOKUP($C780,PANSS_full!$D$2:$AK$888,25,FALSE)</f>
        <v>3</v>
      </c>
      <c r="AR780">
        <f>VLOOKUP($C780,PANSS_full!$D$2:$AK$888,26,FALSE)</f>
        <v>3</v>
      </c>
      <c r="AS780">
        <f>VLOOKUP($C780,PANSS_full!$D$2:$AK$888,27,FALSE)</f>
        <v>5</v>
      </c>
      <c r="AT780">
        <f>VLOOKUP($C780,PANSS_full!$D$2:$AK$888,28,FALSE)</f>
        <v>1</v>
      </c>
      <c r="AU780">
        <f>VLOOKUP($C780,PANSS_full!$D$2:$AK$888,29,FALSE)</f>
        <v>3</v>
      </c>
      <c r="AV780">
        <f>VLOOKUP($C780,PANSS_full!$D$2:$AK$888,30,FALSE)</f>
        <v>5</v>
      </c>
      <c r="AW780">
        <f>VLOOKUP($C780,PANSS_full!$D$2:$AK$888,31,FALSE)</f>
        <v>4</v>
      </c>
      <c r="AX780">
        <f>VLOOKUP($C780,PANSS_full!$D$2:$AK$888,32,FALSE)</f>
        <v>1</v>
      </c>
      <c r="AY780">
        <f>VLOOKUP($C780,PANSS_full!$D$2:$AK$888,33,FALSE)</f>
        <v>1</v>
      </c>
      <c r="AZ780">
        <f>VLOOKUP($C780,PANSS_full!$D$2:$AK$888,34,FALSE)</f>
        <v>1</v>
      </c>
    </row>
    <row r="781" spans="1:52">
      <c r="A781">
        <v>780</v>
      </c>
      <c r="B781" s="2" t="s">
        <v>839</v>
      </c>
      <c r="C781" s="2" t="str">
        <f t="shared" si="12"/>
        <v>SZ_05_0170</v>
      </c>
      <c r="E781" s="2">
        <v>18.91666667</v>
      </c>
      <c r="F781" s="2" t="s">
        <v>602</v>
      </c>
      <c r="G781" s="2" t="s">
        <v>213</v>
      </c>
      <c r="H781" s="2">
        <v>5</v>
      </c>
      <c r="I781" s="2">
        <v>1</v>
      </c>
      <c r="J781" s="2">
        <v>9</v>
      </c>
      <c r="K781" s="2">
        <v>1</v>
      </c>
      <c r="L781" s="2">
        <v>1</v>
      </c>
      <c r="M781" s="2">
        <v>8</v>
      </c>
      <c r="N781" s="2">
        <v>21</v>
      </c>
      <c r="O781" s="2">
        <v>17</v>
      </c>
      <c r="P781" s="2">
        <v>36</v>
      </c>
      <c r="Q781" s="2">
        <v>74</v>
      </c>
      <c r="S781" t="str">
        <f>VLOOKUP($C781,PANSS_full!$D$2:$AK$888,1,FALSE)</f>
        <v>SZ_05_0170</v>
      </c>
      <c r="T781" t="str">
        <f>VLOOKUP($C781,PANSS_full!$D$2:$AK$888,2,FALSE)</f>
        <v>LX</v>
      </c>
      <c r="U781" t="str">
        <f>VLOOKUP($C781,PANSS_full!$D$2:$AK$888,3,FALSE)</f>
        <v>刘波</v>
      </c>
      <c r="V781" t="str">
        <f>VLOOKUP($C781,PANSS_full!$D$2:$AK$888,4,FALSE)</f>
        <v>河南省精神病医院</v>
      </c>
      <c r="W781">
        <f>VLOOKUP($C781,PANSS_full!$D$2:$AK$888,5,FALSE)</f>
        <v>5</v>
      </c>
      <c r="X781">
        <f>VLOOKUP($C781,PANSS_full!$D$2:$AK$888,6,FALSE)</f>
        <v>4</v>
      </c>
      <c r="Y781">
        <f>VLOOKUP($C781,PANSS_full!$D$2:$AK$888,7,FALSE)</f>
        <v>4</v>
      </c>
      <c r="Z781">
        <f>VLOOKUP($C781,PANSS_full!$D$2:$AK$888,8,FALSE)</f>
        <v>1</v>
      </c>
      <c r="AA781">
        <f>VLOOKUP($C781,PANSS_full!$D$2:$AK$888,9,FALSE)</f>
        <v>1</v>
      </c>
      <c r="AB781">
        <f>VLOOKUP($C781,PANSS_full!$D$2:$AK$888,10,FALSE)</f>
        <v>5</v>
      </c>
      <c r="AC781">
        <f>VLOOKUP($C781,PANSS_full!$D$2:$AK$888,11,FALSE)</f>
        <v>1</v>
      </c>
      <c r="AD781">
        <f>VLOOKUP($C781,PANSS_full!$D$2:$AK$888,12,FALSE)</f>
        <v>3</v>
      </c>
      <c r="AE781">
        <f>VLOOKUP($C781,PANSS_full!$D$2:$AK$888,13,FALSE)</f>
        <v>3</v>
      </c>
      <c r="AF781">
        <f>VLOOKUP($C781,PANSS_full!$D$2:$AK$888,14,FALSE)</f>
        <v>3</v>
      </c>
      <c r="AG781">
        <f>VLOOKUP($C781,PANSS_full!$D$2:$AK$888,15,FALSE)</f>
        <v>3</v>
      </c>
      <c r="AH781">
        <f>VLOOKUP($C781,PANSS_full!$D$2:$AK$888,16,FALSE)</f>
        <v>1</v>
      </c>
      <c r="AI781">
        <f>VLOOKUP($C781,PANSS_full!$D$2:$AK$888,17,FALSE)</f>
        <v>3</v>
      </c>
      <c r="AJ781">
        <f>VLOOKUP($C781,PANSS_full!$D$2:$AK$888,18,FALSE)</f>
        <v>1</v>
      </c>
      <c r="AK781">
        <f>VLOOKUP($C781,PANSS_full!$D$2:$AK$888,19,FALSE)</f>
        <v>2</v>
      </c>
      <c r="AL781">
        <f>VLOOKUP($C781,PANSS_full!$D$2:$AK$888,20,FALSE)</f>
        <v>2</v>
      </c>
      <c r="AM781">
        <f>VLOOKUP($C781,PANSS_full!$D$2:$AK$888,21,FALSE)</f>
        <v>1</v>
      </c>
      <c r="AN781">
        <f>VLOOKUP($C781,PANSS_full!$D$2:$AK$888,22,FALSE)</f>
        <v>2</v>
      </c>
      <c r="AO781">
        <f>VLOOKUP($C781,PANSS_full!$D$2:$AK$888,23,FALSE)</f>
        <v>1</v>
      </c>
      <c r="AP781">
        <f>VLOOKUP($C781,PANSS_full!$D$2:$AK$888,24,FALSE)</f>
        <v>1</v>
      </c>
      <c r="AQ781">
        <f>VLOOKUP($C781,PANSS_full!$D$2:$AK$888,25,FALSE)</f>
        <v>2</v>
      </c>
      <c r="AR781">
        <f>VLOOKUP($C781,PANSS_full!$D$2:$AK$888,26,FALSE)</f>
        <v>1</v>
      </c>
      <c r="AS781">
        <f>VLOOKUP($C781,PANSS_full!$D$2:$AK$888,27,FALSE)</f>
        <v>5</v>
      </c>
      <c r="AT781">
        <f>VLOOKUP($C781,PANSS_full!$D$2:$AK$888,28,FALSE)</f>
        <v>1</v>
      </c>
      <c r="AU781">
        <f>VLOOKUP($C781,PANSS_full!$D$2:$AK$888,29,FALSE)</f>
        <v>3</v>
      </c>
      <c r="AV781">
        <f>VLOOKUP($C781,PANSS_full!$D$2:$AK$888,30,FALSE)</f>
        <v>5</v>
      </c>
      <c r="AW781">
        <f>VLOOKUP($C781,PANSS_full!$D$2:$AK$888,31,FALSE)</f>
        <v>3</v>
      </c>
      <c r="AX781">
        <f>VLOOKUP($C781,PANSS_full!$D$2:$AK$888,32,FALSE)</f>
        <v>1</v>
      </c>
      <c r="AY781">
        <f>VLOOKUP($C781,PANSS_full!$D$2:$AK$888,33,FALSE)</f>
        <v>3</v>
      </c>
      <c r="AZ781">
        <f>VLOOKUP($C781,PANSS_full!$D$2:$AK$888,34,FALSE)</f>
        <v>3</v>
      </c>
    </row>
    <row r="782" spans="1:52">
      <c r="A782">
        <v>781</v>
      </c>
      <c r="B782" s="2" t="s">
        <v>840</v>
      </c>
      <c r="C782" s="2" t="str">
        <f t="shared" si="12"/>
        <v>SZ_05_0171</v>
      </c>
      <c r="E782" s="2">
        <v>22.91666667</v>
      </c>
      <c r="F782" s="2" t="s">
        <v>602</v>
      </c>
      <c r="G782" s="2" t="s">
        <v>213</v>
      </c>
      <c r="H782" s="2">
        <v>5</v>
      </c>
      <c r="I782" s="2">
        <v>1</v>
      </c>
      <c r="J782" s="2">
        <v>12</v>
      </c>
      <c r="K782" s="2">
        <v>1</v>
      </c>
      <c r="L782" s="2">
        <v>1</v>
      </c>
      <c r="M782" s="2">
        <v>74</v>
      </c>
      <c r="N782" s="2">
        <v>19</v>
      </c>
      <c r="O782" s="2">
        <v>17</v>
      </c>
      <c r="P782" s="2">
        <v>39</v>
      </c>
      <c r="Q782" s="2">
        <v>75</v>
      </c>
      <c r="S782" t="str">
        <f>VLOOKUP($C782,PANSS_full!$D$2:$AK$888,1,FALSE)</f>
        <v>SZ_05_0171</v>
      </c>
      <c r="T782" t="str">
        <f>VLOOKUP($C782,PANSS_full!$D$2:$AK$888,2,FALSE)</f>
        <v>CN</v>
      </c>
      <c r="U782" t="str">
        <f>VLOOKUP($C782,PANSS_full!$D$2:$AK$888,3,FALSE)</f>
        <v>刘波</v>
      </c>
      <c r="V782" t="str">
        <f>VLOOKUP($C782,PANSS_full!$D$2:$AK$888,4,FALSE)</f>
        <v>河南省精神病医院</v>
      </c>
      <c r="W782">
        <f>VLOOKUP($C782,PANSS_full!$D$2:$AK$888,5,FALSE)</f>
        <v>5</v>
      </c>
      <c r="X782">
        <f>VLOOKUP($C782,PANSS_full!$D$2:$AK$888,6,FALSE)</f>
        <v>4</v>
      </c>
      <c r="Y782">
        <f>VLOOKUP($C782,PANSS_full!$D$2:$AK$888,7,FALSE)</f>
        <v>1</v>
      </c>
      <c r="Z782">
        <f>VLOOKUP($C782,PANSS_full!$D$2:$AK$888,8,FALSE)</f>
        <v>1</v>
      </c>
      <c r="AA782">
        <f>VLOOKUP($C782,PANSS_full!$D$2:$AK$888,9,FALSE)</f>
        <v>1</v>
      </c>
      <c r="AB782">
        <f>VLOOKUP($C782,PANSS_full!$D$2:$AK$888,10,FALSE)</f>
        <v>5</v>
      </c>
      <c r="AC782">
        <f>VLOOKUP($C782,PANSS_full!$D$2:$AK$888,11,FALSE)</f>
        <v>2</v>
      </c>
      <c r="AD782">
        <f>VLOOKUP($C782,PANSS_full!$D$2:$AK$888,12,FALSE)</f>
        <v>3</v>
      </c>
      <c r="AE782">
        <f>VLOOKUP($C782,PANSS_full!$D$2:$AK$888,13,FALSE)</f>
        <v>3</v>
      </c>
      <c r="AF782">
        <f>VLOOKUP($C782,PANSS_full!$D$2:$AK$888,14,FALSE)</f>
        <v>3</v>
      </c>
      <c r="AG782">
        <f>VLOOKUP($C782,PANSS_full!$D$2:$AK$888,15,FALSE)</f>
        <v>3</v>
      </c>
      <c r="AH782">
        <f>VLOOKUP($C782,PANSS_full!$D$2:$AK$888,16,FALSE)</f>
        <v>1</v>
      </c>
      <c r="AI782">
        <f>VLOOKUP($C782,PANSS_full!$D$2:$AK$888,17,FALSE)</f>
        <v>3</v>
      </c>
      <c r="AJ782">
        <f>VLOOKUP($C782,PANSS_full!$D$2:$AK$888,18,FALSE)</f>
        <v>1</v>
      </c>
      <c r="AK782">
        <f>VLOOKUP($C782,PANSS_full!$D$2:$AK$888,19,FALSE)</f>
        <v>2</v>
      </c>
      <c r="AL782">
        <f>VLOOKUP($C782,PANSS_full!$D$2:$AK$888,20,FALSE)</f>
        <v>2</v>
      </c>
      <c r="AM782">
        <f>VLOOKUP($C782,PANSS_full!$D$2:$AK$888,21,FALSE)</f>
        <v>1</v>
      </c>
      <c r="AN782">
        <f>VLOOKUP($C782,PANSS_full!$D$2:$AK$888,22,FALSE)</f>
        <v>3</v>
      </c>
      <c r="AO782">
        <f>VLOOKUP($C782,PANSS_full!$D$2:$AK$888,23,FALSE)</f>
        <v>1</v>
      </c>
      <c r="AP782">
        <f>VLOOKUP($C782,PANSS_full!$D$2:$AK$888,24,FALSE)</f>
        <v>1</v>
      </c>
      <c r="AQ782">
        <f>VLOOKUP($C782,PANSS_full!$D$2:$AK$888,25,FALSE)</f>
        <v>2</v>
      </c>
      <c r="AR782">
        <f>VLOOKUP($C782,PANSS_full!$D$2:$AK$888,26,FALSE)</f>
        <v>2</v>
      </c>
      <c r="AS782">
        <f>VLOOKUP($C782,PANSS_full!$D$2:$AK$888,27,FALSE)</f>
        <v>5</v>
      </c>
      <c r="AT782">
        <f>VLOOKUP($C782,PANSS_full!$D$2:$AK$888,28,FALSE)</f>
        <v>1</v>
      </c>
      <c r="AU782">
        <f>VLOOKUP($C782,PANSS_full!$D$2:$AK$888,29,FALSE)</f>
        <v>3</v>
      </c>
      <c r="AV782">
        <f>VLOOKUP($C782,PANSS_full!$D$2:$AK$888,30,FALSE)</f>
        <v>5</v>
      </c>
      <c r="AW782">
        <f>VLOOKUP($C782,PANSS_full!$D$2:$AK$888,31,FALSE)</f>
        <v>4</v>
      </c>
      <c r="AX782">
        <f>VLOOKUP($C782,PANSS_full!$D$2:$AK$888,32,FALSE)</f>
        <v>1</v>
      </c>
      <c r="AY782">
        <f>VLOOKUP($C782,PANSS_full!$D$2:$AK$888,33,FALSE)</f>
        <v>3</v>
      </c>
      <c r="AZ782">
        <f>VLOOKUP($C782,PANSS_full!$D$2:$AK$888,34,FALSE)</f>
        <v>3</v>
      </c>
    </row>
    <row r="783" spans="1:52">
      <c r="A783">
        <v>782</v>
      </c>
      <c r="B783" s="2" t="s">
        <v>841</v>
      </c>
      <c r="C783" s="2" t="str">
        <f t="shared" si="12"/>
        <v>SZ_05_0172</v>
      </c>
      <c r="E783" s="2">
        <v>32.16666667</v>
      </c>
      <c r="F783" s="2" t="s">
        <v>602</v>
      </c>
      <c r="G783" s="2" t="s">
        <v>213</v>
      </c>
      <c r="H783" s="2">
        <v>5</v>
      </c>
      <c r="I783" s="2">
        <v>2</v>
      </c>
      <c r="J783" s="2">
        <v>15</v>
      </c>
      <c r="K783" s="2">
        <v>1</v>
      </c>
      <c r="L783" s="2">
        <v>1</v>
      </c>
      <c r="M783" s="2">
        <v>97</v>
      </c>
      <c r="N783" s="2">
        <v>24</v>
      </c>
      <c r="O783" s="2">
        <v>15</v>
      </c>
      <c r="P783" s="2">
        <v>41</v>
      </c>
      <c r="Q783" s="2">
        <v>80</v>
      </c>
      <c r="S783" t="str">
        <f>VLOOKUP($C783,PANSS_full!$D$2:$AK$888,1,FALSE)</f>
        <v>SZ_05_0172</v>
      </c>
      <c r="T783" t="str">
        <f>VLOOKUP($C783,PANSS_full!$D$2:$AK$888,2,FALSE)</f>
        <v>HGC</v>
      </c>
      <c r="U783" t="str">
        <f>VLOOKUP($C783,PANSS_full!$D$2:$AK$888,3,FALSE)</f>
        <v>杨勇锋</v>
      </c>
      <c r="V783" t="str">
        <f>VLOOKUP($C783,PANSS_full!$D$2:$AK$888,4,FALSE)</f>
        <v>新医二附院</v>
      </c>
      <c r="W783">
        <f>VLOOKUP($C783,PANSS_full!$D$2:$AK$888,5,FALSE)</f>
        <v>6</v>
      </c>
      <c r="X783">
        <f>VLOOKUP($C783,PANSS_full!$D$2:$AK$888,6,FALSE)</f>
        <v>4</v>
      </c>
      <c r="Y783">
        <f>VLOOKUP($C783,PANSS_full!$D$2:$AK$888,7,FALSE)</f>
        <v>1</v>
      </c>
      <c r="Z783">
        <f>VLOOKUP($C783,PANSS_full!$D$2:$AK$888,8,FALSE)</f>
        <v>4</v>
      </c>
      <c r="AA783">
        <f>VLOOKUP($C783,PANSS_full!$D$2:$AK$888,9,FALSE)</f>
        <v>2</v>
      </c>
      <c r="AB783">
        <f>VLOOKUP($C783,PANSS_full!$D$2:$AK$888,10,FALSE)</f>
        <v>4</v>
      </c>
      <c r="AC783">
        <f>VLOOKUP($C783,PANSS_full!$D$2:$AK$888,11,FALSE)</f>
        <v>3</v>
      </c>
      <c r="AD783">
        <f>VLOOKUP($C783,PANSS_full!$D$2:$AK$888,12,FALSE)</f>
        <v>2</v>
      </c>
      <c r="AE783">
        <f>VLOOKUP($C783,PANSS_full!$D$2:$AK$888,13,FALSE)</f>
        <v>2</v>
      </c>
      <c r="AF783">
        <f>VLOOKUP($C783,PANSS_full!$D$2:$AK$888,14,FALSE)</f>
        <v>2</v>
      </c>
      <c r="AG783">
        <f>VLOOKUP($C783,PANSS_full!$D$2:$AK$888,15,FALSE)</f>
        <v>2</v>
      </c>
      <c r="AH783">
        <f>VLOOKUP($C783,PANSS_full!$D$2:$AK$888,16,FALSE)</f>
        <v>2</v>
      </c>
      <c r="AI783">
        <f>VLOOKUP($C783,PANSS_full!$D$2:$AK$888,17,FALSE)</f>
        <v>2</v>
      </c>
      <c r="AJ783">
        <f>VLOOKUP($C783,PANSS_full!$D$2:$AK$888,18,FALSE)</f>
        <v>3</v>
      </c>
      <c r="AK783">
        <f>VLOOKUP($C783,PANSS_full!$D$2:$AK$888,19,FALSE)</f>
        <v>3</v>
      </c>
      <c r="AL783">
        <f>VLOOKUP($C783,PANSS_full!$D$2:$AK$888,20,FALSE)</f>
        <v>3</v>
      </c>
      <c r="AM783">
        <f>VLOOKUP($C783,PANSS_full!$D$2:$AK$888,21,FALSE)</f>
        <v>2</v>
      </c>
      <c r="AN783">
        <f>VLOOKUP($C783,PANSS_full!$D$2:$AK$888,22,FALSE)</f>
        <v>2</v>
      </c>
      <c r="AO783">
        <f>VLOOKUP($C783,PANSS_full!$D$2:$AK$888,23,FALSE)</f>
        <v>2</v>
      </c>
      <c r="AP783">
        <f>VLOOKUP($C783,PANSS_full!$D$2:$AK$888,24,FALSE)</f>
        <v>1</v>
      </c>
      <c r="AQ783">
        <f>VLOOKUP($C783,PANSS_full!$D$2:$AK$888,25,FALSE)</f>
        <v>1</v>
      </c>
      <c r="AR783">
        <f>VLOOKUP($C783,PANSS_full!$D$2:$AK$888,26,FALSE)</f>
        <v>3</v>
      </c>
      <c r="AS783">
        <f>VLOOKUP($C783,PANSS_full!$D$2:$AK$888,27,FALSE)</f>
        <v>3</v>
      </c>
      <c r="AT783">
        <f>VLOOKUP($C783,PANSS_full!$D$2:$AK$888,28,FALSE)</f>
        <v>1</v>
      </c>
      <c r="AU783">
        <f>VLOOKUP($C783,PANSS_full!$D$2:$AK$888,29,FALSE)</f>
        <v>3</v>
      </c>
      <c r="AV783">
        <f>VLOOKUP($C783,PANSS_full!$D$2:$AK$888,30,FALSE)</f>
        <v>6</v>
      </c>
      <c r="AW783">
        <f>VLOOKUP($C783,PANSS_full!$D$2:$AK$888,31,FALSE)</f>
        <v>3</v>
      </c>
      <c r="AX783">
        <f>VLOOKUP($C783,PANSS_full!$D$2:$AK$888,32,FALSE)</f>
        <v>3</v>
      </c>
      <c r="AY783">
        <f>VLOOKUP($C783,PANSS_full!$D$2:$AK$888,33,FALSE)</f>
        <v>3</v>
      </c>
      <c r="AZ783">
        <f>VLOOKUP($C783,PANSS_full!$D$2:$AK$888,34,FALSE)</f>
        <v>2</v>
      </c>
    </row>
    <row r="784" spans="1:52">
      <c r="A784">
        <v>783</v>
      </c>
      <c r="B784" s="2" t="s">
        <v>842</v>
      </c>
      <c r="C784" s="2" t="str">
        <f t="shared" si="12"/>
        <v>SZ_05_0175</v>
      </c>
      <c r="E784" s="2">
        <v>23.08333333</v>
      </c>
      <c r="F784" s="2" t="s">
        <v>602</v>
      </c>
      <c r="G784" s="2" t="s">
        <v>213</v>
      </c>
      <c r="H784" s="2">
        <v>5</v>
      </c>
      <c r="I784" s="2">
        <v>2</v>
      </c>
      <c r="J784" s="2">
        <v>9</v>
      </c>
      <c r="K784" s="2">
        <v>1</v>
      </c>
      <c r="L784" s="2">
        <v>1</v>
      </c>
      <c r="M784" s="2">
        <v>49</v>
      </c>
      <c r="N784" s="2">
        <v>21</v>
      </c>
      <c r="O784" s="2">
        <v>20</v>
      </c>
      <c r="P784" s="2">
        <v>43</v>
      </c>
      <c r="Q784" s="2">
        <v>84</v>
      </c>
      <c r="S784" t="str">
        <f>VLOOKUP($C784,PANSS_full!$D$2:$AK$888,1,FALSE)</f>
        <v>SZ_05_0175</v>
      </c>
      <c r="T784" t="str">
        <f>VLOOKUP($C784,PANSS_full!$D$2:$AK$888,2,FALSE)</f>
        <v>ZJY</v>
      </c>
      <c r="U784" t="str">
        <f>VLOOKUP($C784,PANSS_full!$D$2:$AK$888,3,FALSE)</f>
        <v>杨勇锋</v>
      </c>
      <c r="V784" t="str">
        <f>VLOOKUP($C784,PANSS_full!$D$2:$AK$888,4,FALSE)</f>
        <v>新乡医学院二附院</v>
      </c>
      <c r="W784">
        <f>VLOOKUP($C784,PANSS_full!$D$2:$AK$888,5,FALSE)</f>
        <v>5</v>
      </c>
      <c r="X784">
        <f>VLOOKUP($C784,PANSS_full!$D$2:$AK$888,6,FALSE)</f>
        <v>4</v>
      </c>
      <c r="Y784">
        <f>VLOOKUP($C784,PANSS_full!$D$2:$AK$888,7,FALSE)</f>
        <v>1</v>
      </c>
      <c r="Z784">
        <f>VLOOKUP($C784,PANSS_full!$D$2:$AK$888,8,FALSE)</f>
        <v>2</v>
      </c>
      <c r="AA784">
        <f>VLOOKUP($C784,PANSS_full!$D$2:$AK$888,9,FALSE)</f>
        <v>2</v>
      </c>
      <c r="AB784">
        <f>VLOOKUP($C784,PANSS_full!$D$2:$AK$888,10,FALSE)</f>
        <v>4</v>
      </c>
      <c r="AC784">
        <f>VLOOKUP($C784,PANSS_full!$D$2:$AK$888,11,FALSE)</f>
        <v>3</v>
      </c>
      <c r="AD784">
        <f>VLOOKUP($C784,PANSS_full!$D$2:$AK$888,12,FALSE)</f>
        <v>3</v>
      </c>
      <c r="AE784">
        <f>VLOOKUP($C784,PANSS_full!$D$2:$AK$888,13,FALSE)</f>
        <v>3</v>
      </c>
      <c r="AF784">
        <f>VLOOKUP($C784,PANSS_full!$D$2:$AK$888,14,FALSE)</f>
        <v>3</v>
      </c>
      <c r="AG784">
        <f>VLOOKUP($C784,PANSS_full!$D$2:$AK$888,15,FALSE)</f>
        <v>3</v>
      </c>
      <c r="AH784">
        <f>VLOOKUP($C784,PANSS_full!$D$2:$AK$888,16,FALSE)</f>
        <v>3</v>
      </c>
      <c r="AI784">
        <f>VLOOKUP($C784,PANSS_full!$D$2:$AK$888,17,FALSE)</f>
        <v>3</v>
      </c>
      <c r="AJ784">
        <f>VLOOKUP($C784,PANSS_full!$D$2:$AK$888,18,FALSE)</f>
        <v>2</v>
      </c>
      <c r="AK784">
        <f>VLOOKUP($C784,PANSS_full!$D$2:$AK$888,19,FALSE)</f>
        <v>3</v>
      </c>
      <c r="AL784">
        <f>VLOOKUP($C784,PANSS_full!$D$2:$AK$888,20,FALSE)</f>
        <v>2</v>
      </c>
      <c r="AM784">
        <f>VLOOKUP($C784,PANSS_full!$D$2:$AK$888,21,FALSE)</f>
        <v>2</v>
      </c>
      <c r="AN784">
        <f>VLOOKUP($C784,PANSS_full!$D$2:$AK$888,22,FALSE)</f>
        <v>3</v>
      </c>
      <c r="AO784">
        <f>VLOOKUP($C784,PANSS_full!$D$2:$AK$888,23,FALSE)</f>
        <v>2</v>
      </c>
      <c r="AP784">
        <f>VLOOKUP($C784,PANSS_full!$D$2:$AK$888,24,FALSE)</f>
        <v>3</v>
      </c>
      <c r="AQ784">
        <f>VLOOKUP($C784,PANSS_full!$D$2:$AK$888,25,FALSE)</f>
        <v>3</v>
      </c>
      <c r="AR784">
        <f>VLOOKUP($C784,PANSS_full!$D$2:$AK$888,26,FALSE)</f>
        <v>3</v>
      </c>
      <c r="AS784">
        <f>VLOOKUP($C784,PANSS_full!$D$2:$AK$888,27,FALSE)</f>
        <v>3</v>
      </c>
      <c r="AT784">
        <f>VLOOKUP($C784,PANSS_full!$D$2:$AK$888,28,FALSE)</f>
        <v>1</v>
      </c>
      <c r="AU784">
        <f>VLOOKUP($C784,PANSS_full!$D$2:$AK$888,29,FALSE)</f>
        <v>3</v>
      </c>
      <c r="AV784">
        <f>VLOOKUP($C784,PANSS_full!$D$2:$AK$888,30,FALSE)</f>
        <v>4</v>
      </c>
      <c r="AW784">
        <f>VLOOKUP($C784,PANSS_full!$D$2:$AK$888,31,FALSE)</f>
        <v>4</v>
      </c>
      <c r="AX784">
        <f>VLOOKUP($C784,PANSS_full!$D$2:$AK$888,32,FALSE)</f>
        <v>2</v>
      </c>
      <c r="AY784">
        <f>VLOOKUP($C784,PANSS_full!$D$2:$AK$888,33,FALSE)</f>
        <v>2</v>
      </c>
      <c r="AZ784">
        <f>VLOOKUP($C784,PANSS_full!$D$2:$AK$888,34,FALSE)</f>
        <v>3</v>
      </c>
    </row>
    <row r="785" spans="1:52">
      <c r="A785">
        <v>784</v>
      </c>
      <c r="B785" s="2" t="s">
        <v>843</v>
      </c>
      <c r="C785" s="2" t="str">
        <f t="shared" si="12"/>
        <v>SZ_05_0176</v>
      </c>
      <c r="E785" s="2">
        <v>24.66666667</v>
      </c>
      <c r="F785" s="2" t="s">
        <v>602</v>
      </c>
      <c r="G785" s="2" t="s">
        <v>213</v>
      </c>
      <c r="H785" s="2">
        <v>5</v>
      </c>
      <c r="I785" s="2">
        <v>2</v>
      </c>
      <c r="J785" s="2">
        <v>15</v>
      </c>
      <c r="K785" s="2">
        <v>1</v>
      </c>
      <c r="L785" s="2">
        <v>1</v>
      </c>
      <c r="M785" s="2">
        <v>25</v>
      </c>
      <c r="N785" s="2">
        <v>23</v>
      </c>
      <c r="O785" s="2">
        <v>19</v>
      </c>
      <c r="P785" s="2">
        <v>43</v>
      </c>
      <c r="Q785" s="2">
        <v>85</v>
      </c>
      <c r="R785" s="2">
        <v>23</v>
      </c>
      <c r="S785" t="str">
        <f>VLOOKUP($C785,PANSS_full!$D$2:$AK$888,1,FALSE)</f>
        <v>SZ_05_0176</v>
      </c>
      <c r="T785" t="str">
        <f>VLOOKUP($C785,PANSS_full!$D$2:$AK$888,2,FALSE)</f>
        <v>LDZ</v>
      </c>
      <c r="U785" t="str">
        <f>VLOOKUP($C785,PANSS_full!$D$2:$AK$888,3,FALSE)</f>
        <v>杨勇锋</v>
      </c>
      <c r="V785" t="str">
        <f>VLOOKUP($C785,PANSS_full!$D$2:$AK$888,4,FALSE)</f>
        <v>新医二附院</v>
      </c>
      <c r="W785">
        <f>VLOOKUP($C785,PANSS_full!$D$2:$AK$888,5,FALSE)</f>
        <v>4</v>
      </c>
      <c r="X785">
        <f>VLOOKUP($C785,PANSS_full!$D$2:$AK$888,6,FALSE)</f>
        <v>3</v>
      </c>
      <c r="Y785">
        <f>VLOOKUP($C785,PANSS_full!$D$2:$AK$888,7,FALSE)</f>
        <v>4</v>
      </c>
      <c r="Z785">
        <f>VLOOKUP($C785,PANSS_full!$D$2:$AK$888,8,FALSE)</f>
        <v>3</v>
      </c>
      <c r="AA785">
        <f>VLOOKUP($C785,PANSS_full!$D$2:$AK$888,9,FALSE)</f>
        <v>2</v>
      </c>
      <c r="AB785">
        <f>VLOOKUP($C785,PANSS_full!$D$2:$AK$888,10,FALSE)</f>
        <v>4</v>
      </c>
      <c r="AC785">
        <f>VLOOKUP($C785,PANSS_full!$D$2:$AK$888,11,FALSE)</f>
        <v>3</v>
      </c>
      <c r="AD785">
        <f>VLOOKUP($C785,PANSS_full!$D$2:$AK$888,12,FALSE)</f>
        <v>3</v>
      </c>
      <c r="AE785">
        <f>VLOOKUP($C785,PANSS_full!$D$2:$AK$888,13,FALSE)</f>
        <v>3</v>
      </c>
      <c r="AF785">
        <f>VLOOKUP($C785,PANSS_full!$D$2:$AK$888,14,FALSE)</f>
        <v>3</v>
      </c>
      <c r="AG785">
        <f>VLOOKUP($C785,PANSS_full!$D$2:$AK$888,15,FALSE)</f>
        <v>3</v>
      </c>
      <c r="AH785">
        <f>VLOOKUP($C785,PANSS_full!$D$2:$AK$888,16,FALSE)</f>
        <v>2</v>
      </c>
      <c r="AI785">
        <f>VLOOKUP($C785,PANSS_full!$D$2:$AK$888,17,FALSE)</f>
        <v>3</v>
      </c>
      <c r="AJ785">
        <f>VLOOKUP($C785,PANSS_full!$D$2:$AK$888,18,FALSE)</f>
        <v>2</v>
      </c>
      <c r="AK785">
        <f>VLOOKUP($C785,PANSS_full!$D$2:$AK$888,19,FALSE)</f>
        <v>3</v>
      </c>
      <c r="AL785">
        <f>VLOOKUP($C785,PANSS_full!$D$2:$AK$888,20,FALSE)</f>
        <v>3</v>
      </c>
      <c r="AM785">
        <f>VLOOKUP($C785,PANSS_full!$D$2:$AK$888,21,FALSE)</f>
        <v>2</v>
      </c>
      <c r="AN785">
        <f>VLOOKUP($C785,PANSS_full!$D$2:$AK$888,22,FALSE)</f>
        <v>3</v>
      </c>
      <c r="AO785">
        <f>VLOOKUP($C785,PANSS_full!$D$2:$AK$888,23,FALSE)</f>
        <v>2</v>
      </c>
      <c r="AP785">
        <f>VLOOKUP($C785,PANSS_full!$D$2:$AK$888,24,FALSE)</f>
        <v>3</v>
      </c>
      <c r="AQ785">
        <f>VLOOKUP($C785,PANSS_full!$D$2:$AK$888,25,FALSE)</f>
        <v>3</v>
      </c>
      <c r="AR785">
        <f>VLOOKUP($C785,PANSS_full!$D$2:$AK$888,26,FALSE)</f>
        <v>3</v>
      </c>
      <c r="AS785">
        <f>VLOOKUP($C785,PANSS_full!$D$2:$AK$888,27,FALSE)</f>
        <v>3</v>
      </c>
      <c r="AT785">
        <f>VLOOKUP($C785,PANSS_full!$D$2:$AK$888,28,FALSE)</f>
        <v>1</v>
      </c>
      <c r="AU785">
        <f>VLOOKUP($C785,PANSS_full!$D$2:$AK$888,29,FALSE)</f>
        <v>3</v>
      </c>
      <c r="AV785">
        <f>VLOOKUP($C785,PANSS_full!$D$2:$AK$888,30,FALSE)</f>
        <v>4</v>
      </c>
      <c r="AW785">
        <f>VLOOKUP($C785,PANSS_full!$D$2:$AK$888,31,FALSE)</f>
        <v>4</v>
      </c>
      <c r="AX785">
        <f>VLOOKUP($C785,PANSS_full!$D$2:$AK$888,32,FALSE)</f>
        <v>2</v>
      </c>
      <c r="AY785">
        <f>VLOOKUP($C785,PANSS_full!$D$2:$AK$888,33,FALSE)</f>
        <v>2</v>
      </c>
      <c r="AZ785">
        <f>VLOOKUP($C785,PANSS_full!$D$2:$AK$888,34,FALSE)</f>
        <v>2</v>
      </c>
    </row>
    <row r="786" spans="1:52">
      <c r="A786">
        <v>785</v>
      </c>
      <c r="B786" s="2" t="s">
        <v>844</v>
      </c>
      <c r="C786" s="2" t="str">
        <f t="shared" si="12"/>
        <v>SZ_05_0177</v>
      </c>
      <c r="E786" s="2">
        <v>29.16666667</v>
      </c>
      <c r="F786" s="2" t="s">
        <v>602</v>
      </c>
      <c r="G786" s="2" t="s">
        <v>213</v>
      </c>
      <c r="H786" s="2">
        <v>5</v>
      </c>
      <c r="I786" s="2">
        <v>1</v>
      </c>
      <c r="J786" s="2">
        <v>15</v>
      </c>
      <c r="K786" s="2">
        <v>1</v>
      </c>
      <c r="L786" s="2">
        <v>1</v>
      </c>
      <c r="M786" s="2">
        <v>12</v>
      </c>
      <c r="N786" s="2">
        <v>22</v>
      </c>
      <c r="O786" s="2">
        <v>29</v>
      </c>
      <c r="P786" s="2">
        <v>37</v>
      </c>
      <c r="Q786" s="2">
        <v>88</v>
      </c>
      <c r="S786" t="str">
        <f>VLOOKUP($C786,PANSS_full!$D$2:$AK$888,1,FALSE)</f>
        <v>SZ_05_0177</v>
      </c>
      <c r="T786" t="str">
        <f>VLOOKUP($C786,PANSS_full!$D$2:$AK$888,2,FALSE)</f>
        <v>WYJ</v>
      </c>
      <c r="U786" t="str">
        <f>VLOOKUP($C786,PANSS_full!$D$2:$AK$888,3,FALSE)</f>
        <v>杜高宁</v>
      </c>
      <c r="V786" t="str">
        <f>VLOOKUP($C786,PANSS_full!$D$2:$AK$888,4,FALSE)</f>
        <v>新医二附院</v>
      </c>
      <c r="W786">
        <f>VLOOKUP($C786,PANSS_full!$D$2:$AK$888,5,FALSE)</f>
        <v>6</v>
      </c>
      <c r="X786">
        <f>VLOOKUP($C786,PANSS_full!$D$2:$AK$888,6,FALSE)</f>
        <v>5</v>
      </c>
      <c r="Y786">
        <f>VLOOKUP($C786,PANSS_full!$D$2:$AK$888,7,FALSE)</f>
        <v>1</v>
      </c>
      <c r="Z786">
        <f>VLOOKUP($C786,PANSS_full!$D$2:$AK$888,8,FALSE)</f>
        <v>1</v>
      </c>
      <c r="AA786">
        <f>VLOOKUP($C786,PANSS_full!$D$2:$AK$888,9,FALSE)</f>
        <v>1</v>
      </c>
      <c r="AB786">
        <f>VLOOKUP($C786,PANSS_full!$D$2:$AK$888,10,FALSE)</f>
        <v>4</v>
      </c>
      <c r="AC786">
        <f>VLOOKUP($C786,PANSS_full!$D$2:$AK$888,11,FALSE)</f>
        <v>4</v>
      </c>
      <c r="AD786">
        <f>VLOOKUP($C786,PANSS_full!$D$2:$AK$888,12,FALSE)</f>
        <v>5</v>
      </c>
      <c r="AE786">
        <f>VLOOKUP($C786,PANSS_full!$D$2:$AK$888,13,FALSE)</f>
        <v>5</v>
      </c>
      <c r="AF786">
        <f>VLOOKUP($C786,PANSS_full!$D$2:$AK$888,14,FALSE)</f>
        <v>5</v>
      </c>
      <c r="AG786">
        <f>VLOOKUP($C786,PANSS_full!$D$2:$AK$888,15,FALSE)</f>
        <v>4</v>
      </c>
      <c r="AH786">
        <f>VLOOKUP($C786,PANSS_full!$D$2:$AK$888,16,FALSE)</f>
        <v>4</v>
      </c>
      <c r="AI786">
        <f>VLOOKUP($C786,PANSS_full!$D$2:$AK$888,17,FALSE)</f>
        <v>5</v>
      </c>
      <c r="AJ786">
        <f>VLOOKUP($C786,PANSS_full!$D$2:$AK$888,18,FALSE)</f>
        <v>1</v>
      </c>
      <c r="AK786">
        <f>VLOOKUP($C786,PANSS_full!$D$2:$AK$888,19,FALSE)</f>
        <v>1</v>
      </c>
      <c r="AL786">
        <f>VLOOKUP($C786,PANSS_full!$D$2:$AK$888,20,FALSE)</f>
        <v>1</v>
      </c>
      <c r="AM786">
        <f>VLOOKUP($C786,PANSS_full!$D$2:$AK$888,21,FALSE)</f>
        <v>1</v>
      </c>
      <c r="AN786">
        <f>VLOOKUP($C786,PANSS_full!$D$2:$AK$888,22,FALSE)</f>
        <v>1</v>
      </c>
      <c r="AO786">
        <f>VLOOKUP($C786,PANSS_full!$D$2:$AK$888,23,FALSE)</f>
        <v>1</v>
      </c>
      <c r="AP786">
        <f>VLOOKUP($C786,PANSS_full!$D$2:$AK$888,24,FALSE)</f>
        <v>1</v>
      </c>
      <c r="AQ786">
        <f>VLOOKUP($C786,PANSS_full!$D$2:$AK$888,25,FALSE)</f>
        <v>4</v>
      </c>
      <c r="AR786">
        <f>VLOOKUP($C786,PANSS_full!$D$2:$AK$888,26,FALSE)</f>
        <v>4</v>
      </c>
      <c r="AS786">
        <f>VLOOKUP($C786,PANSS_full!$D$2:$AK$888,27,FALSE)</f>
        <v>1</v>
      </c>
      <c r="AT786">
        <f>VLOOKUP($C786,PANSS_full!$D$2:$AK$888,28,FALSE)</f>
        <v>1</v>
      </c>
      <c r="AU786">
        <f>VLOOKUP($C786,PANSS_full!$D$2:$AK$888,29,FALSE)</f>
        <v>4</v>
      </c>
      <c r="AV786">
        <f>VLOOKUP($C786,PANSS_full!$D$2:$AK$888,30,FALSE)</f>
        <v>6</v>
      </c>
      <c r="AW786">
        <f>VLOOKUP($C786,PANSS_full!$D$2:$AK$888,31,FALSE)</f>
        <v>3</v>
      </c>
      <c r="AX786">
        <f>VLOOKUP($C786,PANSS_full!$D$2:$AK$888,32,FALSE)</f>
        <v>4</v>
      </c>
      <c r="AY786">
        <f>VLOOKUP($C786,PANSS_full!$D$2:$AK$888,33,FALSE)</f>
        <v>1</v>
      </c>
      <c r="AZ786">
        <f>VLOOKUP($C786,PANSS_full!$D$2:$AK$888,34,FALSE)</f>
        <v>3</v>
      </c>
    </row>
    <row r="787" spans="1:52">
      <c r="A787">
        <v>786</v>
      </c>
      <c r="B787" s="2" t="s">
        <v>845</v>
      </c>
      <c r="C787" s="2" t="str">
        <f t="shared" si="12"/>
        <v>SZ_05_0178</v>
      </c>
      <c r="E787" s="2">
        <v>24.25</v>
      </c>
      <c r="F787" s="2" t="s">
        <v>602</v>
      </c>
      <c r="G787" s="2" t="s">
        <v>213</v>
      </c>
      <c r="H787" s="2">
        <v>5</v>
      </c>
      <c r="I787" s="2">
        <v>1</v>
      </c>
      <c r="K787" s="2">
        <v>1</v>
      </c>
      <c r="L787" s="2">
        <v>1</v>
      </c>
      <c r="M787" s="2">
        <v>0</v>
      </c>
      <c r="N787" s="2">
        <v>21</v>
      </c>
      <c r="O787" s="2">
        <v>21</v>
      </c>
      <c r="P787" s="2">
        <v>33</v>
      </c>
      <c r="Q787" s="2">
        <v>75</v>
      </c>
      <c r="S787" t="str">
        <f>VLOOKUP($C787,PANSS_full!$D$2:$AK$888,1,FALSE)</f>
        <v>SZ_05_0178</v>
      </c>
      <c r="T787" t="str">
        <f>VLOOKUP($C787,PANSS_full!$D$2:$AK$888,2,FALSE)</f>
        <v>SYQ</v>
      </c>
      <c r="U787" t="str">
        <f>VLOOKUP($C787,PANSS_full!$D$2:$AK$888,3,FALSE)</f>
        <v/>
      </c>
      <c r="V787" t="str">
        <f>VLOOKUP($C787,PANSS_full!$D$2:$AK$888,4,FALSE)</f>
        <v/>
      </c>
      <c r="W787">
        <f>VLOOKUP($C787,PANSS_full!$D$2:$AK$888,5,FALSE)</f>
        <v>5</v>
      </c>
      <c r="X787">
        <f>VLOOKUP($C787,PANSS_full!$D$2:$AK$888,6,FALSE)</f>
        <v>4</v>
      </c>
      <c r="Y787">
        <f>VLOOKUP($C787,PANSS_full!$D$2:$AK$888,7,FALSE)</f>
        <v>1</v>
      </c>
      <c r="Z787">
        <f>VLOOKUP($C787,PANSS_full!$D$2:$AK$888,8,FALSE)</f>
        <v>1</v>
      </c>
      <c r="AA787">
        <f>VLOOKUP($C787,PANSS_full!$D$2:$AK$888,9,FALSE)</f>
        <v>1</v>
      </c>
      <c r="AB787">
        <f>VLOOKUP($C787,PANSS_full!$D$2:$AK$888,10,FALSE)</f>
        <v>0</v>
      </c>
      <c r="AC787">
        <f>VLOOKUP($C787,PANSS_full!$D$2:$AK$888,11,FALSE)</f>
        <v>4</v>
      </c>
      <c r="AD787">
        <f>VLOOKUP($C787,PANSS_full!$D$2:$AK$888,12,FALSE)</f>
        <v>4</v>
      </c>
      <c r="AE787">
        <f>VLOOKUP($C787,PANSS_full!$D$2:$AK$888,13,FALSE)</f>
        <v>3</v>
      </c>
      <c r="AF787">
        <f>VLOOKUP($C787,PANSS_full!$D$2:$AK$888,14,FALSE)</f>
        <v>3</v>
      </c>
      <c r="AG787">
        <f>VLOOKUP($C787,PANSS_full!$D$2:$AK$888,15,FALSE)</f>
        <v>3</v>
      </c>
      <c r="AH787">
        <f>VLOOKUP($C787,PANSS_full!$D$2:$AK$888,16,FALSE)</f>
        <v>4</v>
      </c>
      <c r="AI787">
        <f>VLOOKUP($C787,PANSS_full!$D$2:$AK$888,17,FALSE)</f>
        <v>3</v>
      </c>
      <c r="AJ787">
        <f>VLOOKUP($C787,PANSS_full!$D$2:$AK$888,18,FALSE)</f>
        <v>1</v>
      </c>
      <c r="AK787">
        <f>VLOOKUP($C787,PANSS_full!$D$2:$AK$888,19,FALSE)</f>
        <v>1</v>
      </c>
      <c r="AL787">
        <f>VLOOKUP($C787,PANSS_full!$D$2:$AK$888,20,FALSE)</f>
        <v>1</v>
      </c>
      <c r="AM787">
        <f>VLOOKUP($C787,PANSS_full!$D$2:$AK$888,21,FALSE)</f>
        <v>1</v>
      </c>
      <c r="AN787">
        <f>VLOOKUP($C787,PANSS_full!$D$2:$AK$888,22,FALSE)</f>
        <v>1</v>
      </c>
      <c r="AO787">
        <f>VLOOKUP($C787,PANSS_full!$D$2:$AK$888,23,FALSE)</f>
        <v>1</v>
      </c>
      <c r="AP787">
        <f>VLOOKUP($C787,PANSS_full!$D$2:$AK$888,24,FALSE)</f>
        <v>1</v>
      </c>
      <c r="AQ787">
        <f>VLOOKUP($C787,PANSS_full!$D$2:$AK$888,25,FALSE)</f>
        <v>4</v>
      </c>
      <c r="AR787">
        <f>VLOOKUP($C787,PANSS_full!$D$2:$AK$888,26,FALSE)</f>
        <v>5</v>
      </c>
      <c r="AS787">
        <f>VLOOKUP($C787,PANSS_full!$D$2:$AK$888,27,FALSE)</f>
        <v>1</v>
      </c>
      <c r="AT787">
        <f>VLOOKUP($C787,PANSS_full!$D$2:$AK$888,28,FALSE)</f>
        <v>1</v>
      </c>
      <c r="AU787">
        <f>VLOOKUP($C787,PANSS_full!$D$2:$AK$888,29,FALSE)</f>
        <v>3</v>
      </c>
      <c r="AV787">
        <f>VLOOKUP($C787,PANSS_full!$D$2:$AK$888,30,FALSE)</f>
        <v>5</v>
      </c>
      <c r="AW787">
        <f>VLOOKUP($C787,PANSS_full!$D$2:$AK$888,31,FALSE)</f>
        <v>3</v>
      </c>
      <c r="AX787">
        <f>VLOOKUP($C787,PANSS_full!$D$2:$AK$888,32,FALSE)</f>
        <v>1</v>
      </c>
      <c r="AY787">
        <f>VLOOKUP($C787,PANSS_full!$D$2:$AK$888,33,FALSE)</f>
        <v>1</v>
      </c>
      <c r="AZ787">
        <f>VLOOKUP($C787,PANSS_full!$D$2:$AK$888,34,FALSE)</f>
        <v>3</v>
      </c>
    </row>
    <row r="788" spans="1:52">
      <c r="A788">
        <v>787</v>
      </c>
      <c r="B788" s="2" t="s">
        <v>846</v>
      </c>
      <c r="C788" s="2" t="str">
        <f t="shared" si="12"/>
        <v>SZ_05_0180</v>
      </c>
      <c r="E788" s="2">
        <v>24.75</v>
      </c>
      <c r="F788" s="2" t="s">
        <v>602</v>
      </c>
      <c r="G788" s="2" t="s">
        <v>213</v>
      </c>
      <c r="H788" s="2">
        <v>5</v>
      </c>
      <c r="I788" s="2">
        <v>2</v>
      </c>
      <c r="J788" s="2">
        <v>16</v>
      </c>
      <c r="K788" s="2">
        <v>1</v>
      </c>
      <c r="L788" s="2">
        <v>1</v>
      </c>
      <c r="M788" s="2">
        <v>37</v>
      </c>
      <c r="N788" s="2">
        <v>22</v>
      </c>
      <c r="O788" s="2">
        <v>22</v>
      </c>
      <c r="P788" s="2">
        <v>41</v>
      </c>
      <c r="Q788" s="2">
        <v>85</v>
      </c>
      <c r="R788" s="2">
        <v>21</v>
      </c>
      <c r="S788" t="str">
        <f>VLOOKUP($C788,PANSS_full!$D$2:$AK$888,1,FALSE)</f>
        <v>SZ_05_0180</v>
      </c>
      <c r="T788" t="str">
        <f>VLOOKUP($C788,PANSS_full!$D$2:$AK$888,2,FALSE)</f>
        <v>YY</v>
      </c>
      <c r="U788" t="str">
        <f>VLOOKUP($C788,PANSS_full!$D$2:$AK$888,3,FALSE)</f>
        <v>杜高宁</v>
      </c>
      <c r="V788" t="str">
        <f>VLOOKUP($C788,PANSS_full!$D$2:$AK$888,4,FALSE)</f>
        <v>新医二附院</v>
      </c>
      <c r="W788">
        <f>VLOOKUP($C788,PANSS_full!$D$2:$AK$888,5,FALSE)</f>
        <v>4</v>
      </c>
      <c r="X788">
        <f>VLOOKUP($C788,PANSS_full!$D$2:$AK$888,6,FALSE)</f>
        <v>3</v>
      </c>
      <c r="Y788">
        <f>VLOOKUP($C788,PANSS_full!$D$2:$AK$888,7,FALSE)</f>
        <v>4</v>
      </c>
      <c r="Z788">
        <f>VLOOKUP($C788,PANSS_full!$D$2:$AK$888,8,FALSE)</f>
        <v>2</v>
      </c>
      <c r="AA788">
        <f>VLOOKUP($C788,PANSS_full!$D$2:$AK$888,9,FALSE)</f>
        <v>2</v>
      </c>
      <c r="AB788">
        <f>VLOOKUP($C788,PANSS_full!$D$2:$AK$888,10,FALSE)</f>
        <v>5</v>
      </c>
      <c r="AC788">
        <f>VLOOKUP($C788,PANSS_full!$D$2:$AK$888,11,FALSE)</f>
        <v>2</v>
      </c>
      <c r="AD788">
        <f>VLOOKUP($C788,PANSS_full!$D$2:$AK$888,12,FALSE)</f>
        <v>3</v>
      </c>
      <c r="AE788">
        <f>VLOOKUP($C788,PANSS_full!$D$2:$AK$888,13,FALSE)</f>
        <v>3</v>
      </c>
      <c r="AF788">
        <f>VLOOKUP($C788,PANSS_full!$D$2:$AK$888,14,FALSE)</f>
        <v>3</v>
      </c>
      <c r="AG788">
        <f>VLOOKUP($C788,PANSS_full!$D$2:$AK$888,15,FALSE)</f>
        <v>4</v>
      </c>
      <c r="AH788">
        <f>VLOOKUP($C788,PANSS_full!$D$2:$AK$888,16,FALSE)</f>
        <v>3</v>
      </c>
      <c r="AI788">
        <f>VLOOKUP($C788,PANSS_full!$D$2:$AK$888,17,FALSE)</f>
        <v>4</v>
      </c>
      <c r="AJ788">
        <f>VLOOKUP($C788,PANSS_full!$D$2:$AK$888,18,FALSE)</f>
        <v>2</v>
      </c>
      <c r="AK788">
        <f>VLOOKUP($C788,PANSS_full!$D$2:$AK$888,19,FALSE)</f>
        <v>3</v>
      </c>
      <c r="AL788">
        <f>VLOOKUP($C788,PANSS_full!$D$2:$AK$888,20,FALSE)</f>
        <v>3</v>
      </c>
      <c r="AM788">
        <f>VLOOKUP($C788,PANSS_full!$D$2:$AK$888,21,FALSE)</f>
        <v>2</v>
      </c>
      <c r="AN788">
        <f>VLOOKUP($C788,PANSS_full!$D$2:$AK$888,22,FALSE)</f>
        <v>3</v>
      </c>
      <c r="AO788">
        <f>VLOOKUP($C788,PANSS_full!$D$2:$AK$888,23,FALSE)</f>
        <v>2</v>
      </c>
      <c r="AP788">
        <f>VLOOKUP($C788,PANSS_full!$D$2:$AK$888,24,FALSE)</f>
        <v>3</v>
      </c>
      <c r="AQ788">
        <f>VLOOKUP($C788,PANSS_full!$D$2:$AK$888,25,FALSE)</f>
        <v>3</v>
      </c>
      <c r="AR788">
        <f>VLOOKUP($C788,PANSS_full!$D$2:$AK$888,26,FALSE)</f>
        <v>1</v>
      </c>
      <c r="AS788">
        <f>VLOOKUP($C788,PANSS_full!$D$2:$AK$888,27,FALSE)</f>
        <v>3</v>
      </c>
      <c r="AT788">
        <f>VLOOKUP($C788,PANSS_full!$D$2:$AK$888,28,FALSE)</f>
        <v>1</v>
      </c>
      <c r="AU788">
        <f>VLOOKUP($C788,PANSS_full!$D$2:$AK$888,29,FALSE)</f>
        <v>3</v>
      </c>
      <c r="AV788">
        <f>VLOOKUP($C788,PANSS_full!$D$2:$AK$888,30,FALSE)</f>
        <v>4</v>
      </c>
      <c r="AW788">
        <f>VLOOKUP($C788,PANSS_full!$D$2:$AK$888,31,FALSE)</f>
        <v>3</v>
      </c>
      <c r="AX788">
        <f>VLOOKUP($C788,PANSS_full!$D$2:$AK$888,32,FALSE)</f>
        <v>2</v>
      </c>
      <c r="AY788">
        <f>VLOOKUP($C788,PANSS_full!$D$2:$AK$888,33,FALSE)</f>
        <v>2</v>
      </c>
      <c r="AZ788">
        <f>VLOOKUP($C788,PANSS_full!$D$2:$AK$888,34,FALSE)</f>
        <v>3</v>
      </c>
    </row>
    <row r="789" spans="1:52">
      <c r="A789">
        <v>788</v>
      </c>
      <c r="B789" s="2" t="s">
        <v>847</v>
      </c>
      <c r="C789" s="2" t="str">
        <f t="shared" si="12"/>
        <v>SZ_05_0181</v>
      </c>
      <c r="E789" s="2">
        <v>23.08333333</v>
      </c>
      <c r="F789" s="2" t="s">
        <v>602</v>
      </c>
      <c r="G789" s="2" t="s">
        <v>213</v>
      </c>
      <c r="H789" s="2">
        <v>5</v>
      </c>
      <c r="I789" s="2">
        <v>1</v>
      </c>
      <c r="J789" s="2">
        <v>6</v>
      </c>
      <c r="K789" s="2">
        <v>1</v>
      </c>
      <c r="L789" s="2">
        <v>1</v>
      </c>
      <c r="M789" s="2">
        <v>1</v>
      </c>
      <c r="N789" s="2">
        <v>16</v>
      </c>
      <c r="O789" s="2">
        <v>17</v>
      </c>
      <c r="P789" s="2">
        <v>42</v>
      </c>
      <c r="Q789" s="2">
        <v>75</v>
      </c>
      <c r="S789" t="str">
        <f>VLOOKUP($C789,PANSS_full!$D$2:$AK$888,1,FALSE)</f>
        <v>SZ_05_0181</v>
      </c>
      <c r="T789" t="str">
        <f>VLOOKUP($C789,PANSS_full!$D$2:$AK$888,2,FALSE)</f>
        <v>JLF</v>
      </c>
      <c r="U789" t="str">
        <f>VLOOKUP($C789,PANSS_full!$D$2:$AK$888,3,FALSE)</f>
        <v>杜高宁</v>
      </c>
      <c r="V789" t="str">
        <f>VLOOKUP($C789,PANSS_full!$D$2:$AK$888,4,FALSE)</f>
        <v>新医二附院</v>
      </c>
      <c r="W789">
        <f>VLOOKUP($C789,PANSS_full!$D$2:$AK$888,5,FALSE)</f>
        <v>5</v>
      </c>
      <c r="X789">
        <f>VLOOKUP($C789,PANSS_full!$D$2:$AK$888,6,FALSE)</f>
        <v>0</v>
      </c>
      <c r="Y789">
        <f>VLOOKUP($C789,PANSS_full!$D$2:$AK$888,7,FALSE)</f>
        <v>3</v>
      </c>
      <c r="Z789">
        <f>VLOOKUP($C789,PANSS_full!$D$2:$AK$888,8,FALSE)</f>
        <v>0</v>
      </c>
      <c r="AA789">
        <f>VLOOKUP($C789,PANSS_full!$D$2:$AK$888,9,FALSE)</f>
        <v>0</v>
      </c>
      <c r="AB789">
        <f>VLOOKUP($C789,PANSS_full!$D$2:$AK$888,10,FALSE)</f>
        <v>4</v>
      </c>
      <c r="AC789">
        <f>VLOOKUP($C789,PANSS_full!$D$2:$AK$888,11,FALSE)</f>
        <v>4</v>
      </c>
      <c r="AD789">
        <f>VLOOKUP($C789,PANSS_full!$D$2:$AK$888,12,FALSE)</f>
        <v>3</v>
      </c>
      <c r="AE789">
        <f>VLOOKUP($C789,PANSS_full!$D$2:$AK$888,13,FALSE)</f>
        <v>2</v>
      </c>
      <c r="AF789">
        <f>VLOOKUP($C789,PANSS_full!$D$2:$AK$888,14,FALSE)</f>
        <v>2</v>
      </c>
      <c r="AG789">
        <f>VLOOKUP($C789,PANSS_full!$D$2:$AK$888,15,FALSE)</f>
        <v>2</v>
      </c>
      <c r="AH789">
        <f>VLOOKUP($C789,PANSS_full!$D$2:$AK$888,16,FALSE)</f>
        <v>3</v>
      </c>
      <c r="AI789">
        <f>VLOOKUP($C789,PANSS_full!$D$2:$AK$888,17,FALSE)</f>
        <v>3</v>
      </c>
      <c r="AJ789">
        <f>VLOOKUP($C789,PANSS_full!$D$2:$AK$888,18,FALSE)</f>
        <v>2</v>
      </c>
      <c r="AK789">
        <f>VLOOKUP($C789,PANSS_full!$D$2:$AK$888,19,FALSE)</f>
        <v>3</v>
      </c>
      <c r="AL789">
        <f>VLOOKUP($C789,PANSS_full!$D$2:$AK$888,20,FALSE)</f>
        <v>3</v>
      </c>
      <c r="AM789">
        <f>VLOOKUP($C789,PANSS_full!$D$2:$AK$888,21,FALSE)</f>
        <v>2</v>
      </c>
      <c r="AN789">
        <f>VLOOKUP($C789,PANSS_full!$D$2:$AK$888,22,FALSE)</f>
        <v>3</v>
      </c>
      <c r="AO789">
        <f>VLOOKUP($C789,PANSS_full!$D$2:$AK$888,23,FALSE)</f>
        <v>2</v>
      </c>
      <c r="AP789">
        <f>VLOOKUP($C789,PANSS_full!$D$2:$AK$888,24,FALSE)</f>
        <v>2</v>
      </c>
      <c r="AQ789">
        <f>VLOOKUP($C789,PANSS_full!$D$2:$AK$888,25,FALSE)</f>
        <v>2</v>
      </c>
      <c r="AR789">
        <f>VLOOKUP($C789,PANSS_full!$D$2:$AK$888,26,FALSE)</f>
        <v>3</v>
      </c>
      <c r="AS789">
        <f>VLOOKUP($C789,PANSS_full!$D$2:$AK$888,27,FALSE)</f>
        <v>3</v>
      </c>
      <c r="AT789">
        <f>VLOOKUP($C789,PANSS_full!$D$2:$AK$888,28,FALSE)</f>
        <v>1</v>
      </c>
      <c r="AU789">
        <f>VLOOKUP($C789,PANSS_full!$D$2:$AK$888,29,FALSE)</f>
        <v>3</v>
      </c>
      <c r="AV789">
        <f>VLOOKUP($C789,PANSS_full!$D$2:$AK$888,30,FALSE)</f>
        <v>4</v>
      </c>
      <c r="AW789">
        <f>VLOOKUP($C789,PANSS_full!$D$2:$AK$888,31,FALSE)</f>
        <v>4</v>
      </c>
      <c r="AX789">
        <f>VLOOKUP($C789,PANSS_full!$D$2:$AK$888,32,FALSE)</f>
        <v>3</v>
      </c>
      <c r="AY789">
        <f>VLOOKUP($C789,PANSS_full!$D$2:$AK$888,33,FALSE)</f>
        <v>2</v>
      </c>
      <c r="AZ789">
        <f>VLOOKUP($C789,PANSS_full!$D$2:$AK$888,34,FALSE)</f>
        <v>2</v>
      </c>
    </row>
    <row r="790" spans="1:52">
      <c r="A790">
        <v>789</v>
      </c>
      <c r="B790" s="2" t="s">
        <v>848</v>
      </c>
      <c r="C790" s="2" t="str">
        <f t="shared" si="12"/>
        <v>SZ_05_0182</v>
      </c>
      <c r="E790" s="2">
        <v>23.91666667</v>
      </c>
      <c r="F790" s="2" t="s">
        <v>602</v>
      </c>
      <c r="G790" s="2" t="s">
        <v>213</v>
      </c>
      <c r="H790" s="2">
        <v>5</v>
      </c>
      <c r="I790" s="2">
        <v>1</v>
      </c>
      <c r="J790" s="2">
        <v>15</v>
      </c>
      <c r="K790" s="2">
        <v>1</v>
      </c>
      <c r="L790" s="2">
        <v>1</v>
      </c>
      <c r="M790" s="2">
        <v>13</v>
      </c>
      <c r="N790" s="2">
        <v>26</v>
      </c>
      <c r="O790" s="2">
        <v>16</v>
      </c>
      <c r="P790" s="2">
        <v>42</v>
      </c>
      <c r="Q790" s="2">
        <v>84</v>
      </c>
      <c r="S790" t="str">
        <f>VLOOKUP($C790,PANSS_full!$D$2:$AK$888,1,FALSE)</f>
        <v>SZ_05_0182</v>
      </c>
      <c r="T790" t="str">
        <f>VLOOKUP($C790,PANSS_full!$D$2:$AK$888,2,FALSE)</f>
        <v>GYH</v>
      </c>
      <c r="U790" t="str">
        <f>VLOOKUP($C790,PANSS_full!$D$2:$AK$888,3,FALSE)</f>
        <v>杜高宁</v>
      </c>
      <c r="V790" t="str">
        <f>VLOOKUP($C790,PANSS_full!$D$2:$AK$888,4,FALSE)</f>
        <v>新医二附院</v>
      </c>
      <c r="W790">
        <f>VLOOKUP($C790,PANSS_full!$D$2:$AK$888,5,FALSE)</f>
        <v>5</v>
      </c>
      <c r="X790">
        <f>VLOOKUP($C790,PANSS_full!$D$2:$AK$888,6,FALSE)</f>
        <v>4</v>
      </c>
      <c r="Y790">
        <f>VLOOKUP($C790,PANSS_full!$D$2:$AK$888,7,FALSE)</f>
        <v>5</v>
      </c>
      <c r="Z790">
        <f>VLOOKUP($C790,PANSS_full!$D$2:$AK$888,8,FALSE)</f>
        <v>2</v>
      </c>
      <c r="AA790">
        <f>VLOOKUP($C790,PANSS_full!$D$2:$AK$888,9,FALSE)</f>
        <v>2</v>
      </c>
      <c r="AB790">
        <f>VLOOKUP($C790,PANSS_full!$D$2:$AK$888,10,FALSE)</f>
        <v>5</v>
      </c>
      <c r="AC790">
        <f>VLOOKUP($C790,PANSS_full!$D$2:$AK$888,11,FALSE)</f>
        <v>3</v>
      </c>
      <c r="AD790">
        <f>VLOOKUP($C790,PANSS_full!$D$2:$AK$888,12,FALSE)</f>
        <v>2</v>
      </c>
      <c r="AE790">
        <f>VLOOKUP($C790,PANSS_full!$D$2:$AK$888,13,FALSE)</f>
        <v>2</v>
      </c>
      <c r="AF790">
        <f>VLOOKUP($C790,PANSS_full!$D$2:$AK$888,14,FALSE)</f>
        <v>2</v>
      </c>
      <c r="AG790">
        <f>VLOOKUP($C790,PANSS_full!$D$2:$AK$888,15,FALSE)</f>
        <v>2</v>
      </c>
      <c r="AH790">
        <f>VLOOKUP($C790,PANSS_full!$D$2:$AK$888,16,FALSE)</f>
        <v>2</v>
      </c>
      <c r="AI790">
        <f>VLOOKUP($C790,PANSS_full!$D$2:$AK$888,17,FALSE)</f>
        <v>3</v>
      </c>
      <c r="AJ790">
        <f>VLOOKUP($C790,PANSS_full!$D$2:$AK$888,18,FALSE)</f>
        <v>3</v>
      </c>
      <c r="AK790">
        <f>VLOOKUP($C790,PANSS_full!$D$2:$AK$888,19,FALSE)</f>
        <v>3</v>
      </c>
      <c r="AL790">
        <f>VLOOKUP($C790,PANSS_full!$D$2:$AK$888,20,FALSE)</f>
        <v>3</v>
      </c>
      <c r="AM790">
        <f>VLOOKUP($C790,PANSS_full!$D$2:$AK$888,21,FALSE)</f>
        <v>2</v>
      </c>
      <c r="AN790">
        <f>VLOOKUP($C790,PANSS_full!$D$2:$AK$888,22,FALSE)</f>
        <v>3</v>
      </c>
      <c r="AO790">
        <f>VLOOKUP($C790,PANSS_full!$D$2:$AK$888,23,FALSE)</f>
        <v>2</v>
      </c>
      <c r="AP790">
        <f>VLOOKUP($C790,PANSS_full!$D$2:$AK$888,24,FALSE)</f>
        <v>2</v>
      </c>
      <c r="AQ790">
        <f>VLOOKUP($C790,PANSS_full!$D$2:$AK$888,25,FALSE)</f>
        <v>2</v>
      </c>
      <c r="AR790">
        <f>VLOOKUP($C790,PANSS_full!$D$2:$AK$888,26,FALSE)</f>
        <v>2</v>
      </c>
      <c r="AS790">
        <f>VLOOKUP($C790,PANSS_full!$D$2:$AK$888,27,FALSE)</f>
        <v>4</v>
      </c>
      <c r="AT790">
        <f>VLOOKUP($C790,PANSS_full!$D$2:$AK$888,28,FALSE)</f>
        <v>1</v>
      </c>
      <c r="AU790">
        <f>VLOOKUP($C790,PANSS_full!$D$2:$AK$888,29,FALSE)</f>
        <v>4</v>
      </c>
      <c r="AV790">
        <f>VLOOKUP($C790,PANSS_full!$D$2:$AK$888,30,FALSE)</f>
        <v>4</v>
      </c>
      <c r="AW790">
        <f>VLOOKUP($C790,PANSS_full!$D$2:$AK$888,31,FALSE)</f>
        <v>4</v>
      </c>
      <c r="AX790">
        <f>VLOOKUP($C790,PANSS_full!$D$2:$AK$888,32,FALSE)</f>
        <v>2</v>
      </c>
      <c r="AY790">
        <f>VLOOKUP($C790,PANSS_full!$D$2:$AK$888,33,FALSE)</f>
        <v>2</v>
      </c>
      <c r="AZ790">
        <f>VLOOKUP($C790,PANSS_full!$D$2:$AK$888,34,FALSE)</f>
        <v>2</v>
      </c>
    </row>
    <row r="791" spans="1:52">
      <c r="A791">
        <v>790</v>
      </c>
      <c r="B791" s="2" t="s">
        <v>849</v>
      </c>
      <c r="C791" s="2" t="str">
        <f t="shared" si="12"/>
        <v>SZ_05_0183</v>
      </c>
      <c r="E791" s="2">
        <v>32.58333333</v>
      </c>
      <c r="F791" s="2" t="s">
        <v>602</v>
      </c>
      <c r="G791" s="2" t="s">
        <v>213</v>
      </c>
      <c r="H791" s="2">
        <v>5</v>
      </c>
      <c r="I791" s="2">
        <v>1</v>
      </c>
      <c r="J791" s="2">
        <v>12</v>
      </c>
      <c r="K791" s="2">
        <v>1</v>
      </c>
      <c r="L791" s="2">
        <v>1</v>
      </c>
      <c r="M791" s="2">
        <v>121</v>
      </c>
      <c r="N791" s="2">
        <v>28</v>
      </c>
      <c r="O791" s="2">
        <v>25</v>
      </c>
      <c r="P791" s="2">
        <v>38</v>
      </c>
      <c r="Q791" s="2">
        <v>91</v>
      </c>
      <c r="S791" t="str">
        <f>VLOOKUP($C791,PANSS_full!$D$2:$AK$888,1,FALSE)</f>
        <v>SZ_05_0183</v>
      </c>
      <c r="T791" t="str">
        <f>VLOOKUP($C791,PANSS_full!$D$2:$AK$888,2,FALSE)</f>
        <v>WSL</v>
      </c>
      <c r="U791" t="str">
        <f>VLOOKUP($C791,PANSS_full!$D$2:$AK$888,3,FALSE)</f>
        <v>李予春</v>
      </c>
      <c r="V791" t="str">
        <f>VLOOKUP($C791,PANSS_full!$D$2:$AK$888,4,FALSE)</f>
        <v>新乡医学院第二附属医院</v>
      </c>
      <c r="W791">
        <f>VLOOKUP($C791,PANSS_full!$D$2:$AK$888,5,FALSE)</f>
        <v>5</v>
      </c>
      <c r="X791">
        <f>VLOOKUP($C791,PANSS_full!$D$2:$AK$888,6,FALSE)</f>
        <v>5</v>
      </c>
      <c r="Y791">
        <f>VLOOKUP($C791,PANSS_full!$D$2:$AK$888,7,FALSE)</f>
        <v>1</v>
      </c>
      <c r="Z791">
        <f>VLOOKUP($C791,PANSS_full!$D$2:$AK$888,8,FALSE)</f>
        <v>4</v>
      </c>
      <c r="AA791">
        <f>VLOOKUP($C791,PANSS_full!$D$2:$AK$888,9,FALSE)</f>
        <v>4</v>
      </c>
      <c r="AB791">
        <f>VLOOKUP($C791,PANSS_full!$D$2:$AK$888,10,FALSE)</f>
        <v>5</v>
      </c>
      <c r="AC791">
        <f>VLOOKUP($C791,PANSS_full!$D$2:$AK$888,11,FALSE)</f>
        <v>4</v>
      </c>
      <c r="AD791">
        <f>VLOOKUP($C791,PANSS_full!$D$2:$AK$888,12,FALSE)</f>
        <v>4</v>
      </c>
      <c r="AE791">
        <f>VLOOKUP($C791,PANSS_full!$D$2:$AK$888,13,FALSE)</f>
        <v>4</v>
      </c>
      <c r="AF791">
        <f>VLOOKUP($C791,PANSS_full!$D$2:$AK$888,14,FALSE)</f>
        <v>4</v>
      </c>
      <c r="AG791">
        <f>VLOOKUP($C791,PANSS_full!$D$2:$AK$888,15,FALSE)</f>
        <v>3</v>
      </c>
      <c r="AH791">
        <f>VLOOKUP($C791,PANSS_full!$D$2:$AK$888,16,FALSE)</f>
        <v>4</v>
      </c>
      <c r="AI791">
        <f>VLOOKUP($C791,PANSS_full!$D$2:$AK$888,17,FALSE)</f>
        <v>4</v>
      </c>
      <c r="AJ791">
        <f>VLOOKUP($C791,PANSS_full!$D$2:$AK$888,18,FALSE)</f>
        <v>2</v>
      </c>
      <c r="AK791">
        <f>VLOOKUP($C791,PANSS_full!$D$2:$AK$888,19,FALSE)</f>
        <v>1</v>
      </c>
      <c r="AL791">
        <f>VLOOKUP($C791,PANSS_full!$D$2:$AK$888,20,FALSE)</f>
        <v>3</v>
      </c>
      <c r="AM791">
        <f>VLOOKUP($C791,PANSS_full!$D$2:$AK$888,21,FALSE)</f>
        <v>1</v>
      </c>
      <c r="AN791">
        <f>VLOOKUP($C791,PANSS_full!$D$2:$AK$888,22,FALSE)</f>
        <v>3</v>
      </c>
      <c r="AO791">
        <f>VLOOKUP($C791,PANSS_full!$D$2:$AK$888,23,FALSE)</f>
        <v>1</v>
      </c>
      <c r="AP791">
        <f>VLOOKUP($C791,PANSS_full!$D$2:$AK$888,24,FALSE)</f>
        <v>1</v>
      </c>
      <c r="AQ791">
        <f>VLOOKUP($C791,PANSS_full!$D$2:$AK$888,25,FALSE)</f>
        <v>4</v>
      </c>
      <c r="AR791">
        <f>VLOOKUP($C791,PANSS_full!$D$2:$AK$888,26,FALSE)</f>
        <v>3</v>
      </c>
      <c r="AS791">
        <f>VLOOKUP($C791,PANSS_full!$D$2:$AK$888,27,FALSE)</f>
        <v>5</v>
      </c>
      <c r="AT791">
        <f>VLOOKUP($C791,PANSS_full!$D$2:$AK$888,28,FALSE)</f>
        <v>1</v>
      </c>
      <c r="AU791">
        <f>VLOOKUP($C791,PANSS_full!$D$2:$AK$888,29,FALSE)</f>
        <v>1</v>
      </c>
      <c r="AV791">
        <f>VLOOKUP($C791,PANSS_full!$D$2:$AK$888,30,FALSE)</f>
        <v>5</v>
      </c>
      <c r="AW791">
        <f>VLOOKUP($C791,PANSS_full!$D$2:$AK$888,31,FALSE)</f>
        <v>3</v>
      </c>
      <c r="AX791">
        <f>VLOOKUP($C791,PANSS_full!$D$2:$AK$888,32,FALSE)</f>
        <v>3</v>
      </c>
      <c r="AY791">
        <f>VLOOKUP($C791,PANSS_full!$D$2:$AK$888,33,FALSE)</f>
        <v>1</v>
      </c>
      <c r="AZ791">
        <f>VLOOKUP($C791,PANSS_full!$D$2:$AK$888,34,FALSE)</f>
        <v>2</v>
      </c>
    </row>
    <row r="792" spans="1:52">
      <c r="A792">
        <v>791</v>
      </c>
      <c r="B792" s="2" t="s">
        <v>850</v>
      </c>
      <c r="C792" s="2" t="str">
        <f t="shared" si="12"/>
        <v>SZ_05_0184</v>
      </c>
      <c r="E792" s="2">
        <v>33.16666667</v>
      </c>
      <c r="F792" s="2" t="s">
        <v>602</v>
      </c>
      <c r="G792" s="2" t="s">
        <v>213</v>
      </c>
      <c r="H792" s="2">
        <v>5</v>
      </c>
      <c r="I792" s="2">
        <v>2</v>
      </c>
      <c r="J792" s="2">
        <v>15</v>
      </c>
      <c r="K792" s="2">
        <v>1</v>
      </c>
      <c r="L792" s="2">
        <v>1</v>
      </c>
      <c r="M792" s="2">
        <v>39</v>
      </c>
      <c r="N792" s="2">
        <v>23</v>
      </c>
      <c r="O792" s="2">
        <v>16</v>
      </c>
      <c r="P792" s="2">
        <v>41</v>
      </c>
      <c r="Q792" s="2">
        <v>80</v>
      </c>
      <c r="R792" s="2">
        <v>24</v>
      </c>
      <c r="S792" t="str">
        <f>VLOOKUP($C792,PANSS_full!$D$2:$AK$888,1,FALSE)</f>
        <v>SZ_05_0184</v>
      </c>
      <c r="T792" t="str">
        <f>VLOOKUP($C792,PANSS_full!$D$2:$AK$888,2,FALSE)</f>
        <v>ZZ</v>
      </c>
      <c r="U792" t="str">
        <f>VLOOKUP($C792,PANSS_full!$D$2:$AK$888,3,FALSE)</f>
        <v>杨勇锋</v>
      </c>
      <c r="V792" t="str">
        <f>VLOOKUP($C792,PANSS_full!$D$2:$AK$888,4,FALSE)</f>
        <v>新医二附院</v>
      </c>
      <c r="W792">
        <f>VLOOKUP($C792,PANSS_full!$D$2:$AK$888,5,FALSE)</f>
        <v>4</v>
      </c>
      <c r="X792">
        <f>VLOOKUP($C792,PANSS_full!$D$2:$AK$888,6,FALSE)</f>
        <v>3</v>
      </c>
      <c r="Y792">
        <f>VLOOKUP($C792,PANSS_full!$D$2:$AK$888,7,FALSE)</f>
        <v>4</v>
      </c>
      <c r="Z792">
        <f>VLOOKUP($C792,PANSS_full!$D$2:$AK$888,8,FALSE)</f>
        <v>2</v>
      </c>
      <c r="AA792">
        <f>VLOOKUP($C792,PANSS_full!$D$2:$AK$888,9,FALSE)</f>
        <v>3</v>
      </c>
      <c r="AB792">
        <f>VLOOKUP($C792,PANSS_full!$D$2:$AK$888,10,FALSE)</f>
        <v>4</v>
      </c>
      <c r="AC792">
        <f>VLOOKUP($C792,PANSS_full!$D$2:$AK$888,11,FALSE)</f>
        <v>3</v>
      </c>
      <c r="AD792">
        <f>VLOOKUP($C792,PANSS_full!$D$2:$AK$888,12,FALSE)</f>
        <v>2</v>
      </c>
      <c r="AE792">
        <f>VLOOKUP($C792,PANSS_full!$D$2:$AK$888,13,FALSE)</f>
        <v>2</v>
      </c>
      <c r="AF792">
        <f>VLOOKUP($C792,PANSS_full!$D$2:$AK$888,14,FALSE)</f>
        <v>2</v>
      </c>
      <c r="AG792">
        <f>VLOOKUP($C792,PANSS_full!$D$2:$AK$888,15,FALSE)</f>
        <v>2</v>
      </c>
      <c r="AH792">
        <f>VLOOKUP($C792,PANSS_full!$D$2:$AK$888,16,FALSE)</f>
        <v>3</v>
      </c>
      <c r="AI792">
        <f>VLOOKUP($C792,PANSS_full!$D$2:$AK$888,17,FALSE)</f>
        <v>3</v>
      </c>
      <c r="AJ792">
        <f>VLOOKUP($C792,PANSS_full!$D$2:$AK$888,18,FALSE)</f>
        <v>2</v>
      </c>
      <c r="AK792">
        <f>VLOOKUP($C792,PANSS_full!$D$2:$AK$888,19,FALSE)</f>
        <v>3</v>
      </c>
      <c r="AL792">
        <f>VLOOKUP($C792,PANSS_full!$D$2:$AK$888,20,FALSE)</f>
        <v>3</v>
      </c>
      <c r="AM792">
        <f>VLOOKUP($C792,PANSS_full!$D$2:$AK$888,21,FALSE)</f>
        <v>2</v>
      </c>
      <c r="AN792">
        <f>VLOOKUP($C792,PANSS_full!$D$2:$AK$888,22,FALSE)</f>
        <v>3</v>
      </c>
      <c r="AO792">
        <f>VLOOKUP($C792,PANSS_full!$D$2:$AK$888,23,FALSE)</f>
        <v>2</v>
      </c>
      <c r="AP792">
        <f>VLOOKUP($C792,PANSS_full!$D$2:$AK$888,24,FALSE)</f>
        <v>2</v>
      </c>
      <c r="AQ792">
        <f>VLOOKUP($C792,PANSS_full!$D$2:$AK$888,25,FALSE)</f>
        <v>2</v>
      </c>
      <c r="AR792">
        <f>VLOOKUP($C792,PANSS_full!$D$2:$AK$888,26,FALSE)</f>
        <v>3</v>
      </c>
      <c r="AS792">
        <f>VLOOKUP($C792,PANSS_full!$D$2:$AK$888,27,FALSE)</f>
        <v>4</v>
      </c>
      <c r="AT792">
        <f>VLOOKUP($C792,PANSS_full!$D$2:$AK$888,28,FALSE)</f>
        <v>1</v>
      </c>
      <c r="AU792">
        <f>VLOOKUP($C792,PANSS_full!$D$2:$AK$888,29,FALSE)</f>
        <v>3</v>
      </c>
      <c r="AV792">
        <f>VLOOKUP($C792,PANSS_full!$D$2:$AK$888,30,FALSE)</f>
        <v>4</v>
      </c>
      <c r="AW792">
        <f>VLOOKUP($C792,PANSS_full!$D$2:$AK$888,31,FALSE)</f>
        <v>4</v>
      </c>
      <c r="AX792">
        <f>VLOOKUP($C792,PANSS_full!$D$2:$AK$888,32,FALSE)</f>
        <v>3</v>
      </c>
      <c r="AY792">
        <f>VLOOKUP($C792,PANSS_full!$D$2:$AK$888,33,FALSE)</f>
        <v>1</v>
      </c>
      <c r="AZ792">
        <f>VLOOKUP($C792,PANSS_full!$D$2:$AK$888,34,FALSE)</f>
        <v>1</v>
      </c>
    </row>
    <row r="793" spans="1:52">
      <c r="A793">
        <v>792</v>
      </c>
      <c r="B793" s="2" t="s">
        <v>851</v>
      </c>
      <c r="C793" s="2" t="str">
        <f t="shared" si="12"/>
        <v>SZ_05_0186</v>
      </c>
      <c r="E793" s="2">
        <v>30</v>
      </c>
      <c r="F793" s="2" t="s">
        <v>602</v>
      </c>
      <c r="G793" s="2" t="s">
        <v>213</v>
      </c>
      <c r="H793" s="2">
        <v>5</v>
      </c>
      <c r="I793" s="2">
        <v>2</v>
      </c>
      <c r="J793" s="2">
        <v>9</v>
      </c>
      <c r="K793" s="2">
        <v>1</v>
      </c>
      <c r="L793" s="2">
        <v>1</v>
      </c>
      <c r="M793" s="2">
        <v>3</v>
      </c>
      <c r="N793" s="2">
        <v>24</v>
      </c>
      <c r="O793" s="2">
        <v>20</v>
      </c>
      <c r="P793" s="2">
        <v>46</v>
      </c>
      <c r="Q793" s="2">
        <v>90</v>
      </c>
      <c r="S793" t="str">
        <f>VLOOKUP($C793,PANSS_full!$D$2:$AK$888,1,FALSE)</f>
        <v>SZ_05_0186</v>
      </c>
      <c r="T793" t="str">
        <f>VLOOKUP($C793,PANSS_full!$D$2:$AK$888,2,FALSE)</f>
        <v>SNN</v>
      </c>
      <c r="U793" t="str">
        <f>VLOOKUP($C793,PANSS_full!$D$2:$AK$888,3,FALSE)</f>
        <v>杨勇锋</v>
      </c>
      <c r="V793" t="str">
        <f>VLOOKUP($C793,PANSS_full!$D$2:$AK$888,4,FALSE)</f>
        <v>新医二附院</v>
      </c>
      <c r="W793">
        <f>VLOOKUP($C793,PANSS_full!$D$2:$AK$888,5,FALSE)</f>
        <v>5</v>
      </c>
      <c r="X793">
        <f>VLOOKUP($C793,PANSS_full!$D$2:$AK$888,6,FALSE)</f>
        <v>4</v>
      </c>
      <c r="Y793">
        <f>VLOOKUP($C793,PANSS_full!$D$2:$AK$888,7,FALSE)</f>
        <v>3</v>
      </c>
      <c r="Z793">
        <f>VLOOKUP($C793,PANSS_full!$D$2:$AK$888,8,FALSE)</f>
        <v>3</v>
      </c>
      <c r="AA793">
        <f>VLOOKUP($C793,PANSS_full!$D$2:$AK$888,9,FALSE)</f>
        <v>2</v>
      </c>
      <c r="AB793">
        <f>VLOOKUP($C793,PANSS_full!$D$2:$AK$888,10,FALSE)</f>
        <v>3</v>
      </c>
      <c r="AC793">
        <f>VLOOKUP($C793,PANSS_full!$D$2:$AK$888,11,FALSE)</f>
        <v>4</v>
      </c>
      <c r="AD793">
        <f>VLOOKUP($C793,PANSS_full!$D$2:$AK$888,12,FALSE)</f>
        <v>3</v>
      </c>
      <c r="AE793">
        <f>VLOOKUP($C793,PANSS_full!$D$2:$AK$888,13,FALSE)</f>
        <v>3</v>
      </c>
      <c r="AF793">
        <f>VLOOKUP($C793,PANSS_full!$D$2:$AK$888,14,FALSE)</f>
        <v>3</v>
      </c>
      <c r="AG793">
        <f>VLOOKUP($C793,PANSS_full!$D$2:$AK$888,15,FALSE)</f>
        <v>3</v>
      </c>
      <c r="AH793">
        <f>VLOOKUP($C793,PANSS_full!$D$2:$AK$888,16,FALSE)</f>
        <v>3</v>
      </c>
      <c r="AI793">
        <f>VLOOKUP($C793,PANSS_full!$D$2:$AK$888,17,FALSE)</f>
        <v>3</v>
      </c>
      <c r="AJ793">
        <f>VLOOKUP($C793,PANSS_full!$D$2:$AK$888,18,FALSE)</f>
        <v>2</v>
      </c>
      <c r="AK793">
        <f>VLOOKUP($C793,PANSS_full!$D$2:$AK$888,19,FALSE)</f>
        <v>3</v>
      </c>
      <c r="AL793">
        <f>VLOOKUP($C793,PANSS_full!$D$2:$AK$888,20,FALSE)</f>
        <v>3</v>
      </c>
      <c r="AM793">
        <f>VLOOKUP($C793,PANSS_full!$D$2:$AK$888,21,FALSE)</f>
        <v>2</v>
      </c>
      <c r="AN793">
        <f>VLOOKUP($C793,PANSS_full!$D$2:$AK$888,22,FALSE)</f>
        <v>3</v>
      </c>
      <c r="AO793">
        <f>VLOOKUP($C793,PANSS_full!$D$2:$AK$888,23,FALSE)</f>
        <v>2</v>
      </c>
      <c r="AP793">
        <f>VLOOKUP($C793,PANSS_full!$D$2:$AK$888,24,FALSE)</f>
        <v>2</v>
      </c>
      <c r="AQ793">
        <f>VLOOKUP($C793,PANSS_full!$D$2:$AK$888,25,FALSE)</f>
        <v>2</v>
      </c>
      <c r="AR793">
        <f>VLOOKUP($C793,PANSS_full!$D$2:$AK$888,26,FALSE)</f>
        <v>4</v>
      </c>
      <c r="AS793">
        <f>VLOOKUP($C793,PANSS_full!$D$2:$AK$888,27,FALSE)</f>
        <v>4</v>
      </c>
      <c r="AT793">
        <f>VLOOKUP($C793,PANSS_full!$D$2:$AK$888,28,FALSE)</f>
        <v>1</v>
      </c>
      <c r="AU793">
        <f>VLOOKUP($C793,PANSS_full!$D$2:$AK$888,29,FALSE)</f>
        <v>3</v>
      </c>
      <c r="AV793">
        <f>VLOOKUP($C793,PANSS_full!$D$2:$AK$888,30,FALSE)</f>
        <v>5</v>
      </c>
      <c r="AW793">
        <f>VLOOKUP($C793,PANSS_full!$D$2:$AK$888,31,FALSE)</f>
        <v>4</v>
      </c>
      <c r="AX793">
        <f>VLOOKUP($C793,PANSS_full!$D$2:$AK$888,32,FALSE)</f>
        <v>4</v>
      </c>
      <c r="AY793">
        <f>VLOOKUP($C793,PANSS_full!$D$2:$AK$888,33,FALSE)</f>
        <v>2</v>
      </c>
      <c r="AZ793">
        <f>VLOOKUP($C793,PANSS_full!$D$2:$AK$888,34,FALSE)</f>
        <v>2</v>
      </c>
    </row>
    <row r="794" spans="1:52">
      <c r="A794">
        <v>793</v>
      </c>
      <c r="B794" s="2" t="s">
        <v>852</v>
      </c>
      <c r="C794" s="2" t="str">
        <f t="shared" si="12"/>
        <v>SZ_05_0190</v>
      </c>
      <c r="E794" s="2">
        <v>27.16666667</v>
      </c>
      <c r="F794" s="2" t="s">
        <v>602</v>
      </c>
      <c r="G794" s="2" t="s">
        <v>213</v>
      </c>
      <c r="H794" s="2">
        <v>5</v>
      </c>
      <c r="I794" s="2">
        <v>1</v>
      </c>
      <c r="J794" s="2">
        <v>9</v>
      </c>
      <c r="K794" s="2">
        <v>1</v>
      </c>
      <c r="L794" s="2">
        <v>1</v>
      </c>
      <c r="M794" s="2">
        <v>24</v>
      </c>
      <c r="N794" s="2">
        <v>21</v>
      </c>
      <c r="O794" s="2">
        <v>22</v>
      </c>
      <c r="P794" s="2">
        <v>34</v>
      </c>
      <c r="Q794" s="2">
        <v>77</v>
      </c>
      <c r="S794" t="str">
        <f>VLOOKUP($C794,PANSS_full!$D$2:$AK$888,1,FALSE)</f>
        <v>SZ_05_0190</v>
      </c>
      <c r="T794" t="str">
        <f>VLOOKUP($C794,PANSS_full!$D$2:$AK$888,2,FALSE)</f>
        <v>FDS</v>
      </c>
      <c r="U794" t="str">
        <f>VLOOKUP($C794,PANSS_full!$D$2:$AK$888,3,FALSE)</f>
        <v>杜云红</v>
      </c>
      <c r="V794" t="str">
        <f>VLOOKUP($C794,PANSS_full!$D$2:$AK$888,4,FALSE)</f>
        <v>新医二附院</v>
      </c>
      <c r="W794">
        <f>VLOOKUP($C794,PANSS_full!$D$2:$AK$888,5,FALSE)</f>
        <v>5</v>
      </c>
      <c r="X794">
        <f>VLOOKUP($C794,PANSS_full!$D$2:$AK$888,6,FALSE)</f>
        <v>4</v>
      </c>
      <c r="Y794">
        <f>VLOOKUP($C794,PANSS_full!$D$2:$AK$888,7,FALSE)</f>
        <v>1</v>
      </c>
      <c r="Z794">
        <f>VLOOKUP($C794,PANSS_full!$D$2:$AK$888,8,FALSE)</f>
        <v>1</v>
      </c>
      <c r="AA794">
        <f>VLOOKUP($C794,PANSS_full!$D$2:$AK$888,9,FALSE)</f>
        <v>1</v>
      </c>
      <c r="AB794">
        <f>VLOOKUP($C794,PANSS_full!$D$2:$AK$888,10,FALSE)</f>
        <v>5</v>
      </c>
      <c r="AC794">
        <f>VLOOKUP($C794,PANSS_full!$D$2:$AK$888,11,FALSE)</f>
        <v>4</v>
      </c>
      <c r="AD794">
        <f>VLOOKUP($C794,PANSS_full!$D$2:$AK$888,12,FALSE)</f>
        <v>4</v>
      </c>
      <c r="AE794">
        <f>VLOOKUP($C794,PANSS_full!$D$2:$AK$888,13,FALSE)</f>
        <v>3</v>
      </c>
      <c r="AF794">
        <f>VLOOKUP($C794,PANSS_full!$D$2:$AK$888,14,FALSE)</f>
        <v>4</v>
      </c>
      <c r="AG794">
        <f>VLOOKUP($C794,PANSS_full!$D$2:$AK$888,15,FALSE)</f>
        <v>3</v>
      </c>
      <c r="AH794">
        <f>VLOOKUP($C794,PANSS_full!$D$2:$AK$888,16,FALSE)</f>
        <v>3</v>
      </c>
      <c r="AI794">
        <f>VLOOKUP($C794,PANSS_full!$D$2:$AK$888,17,FALSE)</f>
        <v>4</v>
      </c>
      <c r="AJ794">
        <f>VLOOKUP($C794,PANSS_full!$D$2:$AK$888,18,FALSE)</f>
        <v>1</v>
      </c>
      <c r="AK794">
        <f>VLOOKUP($C794,PANSS_full!$D$2:$AK$888,19,FALSE)</f>
        <v>1</v>
      </c>
      <c r="AL794">
        <f>VLOOKUP($C794,PANSS_full!$D$2:$AK$888,20,FALSE)</f>
        <v>1</v>
      </c>
      <c r="AM794">
        <f>VLOOKUP($C794,PANSS_full!$D$2:$AK$888,21,FALSE)</f>
        <v>1</v>
      </c>
      <c r="AN794">
        <f>VLOOKUP($C794,PANSS_full!$D$2:$AK$888,22,FALSE)</f>
        <v>1</v>
      </c>
      <c r="AO794">
        <f>VLOOKUP($C794,PANSS_full!$D$2:$AK$888,23,FALSE)</f>
        <v>1</v>
      </c>
      <c r="AP794">
        <f>VLOOKUP($C794,PANSS_full!$D$2:$AK$888,24,FALSE)</f>
        <v>1</v>
      </c>
      <c r="AQ794">
        <f>VLOOKUP($C794,PANSS_full!$D$2:$AK$888,25,FALSE)</f>
        <v>4</v>
      </c>
      <c r="AR794">
        <f>VLOOKUP($C794,PANSS_full!$D$2:$AK$888,26,FALSE)</f>
        <v>5</v>
      </c>
      <c r="AS794">
        <f>VLOOKUP($C794,PANSS_full!$D$2:$AK$888,27,FALSE)</f>
        <v>2</v>
      </c>
      <c r="AT794">
        <f>VLOOKUP($C794,PANSS_full!$D$2:$AK$888,28,FALSE)</f>
        <v>1</v>
      </c>
      <c r="AU794">
        <f>VLOOKUP($C794,PANSS_full!$D$2:$AK$888,29,FALSE)</f>
        <v>3</v>
      </c>
      <c r="AV794">
        <f>VLOOKUP($C794,PANSS_full!$D$2:$AK$888,30,FALSE)</f>
        <v>5</v>
      </c>
      <c r="AW794">
        <f>VLOOKUP($C794,PANSS_full!$D$2:$AK$888,31,FALSE)</f>
        <v>3</v>
      </c>
      <c r="AX794">
        <f>VLOOKUP($C794,PANSS_full!$D$2:$AK$888,32,FALSE)</f>
        <v>1</v>
      </c>
      <c r="AY794">
        <f>VLOOKUP($C794,PANSS_full!$D$2:$AK$888,33,FALSE)</f>
        <v>1</v>
      </c>
      <c r="AZ794">
        <f>VLOOKUP($C794,PANSS_full!$D$2:$AK$888,34,FALSE)</f>
        <v>3</v>
      </c>
    </row>
    <row r="795" spans="1:52">
      <c r="A795">
        <v>794</v>
      </c>
      <c r="B795" s="2" t="s">
        <v>853</v>
      </c>
      <c r="C795" s="2" t="str">
        <f t="shared" si="12"/>
        <v>SZ_05_0191</v>
      </c>
      <c r="E795" s="2">
        <v>29</v>
      </c>
      <c r="F795" s="2" t="s">
        <v>602</v>
      </c>
      <c r="G795" s="2" t="s">
        <v>213</v>
      </c>
      <c r="H795" s="2">
        <v>5</v>
      </c>
      <c r="I795" s="2">
        <v>2</v>
      </c>
      <c r="J795" s="2">
        <v>9</v>
      </c>
      <c r="K795" s="2">
        <v>1</v>
      </c>
      <c r="L795" s="2">
        <v>1</v>
      </c>
      <c r="M795" s="2">
        <v>15</v>
      </c>
      <c r="N795" s="2">
        <v>22</v>
      </c>
      <c r="O795" s="2">
        <v>18</v>
      </c>
      <c r="P795" s="2">
        <v>46</v>
      </c>
      <c r="Q795" s="2">
        <v>86</v>
      </c>
      <c r="S795" t="str">
        <f>VLOOKUP($C795,PANSS_full!$D$2:$AK$888,1,FALSE)</f>
        <v>SZ_05_0191</v>
      </c>
      <c r="T795" t="str">
        <f>VLOOKUP($C795,PANSS_full!$D$2:$AK$888,2,FALSE)</f>
        <v>HM</v>
      </c>
      <c r="U795" t="str">
        <f>VLOOKUP($C795,PANSS_full!$D$2:$AK$888,3,FALSE)</f>
        <v>杨勇锋</v>
      </c>
      <c r="V795" t="str">
        <f>VLOOKUP($C795,PANSS_full!$D$2:$AK$888,4,FALSE)</f>
        <v>新医二附院</v>
      </c>
      <c r="W795">
        <f>VLOOKUP($C795,PANSS_full!$D$2:$AK$888,5,FALSE)</f>
        <v>4</v>
      </c>
      <c r="X795">
        <f>VLOOKUP($C795,PANSS_full!$D$2:$AK$888,6,FALSE)</f>
        <v>4</v>
      </c>
      <c r="Y795">
        <f>VLOOKUP($C795,PANSS_full!$D$2:$AK$888,7,FALSE)</f>
        <v>1</v>
      </c>
      <c r="Z795">
        <f>VLOOKUP($C795,PANSS_full!$D$2:$AK$888,8,FALSE)</f>
        <v>3</v>
      </c>
      <c r="AA795">
        <f>VLOOKUP($C795,PANSS_full!$D$2:$AK$888,9,FALSE)</f>
        <v>3</v>
      </c>
      <c r="AB795">
        <f>VLOOKUP($C795,PANSS_full!$D$2:$AK$888,10,FALSE)</f>
        <v>3</v>
      </c>
      <c r="AC795">
        <f>VLOOKUP($C795,PANSS_full!$D$2:$AK$888,11,FALSE)</f>
        <v>4</v>
      </c>
      <c r="AD795">
        <f>VLOOKUP($C795,PANSS_full!$D$2:$AK$888,12,FALSE)</f>
        <v>2</v>
      </c>
      <c r="AE795">
        <f>VLOOKUP($C795,PANSS_full!$D$2:$AK$888,13,FALSE)</f>
        <v>2</v>
      </c>
      <c r="AF795">
        <f>VLOOKUP($C795,PANSS_full!$D$2:$AK$888,14,FALSE)</f>
        <v>3</v>
      </c>
      <c r="AG795">
        <f>VLOOKUP($C795,PANSS_full!$D$2:$AK$888,15,FALSE)</f>
        <v>3</v>
      </c>
      <c r="AH795">
        <f>VLOOKUP($C795,PANSS_full!$D$2:$AK$888,16,FALSE)</f>
        <v>3</v>
      </c>
      <c r="AI795">
        <f>VLOOKUP($C795,PANSS_full!$D$2:$AK$888,17,FALSE)</f>
        <v>3</v>
      </c>
      <c r="AJ795">
        <f>VLOOKUP($C795,PANSS_full!$D$2:$AK$888,18,FALSE)</f>
        <v>2</v>
      </c>
      <c r="AK795">
        <f>VLOOKUP($C795,PANSS_full!$D$2:$AK$888,19,FALSE)</f>
        <v>3</v>
      </c>
      <c r="AL795">
        <f>VLOOKUP($C795,PANSS_full!$D$2:$AK$888,20,FALSE)</f>
        <v>4</v>
      </c>
      <c r="AM795">
        <f>VLOOKUP($C795,PANSS_full!$D$2:$AK$888,21,FALSE)</f>
        <v>2</v>
      </c>
      <c r="AN795">
        <f>VLOOKUP($C795,PANSS_full!$D$2:$AK$888,22,FALSE)</f>
        <v>3</v>
      </c>
      <c r="AO795">
        <f>VLOOKUP($C795,PANSS_full!$D$2:$AK$888,23,FALSE)</f>
        <v>3</v>
      </c>
      <c r="AP795">
        <f>VLOOKUP($C795,PANSS_full!$D$2:$AK$888,24,FALSE)</f>
        <v>2</v>
      </c>
      <c r="AQ795">
        <f>VLOOKUP($C795,PANSS_full!$D$2:$AK$888,25,FALSE)</f>
        <v>1</v>
      </c>
      <c r="AR795">
        <f>VLOOKUP($C795,PANSS_full!$D$2:$AK$888,26,FALSE)</f>
        <v>4</v>
      </c>
      <c r="AS795">
        <f>VLOOKUP($C795,PANSS_full!$D$2:$AK$888,27,FALSE)</f>
        <v>4</v>
      </c>
      <c r="AT795">
        <f>VLOOKUP($C795,PANSS_full!$D$2:$AK$888,28,FALSE)</f>
        <v>1</v>
      </c>
      <c r="AU795">
        <f>VLOOKUP($C795,PANSS_full!$D$2:$AK$888,29,FALSE)</f>
        <v>3</v>
      </c>
      <c r="AV795">
        <f>VLOOKUP($C795,PANSS_full!$D$2:$AK$888,30,FALSE)</f>
        <v>4</v>
      </c>
      <c r="AW795">
        <f>VLOOKUP($C795,PANSS_full!$D$2:$AK$888,31,FALSE)</f>
        <v>4</v>
      </c>
      <c r="AX795">
        <f>VLOOKUP($C795,PANSS_full!$D$2:$AK$888,32,FALSE)</f>
        <v>4</v>
      </c>
      <c r="AY795">
        <f>VLOOKUP($C795,PANSS_full!$D$2:$AK$888,33,FALSE)</f>
        <v>2</v>
      </c>
      <c r="AZ795">
        <f>VLOOKUP($C795,PANSS_full!$D$2:$AK$888,34,FALSE)</f>
        <v>2</v>
      </c>
    </row>
    <row r="796" spans="1:52">
      <c r="A796">
        <v>795</v>
      </c>
      <c r="B796" s="2" t="s">
        <v>854</v>
      </c>
      <c r="C796" s="2" t="str">
        <f t="shared" si="12"/>
        <v>SZ_05_0195</v>
      </c>
      <c r="E796" s="2">
        <v>34.16666667</v>
      </c>
      <c r="F796" s="2" t="s">
        <v>602</v>
      </c>
      <c r="G796" s="2" t="s">
        <v>213</v>
      </c>
      <c r="H796" s="2">
        <v>5</v>
      </c>
      <c r="I796" s="2">
        <v>1</v>
      </c>
      <c r="J796" s="2">
        <v>9</v>
      </c>
      <c r="K796" s="2">
        <v>1</v>
      </c>
      <c r="L796" s="2">
        <v>1</v>
      </c>
      <c r="M796" s="2">
        <v>102</v>
      </c>
      <c r="N796" s="2">
        <v>19</v>
      </c>
      <c r="O796" s="2">
        <v>17</v>
      </c>
      <c r="P796" s="2">
        <v>41</v>
      </c>
      <c r="Q796" s="2">
        <v>77</v>
      </c>
      <c r="S796" t="str">
        <f>VLOOKUP($C796,PANSS_full!$D$2:$AK$888,1,FALSE)</f>
        <v>SZ_05_0195</v>
      </c>
      <c r="T796" t="str">
        <f>VLOOKUP($C796,PANSS_full!$D$2:$AK$888,2,FALSE)</f>
        <v>CM</v>
      </c>
      <c r="U796" t="str">
        <f>VLOOKUP($C796,PANSS_full!$D$2:$AK$888,3,FALSE)</f>
        <v>杜高宁</v>
      </c>
      <c r="V796" t="str">
        <f>VLOOKUP($C796,PANSS_full!$D$2:$AK$888,4,FALSE)</f>
        <v>新医二附院</v>
      </c>
      <c r="W796">
        <f>VLOOKUP($C796,PANSS_full!$D$2:$AK$888,5,FALSE)</f>
        <v>4</v>
      </c>
      <c r="X796">
        <f>VLOOKUP($C796,PANSS_full!$D$2:$AK$888,6,FALSE)</f>
        <v>4</v>
      </c>
      <c r="Y796">
        <f>VLOOKUP($C796,PANSS_full!$D$2:$AK$888,7,FALSE)</f>
        <v>1</v>
      </c>
      <c r="Z796">
        <f>VLOOKUP($C796,PANSS_full!$D$2:$AK$888,8,FALSE)</f>
        <v>2</v>
      </c>
      <c r="AA796">
        <f>VLOOKUP($C796,PANSS_full!$D$2:$AK$888,9,FALSE)</f>
        <v>2</v>
      </c>
      <c r="AB796">
        <f>VLOOKUP($C796,PANSS_full!$D$2:$AK$888,10,FALSE)</f>
        <v>4</v>
      </c>
      <c r="AC796">
        <f>VLOOKUP($C796,PANSS_full!$D$2:$AK$888,11,FALSE)</f>
        <v>2</v>
      </c>
      <c r="AD796">
        <f>VLOOKUP($C796,PANSS_full!$D$2:$AK$888,12,FALSE)</f>
        <v>3</v>
      </c>
      <c r="AE796">
        <f>VLOOKUP($C796,PANSS_full!$D$2:$AK$888,13,FALSE)</f>
        <v>2</v>
      </c>
      <c r="AF796">
        <f>VLOOKUP($C796,PANSS_full!$D$2:$AK$888,14,FALSE)</f>
        <v>3</v>
      </c>
      <c r="AG796">
        <f>VLOOKUP($C796,PANSS_full!$D$2:$AK$888,15,FALSE)</f>
        <v>2</v>
      </c>
      <c r="AH796">
        <f>VLOOKUP($C796,PANSS_full!$D$2:$AK$888,16,FALSE)</f>
        <v>2</v>
      </c>
      <c r="AI796">
        <f>VLOOKUP($C796,PANSS_full!$D$2:$AK$888,17,FALSE)</f>
        <v>3</v>
      </c>
      <c r="AJ796">
        <f>VLOOKUP($C796,PANSS_full!$D$2:$AK$888,18,FALSE)</f>
        <v>2</v>
      </c>
      <c r="AK796">
        <f>VLOOKUP($C796,PANSS_full!$D$2:$AK$888,19,FALSE)</f>
        <v>3</v>
      </c>
      <c r="AL796">
        <f>VLOOKUP($C796,PANSS_full!$D$2:$AK$888,20,FALSE)</f>
        <v>3</v>
      </c>
      <c r="AM796">
        <f>VLOOKUP($C796,PANSS_full!$D$2:$AK$888,21,FALSE)</f>
        <v>2</v>
      </c>
      <c r="AN796">
        <f>VLOOKUP($C796,PANSS_full!$D$2:$AK$888,22,FALSE)</f>
        <v>3</v>
      </c>
      <c r="AO796">
        <f>VLOOKUP($C796,PANSS_full!$D$2:$AK$888,23,FALSE)</f>
        <v>2</v>
      </c>
      <c r="AP796">
        <f>VLOOKUP($C796,PANSS_full!$D$2:$AK$888,24,FALSE)</f>
        <v>2</v>
      </c>
      <c r="AQ796">
        <f>VLOOKUP($C796,PANSS_full!$D$2:$AK$888,25,FALSE)</f>
        <v>2</v>
      </c>
      <c r="AR796">
        <f>VLOOKUP($C796,PANSS_full!$D$2:$AK$888,26,FALSE)</f>
        <v>3</v>
      </c>
      <c r="AS796">
        <f>VLOOKUP($C796,PANSS_full!$D$2:$AK$888,27,FALSE)</f>
        <v>3</v>
      </c>
      <c r="AT796">
        <f>VLOOKUP($C796,PANSS_full!$D$2:$AK$888,28,FALSE)</f>
        <v>1</v>
      </c>
      <c r="AU796">
        <f>VLOOKUP($C796,PANSS_full!$D$2:$AK$888,29,FALSE)</f>
        <v>3</v>
      </c>
      <c r="AV796">
        <f>VLOOKUP($C796,PANSS_full!$D$2:$AK$888,30,FALSE)</f>
        <v>4</v>
      </c>
      <c r="AW796">
        <f>VLOOKUP($C796,PANSS_full!$D$2:$AK$888,31,FALSE)</f>
        <v>4</v>
      </c>
      <c r="AX796">
        <f>VLOOKUP($C796,PANSS_full!$D$2:$AK$888,32,FALSE)</f>
        <v>2</v>
      </c>
      <c r="AY796">
        <f>VLOOKUP($C796,PANSS_full!$D$2:$AK$888,33,FALSE)</f>
        <v>2</v>
      </c>
      <c r="AZ796">
        <f>VLOOKUP($C796,PANSS_full!$D$2:$AK$888,34,FALSE)</f>
        <v>2</v>
      </c>
    </row>
    <row r="797" spans="1:52">
      <c r="A797">
        <v>796</v>
      </c>
      <c r="B797" s="2" t="s">
        <v>855</v>
      </c>
      <c r="C797" s="2" t="str">
        <f t="shared" si="12"/>
        <v>SZ_05_0197</v>
      </c>
      <c r="E797" s="2">
        <v>23.91666667</v>
      </c>
      <c r="F797" s="2" t="s">
        <v>602</v>
      </c>
      <c r="G797" s="2" t="s">
        <v>213</v>
      </c>
      <c r="H797" s="2">
        <v>5</v>
      </c>
      <c r="I797" s="2">
        <v>2</v>
      </c>
      <c r="J797" s="2">
        <v>17</v>
      </c>
      <c r="K797" s="2">
        <v>1</v>
      </c>
      <c r="L797" s="2">
        <v>1</v>
      </c>
      <c r="M797" s="2">
        <v>1</v>
      </c>
      <c r="N797" s="2">
        <v>16</v>
      </c>
      <c r="O797" s="2">
        <v>20</v>
      </c>
      <c r="P797" s="2">
        <v>29</v>
      </c>
      <c r="Q797" s="2">
        <v>65</v>
      </c>
      <c r="S797" t="str">
        <f>VLOOKUP($C797,PANSS_full!$D$2:$AK$888,1,FALSE)</f>
        <v>SZ_05_0197</v>
      </c>
      <c r="T797" t="str">
        <f>VLOOKUP($C797,PANSS_full!$D$2:$AK$888,2,FALSE)</f>
        <v>LQH</v>
      </c>
      <c r="U797" t="str">
        <f>VLOOKUP($C797,PANSS_full!$D$2:$AK$888,3,FALSE)</f>
        <v>张玉娟</v>
      </c>
      <c r="V797" t="str">
        <f>VLOOKUP($C797,PANSS_full!$D$2:$AK$888,4,FALSE)</f>
        <v>河南省精神病医院</v>
      </c>
      <c r="W797">
        <f>VLOOKUP($C797,PANSS_full!$D$2:$AK$888,5,FALSE)</f>
        <v>4</v>
      </c>
      <c r="X797">
        <f>VLOOKUP($C797,PANSS_full!$D$2:$AK$888,6,FALSE)</f>
        <v>4</v>
      </c>
      <c r="Y797">
        <f>VLOOKUP($C797,PANSS_full!$D$2:$AK$888,7,FALSE)</f>
        <v>1</v>
      </c>
      <c r="Z797">
        <f>VLOOKUP($C797,PANSS_full!$D$2:$AK$888,8,FALSE)</f>
        <v>1</v>
      </c>
      <c r="AA797">
        <f>VLOOKUP($C797,PANSS_full!$D$2:$AK$888,9,FALSE)</f>
        <v>1</v>
      </c>
      <c r="AB797">
        <f>VLOOKUP($C797,PANSS_full!$D$2:$AK$888,10,FALSE)</f>
        <v>4</v>
      </c>
      <c r="AC797">
        <f>VLOOKUP($C797,PANSS_full!$D$2:$AK$888,11,FALSE)</f>
        <v>1</v>
      </c>
      <c r="AD797">
        <f>VLOOKUP($C797,PANSS_full!$D$2:$AK$888,12,FALSE)</f>
        <v>3</v>
      </c>
      <c r="AE797">
        <f>VLOOKUP($C797,PANSS_full!$D$2:$AK$888,13,FALSE)</f>
        <v>3</v>
      </c>
      <c r="AF797">
        <f>VLOOKUP($C797,PANSS_full!$D$2:$AK$888,14,FALSE)</f>
        <v>3</v>
      </c>
      <c r="AG797">
        <f>VLOOKUP($C797,PANSS_full!$D$2:$AK$888,15,FALSE)</f>
        <v>3</v>
      </c>
      <c r="AH797">
        <f>VLOOKUP($C797,PANSS_full!$D$2:$AK$888,16,FALSE)</f>
        <v>2</v>
      </c>
      <c r="AI797">
        <f>VLOOKUP($C797,PANSS_full!$D$2:$AK$888,17,FALSE)</f>
        <v>4</v>
      </c>
      <c r="AJ797">
        <f>VLOOKUP($C797,PANSS_full!$D$2:$AK$888,18,FALSE)</f>
        <v>2</v>
      </c>
      <c r="AK797">
        <f>VLOOKUP($C797,PANSS_full!$D$2:$AK$888,19,FALSE)</f>
        <v>3</v>
      </c>
      <c r="AL797">
        <f>VLOOKUP($C797,PANSS_full!$D$2:$AK$888,20,FALSE)</f>
        <v>2</v>
      </c>
      <c r="AM797">
        <f>VLOOKUP($C797,PANSS_full!$D$2:$AK$888,21,FALSE)</f>
        <v>1</v>
      </c>
      <c r="AN797">
        <f>VLOOKUP($C797,PANSS_full!$D$2:$AK$888,22,FALSE)</f>
        <v>1</v>
      </c>
      <c r="AO797">
        <f>VLOOKUP($C797,PANSS_full!$D$2:$AK$888,23,FALSE)</f>
        <v>1</v>
      </c>
      <c r="AP797">
        <f>VLOOKUP($C797,PANSS_full!$D$2:$AK$888,24,FALSE)</f>
        <v>2</v>
      </c>
      <c r="AQ797">
        <f>VLOOKUP($C797,PANSS_full!$D$2:$AK$888,25,FALSE)</f>
        <v>4</v>
      </c>
      <c r="AR797">
        <f>VLOOKUP($C797,PANSS_full!$D$2:$AK$888,26,FALSE)</f>
        <v>1</v>
      </c>
      <c r="AS797">
        <f>VLOOKUP($C797,PANSS_full!$D$2:$AK$888,27,FALSE)</f>
        <v>1</v>
      </c>
      <c r="AT797">
        <f>VLOOKUP($C797,PANSS_full!$D$2:$AK$888,28,FALSE)</f>
        <v>1</v>
      </c>
      <c r="AU797">
        <f>VLOOKUP($C797,PANSS_full!$D$2:$AK$888,29,FALSE)</f>
        <v>3</v>
      </c>
      <c r="AV797">
        <f>VLOOKUP($C797,PANSS_full!$D$2:$AK$888,30,FALSE)</f>
        <v>4</v>
      </c>
      <c r="AW797">
        <f>VLOOKUP($C797,PANSS_full!$D$2:$AK$888,31,FALSE)</f>
        <v>2</v>
      </c>
      <c r="AX797">
        <f>VLOOKUP($C797,PANSS_full!$D$2:$AK$888,32,FALSE)</f>
        <v>1</v>
      </c>
      <c r="AY797">
        <f>VLOOKUP($C797,PANSS_full!$D$2:$AK$888,33,FALSE)</f>
        <v>1</v>
      </c>
      <c r="AZ797">
        <f>VLOOKUP($C797,PANSS_full!$D$2:$AK$888,34,FALSE)</f>
        <v>1</v>
      </c>
    </row>
    <row r="798" spans="1:52">
      <c r="A798">
        <v>797</v>
      </c>
      <c r="B798" s="2" t="s">
        <v>856</v>
      </c>
      <c r="C798" s="2" t="str">
        <f t="shared" si="12"/>
        <v>SZ_05_0200</v>
      </c>
      <c r="E798" s="2">
        <v>19.25</v>
      </c>
      <c r="F798" s="2" t="s">
        <v>602</v>
      </c>
      <c r="G798" s="2" t="s">
        <v>213</v>
      </c>
      <c r="H798" s="2">
        <v>5</v>
      </c>
      <c r="I798" s="2">
        <v>2</v>
      </c>
      <c r="J798" s="2">
        <v>12</v>
      </c>
      <c r="K798" s="2">
        <v>1</v>
      </c>
      <c r="L798" s="2">
        <v>1</v>
      </c>
      <c r="M798" s="2">
        <v>18</v>
      </c>
      <c r="N798" s="2">
        <v>22</v>
      </c>
      <c r="O798" s="2">
        <v>19</v>
      </c>
      <c r="P798" s="2">
        <v>41</v>
      </c>
      <c r="Q798" s="2">
        <v>82</v>
      </c>
      <c r="S798" t="str">
        <f>VLOOKUP($C798,PANSS_full!$D$2:$AK$888,1,FALSE)</f>
        <v>SZ_05_0200</v>
      </c>
      <c r="T798" t="str">
        <f>VLOOKUP($C798,PANSS_full!$D$2:$AK$888,2,FALSE)</f>
        <v>ZHY</v>
      </c>
      <c r="U798" t="str">
        <f>VLOOKUP($C798,PANSS_full!$D$2:$AK$888,3,FALSE)</f>
        <v>杨勇锋</v>
      </c>
      <c r="V798" t="str">
        <f>VLOOKUP($C798,PANSS_full!$D$2:$AK$888,4,FALSE)</f>
        <v>新医二附院</v>
      </c>
      <c r="W798">
        <f>VLOOKUP($C798,PANSS_full!$D$2:$AK$888,5,FALSE)</f>
        <v>4</v>
      </c>
      <c r="X798">
        <f>VLOOKUP($C798,PANSS_full!$D$2:$AK$888,6,FALSE)</f>
        <v>3</v>
      </c>
      <c r="Y798">
        <f>VLOOKUP($C798,PANSS_full!$D$2:$AK$888,7,FALSE)</f>
        <v>3</v>
      </c>
      <c r="Z798">
        <f>VLOOKUP($C798,PANSS_full!$D$2:$AK$888,8,FALSE)</f>
        <v>2</v>
      </c>
      <c r="AA798">
        <f>VLOOKUP($C798,PANSS_full!$D$2:$AK$888,9,FALSE)</f>
        <v>2</v>
      </c>
      <c r="AB798">
        <f>VLOOKUP($C798,PANSS_full!$D$2:$AK$888,10,FALSE)</f>
        <v>4</v>
      </c>
      <c r="AC798">
        <f>VLOOKUP($C798,PANSS_full!$D$2:$AK$888,11,FALSE)</f>
        <v>4</v>
      </c>
      <c r="AD798">
        <f>VLOOKUP($C798,PANSS_full!$D$2:$AK$888,12,FALSE)</f>
        <v>3</v>
      </c>
      <c r="AE798">
        <f>VLOOKUP($C798,PANSS_full!$D$2:$AK$888,13,FALSE)</f>
        <v>3</v>
      </c>
      <c r="AF798">
        <f>VLOOKUP($C798,PANSS_full!$D$2:$AK$888,14,FALSE)</f>
        <v>3</v>
      </c>
      <c r="AG798">
        <f>VLOOKUP($C798,PANSS_full!$D$2:$AK$888,15,FALSE)</f>
        <v>3</v>
      </c>
      <c r="AH798">
        <f>VLOOKUP($C798,PANSS_full!$D$2:$AK$888,16,FALSE)</f>
        <v>2</v>
      </c>
      <c r="AI798">
        <f>VLOOKUP($C798,PANSS_full!$D$2:$AK$888,17,FALSE)</f>
        <v>3</v>
      </c>
      <c r="AJ798">
        <f>VLOOKUP($C798,PANSS_full!$D$2:$AK$888,18,FALSE)</f>
        <v>2</v>
      </c>
      <c r="AK798">
        <f>VLOOKUP($C798,PANSS_full!$D$2:$AK$888,19,FALSE)</f>
        <v>2</v>
      </c>
      <c r="AL798">
        <f>VLOOKUP($C798,PANSS_full!$D$2:$AK$888,20,FALSE)</f>
        <v>3</v>
      </c>
      <c r="AM798">
        <f>VLOOKUP($C798,PANSS_full!$D$2:$AK$888,21,FALSE)</f>
        <v>2</v>
      </c>
      <c r="AN798">
        <f>VLOOKUP($C798,PANSS_full!$D$2:$AK$888,22,FALSE)</f>
        <v>2</v>
      </c>
      <c r="AO798">
        <f>VLOOKUP($C798,PANSS_full!$D$2:$AK$888,23,FALSE)</f>
        <v>2</v>
      </c>
      <c r="AP798">
        <f>VLOOKUP($C798,PANSS_full!$D$2:$AK$888,24,FALSE)</f>
        <v>3</v>
      </c>
      <c r="AQ798">
        <f>VLOOKUP($C798,PANSS_full!$D$2:$AK$888,25,FALSE)</f>
        <v>3</v>
      </c>
      <c r="AR798">
        <f>VLOOKUP($C798,PANSS_full!$D$2:$AK$888,26,FALSE)</f>
        <v>3</v>
      </c>
      <c r="AS798">
        <f>VLOOKUP($C798,PANSS_full!$D$2:$AK$888,27,FALSE)</f>
        <v>3</v>
      </c>
      <c r="AT798">
        <f>VLOOKUP($C798,PANSS_full!$D$2:$AK$888,28,FALSE)</f>
        <v>1</v>
      </c>
      <c r="AU798">
        <f>VLOOKUP($C798,PANSS_full!$D$2:$AK$888,29,FALSE)</f>
        <v>3</v>
      </c>
      <c r="AV798">
        <f>VLOOKUP($C798,PANSS_full!$D$2:$AK$888,30,FALSE)</f>
        <v>4</v>
      </c>
      <c r="AW798">
        <f>VLOOKUP($C798,PANSS_full!$D$2:$AK$888,31,FALSE)</f>
        <v>4</v>
      </c>
      <c r="AX798">
        <f>VLOOKUP($C798,PANSS_full!$D$2:$AK$888,32,FALSE)</f>
        <v>2</v>
      </c>
      <c r="AY798">
        <f>VLOOKUP($C798,PANSS_full!$D$2:$AK$888,33,FALSE)</f>
        <v>2</v>
      </c>
      <c r="AZ798">
        <f>VLOOKUP($C798,PANSS_full!$D$2:$AK$888,34,FALSE)</f>
        <v>2</v>
      </c>
    </row>
    <row r="799" spans="1:52">
      <c r="A799">
        <v>798</v>
      </c>
      <c r="B799" s="2" t="s">
        <v>857</v>
      </c>
      <c r="C799" s="2" t="str">
        <f t="shared" si="12"/>
        <v>SZ_05_0202</v>
      </c>
      <c r="E799" s="2">
        <v>30.33333333</v>
      </c>
      <c r="F799" s="2" t="s">
        <v>602</v>
      </c>
      <c r="G799" s="2" t="s">
        <v>213</v>
      </c>
      <c r="H799" s="2">
        <v>5</v>
      </c>
      <c r="I799" s="2">
        <v>2</v>
      </c>
      <c r="J799" s="2">
        <v>12</v>
      </c>
      <c r="K799" s="2">
        <v>1</v>
      </c>
      <c r="L799" s="2">
        <v>1</v>
      </c>
      <c r="M799" s="2">
        <v>6</v>
      </c>
      <c r="N799" s="2">
        <v>18</v>
      </c>
      <c r="O799" s="2">
        <v>15</v>
      </c>
      <c r="P799" s="2">
        <v>42</v>
      </c>
      <c r="Q799" s="2">
        <v>75</v>
      </c>
      <c r="S799" t="str">
        <f>VLOOKUP($C799,PANSS_full!$D$2:$AK$888,1,FALSE)</f>
        <v>SZ_05_0202</v>
      </c>
      <c r="T799" t="str">
        <f>VLOOKUP($C799,PANSS_full!$D$2:$AK$888,2,FALSE)</f>
        <v>CLZ</v>
      </c>
      <c r="U799" t="str">
        <f>VLOOKUP($C799,PANSS_full!$D$2:$AK$888,3,FALSE)</f>
        <v>杨勇锋</v>
      </c>
      <c r="V799" t="str">
        <f>VLOOKUP($C799,PANSS_full!$D$2:$AK$888,4,FALSE)</f>
        <v>新医二附院</v>
      </c>
      <c r="W799">
        <f>VLOOKUP($C799,PANSS_full!$D$2:$AK$888,5,FALSE)</f>
        <v>4</v>
      </c>
      <c r="X799">
        <f>VLOOKUP($C799,PANSS_full!$D$2:$AK$888,6,FALSE)</f>
        <v>0</v>
      </c>
      <c r="Y799">
        <f>VLOOKUP($C799,PANSS_full!$D$2:$AK$888,7,FALSE)</f>
        <v>1</v>
      </c>
      <c r="Z799">
        <f>VLOOKUP($C799,PANSS_full!$D$2:$AK$888,8,FALSE)</f>
        <v>3</v>
      </c>
      <c r="AA799">
        <f>VLOOKUP($C799,PANSS_full!$D$2:$AK$888,9,FALSE)</f>
        <v>2</v>
      </c>
      <c r="AB799">
        <f>VLOOKUP($C799,PANSS_full!$D$2:$AK$888,10,FALSE)</f>
        <v>4</v>
      </c>
      <c r="AC799">
        <f>VLOOKUP($C799,PANSS_full!$D$2:$AK$888,11,FALSE)</f>
        <v>4</v>
      </c>
      <c r="AD799">
        <f>VLOOKUP($C799,PANSS_full!$D$2:$AK$888,12,FALSE)</f>
        <v>2</v>
      </c>
      <c r="AE799">
        <f>VLOOKUP($C799,PANSS_full!$D$2:$AK$888,13,FALSE)</f>
        <v>2</v>
      </c>
      <c r="AF799">
        <f>VLOOKUP($C799,PANSS_full!$D$2:$AK$888,14,FALSE)</f>
        <v>2</v>
      </c>
      <c r="AG799">
        <f>VLOOKUP($C799,PANSS_full!$D$2:$AK$888,15,FALSE)</f>
        <v>2</v>
      </c>
      <c r="AH799">
        <f>VLOOKUP($C799,PANSS_full!$D$2:$AK$888,16,FALSE)</f>
        <v>2</v>
      </c>
      <c r="AI799">
        <f>VLOOKUP($C799,PANSS_full!$D$2:$AK$888,17,FALSE)</f>
        <v>3</v>
      </c>
      <c r="AJ799">
        <f>VLOOKUP($C799,PANSS_full!$D$2:$AK$888,18,FALSE)</f>
        <v>2</v>
      </c>
      <c r="AK799">
        <f>VLOOKUP($C799,PANSS_full!$D$2:$AK$888,19,FALSE)</f>
        <v>3</v>
      </c>
      <c r="AL799">
        <f>VLOOKUP($C799,PANSS_full!$D$2:$AK$888,20,FALSE)</f>
        <v>3</v>
      </c>
      <c r="AM799">
        <f>VLOOKUP($C799,PANSS_full!$D$2:$AK$888,21,FALSE)</f>
        <v>2</v>
      </c>
      <c r="AN799">
        <f>VLOOKUP($C799,PANSS_full!$D$2:$AK$888,22,FALSE)</f>
        <v>3</v>
      </c>
      <c r="AO799">
        <f>VLOOKUP($C799,PANSS_full!$D$2:$AK$888,23,FALSE)</f>
        <v>2</v>
      </c>
      <c r="AP799">
        <f>VLOOKUP($C799,PANSS_full!$D$2:$AK$888,24,FALSE)</f>
        <v>2</v>
      </c>
      <c r="AQ799">
        <f>VLOOKUP($C799,PANSS_full!$D$2:$AK$888,25,FALSE)</f>
        <v>2</v>
      </c>
      <c r="AR799">
        <f>VLOOKUP($C799,PANSS_full!$D$2:$AK$888,26,FALSE)</f>
        <v>3</v>
      </c>
      <c r="AS799">
        <f>VLOOKUP($C799,PANSS_full!$D$2:$AK$888,27,FALSE)</f>
        <v>3</v>
      </c>
      <c r="AT799">
        <f>VLOOKUP($C799,PANSS_full!$D$2:$AK$888,28,FALSE)</f>
        <v>1</v>
      </c>
      <c r="AU799">
        <f>VLOOKUP($C799,PANSS_full!$D$2:$AK$888,29,FALSE)</f>
        <v>3</v>
      </c>
      <c r="AV799">
        <f>VLOOKUP($C799,PANSS_full!$D$2:$AK$888,30,FALSE)</f>
        <v>4</v>
      </c>
      <c r="AW799">
        <f>VLOOKUP($C799,PANSS_full!$D$2:$AK$888,31,FALSE)</f>
        <v>4</v>
      </c>
      <c r="AX799">
        <f>VLOOKUP($C799,PANSS_full!$D$2:$AK$888,32,FALSE)</f>
        <v>3</v>
      </c>
      <c r="AY799">
        <f>VLOOKUP($C799,PANSS_full!$D$2:$AK$888,33,FALSE)</f>
        <v>2</v>
      </c>
      <c r="AZ799">
        <f>VLOOKUP($C799,PANSS_full!$D$2:$AK$888,34,FALSE)</f>
        <v>2</v>
      </c>
    </row>
    <row r="800" spans="1:52">
      <c r="A800">
        <v>799</v>
      </c>
      <c r="B800" s="2" t="s">
        <v>858</v>
      </c>
      <c r="C800" s="2" t="str">
        <f t="shared" si="12"/>
        <v>SZ_05_0204</v>
      </c>
      <c r="E800" s="2">
        <v>32.66666667</v>
      </c>
      <c r="F800" s="2" t="s">
        <v>602</v>
      </c>
      <c r="G800" s="2" t="s">
        <v>213</v>
      </c>
      <c r="H800" s="2">
        <v>5</v>
      </c>
      <c r="I800" s="2">
        <v>2</v>
      </c>
      <c r="J800" s="2">
        <v>9</v>
      </c>
      <c r="K800" s="2">
        <v>1</v>
      </c>
      <c r="L800" s="2">
        <v>1</v>
      </c>
      <c r="M800" s="2">
        <v>78</v>
      </c>
      <c r="N800" s="2">
        <v>22</v>
      </c>
      <c r="O800" s="2">
        <v>16</v>
      </c>
      <c r="P800" s="2">
        <v>41</v>
      </c>
      <c r="Q800" s="2">
        <v>79</v>
      </c>
      <c r="S800" t="str">
        <f>VLOOKUP($C800,PANSS_full!$D$2:$AK$888,1,FALSE)</f>
        <v>SZ_05_0204</v>
      </c>
      <c r="T800" t="str">
        <f>VLOOKUP($C800,PANSS_full!$D$2:$AK$888,2,FALSE)</f>
        <v>CHW</v>
      </c>
      <c r="U800" t="str">
        <f>VLOOKUP($C800,PANSS_full!$D$2:$AK$888,3,FALSE)</f>
        <v>杨勇锋</v>
      </c>
      <c r="V800" t="str">
        <f>VLOOKUP($C800,PANSS_full!$D$2:$AK$888,4,FALSE)</f>
        <v>新医二附院</v>
      </c>
      <c r="W800">
        <f>VLOOKUP($C800,PANSS_full!$D$2:$AK$888,5,FALSE)</f>
        <v>4</v>
      </c>
      <c r="X800">
        <f>VLOOKUP($C800,PANSS_full!$D$2:$AK$888,6,FALSE)</f>
        <v>4</v>
      </c>
      <c r="Y800">
        <f>VLOOKUP($C800,PANSS_full!$D$2:$AK$888,7,FALSE)</f>
        <v>1</v>
      </c>
      <c r="Z800">
        <f>VLOOKUP($C800,PANSS_full!$D$2:$AK$888,8,FALSE)</f>
        <v>3</v>
      </c>
      <c r="AA800">
        <f>VLOOKUP($C800,PANSS_full!$D$2:$AK$888,9,FALSE)</f>
        <v>2</v>
      </c>
      <c r="AB800">
        <f>VLOOKUP($C800,PANSS_full!$D$2:$AK$888,10,FALSE)</f>
        <v>4</v>
      </c>
      <c r="AC800">
        <f>VLOOKUP($C800,PANSS_full!$D$2:$AK$888,11,FALSE)</f>
        <v>4</v>
      </c>
      <c r="AD800">
        <f>VLOOKUP($C800,PANSS_full!$D$2:$AK$888,12,FALSE)</f>
        <v>2</v>
      </c>
      <c r="AE800">
        <f>VLOOKUP($C800,PANSS_full!$D$2:$AK$888,13,FALSE)</f>
        <v>2</v>
      </c>
      <c r="AF800">
        <f>VLOOKUP($C800,PANSS_full!$D$2:$AK$888,14,FALSE)</f>
        <v>2</v>
      </c>
      <c r="AG800">
        <f>VLOOKUP($C800,PANSS_full!$D$2:$AK$888,15,FALSE)</f>
        <v>2</v>
      </c>
      <c r="AH800">
        <f>VLOOKUP($C800,PANSS_full!$D$2:$AK$888,16,FALSE)</f>
        <v>3</v>
      </c>
      <c r="AI800">
        <f>VLOOKUP($C800,PANSS_full!$D$2:$AK$888,17,FALSE)</f>
        <v>3</v>
      </c>
      <c r="AJ800">
        <f>VLOOKUP($C800,PANSS_full!$D$2:$AK$888,18,FALSE)</f>
        <v>2</v>
      </c>
      <c r="AK800">
        <f>VLOOKUP($C800,PANSS_full!$D$2:$AK$888,19,FALSE)</f>
        <v>3</v>
      </c>
      <c r="AL800">
        <f>VLOOKUP($C800,PANSS_full!$D$2:$AK$888,20,FALSE)</f>
        <v>3</v>
      </c>
      <c r="AM800">
        <f>VLOOKUP($C800,PANSS_full!$D$2:$AK$888,21,FALSE)</f>
        <v>2</v>
      </c>
      <c r="AN800">
        <f>VLOOKUP($C800,PANSS_full!$D$2:$AK$888,22,FALSE)</f>
        <v>3</v>
      </c>
      <c r="AO800">
        <f>VLOOKUP($C800,PANSS_full!$D$2:$AK$888,23,FALSE)</f>
        <v>2</v>
      </c>
      <c r="AP800">
        <f>VLOOKUP($C800,PANSS_full!$D$2:$AK$888,24,FALSE)</f>
        <v>2</v>
      </c>
      <c r="AQ800">
        <f>VLOOKUP($C800,PANSS_full!$D$2:$AK$888,25,FALSE)</f>
        <v>2</v>
      </c>
      <c r="AR800">
        <f>VLOOKUP($C800,PANSS_full!$D$2:$AK$888,26,FALSE)</f>
        <v>3</v>
      </c>
      <c r="AS800">
        <f>VLOOKUP($C800,PANSS_full!$D$2:$AK$888,27,FALSE)</f>
        <v>3</v>
      </c>
      <c r="AT800">
        <f>VLOOKUP($C800,PANSS_full!$D$2:$AK$888,28,FALSE)</f>
        <v>1</v>
      </c>
      <c r="AU800">
        <f>VLOOKUP($C800,PANSS_full!$D$2:$AK$888,29,FALSE)</f>
        <v>3</v>
      </c>
      <c r="AV800">
        <f>VLOOKUP($C800,PANSS_full!$D$2:$AK$888,30,FALSE)</f>
        <v>4</v>
      </c>
      <c r="AW800">
        <f>VLOOKUP($C800,PANSS_full!$D$2:$AK$888,31,FALSE)</f>
        <v>4</v>
      </c>
      <c r="AX800">
        <f>VLOOKUP($C800,PANSS_full!$D$2:$AK$888,32,FALSE)</f>
        <v>2</v>
      </c>
      <c r="AY800">
        <f>VLOOKUP($C800,PANSS_full!$D$2:$AK$888,33,FALSE)</f>
        <v>2</v>
      </c>
      <c r="AZ800">
        <f>VLOOKUP($C800,PANSS_full!$D$2:$AK$888,34,FALSE)</f>
        <v>2</v>
      </c>
    </row>
    <row r="801" spans="1:52">
      <c r="A801">
        <v>800</v>
      </c>
      <c r="B801" s="2" t="s">
        <v>859</v>
      </c>
      <c r="C801" s="2" t="str">
        <f t="shared" si="12"/>
        <v>SZ_06_0001</v>
      </c>
      <c r="D801" s="2" t="str">
        <f>CONCATENATE(LEFT(C801,4),"5",RIGHT(C801,5))</f>
        <v>SZ_05_0001</v>
      </c>
      <c r="E801" s="2">
        <v>18.75</v>
      </c>
      <c r="F801" s="2" t="s">
        <v>602</v>
      </c>
      <c r="G801" s="2" t="s">
        <v>316</v>
      </c>
      <c r="H801" s="2">
        <v>6</v>
      </c>
      <c r="I801" s="2">
        <v>1</v>
      </c>
      <c r="J801" s="2">
        <v>5</v>
      </c>
      <c r="K801" s="2">
        <v>1</v>
      </c>
      <c r="L801" s="2">
        <v>1</v>
      </c>
      <c r="M801" s="2">
        <v>6</v>
      </c>
      <c r="N801" s="2">
        <v>26</v>
      </c>
      <c r="O801" s="2">
        <v>20</v>
      </c>
      <c r="P801" s="2">
        <v>35</v>
      </c>
      <c r="Q801" s="2">
        <v>81</v>
      </c>
      <c r="R801" s="2">
        <v>26</v>
      </c>
      <c r="S801" t="str">
        <f>VLOOKUP($D801,PANSS_full!$D$2:$AK$888,1,FALSE)</f>
        <v>SZ_05_0001</v>
      </c>
      <c r="T801" t="str">
        <f>VLOOKUP($D801,PANSS_full!$D$2:$AK$888,2,FALSE)</f>
        <v>YXY</v>
      </c>
      <c r="U801" t="str">
        <f>VLOOKUP($D801,PANSS_full!$D$2:$AK$888,3,FALSE)</f>
        <v>杨勇锋</v>
      </c>
      <c r="V801" t="str">
        <f>VLOOKUP($D801,PANSS_full!$D$2:$AK$888,4,FALSE)</f>
        <v>新乡医学院二附院</v>
      </c>
      <c r="W801">
        <f>VLOOKUP($D801,PANSS_full!$D$2:$AK$888,5,FALSE)</f>
        <v>5</v>
      </c>
      <c r="X801">
        <f>VLOOKUP($D801,PANSS_full!$D$2:$AK$888,6,FALSE)</f>
        <v>3</v>
      </c>
      <c r="Y801">
        <f>VLOOKUP($D801,PANSS_full!$D$2:$AK$888,7,FALSE)</f>
        <v>4</v>
      </c>
      <c r="Z801">
        <f>VLOOKUP($D801,PANSS_full!$D$2:$AK$888,8,FALSE)</f>
        <v>3</v>
      </c>
      <c r="AA801">
        <f>VLOOKUP($D801,PANSS_full!$D$2:$AK$888,9,FALSE)</f>
        <v>5</v>
      </c>
      <c r="AB801">
        <f>VLOOKUP($D801,PANSS_full!$D$2:$AK$888,10,FALSE)</f>
        <v>4</v>
      </c>
      <c r="AC801">
        <f>VLOOKUP($D801,PANSS_full!$D$2:$AK$888,11,FALSE)</f>
        <v>2</v>
      </c>
      <c r="AD801">
        <f>VLOOKUP($D801,PANSS_full!$D$2:$AK$888,12,FALSE)</f>
        <v>4</v>
      </c>
      <c r="AE801">
        <f>VLOOKUP($D801,PANSS_full!$D$2:$AK$888,13,FALSE)</f>
        <v>4</v>
      </c>
      <c r="AF801">
        <f>VLOOKUP($D801,PANSS_full!$D$2:$AK$888,14,FALSE)</f>
        <v>3</v>
      </c>
      <c r="AG801">
        <f>VLOOKUP($D801,PANSS_full!$D$2:$AK$888,15,FALSE)</f>
        <v>3</v>
      </c>
      <c r="AH801">
        <f>VLOOKUP($D801,PANSS_full!$D$2:$AK$888,16,FALSE)</f>
        <v>2</v>
      </c>
      <c r="AI801">
        <f>VLOOKUP($D801,PANSS_full!$D$2:$AK$888,17,FALSE)</f>
        <v>3</v>
      </c>
      <c r="AJ801">
        <f>VLOOKUP($D801,PANSS_full!$D$2:$AK$888,18,FALSE)</f>
        <v>1</v>
      </c>
      <c r="AK801">
        <f>VLOOKUP($D801,PANSS_full!$D$2:$AK$888,19,FALSE)</f>
        <v>1</v>
      </c>
      <c r="AL801">
        <f>VLOOKUP($D801,PANSS_full!$D$2:$AK$888,20,FALSE)</f>
        <v>1</v>
      </c>
      <c r="AM801">
        <f>VLOOKUP($D801,PANSS_full!$D$2:$AK$888,21,FALSE)</f>
        <v>3</v>
      </c>
      <c r="AN801">
        <f>VLOOKUP($D801,PANSS_full!$D$2:$AK$888,22,FALSE)</f>
        <v>3</v>
      </c>
      <c r="AO801">
        <f>VLOOKUP($D801,PANSS_full!$D$2:$AK$888,23,FALSE)</f>
        <v>1</v>
      </c>
      <c r="AP801">
        <f>VLOOKUP($D801,PANSS_full!$D$2:$AK$888,24,FALSE)</f>
        <v>3</v>
      </c>
      <c r="AQ801">
        <f>VLOOKUP($D801,PANSS_full!$D$2:$AK$888,25,FALSE)</f>
        <v>2</v>
      </c>
      <c r="AR801">
        <f>VLOOKUP($D801,PANSS_full!$D$2:$AK$888,26,FALSE)</f>
        <v>2</v>
      </c>
      <c r="AS801">
        <f>VLOOKUP($D801,PANSS_full!$D$2:$AK$888,27,FALSE)</f>
        <v>1</v>
      </c>
      <c r="AT801">
        <f>VLOOKUP($D801,PANSS_full!$D$2:$AK$888,28,FALSE)</f>
        <v>1</v>
      </c>
      <c r="AU801">
        <f>VLOOKUP($D801,PANSS_full!$D$2:$AK$888,29,FALSE)</f>
        <v>1</v>
      </c>
      <c r="AV801">
        <f>VLOOKUP($D801,PANSS_full!$D$2:$AK$888,30,FALSE)</f>
        <v>4</v>
      </c>
      <c r="AW801">
        <f>VLOOKUP($D801,PANSS_full!$D$2:$AK$888,31,FALSE)</f>
        <v>4</v>
      </c>
      <c r="AX801">
        <f>VLOOKUP($D801,PANSS_full!$D$2:$AK$888,32,FALSE)</f>
        <v>4</v>
      </c>
      <c r="AY801">
        <f>VLOOKUP($D801,PANSS_full!$D$2:$AK$888,33,FALSE)</f>
        <v>1</v>
      </c>
      <c r="AZ801">
        <f>VLOOKUP($D801,PANSS_full!$D$2:$AK$888,34,FALSE)</f>
        <v>3</v>
      </c>
    </row>
    <row r="802" spans="1:52">
      <c r="A802">
        <v>801</v>
      </c>
      <c r="B802" s="2" t="s">
        <v>860</v>
      </c>
      <c r="C802" s="2" t="str">
        <f t="shared" si="12"/>
        <v>SZ_06_0002</v>
      </c>
      <c r="D802" s="2" t="str">
        <f t="shared" ref="D802:D849" si="13">CONCATENATE(LEFT(C802,4),"5",RIGHT(C802,5))</f>
        <v>SZ_05_0002</v>
      </c>
      <c r="E802" s="2">
        <v>21.66666667</v>
      </c>
      <c r="F802" s="2" t="s">
        <v>602</v>
      </c>
      <c r="G802" s="2" t="s">
        <v>316</v>
      </c>
      <c r="H802" s="2">
        <v>6</v>
      </c>
      <c r="I802" s="2">
        <v>2</v>
      </c>
      <c r="J802" s="2">
        <v>6</v>
      </c>
      <c r="K802" s="2">
        <v>1</v>
      </c>
      <c r="L802" s="2">
        <v>1</v>
      </c>
      <c r="M802" s="2">
        <v>50</v>
      </c>
      <c r="N802" s="2">
        <v>28</v>
      </c>
      <c r="O802" s="2">
        <v>18</v>
      </c>
      <c r="P802" s="2">
        <v>41</v>
      </c>
      <c r="Q802" s="2">
        <v>87</v>
      </c>
      <c r="R802" s="2">
        <v>26</v>
      </c>
      <c r="S802" t="str">
        <f>VLOOKUP($D802,PANSS_full!$D$2:$AK$888,1,FALSE)</f>
        <v>SZ_05_0002</v>
      </c>
      <c r="T802" t="str">
        <f>VLOOKUP($D802,PANSS_full!$D$2:$AK$888,2,FALSE)</f>
        <v>SKT</v>
      </c>
      <c r="U802" t="str">
        <f>VLOOKUP($D802,PANSS_full!$D$2:$AK$888,3,FALSE)</f>
        <v>张玉娟</v>
      </c>
      <c r="V802" t="str">
        <f>VLOOKUP($D802,PANSS_full!$D$2:$AK$888,4,FALSE)</f>
        <v>新乡医学院二附院</v>
      </c>
      <c r="W802">
        <f>VLOOKUP($D802,PANSS_full!$D$2:$AK$888,5,FALSE)</f>
        <v>5</v>
      </c>
      <c r="X802">
        <f>VLOOKUP($D802,PANSS_full!$D$2:$AK$888,6,FALSE)</f>
        <v>4</v>
      </c>
      <c r="Y802">
        <f>VLOOKUP($D802,PANSS_full!$D$2:$AK$888,7,FALSE)</f>
        <v>5</v>
      </c>
      <c r="Z802">
        <f>VLOOKUP($D802,PANSS_full!$D$2:$AK$888,8,FALSE)</f>
        <v>4</v>
      </c>
      <c r="AA802">
        <f>VLOOKUP($D802,PANSS_full!$D$2:$AK$888,9,FALSE)</f>
        <v>1</v>
      </c>
      <c r="AB802">
        <f>VLOOKUP($D802,PANSS_full!$D$2:$AK$888,10,FALSE)</f>
        <v>5</v>
      </c>
      <c r="AC802">
        <f>VLOOKUP($D802,PANSS_full!$D$2:$AK$888,11,FALSE)</f>
        <v>4</v>
      </c>
      <c r="AD802">
        <f>VLOOKUP($D802,PANSS_full!$D$2:$AK$888,12,FALSE)</f>
        <v>3</v>
      </c>
      <c r="AE802">
        <f>VLOOKUP($D802,PANSS_full!$D$2:$AK$888,13,FALSE)</f>
        <v>2</v>
      </c>
      <c r="AF802">
        <f>VLOOKUP($D802,PANSS_full!$D$2:$AK$888,14,FALSE)</f>
        <v>3</v>
      </c>
      <c r="AG802">
        <f>VLOOKUP($D802,PANSS_full!$D$2:$AK$888,15,FALSE)</f>
        <v>3</v>
      </c>
      <c r="AH802">
        <f>VLOOKUP($D802,PANSS_full!$D$2:$AK$888,16,FALSE)</f>
        <v>2</v>
      </c>
      <c r="AI802">
        <f>VLOOKUP($D802,PANSS_full!$D$2:$AK$888,17,FALSE)</f>
        <v>3</v>
      </c>
      <c r="AJ802">
        <f>VLOOKUP($D802,PANSS_full!$D$2:$AK$888,18,FALSE)</f>
        <v>2</v>
      </c>
      <c r="AK802">
        <f>VLOOKUP($D802,PANSS_full!$D$2:$AK$888,19,FALSE)</f>
        <v>3</v>
      </c>
      <c r="AL802">
        <f>VLOOKUP($D802,PANSS_full!$D$2:$AK$888,20,FALSE)</f>
        <v>1</v>
      </c>
      <c r="AM802">
        <f>VLOOKUP($D802,PANSS_full!$D$2:$AK$888,21,FALSE)</f>
        <v>1</v>
      </c>
      <c r="AN802">
        <f>VLOOKUP($D802,PANSS_full!$D$2:$AK$888,22,FALSE)</f>
        <v>1</v>
      </c>
      <c r="AO802">
        <f>VLOOKUP($D802,PANSS_full!$D$2:$AK$888,23,FALSE)</f>
        <v>1</v>
      </c>
      <c r="AP802">
        <f>VLOOKUP($D802,PANSS_full!$D$2:$AK$888,24,FALSE)</f>
        <v>1</v>
      </c>
      <c r="AQ802">
        <f>VLOOKUP($D802,PANSS_full!$D$2:$AK$888,25,FALSE)</f>
        <v>2</v>
      </c>
      <c r="AR802">
        <f>VLOOKUP($D802,PANSS_full!$D$2:$AK$888,26,FALSE)</f>
        <v>3</v>
      </c>
      <c r="AS802">
        <f>VLOOKUP($D802,PANSS_full!$D$2:$AK$888,27,FALSE)</f>
        <v>3</v>
      </c>
      <c r="AT802">
        <f>VLOOKUP($D802,PANSS_full!$D$2:$AK$888,28,FALSE)</f>
        <v>1</v>
      </c>
      <c r="AU802">
        <f>VLOOKUP($D802,PANSS_full!$D$2:$AK$888,29,FALSE)</f>
        <v>4</v>
      </c>
      <c r="AV802">
        <f>VLOOKUP($D802,PANSS_full!$D$2:$AK$888,30,FALSE)</f>
        <v>5</v>
      </c>
      <c r="AW802">
        <f>VLOOKUP($D802,PANSS_full!$D$2:$AK$888,31,FALSE)</f>
        <v>4</v>
      </c>
      <c r="AX802">
        <f>VLOOKUP($D802,PANSS_full!$D$2:$AK$888,32,FALSE)</f>
        <v>3</v>
      </c>
      <c r="AY802">
        <f>VLOOKUP($D802,PANSS_full!$D$2:$AK$888,33,FALSE)</f>
        <v>5</v>
      </c>
      <c r="AZ802">
        <f>VLOOKUP($D802,PANSS_full!$D$2:$AK$888,34,FALSE)</f>
        <v>3</v>
      </c>
    </row>
    <row r="803" spans="1:52">
      <c r="A803">
        <v>802</v>
      </c>
      <c r="B803" s="2" t="s">
        <v>861</v>
      </c>
      <c r="C803" s="2" t="str">
        <f t="shared" si="12"/>
        <v>SZ_06_0004</v>
      </c>
      <c r="D803" s="2" t="str">
        <f t="shared" si="13"/>
        <v>SZ_05_0004</v>
      </c>
      <c r="E803" s="2">
        <v>24</v>
      </c>
      <c r="F803" s="2" t="s">
        <v>602</v>
      </c>
      <c r="G803" s="2" t="s">
        <v>316</v>
      </c>
      <c r="H803" s="2">
        <v>6</v>
      </c>
      <c r="I803" s="2">
        <v>2</v>
      </c>
      <c r="J803" s="2">
        <v>5</v>
      </c>
      <c r="K803" s="2">
        <v>1</v>
      </c>
      <c r="L803" s="2">
        <v>1</v>
      </c>
      <c r="M803" s="2">
        <v>25</v>
      </c>
      <c r="N803" s="2">
        <v>21</v>
      </c>
      <c r="O803" s="2">
        <v>31</v>
      </c>
      <c r="P803" s="2">
        <v>42</v>
      </c>
      <c r="Q803" s="2">
        <v>94</v>
      </c>
      <c r="R803" s="2">
        <v>28</v>
      </c>
      <c r="S803" t="str">
        <f>VLOOKUP($D803,PANSS_full!$D$2:$AK$888,1,FALSE)</f>
        <v>SZ_05_0004</v>
      </c>
      <c r="T803" t="str">
        <f>VLOOKUP($D803,PANSS_full!$D$2:$AK$888,2,FALSE)</f>
        <v>LQQ</v>
      </c>
      <c r="U803" t="str">
        <f>VLOOKUP($D803,PANSS_full!$D$2:$AK$888,3,FALSE)</f>
        <v>张玉娟</v>
      </c>
      <c r="V803" t="str">
        <f>VLOOKUP($D803,PANSS_full!$D$2:$AK$888,4,FALSE)</f>
        <v>新医二附院</v>
      </c>
      <c r="W803">
        <f>VLOOKUP($D803,PANSS_full!$D$2:$AK$888,5,FALSE)</f>
        <v>4</v>
      </c>
      <c r="X803">
        <f>VLOOKUP($D803,PANSS_full!$D$2:$AK$888,6,FALSE)</f>
        <v>3</v>
      </c>
      <c r="Y803">
        <f>VLOOKUP($D803,PANSS_full!$D$2:$AK$888,7,FALSE)</f>
        <v>5</v>
      </c>
      <c r="Z803">
        <f>VLOOKUP($D803,PANSS_full!$D$2:$AK$888,8,FALSE)</f>
        <v>1</v>
      </c>
      <c r="AA803">
        <f>VLOOKUP($D803,PANSS_full!$D$2:$AK$888,9,FALSE)</f>
        <v>1</v>
      </c>
      <c r="AB803">
        <f>VLOOKUP($D803,PANSS_full!$D$2:$AK$888,10,FALSE)</f>
        <v>5</v>
      </c>
      <c r="AC803">
        <f>VLOOKUP($D803,PANSS_full!$D$2:$AK$888,11,FALSE)</f>
        <v>2</v>
      </c>
      <c r="AD803">
        <f>VLOOKUP($D803,PANSS_full!$D$2:$AK$888,12,FALSE)</f>
        <v>5</v>
      </c>
      <c r="AE803">
        <f>VLOOKUP($D803,PANSS_full!$D$2:$AK$888,13,FALSE)</f>
        <v>5</v>
      </c>
      <c r="AF803">
        <f>VLOOKUP($D803,PANSS_full!$D$2:$AK$888,14,FALSE)</f>
        <v>5</v>
      </c>
      <c r="AG803">
        <f>VLOOKUP($D803,PANSS_full!$D$2:$AK$888,15,FALSE)</f>
        <v>5</v>
      </c>
      <c r="AH803">
        <f>VLOOKUP($D803,PANSS_full!$D$2:$AK$888,16,FALSE)</f>
        <v>3</v>
      </c>
      <c r="AI803">
        <f>VLOOKUP($D803,PANSS_full!$D$2:$AK$888,17,FALSE)</f>
        <v>5</v>
      </c>
      <c r="AJ803">
        <f>VLOOKUP($D803,PANSS_full!$D$2:$AK$888,18,FALSE)</f>
        <v>3</v>
      </c>
      <c r="AK803">
        <f>VLOOKUP($D803,PANSS_full!$D$2:$AK$888,19,FALSE)</f>
        <v>4</v>
      </c>
      <c r="AL803">
        <f>VLOOKUP($D803,PANSS_full!$D$2:$AK$888,20,FALSE)</f>
        <v>3</v>
      </c>
      <c r="AM803">
        <f>VLOOKUP($D803,PANSS_full!$D$2:$AK$888,21,FALSE)</f>
        <v>1</v>
      </c>
      <c r="AN803">
        <f>VLOOKUP($D803,PANSS_full!$D$2:$AK$888,22,FALSE)</f>
        <v>2</v>
      </c>
      <c r="AO803">
        <f>VLOOKUP($D803,PANSS_full!$D$2:$AK$888,23,FALSE)</f>
        <v>1</v>
      </c>
      <c r="AP803">
        <f>VLOOKUP($D803,PANSS_full!$D$2:$AK$888,24,FALSE)</f>
        <v>1</v>
      </c>
      <c r="AQ803">
        <f>VLOOKUP($D803,PANSS_full!$D$2:$AK$888,25,FALSE)</f>
        <v>5</v>
      </c>
      <c r="AR803">
        <f>VLOOKUP($D803,PANSS_full!$D$2:$AK$888,26,FALSE)</f>
        <v>1</v>
      </c>
      <c r="AS803">
        <f>VLOOKUP($D803,PANSS_full!$D$2:$AK$888,27,FALSE)</f>
        <v>2</v>
      </c>
      <c r="AT803">
        <f>VLOOKUP($D803,PANSS_full!$D$2:$AK$888,28,FALSE)</f>
        <v>1</v>
      </c>
      <c r="AU803">
        <f>VLOOKUP($D803,PANSS_full!$D$2:$AK$888,29,FALSE)</f>
        <v>5</v>
      </c>
      <c r="AV803">
        <f>VLOOKUP($D803,PANSS_full!$D$2:$AK$888,30,FALSE)</f>
        <v>5</v>
      </c>
      <c r="AW803">
        <f>VLOOKUP($D803,PANSS_full!$D$2:$AK$888,31,FALSE)</f>
        <v>4</v>
      </c>
      <c r="AX803">
        <f>VLOOKUP($D803,PANSS_full!$D$2:$AK$888,32,FALSE)</f>
        <v>1</v>
      </c>
      <c r="AY803">
        <f>VLOOKUP($D803,PANSS_full!$D$2:$AK$888,33,FALSE)</f>
        <v>4</v>
      </c>
      <c r="AZ803">
        <f>VLOOKUP($D803,PANSS_full!$D$2:$AK$888,34,FALSE)</f>
        <v>2</v>
      </c>
    </row>
    <row r="804" spans="1:52">
      <c r="A804">
        <v>803</v>
      </c>
      <c r="B804" s="2" t="s">
        <v>862</v>
      </c>
      <c r="C804" s="2" t="str">
        <f t="shared" si="12"/>
        <v>SZ_06_0007</v>
      </c>
      <c r="D804" s="2" t="str">
        <f t="shared" si="13"/>
        <v>SZ_05_0007</v>
      </c>
      <c r="E804" s="2">
        <v>23.33333333</v>
      </c>
      <c r="F804" s="2" t="s">
        <v>602</v>
      </c>
      <c r="G804" s="2" t="s">
        <v>316</v>
      </c>
      <c r="H804" s="2">
        <v>6</v>
      </c>
      <c r="I804" s="2">
        <v>1</v>
      </c>
      <c r="J804" s="2">
        <v>6</v>
      </c>
      <c r="K804" s="2">
        <v>1</v>
      </c>
      <c r="L804" s="2">
        <v>1</v>
      </c>
      <c r="M804" s="2">
        <v>72</v>
      </c>
      <c r="N804" s="2">
        <v>31</v>
      </c>
      <c r="O804" s="2">
        <v>18</v>
      </c>
      <c r="P804" s="2">
        <v>42</v>
      </c>
      <c r="Q804" s="2">
        <v>91</v>
      </c>
      <c r="R804" s="2">
        <v>30</v>
      </c>
      <c r="S804" t="str">
        <f>VLOOKUP($D804,PANSS_full!$D$2:$AK$888,1,FALSE)</f>
        <v>SZ_05_0007</v>
      </c>
      <c r="T804" t="str">
        <f>VLOOKUP($D804,PANSS_full!$D$2:$AK$888,2,FALSE)</f>
        <v>LCT</v>
      </c>
      <c r="U804" t="str">
        <f>VLOOKUP($D804,PANSS_full!$D$2:$AK$888,3,FALSE)</f>
        <v>杜玉红</v>
      </c>
      <c r="V804" t="str">
        <f>VLOOKUP($D804,PANSS_full!$D$2:$AK$888,4,FALSE)</f>
        <v>新医二附院</v>
      </c>
      <c r="W804">
        <f>VLOOKUP($D804,PANSS_full!$D$2:$AK$888,5,FALSE)</f>
        <v>5</v>
      </c>
      <c r="X804">
        <f>VLOOKUP($D804,PANSS_full!$D$2:$AK$888,6,FALSE)</f>
        <v>5</v>
      </c>
      <c r="Y804">
        <f>VLOOKUP($D804,PANSS_full!$D$2:$AK$888,7,FALSE)</f>
        <v>5</v>
      </c>
      <c r="Z804">
        <f>VLOOKUP($D804,PANSS_full!$D$2:$AK$888,8,FALSE)</f>
        <v>4</v>
      </c>
      <c r="AA804">
        <f>VLOOKUP($D804,PANSS_full!$D$2:$AK$888,9,FALSE)</f>
        <v>5</v>
      </c>
      <c r="AB804">
        <f>VLOOKUP($D804,PANSS_full!$D$2:$AK$888,10,FALSE)</f>
        <v>2</v>
      </c>
      <c r="AC804">
        <f>VLOOKUP($D804,PANSS_full!$D$2:$AK$888,11,FALSE)</f>
        <v>5</v>
      </c>
      <c r="AD804">
        <f>VLOOKUP($D804,PANSS_full!$D$2:$AK$888,12,FALSE)</f>
        <v>2</v>
      </c>
      <c r="AE804">
        <f>VLOOKUP($D804,PANSS_full!$D$2:$AK$888,13,FALSE)</f>
        <v>2</v>
      </c>
      <c r="AF804">
        <f>VLOOKUP($D804,PANSS_full!$D$2:$AK$888,14,FALSE)</f>
        <v>3</v>
      </c>
      <c r="AG804">
        <f>VLOOKUP($D804,PANSS_full!$D$2:$AK$888,15,FALSE)</f>
        <v>2</v>
      </c>
      <c r="AH804">
        <f>VLOOKUP($D804,PANSS_full!$D$2:$AK$888,16,FALSE)</f>
        <v>4</v>
      </c>
      <c r="AI804">
        <f>VLOOKUP($D804,PANSS_full!$D$2:$AK$888,17,FALSE)</f>
        <v>1</v>
      </c>
      <c r="AJ804">
        <f>VLOOKUP($D804,PANSS_full!$D$2:$AK$888,18,FALSE)</f>
        <v>4</v>
      </c>
      <c r="AK804">
        <f>VLOOKUP($D804,PANSS_full!$D$2:$AK$888,19,FALSE)</f>
        <v>1</v>
      </c>
      <c r="AL804">
        <f>VLOOKUP($D804,PANSS_full!$D$2:$AK$888,20,FALSE)</f>
        <v>3</v>
      </c>
      <c r="AM804">
        <f>VLOOKUP($D804,PANSS_full!$D$2:$AK$888,21,FALSE)</f>
        <v>1</v>
      </c>
      <c r="AN804">
        <f>VLOOKUP($D804,PANSS_full!$D$2:$AK$888,22,FALSE)</f>
        <v>1</v>
      </c>
      <c r="AO804">
        <f>VLOOKUP($D804,PANSS_full!$D$2:$AK$888,23,FALSE)</f>
        <v>1</v>
      </c>
      <c r="AP804">
        <f>VLOOKUP($D804,PANSS_full!$D$2:$AK$888,24,FALSE)</f>
        <v>1</v>
      </c>
      <c r="AQ804">
        <f>VLOOKUP($D804,PANSS_full!$D$2:$AK$888,25,FALSE)</f>
        <v>1</v>
      </c>
      <c r="AR804">
        <f>VLOOKUP($D804,PANSS_full!$D$2:$AK$888,26,FALSE)</f>
        <v>5</v>
      </c>
      <c r="AS804">
        <f>VLOOKUP($D804,PANSS_full!$D$2:$AK$888,27,FALSE)</f>
        <v>4</v>
      </c>
      <c r="AT804">
        <f>VLOOKUP($D804,PANSS_full!$D$2:$AK$888,28,FALSE)</f>
        <v>1</v>
      </c>
      <c r="AU804">
        <f>VLOOKUP($D804,PANSS_full!$D$2:$AK$888,29,FALSE)</f>
        <v>3</v>
      </c>
      <c r="AV804">
        <f>VLOOKUP($D804,PANSS_full!$D$2:$AK$888,30,FALSE)</f>
        <v>6</v>
      </c>
      <c r="AW804">
        <f>VLOOKUP($D804,PANSS_full!$D$2:$AK$888,31,FALSE)</f>
        <v>4</v>
      </c>
      <c r="AX804">
        <f>VLOOKUP($D804,PANSS_full!$D$2:$AK$888,32,FALSE)</f>
        <v>3</v>
      </c>
      <c r="AY804">
        <f>VLOOKUP($D804,PANSS_full!$D$2:$AK$888,33,FALSE)</f>
        <v>5</v>
      </c>
      <c r="AZ804">
        <f>VLOOKUP($D804,PANSS_full!$D$2:$AK$888,34,FALSE)</f>
        <v>2</v>
      </c>
    </row>
    <row r="805" spans="1:52">
      <c r="A805">
        <v>804</v>
      </c>
      <c r="B805" s="2" t="s">
        <v>863</v>
      </c>
      <c r="C805" s="2" t="str">
        <f t="shared" si="12"/>
        <v>SZ_06_0011</v>
      </c>
      <c r="D805" s="2" t="str">
        <f t="shared" si="13"/>
        <v>SZ_05_0011</v>
      </c>
      <c r="E805" s="2">
        <v>23.58333333</v>
      </c>
      <c r="F805" s="2" t="s">
        <v>602</v>
      </c>
      <c r="G805" s="2" t="s">
        <v>316</v>
      </c>
      <c r="H805" s="2">
        <v>6</v>
      </c>
      <c r="I805" s="2">
        <v>2</v>
      </c>
      <c r="J805" s="2">
        <v>4</v>
      </c>
      <c r="K805" s="2">
        <v>1</v>
      </c>
      <c r="L805" s="2">
        <v>1</v>
      </c>
      <c r="M805" s="2">
        <v>14</v>
      </c>
      <c r="N805" s="2">
        <v>24</v>
      </c>
      <c r="O805" s="2">
        <v>22</v>
      </c>
      <c r="P805" s="2">
        <v>36</v>
      </c>
      <c r="Q805" s="2">
        <v>82</v>
      </c>
      <c r="R805" s="2">
        <v>26</v>
      </c>
      <c r="S805" t="str">
        <f>VLOOKUP($D805,PANSS_full!$D$2:$AK$888,1,FALSE)</f>
        <v>SZ_05_0011</v>
      </c>
      <c r="T805" t="str">
        <f>VLOOKUP($D805,PANSS_full!$D$2:$AK$888,2,FALSE)</f>
        <v>ZLL</v>
      </c>
      <c r="U805" t="str">
        <f>VLOOKUP($D805,PANSS_full!$D$2:$AK$888,3,FALSE)</f>
        <v>张玉娟</v>
      </c>
      <c r="V805" t="str">
        <f>VLOOKUP($D805,PANSS_full!$D$2:$AK$888,4,FALSE)</f>
        <v>新乡医学院二附院</v>
      </c>
      <c r="W805">
        <f>VLOOKUP($D805,PANSS_full!$D$2:$AK$888,5,FALSE)</f>
        <v>5</v>
      </c>
      <c r="X805">
        <f>VLOOKUP($D805,PANSS_full!$D$2:$AK$888,6,FALSE)</f>
        <v>3</v>
      </c>
      <c r="Y805">
        <f>VLOOKUP($D805,PANSS_full!$D$2:$AK$888,7,FALSE)</f>
        <v>5</v>
      </c>
      <c r="Z805">
        <f>VLOOKUP($D805,PANSS_full!$D$2:$AK$888,8,FALSE)</f>
        <v>2</v>
      </c>
      <c r="AA805">
        <f>VLOOKUP($D805,PANSS_full!$D$2:$AK$888,9,FALSE)</f>
        <v>1</v>
      </c>
      <c r="AB805">
        <f>VLOOKUP($D805,PANSS_full!$D$2:$AK$888,10,FALSE)</f>
        <v>4</v>
      </c>
      <c r="AC805">
        <f>VLOOKUP($D805,PANSS_full!$D$2:$AK$888,11,FALSE)</f>
        <v>4</v>
      </c>
      <c r="AD805">
        <f>VLOOKUP($D805,PANSS_full!$D$2:$AK$888,12,FALSE)</f>
        <v>4</v>
      </c>
      <c r="AE805">
        <f>VLOOKUP($D805,PANSS_full!$D$2:$AK$888,13,FALSE)</f>
        <v>3</v>
      </c>
      <c r="AF805">
        <f>VLOOKUP($D805,PANSS_full!$D$2:$AK$888,14,FALSE)</f>
        <v>4</v>
      </c>
      <c r="AG805">
        <f>VLOOKUP($D805,PANSS_full!$D$2:$AK$888,15,FALSE)</f>
        <v>4</v>
      </c>
      <c r="AH805">
        <f>VLOOKUP($D805,PANSS_full!$D$2:$AK$888,16,FALSE)</f>
        <v>1</v>
      </c>
      <c r="AI805">
        <f>VLOOKUP($D805,PANSS_full!$D$2:$AK$888,17,FALSE)</f>
        <v>4</v>
      </c>
      <c r="AJ805">
        <f>VLOOKUP($D805,PANSS_full!$D$2:$AK$888,18,FALSE)</f>
        <v>2</v>
      </c>
      <c r="AK805">
        <f>VLOOKUP($D805,PANSS_full!$D$2:$AK$888,19,FALSE)</f>
        <v>3</v>
      </c>
      <c r="AL805">
        <f>VLOOKUP($D805,PANSS_full!$D$2:$AK$888,20,FALSE)</f>
        <v>1</v>
      </c>
      <c r="AM805">
        <f>VLOOKUP($D805,PANSS_full!$D$2:$AK$888,21,FALSE)</f>
        <v>1</v>
      </c>
      <c r="AN805">
        <f>VLOOKUP($D805,PANSS_full!$D$2:$AK$888,22,FALSE)</f>
        <v>1</v>
      </c>
      <c r="AO805">
        <f>VLOOKUP($D805,PANSS_full!$D$2:$AK$888,23,FALSE)</f>
        <v>1</v>
      </c>
      <c r="AP805">
        <f>VLOOKUP($D805,PANSS_full!$D$2:$AK$888,24,FALSE)</f>
        <v>1</v>
      </c>
      <c r="AQ805">
        <f>VLOOKUP($D805,PANSS_full!$D$2:$AK$888,25,FALSE)</f>
        <v>3</v>
      </c>
      <c r="AR805">
        <f>VLOOKUP($D805,PANSS_full!$D$2:$AK$888,26,FALSE)</f>
        <v>2</v>
      </c>
      <c r="AS805">
        <f>VLOOKUP($D805,PANSS_full!$D$2:$AK$888,27,FALSE)</f>
        <v>2</v>
      </c>
      <c r="AT805">
        <f>VLOOKUP($D805,PANSS_full!$D$2:$AK$888,28,FALSE)</f>
        <v>1</v>
      </c>
      <c r="AU805">
        <f>VLOOKUP($D805,PANSS_full!$D$2:$AK$888,29,FALSE)</f>
        <v>4</v>
      </c>
      <c r="AV805">
        <f>VLOOKUP($D805,PANSS_full!$D$2:$AK$888,30,FALSE)</f>
        <v>5</v>
      </c>
      <c r="AW805">
        <f>VLOOKUP($D805,PANSS_full!$D$2:$AK$888,31,FALSE)</f>
        <v>4</v>
      </c>
      <c r="AX805">
        <f>VLOOKUP($D805,PANSS_full!$D$2:$AK$888,32,FALSE)</f>
        <v>1</v>
      </c>
      <c r="AY805">
        <f>VLOOKUP($D805,PANSS_full!$D$2:$AK$888,33,FALSE)</f>
        <v>5</v>
      </c>
      <c r="AZ805">
        <f>VLOOKUP($D805,PANSS_full!$D$2:$AK$888,34,FALSE)</f>
        <v>1</v>
      </c>
    </row>
    <row r="806" spans="1:52">
      <c r="A806">
        <v>805</v>
      </c>
      <c r="B806" s="2" t="s">
        <v>864</v>
      </c>
      <c r="C806" s="2" t="str">
        <f t="shared" si="12"/>
        <v>SZ_06_0012</v>
      </c>
      <c r="D806" s="2" t="str">
        <f t="shared" si="13"/>
        <v>SZ_05_0012</v>
      </c>
      <c r="E806" s="2">
        <v>37.83333333</v>
      </c>
      <c r="F806" s="2" t="s">
        <v>602</v>
      </c>
      <c r="G806" s="2" t="s">
        <v>316</v>
      </c>
      <c r="H806" s="2">
        <v>6</v>
      </c>
      <c r="I806" s="2">
        <v>2</v>
      </c>
      <c r="J806" s="2">
        <v>6</v>
      </c>
      <c r="K806" s="2">
        <v>1</v>
      </c>
      <c r="L806" s="2">
        <v>1</v>
      </c>
      <c r="M806" s="2">
        <v>76</v>
      </c>
      <c r="N806" s="2">
        <v>25</v>
      </c>
      <c r="O806" s="2">
        <v>17</v>
      </c>
      <c r="P806" s="2">
        <v>43</v>
      </c>
      <c r="Q806" s="2">
        <v>85</v>
      </c>
      <c r="S806" t="str">
        <f>VLOOKUP($D806,PANSS_full!$D$2:$AK$888,1,FALSE)</f>
        <v>SZ_05_0012</v>
      </c>
      <c r="T806" t="str">
        <f>VLOOKUP($D806,PANSS_full!$D$2:$AK$888,2,FALSE)</f>
        <v>FHM</v>
      </c>
      <c r="U806" t="str">
        <f>VLOOKUP($D806,PANSS_full!$D$2:$AK$888,3,FALSE)</f>
        <v>张玉娟</v>
      </c>
      <c r="V806" t="str">
        <f>VLOOKUP($D806,PANSS_full!$D$2:$AK$888,4,FALSE)</f>
        <v>新乡医学院二附院</v>
      </c>
      <c r="W806">
        <f>VLOOKUP($D806,PANSS_full!$D$2:$AK$888,5,FALSE)</f>
        <v>5</v>
      </c>
      <c r="X806">
        <f>VLOOKUP($D806,PANSS_full!$D$2:$AK$888,6,FALSE)</f>
        <v>4</v>
      </c>
      <c r="Y806">
        <f>VLOOKUP($D806,PANSS_full!$D$2:$AK$888,7,FALSE)</f>
        <v>1</v>
      </c>
      <c r="Z806">
        <f>VLOOKUP($D806,PANSS_full!$D$2:$AK$888,8,FALSE)</f>
        <v>5</v>
      </c>
      <c r="AA806">
        <f>VLOOKUP($D806,PANSS_full!$D$2:$AK$888,9,FALSE)</f>
        <v>1</v>
      </c>
      <c r="AB806">
        <f>VLOOKUP($D806,PANSS_full!$D$2:$AK$888,10,FALSE)</f>
        <v>5</v>
      </c>
      <c r="AC806">
        <f>VLOOKUP($D806,PANSS_full!$D$2:$AK$888,11,FALSE)</f>
        <v>4</v>
      </c>
      <c r="AD806">
        <f>VLOOKUP($D806,PANSS_full!$D$2:$AK$888,12,FALSE)</f>
        <v>3</v>
      </c>
      <c r="AE806">
        <f>VLOOKUP($D806,PANSS_full!$D$2:$AK$888,13,FALSE)</f>
        <v>3</v>
      </c>
      <c r="AF806">
        <f>VLOOKUP($D806,PANSS_full!$D$2:$AK$888,14,FALSE)</f>
        <v>3</v>
      </c>
      <c r="AG806">
        <f>VLOOKUP($D806,PANSS_full!$D$2:$AK$888,15,FALSE)</f>
        <v>3</v>
      </c>
      <c r="AH806">
        <f>VLOOKUP($D806,PANSS_full!$D$2:$AK$888,16,FALSE)</f>
        <v>1</v>
      </c>
      <c r="AI806">
        <f>VLOOKUP($D806,PANSS_full!$D$2:$AK$888,17,FALSE)</f>
        <v>3</v>
      </c>
      <c r="AJ806">
        <f>VLOOKUP($D806,PANSS_full!$D$2:$AK$888,18,FALSE)</f>
        <v>1</v>
      </c>
      <c r="AK806">
        <f>VLOOKUP($D806,PANSS_full!$D$2:$AK$888,19,FALSE)</f>
        <v>3</v>
      </c>
      <c r="AL806">
        <f>VLOOKUP($D806,PANSS_full!$D$2:$AK$888,20,FALSE)</f>
        <v>1</v>
      </c>
      <c r="AM806">
        <f>VLOOKUP($D806,PANSS_full!$D$2:$AK$888,21,FALSE)</f>
        <v>1</v>
      </c>
      <c r="AN806">
        <f>VLOOKUP($D806,PANSS_full!$D$2:$AK$888,22,FALSE)</f>
        <v>1</v>
      </c>
      <c r="AO806">
        <f>VLOOKUP($D806,PANSS_full!$D$2:$AK$888,23,FALSE)</f>
        <v>1</v>
      </c>
      <c r="AP806">
        <f>VLOOKUP($D806,PANSS_full!$D$2:$AK$888,24,FALSE)</f>
        <v>1</v>
      </c>
      <c r="AQ806">
        <f>VLOOKUP($D806,PANSS_full!$D$2:$AK$888,25,FALSE)</f>
        <v>2</v>
      </c>
      <c r="AR806">
        <f>VLOOKUP($D806,PANSS_full!$D$2:$AK$888,26,FALSE)</f>
        <v>5</v>
      </c>
      <c r="AS806">
        <f>VLOOKUP($D806,PANSS_full!$D$2:$AK$888,27,FALSE)</f>
        <v>3</v>
      </c>
      <c r="AT806">
        <f>VLOOKUP($D806,PANSS_full!$D$2:$AK$888,28,FALSE)</f>
        <v>1</v>
      </c>
      <c r="AU806">
        <f>VLOOKUP($D806,PANSS_full!$D$2:$AK$888,29,FALSE)</f>
        <v>4</v>
      </c>
      <c r="AV806">
        <f>VLOOKUP($D806,PANSS_full!$D$2:$AK$888,30,FALSE)</f>
        <v>5</v>
      </c>
      <c r="AW806">
        <f>VLOOKUP($D806,PANSS_full!$D$2:$AK$888,31,FALSE)</f>
        <v>5</v>
      </c>
      <c r="AX806">
        <f>VLOOKUP($D806,PANSS_full!$D$2:$AK$888,32,FALSE)</f>
        <v>5</v>
      </c>
      <c r="AY806">
        <f>VLOOKUP($D806,PANSS_full!$D$2:$AK$888,33,FALSE)</f>
        <v>4</v>
      </c>
      <c r="AZ806">
        <f>VLOOKUP($D806,PANSS_full!$D$2:$AK$888,34,FALSE)</f>
        <v>1</v>
      </c>
    </row>
    <row r="807" spans="1:52">
      <c r="A807">
        <v>806</v>
      </c>
      <c r="B807" s="2" t="s">
        <v>865</v>
      </c>
      <c r="C807" s="2" t="str">
        <f t="shared" si="12"/>
        <v>SZ_06_0013</v>
      </c>
      <c r="D807" s="2" t="str">
        <f t="shared" si="13"/>
        <v>SZ_05_0013</v>
      </c>
      <c r="E807" s="2">
        <v>23.16666667</v>
      </c>
      <c r="F807" s="2" t="s">
        <v>602</v>
      </c>
      <c r="G807" s="2" t="s">
        <v>316</v>
      </c>
      <c r="H807" s="2">
        <v>6</v>
      </c>
      <c r="I807" s="2">
        <v>1</v>
      </c>
      <c r="J807" s="2">
        <v>5</v>
      </c>
      <c r="K807" s="2">
        <v>1</v>
      </c>
      <c r="L807" s="2">
        <v>1</v>
      </c>
      <c r="M807" s="2">
        <v>48</v>
      </c>
      <c r="N807" s="2">
        <v>30</v>
      </c>
      <c r="O807" s="2">
        <v>22</v>
      </c>
      <c r="P807" s="2">
        <v>38</v>
      </c>
      <c r="Q807" s="2">
        <v>90</v>
      </c>
      <c r="S807" t="str">
        <f>VLOOKUP($D807,PANSS_full!$D$2:$AK$888,1,FALSE)</f>
        <v>SZ_05_0013</v>
      </c>
      <c r="T807" t="str">
        <f>VLOOKUP($D807,PANSS_full!$D$2:$AK$888,2,FALSE)</f>
        <v>ZJJ</v>
      </c>
      <c r="U807" t="str">
        <f>VLOOKUP($D807,PANSS_full!$D$2:$AK$888,3,FALSE)</f>
        <v>杜玉红</v>
      </c>
      <c r="V807" t="str">
        <f>VLOOKUP($D807,PANSS_full!$D$2:$AK$888,4,FALSE)</f>
        <v>新医二附院</v>
      </c>
      <c r="W807">
        <f>VLOOKUP($D807,PANSS_full!$D$2:$AK$888,5,FALSE)</f>
        <v>6</v>
      </c>
      <c r="X807">
        <f>VLOOKUP($D807,PANSS_full!$D$2:$AK$888,6,FALSE)</f>
        <v>6</v>
      </c>
      <c r="Y807">
        <f>VLOOKUP($D807,PANSS_full!$D$2:$AK$888,7,FALSE)</f>
        <v>5</v>
      </c>
      <c r="Z807">
        <f>VLOOKUP($D807,PANSS_full!$D$2:$AK$888,8,FALSE)</f>
        <v>4</v>
      </c>
      <c r="AA807">
        <f>VLOOKUP($D807,PANSS_full!$D$2:$AK$888,9,FALSE)</f>
        <v>1</v>
      </c>
      <c r="AB807">
        <f>VLOOKUP($D807,PANSS_full!$D$2:$AK$888,10,FALSE)</f>
        <v>5</v>
      </c>
      <c r="AC807">
        <f>VLOOKUP($D807,PANSS_full!$D$2:$AK$888,11,FALSE)</f>
        <v>3</v>
      </c>
      <c r="AD807">
        <f>VLOOKUP($D807,PANSS_full!$D$2:$AK$888,12,FALSE)</f>
        <v>3</v>
      </c>
      <c r="AE807">
        <f>VLOOKUP($D807,PANSS_full!$D$2:$AK$888,13,FALSE)</f>
        <v>3</v>
      </c>
      <c r="AF807">
        <f>VLOOKUP($D807,PANSS_full!$D$2:$AK$888,14,FALSE)</f>
        <v>3</v>
      </c>
      <c r="AG807">
        <f>VLOOKUP($D807,PANSS_full!$D$2:$AK$888,15,FALSE)</f>
        <v>3</v>
      </c>
      <c r="AH807">
        <f>VLOOKUP($D807,PANSS_full!$D$2:$AK$888,16,FALSE)</f>
        <v>4</v>
      </c>
      <c r="AI807">
        <f>VLOOKUP($D807,PANSS_full!$D$2:$AK$888,17,FALSE)</f>
        <v>3</v>
      </c>
      <c r="AJ807">
        <f>VLOOKUP($D807,PANSS_full!$D$2:$AK$888,18,FALSE)</f>
        <v>3</v>
      </c>
      <c r="AK807">
        <f>VLOOKUP($D807,PANSS_full!$D$2:$AK$888,19,FALSE)</f>
        <v>2</v>
      </c>
      <c r="AL807">
        <f>VLOOKUP($D807,PANSS_full!$D$2:$AK$888,20,FALSE)</f>
        <v>1</v>
      </c>
      <c r="AM807">
        <f>VLOOKUP($D807,PANSS_full!$D$2:$AK$888,21,FALSE)</f>
        <v>1</v>
      </c>
      <c r="AN807">
        <f>VLOOKUP($D807,PANSS_full!$D$2:$AK$888,22,FALSE)</f>
        <v>1</v>
      </c>
      <c r="AO807">
        <f>VLOOKUP($D807,PANSS_full!$D$2:$AK$888,23,FALSE)</f>
        <v>1</v>
      </c>
      <c r="AP807">
        <f>VLOOKUP($D807,PANSS_full!$D$2:$AK$888,24,FALSE)</f>
        <v>1</v>
      </c>
      <c r="AQ807">
        <f>VLOOKUP($D807,PANSS_full!$D$2:$AK$888,25,FALSE)</f>
        <v>1</v>
      </c>
      <c r="AR807">
        <f>VLOOKUP($D807,PANSS_full!$D$2:$AK$888,26,FALSE)</f>
        <v>5</v>
      </c>
      <c r="AS807">
        <f>VLOOKUP($D807,PANSS_full!$D$2:$AK$888,27,FALSE)</f>
        <v>2</v>
      </c>
      <c r="AT807">
        <f>VLOOKUP($D807,PANSS_full!$D$2:$AK$888,28,FALSE)</f>
        <v>1</v>
      </c>
      <c r="AU807">
        <f>VLOOKUP($D807,PANSS_full!$D$2:$AK$888,29,FALSE)</f>
        <v>4</v>
      </c>
      <c r="AV807">
        <f>VLOOKUP($D807,PANSS_full!$D$2:$AK$888,30,FALSE)</f>
        <v>6</v>
      </c>
      <c r="AW807">
        <f>VLOOKUP($D807,PANSS_full!$D$2:$AK$888,31,FALSE)</f>
        <v>2</v>
      </c>
      <c r="AX807">
        <f>VLOOKUP($D807,PANSS_full!$D$2:$AK$888,32,FALSE)</f>
        <v>4</v>
      </c>
      <c r="AY807">
        <f>VLOOKUP($D807,PANSS_full!$D$2:$AK$888,33,FALSE)</f>
        <v>3</v>
      </c>
      <c r="AZ807">
        <f>VLOOKUP($D807,PANSS_full!$D$2:$AK$888,34,FALSE)</f>
        <v>3</v>
      </c>
    </row>
    <row r="808" spans="1:52">
      <c r="A808">
        <v>807</v>
      </c>
      <c r="B808" s="2" t="s">
        <v>866</v>
      </c>
      <c r="C808" s="2" t="str">
        <f t="shared" si="12"/>
        <v>SZ_06_0014</v>
      </c>
      <c r="D808" s="2" t="str">
        <f t="shared" si="13"/>
        <v>SZ_05_0014</v>
      </c>
      <c r="E808" s="2">
        <v>45.41666667</v>
      </c>
      <c r="F808" s="2" t="s">
        <v>602</v>
      </c>
      <c r="G808" s="2" t="s">
        <v>316</v>
      </c>
      <c r="H808" s="2">
        <v>6</v>
      </c>
      <c r="I808" s="2">
        <v>2</v>
      </c>
      <c r="J808" s="2">
        <v>6</v>
      </c>
      <c r="K808" s="2">
        <v>1</v>
      </c>
      <c r="L808" s="2">
        <v>1</v>
      </c>
      <c r="M808" s="2">
        <v>184</v>
      </c>
      <c r="N808" s="2">
        <v>29</v>
      </c>
      <c r="O808" s="2">
        <v>24</v>
      </c>
      <c r="P808" s="2">
        <v>50</v>
      </c>
      <c r="Q808" s="2">
        <v>103</v>
      </c>
      <c r="S808" t="str">
        <f>VLOOKUP($D808,PANSS_full!$D$2:$AK$888,1,FALSE)</f>
        <v>SZ_05_0014</v>
      </c>
      <c r="T808" t="str">
        <f>VLOOKUP($D808,PANSS_full!$D$2:$AK$888,2,FALSE)</f>
        <v>HJF</v>
      </c>
      <c r="U808" t="str">
        <f>VLOOKUP($D808,PANSS_full!$D$2:$AK$888,3,FALSE)</f>
        <v>赵晶媛</v>
      </c>
      <c r="V808" t="str">
        <f>VLOOKUP($D808,PANSS_full!$D$2:$AK$888,4,FALSE)</f>
        <v>新乡医学院二附院</v>
      </c>
      <c r="W808">
        <f>VLOOKUP($D808,PANSS_full!$D$2:$AK$888,5,FALSE)</f>
        <v>6</v>
      </c>
      <c r="X808">
        <f>VLOOKUP($D808,PANSS_full!$D$2:$AK$888,6,FALSE)</f>
        <v>1</v>
      </c>
      <c r="Y808">
        <f>VLOOKUP($D808,PANSS_full!$D$2:$AK$888,7,FALSE)</f>
        <v>6</v>
      </c>
      <c r="Z808">
        <f>VLOOKUP($D808,PANSS_full!$D$2:$AK$888,8,FALSE)</f>
        <v>4</v>
      </c>
      <c r="AA808">
        <f>VLOOKUP($D808,PANSS_full!$D$2:$AK$888,9,FALSE)</f>
        <v>1</v>
      </c>
      <c r="AB808">
        <f>VLOOKUP($D808,PANSS_full!$D$2:$AK$888,10,FALSE)</f>
        <v>6</v>
      </c>
      <c r="AC808">
        <f>VLOOKUP($D808,PANSS_full!$D$2:$AK$888,11,FALSE)</f>
        <v>5</v>
      </c>
      <c r="AD808">
        <f>VLOOKUP($D808,PANSS_full!$D$2:$AK$888,12,FALSE)</f>
        <v>3</v>
      </c>
      <c r="AE808">
        <f>VLOOKUP($D808,PANSS_full!$D$2:$AK$888,13,FALSE)</f>
        <v>3</v>
      </c>
      <c r="AF808">
        <f>VLOOKUP($D808,PANSS_full!$D$2:$AK$888,14,FALSE)</f>
        <v>4</v>
      </c>
      <c r="AG808">
        <f>VLOOKUP($D808,PANSS_full!$D$2:$AK$888,15,FALSE)</f>
        <v>3</v>
      </c>
      <c r="AH808">
        <f>VLOOKUP($D808,PANSS_full!$D$2:$AK$888,16,FALSE)</f>
        <v>3</v>
      </c>
      <c r="AI808">
        <f>VLOOKUP($D808,PANSS_full!$D$2:$AK$888,17,FALSE)</f>
        <v>4</v>
      </c>
      <c r="AJ808">
        <f>VLOOKUP($D808,PANSS_full!$D$2:$AK$888,18,FALSE)</f>
        <v>4</v>
      </c>
      <c r="AK808">
        <f>VLOOKUP($D808,PANSS_full!$D$2:$AK$888,19,FALSE)</f>
        <v>4</v>
      </c>
      <c r="AL808">
        <f>VLOOKUP($D808,PANSS_full!$D$2:$AK$888,20,FALSE)</f>
        <v>4</v>
      </c>
      <c r="AM808">
        <f>VLOOKUP($D808,PANSS_full!$D$2:$AK$888,21,FALSE)</f>
        <v>1</v>
      </c>
      <c r="AN808">
        <f>VLOOKUP($D808,PANSS_full!$D$2:$AK$888,22,FALSE)</f>
        <v>3</v>
      </c>
      <c r="AO808">
        <f>VLOOKUP($D808,PANSS_full!$D$2:$AK$888,23,FALSE)</f>
        <v>1</v>
      </c>
      <c r="AP808">
        <f>VLOOKUP($D808,PANSS_full!$D$2:$AK$888,24,FALSE)</f>
        <v>2</v>
      </c>
      <c r="AQ808">
        <f>VLOOKUP($D808,PANSS_full!$D$2:$AK$888,25,FALSE)</f>
        <v>3</v>
      </c>
      <c r="AR808">
        <f>VLOOKUP($D808,PANSS_full!$D$2:$AK$888,26,FALSE)</f>
        <v>6</v>
      </c>
      <c r="AS808">
        <f>VLOOKUP($D808,PANSS_full!$D$2:$AK$888,27,FALSE)</f>
        <v>5</v>
      </c>
      <c r="AT808">
        <f>VLOOKUP($D808,PANSS_full!$D$2:$AK$888,28,FALSE)</f>
        <v>1</v>
      </c>
      <c r="AU808">
        <f>VLOOKUP($D808,PANSS_full!$D$2:$AK$888,29,FALSE)</f>
        <v>3</v>
      </c>
      <c r="AV808">
        <f>VLOOKUP($D808,PANSS_full!$D$2:$AK$888,30,FALSE)</f>
        <v>6</v>
      </c>
      <c r="AW808">
        <f>VLOOKUP($D808,PANSS_full!$D$2:$AK$888,31,FALSE)</f>
        <v>1</v>
      </c>
      <c r="AX808">
        <f>VLOOKUP($D808,PANSS_full!$D$2:$AK$888,32,FALSE)</f>
        <v>3</v>
      </c>
      <c r="AY808">
        <f>VLOOKUP($D808,PANSS_full!$D$2:$AK$888,33,FALSE)</f>
        <v>3</v>
      </c>
      <c r="AZ808">
        <f>VLOOKUP($D808,PANSS_full!$D$2:$AK$888,34,FALSE)</f>
        <v>4</v>
      </c>
    </row>
    <row r="809" spans="1:52">
      <c r="A809">
        <v>808</v>
      </c>
      <c r="B809" s="2" t="s">
        <v>867</v>
      </c>
      <c r="C809" s="2" t="str">
        <f t="shared" si="12"/>
        <v>SZ_06_0015</v>
      </c>
      <c r="D809" s="2" t="str">
        <f t="shared" si="13"/>
        <v>SZ_05_0015</v>
      </c>
      <c r="E809" s="2">
        <v>36.66666667</v>
      </c>
      <c r="F809" s="2" t="s">
        <v>602</v>
      </c>
      <c r="G809" s="2" t="s">
        <v>316</v>
      </c>
      <c r="H809" s="2">
        <v>6</v>
      </c>
      <c r="I809" s="2">
        <v>2</v>
      </c>
      <c r="J809" s="2">
        <v>7</v>
      </c>
      <c r="K809" s="2">
        <v>1</v>
      </c>
      <c r="L809" s="2">
        <v>1</v>
      </c>
      <c r="M809" s="2">
        <v>180</v>
      </c>
      <c r="N809" s="2">
        <v>21</v>
      </c>
      <c r="O809" s="2">
        <v>21</v>
      </c>
      <c r="P809" s="2">
        <v>45</v>
      </c>
      <c r="Q809" s="2">
        <v>87</v>
      </c>
      <c r="S809" t="str">
        <f>VLOOKUP($D809,PANSS_full!$D$2:$AK$888,1,FALSE)</f>
        <v>SZ_05_0015</v>
      </c>
      <c r="T809" t="str">
        <f>VLOOKUP($D809,PANSS_full!$D$2:$AK$888,2,FALSE)</f>
        <v>LXL</v>
      </c>
      <c r="U809" t="str">
        <f>VLOOKUP($D809,PANSS_full!$D$2:$AK$888,3,FALSE)</f>
        <v>赵晶媛</v>
      </c>
      <c r="V809" t="str">
        <f>VLOOKUP($D809,PANSS_full!$D$2:$AK$888,4,FALSE)</f>
        <v>新乡医学院二附院</v>
      </c>
      <c r="W809">
        <f>VLOOKUP($D809,PANSS_full!$D$2:$AK$888,5,FALSE)</f>
        <v>6</v>
      </c>
      <c r="X809">
        <f>VLOOKUP($D809,PANSS_full!$D$2:$AK$888,6,FALSE)</f>
        <v>1</v>
      </c>
      <c r="Y809">
        <f>VLOOKUP($D809,PANSS_full!$D$2:$AK$888,7,FALSE)</f>
        <v>1</v>
      </c>
      <c r="Z809">
        <f>VLOOKUP($D809,PANSS_full!$D$2:$AK$888,8,FALSE)</f>
        <v>1</v>
      </c>
      <c r="AA809">
        <f>VLOOKUP($D809,PANSS_full!$D$2:$AK$888,9,FALSE)</f>
        <v>1</v>
      </c>
      <c r="AB809">
        <f>VLOOKUP($D809,PANSS_full!$D$2:$AK$888,10,FALSE)</f>
        <v>6</v>
      </c>
      <c r="AC809">
        <f>VLOOKUP($D809,PANSS_full!$D$2:$AK$888,11,FALSE)</f>
        <v>5</v>
      </c>
      <c r="AD809">
        <f>VLOOKUP($D809,PANSS_full!$D$2:$AK$888,12,FALSE)</f>
        <v>3</v>
      </c>
      <c r="AE809">
        <f>VLOOKUP($D809,PANSS_full!$D$2:$AK$888,13,FALSE)</f>
        <v>3</v>
      </c>
      <c r="AF809">
        <f>VLOOKUP($D809,PANSS_full!$D$2:$AK$888,14,FALSE)</f>
        <v>4</v>
      </c>
      <c r="AG809">
        <f>VLOOKUP($D809,PANSS_full!$D$2:$AK$888,15,FALSE)</f>
        <v>3</v>
      </c>
      <c r="AH809">
        <f>VLOOKUP($D809,PANSS_full!$D$2:$AK$888,16,FALSE)</f>
        <v>1</v>
      </c>
      <c r="AI809">
        <f>VLOOKUP($D809,PANSS_full!$D$2:$AK$888,17,FALSE)</f>
        <v>3</v>
      </c>
      <c r="AJ809">
        <f>VLOOKUP($D809,PANSS_full!$D$2:$AK$888,18,FALSE)</f>
        <v>4</v>
      </c>
      <c r="AK809">
        <f>VLOOKUP($D809,PANSS_full!$D$2:$AK$888,19,FALSE)</f>
        <v>4</v>
      </c>
      <c r="AL809">
        <f>VLOOKUP($D809,PANSS_full!$D$2:$AK$888,20,FALSE)</f>
        <v>4</v>
      </c>
      <c r="AM809">
        <f>VLOOKUP($D809,PANSS_full!$D$2:$AK$888,21,FALSE)</f>
        <v>1</v>
      </c>
      <c r="AN809">
        <f>VLOOKUP($D809,PANSS_full!$D$2:$AK$888,22,FALSE)</f>
        <v>2</v>
      </c>
      <c r="AO809">
        <f>VLOOKUP($D809,PANSS_full!$D$2:$AK$888,23,FALSE)</f>
        <v>1</v>
      </c>
      <c r="AP809">
        <f>VLOOKUP($D809,PANSS_full!$D$2:$AK$888,24,FALSE)</f>
        <v>1</v>
      </c>
      <c r="AQ809">
        <f>VLOOKUP($D809,PANSS_full!$D$2:$AK$888,25,FALSE)</f>
        <v>3</v>
      </c>
      <c r="AR809">
        <f>VLOOKUP($D809,PANSS_full!$D$2:$AK$888,26,FALSE)</f>
        <v>6</v>
      </c>
      <c r="AS809">
        <f>VLOOKUP($D809,PANSS_full!$D$2:$AK$888,27,FALSE)</f>
        <v>5</v>
      </c>
      <c r="AT809">
        <f>VLOOKUP($D809,PANSS_full!$D$2:$AK$888,28,FALSE)</f>
        <v>1</v>
      </c>
      <c r="AU809">
        <f>VLOOKUP($D809,PANSS_full!$D$2:$AK$888,29,FALSE)</f>
        <v>4</v>
      </c>
      <c r="AV809">
        <f>VLOOKUP($D809,PANSS_full!$D$2:$AK$888,30,FALSE)</f>
        <v>6</v>
      </c>
      <c r="AW809">
        <f>VLOOKUP($D809,PANSS_full!$D$2:$AK$888,31,FALSE)</f>
        <v>1</v>
      </c>
      <c r="AX809">
        <f>VLOOKUP($D809,PANSS_full!$D$2:$AK$888,32,FALSE)</f>
        <v>1</v>
      </c>
      <c r="AY809">
        <f>VLOOKUP($D809,PANSS_full!$D$2:$AK$888,33,FALSE)</f>
        <v>1</v>
      </c>
      <c r="AZ809">
        <f>VLOOKUP($D809,PANSS_full!$D$2:$AK$888,34,FALSE)</f>
        <v>4</v>
      </c>
    </row>
    <row r="810" spans="1:52">
      <c r="A810">
        <v>809</v>
      </c>
      <c r="B810" s="2" t="s">
        <v>868</v>
      </c>
      <c r="C810" s="2" t="str">
        <f t="shared" si="12"/>
        <v>SZ_06_0016</v>
      </c>
      <c r="D810" s="2" t="str">
        <f t="shared" si="13"/>
        <v>SZ_05_0016</v>
      </c>
      <c r="E810" s="2">
        <v>46.83</v>
      </c>
      <c r="F810" s="2" t="s">
        <v>602</v>
      </c>
      <c r="G810" s="2" t="s">
        <v>316</v>
      </c>
      <c r="H810" s="2">
        <v>6</v>
      </c>
      <c r="I810" s="2">
        <v>2</v>
      </c>
      <c r="J810" s="2">
        <v>10</v>
      </c>
      <c r="K810" s="2">
        <v>1</v>
      </c>
      <c r="L810" s="2">
        <v>1</v>
      </c>
      <c r="M810" s="2">
        <v>13</v>
      </c>
      <c r="N810" s="2">
        <v>23</v>
      </c>
      <c r="O810" s="2">
        <v>23</v>
      </c>
      <c r="P810" s="2">
        <v>38</v>
      </c>
      <c r="Q810" s="2">
        <v>84</v>
      </c>
      <c r="R810" s="2">
        <v>24</v>
      </c>
      <c r="S810" t="str">
        <f>VLOOKUP($D810,PANSS_full!$D$2:$AK$888,1,FALSE)</f>
        <v>SZ_05_0016</v>
      </c>
      <c r="T810" t="str">
        <f>VLOOKUP($D810,PANSS_full!$D$2:$AK$888,2,FALSE)</f>
        <v>LSR</v>
      </c>
      <c r="U810" t="str">
        <f>VLOOKUP($D810,PANSS_full!$D$2:$AK$888,3,FALSE)</f>
        <v>张玉娟</v>
      </c>
      <c r="V810" t="str">
        <f>VLOOKUP($D810,PANSS_full!$D$2:$AK$888,4,FALSE)</f>
        <v>新乡医学院二附院</v>
      </c>
      <c r="W810">
        <f>VLOOKUP($D810,PANSS_full!$D$2:$AK$888,5,FALSE)</f>
        <v>5</v>
      </c>
      <c r="X810">
        <f>VLOOKUP($D810,PANSS_full!$D$2:$AK$888,6,FALSE)</f>
        <v>5</v>
      </c>
      <c r="Y810">
        <f>VLOOKUP($D810,PANSS_full!$D$2:$AK$888,7,FALSE)</f>
        <v>4</v>
      </c>
      <c r="Z810">
        <f>VLOOKUP($D810,PANSS_full!$D$2:$AK$888,8,FALSE)</f>
        <v>1</v>
      </c>
      <c r="AA810">
        <f>VLOOKUP($D810,PANSS_full!$D$2:$AK$888,9,FALSE)</f>
        <v>1</v>
      </c>
      <c r="AB810">
        <f>VLOOKUP($D810,PANSS_full!$D$2:$AK$888,10,FALSE)</f>
        <v>5</v>
      </c>
      <c r="AC810">
        <f>VLOOKUP($D810,PANSS_full!$D$2:$AK$888,11,FALSE)</f>
        <v>2</v>
      </c>
      <c r="AD810">
        <f>VLOOKUP($D810,PANSS_full!$D$2:$AK$888,12,FALSE)</f>
        <v>4</v>
      </c>
      <c r="AE810">
        <f>VLOOKUP($D810,PANSS_full!$D$2:$AK$888,13,FALSE)</f>
        <v>4</v>
      </c>
      <c r="AF810">
        <f>VLOOKUP($D810,PANSS_full!$D$2:$AK$888,14,FALSE)</f>
        <v>4</v>
      </c>
      <c r="AG810">
        <f>VLOOKUP($D810,PANSS_full!$D$2:$AK$888,15,FALSE)</f>
        <v>4</v>
      </c>
      <c r="AH810">
        <f>VLOOKUP($D810,PANSS_full!$D$2:$AK$888,16,FALSE)</f>
        <v>2</v>
      </c>
      <c r="AI810">
        <f>VLOOKUP($D810,PANSS_full!$D$2:$AK$888,17,FALSE)</f>
        <v>4</v>
      </c>
      <c r="AJ810">
        <f>VLOOKUP($D810,PANSS_full!$D$2:$AK$888,18,FALSE)</f>
        <v>1</v>
      </c>
      <c r="AK810">
        <f>VLOOKUP($D810,PANSS_full!$D$2:$AK$888,19,FALSE)</f>
        <v>3</v>
      </c>
      <c r="AL810">
        <f>VLOOKUP($D810,PANSS_full!$D$2:$AK$888,20,FALSE)</f>
        <v>2</v>
      </c>
      <c r="AM810">
        <f>VLOOKUP($D810,PANSS_full!$D$2:$AK$888,21,FALSE)</f>
        <v>1</v>
      </c>
      <c r="AN810">
        <f>VLOOKUP($D810,PANSS_full!$D$2:$AK$888,22,FALSE)</f>
        <v>2</v>
      </c>
      <c r="AO810">
        <f>VLOOKUP($D810,PANSS_full!$D$2:$AK$888,23,FALSE)</f>
        <v>1</v>
      </c>
      <c r="AP810">
        <f>VLOOKUP($D810,PANSS_full!$D$2:$AK$888,24,FALSE)</f>
        <v>1</v>
      </c>
      <c r="AQ810">
        <f>VLOOKUP($D810,PANSS_full!$D$2:$AK$888,25,FALSE)</f>
        <v>4</v>
      </c>
      <c r="AR810">
        <f>VLOOKUP($D810,PANSS_full!$D$2:$AK$888,26,FALSE)</f>
        <v>2</v>
      </c>
      <c r="AS810">
        <f>VLOOKUP($D810,PANSS_full!$D$2:$AK$888,27,FALSE)</f>
        <v>2</v>
      </c>
      <c r="AT810">
        <f>VLOOKUP($D810,PANSS_full!$D$2:$AK$888,28,FALSE)</f>
        <v>1</v>
      </c>
      <c r="AU810">
        <f>VLOOKUP($D810,PANSS_full!$D$2:$AK$888,29,FALSE)</f>
        <v>4</v>
      </c>
      <c r="AV810">
        <f>VLOOKUP($D810,PANSS_full!$D$2:$AK$888,30,FALSE)</f>
        <v>5</v>
      </c>
      <c r="AW810">
        <f>VLOOKUP($D810,PANSS_full!$D$2:$AK$888,31,FALSE)</f>
        <v>4</v>
      </c>
      <c r="AX810">
        <f>VLOOKUP($D810,PANSS_full!$D$2:$AK$888,32,FALSE)</f>
        <v>1</v>
      </c>
      <c r="AY810">
        <f>VLOOKUP($D810,PANSS_full!$D$2:$AK$888,33,FALSE)</f>
        <v>4</v>
      </c>
      <c r="AZ810">
        <f>VLOOKUP($D810,PANSS_full!$D$2:$AK$888,34,FALSE)</f>
        <v>1</v>
      </c>
    </row>
    <row r="811" spans="1:52">
      <c r="A811">
        <v>810</v>
      </c>
      <c r="B811" s="2" t="s">
        <v>869</v>
      </c>
      <c r="C811" s="2" t="str">
        <f t="shared" si="12"/>
        <v>SZ_06_0017</v>
      </c>
      <c r="D811" s="2" t="str">
        <f t="shared" si="13"/>
        <v>SZ_05_0017</v>
      </c>
      <c r="E811" s="2">
        <v>24</v>
      </c>
      <c r="F811" s="2" t="s">
        <v>602</v>
      </c>
      <c r="G811" s="2" t="s">
        <v>316</v>
      </c>
      <c r="H811" s="2">
        <v>6</v>
      </c>
      <c r="I811" s="2">
        <v>1</v>
      </c>
      <c r="J811" s="2">
        <v>7</v>
      </c>
      <c r="K811" s="2">
        <v>1</v>
      </c>
      <c r="L811" s="2">
        <v>1</v>
      </c>
      <c r="M811" s="2">
        <v>36</v>
      </c>
      <c r="N811" s="2">
        <v>23</v>
      </c>
      <c r="O811" s="2">
        <v>24</v>
      </c>
      <c r="P811" s="2">
        <v>36</v>
      </c>
      <c r="Q811" s="2">
        <v>83</v>
      </c>
      <c r="R811" s="2">
        <v>22</v>
      </c>
      <c r="S811" t="str">
        <f>VLOOKUP($D811,PANSS_full!$D$2:$AK$888,1,FALSE)</f>
        <v>SZ_05_0017</v>
      </c>
      <c r="T811" t="str">
        <f>VLOOKUP($D811,PANSS_full!$D$2:$AK$888,2,FALSE)</f>
        <v>QFJ</v>
      </c>
      <c r="U811" t="str">
        <f>VLOOKUP($D811,PANSS_full!$D$2:$AK$888,3,FALSE)</f>
        <v>杜玉红</v>
      </c>
      <c r="V811" t="str">
        <f>VLOOKUP($D811,PANSS_full!$D$2:$AK$888,4,FALSE)</f>
        <v>新医二附院</v>
      </c>
      <c r="W811">
        <f>VLOOKUP($D811,PANSS_full!$D$2:$AK$888,5,FALSE)</f>
        <v>5</v>
      </c>
      <c r="X811">
        <f>VLOOKUP($D811,PANSS_full!$D$2:$AK$888,6,FALSE)</f>
        <v>4</v>
      </c>
      <c r="Y811">
        <f>VLOOKUP($D811,PANSS_full!$D$2:$AK$888,7,FALSE)</f>
        <v>5</v>
      </c>
      <c r="Z811">
        <f>VLOOKUP($D811,PANSS_full!$D$2:$AK$888,8,FALSE)</f>
        <v>1</v>
      </c>
      <c r="AA811">
        <f>VLOOKUP($D811,PANSS_full!$D$2:$AK$888,9,FALSE)</f>
        <v>1</v>
      </c>
      <c r="AB811">
        <f>VLOOKUP($D811,PANSS_full!$D$2:$AK$888,10,FALSE)</f>
        <v>3</v>
      </c>
      <c r="AC811">
        <f>VLOOKUP($D811,PANSS_full!$D$2:$AK$888,11,FALSE)</f>
        <v>4</v>
      </c>
      <c r="AD811">
        <f>VLOOKUP($D811,PANSS_full!$D$2:$AK$888,12,FALSE)</f>
        <v>4</v>
      </c>
      <c r="AE811">
        <f>VLOOKUP($D811,PANSS_full!$D$2:$AK$888,13,FALSE)</f>
        <v>3</v>
      </c>
      <c r="AF811">
        <f>VLOOKUP($D811,PANSS_full!$D$2:$AK$888,14,FALSE)</f>
        <v>4</v>
      </c>
      <c r="AG811">
        <f>VLOOKUP($D811,PANSS_full!$D$2:$AK$888,15,FALSE)</f>
        <v>4</v>
      </c>
      <c r="AH811">
        <f>VLOOKUP($D811,PANSS_full!$D$2:$AK$888,16,FALSE)</f>
        <v>4</v>
      </c>
      <c r="AI811">
        <f>VLOOKUP($D811,PANSS_full!$D$2:$AK$888,17,FALSE)</f>
        <v>4</v>
      </c>
      <c r="AJ811">
        <f>VLOOKUP($D811,PANSS_full!$D$2:$AK$888,18,FALSE)</f>
        <v>1</v>
      </c>
      <c r="AK811">
        <f>VLOOKUP($D811,PANSS_full!$D$2:$AK$888,19,FALSE)</f>
        <v>1</v>
      </c>
      <c r="AL811">
        <f>VLOOKUP($D811,PANSS_full!$D$2:$AK$888,20,FALSE)</f>
        <v>1</v>
      </c>
      <c r="AM811">
        <f>VLOOKUP($D811,PANSS_full!$D$2:$AK$888,21,FALSE)</f>
        <v>1</v>
      </c>
      <c r="AN811">
        <f>VLOOKUP($D811,PANSS_full!$D$2:$AK$888,22,FALSE)</f>
        <v>1</v>
      </c>
      <c r="AO811">
        <f>VLOOKUP($D811,PANSS_full!$D$2:$AK$888,23,FALSE)</f>
        <v>1</v>
      </c>
      <c r="AP811">
        <f>VLOOKUP($D811,PANSS_full!$D$2:$AK$888,24,FALSE)</f>
        <v>1</v>
      </c>
      <c r="AQ811">
        <f>VLOOKUP($D811,PANSS_full!$D$2:$AK$888,25,FALSE)</f>
        <v>3</v>
      </c>
      <c r="AR811">
        <f>VLOOKUP($D811,PANSS_full!$D$2:$AK$888,26,FALSE)</f>
        <v>4</v>
      </c>
      <c r="AS811">
        <f>VLOOKUP($D811,PANSS_full!$D$2:$AK$888,27,FALSE)</f>
        <v>1</v>
      </c>
      <c r="AT811">
        <f>VLOOKUP($D811,PANSS_full!$D$2:$AK$888,28,FALSE)</f>
        <v>1</v>
      </c>
      <c r="AU811">
        <f>VLOOKUP($D811,PANSS_full!$D$2:$AK$888,29,FALSE)</f>
        <v>4</v>
      </c>
      <c r="AV811">
        <f>VLOOKUP($D811,PANSS_full!$D$2:$AK$888,30,FALSE)</f>
        <v>5</v>
      </c>
      <c r="AW811">
        <f>VLOOKUP($D811,PANSS_full!$D$2:$AK$888,31,FALSE)</f>
        <v>3</v>
      </c>
      <c r="AX811">
        <f>VLOOKUP($D811,PANSS_full!$D$2:$AK$888,32,FALSE)</f>
        <v>3</v>
      </c>
      <c r="AY811">
        <f>VLOOKUP($D811,PANSS_full!$D$2:$AK$888,33,FALSE)</f>
        <v>3</v>
      </c>
      <c r="AZ811">
        <f>VLOOKUP($D811,PANSS_full!$D$2:$AK$888,34,FALSE)</f>
        <v>3</v>
      </c>
    </row>
    <row r="812" spans="1:52">
      <c r="A812">
        <v>811</v>
      </c>
      <c r="B812" s="2" t="s">
        <v>870</v>
      </c>
      <c r="C812" s="2" t="str">
        <f t="shared" si="12"/>
        <v>SZ_06_0018</v>
      </c>
      <c r="D812" s="2" t="str">
        <f t="shared" si="13"/>
        <v>SZ_05_0018</v>
      </c>
      <c r="E812" s="2">
        <v>36.25</v>
      </c>
      <c r="F812" s="2" t="s">
        <v>602</v>
      </c>
      <c r="G812" s="2" t="s">
        <v>316</v>
      </c>
      <c r="H812" s="2">
        <v>6</v>
      </c>
      <c r="I812" s="2">
        <v>1</v>
      </c>
      <c r="J812" s="2">
        <v>5</v>
      </c>
      <c r="K812" s="2">
        <v>1</v>
      </c>
      <c r="L812" s="2">
        <v>1</v>
      </c>
      <c r="M812" s="2">
        <v>72</v>
      </c>
      <c r="N812" s="2">
        <v>23</v>
      </c>
      <c r="O812" s="2">
        <v>24</v>
      </c>
      <c r="P812" s="2">
        <v>37</v>
      </c>
      <c r="Q812" s="2">
        <v>84</v>
      </c>
      <c r="S812" t="str">
        <f>VLOOKUP($D812,PANSS_full!$D$2:$AK$888,1,FALSE)</f>
        <v>SZ_05_0018</v>
      </c>
      <c r="T812" t="str">
        <f>VLOOKUP($D812,PANSS_full!$D$2:$AK$888,2,FALSE)</f>
        <v>BYJ</v>
      </c>
      <c r="U812" t="str">
        <f>VLOOKUP($D812,PANSS_full!$D$2:$AK$888,3,FALSE)</f>
        <v>杜玉红</v>
      </c>
      <c r="V812" t="str">
        <f>VLOOKUP($D812,PANSS_full!$D$2:$AK$888,4,FALSE)</f>
        <v>新医二附院</v>
      </c>
      <c r="W812">
        <f>VLOOKUP($D812,PANSS_full!$D$2:$AK$888,5,FALSE)</f>
        <v>6</v>
      </c>
      <c r="X812">
        <f>VLOOKUP($D812,PANSS_full!$D$2:$AK$888,6,FALSE)</f>
        <v>4</v>
      </c>
      <c r="Y812">
        <f>VLOOKUP($D812,PANSS_full!$D$2:$AK$888,7,FALSE)</f>
        <v>1</v>
      </c>
      <c r="Z812">
        <f>VLOOKUP($D812,PANSS_full!$D$2:$AK$888,8,FALSE)</f>
        <v>3</v>
      </c>
      <c r="AA812">
        <f>VLOOKUP($D812,PANSS_full!$D$2:$AK$888,9,FALSE)</f>
        <v>1</v>
      </c>
      <c r="AB812">
        <f>VLOOKUP($D812,PANSS_full!$D$2:$AK$888,10,FALSE)</f>
        <v>5</v>
      </c>
      <c r="AC812">
        <f>VLOOKUP($D812,PANSS_full!$D$2:$AK$888,11,FALSE)</f>
        <v>3</v>
      </c>
      <c r="AD812">
        <f>VLOOKUP($D812,PANSS_full!$D$2:$AK$888,12,FALSE)</f>
        <v>4</v>
      </c>
      <c r="AE812">
        <f>VLOOKUP($D812,PANSS_full!$D$2:$AK$888,13,FALSE)</f>
        <v>4</v>
      </c>
      <c r="AF812">
        <f>VLOOKUP($D812,PANSS_full!$D$2:$AK$888,14,FALSE)</f>
        <v>4</v>
      </c>
      <c r="AG812">
        <f>VLOOKUP($D812,PANSS_full!$D$2:$AK$888,15,FALSE)</f>
        <v>4</v>
      </c>
      <c r="AH812">
        <f>VLOOKUP($D812,PANSS_full!$D$2:$AK$888,16,FALSE)</f>
        <v>3</v>
      </c>
      <c r="AI812">
        <f>VLOOKUP($D812,PANSS_full!$D$2:$AK$888,17,FALSE)</f>
        <v>4</v>
      </c>
      <c r="AJ812">
        <f>VLOOKUP($D812,PANSS_full!$D$2:$AK$888,18,FALSE)</f>
        <v>1</v>
      </c>
      <c r="AK812">
        <f>VLOOKUP($D812,PANSS_full!$D$2:$AK$888,19,FALSE)</f>
        <v>1</v>
      </c>
      <c r="AL812">
        <f>VLOOKUP($D812,PANSS_full!$D$2:$AK$888,20,FALSE)</f>
        <v>1</v>
      </c>
      <c r="AM812">
        <f>VLOOKUP($D812,PANSS_full!$D$2:$AK$888,21,FALSE)</f>
        <v>1</v>
      </c>
      <c r="AN812">
        <f>VLOOKUP($D812,PANSS_full!$D$2:$AK$888,22,FALSE)</f>
        <v>1</v>
      </c>
      <c r="AO812">
        <f>VLOOKUP($D812,PANSS_full!$D$2:$AK$888,23,FALSE)</f>
        <v>1</v>
      </c>
      <c r="AP812">
        <f>VLOOKUP($D812,PANSS_full!$D$2:$AK$888,24,FALSE)</f>
        <v>1</v>
      </c>
      <c r="AQ812">
        <f>VLOOKUP($D812,PANSS_full!$D$2:$AK$888,25,FALSE)</f>
        <v>4</v>
      </c>
      <c r="AR812">
        <f>VLOOKUP($D812,PANSS_full!$D$2:$AK$888,26,FALSE)</f>
        <v>4</v>
      </c>
      <c r="AS812">
        <f>VLOOKUP($D812,PANSS_full!$D$2:$AK$888,27,FALSE)</f>
        <v>1</v>
      </c>
      <c r="AT812">
        <f>VLOOKUP($D812,PANSS_full!$D$2:$AK$888,28,FALSE)</f>
        <v>1</v>
      </c>
      <c r="AU812">
        <f>VLOOKUP($D812,PANSS_full!$D$2:$AK$888,29,FALSE)</f>
        <v>4</v>
      </c>
      <c r="AV812">
        <f>VLOOKUP($D812,PANSS_full!$D$2:$AK$888,30,FALSE)</f>
        <v>5</v>
      </c>
      <c r="AW812">
        <f>VLOOKUP($D812,PANSS_full!$D$2:$AK$888,31,FALSE)</f>
        <v>3</v>
      </c>
      <c r="AX812">
        <f>VLOOKUP($D812,PANSS_full!$D$2:$AK$888,32,FALSE)</f>
        <v>3</v>
      </c>
      <c r="AY812">
        <f>VLOOKUP($D812,PANSS_full!$D$2:$AK$888,33,FALSE)</f>
        <v>3</v>
      </c>
      <c r="AZ812">
        <f>VLOOKUP($D812,PANSS_full!$D$2:$AK$888,34,FALSE)</f>
        <v>3</v>
      </c>
    </row>
    <row r="813" spans="1:52">
      <c r="A813">
        <v>812</v>
      </c>
      <c r="B813" s="2" t="s">
        <v>871</v>
      </c>
      <c r="C813" s="2" t="str">
        <f t="shared" si="12"/>
        <v>SZ_06_0019</v>
      </c>
      <c r="D813" s="2" t="str">
        <f t="shared" si="13"/>
        <v>SZ_05_0019</v>
      </c>
      <c r="E813" s="2">
        <v>31.17</v>
      </c>
      <c r="F813" s="2" t="s">
        <v>602</v>
      </c>
      <c r="G813" s="2" t="s">
        <v>316</v>
      </c>
      <c r="H813" s="2">
        <v>6</v>
      </c>
      <c r="I813" s="2">
        <v>2</v>
      </c>
      <c r="J813" s="2">
        <v>15</v>
      </c>
      <c r="K813" s="2">
        <v>1</v>
      </c>
      <c r="L813" s="2">
        <v>1</v>
      </c>
      <c r="M813" s="2">
        <v>42</v>
      </c>
      <c r="N813" s="2">
        <v>22</v>
      </c>
      <c r="O813" s="2">
        <v>17</v>
      </c>
      <c r="P813" s="2">
        <v>35</v>
      </c>
      <c r="Q813" s="2">
        <v>74</v>
      </c>
      <c r="R813" s="2">
        <v>18</v>
      </c>
      <c r="S813" t="str">
        <f>VLOOKUP($D813,PANSS_full!$D$2:$AK$888,1,FALSE)</f>
        <v>SZ_05_0019</v>
      </c>
      <c r="T813" t="str">
        <f>VLOOKUP($D813,PANSS_full!$D$2:$AK$888,2,FALSE)</f>
        <v>WM</v>
      </c>
      <c r="U813" t="str">
        <f>VLOOKUP($D813,PANSS_full!$D$2:$AK$888,3,FALSE)</f>
        <v>张玉娟</v>
      </c>
      <c r="V813" t="str">
        <f>VLOOKUP($D813,PANSS_full!$D$2:$AK$888,4,FALSE)</f>
        <v>新乡医学院二附院</v>
      </c>
      <c r="W813">
        <f>VLOOKUP($D813,PANSS_full!$D$2:$AK$888,5,FALSE)</f>
        <v>4</v>
      </c>
      <c r="X813">
        <f>VLOOKUP($D813,PANSS_full!$D$2:$AK$888,6,FALSE)</f>
        <v>4</v>
      </c>
      <c r="Y813">
        <f>VLOOKUP($D813,PANSS_full!$D$2:$AK$888,7,FALSE)</f>
        <v>4</v>
      </c>
      <c r="Z813">
        <f>VLOOKUP($D813,PANSS_full!$D$2:$AK$888,8,FALSE)</f>
        <v>1</v>
      </c>
      <c r="AA813">
        <f>VLOOKUP($D813,PANSS_full!$D$2:$AK$888,9,FALSE)</f>
        <v>1</v>
      </c>
      <c r="AB813">
        <f>VLOOKUP($D813,PANSS_full!$D$2:$AK$888,10,FALSE)</f>
        <v>4</v>
      </c>
      <c r="AC813">
        <f>VLOOKUP($D813,PANSS_full!$D$2:$AK$888,11,FALSE)</f>
        <v>4</v>
      </c>
      <c r="AD813">
        <f>VLOOKUP($D813,PANSS_full!$D$2:$AK$888,12,FALSE)</f>
        <v>3</v>
      </c>
      <c r="AE813">
        <f>VLOOKUP($D813,PANSS_full!$D$2:$AK$888,13,FALSE)</f>
        <v>3</v>
      </c>
      <c r="AF813">
        <f>VLOOKUP($D813,PANSS_full!$D$2:$AK$888,14,FALSE)</f>
        <v>3</v>
      </c>
      <c r="AG813">
        <f>VLOOKUP($D813,PANSS_full!$D$2:$AK$888,15,FALSE)</f>
        <v>3</v>
      </c>
      <c r="AH813">
        <f>VLOOKUP($D813,PANSS_full!$D$2:$AK$888,16,FALSE)</f>
        <v>1</v>
      </c>
      <c r="AI813">
        <f>VLOOKUP($D813,PANSS_full!$D$2:$AK$888,17,FALSE)</f>
        <v>3</v>
      </c>
      <c r="AJ813">
        <f>VLOOKUP($D813,PANSS_full!$D$2:$AK$888,18,FALSE)</f>
        <v>1</v>
      </c>
      <c r="AK813">
        <f>VLOOKUP($D813,PANSS_full!$D$2:$AK$888,19,FALSE)</f>
        <v>2</v>
      </c>
      <c r="AL813">
        <f>VLOOKUP($D813,PANSS_full!$D$2:$AK$888,20,FALSE)</f>
        <v>1</v>
      </c>
      <c r="AM813">
        <f>VLOOKUP($D813,PANSS_full!$D$2:$AK$888,21,FALSE)</f>
        <v>1</v>
      </c>
      <c r="AN813">
        <f>VLOOKUP($D813,PANSS_full!$D$2:$AK$888,22,FALSE)</f>
        <v>1</v>
      </c>
      <c r="AO813">
        <f>VLOOKUP($D813,PANSS_full!$D$2:$AK$888,23,FALSE)</f>
        <v>1</v>
      </c>
      <c r="AP813">
        <f>VLOOKUP($D813,PANSS_full!$D$2:$AK$888,24,FALSE)</f>
        <v>1</v>
      </c>
      <c r="AQ813">
        <f>VLOOKUP($D813,PANSS_full!$D$2:$AK$888,25,FALSE)</f>
        <v>3</v>
      </c>
      <c r="AR813">
        <f>VLOOKUP($D813,PANSS_full!$D$2:$AK$888,26,FALSE)</f>
        <v>3</v>
      </c>
      <c r="AS813">
        <f>VLOOKUP($D813,PANSS_full!$D$2:$AK$888,27,FALSE)</f>
        <v>1</v>
      </c>
      <c r="AT813">
        <f>VLOOKUP($D813,PANSS_full!$D$2:$AK$888,28,FALSE)</f>
        <v>1</v>
      </c>
      <c r="AU813">
        <f>VLOOKUP($D813,PANSS_full!$D$2:$AK$888,29,FALSE)</f>
        <v>4</v>
      </c>
      <c r="AV813">
        <f>VLOOKUP($D813,PANSS_full!$D$2:$AK$888,30,FALSE)</f>
        <v>5</v>
      </c>
      <c r="AW813">
        <f>VLOOKUP($D813,PANSS_full!$D$2:$AK$888,31,FALSE)</f>
        <v>4</v>
      </c>
      <c r="AX813">
        <f>VLOOKUP($D813,PANSS_full!$D$2:$AK$888,32,FALSE)</f>
        <v>2</v>
      </c>
      <c r="AY813">
        <f>VLOOKUP($D813,PANSS_full!$D$2:$AK$888,33,FALSE)</f>
        <v>4</v>
      </c>
      <c r="AZ813">
        <f>VLOOKUP($D813,PANSS_full!$D$2:$AK$888,34,FALSE)</f>
        <v>1</v>
      </c>
    </row>
    <row r="814" spans="1:52">
      <c r="A814">
        <v>813</v>
      </c>
      <c r="B814" s="2" t="s">
        <v>872</v>
      </c>
      <c r="C814" s="2" t="str">
        <f t="shared" si="12"/>
        <v>SZ_06_0021</v>
      </c>
      <c r="D814" s="2" t="str">
        <f t="shared" si="13"/>
        <v>SZ_05_0021</v>
      </c>
      <c r="E814" s="2">
        <v>26.66666667</v>
      </c>
      <c r="F814" s="2" t="s">
        <v>602</v>
      </c>
      <c r="G814" s="2" t="s">
        <v>316</v>
      </c>
      <c r="H814" s="2">
        <v>6</v>
      </c>
      <c r="I814" s="2">
        <v>1</v>
      </c>
      <c r="J814" s="2">
        <v>5</v>
      </c>
      <c r="K814" s="2">
        <v>1</v>
      </c>
      <c r="L814" s="2">
        <v>1</v>
      </c>
      <c r="M814" s="2">
        <v>1</v>
      </c>
      <c r="N814" s="2">
        <v>26</v>
      </c>
      <c r="O814" s="2">
        <v>29</v>
      </c>
      <c r="P814" s="2">
        <v>40</v>
      </c>
      <c r="Q814" s="2">
        <v>95</v>
      </c>
      <c r="S814" t="str">
        <f>VLOOKUP($D814,PANSS_full!$D$2:$AK$888,1,FALSE)</f>
        <v>SZ_05_0021</v>
      </c>
      <c r="T814" t="str">
        <f>VLOOKUP($D814,PANSS_full!$D$2:$AK$888,2,FALSE)</f>
        <v>YFD</v>
      </c>
      <c r="U814" t="str">
        <f>VLOOKUP($D814,PANSS_full!$D$2:$AK$888,3,FALSE)</f>
        <v>杜玉红</v>
      </c>
      <c r="V814" t="str">
        <f>VLOOKUP($D814,PANSS_full!$D$2:$AK$888,4,FALSE)</f>
        <v>新医二附院</v>
      </c>
      <c r="W814">
        <f>VLOOKUP($D814,PANSS_full!$D$2:$AK$888,5,FALSE)</f>
        <v>6</v>
      </c>
      <c r="X814">
        <f>VLOOKUP($D814,PANSS_full!$D$2:$AK$888,6,FALSE)</f>
        <v>4</v>
      </c>
      <c r="Y814">
        <f>VLOOKUP($D814,PANSS_full!$D$2:$AK$888,7,FALSE)</f>
        <v>4</v>
      </c>
      <c r="Z814">
        <f>VLOOKUP($D814,PANSS_full!$D$2:$AK$888,8,FALSE)</f>
        <v>1</v>
      </c>
      <c r="AA814">
        <f>VLOOKUP($D814,PANSS_full!$D$2:$AK$888,9,FALSE)</f>
        <v>1</v>
      </c>
      <c r="AB814">
        <f>VLOOKUP($D814,PANSS_full!$D$2:$AK$888,10,FALSE)</f>
        <v>6</v>
      </c>
      <c r="AC814">
        <f>VLOOKUP($D814,PANSS_full!$D$2:$AK$888,11,FALSE)</f>
        <v>4</v>
      </c>
      <c r="AD814">
        <f>VLOOKUP($D814,PANSS_full!$D$2:$AK$888,12,FALSE)</f>
        <v>5</v>
      </c>
      <c r="AE814">
        <f>VLOOKUP($D814,PANSS_full!$D$2:$AK$888,13,FALSE)</f>
        <v>4</v>
      </c>
      <c r="AF814">
        <f>VLOOKUP($D814,PANSS_full!$D$2:$AK$888,14,FALSE)</f>
        <v>4</v>
      </c>
      <c r="AG814">
        <f>VLOOKUP($D814,PANSS_full!$D$2:$AK$888,15,FALSE)</f>
        <v>5</v>
      </c>
      <c r="AH814">
        <f>VLOOKUP($D814,PANSS_full!$D$2:$AK$888,16,FALSE)</f>
        <v>4</v>
      </c>
      <c r="AI814">
        <f>VLOOKUP($D814,PANSS_full!$D$2:$AK$888,17,FALSE)</f>
        <v>4</v>
      </c>
      <c r="AJ814">
        <f>VLOOKUP($D814,PANSS_full!$D$2:$AK$888,18,FALSE)</f>
        <v>3</v>
      </c>
      <c r="AK814">
        <f>VLOOKUP($D814,PANSS_full!$D$2:$AK$888,19,FALSE)</f>
        <v>2</v>
      </c>
      <c r="AL814">
        <f>VLOOKUP($D814,PANSS_full!$D$2:$AK$888,20,FALSE)</f>
        <v>1</v>
      </c>
      <c r="AM814">
        <f>VLOOKUP($D814,PANSS_full!$D$2:$AK$888,21,FALSE)</f>
        <v>1</v>
      </c>
      <c r="AN814">
        <f>VLOOKUP($D814,PANSS_full!$D$2:$AK$888,22,FALSE)</f>
        <v>1</v>
      </c>
      <c r="AO814">
        <f>VLOOKUP($D814,PANSS_full!$D$2:$AK$888,23,FALSE)</f>
        <v>1</v>
      </c>
      <c r="AP814">
        <f>VLOOKUP($D814,PANSS_full!$D$2:$AK$888,24,FALSE)</f>
        <v>1</v>
      </c>
      <c r="AQ814">
        <f>VLOOKUP($D814,PANSS_full!$D$2:$AK$888,25,FALSE)</f>
        <v>2</v>
      </c>
      <c r="AR814">
        <f>VLOOKUP($D814,PANSS_full!$D$2:$AK$888,26,FALSE)</f>
        <v>5</v>
      </c>
      <c r="AS814">
        <f>VLOOKUP($D814,PANSS_full!$D$2:$AK$888,27,FALSE)</f>
        <v>3</v>
      </c>
      <c r="AT814">
        <f>VLOOKUP($D814,PANSS_full!$D$2:$AK$888,28,FALSE)</f>
        <v>1</v>
      </c>
      <c r="AU814">
        <f>VLOOKUP($D814,PANSS_full!$D$2:$AK$888,29,FALSE)</f>
        <v>3</v>
      </c>
      <c r="AV814">
        <f>VLOOKUP($D814,PANSS_full!$D$2:$AK$888,30,FALSE)</f>
        <v>6</v>
      </c>
      <c r="AW814">
        <f>VLOOKUP($D814,PANSS_full!$D$2:$AK$888,31,FALSE)</f>
        <v>4</v>
      </c>
      <c r="AX814">
        <f>VLOOKUP($D814,PANSS_full!$D$2:$AK$888,32,FALSE)</f>
        <v>3</v>
      </c>
      <c r="AY814">
        <f>VLOOKUP($D814,PANSS_full!$D$2:$AK$888,33,FALSE)</f>
        <v>3</v>
      </c>
      <c r="AZ814">
        <f>VLOOKUP($D814,PANSS_full!$D$2:$AK$888,34,FALSE)</f>
        <v>3</v>
      </c>
    </row>
    <row r="815" spans="1:52">
      <c r="A815">
        <v>814</v>
      </c>
      <c r="B815" s="2" t="s">
        <v>873</v>
      </c>
      <c r="C815" s="2" t="str">
        <f t="shared" si="12"/>
        <v>SZ_06_0022</v>
      </c>
      <c r="D815" s="2" t="str">
        <f t="shared" si="13"/>
        <v>SZ_05_0022</v>
      </c>
      <c r="E815" s="2">
        <v>28.25</v>
      </c>
      <c r="F815" s="2" t="s">
        <v>602</v>
      </c>
      <c r="G815" s="2" t="s">
        <v>316</v>
      </c>
      <c r="H815" s="2">
        <v>6</v>
      </c>
      <c r="I815" s="2">
        <v>2</v>
      </c>
      <c r="J815" s="2">
        <v>6</v>
      </c>
      <c r="K815" s="2">
        <v>1</v>
      </c>
      <c r="L815" s="2">
        <v>2</v>
      </c>
      <c r="M815" s="2">
        <v>34</v>
      </c>
      <c r="N815" s="2">
        <v>19</v>
      </c>
      <c r="O815" s="2">
        <v>19</v>
      </c>
      <c r="P815" s="2">
        <v>27</v>
      </c>
      <c r="Q815" s="2">
        <v>65</v>
      </c>
      <c r="S815" t="str">
        <f>VLOOKUP($D815,PANSS_full!$D$2:$AK$888,1,FALSE)</f>
        <v>SZ_05_0022</v>
      </c>
      <c r="T815" t="str">
        <f>VLOOKUP($D815,PANSS_full!$D$2:$AK$888,2,FALSE)</f>
        <v>ZM</v>
      </c>
      <c r="U815" t="str">
        <f>VLOOKUP($D815,PANSS_full!$D$2:$AK$888,3,FALSE)</f>
        <v>段德香</v>
      </c>
      <c r="V815" t="str">
        <f>VLOOKUP($D815,PANSS_full!$D$2:$AK$888,4,FALSE)</f>
        <v>新乡医学院二附院</v>
      </c>
      <c r="W815">
        <f>VLOOKUP($D815,PANSS_full!$D$2:$AK$888,5,FALSE)</f>
        <v>5</v>
      </c>
      <c r="X815">
        <f>VLOOKUP($D815,PANSS_full!$D$2:$AK$888,6,FALSE)</f>
        <v>5</v>
      </c>
      <c r="Y815">
        <f>VLOOKUP($D815,PANSS_full!$D$2:$AK$888,7,FALSE)</f>
        <v>1</v>
      </c>
      <c r="Z815">
        <f>VLOOKUP($D815,PANSS_full!$D$2:$AK$888,8,FALSE)</f>
        <v>1</v>
      </c>
      <c r="AA815">
        <f>VLOOKUP($D815,PANSS_full!$D$2:$AK$888,9,FALSE)</f>
        <v>1</v>
      </c>
      <c r="AB815">
        <f>VLOOKUP($D815,PANSS_full!$D$2:$AK$888,10,FALSE)</f>
        <v>5</v>
      </c>
      <c r="AC815">
        <f>VLOOKUP($D815,PANSS_full!$D$2:$AK$888,11,FALSE)</f>
        <v>1</v>
      </c>
      <c r="AD815">
        <f>VLOOKUP($D815,PANSS_full!$D$2:$AK$888,12,FALSE)</f>
        <v>1</v>
      </c>
      <c r="AE815">
        <f>VLOOKUP($D815,PANSS_full!$D$2:$AK$888,13,FALSE)</f>
        <v>4</v>
      </c>
      <c r="AF815">
        <f>VLOOKUP($D815,PANSS_full!$D$2:$AK$888,14,FALSE)</f>
        <v>4</v>
      </c>
      <c r="AG815">
        <f>VLOOKUP($D815,PANSS_full!$D$2:$AK$888,15,FALSE)</f>
        <v>4</v>
      </c>
      <c r="AH815">
        <f>VLOOKUP($D815,PANSS_full!$D$2:$AK$888,16,FALSE)</f>
        <v>1</v>
      </c>
      <c r="AI815">
        <f>VLOOKUP($D815,PANSS_full!$D$2:$AK$888,17,FALSE)</f>
        <v>4</v>
      </c>
      <c r="AJ815">
        <f>VLOOKUP($D815,PANSS_full!$D$2:$AK$888,18,FALSE)</f>
        <v>1</v>
      </c>
      <c r="AK815">
        <f>VLOOKUP($D815,PANSS_full!$D$2:$AK$888,19,FALSE)</f>
        <v>1</v>
      </c>
      <c r="AL815">
        <f>VLOOKUP($D815,PANSS_full!$D$2:$AK$888,20,FALSE)</f>
        <v>1</v>
      </c>
      <c r="AM815">
        <f>VLOOKUP($D815,PANSS_full!$D$2:$AK$888,21,FALSE)</f>
        <v>1</v>
      </c>
      <c r="AN815">
        <f>VLOOKUP($D815,PANSS_full!$D$2:$AK$888,22,FALSE)</f>
        <v>1</v>
      </c>
      <c r="AO815">
        <f>VLOOKUP($D815,PANSS_full!$D$2:$AK$888,23,FALSE)</f>
        <v>4</v>
      </c>
      <c r="AP815">
        <f>VLOOKUP($D815,PANSS_full!$D$2:$AK$888,24,FALSE)</f>
        <v>1</v>
      </c>
      <c r="AQ815">
        <f>VLOOKUP($D815,PANSS_full!$D$2:$AK$888,25,FALSE)</f>
        <v>1</v>
      </c>
      <c r="AR815">
        <f>VLOOKUP($D815,PANSS_full!$D$2:$AK$888,26,FALSE)</f>
        <v>1</v>
      </c>
      <c r="AS815">
        <f>VLOOKUP($D815,PANSS_full!$D$2:$AK$888,27,FALSE)</f>
        <v>1</v>
      </c>
      <c r="AT815">
        <f>VLOOKUP($D815,PANSS_full!$D$2:$AK$888,28,FALSE)</f>
        <v>1</v>
      </c>
      <c r="AU815">
        <f>VLOOKUP($D815,PANSS_full!$D$2:$AK$888,29,FALSE)</f>
        <v>1</v>
      </c>
      <c r="AV815">
        <f>VLOOKUP($D815,PANSS_full!$D$2:$AK$888,30,FALSE)</f>
        <v>5</v>
      </c>
      <c r="AW815">
        <f>VLOOKUP($D815,PANSS_full!$D$2:$AK$888,31,FALSE)</f>
        <v>5</v>
      </c>
      <c r="AX815">
        <f>VLOOKUP($D815,PANSS_full!$D$2:$AK$888,32,FALSE)</f>
        <v>1</v>
      </c>
      <c r="AY815">
        <f>VLOOKUP($D815,PANSS_full!$D$2:$AK$888,33,FALSE)</f>
        <v>1</v>
      </c>
      <c r="AZ815">
        <f>VLOOKUP($D815,PANSS_full!$D$2:$AK$888,34,FALSE)</f>
        <v>1</v>
      </c>
    </row>
    <row r="816" spans="1:52">
      <c r="A816">
        <v>815</v>
      </c>
      <c r="B816" s="2" t="s">
        <v>874</v>
      </c>
      <c r="C816" s="2" t="str">
        <f t="shared" si="12"/>
        <v>SZ_06_0024</v>
      </c>
      <c r="D816" s="2" t="str">
        <f t="shared" si="13"/>
        <v>SZ_05_0024</v>
      </c>
      <c r="E816" s="2">
        <v>30.92</v>
      </c>
      <c r="F816" s="2" t="s">
        <v>602</v>
      </c>
      <c r="G816" s="2" t="s">
        <v>316</v>
      </c>
      <c r="H816" s="2">
        <v>6</v>
      </c>
      <c r="I816" s="2">
        <v>1</v>
      </c>
      <c r="J816" s="2">
        <v>9</v>
      </c>
      <c r="K816" s="2">
        <v>1</v>
      </c>
      <c r="L816" s="2">
        <v>1</v>
      </c>
      <c r="M816" s="2">
        <v>75</v>
      </c>
      <c r="N816" s="2">
        <v>22</v>
      </c>
      <c r="O816" s="2">
        <v>18</v>
      </c>
      <c r="P816" s="2">
        <v>40</v>
      </c>
      <c r="Q816" s="2">
        <v>80</v>
      </c>
      <c r="S816" t="str">
        <f>VLOOKUP($D816,PANSS_full!$D$2:$AK$888,1,FALSE)</f>
        <v>SZ_05_0024</v>
      </c>
      <c r="T816" t="str">
        <f>VLOOKUP($D816,PANSS_full!$D$2:$AK$888,2,FALSE)</f>
        <v>MGQ</v>
      </c>
      <c r="U816" t="str">
        <f>VLOOKUP($D816,PANSS_full!$D$2:$AK$888,3,FALSE)</f>
        <v>李予春</v>
      </c>
      <c r="V816" t="str">
        <f>VLOOKUP($D816,PANSS_full!$D$2:$AK$888,4,FALSE)</f>
        <v>新医二附院</v>
      </c>
      <c r="W816">
        <f>VLOOKUP($D816,PANSS_full!$D$2:$AK$888,5,FALSE)</f>
        <v>6</v>
      </c>
      <c r="X816">
        <f>VLOOKUP($D816,PANSS_full!$D$2:$AK$888,6,FALSE)</f>
        <v>5</v>
      </c>
      <c r="Y816">
        <f>VLOOKUP($D816,PANSS_full!$D$2:$AK$888,7,FALSE)</f>
        <v>1</v>
      </c>
      <c r="Z816">
        <f>VLOOKUP($D816,PANSS_full!$D$2:$AK$888,8,FALSE)</f>
        <v>1</v>
      </c>
      <c r="AA816">
        <f>VLOOKUP($D816,PANSS_full!$D$2:$AK$888,9,FALSE)</f>
        <v>1</v>
      </c>
      <c r="AB816">
        <f>VLOOKUP($D816,PANSS_full!$D$2:$AK$888,10,FALSE)</f>
        <v>5</v>
      </c>
      <c r="AC816">
        <f>VLOOKUP($D816,PANSS_full!$D$2:$AK$888,11,FALSE)</f>
        <v>3</v>
      </c>
      <c r="AD816">
        <f>VLOOKUP($D816,PANSS_full!$D$2:$AK$888,12,FALSE)</f>
        <v>3</v>
      </c>
      <c r="AE816">
        <f>VLOOKUP($D816,PANSS_full!$D$2:$AK$888,13,FALSE)</f>
        <v>3</v>
      </c>
      <c r="AF816">
        <f>VLOOKUP($D816,PANSS_full!$D$2:$AK$888,14,FALSE)</f>
        <v>3</v>
      </c>
      <c r="AG816">
        <f>VLOOKUP($D816,PANSS_full!$D$2:$AK$888,15,FALSE)</f>
        <v>2</v>
      </c>
      <c r="AH816">
        <f>VLOOKUP($D816,PANSS_full!$D$2:$AK$888,16,FALSE)</f>
        <v>3</v>
      </c>
      <c r="AI816">
        <f>VLOOKUP($D816,PANSS_full!$D$2:$AK$888,17,FALSE)</f>
        <v>3</v>
      </c>
      <c r="AJ816">
        <f>VLOOKUP($D816,PANSS_full!$D$2:$AK$888,18,FALSE)</f>
        <v>1</v>
      </c>
      <c r="AK816">
        <f>VLOOKUP($D816,PANSS_full!$D$2:$AK$888,19,FALSE)</f>
        <v>2</v>
      </c>
      <c r="AL816">
        <f>VLOOKUP($D816,PANSS_full!$D$2:$AK$888,20,FALSE)</f>
        <v>3</v>
      </c>
      <c r="AM816">
        <f>VLOOKUP($D816,PANSS_full!$D$2:$AK$888,21,FALSE)</f>
        <v>1</v>
      </c>
      <c r="AN816">
        <f>VLOOKUP($D816,PANSS_full!$D$2:$AK$888,22,FALSE)</f>
        <v>3</v>
      </c>
      <c r="AO816">
        <f>VLOOKUP($D816,PANSS_full!$D$2:$AK$888,23,FALSE)</f>
        <v>1</v>
      </c>
      <c r="AP816">
        <f>VLOOKUP($D816,PANSS_full!$D$2:$AK$888,24,FALSE)</f>
        <v>1</v>
      </c>
      <c r="AQ816">
        <f>VLOOKUP($D816,PANSS_full!$D$2:$AK$888,25,FALSE)</f>
        <v>1</v>
      </c>
      <c r="AR816">
        <f>VLOOKUP($D816,PANSS_full!$D$2:$AK$888,26,FALSE)</f>
        <v>4</v>
      </c>
      <c r="AS816">
        <f>VLOOKUP($D816,PANSS_full!$D$2:$AK$888,27,FALSE)</f>
        <v>4</v>
      </c>
      <c r="AT816">
        <f>VLOOKUP($D816,PANSS_full!$D$2:$AK$888,28,FALSE)</f>
        <v>1</v>
      </c>
      <c r="AU816">
        <f>VLOOKUP($D816,PANSS_full!$D$2:$AK$888,29,FALSE)</f>
        <v>1</v>
      </c>
      <c r="AV816">
        <f>VLOOKUP($D816,PANSS_full!$D$2:$AK$888,30,FALSE)</f>
        <v>5</v>
      </c>
      <c r="AW816">
        <f>VLOOKUP($D816,PANSS_full!$D$2:$AK$888,31,FALSE)</f>
        <v>4</v>
      </c>
      <c r="AX816">
        <f>VLOOKUP($D816,PANSS_full!$D$2:$AK$888,32,FALSE)</f>
        <v>5</v>
      </c>
      <c r="AY816">
        <f>VLOOKUP($D816,PANSS_full!$D$2:$AK$888,33,FALSE)</f>
        <v>1</v>
      </c>
      <c r="AZ816">
        <f>VLOOKUP($D816,PANSS_full!$D$2:$AK$888,34,FALSE)</f>
        <v>3</v>
      </c>
    </row>
    <row r="817" spans="1:52">
      <c r="A817">
        <v>816</v>
      </c>
      <c r="B817" s="2" t="s">
        <v>875</v>
      </c>
      <c r="C817" s="2" t="str">
        <f t="shared" si="12"/>
        <v>SZ_06_0025</v>
      </c>
      <c r="D817" s="2" t="str">
        <f t="shared" si="13"/>
        <v>SZ_05_0025</v>
      </c>
      <c r="E817" s="2">
        <v>32.58</v>
      </c>
      <c r="F817" s="2" t="s">
        <v>602</v>
      </c>
      <c r="G817" s="2" t="s">
        <v>316</v>
      </c>
      <c r="H817" s="2">
        <v>6</v>
      </c>
      <c r="I817" s="2">
        <v>2</v>
      </c>
      <c r="J817" s="2">
        <v>5</v>
      </c>
      <c r="K817" s="2">
        <v>1</v>
      </c>
      <c r="L817" s="2">
        <v>1</v>
      </c>
      <c r="M817" s="2">
        <v>42</v>
      </c>
      <c r="N817" s="2">
        <v>22</v>
      </c>
      <c r="O817" s="2">
        <v>24</v>
      </c>
      <c r="P817" s="2">
        <v>39</v>
      </c>
      <c r="Q817" s="2">
        <v>85</v>
      </c>
      <c r="R817" s="2">
        <v>25</v>
      </c>
      <c r="S817" t="str">
        <f>VLOOKUP($D817,PANSS_full!$D$2:$AK$888,1,FALSE)</f>
        <v>SZ_05_0025</v>
      </c>
      <c r="T817" t="str">
        <f>VLOOKUP($D817,PANSS_full!$D$2:$AK$888,2,FALSE)</f>
        <v>LJX</v>
      </c>
      <c r="U817" t="str">
        <f>VLOOKUP($D817,PANSS_full!$D$2:$AK$888,3,FALSE)</f>
        <v>张玉娟</v>
      </c>
      <c r="V817" t="str">
        <f>VLOOKUP($D817,PANSS_full!$D$2:$AK$888,4,FALSE)</f>
        <v>新乡医学院二附院</v>
      </c>
      <c r="W817">
        <f>VLOOKUP($D817,PANSS_full!$D$2:$AK$888,5,FALSE)</f>
        <v>3</v>
      </c>
      <c r="X817">
        <f>VLOOKUP($D817,PANSS_full!$D$2:$AK$888,6,FALSE)</f>
        <v>4</v>
      </c>
      <c r="Y817">
        <f>VLOOKUP($D817,PANSS_full!$D$2:$AK$888,7,FALSE)</f>
        <v>5</v>
      </c>
      <c r="Z817">
        <f>VLOOKUP($D817,PANSS_full!$D$2:$AK$888,8,FALSE)</f>
        <v>1</v>
      </c>
      <c r="AA817">
        <f>VLOOKUP($D817,PANSS_full!$D$2:$AK$888,9,FALSE)</f>
        <v>1</v>
      </c>
      <c r="AB817">
        <f>VLOOKUP($D817,PANSS_full!$D$2:$AK$888,10,FALSE)</f>
        <v>4</v>
      </c>
      <c r="AC817">
        <f>VLOOKUP($D817,PANSS_full!$D$2:$AK$888,11,FALSE)</f>
        <v>4</v>
      </c>
      <c r="AD817">
        <f>VLOOKUP($D817,PANSS_full!$D$2:$AK$888,12,FALSE)</f>
        <v>4</v>
      </c>
      <c r="AE817">
        <f>VLOOKUP($D817,PANSS_full!$D$2:$AK$888,13,FALSE)</f>
        <v>4</v>
      </c>
      <c r="AF817">
        <f>VLOOKUP($D817,PANSS_full!$D$2:$AK$888,14,FALSE)</f>
        <v>4</v>
      </c>
      <c r="AG817">
        <f>VLOOKUP($D817,PANSS_full!$D$2:$AK$888,15,FALSE)</f>
        <v>4</v>
      </c>
      <c r="AH817">
        <f>VLOOKUP($D817,PANSS_full!$D$2:$AK$888,16,FALSE)</f>
        <v>2</v>
      </c>
      <c r="AI817">
        <f>VLOOKUP($D817,PANSS_full!$D$2:$AK$888,17,FALSE)</f>
        <v>4</v>
      </c>
      <c r="AJ817">
        <f>VLOOKUP($D817,PANSS_full!$D$2:$AK$888,18,FALSE)</f>
        <v>2</v>
      </c>
      <c r="AK817">
        <f>VLOOKUP($D817,PANSS_full!$D$2:$AK$888,19,FALSE)</f>
        <v>3</v>
      </c>
      <c r="AL817">
        <f>VLOOKUP($D817,PANSS_full!$D$2:$AK$888,20,FALSE)</f>
        <v>1</v>
      </c>
      <c r="AM817">
        <f>VLOOKUP($D817,PANSS_full!$D$2:$AK$888,21,FALSE)</f>
        <v>1</v>
      </c>
      <c r="AN817">
        <f>VLOOKUP($D817,PANSS_full!$D$2:$AK$888,22,FALSE)</f>
        <v>1</v>
      </c>
      <c r="AO817">
        <f>VLOOKUP($D817,PANSS_full!$D$2:$AK$888,23,FALSE)</f>
        <v>1</v>
      </c>
      <c r="AP817">
        <f>VLOOKUP($D817,PANSS_full!$D$2:$AK$888,24,FALSE)</f>
        <v>1</v>
      </c>
      <c r="AQ817">
        <f>VLOOKUP($D817,PANSS_full!$D$2:$AK$888,25,FALSE)</f>
        <v>4</v>
      </c>
      <c r="AR817">
        <f>VLOOKUP($D817,PANSS_full!$D$2:$AK$888,26,FALSE)</f>
        <v>3</v>
      </c>
      <c r="AS817">
        <f>VLOOKUP($D817,PANSS_full!$D$2:$AK$888,27,FALSE)</f>
        <v>1</v>
      </c>
      <c r="AT817">
        <f>VLOOKUP($D817,PANSS_full!$D$2:$AK$888,28,FALSE)</f>
        <v>1</v>
      </c>
      <c r="AU817">
        <f>VLOOKUP($D817,PANSS_full!$D$2:$AK$888,29,FALSE)</f>
        <v>4</v>
      </c>
      <c r="AV817">
        <f>VLOOKUP($D817,PANSS_full!$D$2:$AK$888,30,FALSE)</f>
        <v>5</v>
      </c>
      <c r="AW817">
        <f>VLOOKUP($D817,PANSS_full!$D$2:$AK$888,31,FALSE)</f>
        <v>5</v>
      </c>
      <c r="AX817">
        <f>VLOOKUP($D817,PANSS_full!$D$2:$AK$888,32,FALSE)</f>
        <v>2</v>
      </c>
      <c r="AY817">
        <f>VLOOKUP($D817,PANSS_full!$D$2:$AK$888,33,FALSE)</f>
        <v>5</v>
      </c>
      <c r="AZ817">
        <f>VLOOKUP($D817,PANSS_full!$D$2:$AK$888,34,FALSE)</f>
        <v>1</v>
      </c>
    </row>
    <row r="818" spans="1:52">
      <c r="A818">
        <v>817</v>
      </c>
      <c r="B818" s="2" t="s">
        <v>876</v>
      </c>
      <c r="C818" s="2" t="str">
        <f t="shared" si="12"/>
        <v>SZ_06_0027</v>
      </c>
      <c r="D818" s="2" t="str">
        <f t="shared" si="13"/>
        <v>SZ_05_0027</v>
      </c>
      <c r="E818" s="2">
        <v>36.75</v>
      </c>
      <c r="F818" s="2" t="s">
        <v>602</v>
      </c>
      <c r="G818" s="2" t="s">
        <v>316</v>
      </c>
      <c r="H818" s="2">
        <v>6</v>
      </c>
      <c r="I818" s="2">
        <v>2</v>
      </c>
      <c r="J818" s="2">
        <v>5</v>
      </c>
      <c r="K818" s="2">
        <v>1</v>
      </c>
      <c r="L818" s="2">
        <v>1</v>
      </c>
      <c r="M818" s="2">
        <v>157</v>
      </c>
      <c r="N818" s="2">
        <v>34</v>
      </c>
      <c r="O818" s="2">
        <v>32</v>
      </c>
      <c r="P818" s="2">
        <v>66</v>
      </c>
      <c r="Q818" s="2">
        <v>132</v>
      </c>
      <c r="S818" t="str">
        <f>VLOOKUP($D818,PANSS_full!$D$2:$AK$888,1,FALSE)</f>
        <v>SZ_05_0027</v>
      </c>
      <c r="T818" t="str">
        <f>VLOOKUP($D818,PANSS_full!$D$2:$AK$888,2,FALSE)</f>
        <v>LDH</v>
      </c>
      <c r="U818" t="str">
        <f>VLOOKUP($D818,PANSS_full!$D$2:$AK$888,3,FALSE)</f>
        <v>赵晶媛</v>
      </c>
      <c r="V818" t="str">
        <f>VLOOKUP($D818,PANSS_full!$D$2:$AK$888,4,FALSE)</f>
        <v>新乡医学院二附院</v>
      </c>
      <c r="W818">
        <f>VLOOKUP($D818,PANSS_full!$D$2:$AK$888,5,FALSE)</f>
        <v>7</v>
      </c>
      <c r="X818">
        <f>VLOOKUP($D818,PANSS_full!$D$2:$AK$888,6,FALSE)</f>
        <v>5</v>
      </c>
      <c r="Y818">
        <f>VLOOKUP($D818,PANSS_full!$D$2:$AK$888,7,FALSE)</f>
        <v>7</v>
      </c>
      <c r="Z818">
        <f>VLOOKUP($D818,PANSS_full!$D$2:$AK$888,8,FALSE)</f>
        <v>1</v>
      </c>
      <c r="AA818">
        <f>VLOOKUP($D818,PANSS_full!$D$2:$AK$888,9,FALSE)</f>
        <v>1</v>
      </c>
      <c r="AB818">
        <f>VLOOKUP($D818,PANSS_full!$D$2:$AK$888,10,FALSE)</f>
        <v>7</v>
      </c>
      <c r="AC818">
        <f>VLOOKUP($D818,PANSS_full!$D$2:$AK$888,11,FALSE)</f>
        <v>6</v>
      </c>
      <c r="AD818">
        <f>VLOOKUP($D818,PANSS_full!$D$2:$AK$888,12,FALSE)</f>
        <v>3</v>
      </c>
      <c r="AE818">
        <f>VLOOKUP($D818,PANSS_full!$D$2:$AK$888,13,FALSE)</f>
        <v>3</v>
      </c>
      <c r="AF818">
        <f>VLOOKUP($D818,PANSS_full!$D$2:$AK$888,14,FALSE)</f>
        <v>3</v>
      </c>
      <c r="AG818">
        <f>VLOOKUP($D818,PANSS_full!$D$2:$AK$888,15,FALSE)</f>
        <v>6</v>
      </c>
      <c r="AH818">
        <f>VLOOKUP($D818,PANSS_full!$D$2:$AK$888,16,FALSE)</f>
        <v>5</v>
      </c>
      <c r="AI818">
        <f>VLOOKUP($D818,PANSS_full!$D$2:$AK$888,17,FALSE)</f>
        <v>6</v>
      </c>
      <c r="AJ818">
        <f>VLOOKUP($D818,PANSS_full!$D$2:$AK$888,18,FALSE)</f>
        <v>6</v>
      </c>
      <c r="AK818">
        <f>VLOOKUP($D818,PANSS_full!$D$2:$AK$888,19,FALSE)</f>
        <v>5</v>
      </c>
      <c r="AL818">
        <f>VLOOKUP($D818,PANSS_full!$D$2:$AK$888,20,FALSE)</f>
        <v>5</v>
      </c>
      <c r="AM818">
        <f>VLOOKUP($D818,PANSS_full!$D$2:$AK$888,21,FALSE)</f>
        <v>1</v>
      </c>
      <c r="AN818">
        <f>VLOOKUP($D818,PANSS_full!$D$2:$AK$888,22,FALSE)</f>
        <v>6</v>
      </c>
      <c r="AO818">
        <f>VLOOKUP($D818,PANSS_full!$D$2:$AK$888,23,FALSE)</f>
        <v>1</v>
      </c>
      <c r="AP818">
        <f>VLOOKUP($D818,PANSS_full!$D$2:$AK$888,24,FALSE)</f>
        <v>1</v>
      </c>
      <c r="AQ818">
        <f>VLOOKUP($D818,PANSS_full!$D$2:$AK$888,25,FALSE)</f>
        <v>1</v>
      </c>
      <c r="AR818">
        <f>VLOOKUP($D818,PANSS_full!$D$2:$AK$888,26,FALSE)</f>
        <v>6</v>
      </c>
      <c r="AS818">
        <f>VLOOKUP($D818,PANSS_full!$D$2:$AK$888,27,FALSE)</f>
        <v>7</v>
      </c>
      <c r="AT818">
        <f>VLOOKUP($D818,PANSS_full!$D$2:$AK$888,28,FALSE)</f>
        <v>1</v>
      </c>
      <c r="AU818">
        <f>VLOOKUP($D818,PANSS_full!$D$2:$AK$888,29,FALSE)</f>
        <v>5</v>
      </c>
      <c r="AV818">
        <f>VLOOKUP($D818,PANSS_full!$D$2:$AK$888,30,FALSE)</f>
        <v>7</v>
      </c>
      <c r="AW818">
        <f>VLOOKUP($D818,PANSS_full!$D$2:$AK$888,31,FALSE)</f>
        <v>6</v>
      </c>
      <c r="AX818">
        <f>VLOOKUP($D818,PANSS_full!$D$2:$AK$888,32,FALSE)</f>
        <v>4</v>
      </c>
      <c r="AY818">
        <f>VLOOKUP($D818,PANSS_full!$D$2:$AK$888,33,FALSE)</f>
        <v>5</v>
      </c>
      <c r="AZ818">
        <f>VLOOKUP($D818,PANSS_full!$D$2:$AK$888,34,FALSE)</f>
        <v>5</v>
      </c>
    </row>
    <row r="819" spans="1:52">
      <c r="A819">
        <v>818</v>
      </c>
      <c r="B819" s="2" t="s">
        <v>877</v>
      </c>
      <c r="C819" s="2" t="str">
        <f t="shared" si="12"/>
        <v>SZ_06_0029</v>
      </c>
      <c r="D819" s="2" t="str">
        <f t="shared" si="13"/>
        <v>SZ_05_0029</v>
      </c>
      <c r="E819" s="2">
        <v>20</v>
      </c>
      <c r="F819" s="2" t="s">
        <v>602</v>
      </c>
      <c r="G819" s="2" t="s">
        <v>316</v>
      </c>
      <c r="H819" s="2">
        <v>6</v>
      </c>
      <c r="I819" s="2">
        <v>1</v>
      </c>
      <c r="J819" s="2">
        <v>6</v>
      </c>
      <c r="K819" s="2">
        <v>1</v>
      </c>
      <c r="L819" s="2">
        <v>1</v>
      </c>
      <c r="M819" s="2">
        <v>72</v>
      </c>
      <c r="N819" s="2">
        <v>27</v>
      </c>
      <c r="O819" s="2">
        <v>30</v>
      </c>
      <c r="P819" s="2">
        <v>51</v>
      </c>
      <c r="Q819" s="2">
        <v>108</v>
      </c>
      <c r="S819" t="str">
        <f>VLOOKUP($D819,PANSS_full!$D$2:$AK$888,1,FALSE)</f>
        <v>SZ_05_0029</v>
      </c>
      <c r="T819" t="str">
        <f>VLOOKUP($D819,PANSS_full!$D$2:$AK$888,2,FALSE)</f>
        <v>WLB</v>
      </c>
      <c r="U819" t="str">
        <f>VLOOKUP($D819,PANSS_full!$D$2:$AK$888,3,FALSE)</f>
        <v>杜玉红</v>
      </c>
      <c r="V819" t="str">
        <f>VLOOKUP($D819,PANSS_full!$D$2:$AK$888,4,FALSE)</f>
        <v>新医二附院</v>
      </c>
      <c r="W819">
        <f>VLOOKUP($D819,PANSS_full!$D$2:$AK$888,5,FALSE)</f>
        <v>5</v>
      </c>
      <c r="X819">
        <f>VLOOKUP($D819,PANSS_full!$D$2:$AK$888,6,FALSE)</f>
        <v>5</v>
      </c>
      <c r="Y819">
        <f>VLOOKUP($D819,PANSS_full!$D$2:$AK$888,7,FALSE)</f>
        <v>5</v>
      </c>
      <c r="Z819">
        <f>VLOOKUP($D819,PANSS_full!$D$2:$AK$888,8,FALSE)</f>
        <v>1</v>
      </c>
      <c r="AA819">
        <f>VLOOKUP($D819,PANSS_full!$D$2:$AK$888,9,FALSE)</f>
        <v>4</v>
      </c>
      <c r="AB819">
        <f>VLOOKUP($D819,PANSS_full!$D$2:$AK$888,10,FALSE)</f>
        <v>5</v>
      </c>
      <c r="AC819">
        <f>VLOOKUP($D819,PANSS_full!$D$2:$AK$888,11,FALSE)</f>
        <v>2</v>
      </c>
      <c r="AD819">
        <f>VLOOKUP($D819,PANSS_full!$D$2:$AK$888,12,FALSE)</f>
        <v>5</v>
      </c>
      <c r="AE819">
        <f>VLOOKUP($D819,PANSS_full!$D$2:$AK$888,13,FALSE)</f>
        <v>4</v>
      </c>
      <c r="AF819">
        <f>VLOOKUP($D819,PANSS_full!$D$2:$AK$888,14,FALSE)</f>
        <v>4</v>
      </c>
      <c r="AG819">
        <f>VLOOKUP($D819,PANSS_full!$D$2:$AK$888,15,FALSE)</f>
        <v>4</v>
      </c>
      <c r="AH819">
        <f>VLOOKUP($D819,PANSS_full!$D$2:$AK$888,16,FALSE)</f>
        <v>5</v>
      </c>
      <c r="AI819">
        <f>VLOOKUP($D819,PANSS_full!$D$2:$AK$888,17,FALSE)</f>
        <v>4</v>
      </c>
      <c r="AJ819">
        <f>VLOOKUP($D819,PANSS_full!$D$2:$AK$888,18,FALSE)</f>
        <v>4</v>
      </c>
      <c r="AK819">
        <f>VLOOKUP($D819,PANSS_full!$D$2:$AK$888,19,FALSE)</f>
        <v>3</v>
      </c>
      <c r="AL819">
        <f>VLOOKUP($D819,PANSS_full!$D$2:$AK$888,20,FALSE)</f>
        <v>3</v>
      </c>
      <c r="AM819">
        <f>VLOOKUP($D819,PANSS_full!$D$2:$AK$888,21,FALSE)</f>
        <v>3</v>
      </c>
      <c r="AN819">
        <f>VLOOKUP($D819,PANSS_full!$D$2:$AK$888,22,FALSE)</f>
        <v>3</v>
      </c>
      <c r="AO819">
        <f>VLOOKUP($D819,PANSS_full!$D$2:$AK$888,23,FALSE)</f>
        <v>1</v>
      </c>
      <c r="AP819">
        <f>VLOOKUP($D819,PANSS_full!$D$2:$AK$888,24,FALSE)</f>
        <v>3</v>
      </c>
      <c r="AQ819">
        <f>VLOOKUP($D819,PANSS_full!$D$2:$AK$888,25,FALSE)</f>
        <v>1</v>
      </c>
      <c r="AR819">
        <f>VLOOKUP($D819,PANSS_full!$D$2:$AK$888,26,FALSE)</f>
        <v>4</v>
      </c>
      <c r="AS819">
        <f>VLOOKUP($D819,PANSS_full!$D$2:$AK$888,27,FALSE)</f>
        <v>3</v>
      </c>
      <c r="AT819">
        <f>VLOOKUP($D819,PANSS_full!$D$2:$AK$888,28,FALSE)</f>
        <v>1</v>
      </c>
      <c r="AU819">
        <f>VLOOKUP($D819,PANSS_full!$D$2:$AK$888,29,FALSE)</f>
        <v>4</v>
      </c>
      <c r="AV819">
        <f>VLOOKUP($D819,PANSS_full!$D$2:$AK$888,30,FALSE)</f>
        <v>5</v>
      </c>
      <c r="AW819">
        <f>VLOOKUP($D819,PANSS_full!$D$2:$AK$888,31,FALSE)</f>
        <v>4</v>
      </c>
      <c r="AX819">
        <f>VLOOKUP($D819,PANSS_full!$D$2:$AK$888,32,FALSE)</f>
        <v>5</v>
      </c>
      <c r="AY819">
        <f>VLOOKUP($D819,PANSS_full!$D$2:$AK$888,33,FALSE)</f>
        <v>4</v>
      </c>
      <c r="AZ819">
        <f>VLOOKUP($D819,PANSS_full!$D$2:$AK$888,34,FALSE)</f>
        <v>4</v>
      </c>
    </row>
    <row r="820" spans="1:52">
      <c r="A820">
        <v>819</v>
      </c>
      <c r="B820" s="2" t="s">
        <v>878</v>
      </c>
      <c r="C820" s="2" t="str">
        <f t="shared" si="12"/>
        <v>SZ_06_0030</v>
      </c>
      <c r="D820" s="2" t="str">
        <f t="shared" si="13"/>
        <v>SZ_05_0030</v>
      </c>
      <c r="E820" s="2">
        <v>30.33333333</v>
      </c>
      <c r="F820" s="2" t="s">
        <v>602</v>
      </c>
      <c r="G820" s="2" t="s">
        <v>316</v>
      </c>
      <c r="H820" s="2">
        <v>6</v>
      </c>
      <c r="I820" s="2">
        <v>1</v>
      </c>
      <c r="J820" s="2">
        <v>6</v>
      </c>
      <c r="K820" s="2">
        <v>1</v>
      </c>
      <c r="L820" s="2">
        <v>1</v>
      </c>
      <c r="M820" s="2">
        <v>6</v>
      </c>
      <c r="N820" s="2">
        <v>23</v>
      </c>
      <c r="O820" s="2">
        <v>24</v>
      </c>
      <c r="P820" s="2">
        <v>35</v>
      </c>
      <c r="Q820" s="2">
        <v>82</v>
      </c>
      <c r="S820" t="str">
        <f>VLOOKUP($D820,PANSS_full!$D$2:$AK$888,1,FALSE)</f>
        <v>SZ_05_0030</v>
      </c>
      <c r="T820" t="str">
        <f>VLOOKUP($D820,PANSS_full!$D$2:$AK$888,2,FALSE)</f>
        <v>LZQ</v>
      </c>
      <c r="U820" t="str">
        <f>VLOOKUP($D820,PANSS_full!$D$2:$AK$888,3,FALSE)</f>
        <v>杜玉红</v>
      </c>
      <c r="V820" t="str">
        <f>VLOOKUP($D820,PANSS_full!$D$2:$AK$888,4,FALSE)</f>
        <v>河南省精神病医院</v>
      </c>
      <c r="W820">
        <f>VLOOKUP($D820,PANSS_full!$D$2:$AK$888,5,FALSE)</f>
        <v>5</v>
      </c>
      <c r="X820">
        <f>VLOOKUP($D820,PANSS_full!$D$2:$AK$888,6,FALSE)</f>
        <v>5</v>
      </c>
      <c r="Y820">
        <f>VLOOKUP($D820,PANSS_full!$D$2:$AK$888,7,FALSE)</f>
        <v>1</v>
      </c>
      <c r="Z820">
        <f>VLOOKUP($D820,PANSS_full!$D$2:$AK$888,8,FALSE)</f>
        <v>2</v>
      </c>
      <c r="AA820">
        <f>VLOOKUP($D820,PANSS_full!$D$2:$AK$888,9,FALSE)</f>
        <v>1</v>
      </c>
      <c r="AB820">
        <f>VLOOKUP($D820,PANSS_full!$D$2:$AK$888,10,FALSE)</f>
        <v>6</v>
      </c>
      <c r="AC820">
        <f>VLOOKUP($D820,PANSS_full!$D$2:$AK$888,11,FALSE)</f>
        <v>3</v>
      </c>
      <c r="AD820">
        <f>VLOOKUP($D820,PANSS_full!$D$2:$AK$888,12,FALSE)</f>
        <v>4</v>
      </c>
      <c r="AE820">
        <f>VLOOKUP($D820,PANSS_full!$D$2:$AK$888,13,FALSE)</f>
        <v>4</v>
      </c>
      <c r="AF820">
        <f>VLOOKUP($D820,PANSS_full!$D$2:$AK$888,14,FALSE)</f>
        <v>3</v>
      </c>
      <c r="AG820">
        <f>VLOOKUP($D820,PANSS_full!$D$2:$AK$888,15,FALSE)</f>
        <v>4</v>
      </c>
      <c r="AH820">
        <f>VLOOKUP($D820,PANSS_full!$D$2:$AK$888,16,FALSE)</f>
        <v>3</v>
      </c>
      <c r="AI820">
        <f>VLOOKUP($D820,PANSS_full!$D$2:$AK$888,17,FALSE)</f>
        <v>3</v>
      </c>
      <c r="AJ820">
        <f>VLOOKUP($D820,PANSS_full!$D$2:$AK$888,18,FALSE)</f>
        <v>3</v>
      </c>
      <c r="AK820">
        <f>VLOOKUP($D820,PANSS_full!$D$2:$AK$888,19,FALSE)</f>
        <v>1</v>
      </c>
      <c r="AL820">
        <f>VLOOKUP($D820,PANSS_full!$D$2:$AK$888,20,FALSE)</f>
        <v>1</v>
      </c>
      <c r="AM820">
        <f>VLOOKUP($D820,PANSS_full!$D$2:$AK$888,21,FALSE)</f>
        <v>1</v>
      </c>
      <c r="AN820">
        <f>VLOOKUP($D820,PANSS_full!$D$2:$AK$888,22,FALSE)</f>
        <v>1</v>
      </c>
      <c r="AO820">
        <f>VLOOKUP($D820,PANSS_full!$D$2:$AK$888,23,FALSE)</f>
        <v>1</v>
      </c>
      <c r="AP820">
        <f>VLOOKUP($D820,PANSS_full!$D$2:$AK$888,24,FALSE)</f>
        <v>1</v>
      </c>
      <c r="AQ820">
        <f>VLOOKUP($D820,PANSS_full!$D$2:$AK$888,25,FALSE)</f>
        <v>3</v>
      </c>
      <c r="AR820">
        <f>VLOOKUP($D820,PANSS_full!$D$2:$AK$888,26,FALSE)</f>
        <v>4</v>
      </c>
      <c r="AS820">
        <f>VLOOKUP($D820,PANSS_full!$D$2:$AK$888,27,FALSE)</f>
        <v>1</v>
      </c>
      <c r="AT820">
        <f>VLOOKUP($D820,PANSS_full!$D$2:$AK$888,28,FALSE)</f>
        <v>1</v>
      </c>
      <c r="AU820">
        <f>VLOOKUP($D820,PANSS_full!$D$2:$AK$888,29,FALSE)</f>
        <v>3</v>
      </c>
      <c r="AV820">
        <f>VLOOKUP($D820,PANSS_full!$D$2:$AK$888,30,FALSE)</f>
        <v>5</v>
      </c>
      <c r="AW820">
        <f>VLOOKUP($D820,PANSS_full!$D$2:$AK$888,31,FALSE)</f>
        <v>3</v>
      </c>
      <c r="AX820">
        <f>VLOOKUP($D820,PANSS_full!$D$2:$AK$888,32,FALSE)</f>
        <v>3</v>
      </c>
      <c r="AY820">
        <f>VLOOKUP($D820,PANSS_full!$D$2:$AK$888,33,FALSE)</f>
        <v>3</v>
      </c>
      <c r="AZ820">
        <f>VLOOKUP($D820,PANSS_full!$D$2:$AK$888,34,FALSE)</f>
        <v>3</v>
      </c>
    </row>
    <row r="821" spans="1:52">
      <c r="A821">
        <v>820</v>
      </c>
      <c r="B821" s="2" t="s">
        <v>879</v>
      </c>
      <c r="C821" s="2" t="str">
        <f t="shared" si="12"/>
        <v>SZ_06_0031</v>
      </c>
      <c r="D821" s="2" t="str">
        <f t="shared" si="13"/>
        <v>SZ_05_0031</v>
      </c>
      <c r="E821" s="2">
        <v>30.33333333</v>
      </c>
      <c r="F821" s="2" t="s">
        <v>602</v>
      </c>
      <c r="G821" s="2" t="s">
        <v>316</v>
      </c>
      <c r="H821" s="2">
        <v>6</v>
      </c>
      <c r="I821" s="2">
        <v>1</v>
      </c>
      <c r="J821" s="2">
        <v>6</v>
      </c>
      <c r="K821" s="2">
        <v>1</v>
      </c>
      <c r="L821" s="2">
        <v>1</v>
      </c>
      <c r="M821" s="2">
        <v>6</v>
      </c>
      <c r="N821" s="2">
        <v>23</v>
      </c>
      <c r="O821" s="2">
        <v>24</v>
      </c>
      <c r="P821" s="2">
        <v>35</v>
      </c>
      <c r="Q821" s="2">
        <v>82</v>
      </c>
      <c r="S821" t="str">
        <f>VLOOKUP($D821,PANSS_full!$D$2:$AK$888,1,FALSE)</f>
        <v>SZ_05_0031</v>
      </c>
      <c r="T821" t="str">
        <f>VLOOKUP($D821,PANSS_full!$D$2:$AK$888,2,FALSE)</f>
        <v>LZQ</v>
      </c>
      <c r="U821" t="str">
        <f>VLOOKUP($D821,PANSS_full!$D$2:$AK$888,3,FALSE)</f>
        <v>杜玉红</v>
      </c>
      <c r="V821" t="str">
        <f>VLOOKUP($D821,PANSS_full!$D$2:$AK$888,4,FALSE)</f>
        <v>新医二附院</v>
      </c>
      <c r="W821">
        <f>VLOOKUP($D821,PANSS_full!$D$2:$AK$888,5,FALSE)</f>
        <v>5</v>
      </c>
      <c r="X821">
        <f>VLOOKUP($D821,PANSS_full!$D$2:$AK$888,6,FALSE)</f>
        <v>5</v>
      </c>
      <c r="Y821">
        <f>VLOOKUP($D821,PANSS_full!$D$2:$AK$888,7,FALSE)</f>
        <v>1</v>
      </c>
      <c r="Z821">
        <f>VLOOKUP($D821,PANSS_full!$D$2:$AK$888,8,FALSE)</f>
        <v>2</v>
      </c>
      <c r="AA821">
        <f>VLOOKUP($D821,PANSS_full!$D$2:$AK$888,9,FALSE)</f>
        <v>1</v>
      </c>
      <c r="AB821">
        <f>VLOOKUP($D821,PANSS_full!$D$2:$AK$888,10,FALSE)</f>
        <v>6</v>
      </c>
      <c r="AC821">
        <f>VLOOKUP($D821,PANSS_full!$D$2:$AK$888,11,FALSE)</f>
        <v>3</v>
      </c>
      <c r="AD821">
        <f>VLOOKUP($D821,PANSS_full!$D$2:$AK$888,12,FALSE)</f>
        <v>4</v>
      </c>
      <c r="AE821">
        <f>VLOOKUP($D821,PANSS_full!$D$2:$AK$888,13,FALSE)</f>
        <v>4</v>
      </c>
      <c r="AF821">
        <f>VLOOKUP($D821,PANSS_full!$D$2:$AK$888,14,FALSE)</f>
        <v>3</v>
      </c>
      <c r="AG821">
        <f>VLOOKUP($D821,PANSS_full!$D$2:$AK$888,15,FALSE)</f>
        <v>4</v>
      </c>
      <c r="AH821">
        <f>VLOOKUP($D821,PANSS_full!$D$2:$AK$888,16,FALSE)</f>
        <v>3</v>
      </c>
      <c r="AI821">
        <f>VLOOKUP($D821,PANSS_full!$D$2:$AK$888,17,FALSE)</f>
        <v>3</v>
      </c>
      <c r="AJ821">
        <f>VLOOKUP($D821,PANSS_full!$D$2:$AK$888,18,FALSE)</f>
        <v>3</v>
      </c>
      <c r="AK821">
        <f>VLOOKUP($D821,PANSS_full!$D$2:$AK$888,19,FALSE)</f>
        <v>1</v>
      </c>
      <c r="AL821">
        <f>VLOOKUP($D821,PANSS_full!$D$2:$AK$888,20,FALSE)</f>
        <v>1</v>
      </c>
      <c r="AM821">
        <f>VLOOKUP($D821,PANSS_full!$D$2:$AK$888,21,FALSE)</f>
        <v>1</v>
      </c>
      <c r="AN821">
        <f>VLOOKUP($D821,PANSS_full!$D$2:$AK$888,22,FALSE)</f>
        <v>1</v>
      </c>
      <c r="AO821">
        <f>VLOOKUP($D821,PANSS_full!$D$2:$AK$888,23,FALSE)</f>
        <v>1</v>
      </c>
      <c r="AP821">
        <f>VLOOKUP($D821,PANSS_full!$D$2:$AK$888,24,FALSE)</f>
        <v>1</v>
      </c>
      <c r="AQ821">
        <f>VLOOKUP($D821,PANSS_full!$D$2:$AK$888,25,FALSE)</f>
        <v>3</v>
      </c>
      <c r="AR821">
        <f>VLOOKUP($D821,PANSS_full!$D$2:$AK$888,26,FALSE)</f>
        <v>4</v>
      </c>
      <c r="AS821">
        <f>VLOOKUP($D821,PANSS_full!$D$2:$AK$888,27,FALSE)</f>
        <v>1</v>
      </c>
      <c r="AT821">
        <f>VLOOKUP($D821,PANSS_full!$D$2:$AK$888,28,FALSE)</f>
        <v>1</v>
      </c>
      <c r="AU821">
        <f>VLOOKUP($D821,PANSS_full!$D$2:$AK$888,29,FALSE)</f>
        <v>3</v>
      </c>
      <c r="AV821">
        <f>VLOOKUP($D821,PANSS_full!$D$2:$AK$888,30,FALSE)</f>
        <v>5</v>
      </c>
      <c r="AW821">
        <f>VLOOKUP($D821,PANSS_full!$D$2:$AK$888,31,FALSE)</f>
        <v>3</v>
      </c>
      <c r="AX821">
        <f>VLOOKUP($D821,PANSS_full!$D$2:$AK$888,32,FALSE)</f>
        <v>3</v>
      </c>
      <c r="AY821">
        <f>VLOOKUP($D821,PANSS_full!$D$2:$AK$888,33,FALSE)</f>
        <v>3</v>
      </c>
      <c r="AZ821">
        <f>VLOOKUP($D821,PANSS_full!$D$2:$AK$888,34,FALSE)</f>
        <v>3</v>
      </c>
    </row>
    <row r="822" spans="1:52">
      <c r="A822">
        <v>821</v>
      </c>
      <c r="B822" s="2" t="s">
        <v>880</v>
      </c>
      <c r="C822" s="2" t="str">
        <f t="shared" si="12"/>
        <v>SZ_06_0032</v>
      </c>
      <c r="D822" s="2" t="str">
        <f t="shared" si="13"/>
        <v>SZ_05_0032</v>
      </c>
      <c r="E822" s="2">
        <v>23.67</v>
      </c>
      <c r="F822" s="2" t="s">
        <v>602</v>
      </c>
      <c r="G822" s="2" t="s">
        <v>316</v>
      </c>
      <c r="H822" s="2">
        <v>6</v>
      </c>
      <c r="I822" s="2">
        <v>1</v>
      </c>
      <c r="J822" s="2">
        <v>9</v>
      </c>
      <c r="K822" s="2">
        <v>1</v>
      </c>
      <c r="L822" s="2">
        <v>1</v>
      </c>
      <c r="M822" s="2">
        <v>6</v>
      </c>
      <c r="N822" s="2">
        <v>23</v>
      </c>
      <c r="O822" s="2">
        <v>30</v>
      </c>
      <c r="P822" s="2">
        <v>40</v>
      </c>
      <c r="Q822" s="2">
        <v>93</v>
      </c>
      <c r="S822" t="str">
        <f>VLOOKUP($D822,PANSS_full!$D$2:$AK$888,1,FALSE)</f>
        <v>SZ_05_0032</v>
      </c>
      <c r="T822" t="str">
        <f>VLOOKUP($D822,PANSS_full!$D$2:$AK$888,2,FALSE)</f>
        <v>ZM</v>
      </c>
      <c r="U822" t="str">
        <f>VLOOKUP($D822,PANSS_full!$D$2:$AK$888,3,FALSE)</f>
        <v>杜玉红</v>
      </c>
      <c r="V822" t="str">
        <f>VLOOKUP($D822,PANSS_full!$D$2:$AK$888,4,FALSE)</f>
        <v>新医二附院</v>
      </c>
      <c r="W822">
        <f>VLOOKUP($D822,PANSS_full!$D$2:$AK$888,5,FALSE)</f>
        <v>6</v>
      </c>
      <c r="X822">
        <f>VLOOKUP($D822,PANSS_full!$D$2:$AK$888,6,FALSE)</f>
        <v>5</v>
      </c>
      <c r="Y822">
        <f>VLOOKUP($D822,PANSS_full!$D$2:$AK$888,7,FALSE)</f>
        <v>1</v>
      </c>
      <c r="Z822">
        <f>VLOOKUP($D822,PANSS_full!$D$2:$AK$888,8,FALSE)</f>
        <v>1</v>
      </c>
      <c r="AA822">
        <f>VLOOKUP($D822,PANSS_full!$D$2:$AK$888,9,FALSE)</f>
        <v>1</v>
      </c>
      <c r="AB822">
        <f>VLOOKUP($D822,PANSS_full!$D$2:$AK$888,10,FALSE)</f>
        <v>5</v>
      </c>
      <c r="AC822">
        <f>VLOOKUP($D822,PANSS_full!$D$2:$AK$888,11,FALSE)</f>
        <v>4</v>
      </c>
      <c r="AD822">
        <f>VLOOKUP($D822,PANSS_full!$D$2:$AK$888,12,FALSE)</f>
        <v>5</v>
      </c>
      <c r="AE822">
        <f>VLOOKUP($D822,PANSS_full!$D$2:$AK$888,13,FALSE)</f>
        <v>4</v>
      </c>
      <c r="AF822">
        <f>VLOOKUP($D822,PANSS_full!$D$2:$AK$888,14,FALSE)</f>
        <v>5</v>
      </c>
      <c r="AG822">
        <f>VLOOKUP($D822,PANSS_full!$D$2:$AK$888,15,FALSE)</f>
        <v>5</v>
      </c>
      <c r="AH822">
        <f>VLOOKUP($D822,PANSS_full!$D$2:$AK$888,16,FALSE)</f>
        <v>4</v>
      </c>
      <c r="AI822">
        <f>VLOOKUP($D822,PANSS_full!$D$2:$AK$888,17,FALSE)</f>
        <v>4</v>
      </c>
      <c r="AJ822">
        <f>VLOOKUP($D822,PANSS_full!$D$2:$AK$888,18,FALSE)</f>
        <v>3</v>
      </c>
      <c r="AK822">
        <f>VLOOKUP($D822,PANSS_full!$D$2:$AK$888,19,FALSE)</f>
        <v>1</v>
      </c>
      <c r="AL822">
        <f>VLOOKUP($D822,PANSS_full!$D$2:$AK$888,20,FALSE)</f>
        <v>1</v>
      </c>
      <c r="AM822">
        <f>VLOOKUP($D822,PANSS_full!$D$2:$AK$888,21,FALSE)</f>
        <v>1</v>
      </c>
      <c r="AN822">
        <f>VLOOKUP($D822,PANSS_full!$D$2:$AK$888,22,FALSE)</f>
        <v>1</v>
      </c>
      <c r="AO822">
        <f>VLOOKUP($D822,PANSS_full!$D$2:$AK$888,23,FALSE)</f>
        <v>1</v>
      </c>
      <c r="AP822">
        <f>VLOOKUP($D822,PANSS_full!$D$2:$AK$888,24,FALSE)</f>
        <v>1</v>
      </c>
      <c r="AQ822">
        <f>VLOOKUP($D822,PANSS_full!$D$2:$AK$888,25,FALSE)</f>
        <v>3</v>
      </c>
      <c r="AR822">
        <f>VLOOKUP($D822,PANSS_full!$D$2:$AK$888,26,FALSE)</f>
        <v>4</v>
      </c>
      <c r="AS822">
        <f>VLOOKUP($D822,PANSS_full!$D$2:$AK$888,27,FALSE)</f>
        <v>1</v>
      </c>
      <c r="AT822">
        <f>VLOOKUP($D822,PANSS_full!$D$2:$AK$888,28,FALSE)</f>
        <v>1</v>
      </c>
      <c r="AU822">
        <f>VLOOKUP($D822,PANSS_full!$D$2:$AK$888,29,FALSE)</f>
        <v>4</v>
      </c>
      <c r="AV822">
        <f>VLOOKUP($D822,PANSS_full!$D$2:$AK$888,30,FALSE)</f>
        <v>5</v>
      </c>
      <c r="AW822">
        <f>VLOOKUP($D822,PANSS_full!$D$2:$AK$888,31,FALSE)</f>
        <v>4</v>
      </c>
      <c r="AX822">
        <f>VLOOKUP($D822,PANSS_full!$D$2:$AK$888,32,FALSE)</f>
        <v>4</v>
      </c>
      <c r="AY822">
        <f>VLOOKUP($D822,PANSS_full!$D$2:$AK$888,33,FALSE)</f>
        <v>4</v>
      </c>
      <c r="AZ822">
        <f>VLOOKUP($D822,PANSS_full!$D$2:$AK$888,34,FALSE)</f>
        <v>4</v>
      </c>
    </row>
    <row r="823" spans="1:52">
      <c r="A823">
        <v>822</v>
      </c>
      <c r="B823" s="2" t="s">
        <v>881</v>
      </c>
      <c r="C823" s="2" t="str">
        <f t="shared" si="12"/>
        <v>SZ_06_0034</v>
      </c>
      <c r="D823" s="2" t="str">
        <f t="shared" si="13"/>
        <v>SZ_05_0034</v>
      </c>
      <c r="E823" s="2">
        <v>19.66666667</v>
      </c>
      <c r="F823" s="2" t="s">
        <v>602</v>
      </c>
      <c r="G823" s="2" t="s">
        <v>316</v>
      </c>
      <c r="H823" s="2">
        <v>6</v>
      </c>
      <c r="I823" s="2">
        <v>1</v>
      </c>
      <c r="J823" s="2">
        <v>6</v>
      </c>
      <c r="K823" s="2">
        <v>1</v>
      </c>
      <c r="L823" s="2">
        <v>1</v>
      </c>
      <c r="M823" s="2">
        <v>24</v>
      </c>
      <c r="N823" s="2">
        <v>29</v>
      </c>
      <c r="O823" s="2">
        <v>31</v>
      </c>
      <c r="P823" s="2">
        <v>38</v>
      </c>
      <c r="Q823" s="2">
        <v>98</v>
      </c>
      <c r="S823" t="str">
        <f>VLOOKUP($D823,PANSS_full!$D$2:$AK$888,1,FALSE)</f>
        <v>SZ_05_0034</v>
      </c>
      <c r="T823" t="str">
        <f>VLOOKUP($D823,PANSS_full!$D$2:$AK$888,2,FALSE)</f>
        <v>MJY</v>
      </c>
      <c r="U823" t="str">
        <f>VLOOKUP($D823,PANSS_full!$D$2:$AK$888,3,FALSE)</f>
        <v>杜玉红</v>
      </c>
      <c r="V823" t="str">
        <f>VLOOKUP($D823,PANSS_full!$D$2:$AK$888,4,FALSE)</f>
        <v>新医二附院</v>
      </c>
      <c r="W823">
        <f>VLOOKUP($D823,PANSS_full!$D$2:$AK$888,5,FALSE)</f>
        <v>5</v>
      </c>
      <c r="X823">
        <f>VLOOKUP($D823,PANSS_full!$D$2:$AK$888,6,FALSE)</f>
        <v>5</v>
      </c>
      <c r="Y823">
        <f>VLOOKUP($D823,PANSS_full!$D$2:$AK$888,7,FALSE)</f>
        <v>5</v>
      </c>
      <c r="Z823">
        <f>VLOOKUP($D823,PANSS_full!$D$2:$AK$888,8,FALSE)</f>
        <v>4</v>
      </c>
      <c r="AA823">
        <f>VLOOKUP($D823,PANSS_full!$D$2:$AK$888,9,FALSE)</f>
        <v>1</v>
      </c>
      <c r="AB823">
        <f>VLOOKUP($D823,PANSS_full!$D$2:$AK$888,10,FALSE)</f>
        <v>5</v>
      </c>
      <c r="AC823">
        <f>VLOOKUP($D823,PANSS_full!$D$2:$AK$888,11,FALSE)</f>
        <v>4</v>
      </c>
      <c r="AD823">
        <f>VLOOKUP($D823,PANSS_full!$D$2:$AK$888,12,FALSE)</f>
        <v>5</v>
      </c>
      <c r="AE823">
        <f>VLOOKUP($D823,PANSS_full!$D$2:$AK$888,13,FALSE)</f>
        <v>5</v>
      </c>
      <c r="AF823">
        <f>VLOOKUP($D823,PANSS_full!$D$2:$AK$888,14,FALSE)</f>
        <v>4</v>
      </c>
      <c r="AG823">
        <f>VLOOKUP($D823,PANSS_full!$D$2:$AK$888,15,FALSE)</f>
        <v>5</v>
      </c>
      <c r="AH823">
        <f>VLOOKUP($D823,PANSS_full!$D$2:$AK$888,16,FALSE)</f>
        <v>5</v>
      </c>
      <c r="AI823">
        <f>VLOOKUP($D823,PANSS_full!$D$2:$AK$888,17,FALSE)</f>
        <v>4</v>
      </c>
      <c r="AJ823">
        <f>VLOOKUP($D823,PANSS_full!$D$2:$AK$888,18,FALSE)</f>
        <v>3</v>
      </c>
      <c r="AK823">
        <f>VLOOKUP($D823,PANSS_full!$D$2:$AK$888,19,FALSE)</f>
        <v>1</v>
      </c>
      <c r="AL823">
        <f>VLOOKUP($D823,PANSS_full!$D$2:$AK$888,20,FALSE)</f>
        <v>1</v>
      </c>
      <c r="AM823">
        <f>VLOOKUP($D823,PANSS_full!$D$2:$AK$888,21,FALSE)</f>
        <v>1</v>
      </c>
      <c r="AN823">
        <f>VLOOKUP($D823,PANSS_full!$D$2:$AK$888,22,FALSE)</f>
        <v>1</v>
      </c>
      <c r="AO823">
        <f>VLOOKUP($D823,PANSS_full!$D$2:$AK$888,23,FALSE)</f>
        <v>1</v>
      </c>
      <c r="AP823">
        <f>VLOOKUP($D823,PANSS_full!$D$2:$AK$888,24,FALSE)</f>
        <v>1</v>
      </c>
      <c r="AQ823">
        <f>VLOOKUP($D823,PANSS_full!$D$2:$AK$888,25,FALSE)</f>
        <v>4</v>
      </c>
      <c r="AR823">
        <f>VLOOKUP($D823,PANSS_full!$D$2:$AK$888,26,FALSE)</f>
        <v>3</v>
      </c>
      <c r="AS823">
        <f>VLOOKUP($D823,PANSS_full!$D$2:$AK$888,27,FALSE)</f>
        <v>1</v>
      </c>
      <c r="AT823">
        <f>VLOOKUP($D823,PANSS_full!$D$2:$AK$888,28,FALSE)</f>
        <v>1</v>
      </c>
      <c r="AU823">
        <f>VLOOKUP($D823,PANSS_full!$D$2:$AK$888,29,FALSE)</f>
        <v>4</v>
      </c>
      <c r="AV823">
        <f>VLOOKUP($D823,PANSS_full!$D$2:$AK$888,30,FALSE)</f>
        <v>5</v>
      </c>
      <c r="AW823">
        <f>VLOOKUP($D823,PANSS_full!$D$2:$AK$888,31,FALSE)</f>
        <v>4</v>
      </c>
      <c r="AX823">
        <f>VLOOKUP($D823,PANSS_full!$D$2:$AK$888,32,FALSE)</f>
        <v>3</v>
      </c>
      <c r="AY823">
        <f>VLOOKUP($D823,PANSS_full!$D$2:$AK$888,33,FALSE)</f>
        <v>3</v>
      </c>
      <c r="AZ823">
        <f>VLOOKUP($D823,PANSS_full!$D$2:$AK$888,34,FALSE)</f>
        <v>4</v>
      </c>
    </row>
    <row r="824" spans="1:52">
      <c r="A824">
        <v>823</v>
      </c>
      <c r="B824" s="2" t="s">
        <v>882</v>
      </c>
      <c r="C824" s="2" t="str">
        <f t="shared" si="12"/>
        <v>SZ_06_0036</v>
      </c>
      <c r="D824" s="2" t="str">
        <f t="shared" si="13"/>
        <v>SZ_05_0036</v>
      </c>
      <c r="E824" s="2">
        <v>39.42</v>
      </c>
      <c r="F824" s="2" t="s">
        <v>602</v>
      </c>
      <c r="G824" s="2" t="s">
        <v>316</v>
      </c>
      <c r="H824" s="2">
        <v>6</v>
      </c>
      <c r="I824" s="2">
        <v>2</v>
      </c>
      <c r="J824" s="2">
        <v>9</v>
      </c>
      <c r="K824" s="2">
        <v>1</v>
      </c>
      <c r="L824" s="2">
        <v>1</v>
      </c>
      <c r="M824" s="2">
        <v>96</v>
      </c>
      <c r="N824" s="2">
        <v>24</v>
      </c>
      <c r="O824" s="2">
        <v>25</v>
      </c>
      <c r="P824" s="2">
        <v>47</v>
      </c>
      <c r="Q824" s="2">
        <v>96</v>
      </c>
      <c r="R824" s="2">
        <v>35</v>
      </c>
      <c r="S824" t="str">
        <f>VLOOKUP($D824,PANSS_full!$D$2:$AK$888,1,FALSE)</f>
        <v>SZ_05_0036</v>
      </c>
      <c r="T824" t="str">
        <f>VLOOKUP($D824,PANSS_full!$D$2:$AK$888,2,FALSE)</f>
        <v>HXQ</v>
      </c>
      <c r="U824" t="str">
        <f>VLOOKUP($D824,PANSS_full!$D$2:$AK$888,3,FALSE)</f>
        <v>赵晶媛</v>
      </c>
      <c r="V824" t="str">
        <f>VLOOKUP($D824,PANSS_full!$D$2:$AK$888,4,FALSE)</f>
        <v>新医二附院</v>
      </c>
      <c r="W824">
        <f>VLOOKUP($D824,PANSS_full!$D$2:$AK$888,5,FALSE)</f>
        <v>6</v>
      </c>
      <c r="X824">
        <f>VLOOKUP($D824,PANSS_full!$D$2:$AK$888,6,FALSE)</f>
        <v>1</v>
      </c>
      <c r="Y824">
        <f>VLOOKUP($D824,PANSS_full!$D$2:$AK$888,7,FALSE)</f>
        <v>6</v>
      </c>
      <c r="Z824">
        <f>VLOOKUP($D824,PANSS_full!$D$2:$AK$888,8,FALSE)</f>
        <v>1</v>
      </c>
      <c r="AA824">
        <f>VLOOKUP($D824,PANSS_full!$D$2:$AK$888,9,FALSE)</f>
        <v>1</v>
      </c>
      <c r="AB824">
        <f>VLOOKUP($D824,PANSS_full!$D$2:$AK$888,10,FALSE)</f>
        <v>6</v>
      </c>
      <c r="AC824">
        <f>VLOOKUP($D824,PANSS_full!$D$2:$AK$888,11,FALSE)</f>
        <v>3</v>
      </c>
      <c r="AD824">
        <f>VLOOKUP($D824,PANSS_full!$D$2:$AK$888,12,FALSE)</f>
        <v>4</v>
      </c>
      <c r="AE824">
        <f>VLOOKUP($D824,PANSS_full!$D$2:$AK$888,13,FALSE)</f>
        <v>4</v>
      </c>
      <c r="AF824">
        <f>VLOOKUP($D824,PANSS_full!$D$2:$AK$888,14,FALSE)</f>
        <v>4</v>
      </c>
      <c r="AG824">
        <f>VLOOKUP($D824,PANSS_full!$D$2:$AK$888,15,FALSE)</f>
        <v>4</v>
      </c>
      <c r="AH824">
        <f>VLOOKUP($D824,PANSS_full!$D$2:$AK$888,16,FALSE)</f>
        <v>1</v>
      </c>
      <c r="AI824">
        <f>VLOOKUP($D824,PANSS_full!$D$2:$AK$888,17,FALSE)</f>
        <v>4</v>
      </c>
      <c r="AJ824">
        <f>VLOOKUP($D824,PANSS_full!$D$2:$AK$888,18,FALSE)</f>
        <v>4</v>
      </c>
      <c r="AK824">
        <f>VLOOKUP($D824,PANSS_full!$D$2:$AK$888,19,FALSE)</f>
        <v>3</v>
      </c>
      <c r="AL824">
        <f>VLOOKUP($D824,PANSS_full!$D$2:$AK$888,20,FALSE)</f>
        <v>4</v>
      </c>
      <c r="AM824">
        <f>VLOOKUP($D824,PANSS_full!$D$2:$AK$888,21,FALSE)</f>
        <v>1</v>
      </c>
      <c r="AN824">
        <f>VLOOKUP($D824,PANSS_full!$D$2:$AK$888,22,FALSE)</f>
        <v>5</v>
      </c>
      <c r="AO824">
        <f>VLOOKUP($D824,PANSS_full!$D$2:$AK$888,23,FALSE)</f>
        <v>2</v>
      </c>
      <c r="AP824">
        <f>VLOOKUP($D824,PANSS_full!$D$2:$AK$888,24,FALSE)</f>
        <v>2</v>
      </c>
      <c r="AQ824">
        <f>VLOOKUP($D824,PANSS_full!$D$2:$AK$888,25,FALSE)</f>
        <v>4</v>
      </c>
      <c r="AR824">
        <f>VLOOKUP($D824,PANSS_full!$D$2:$AK$888,26,FALSE)</f>
        <v>5</v>
      </c>
      <c r="AS824">
        <f>VLOOKUP($D824,PANSS_full!$D$2:$AK$888,27,FALSE)</f>
        <v>4</v>
      </c>
      <c r="AT824">
        <f>VLOOKUP($D824,PANSS_full!$D$2:$AK$888,28,FALSE)</f>
        <v>1</v>
      </c>
      <c r="AU824">
        <f>VLOOKUP($D824,PANSS_full!$D$2:$AK$888,29,FALSE)</f>
        <v>3</v>
      </c>
      <c r="AV824">
        <f>VLOOKUP($D824,PANSS_full!$D$2:$AK$888,30,FALSE)</f>
        <v>6</v>
      </c>
      <c r="AW824">
        <f>VLOOKUP($D824,PANSS_full!$D$2:$AK$888,31,FALSE)</f>
        <v>1</v>
      </c>
      <c r="AX824">
        <f>VLOOKUP($D824,PANSS_full!$D$2:$AK$888,32,FALSE)</f>
        <v>1</v>
      </c>
      <c r="AY824">
        <f>VLOOKUP($D824,PANSS_full!$D$2:$AK$888,33,FALSE)</f>
        <v>1</v>
      </c>
      <c r="AZ824">
        <f>VLOOKUP($D824,PANSS_full!$D$2:$AK$888,34,FALSE)</f>
        <v>4</v>
      </c>
    </row>
    <row r="825" spans="1:52">
      <c r="A825">
        <v>824</v>
      </c>
      <c r="B825" s="2" t="s">
        <v>883</v>
      </c>
      <c r="C825" s="2" t="str">
        <f t="shared" si="12"/>
        <v>SZ_06_0037</v>
      </c>
      <c r="D825" s="2" t="str">
        <f t="shared" si="13"/>
        <v>SZ_05_0037</v>
      </c>
      <c r="E825" s="2">
        <v>21.83</v>
      </c>
      <c r="F825" s="2" t="s">
        <v>602</v>
      </c>
      <c r="G825" s="2" t="s">
        <v>316</v>
      </c>
      <c r="H825" s="2">
        <v>6</v>
      </c>
      <c r="I825" s="2">
        <v>1</v>
      </c>
      <c r="J825" s="2">
        <v>12</v>
      </c>
      <c r="K825" s="2">
        <v>1</v>
      </c>
      <c r="L825" s="2">
        <v>1</v>
      </c>
      <c r="M825" s="2">
        <v>12</v>
      </c>
      <c r="N825" s="2">
        <v>20</v>
      </c>
      <c r="O825" s="2">
        <v>31</v>
      </c>
      <c r="P825" s="2">
        <v>34</v>
      </c>
      <c r="Q825" s="2">
        <v>85</v>
      </c>
      <c r="S825" t="str">
        <f>VLOOKUP($D825,PANSS_full!$D$2:$AK$888,1,FALSE)</f>
        <v>SZ_05_0037</v>
      </c>
      <c r="T825" t="str">
        <f>VLOOKUP($D825,PANSS_full!$D$2:$AK$888,2,FALSE)</f>
        <v>TGT</v>
      </c>
      <c r="U825" t="str">
        <f>VLOOKUP($D825,PANSS_full!$D$2:$AK$888,3,FALSE)</f>
        <v>杜玉红</v>
      </c>
      <c r="V825" t="str">
        <f>VLOOKUP($D825,PANSS_full!$D$2:$AK$888,4,FALSE)</f>
        <v>新医二附院</v>
      </c>
      <c r="W825">
        <f>VLOOKUP($D825,PANSS_full!$D$2:$AK$888,5,FALSE)</f>
        <v>4</v>
      </c>
      <c r="X825">
        <f>VLOOKUP($D825,PANSS_full!$D$2:$AK$888,6,FALSE)</f>
        <v>4</v>
      </c>
      <c r="Y825">
        <f>VLOOKUP($D825,PANSS_full!$D$2:$AK$888,7,FALSE)</f>
        <v>1</v>
      </c>
      <c r="Z825">
        <f>VLOOKUP($D825,PANSS_full!$D$2:$AK$888,8,FALSE)</f>
        <v>1</v>
      </c>
      <c r="AA825">
        <f>VLOOKUP($D825,PANSS_full!$D$2:$AK$888,9,FALSE)</f>
        <v>1</v>
      </c>
      <c r="AB825">
        <f>VLOOKUP($D825,PANSS_full!$D$2:$AK$888,10,FALSE)</f>
        <v>4</v>
      </c>
      <c r="AC825">
        <f>VLOOKUP($D825,PANSS_full!$D$2:$AK$888,11,FALSE)</f>
        <v>5</v>
      </c>
      <c r="AD825">
        <f>VLOOKUP($D825,PANSS_full!$D$2:$AK$888,12,FALSE)</f>
        <v>5</v>
      </c>
      <c r="AE825">
        <f>VLOOKUP($D825,PANSS_full!$D$2:$AK$888,13,FALSE)</f>
        <v>5</v>
      </c>
      <c r="AF825">
        <f>VLOOKUP($D825,PANSS_full!$D$2:$AK$888,14,FALSE)</f>
        <v>5</v>
      </c>
      <c r="AG825">
        <f>VLOOKUP($D825,PANSS_full!$D$2:$AK$888,15,FALSE)</f>
        <v>5</v>
      </c>
      <c r="AH825">
        <f>VLOOKUP($D825,PANSS_full!$D$2:$AK$888,16,FALSE)</f>
        <v>5</v>
      </c>
      <c r="AI825">
        <f>VLOOKUP($D825,PANSS_full!$D$2:$AK$888,17,FALSE)</f>
        <v>5</v>
      </c>
      <c r="AJ825">
        <f>VLOOKUP($D825,PANSS_full!$D$2:$AK$888,18,FALSE)</f>
        <v>1</v>
      </c>
      <c r="AK825">
        <f>VLOOKUP($D825,PANSS_full!$D$2:$AK$888,19,FALSE)</f>
        <v>3</v>
      </c>
      <c r="AL825">
        <f>VLOOKUP($D825,PANSS_full!$D$2:$AK$888,20,FALSE)</f>
        <v>1</v>
      </c>
      <c r="AM825">
        <f>VLOOKUP($D825,PANSS_full!$D$2:$AK$888,21,FALSE)</f>
        <v>1</v>
      </c>
      <c r="AN825">
        <f>VLOOKUP($D825,PANSS_full!$D$2:$AK$888,22,FALSE)</f>
        <v>1</v>
      </c>
      <c r="AO825">
        <f>VLOOKUP($D825,PANSS_full!$D$2:$AK$888,23,FALSE)</f>
        <v>1</v>
      </c>
      <c r="AP825">
        <f>VLOOKUP($D825,PANSS_full!$D$2:$AK$888,24,FALSE)</f>
        <v>1</v>
      </c>
      <c r="AQ825">
        <f>VLOOKUP($D825,PANSS_full!$D$2:$AK$888,25,FALSE)</f>
        <v>4</v>
      </c>
      <c r="AR825">
        <f>VLOOKUP($D825,PANSS_full!$D$2:$AK$888,26,FALSE)</f>
        <v>3</v>
      </c>
      <c r="AS825">
        <f>VLOOKUP($D825,PANSS_full!$D$2:$AK$888,27,FALSE)</f>
        <v>1</v>
      </c>
      <c r="AT825">
        <f>VLOOKUP($D825,PANSS_full!$D$2:$AK$888,28,FALSE)</f>
        <v>1</v>
      </c>
      <c r="AU825">
        <f>VLOOKUP($D825,PANSS_full!$D$2:$AK$888,29,FALSE)</f>
        <v>3</v>
      </c>
      <c r="AV825">
        <f>VLOOKUP($D825,PANSS_full!$D$2:$AK$888,30,FALSE)</f>
        <v>5</v>
      </c>
      <c r="AW825">
        <f>VLOOKUP($D825,PANSS_full!$D$2:$AK$888,31,FALSE)</f>
        <v>2</v>
      </c>
      <c r="AX825">
        <f>VLOOKUP($D825,PANSS_full!$D$2:$AK$888,32,FALSE)</f>
        <v>1</v>
      </c>
      <c r="AY825">
        <f>VLOOKUP($D825,PANSS_full!$D$2:$AK$888,33,FALSE)</f>
        <v>3</v>
      </c>
      <c r="AZ825">
        <f>VLOOKUP($D825,PANSS_full!$D$2:$AK$888,34,FALSE)</f>
        <v>3</v>
      </c>
    </row>
    <row r="826" spans="1:52">
      <c r="A826">
        <v>825</v>
      </c>
      <c r="B826" s="2" t="s">
        <v>884</v>
      </c>
      <c r="C826" s="2" t="str">
        <f t="shared" si="12"/>
        <v>SZ_06_0038</v>
      </c>
      <c r="D826" s="2" t="str">
        <f t="shared" si="13"/>
        <v>SZ_05_0038</v>
      </c>
      <c r="E826" s="2">
        <v>39</v>
      </c>
      <c r="F826" s="2" t="s">
        <v>602</v>
      </c>
      <c r="G826" s="2" t="s">
        <v>316</v>
      </c>
      <c r="H826" s="2">
        <v>6</v>
      </c>
      <c r="I826" s="2">
        <v>2</v>
      </c>
      <c r="J826" s="2">
        <v>6</v>
      </c>
      <c r="K826" s="2">
        <v>1</v>
      </c>
      <c r="L826" s="2">
        <v>1</v>
      </c>
      <c r="M826" s="2">
        <v>18</v>
      </c>
      <c r="N826" s="2">
        <v>25</v>
      </c>
      <c r="O826" s="2">
        <v>23</v>
      </c>
      <c r="P826" s="2">
        <v>43</v>
      </c>
      <c r="Q826" s="2">
        <v>91</v>
      </c>
      <c r="R826" s="2">
        <v>29</v>
      </c>
      <c r="S826" t="str">
        <f>VLOOKUP($D826,PANSS_full!$D$2:$AK$888,1,FALSE)</f>
        <v>SZ_05_0038</v>
      </c>
      <c r="T826" t="str">
        <f>VLOOKUP($D826,PANSS_full!$D$2:$AK$888,2,FALSE)</f>
        <v>ZLJ</v>
      </c>
      <c r="U826" t="str">
        <f>VLOOKUP($D826,PANSS_full!$D$2:$AK$888,3,FALSE)</f>
        <v>张玉娟</v>
      </c>
      <c r="V826" t="str">
        <f>VLOOKUP($D826,PANSS_full!$D$2:$AK$888,4,FALSE)</f>
        <v>新乡医学院二附院</v>
      </c>
      <c r="W826">
        <f>VLOOKUP($D826,PANSS_full!$D$2:$AK$888,5,FALSE)</f>
        <v>5</v>
      </c>
      <c r="X826">
        <f>VLOOKUP($D826,PANSS_full!$D$2:$AK$888,6,FALSE)</f>
        <v>4</v>
      </c>
      <c r="Y826">
        <f>VLOOKUP($D826,PANSS_full!$D$2:$AK$888,7,FALSE)</f>
        <v>5</v>
      </c>
      <c r="Z826">
        <f>VLOOKUP($D826,PANSS_full!$D$2:$AK$888,8,FALSE)</f>
        <v>2</v>
      </c>
      <c r="AA826">
        <f>VLOOKUP($D826,PANSS_full!$D$2:$AK$888,9,FALSE)</f>
        <v>1</v>
      </c>
      <c r="AB826">
        <f>VLOOKUP($D826,PANSS_full!$D$2:$AK$888,10,FALSE)</f>
        <v>5</v>
      </c>
      <c r="AC826">
        <f>VLOOKUP($D826,PANSS_full!$D$2:$AK$888,11,FALSE)</f>
        <v>3</v>
      </c>
      <c r="AD826">
        <f>VLOOKUP($D826,PANSS_full!$D$2:$AK$888,12,FALSE)</f>
        <v>4</v>
      </c>
      <c r="AE826">
        <f>VLOOKUP($D826,PANSS_full!$D$2:$AK$888,13,FALSE)</f>
        <v>4</v>
      </c>
      <c r="AF826">
        <f>VLOOKUP($D826,PANSS_full!$D$2:$AK$888,14,FALSE)</f>
        <v>4</v>
      </c>
      <c r="AG826">
        <f>VLOOKUP($D826,PANSS_full!$D$2:$AK$888,15,FALSE)</f>
        <v>4</v>
      </c>
      <c r="AH826">
        <f>VLOOKUP($D826,PANSS_full!$D$2:$AK$888,16,FALSE)</f>
        <v>1</v>
      </c>
      <c r="AI826">
        <f>VLOOKUP($D826,PANSS_full!$D$2:$AK$888,17,FALSE)</f>
        <v>4</v>
      </c>
      <c r="AJ826">
        <f>VLOOKUP($D826,PANSS_full!$D$2:$AK$888,18,FALSE)</f>
        <v>2</v>
      </c>
      <c r="AK826">
        <f>VLOOKUP($D826,PANSS_full!$D$2:$AK$888,19,FALSE)</f>
        <v>3</v>
      </c>
      <c r="AL826">
        <f>VLOOKUP($D826,PANSS_full!$D$2:$AK$888,20,FALSE)</f>
        <v>1</v>
      </c>
      <c r="AM826">
        <f>VLOOKUP($D826,PANSS_full!$D$2:$AK$888,21,FALSE)</f>
        <v>1</v>
      </c>
      <c r="AN826">
        <f>VLOOKUP($D826,PANSS_full!$D$2:$AK$888,22,FALSE)</f>
        <v>1</v>
      </c>
      <c r="AO826">
        <f>VLOOKUP($D826,PANSS_full!$D$2:$AK$888,23,FALSE)</f>
        <v>1</v>
      </c>
      <c r="AP826">
        <f>VLOOKUP($D826,PANSS_full!$D$2:$AK$888,24,FALSE)</f>
        <v>1</v>
      </c>
      <c r="AQ826">
        <f>VLOOKUP($D826,PANSS_full!$D$2:$AK$888,25,FALSE)</f>
        <v>4</v>
      </c>
      <c r="AR826">
        <f>VLOOKUP($D826,PANSS_full!$D$2:$AK$888,26,FALSE)</f>
        <v>3</v>
      </c>
      <c r="AS826">
        <f>VLOOKUP($D826,PANSS_full!$D$2:$AK$888,27,FALSE)</f>
        <v>4</v>
      </c>
      <c r="AT826">
        <f>VLOOKUP($D826,PANSS_full!$D$2:$AK$888,28,FALSE)</f>
        <v>1</v>
      </c>
      <c r="AU826">
        <f>VLOOKUP($D826,PANSS_full!$D$2:$AK$888,29,FALSE)</f>
        <v>5</v>
      </c>
      <c r="AV826">
        <f>VLOOKUP($D826,PANSS_full!$D$2:$AK$888,30,FALSE)</f>
        <v>5</v>
      </c>
      <c r="AW826">
        <f>VLOOKUP($D826,PANSS_full!$D$2:$AK$888,31,FALSE)</f>
        <v>4</v>
      </c>
      <c r="AX826">
        <f>VLOOKUP($D826,PANSS_full!$D$2:$AK$888,32,FALSE)</f>
        <v>3</v>
      </c>
      <c r="AY826">
        <f>VLOOKUP($D826,PANSS_full!$D$2:$AK$888,33,FALSE)</f>
        <v>5</v>
      </c>
      <c r="AZ826">
        <f>VLOOKUP($D826,PANSS_full!$D$2:$AK$888,34,FALSE)</f>
        <v>1</v>
      </c>
    </row>
    <row r="827" spans="1:52">
      <c r="A827">
        <v>826</v>
      </c>
      <c r="B827" s="2" t="s">
        <v>885</v>
      </c>
      <c r="C827" s="2" t="str">
        <f t="shared" si="12"/>
        <v>SZ_06_0041</v>
      </c>
      <c r="D827" s="2" t="str">
        <f t="shared" si="13"/>
        <v>SZ_05_0041</v>
      </c>
      <c r="E827" s="2">
        <v>22.75</v>
      </c>
      <c r="F827" s="2" t="s">
        <v>602</v>
      </c>
      <c r="G827" s="2" t="s">
        <v>316</v>
      </c>
      <c r="H827" s="2">
        <v>6</v>
      </c>
      <c r="I827" s="2">
        <v>1</v>
      </c>
      <c r="J827" s="2">
        <v>15</v>
      </c>
      <c r="K827" s="2">
        <v>1</v>
      </c>
      <c r="L827" s="2">
        <v>1</v>
      </c>
      <c r="M827" s="2">
        <v>1</v>
      </c>
      <c r="N827" s="2">
        <v>27</v>
      </c>
      <c r="O827" s="2">
        <v>32</v>
      </c>
      <c r="P827" s="2">
        <v>41</v>
      </c>
      <c r="Q827" s="2">
        <v>100</v>
      </c>
      <c r="S827" t="str">
        <f>VLOOKUP($D827,PANSS_full!$D$2:$AK$888,1,FALSE)</f>
        <v>SZ_05_0041</v>
      </c>
      <c r="T827" t="str">
        <f>VLOOKUP($D827,PANSS_full!$D$2:$AK$888,2,FALSE)</f>
        <v>WYS</v>
      </c>
      <c r="U827" t="str">
        <f>VLOOKUP($D827,PANSS_full!$D$2:$AK$888,3,FALSE)</f>
        <v>程德君</v>
      </c>
      <c r="V827" t="str">
        <f>VLOOKUP($D827,PANSS_full!$D$2:$AK$888,4,FALSE)</f>
        <v>新医二附院</v>
      </c>
      <c r="W827">
        <f>VLOOKUP($D827,PANSS_full!$D$2:$AK$888,5,FALSE)</f>
        <v>7</v>
      </c>
      <c r="X827">
        <f>VLOOKUP($D827,PANSS_full!$D$2:$AK$888,6,FALSE)</f>
        <v>4</v>
      </c>
      <c r="Y827">
        <f>VLOOKUP($D827,PANSS_full!$D$2:$AK$888,7,FALSE)</f>
        <v>1</v>
      </c>
      <c r="Z827">
        <f>VLOOKUP($D827,PANSS_full!$D$2:$AK$888,8,FALSE)</f>
        <v>1</v>
      </c>
      <c r="AA827">
        <f>VLOOKUP($D827,PANSS_full!$D$2:$AK$888,9,FALSE)</f>
        <v>1</v>
      </c>
      <c r="AB827">
        <f>VLOOKUP($D827,PANSS_full!$D$2:$AK$888,10,FALSE)</f>
        <v>7</v>
      </c>
      <c r="AC827">
        <f>VLOOKUP($D827,PANSS_full!$D$2:$AK$888,11,FALSE)</f>
        <v>6</v>
      </c>
      <c r="AD827">
        <f>VLOOKUP($D827,PANSS_full!$D$2:$AK$888,12,FALSE)</f>
        <v>5</v>
      </c>
      <c r="AE827">
        <f>VLOOKUP($D827,PANSS_full!$D$2:$AK$888,13,FALSE)</f>
        <v>4</v>
      </c>
      <c r="AF827">
        <f>VLOOKUP($D827,PANSS_full!$D$2:$AK$888,14,FALSE)</f>
        <v>5</v>
      </c>
      <c r="AG827">
        <f>VLOOKUP($D827,PANSS_full!$D$2:$AK$888,15,FALSE)</f>
        <v>5</v>
      </c>
      <c r="AH827">
        <f>VLOOKUP($D827,PANSS_full!$D$2:$AK$888,16,FALSE)</f>
        <v>4</v>
      </c>
      <c r="AI827">
        <f>VLOOKUP($D827,PANSS_full!$D$2:$AK$888,17,FALSE)</f>
        <v>5</v>
      </c>
      <c r="AJ827">
        <f>VLOOKUP($D827,PANSS_full!$D$2:$AK$888,18,FALSE)</f>
        <v>4</v>
      </c>
      <c r="AK827">
        <f>VLOOKUP($D827,PANSS_full!$D$2:$AK$888,19,FALSE)</f>
        <v>1</v>
      </c>
      <c r="AL827">
        <f>VLOOKUP($D827,PANSS_full!$D$2:$AK$888,20,FALSE)</f>
        <v>1</v>
      </c>
      <c r="AM827">
        <f>VLOOKUP($D827,PANSS_full!$D$2:$AK$888,21,FALSE)</f>
        <v>1</v>
      </c>
      <c r="AN827">
        <f>VLOOKUP($D827,PANSS_full!$D$2:$AK$888,22,FALSE)</f>
        <v>4</v>
      </c>
      <c r="AO827">
        <f>VLOOKUP($D827,PANSS_full!$D$2:$AK$888,23,FALSE)</f>
        <v>1</v>
      </c>
      <c r="AP827">
        <f>VLOOKUP($D827,PANSS_full!$D$2:$AK$888,24,FALSE)</f>
        <v>1</v>
      </c>
      <c r="AQ827">
        <f>VLOOKUP($D827,PANSS_full!$D$2:$AK$888,25,FALSE)</f>
        <v>2</v>
      </c>
      <c r="AR827">
        <f>VLOOKUP($D827,PANSS_full!$D$2:$AK$888,26,FALSE)</f>
        <v>3</v>
      </c>
      <c r="AS827">
        <f>VLOOKUP($D827,PANSS_full!$D$2:$AK$888,27,FALSE)</f>
        <v>3</v>
      </c>
      <c r="AT827">
        <f>VLOOKUP($D827,PANSS_full!$D$2:$AK$888,28,FALSE)</f>
        <v>1</v>
      </c>
      <c r="AU827">
        <f>VLOOKUP($D827,PANSS_full!$D$2:$AK$888,29,FALSE)</f>
        <v>1</v>
      </c>
      <c r="AV827">
        <f>VLOOKUP($D827,PANSS_full!$D$2:$AK$888,30,FALSE)</f>
        <v>5</v>
      </c>
      <c r="AW827">
        <f>VLOOKUP($D827,PANSS_full!$D$2:$AK$888,31,FALSE)</f>
        <v>5</v>
      </c>
      <c r="AX827">
        <f>VLOOKUP($D827,PANSS_full!$D$2:$AK$888,32,FALSE)</f>
        <v>3</v>
      </c>
      <c r="AY827">
        <f>VLOOKUP($D827,PANSS_full!$D$2:$AK$888,33,FALSE)</f>
        <v>4</v>
      </c>
      <c r="AZ827">
        <f>VLOOKUP($D827,PANSS_full!$D$2:$AK$888,34,FALSE)</f>
        <v>5</v>
      </c>
    </row>
    <row r="828" spans="1:52">
      <c r="A828">
        <v>827</v>
      </c>
      <c r="B828" s="2" t="s">
        <v>886</v>
      </c>
      <c r="C828" s="2" t="str">
        <f t="shared" si="12"/>
        <v>SZ_06_0044</v>
      </c>
      <c r="D828" s="2" t="str">
        <f t="shared" si="13"/>
        <v>SZ_05_0044</v>
      </c>
      <c r="E828" s="2">
        <v>28.08</v>
      </c>
      <c r="F828" s="2" t="s">
        <v>602</v>
      </c>
      <c r="G828" s="2" t="s">
        <v>316</v>
      </c>
      <c r="H828" s="2">
        <v>6</v>
      </c>
      <c r="I828" s="2">
        <v>1</v>
      </c>
      <c r="J828" s="2">
        <v>9</v>
      </c>
      <c r="K828" s="2">
        <v>1</v>
      </c>
      <c r="L828" s="2">
        <v>1</v>
      </c>
      <c r="M828" s="2">
        <v>96</v>
      </c>
      <c r="N828" s="2">
        <v>25</v>
      </c>
      <c r="O828" s="2">
        <v>28</v>
      </c>
      <c r="P828" s="2">
        <v>41</v>
      </c>
      <c r="Q828" s="2">
        <v>94</v>
      </c>
      <c r="S828" t="str">
        <f>VLOOKUP($D828,PANSS_full!$D$2:$AK$888,1,FALSE)</f>
        <v>SZ_05_0044</v>
      </c>
      <c r="T828" t="str">
        <f>VLOOKUP($D828,PANSS_full!$D$2:$AK$888,2,FALSE)</f>
        <v>SYJ</v>
      </c>
      <c r="U828" t="str">
        <f>VLOOKUP($D828,PANSS_full!$D$2:$AK$888,3,FALSE)</f>
        <v>杜玉红</v>
      </c>
      <c r="V828" t="str">
        <f>VLOOKUP($D828,PANSS_full!$D$2:$AK$888,4,FALSE)</f>
        <v>新医二附院</v>
      </c>
      <c r="W828">
        <f>VLOOKUP($D828,PANSS_full!$D$2:$AK$888,5,FALSE)</f>
        <v>6</v>
      </c>
      <c r="X828">
        <f>VLOOKUP($D828,PANSS_full!$D$2:$AK$888,6,FALSE)</f>
        <v>5</v>
      </c>
      <c r="Y828">
        <f>VLOOKUP($D828,PANSS_full!$D$2:$AK$888,7,FALSE)</f>
        <v>1</v>
      </c>
      <c r="Z828">
        <f>VLOOKUP($D828,PANSS_full!$D$2:$AK$888,8,FALSE)</f>
        <v>4</v>
      </c>
      <c r="AA828">
        <f>VLOOKUP($D828,PANSS_full!$D$2:$AK$888,9,FALSE)</f>
        <v>1</v>
      </c>
      <c r="AB828">
        <f>VLOOKUP($D828,PANSS_full!$D$2:$AK$888,10,FALSE)</f>
        <v>5</v>
      </c>
      <c r="AC828">
        <f>VLOOKUP($D828,PANSS_full!$D$2:$AK$888,11,FALSE)</f>
        <v>3</v>
      </c>
      <c r="AD828">
        <f>VLOOKUP($D828,PANSS_full!$D$2:$AK$888,12,FALSE)</f>
        <v>4</v>
      </c>
      <c r="AE828">
        <f>VLOOKUP($D828,PANSS_full!$D$2:$AK$888,13,FALSE)</f>
        <v>4</v>
      </c>
      <c r="AF828">
        <f>VLOOKUP($D828,PANSS_full!$D$2:$AK$888,14,FALSE)</f>
        <v>4</v>
      </c>
      <c r="AG828">
        <f>VLOOKUP($D828,PANSS_full!$D$2:$AK$888,15,FALSE)</f>
        <v>4</v>
      </c>
      <c r="AH828">
        <f>VLOOKUP($D828,PANSS_full!$D$2:$AK$888,16,FALSE)</f>
        <v>4</v>
      </c>
      <c r="AI828">
        <f>VLOOKUP($D828,PANSS_full!$D$2:$AK$888,17,FALSE)</f>
        <v>4</v>
      </c>
      <c r="AJ828">
        <f>VLOOKUP($D828,PANSS_full!$D$2:$AK$888,18,FALSE)</f>
        <v>4</v>
      </c>
      <c r="AK828">
        <f>VLOOKUP($D828,PANSS_full!$D$2:$AK$888,19,FALSE)</f>
        <v>1</v>
      </c>
      <c r="AL828">
        <f>VLOOKUP($D828,PANSS_full!$D$2:$AK$888,20,FALSE)</f>
        <v>1</v>
      </c>
      <c r="AM828">
        <f>VLOOKUP($D828,PANSS_full!$D$2:$AK$888,21,FALSE)</f>
        <v>1</v>
      </c>
      <c r="AN828">
        <f>VLOOKUP($D828,PANSS_full!$D$2:$AK$888,22,FALSE)</f>
        <v>1</v>
      </c>
      <c r="AO828">
        <f>VLOOKUP($D828,PANSS_full!$D$2:$AK$888,23,FALSE)</f>
        <v>1</v>
      </c>
      <c r="AP828">
        <f>VLOOKUP($D828,PANSS_full!$D$2:$AK$888,24,FALSE)</f>
        <v>1</v>
      </c>
      <c r="AQ828">
        <f>VLOOKUP($D828,PANSS_full!$D$2:$AK$888,25,FALSE)</f>
        <v>4</v>
      </c>
      <c r="AR828">
        <f>VLOOKUP($D828,PANSS_full!$D$2:$AK$888,26,FALSE)</f>
        <v>5</v>
      </c>
      <c r="AS828">
        <f>VLOOKUP($D828,PANSS_full!$D$2:$AK$888,27,FALSE)</f>
        <v>1</v>
      </c>
      <c r="AT828">
        <f>VLOOKUP($D828,PANSS_full!$D$2:$AK$888,28,FALSE)</f>
        <v>1</v>
      </c>
      <c r="AU828">
        <f>VLOOKUP($D828,PANSS_full!$D$2:$AK$888,29,FALSE)</f>
        <v>4</v>
      </c>
      <c r="AV828">
        <f>VLOOKUP($D828,PANSS_full!$D$2:$AK$888,30,FALSE)</f>
        <v>5</v>
      </c>
      <c r="AW828">
        <f>VLOOKUP($D828,PANSS_full!$D$2:$AK$888,31,FALSE)</f>
        <v>4</v>
      </c>
      <c r="AX828">
        <f>VLOOKUP($D828,PANSS_full!$D$2:$AK$888,32,FALSE)</f>
        <v>4</v>
      </c>
      <c r="AY828">
        <f>VLOOKUP($D828,PANSS_full!$D$2:$AK$888,33,FALSE)</f>
        <v>3</v>
      </c>
      <c r="AZ828">
        <f>VLOOKUP($D828,PANSS_full!$D$2:$AK$888,34,FALSE)</f>
        <v>4</v>
      </c>
    </row>
    <row r="829" spans="1:52">
      <c r="A829">
        <v>828</v>
      </c>
      <c r="B829" s="2" t="s">
        <v>887</v>
      </c>
      <c r="C829" s="2" t="str">
        <f t="shared" si="12"/>
        <v>SZ_06_0047</v>
      </c>
      <c r="D829" s="2" t="str">
        <f t="shared" si="13"/>
        <v>SZ_05_0047</v>
      </c>
      <c r="E829" s="2">
        <v>28.67</v>
      </c>
      <c r="F829" s="2" t="s">
        <v>602</v>
      </c>
      <c r="G829" s="2" t="s">
        <v>316</v>
      </c>
      <c r="H829" s="2">
        <v>6</v>
      </c>
      <c r="I829" s="2">
        <v>1</v>
      </c>
      <c r="J829" s="2">
        <v>11</v>
      </c>
      <c r="K829" s="2">
        <v>1</v>
      </c>
      <c r="L829" s="2">
        <v>1</v>
      </c>
      <c r="M829" s="2">
        <v>24</v>
      </c>
      <c r="N829" s="2">
        <v>23</v>
      </c>
      <c r="O829" s="2">
        <v>24</v>
      </c>
      <c r="P829" s="2">
        <v>34</v>
      </c>
      <c r="Q829" s="2">
        <v>81</v>
      </c>
      <c r="S829" t="str">
        <f>VLOOKUP($D829,PANSS_full!$D$2:$AK$888,1,FALSE)</f>
        <v>SZ_05_0047</v>
      </c>
      <c r="T829" t="str">
        <f>VLOOKUP($D829,PANSS_full!$D$2:$AK$888,2,FALSE)</f>
        <v>FXD</v>
      </c>
      <c r="U829" t="str">
        <f>VLOOKUP($D829,PANSS_full!$D$2:$AK$888,3,FALSE)</f>
        <v>杜玉红</v>
      </c>
      <c r="V829" t="str">
        <f>VLOOKUP($D829,PANSS_full!$D$2:$AK$888,4,FALSE)</f>
        <v>新医二附院</v>
      </c>
      <c r="W829">
        <f>VLOOKUP($D829,PANSS_full!$D$2:$AK$888,5,FALSE)</f>
        <v>5</v>
      </c>
      <c r="X829">
        <f>VLOOKUP($D829,PANSS_full!$D$2:$AK$888,6,FALSE)</f>
        <v>4</v>
      </c>
      <c r="Y829">
        <f>VLOOKUP($D829,PANSS_full!$D$2:$AK$888,7,FALSE)</f>
        <v>4</v>
      </c>
      <c r="Z829">
        <f>VLOOKUP($D829,PANSS_full!$D$2:$AK$888,8,FALSE)</f>
        <v>1</v>
      </c>
      <c r="AA829">
        <f>VLOOKUP($D829,PANSS_full!$D$2:$AK$888,9,FALSE)</f>
        <v>1</v>
      </c>
      <c r="AB829">
        <f>VLOOKUP($D829,PANSS_full!$D$2:$AK$888,10,FALSE)</f>
        <v>5</v>
      </c>
      <c r="AC829">
        <f>VLOOKUP($D829,PANSS_full!$D$2:$AK$888,11,FALSE)</f>
        <v>3</v>
      </c>
      <c r="AD829">
        <f>VLOOKUP($D829,PANSS_full!$D$2:$AK$888,12,FALSE)</f>
        <v>4</v>
      </c>
      <c r="AE829">
        <f>VLOOKUP($D829,PANSS_full!$D$2:$AK$888,13,FALSE)</f>
        <v>3</v>
      </c>
      <c r="AF829">
        <f>VLOOKUP($D829,PANSS_full!$D$2:$AK$888,14,FALSE)</f>
        <v>4</v>
      </c>
      <c r="AG829">
        <f>VLOOKUP($D829,PANSS_full!$D$2:$AK$888,15,FALSE)</f>
        <v>4</v>
      </c>
      <c r="AH829">
        <f>VLOOKUP($D829,PANSS_full!$D$2:$AK$888,16,FALSE)</f>
        <v>4</v>
      </c>
      <c r="AI829">
        <f>VLOOKUP($D829,PANSS_full!$D$2:$AK$888,17,FALSE)</f>
        <v>4</v>
      </c>
      <c r="AJ829">
        <f>VLOOKUP($D829,PANSS_full!$D$2:$AK$888,18,FALSE)</f>
        <v>1</v>
      </c>
      <c r="AK829">
        <f>VLOOKUP($D829,PANSS_full!$D$2:$AK$888,19,FALSE)</f>
        <v>1</v>
      </c>
      <c r="AL829">
        <f>VLOOKUP($D829,PANSS_full!$D$2:$AK$888,20,FALSE)</f>
        <v>1</v>
      </c>
      <c r="AM829">
        <f>VLOOKUP($D829,PANSS_full!$D$2:$AK$888,21,FALSE)</f>
        <v>1</v>
      </c>
      <c r="AN829">
        <f>VLOOKUP($D829,PANSS_full!$D$2:$AK$888,22,FALSE)</f>
        <v>1</v>
      </c>
      <c r="AO829">
        <f>VLOOKUP($D829,PANSS_full!$D$2:$AK$888,23,FALSE)</f>
        <v>1</v>
      </c>
      <c r="AP829">
        <f>VLOOKUP($D829,PANSS_full!$D$2:$AK$888,24,FALSE)</f>
        <v>1</v>
      </c>
      <c r="AQ829">
        <f>VLOOKUP($D829,PANSS_full!$D$2:$AK$888,25,FALSE)</f>
        <v>3</v>
      </c>
      <c r="AR829">
        <f>VLOOKUP($D829,PANSS_full!$D$2:$AK$888,26,FALSE)</f>
        <v>4</v>
      </c>
      <c r="AS829">
        <f>VLOOKUP($D829,PANSS_full!$D$2:$AK$888,27,FALSE)</f>
        <v>1</v>
      </c>
      <c r="AT829">
        <f>VLOOKUP($D829,PANSS_full!$D$2:$AK$888,28,FALSE)</f>
        <v>1</v>
      </c>
      <c r="AU829">
        <f>VLOOKUP($D829,PANSS_full!$D$2:$AK$888,29,FALSE)</f>
        <v>3</v>
      </c>
      <c r="AV829">
        <f>VLOOKUP($D829,PANSS_full!$D$2:$AK$888,30,FALSE)</f>
        <v>5</v>
      </c>
      <c r="AW829">
        <f>VLOOKUP($D829,PANSS_full!$D$2:$AK$888,31,FALSE)</f>
        <v>3</v>
      </c>
      <c r="AX829">
        <f>VLOOKUP($D829,PANSS_full!$D$2:$AK$888,32,FALSE)</f>
        <v>2</v>
      </c>
      <c r="AY829">
        <f>VLOOKUP($D829,PANSS_full!$D$2:$AK$888,33,FALSE)</f>
        <v>3</v>
      </c>
      <c r="AZ829">
        <f>VLOOKUP($D829,PANSS_full!$D$2:$AK$888,34,FALSE)</f>
        <v>3</v>
      </c>
    </row>
    <row r="830" spans="1:52">
      <c r="A830">
        <v>829</v>
      </c>
      <c r="B830" s="2" t="s">
        <v>888</v>
      </c>
      <c r="C830" s="2" t="str">
        <f t="shared" si="12"/>
        <v>SZ_06_0048</v>
      </c>
      <c r="D830" s="2" t="str">
        <f t="shared" si="13"/>
        <v>SZ_05_0048</v>
      </c>
      <c r="E830" s="2">
        <v>35.75</v>
      </c>
      <c r="F830" s="2" t="s">
        <v>602</v>
      </c>
      <c r="G830" s="2" t="s">
        <v>316</v>
      </c>
      <c r="H830" s="2">
        <v>6</v>
      </c>
      <c r="I830" s="2">
        <v>1</v>
      </c>
      <c r="J830" s="2">
        <v>8</v>
      </c>
      <c r="K830" s="2">
        <v>1</v>
      </c>
      <c r="L830" s="2">
        <v>1</v>
      </c>
      <c r="M830" s="2">
        <v>72</v>
      </c>
      <c r="N830" s="2">
        <v>30</v>
      </c>
      <c r="O830" s="2">
        <v>25</v>
      </c>
      <c r="P830" s="2">
        <v>39</v>
      </c>
      <c r="Q830" s="2">
        <v>94</v>
      </c>
      <c r="R830" s="2">
        <v>29</v>
      </c>
      <c r="S830" t="str">
        <f>VLOOKUP($D830,PANSS_full!$D$2:$AK$888,1,FALSE)</f>
        <v>SZ_05_0048</v>
      </c>
      <c r="T830" t="str">
        <f>VLOOKUP($D830,PANSS_full!$D$2:$AK$888,2,FALSE)</f>
        <v>GZY</v>
      </c>
      <c r="U830" t="str">
        <f>VLOOKUP($D830,PANSS_full!$D$2:$AK$888,3,FALSE)</f>
        <v>杜玉红</v>
      </c>
      <c r="V830" t="str">
        <f>VLOOKUP($D830,PANSS_full!$D$2:$AK$888,4,FALSE)</f>
        <v>新医二附院</v>
      </c>
      <c r="W830">
        <f>VLOOKUP($D830,PANSS_full!$D$2:$AK$888,5,FALSE)</f>
        <v>5</v>
      </c>
      <c r="X830">
        <f>VLOOKUP($D830,PANSS_full!$D$2:$AK$888,6,FALSE)</f>
        <v>5</v>
      </c>
      <c r="Y830">
        <f>VLOOKUP($D830,PANSS_full!$D$2:$AK$888,7,FALSE)</f>
        <v>6</v>
      </c>
      <c r="Z830">
        <f>VLOOKUP($D830,PANSS_full!$D$2:$AK$888,8,FALSE)</f>
        <v>4</v>
      </c>
      <c r="AA830">
        <f>VLOOKUP($D830,PANSS_full!$D$2:$AK$888,9,FALSE)</f>
        <v>1</v>
      </c>
      <c r="AB830">
        <f>VLOOKUP($D830,PANSS_full!$D$2:$AK$888,10,FALSE)</f>
        <v>5</v>
      </c>
      <c r="AC830">
        <f>VLOOKUP($D830,PANSS_full!$D$2:$AK$888,11,FALSE)</f>
        <v>4</v>
      </c>
      <c r="AD830">
        <f>VLOOKUP($D830,PANSS_full!$D$2:$AK$888,12,FALSE)</f>
        <v>4</v>
      </c>
      <c r="AE830">
        <f>VLOOKUP($D830,PANSS_full!$D$2:$AK$888,13,FALSE)</f>
        <v>4</v>
      </c>
      <c r="AF830">
        <f>VLOOKUP($D830,PANSS_full!$D$2:$AK$888,14,FALSE)</f>
        <v>4</v>
      </c>
      <c r="AG830">
        <f>VLOOKUP($D830,PANSS_full!$D$2:$AK$888,15,FALSE)</f>
        <v>4</v>
      </c>
      <c r="AH830">
        <f>VLOOKUP($D830,PANSS_full!$D$2:$AK$888,16,FALSE)</f>
        <v>4</v>
      </c>
      <c r="AI830">
        <f>VLOOKUP($D830,PANSS_full!$D$2:$AK$888,17,FALSE)</f>
        <v>4</v>
      </c>
      <c r="AJ830">
        <f>VLOOKUP($D830,PANSS_full!$D$2:$AK$888,18,FALSE)</f>
        <v>1</v>
      </c>
      <c r="AK830">
        <f>VLOOKUP($D830,PANSS_full!$D$2:$AK$888,19,FALSE)</f>
        <v>3</v>
      </c>
      <c r="AL830">
        <f>VLOOKUP($D830,PANSS_full!$D$2:$AK$888,20,FALSE)</f>
        <v>2</v>
      </c>
      <c r="AM830">
        <f>VLOOKUP($D830,PANSS_full!$D$2:$AK$888,21,FALSE)</f>
        <v>1</v>
      </c>
      <c r="AN830">
        <f>VLOOKUP($D830,PANSS_full!$D$2:$AK$888,22,FALSE)</f>
        <v>1</v>
      </c>
      <c r="AO830">
        <f>VLOOKUP($D830,PANSS_full!$D$2:$AK$888,23,FALSE)</f>
        <v>1</v>
      </c>
      <c r="AP830">
        <f>VLOOKUP($D830,PANSS_full!$D$2:$AK$888,24,FALSE)</f>
        <v>1</v>
      </c>
      <c r="AQ830">
        <f>VLOOKUP($D830,PANSS_full!$D$2:$AK$888,25,FALSE)</f>
        <v>1</v>
      </c>
      <c r="AR830">
        <f>VLOOKUP($D830,PANSS_full!$D$2:$AK$888,26,FALSE)</f>
        <v>3</v>
      </c>
      <c r="AS830">
        <f>VLOOKUP($D830,PANSS_full!$D$2:$AK$888,27,FALSE)</f>
        <v>1</v>
      </c>
      <c r="AT830">
        <f>VLOOKUP($D830,PANSS_full!$D$2:$AK$888,28,FALSE)</f>
        <v>1</v>
      </c>
      <c r="AU830">
        <f>VLOOKUP($D830,PANSS_full!$D$2:$AK$888,29,FALSE)</f>
        <v>4</v>
      </c>
      <c r="AV830">
        <f>VLOOKUP($D830,PANSS_full!$D$2:$AK$888,30,FALSE)</f>
        <v>5</v>
      </c>
      <c r="AW830">
        <f>VLOOKUP($D830,PANSS_full!$D$2:$AK$888,31,FALSE)</f>
        <v>4</v>
      </c>
      <c r="AX830">
        <f>VLOOKUP($D830,PANSS_full!$D$2:$AK$888,32,FALSE)</f>
        <v>4</v>
      </c>
      <c r="AY830">
        <f>VLOOKUP($D830,PANSS_full!$D$2:$AK$888,33,FALSE)</f>
        <v>3</v>
      </c>
      <c r="AZ830">
        <f>VLOOKUP($D830,PANSS_full!$D$2:$AK$888,34,FALSE)</f>
        <v>4</v>
      </c>
    </row>
    <row r="831" spans="1:52">
      <c r="A831">
        <v>830</v>
      </c>
      <c r="B831" s="2" t="s">
        <v>889</v>
      </c>
      <c r="C831" s="2" t="str">
        <f t="shared" si="12"/>
        <v>SZ_06_0049</v>
      </c>
      <c r="D831" s="2" t="str">
        <f t="shared" si="13"/>
        <v>SZ_05_0049</v>
      </c>
      <c r="E831" s="2">
        <v>42.25</v>
      </c>
      <c r="F831" s="2" t="s">
        <v>602</v>
      </c>
      <c r="G831" s="2" t="s">
        <v>316</v>
      </c>
      <c r="H831" s="2">
        <v>6</v>
      </c>
      <c r="I831" s="2">
        <v>1</v>
      </c>
      <c r="J831" s="2">
        <v>12</v>
      </c>
      <c r="K831" s="2">
        <v>1</v>
      </c>
      <c r="L831" s="2">
        <v>1</v>
      </c>
      <c r="M831" s="2">
        <v>310</v>
      </c>
      <c r="N831" s="2">
        <v>30</v>
      </c>
      <c r="O831" s="2">
        <v>33</v>
      </c>
      <c r="P831" s="2">
        <v>37</v>
      </c>
      <c r="Q831" s="2">
        <v>100</v>
      </c>
      <c r="R831" s="2">
        <v>34</v>
      </c>
      <c r="S831" t="str">
        <f>VLOOKUP($D831,PANSS_full!$D$2:$AK$888,1,FALSE)</f>
        <v>SZ_05_0049</v>
      </c>
      <c r="T831" t="str">
        <f>VLOOKUP($D831,PANSS_full!$D$2:$AK$888,2,FALSE)</f>
        <v>ZXG</v>
      </c>
      <c r="U831" t="str">
        <f>VLOOKUP($D831,PANSS_full!$D$2:$AK$888,3,FALSE)</f>
        <v>程德君</v>
      </c>
      <c r="V831" t="str">
        <f>VLOOKUP($D831,PANSS_full!$D$2:$AK$888,4,FALSE)</f>
        <v>新医二附院</v>
      </c>
      <c r="W831">
        <f>VLOOKUP($D831,PANSS_full!$D$2:$AK$888,5,FALSE)</f>
        <v>7</v>
      </c>
      <c r="X831">
        <f>VLOOKUP($D831,PANSS_full!$D$2:$AK$888,6,FALSE)</f>
        <v>4</v>
      </c>
      <c r="Y831">
        <f>VLOOKUP($D831,PANSS_full!$D$2:$AK$888,7,FALSE)</f>
        <v>7</v>
      </c>
      <c r="Z831">
        <f>VLOOKUP($D831,PANSS_full!$D$2:$AK$888,8,FALSE)</f>
        <v>1</v>
      </c>
      <c r="AA831">
        <f>VLOOKUP($D831,PANSS_full!$D$2:$AK$888,9,FALSE)</f>
        <v>1</v>
      </c>
      <c r="AB831">
        <f>VLOOKUP($D831,PANSS_full!$D$2:$AK$888,10,FALSE)</f>
        <v>6</v>
      </c>
      <c r="AC831">
        <f>VLOOKUP($D831,PANSS_full!$D$2:$AK$888,11,FALSE)</f>
        <v>4</v>
      </c>
      <c r="AD831">
        <f>VLOOKUP($D831,PANSS_full!$D$2:$AK$888,12,FALSE)</f>
        <v>5</v>
      </c>
      <c r="AE831">
        <f>VLOOKUP($D831,PANSS_full!$D$2:$AK$888,13,FALSE)</f>
        <v>5</v>
      </c>
      <c r="AF831">
        <f>VLOOKUP($D831,PANSS_full!$D$2:$AK$888,14,FALSE)</f>
        <v>5</v>
      </c>
      <c r="AG831">
        <f>VLOOKUP($D831,PANSS_full!$D$2:$AK$888,15,FALSE)</f>
        <v>5</v>
      </c>
      <c r="AH831">
        <f>VLOOKUP($D831,PANSS_full!$D$2:$AK$888,16,FALSE)</f>
        <v>4</v>
      </c>
      <c r="AI831">
        <f>VLOOKUP($D831,PANSS_full!$D$2:$AK$888,17,FALSE)</f>
        <v>5</v>
      </c>
      <c r="AJ831">
        <f>VLOOKUP($D831,PANSS_full!$D$2:$AK$888,18,FALSE)</f>
        <v>4</v>
      </c>
      <c r="AK831">
        <f>VLOOKUP($D831,PANSS_full!$D$2:$AK$888,19,FALSE)</f>
        <v>1</v>
      </c>
      <c r="AL831">
        <f>VLOOKUP($D831,PANSS_full!$D$2:$AK$888,20,FALSE)</f>
        <v>1</v>
      </c>
      <c r="AM831">
        <f>VLOOKUP($D831,PANSS_full!$D$2:$AK$888,21,FALSE)</f>
        <v>1</v>
      </c>
      <c r="AN831">
        <f>VLOOKUP($D831,PANSS_full!$D$2:$AK$888,22,FALSE)</f>
        <v>1</v>
      </c>
      <c r="AO831">
        <f>VLOOKUP($D831,PANSS_full!$D$2:$AK$888,23,FALSE)</f>
        <v>1</v>
      </c>
      <c r="AP831">
        <f>VLOOKUP($D831,PANSS_full!$D$2:$AK$888,24,FALSE)</f>
        <v>1</v>
      </c>
      <c r="AQ831">
        <f>VLOOKUP($D831,PANSS_full!$D$2:$AK$888,25,FALSE)</f>
        <v>1</v>
      </c>
      <c r="AR831">
        <f>VLOOKUP($D831,PANSS_full!$D$2:$AK$888,26,FALSE)</f>
        <v>3</v>
      </c>
      <c r="AS831">
        <f>VLOOKUP($D831,PANSS_full!$D$2:$AK$888,27,FALSE)</f>
        <v>3</v>
      </c>
      <c r="AT831">
        <f>VLOOKUP($D831,PANSS_full!$D$2:$AK$888,28,FALSE)</f>
        <v>1</v>
      </c>
      <c r="AU831">
        <f>VLOOKUP($D831,PANSS_full!$D$2:$AK$888,29,FALSE)</f>
        <v>1</v>
      </c>
      <c r="AV831">
        <f>VLOOKUP($D831,PANSS_full!$D$2:$AK$888,30,FALSE)</f>
        <v>5</v>
      </c>
      <c r="AW831">
        <f>VLOOKUP($D831,PANSS_full!$D$2:$AK$888,31,FALSE)</f>
        <v>5</v>
      </c>
      <c r="AX831">
        <f>VLOOKUP($D831,PANSS_full!$D$2:$AK$888,32,FALSE)</f>
        <v>4</v>
      </c>
      <c r="AY831">
        <f>VLOOKUP($D831,PANSS_full!$D$2:$AK$888,33,FALSE)</f>
        <v>3</v>
      </c>
      <c r="AZ831">
        <f>VLOOKUP($D831,PANSS_full!$D$2:$AK$888,34,FALSE)</f>
        <v>5</v>
      </c>
    </row>
    <row r="832" spans="1:52">
      <c r="A832">
        <v>831</v>
      </c>
      <c r="B832" s="2" t="s">
        <v>890</v>
      </c>
      <c r="C832" s="2" t="str">
        <f t="shared" si="12"/>
        <v>SZ_06_0050</v>
      </c>
      <c r="D832" s="2" t="str">
        <f t="shared" si="13"/>
        <v>SZ_05_0050</v>
      </c>
      <c r="E832" s="2">
        <v>43.58</v>
      </c>
      <c r="F832" s="2" t="s">
        <v>602</v>
      </c>
      <c r="G832" s="2" t="s">
        <v>316</v>
      </c>
      <c r="H832" s="2">
        <v>6</v>
      </c>
      <c r="I832" s="2">
        <v>1</v>
      </c>
      <c r="J832" s="2">
        <v>9</v>
      </c>
      <c r="K832" s="2">
        <v>1</v>
      </c>
      <c r="L832" s="2">
        <v>1</v>
      </c>
      <c r="M832" s="2">
        <v>6</v>
      </c>
      <c r="N832" s="2">
        <v>32</v>
      </c>
      <c r="O832" s="2">
        <v>32</v>
      </c>
      <c r="P832" s="2">
        <v>35</v>
      </c>
      <c r="Q832" s="2">
        <v>99</v>
      </c>
      <c r="S832" t="str">
        <f>VLOOKUP($D832,PANSS_full!$D$2:$AK$888,1,FALSE)</f>
        <v>SZ_05_0050</v>
      </c>
      <c r="T832" t="str">
        <f>VLOOKUP($D832,PANSS_full!$D$2:$AK$888,2,FALSE)</f>
        <v>XJF</v>
      </c>
      <c r="U832" t="str">
        <f>VLOOKUP($D832,PANSS_full!$D$2:$AK$888,3,FALSE)</f>
        <v>程德君</v>
      </c>
      <c r="V832" t="str">
        <f>VLOOKUP($D832,PANSS_full!$D$2:$AK$888,4,FALSE)</f>
        <v>新医二附院</v>
      </c>
      <c r="W832">
        <f>VLOOKUP($D832,PANSS_full!$D$2:$AK$888,5,FALSE)</f>
        <v>7</v>
      </c>
      <c r="X832">
        <f>VLOOKUP($D832,PANSS_full!$D$2:$AK$888,6,FALSE)</f>
        <v>5</v>
      </c>
      <c r="Y832">
        <f>VLOOKUP($D832,PANSS_full!$D$2:$AK$888,7,FALSE)</f>
        <v>3</v>
      </c>
      <c r="Z832">
        <f>VLOOKUP($D832,PANSS_full!$D$2:$AK$888,8,FALSE)</f>
        <v>1</v>
      </c>
      <c r="AA832">
        <f>VLOOKUP($D832,PANSS_full!$D$2:$AK$888,9,FALSE)</f>
        <v>6</v>
      </c>
      <c r="AB832">
        <f>VLOOKUP($D832,PANSS_full!$D$2:$AK$888,10,FALSE)</f>
        <v>6</v>
      </c>
      <c r="AC832">
        <f>VLOOKUP($D832,PANSS_full!$D$2:$AK$888,11,FALSE)</f>
        <v>4</v>
      </c>
      <c r="AD832">
        <f>VLOOKUP($D832,PANSS_full!$D$2:$AK$888,12,FALSE)</f>
        <v>5</v>
      </c>
      <c r="AE832">
        <f>VLOOKUP($D832,PANSS_full!$D$2:$AK$888,13,FALSE)</f>
        <v>5</v>
      </c>
      <c r="AF832">
        <f>VLOOKUP($D832,PANSS_full!$D$2:$AK$888,14,FALSE)</f>
        <v>5</v>
      </c>
      <c r="AG832">
        <f>VLOOKUP($D832,PANSS_full!$D$2:$AK$888,15,FALSE)</f>
        <v>5</v>
      </c>
      <c r="AH832">
        <f>VLOOKUP($D832,PANSS_full!$D$2:$AK$888,16,FALSE)</f>
        <v>3</v>
      </c>
      <c r="AI832">
        <f>VLOOKUP($D832,PANSS_full!$D$2:$AK$888,17,FALSE)</f>
        <v>5</v>
      </c>
      <c r="AJ832">
        <f>VLOOKUP($D832,PANSS_full!$D$2:$AK$888,18,FALSE)</f>
        <v>4</v>
      </c>
      <c r="AK832">
        <f>VLOOKUP($D832,PANSS_full!$D$2:$AK$888,19,FALSE)</f>
        <v>1</v>
      </c>
      <c r="AL832">
        <f>VLOOKUP($D832,PANSS_full!$D$2:$AK$888,20,FALSE)</f>
        <v>1</v>
      </c>
      <c r="AM832">
        <f>VLOOKUP($D832,PANSS_full!$D$2:$AK$888,21,FALSE)</f>
        <v>1</v>
      </c>
      <c r="AN832">
        <f>VLOOKUP($D832,PANSS_full!$D$2:$AK$888,22,FALSE)</f>
        <v>1</v>
      </c>
      <c r="AO832">
        <f>VLOOKUP($D832,PANSS_full!$D$2:$AK$888,23,FALSE)</f>
        <v>1</v>
      </c>
      <c r="AP832">
        <f>VLOOKUP($D832,PANSS_full!$D$2:$AK$888,24,FALSE)</f>
        <v>1</v>
      </c>
      <c r="AQ832">
        <f>VLOOKUP($D832,PANSS_full!$D$2:$AK$888,25,FALSE)</f>
        <v>1</v>
      </c>
      <c r="AR832">
        <f>VLOOKUP($D832,PANSS_full!$D$2:$AK$888,26,FALSE)</f>
        <v>1</v>
      </c>
      <c r="AS832">
        <f>VLOOKUP($D832,PANSS_full!$D$2:$AK$888,27,FALSE)</f>
        <v>4</v>
      </c>
      <c r="AT832">
        <f>VLOOKUP($D832,PANSS_full!$D$2:$AK$888,28,FALSE)</f>
        <v>1</v>
      </c>
      <c r="AU832">
        <f>VLOOKUP($D832,PANSS_full!$D$2:$AK$888,29,FALSE)</f>
        <v>1</v>
      </c>
      <c r="AV832">
        <f>VLOOKUP($D832,PANSS_full!$D$2:$AK$888,30,FALSE)</f>
        <v>6</v>
      </c>
      <c r="AW832">
        <f>VLOOKUP($D832,PANSS_full!$D$2:$AK$888,31,FALSE)</f>
        <v>5</v>
      </c>
      <c r="AX832">
        <f>VLOOKUP($D832,PANSS_full!$D$2:$AK$888,32,FALSE)</f>
        <v>2</v>
      </c>
      <c r="AY832">
        <f>VLOOKUP($D832,PANSS_full!$D$2:$AK$888,33,FALSE)</f>
        <v>3</v>
      </c>
      <c r="AZ832">
        <f>VLOOKUP($D832,PANSS_full!$D$2:$AK$888,34,FALSE)</f>
        <v>5</v>
      </c>
    </row>
    <row r="833" spans="1:52">
      <c r="A833">
        <v>832</v>
      </c>
      <c r="B833" s="2" t="s">
        <v>891</v>
      </c>
      <c r="C833" s="2" t="str">
        <f t="shared" si="12"/>
        <v>SZ_06_0051</v>
      </c>
      <c r="D833" s="2" t="str">
        <f t="shared" si="13"/>
        <v>SZ_05_0051</v>
      </c>
      <c r="E833" s="2">
        <v>40</v>
      </c>
      <c r="F833" s="2" t="s">
        <v>602</v>
      </c>
      <c r="G833" s="2" t="s">
        <v>316</v>
      </c>
      <c r="H833" s="2">
        <v>6</v>
      </c>
      <c r="I833" s="2">
        <v>2</v>
      </c>
      <c r="J833" s="2">
        <v>8</v>
      </c>
      <c r="K833" s="2">
        <v>1</v>
      </c>
      <c r="L833" s="2">
        <v>1</v>
      </c>
      <c r="M833" s="2">
        <v>49</v>
      </c>
      <c r="N833" s="2">
        <v>21</v>
      </c>
      <c r="O833" s="2">
        <v>15</v>
      </c>
      <c r="P833" s="2">
        <v>32</v>
      </c>
      <c r="Q833" s="2">
        <v>68</v>
      </c>
      <c r="R833" s="2">
        <v>20</v>
      </c>
      <c r="S833" t="str">
        <f>VLOOKUP($D833,PANSS_full!$D$2:$AK$888,1,FALSE)</f>
        <v>SZ_05_0051</v>
      </c>
      <c r="T833" t="str">
        <f>VLOOKUP($D833,PANSS_full!$D$2:$AK$888,2,FALSE)</f>
        <v>XWX</v>
      </c>
      <c r="U833" t="str">
        <f>VLOOKUP($D833,PANSS_full!$D$2:$AK$888,3,FALSE)</f>
        <v>杨勇锋</v>
      </c>
      <c r="V833" t="str">
        <f>VLOOKUP($D833,PANSS_full!$D$2:$AK$888,4,FALSE)</f>
        <v>新乡医学院二附院</v>
      </c>
      <c r="W833">
        <f>VLOOKUP($D833,PANSS_full!$D$2:$AK$888,5,FALSE)</f>
        <v>4</v>
      </c>
      <c r="X833">
        <f>VLOOKUP($D833,PANSS_full!$D$2:$AK$888,6,FALSE)</f>
        <v>2</v>
      </c>
      <c r="Y833">
        <f>VLOOKUP($D833,PANSS_full!$D$2:$AK$888,7,FALSE)</f>
        <v>4</v>
      </c>
      <c r="Z833">
        <f>VLOOKUP($D833,PANSS_full!$D$2:$AK$888,8,FALSE)</f>
        <v>3</v>
      </c>
      <c r="AA833">
        <f>VLOOKUP($D833,PANSS_full!$D$2:$AK$888,9,FALSE)</f>
        <v>2</v>
      </c>
      <c r="AB833">
        <f>VLOOKUP($D833,PANSS_full!$D$2:$AK$888,10,FALSE)</f>
        <v>3</v>
      </c>
      <c r="AC833">
        <f>VLOOKUP($D833,PANSS_full!$D$2:$AK$888,11,FALSE)</f>
        <v>3</v>
      </c>
      <c r="AD833">
        <f>VLOOKUP($D833,PANSS_full!$D$2:$AK$888,12,FALSE)</f>
        <v>2</v>
      </c>
      <c r="AE833">
        <f>VLOOKUP($D833,PANSS_full!$D$2:$AK$888,13,FALSE)</f>
        <v>2</v>
      </c>
      <c r="AF833">
        <f>VLOOKUP($D833,PANSS_full!$D$2:$AK$888,14,FALSE)</f>
        <v>2</v>
      </c>
      <c r="AG833">
        <f>VLOOKUP($D833,PANSS_full!$D$2:$AK$888,15,FALSE)</f>
        <v>2</v>
      </c>
      <c r="AH833">
        <f>VLOOKUP($D833,PANSS_full!$D$2:$AK$888,16,FALSE)</f>
        <v>3</v>
      </c>
      <c r="AI833">
        <f>VLOOKUP($D833,PANSS_full!$D$2:$AK$888,17,FALSE)</f>
        <v>3</v>
      </c>
      <c r="AJ833">
        <f>VLOOKUP($D833,PANSS_full!$D$2:$AK$888,18,FALSE)</f>
        <v>1</v>
      </c>
      <c r="AK833">
        <f>VLOOKUP($D833,PANSS_full!$D$2:$AK$888,19,FALSE)</f>
        <v>3</v>
      </c>
      <c r="AL833">
        <f>VLOOKUP($D833,PANSS_full!$D$2:$AK$888,20,FALSE)</f>
        <v>2</v>
      </c>
      <c r="AM833">
        <f>VLOOKUP($D833,PANSS_full!$D$2:$AK$888,21,FALSE)</f>
        <v>1</v>
      </c>
      <c r="AN833">
        <f>VLOOKUP($D833,PANSS_full!$D$2:$AK$888,22,FALSE)</f>
        <v>2</v>
      </c>
      <c r="AO833">
        <f>VLOOKUP($D833,PANSS_full!$D$2:$AK$888,23,FALSE)</f>
        <v>1</v>
      </c>
      <c r="AP833">
        <f>VLOOKUP($D833,PANSS_full!$D$2:$AK$888,24,FALSE)</f>
        <v>2</v>
      </c>
      <c r="AQ833">
        <f>VLOOKUP($D833,PANSS_full!$D$2:$AK$888,25,FALSE)</f>
        <v>1</v>
      </c>
      <c r="AR833">
        <f>VLOOKUP($D833,PANSS_full!$D$2:$AK$888,26,FALSE)</f>
        <v>4</v>
      </c>
      <c r="AS833">
        <f>VLOOKUP($D833,PANSS_full!$D$2:$AK$888,27,FALSE)</f>
        <v>2</v>
      </c>
      <c r="AT833">
        <f>VLOOKUP($D833,PANSS_full!$D$2:$AK$888,28,FALSE)</f>
        <v>1</v>
      </c>
      <c r="AU833">
        <f>VLOOKUP($D833,PANSS_full!$D$2:$AK$888,29,FALSE)</f>
        <v>1</v>
      </c>
      <c r="AV833">
        <f>VLOOKUP($D833,PANSS_full!$D$2:$AK$888,30,FALSE)</f>
        <v>4</v>
      </c>
      <c r="AW833">
        <f>VLOOKUP($D833,PANSS_full!$D$2:$AK$888,31,FALSE)</f>
        <v>3</v>
      </c>
      <c r="AX833">
        <f>VLOOKUP($D833,PANSS_full!$D$2:$AK$888,32,FALSE)</f>
        <v>2</v>
      </c>
      <c r="AY833">
        <f>VLOOKUP($D833,PANSS_full!$D$2:$AK$888,33,FALSE)</f>
        <v>1</v>
      </c>
      <c r="AZ833">
        <f>VLOOKUP($D833,PANSS_full!$D$2:$AK$888,34,FALSE)</f>
        <v>2</v>
      </c>
    </row>
    <row r="834" spans="1:52">
      <c r="A834">
        <v>833</v>
      </c>
      <c r="B834" s="2" t="s">
        <v>892</v>
      </c>
      <c r="C834" s="2" t="str">
        <f t="shared" si="12"/>
        <v>SZ_06_0052</v>
      </c>
      <c r="D834" s="2" t="str">
        <f t="shared" si="13"/>
        <v>SZ_05_0052</v>
      </c>
      <c r="E834" s="2">
        <v>20.08</v>
      </c>
      <c r="F834" s="2" t="s">
        <v>602</v>
      </c>
      <c r="G834" s="2" t="s">
        <v>316</v>
      </c>
      <c r="H834" s="2">
        <v>6</v>
      </c>
      <c r="I834" s="2">
        <v>2</v>
      </c>
      <c r="J834" s="2">
        <v>13</v>
      </c>
      <c r="K834" s="2">
        <v>1</v>
      </c>
      <c r="L834" s="2">
        <v>1</v>
      </c>
      <c r="M834" s="2">
        <v>30</v>
      </c>
      <c r="N834" s="2">
        <v>29</v>
      </c>
      <c r="O834" s="2">
        <v>24</v>
      </c>
      <c r="P834" s="2">
        <v>51</v>
      </c>
      <c r="Q834" s="2">
        <v>104</v>
      </c>
      <c r="S834" t="str">
        <f>VLOOKUP($D834,PANSS_full!$D$2:$AK$888,1,FALSE)</f>
        <v>SZ_05_0052</v>
      </c>
      <c r="T834" t="str">
        <f>VLOOKUP($D834,PANSS_full!$D$2:$AK$888,2,FALSE)</f>
        <v>NTT</v>
      </c>
      <c r="U834" t="str">
        <f>VLOOKUP($D834,PANSS_full!$D$2:$AK$888,3,FALSE)</f>
        <v>张玉娟</v>
      </c>
      <c r="V834" t="str">
        <f>VLOOKUP($D834,PANSS_full!$D$2:$AK$888,4,FALSE)</f>
        <v>新乡医学院第二附属医院</v>
      </c>
      <c r="W834">
        <f>VLOOKUP($D834,PANSS_full!$D$2:$AK$888,5,FALSE)</f>
        <v>5</v>
      </c>
      <c r="X834">
        <f>VLOOKUP($D834,PANSS_full!$D$2:$AK$888,6,FALSE)</f>
        <v>5</v>
      </c>
      <c r="Y834">
        <f>VLOOKUP($D834,PANSS_full!$D$2:$AK$888,7,FALSE)</f>
        <v>5</v>
      </c>
      <c r="Z834">
        <f>VLOOKUP($D834,PANSS_full!$D$2:$AK$888,8,FALSE)</f>
        <v>3</v>
      </c>
      <c r="AA834">
        <f>VLOOKUP($D834,PANSS_full!$D$2:$AK$888,9,FALSE)</f>
        <v>1</v>
      </c>
      <c r="AB834">
        <f>VLOOKUP($D834,PANSS_full!$D$2:$AK$888,10,FALSE)</f>
        <v>5</v>
      </c>
      <c r="AC834">
        <f>VLOOKUP($D834,PANSS_full!$D$2:$AK$888,11,FALSE)</f>
        <v>5</v>
      </c>
      <c r="AD834">
        <f>VLOOKUP($D834,PANSS_full!$D$2:$AK$888,12,FALSE)</f>
        <v>4</v>
      </c>
      <c r="AE834">
        <f>VLOOKUP($D834,PANSS_full!$D$2:$AK$888,13,FALSE)</f>
        <v>4</v>
      </c>
      <c r="AF834">
        <f>VLOOKUP($D834,PANSS_full!$D$2:$AK$888,14,FALSE)</f>
        <v>4</v>
      </c>
      <c r="AG834">
        <f>VLOOKUP($D834,PANSS_full!$D$2:$AK$888,15,FALSE)</f>
        <v>4</v>
      </c>
      <c r="AH834">
        <f>VLOOKUP($D834,PANSS_full!$D$2:$AK$888,16,FALSE)</f>
        <v>2</v>
      </c>
      <c r="AI834">
        <f>VLOOKUP($D834,PANSS_full!$D$2:$AK$888,17,FALSE)</f>
        <v>4</v>
      </c>
      <c r="AJ834">
        <f>VLOOKUP($D834,PANSS_full!$D$2:$AK$888,18,FALSE)</f>
        <v>2</v>
      </c>
      <c r="AK834">
        <f>VLOOKUP($D834,PANSS_full!$D$2:$AK$888,19,FALSE)</f>
        <v>4</v>
      </c>
      <c r="AL834">
        <f>VLOOKUP($D834,PANSS_full!$D$2:$AK$888,20,FALSE)</f>
        <v>2</v>
      </c>
      <c r="AM834">
        <f>VLOOKUP($D834,PANSS_full!$D$2:$AK$888,21,FALSE)</f>
        <v>2</v>
      </c>
      <c r="AN834">
        <f>VLOOKUP($D834,PANSS_full!$D$2:$AK$888,22,FALSE)</f>
        <v>3</v>
      </c>
      <c r="AO834">
        <f>VLOOKUP($D834,PANSS_full!$D$2:$AK$888,23,FALSE)</f>
        <v>1</v>
      </c>
      <c r="AP834">
        <f>VLOOKUP($D834,PANSS_full!$D$2:$AK$888,24,FALSE)</f>
        <v>1</v>
      </c>
      <c r="AQ834">
        <f>VLOOKUP($D834,PANSS_full!$D$2:$AK$888,25,FALSE)</f>
        <v>4</v>
      </c>
      <c r="AR834">
        <f>VLOOKUP($D834,PANSS_full!$D$2:$AK$888,26,FALSE)</f>
        <v>3</v>
      </c>
      <c r="AS834">
        <f>VLOOKUP($D834,PANSS_full!$D$2:$AK$888,27,FALSE)</f>
        <v>5</v>
      </c>
      <c r="AT834">
        <f>VLOOKUP($D834,PANSS_full!$D$2:$AK$888,28,FALSE)</f>
        <v>1</v>
      </c>
      <c r="AU834">
        <f>VLOOKUP($D834,PANSS_full!$D$2:$AK$888,29,FALSE)</f>
        <v>4</v>
      </c>
      <c r="AV834">
        <f>VLOOKUP($D834,PANSS_full!$D$2:$AK$888,30,FALSE)</f>
        <v>5</v>
      </c>
      <c r="AW834">
        <f>VLOOKUP($D834,PANSS_full!$D$2:$AK$888,31,FALSE)</f>
        <v>4</v>
      </c>
      <c r="AX834">
        <f>VLOOKUP($D834,PANSS_full!$D$2:$AK$888,32,FALSE)</f>
        <v>3</v>
      </c>
      <c r="AY834">
        <f>VLOOKUP($D834,PANSS_full!$D$2:$AK$888,33,FALSE)</f>
        <v>5</v>
      </c>
      <c r="AZ834">
        <f>VLOOKUP($D834,PANSS_full!$D$2:$AK$888,34,FALSE)</f>
        <v>4</v>
      </c>
    </row>
    <row r="835" spans="1:52">
      <c r="A835">
        <v>834</v>
      </c>
      <c r="B835" s="2" t="s">
        <v>893</v>
      </c>
      <c r="C835" s="2" t="str">
        <f t="shared" ref="C835:C898" si="14">LEFT(B835,10)</f>
        <v>SZ_06_0053</v>
      </c>
      <c r="D835" s="2" t="str">
        <f t="shared" si="13"/>
        <v>SZ_05_0053</v>
      </c>
      <c r="E835" s="2">
        <v>23</v>
      </c>
      <c r="F835" s="2" t="s">
        <v>602</v>
      </c>
      <c r="G835" s="2" t="s">
        <v>316</v>
      </c>
      <c r="H835" s="2">
        <v>6</v>
      </c>
      <c r="I835" s="2">
        <v>2</v>
      </c>
      <c r="J835" s="2">
        <v>9</v>
      </c>
      <c r="K835" s="2">
        <v>1</v>
      </c>
      <c r="L835" s="2">
        <v>1</v>
      </c>
      <c r="M835" s="2">
        <v>50</v>
      </c>
      <c r="N835" s="2">
        <v>23</v>
      </c>
      <c r="O835" s="2">
        <v>24</v>
      </c>
      <c r="P835" s="2">
        <v>37</v>
      </c>
      <c r="Q835" s="2">
        <v>84</v>
      </c>
      <c r="S835" t="str">
        <f>VLOOKUP($D835,PANSS_full!$D$2:$AK$888,1,FALSE)</f>
        <v>SZ_05_0053</v>
      </c>
      <c r="T835" t="str">
        <f>VLOOKUP($D835,PANSS_full!$D$2:$AK$888,2,FALSE)</f>
        <v>ZYZ</v>
      </c>
      <c r="U835" t="str">
        <f>VLOOKUP($D835,PANSS_full!$D$2:$AK$888,3,FALSE)</f>
        <v>张玉娟</v>
      </c>
      <c r="V835" t="str">
        <f>VLOOKUP($D835,PANSS_full!$D$2:$AK$888,4,FALSE)</f>
        <v>新乡医学院二附院</v>
      </c>
      <c r="W835">
        <f>VLOOKUP($D835,PANSS_full!$D$2:$AK$888,5,FALSE)</f>
        <v>5</v>
      </c>
      <c r="X835">
        <f>VLOOKUP($D835,PANSS_full!$D$2:$AK$888,6,FALSE)</f>
        <v>4</v>
      </c>
      <c r="Y835">
        <f>VLOOKUP($D835,PANSS_full!$D$2:$AK$888,7,FALSE)</f>
        <v>1</v>
      </c>
      <c r="Z835">
        <f>VLOOKUP($D835,PANSS_full!$D$2:$AK$888,8,FALSE)</f>
        <v>2</v>
      </c>
      <c r="AA835">
        <f>VLOOKUP($D835,PANSS_full!$D$2:$AK$888,9,FALSE)</f>
        <v>1</v>
      </c>
      <c r="AB835">
        <f>VLOOKUP($D835,PANSS_full!$D$2:$AK$888,10,FALSE)</f>
        <v>5</v>
      </c>
      <c r="AC835">
        <f>VLOOKUP($D835,PANSS_full!$D$2:$AK$888,11,FALSE)</f>
        <v>5</v>
      </c>
      <c r="AD835">
        <f>VLOOKUP($D835,PANSS_full!$D$2:$AK$888,12,FALSE)</f>
        <v>4</v>
      </c>
      <c r="AE835">
        <f>VLOOKUP($D835,PANSS_full!$D$2:$AK$888,13,FALSE)</f>
        <v>4</v>
      </c>
      <c r="AF835">
        <f>VLOOKUP($D835,PANSS_full!$D$2:$AK$888,14,FALSE)</f>
        <v>4</v>
      </c>
      <c r="AG835">
        <f>VLOOKUP($D835,PANSS_full!$D$2:$AK$888,15,FALSE)</f>
        <v>4</v>
      </c>
      <c r="AH835">
        <f>VLOOKUP($D835,PANSS_full!$D$2:$AK$888,16,FALSE)</f>
        <v>2</v>
      </c>
      <c r="AI835">
        <f>VLOOKUP($D835,PANSS_full!$D$2:$AK$888,17,FALSE)</f>
        <v>4</v>
      </c>
      <c r="AJ835">
        <f>VLOOKUP($D835,PANSS_full!$D$2:$AK$888,18,FALSE)</f>
        <v>2</v>
      </c>
      <c r="AK835">
        <f>VLOOKUP($D835,PANSS_full!$D$2:$AK$888,19,FALSE)</f>
        <v>4</v>
      </c>
      <c r="AL835">
        <f>VLOOKUP($D835,PANSS_full!$D$2:$AK$888,20,FALSE)</f>
        <v>1</v>
      </c>
      <c r="AM835">
        <f>VLOOKUP($D835,PANSS_full!$D$2:$AK$888,21,FALSE)</f>
        <v>1</v>
      </c>
      <c r="AN835">
        <f>VLOOKUP($D835,PANSS_full!$D$2:$AK$888,22,FALSE)</f>
        <v>2</v>
      </c>
      <c r="AO835">
        <f>VLOOKUP($D835,PANSS_full!$D$2:$AK$888,23,FALSE)</f>
        <v>1</v>
      </c>
      <c r="AP835">
        <f>VLOOKUP($D835,PANSS_full!$D$2:$AK$888,24,FALSE)</f>
        <v>1</v>
      </c>
      <c r="AQ835">
        <f>VLOOKUP($D835,PANSS_full!$D$2:$AK$888,25,FALSE)</f>
        <v>3</v>
      </c>
      <c r="AR835">
        <f>VLOOKUP($D835,PANSS_full!$D$2:$AK$888,26,FALSE)</f>
        <v>3</v>
      </c>
      <c r="AS835">
        <f>VLOOKUP($D835,PANSS_full!$D$2:$AK$888,27,FALSE)</f>
        <v>1</v>
      </c>
      <c r="AT835">
        <f>VLOOKUP($D835,PANSS_full!$D$2:$AK$888,28,FALSE)</f>
        <v>1</v>
      </c>
      <c r="AU835">
        <f>VLOOKUP($D835,PANSS_full!$D$2:$AK$888,29,FALSE)</f>
        <v>4</v>
      </c>
      <c r="AV835">
        <f>VLOOKUP($D835,PANSS_full!$D$2:$AK$888,30,FALSE)</f>
        <v>5</v>
      </c>
      <c r="AW835">
        <f>VLOOKUP($D835,PANSS_full!$D$2:$AK$888,31,FALSE)</f>
        <v>5</v>
      </c>
      <c r="AX835">
        <f>VLOOKUP($D835,PANSS_full!$D$2:$AK$888,32,FALSE)</f>
        <v>3</v>
      </c>
      <c r="AY835">
        <f>VLOOKUP($D835,PANSS_full!$D$2:$AK$888,33,FALSE)</f>
        <v>1</v>
      </c>
      <c r="AZ835">
        <f>VLOOKUP($D835,PANSS_full!$D$2:$AK$888,34,FALSE)</f>
        <v>1</v>
      </c>
    </row>
    <row r="836" spans="1:52">
      <c r="A836">
        <v>835</v>
      </c>
      <c r="B836" s="2" t="s">
        <v>894</v>
      </c>
      <c r="C836" s="2" t="str">
        <f t="shared" si="14"/>
        <v>SZ_06_0057</v>
      </c>
      <c r="D836" s="2" t="str">
        <f t="shared" si="13"/>
        <v>SZ_05_0057</v>
      </c>
      <c r="E836" s="2">
        <v>34</v>
      </c>
      <c r="F836" s="2" t="s">
        <v>602</v>
      </c>
      <c r="G836" s="2" t="s">
        <v>316</v>
      </c>
      <c r="H836" s="2">
        <v>6</v>
      </c>
      <c r="I836" s="2">
        <v>2</v>
      </c>
      <c r="J836" s="2">
        <v>16</v>
      </c>
      <c r="K836" s="2">
        <v>1</v>
      </c>
      <c r="L836" s="2">
        <v>1</v>
      </c>
      <c r="M836" s="2">
        <v>25</v>
      </c>
      <c r="N836" s="2">
        <v>21</v>
      </c>
      <c r="O836" s="2">
        <v>27</v>
      </c>
      <c r="P836" s="2">
        <v>48</v>
      </c>
      <c r="Q836" s="2">
        <v>96</v>
      </c>
      <c r="S836" t="str">
        <f>VLOOKUP($D836,PANSS_full!$D$2:$AK$888,1,FALSE)</f>
        <v>SZ_05_0057</v>
      </c>
      <c r="T836" t="str">
        <f>VLOOKUP($D836,PANSS_full!$D$2:$AK$888,2,FALSE)</f>
        <v>NWH</v>
      </c>
      <c r="U836" t="str">
        <f>VLOOKUP($D836,PANSS_full!$D$2:$AK$888,3,FALSE)</f>
        <v>杨勇锋</v>
      </c>
      <c r="V836" t="str">
        <f>VLOOKUP($D836,PANSS_full!$D$2:$AK$888,4,FALSE)</f>
        <v>新乡医学院二附院</v>
      </c>
      <c r="W836">
        <f>VLOOKUP($D836,PANSS_full!$D$2:$AK$888,5,FALSE)</f>
        <v>4</v>
      </c>
      <c r="X836">
        <f>VLOOKUP($D836,PANSS_full!$D$2:$AK$888,6,FALSE)</f>
        <v>3</v>
      </c>
      <c r="Y836">
        <f>VLOOKUP($D836,PANSS_full!$D$2:$AK$888,7,FALSE)</f>
        <v>2</v>
      </c>
      <c r="Z836">
        <f>VLOOKUP($D836,PANSS_full!$D$2:$AK$888,8,FALSE)</f>
        <v>2</v>
      </c>
      <c r="AA836">
        <f>VLOOKUP($D836,PANSS_full!$D$2:$AK$888,9,FALSE)</f>
        <v>2</v>
      </c>
      <c r="AB836">
        <f>VLOOKUP($D836,PANSS_full!$D$2:$AK$888,10,FALSE)</f>
        <v>4</v>
      </c>
      <c r="AC836">
        <f>VLOOKUP($D836,PANSS_full!$D$2:$AK$888,11,FALSE)</f>
        <v>4</v>
      </c>
      <c r="AD836">
        <f>VLOOKUP($D836,PANSS_full!$D$2:$AK$888,12,FALSE)</f>
        <v>4</v>
      </c>
      <c r="AE836">
        <f>VLOOKUP($D836,PANSS_full!$D$2:$AK$888,13,FALSE)</f>
        <v>5</v>
      </c>
      <c r="AF836">
        <f>VLOOKUP($D836,PANSS_full!$D$2:$AK$888,14,FALSE)</f>
        <v>4</v>
      </c>
      <c r="AG836">
        <f>VLOOKUP($D836,PANSS_full!$D$2:$AK$888,15,FALSE)</f>
        <v>5</v>
      </c>
      <c r="AH836">
        <f>VLOOKUP($D836,PANSS_full!$D$2:$AK$888,16,FALSE)</f>
        <v>3</v>
      </c>
      <c r="AI836">
        <f>VLOOKUP($D836,PANSS_full!$D$2:$AK$888,17,FALSE)</f>
        <v>4</v>
      </c>
      <c r="AJ836">
        <f>VLOOKUP($D836,PANSS_full!$D$2:$AK$888,18,FALSE)</f>
        <v>2</v>
      </c>
      <c r="AK836">
        <f>VLOOKUP($D836,PANSS_full!$D$2:$AK$888,19,FALSE)</f>
        <v>2</v>
      </c>
      <c r="AL836">
        <f>VLOOKUP($D836,PANSS_full!$D$2:$AK$888,20,FALSE)</f>
        <v>3</v>
      </c>
      <c r="AM836">
        <f>VLOOKUP($D836,PANSS_full!$D$2:$AK$888,21,FALSE)</f>
        <v>2</v>
      </c>
      <c r="AN836">
        <f>VLOOKUP($D836,PANSS_full!$D$2:$AK$888,22,FALSE)</f>
        <v>2</v>
      </c>
      <c r="AO836">
        <f>VLOOKUP($D836,PANSS_full!$D$2:$AK$888,23,FALSE)</f>
        <v>2</v>
      </c>
      <c r="AP836">
        <f>VLOOKUP($D836,PANSS_full!$D$2:$AK$888,24,FALSE)</f>
        <v>4</v>
      </c>
      <c r="AQ836">
        <f>VLOOKUP($D836,PANSS_full!$D$2:$AK$888,25,FALSE)</f>
        <v>4</v>
      </c>
      <c r="AR836">
        <f>VLOOKUP($D836,PANSS_full!$D$2:$AK$888,26,FALSE)</f>
        <v>4</v>
      </c>
      <c r="AS836">
        <f>VLOOKUP($D836,PANSS_full!$D$2:$AK$888,27,FALSE)</f>
        <v>3</v>
      </c>
      <c r="AT836">
        <f>VLOOKUP($D836,PANSS_full!$D$2:$AK$888,28,FALSE)</f>
        <v>2</v>
      </c>
      <c r="AU836">
        <f>VLOOKUP($D836,PANSS_full!$D$2:$AK$888,29,FALSE)</f>
        <v>3</v>
      </c>
      <c r="AV836">
        <f>VLOOKUP($D836,PANSS_full!$D$2:$AK$888,30,FALSE)</f>
        <v>5</v>
      </c>
      <c r="AW836">
        <f>VLOOKUP($D836,PANSS_full!$D$2:$AK$888,31,FALSE)</f>
        <v>4</v>
      </c>
      <c r="AX836">
        <f>VLOOKUP($D836,PANSS_full!$D$2:$AK$888,32,FALSE)</f>
        <v>2</v>
      </c>
      <c r="AY836">
        <f>VLOOKUP($D836,PANSS_full!$D$2:$AK$888,33,FALSE)</f>
        <v>2</v>
      </c>
      <c r="AZ836">
        <f>VLOOKUP($D836,PANSS_full!$D$2:$AK$888,34,FALSE)</f>
        <v>4</v>
      </c>
    </row>
    <row r="837" spans="1:52">
      <c r="A837">
        <v>836</v>
      </c>
      <c r="B837" s="2" t="s">
        <v>895</v>
      </c>
      <c r="C837" s="2" t="str">
        <f t="shared" si="14"/>
        <v>SZ_06_0058</v>
      </c>
      <c r="D837" s="2" t="str">
        <f t="shared" si="13"/>
        <v>SZ_05_0058</v>
      </c>
      <c r="E837" s="2">
        <v>29.25</v>
      </c>
      <c r="F837" s="2" t="s">
        <v>602</v>
      </c>
      <c r="G837" s="2" t="s">
        <v>316</v>
      </c>
      <c r="H837" s="2">
        <v>6</v>
      </c>
      <c r="I837" s="2">
        <v>2</v>
      </c>
      <c r="J837" s="2">
        <v>9</v>
      </c>
      <c r="K837" s="2">
        <v>1</v>
      </c>
      <c r="L837" s="2">
        <v>1</v>
      </c>
      <c r="M837" s="2">
        <v>2</v>
      </c>
      <c r="N837" s="2">
        <v>25</v>
      </c>
      <c r="O837" s="2">
        <v>21</v>
      </c>
      <c r="P837" s="2">
        <v>48</v>
      </c>
      <c r="Q837" s="2">
        <v>94</v>
      </c>
      <c r="R837" s="2">
        <v>22</v>
      </c>
      <c r="S837" t="str">
        <f>VLOOKUP($D837,PANSS_full!$D$2:$AK$888,1,FALSE)</f>
        <v>SZ_05_0058</v>
      </c>
      <c r="T837" t="str">
        <f>VLOOKUP($D837,PANSS_full!$D$2:$AK$888,2,FALSE)</f>
        <v>ZJH</v>
      </c>
      <c r="U837" t="str">
        <f>VLOOKUP($D837,PANSS_full!$D$2:$AK$888,3,FALSE)</f>
        <v>杨勇锋</v>
      </c>
      <c r="V837" t="str">
        <f>VLOOKUP($D837,PANSS_full!$D$2:$AK$888,4,FALSE)</f>
        <v>新乡医学院二附院</v>
      </c>
      <c r="W837">
        <f>VLOOKUP($D837,PANSS_full!$D$2:$AK$888,5,FALSE)</f>
        <v>5</v>
      </c>
      <c r="X837">
        <f>VLOOKUP($D837,PANSS_full!$D$2:$AK$888,6,FALSE)</f>
        <v>4</v>
      </c>
      <c r="Y837">
        <f>VLOOKUP($D837,PANSS_full!$D$2:$AK$888,7,FALSE)</f>
        <v>5</v>
      </c>
      <c r="Z837">
        <f>VLOOKUP($D837,PANSS_full!$D$2:$AK$888,8,FALSE)</f>
        <v>3</v>
      </c>
      <c r="AA837">
        <f>VLOOKUP($D837,PANSS_full!$D$2:$AK$888,9,FALSE)</f>
        <v>1</v>
      </c>
      <c r="AB837">
        <f>VLOOKUP($D837,PANSS_full!$D$2:$AK$888,10,FALSE)</f>
        <v>4</v>
      </c>
      <c r="AC837">
        <f>VLOOKUP($D837,PANSS_full!$D$2:$AK$888,11,FALSE)</f>
        <v>3</v>
      </c>
      <c r="AD837">
        <f>VLOOKUP($D837,PANSS_full!$D$2:$AK$888,12,FALSE)</f>
        <v>4</v>
      </c>
      <c r="AE837">
        <f>VLOOKUP($D837,PANSS_full!$D$2:$AK$888,13,FALSE)</f>
        <v>3</v>
      </c>
      <c r="AF837">
        <f>VLOOKUP($D837,PANSS_full!$D$2:$AK$888,14,FALSE)</f>
        <v>4</v>
      </c>
      <c r="AG837">
        <f>VLOOKUP($D837,PANSS_full!$D$2:$AK$888,15,FALSE)</f>
        <v>3</v>
      </c>
      <c r="AH837">
        <f>VLOOKUP($D837,PANSS_full!$D$2:$AK$888,16,FALSE)</f>
        <v>2</v>
      </c>
      <c r="AI837">
        <f>VLOOKUP($D837,PANSS_full!$D$2:$AK$888,17,FALSE)</f>
        <v>3</v>
      </c>
      <c r="AJ837">
        <f>VLOOKUP($D837,PANSS_full!$D$2:$AK$888,18,FALSE)</f>
        <v>2</v>
      </c>
      <c r="AK837">
        <f>VLOOKUP($D837,PANSS_full!$D$2:$AK$888,19,FALSE)</f>
        <v>3</v>
      </c>
      <c r="AL837">
        <f>VLOOKUP($D837,PANSS_full!$D$2:$AK$888,20,FALSE)</f>
        <v>2</v>
      </c>
      <c r="AM837">
        <f>VLOOKUP($D837,PANSS_full!$D$2:$AK$888,21,FALSE)</f>
        <v>2</v>
      </c>
      <c r="AN837">
        <f>VLOOKUP($D837,PANSS_full!$D$2:$AK$888,22,FALSE)</f>
        <v>3</v>
      </c>
      <c r="AO837">
        <f>VLOOKUP($D837,PANSS_full!$D$2:$AK$888,23,FALSE)</f>
        <v>2</v>
      </c>
      <c r="AP837">
        <f>VLOOKUP($D837,PANSS_full!$D$2:$AK$888,24,FALSE)</f>
        <v>4</v>
      </c>
      <c r="AQ837">
        <f>VLOOKUP($D837,PANSS_full!$D$2:$AK$888,25,FALSE)</f>
        <v>4</v>
      </c>
      <c r="AR837">
        <f>VLOOKUP($D837,PANSS_full!$D$2:$AK$888,26,FALSE)</f>
        <v>3</v>
      </c>
      <c r="AS837">
        <f>VLOOKUP($D837,PANSS_full!$D$2:$AK$888,27,FALSE)</f>
        <v>4</v>
      </c>
      <c r="AT837">
        <f>VLOOKUP($D837,PANSS_full!$D$2:$AK$888,28,FALSE)</f>
        <v>1</v>
      </c>
      <c r="AU837">
        <f>VLOOKUP($D837,PANSS_full!$D$2:$AK$888,29,FALSE)</f>
        <v>2</v>
      </c>
      <c r="AV837">
        <f>VLOOKUP($D837,PANSS_full!$D$2:$AK$888,30,FALSE)</f>
        <v>5</v>
      </c>
      <c r="AW837">
        <f>VLOOKUP($D837,PANSS_full!$D$2:$AK$888,31,FALSE)</f>
        <v>4</v>
      </c>
      <c r="AX837">
        <f>VLOOKUP($D837,PANSS_full!$D$2:$AK$888,32,FALSE)</f>
        <v>3</v>
      </c>
      <c r="AY837">
        <f>VLOOKUP($D837,PANSS_full!$D$2:$AK$888,33,FALSE)</f>
        <v>2</v>
      </c>
      <c r="AZ837">
        <f>VLOOKUP($D837,PANSS_full!$D$2:$AK$888,34,FALSE)</f>
        <v>4</v>
      </c>
    </row>
    <row r="838" spans="1:52">
      <c r="A838">
        <v>837</v>
      </c>
      <c r="B838" s="2" t="s">
        <v>896</v>
      </c>
      <c r="C838" s="2" t="str">
        <f t="shared" si="14"/>
        <v>SZ_06_0060</v>
      </c>
      <c r="D838" s="2" t="str">
        <f t="shared" si="13"/>
        <v>SZ_05_0060</v>
      </c>
      <c r="E838" s="2">
        <v>26.75</v>
      </c>
      <c r="F838" s="2" t="s">
        <v>602</v>
      </c>
      <c r="G838" s="2" t="s">
        <v>316</v>
      </c>
      <c r="H838" s="2">
        <v>6</v>
      </c>
      <c r="I838" s="2">
        <v>1</v>
      </c>
      <c r="J838" s="2">
        <v>11</v>
      </c>
      <c r="K838" s="2">
        <v>1</v>
      </c>
      <c r="L838" s="2">
        <v>1</v>
      </c>
      <c r="M838" s="2">
        <v>25</v>
      </c>
      <c r="N838" s="2">
        <v>25</v>
      </c>
      <c r="O838" s="2">
        <v>18</v>
      </c>
      <c r="P838" s="2">
        <v>40</v>
      </c>
      <c r="Q838" s="2">
        <v>83</v>
      </c>
      <c r="R838" s="2">
        <v>24</v>
      </c>
      <c r="S838" t="str">
        <f>VLOOKUP($D838,PANSS_full!$D$2:$AK$888,1,FALSE)</f>
        <v>SZ_05_0060</v>
      </c>
      <c r="T838" t="str">
        <f>VLOOKUP($D838,PANSS_full!$D$2:$AK$888,2,FALSE)</f>
        <v>HZK</v>
      </c>
      <c r="U838" t="str">
        <f>VLOOKUP($D838,PANSS_full!$D$2:$AK$888,3,FALSE)</f>
        <v>杨勇锋</v>
      </c>
      <c r="V838" t="str">
        <f>VLOOKUP($D838,PANSS_full!$D$2:$AK$888,4,FALSE)</f>
        <v>新乡医学院一附院</v>
      </c>
      <c r="W838">
        <f>VLOOKUP($D838,PANSS_full!$D$2:$AK$888,5,FALSE)</f>
        <v>5</v>
      </c>
      <c r="X838">
        <f>VLOOKUP($D838,PANSS_full!$D$2:$AK$888,6,FALSE)</f>
        <v>3</v>
      </c>
      <c r="Y838">
        <f>VLOOKUP($D838,PANSS_full!$D$2:$AK$888,7,FALSE)</f>
        <v>5</v>
      </c>
      <c r="Z838">
        <f>VLOOKUP($D838,PANSS_full!$D$2:$AK$888,8,FALSE)</f>
        <v>3</v>
      </c>
      <c r="AA838">
        <f>VLOOKUP($D838,PANSS_full!$D$2:$AK$888,9,FALSE)</f>
        <v>2</v>
      </c>
      <c r="AB838">
        <f>VLOOKUP($D838,PANSS_full!$D$2:$AK$888,10,FALSE)</f>
        <v>4</v>
      </c>
      <c r="AC838">
        <f>VLOOKUP($D838,PANSS_full!$D$2:$AK$888,11,FALSE)</f>
        <v>3</v>
      </c>
      <c r="AD838">
        <f>VLOOKUP($D838,PANSS_full!$D$2:$AK$888,12,FALSE)</f>
        <v>3</v>
      </c>
      <c r="AE838">
        <f>VLOOKUP($D838,PANSS_full!$D$2:$AK$888,13,FALSE)</f>
        <v>3</v>
      </c>
      <c r="AF838">
        <f>VLOOKUP($D838,PANSS_full!$D$2:$AK$888,14,FALSE)</f>
        <v>2</v>
      </c>
      <c r="AG838">
        <f>VLOOKUP($D838,PANSS_full!$D$2:$AK$888,15,FALSE)</f>
        <v>3</v>
      </c>
      <c r="AH838">
        <f>VLOOKUP($D838,PANSS_full!$D$2:$AK$888,16,FALSE)</f>
        <v>2</v>
      </c>
      <c r="AI838">
        <f>VLOOKUP($D838,PANSS_full!$D$2:$AK$888,17,FALSE)</f>
        <v>3</v>
      </c>
      <c r="AJ838">
        <f>VLOOKUP($D838,PANSS_full!$D$2:$AK$888,18,FALSE)</f>
        <v>2</v>
      </c>
      <c r="AK838">
        <f>VLOOKUP($D838,PANSS_full!$D$2:$AK$888,19,FALSE)</f>
        <v>3</v>
      </c>
      <c r="AL838">
        <f>VLOOKUP($D838,PANSS_full!$D$2:$AK$888,20,FALSE)</f>
        <v>4</v>
      </c>
      <c r="AM838">
        <f>VLOOKUP($D838,PANSS_full!$D$2:$AK$888,21,FALSE)</f>
        <v>1</v>
      </c>
      <c r="AN838">
        <f>VLOOKUP($D838,PANSS_full!$D$2:$AK$888,22,FALSE)</f>
        <v>3</v>
      </c>
      <c r="AO838">
        <f>VLOOKUP($D838,PANSS_full!$D$2:$AK$888,23,FALSE)</f>
        <v>1</v>
      </c>
      <c r="AP838">
        <f>VLOOKUP($D838,PANSS_full!$D$2:$AK$888,24,FALSE)</f>
        <v>3</v>
      </c>
      <c r="AQ838">
        <f>VLOOKUP($D838,PANSS_full!$D$2:$AK$888,25,FALSE)</f>
        <v>3</v>
      </c>
      <c r="AR838">
        <f>VLOOKUP($D838,PANSS_full!$D$2:$AK$888,26,FALSE)</f>
        <v>2</v>
      </c>
      <c r="AS838">
        <f>VLOOKUP($D838,PANSS_full!$D$2:$AK$888,27,FALSE)</f>
        <v>2</v>
      </c>
      <c r="AT838">
        <f>VLOOKUP($D838,PANSS_full!$D$2:$AK$888,28,FALSE)</f>
        <v>1</v>
      </c>
      <c r="AU838">
        <f>VLOOKUP($D838,PANSS_full!$D$2:$AK$888,29,FALSE)</f>
        <v>3</v>
      </c>
      <c r="AV838">
        <f>VLOOKUP($D838,PANSS_full!$D$2:$AK$888,30,FALSE)</f>
        <v>4</v>
      </c>
      <c r="AW838">
        <f>VLOOKUP($D838,PANSS_full!$D$2:$AK$888,31,FALSE)</f>
        <v>3</v>
      </c>
      <c r="AX838">
        <f>VLOOKUP($D838,PANSS_full!$D$2:$AK$888,32,FALSE)</f>
        <v>2</v>
      </c>
      <c r="AY838">
        <f>VLOOKUP($D838,PANSS_full!$D$2:$AK$888,33,FALSE)</f>
        <v>2</v>
      </c>
      <c r="AZ838">
        <f>VLOOKUP($D838,PANSS_full!$D$2:$AK$888,34,FALSE)</f>
        <v>3</v>
      </c>
    </row>
    <row r="839" spans="1:52">
      <c r="A839">
        <v>838</v>
      </c>
      <c r="B839" s="2" t="s">
        <v>897</v>
      </c>
      <c r="C839" s="2" t="str">
        <f t="shared" si="14"/>
        <v>SZ_06_0062</v>
      </c>
      <c r="D839" s="2" t="str">
        <f t="shared" si="13"/>
        <v>SZ_05_0062</v>
      </c>
      <c r="E839" s="2">
        <v>28.42</v>
      </c>
      <c r="F839" s="2" t="s">
        <v>602</v>
      </c>
      <c r="G839" s="2" t="s">
        <v>316</v>
      </c>
      <c r="H839" s="2">
        <v>6</v>
      </c>
      <c r="I839" s="2">
        <v>1</v>
      </c>
      <c r="J839" s="2">
        <v>9</v>
      </c>
      <c r="K839" s="2">
        <v>1</v>
      </c>
      <c r="L839" s="2">
        <v>1</v>
      </c>
      <c r="M839" s="2">
        <v>39</v>
      </c>
      <c r="N839" s="2">
        <v>21</v>
      </c>
      <c r="O839" s="2">
        <v>14</v>
      </c>
      <c r="P839" s="2">
        <v>37</v>
      </c>
      <c r="Q839" s="2">
        <v>72</v>
      </c>
      <c r="S839" t="str">
        <f>VLOOKUP($D839,PANSS_full!$D$2:$AK$888,1,FALSE)</f>
        <v>SZ_05_0062</v>
      </c>
      <c r="T839" t="str">
        <f>VLOOKUP($D839,PANSS_full!$D$2:$AK$888,2,FALSE)</f>
        <v>ZWB</v>
      </c>
      <c r="U839" t="str">
        <f>VLOOKUP($D839,PANSS_full!$D$2:$AK$888,3,FALSE)</f>
        <v>刘波</v>
      </c>
      <c r="V839" t="str">
        <f>VLOOKUP($D839,PANSS_full!$D$2:$AK$888,4,FALSE)</f>
        <v>河南省精神病医院</v>
      </c>
      <c r="W839">
        <f>VLOOKUP($D839,PANSS_full!$D$2:$AK$888,5,FALSE)</f>
        <v>5</v>
      </c>
      <c r="X839">
        <f>VLOOKUP($D839,PANSS_full!$D$2:$AK$888,6,FALSE)</f>
        <v>5</v>
      </c>
      <c r="Y839">
        <f>VLOOKUP($D839,PANSS_full!$D$2:$AK$888,7,FALSE)</f>
        <v>3</v>
      </c>
      <c r="Z839">
        <f>VLOOKUP($D839,PANSS_full!$D$2:$AK$888,8,FALSE)</f>
        <v>1</v>
      </c>
      <c r="AA839">
        <f>VLOOKUP($D839,PANSS_full!$D$2:$AK$888,9,FALSE)</f>
        <v>1</v>
      </c>
      <c r="AB839">
        <f>VLOOKUP($D839,PANSS_full!$D$2:$AK$888,10,FALSE)</f>
        <v>5</v>
      </c>
      <c r="AC839">
        <f>VLOOKUP($D839,PANSS_full!$D$2:$AK$888,11,FALSE)</f>
        <v>1</v>
      </c>
      <c r="AD839">
        <f>VLOOKUP($D839,PANSS_full!$D$2:$AK$888,12,FALSE)</f>
        <v>2</v>
      </c>
      <c r="AE839">
        <f>VLOOKUP($D839,PANSS_full!$D$2:$AK$888,13,FALSE)</f>
        <v>2</v>
      </c>
      <c r="AF839">
        <f>VLOOKUP($D839,PANSS_full!$D$2:$AK$888,14,FALSE)</f>
        <v>2</v>
      </c>
      <c r="AG839">
        <f>VLOOKUP($D839,PANSS_full!$D$2:$AK$888,15,FALSE)</f>
        <v>2</v>
      </c>
      <c r="AH839">
        <f>VLOOKUP($D839,PANSS_full!$D$2:$AK$888,16,FALSE)</f>
        <v>1</v>
      </c>
      <c r="AI839">
        <f>VLOOKUP($D839,PANSS_full!$D$2:$AK$888,17,FALSE)</f>
        <v>4</v>
      </c>
      <c r="AJ839">
        <f>VLOOKUP($D839,PANSS_full!$D$2:$AK$888,18,FALSE)</f>
        <v>1</v>
      </c>
      <c r="AK839">
        <f>VLOOKUP($D839,PANSS_full!$D$2:$AK$888,19,FALSE)</f>
        <v>3</v>
      </c>
      <c r="AL839">
        <f>VLOOKUP($D839,PANSS_full!$D$2:$AK$888,20,FALSE)</f>
        <v>3</v>
      </c>
      <c r="AM839">
        <f>VLOOKUP($D839,PANSS_full!$D$2:$AK$888,21,FALSE)</f>
        <v>1</v>
      </c>
      <c r="AN839">
        <f>VLOOKUP($D839,PANSS_full!$D$2:$AK$888,22,FALSE)</f>
        <v>2</v>
      </c>
      <c r="AO839">
        <f>VLOOKUP($D839,PANSS_full!$D$2:$AK$888,23,FALSE)</f>
        <v>1</v>
      </c>
      <c r="AP839">
        <f>VLOOKUP($D839,PANSS_full!$D$2:$AK$888,24,FALSE)</f>
        <v>1</v>
      </c>
      <c r="AQ839">
        <f>VLOOKUP($D839,PANSS_full!$D$2:$AK$888,25,FALSE)</f>
        <v>1</v>
      </c>
      <c r="AR839">
        <f>VLOOKUP($D839,PANSS_full!$D$2:$AK$888,26,FALSE)</f>
        <v>1</v>
      </c>
      <c r="AS839">
        <f>VLOOKUP($D839,PANSS_full!$D$2:$AK$888,27,FALSE)</f>
        <v>5</v>
      </c>
      <c r="AT839">
        <f>VLOOKUP($D839,PANSS_full!$D$2:$AK$888,28,FALSE)</f>
        <v>1</v>
      </c>
      <c r="AU839">
        <f>VLOOKUP($D839,PANSS_full!$D$2:$AK$888,29,FALSE)</f>
        <v>3</v>
      </c>
      <c r="AV839">
        <f>VLOOKUP($D839,PANSS_full!$D$2:$AK$888,30,FALSE)</f>
        <v>4</v>
      </c>
      <c r="AW839">
        <f>VLOOKUP($D839,PANSS_full!$D$2:$AK$888,31,FALSE)</f>
        <v>3</v>
      </c>
      <c r="AX839">
        <f>VLOOKUP($D839,PANSS_full!$D$2:$AK$888,32,FALSE)</f>
        <v>1</v>
      </c>
      <c r="AY839">
        <f>VLOOKUP($D839,PANSS_full!$D$2:$AK$888,33,FALSE)</f>
        <v>4</v>
      </c>
      <c r="AZ839">
        <f>VLOOKUP($D839,PANSS_full!$D$2:$AK$888,34,FALSE)</f>
        <v>3</v>
      </c>
    </row>
    <row r="840" spans="1:52">
      <c r="A840">
        <v>839</v>
      </c>
      <c r="B840" s="2" t="s">
        <v>898</v>
      </c>
      <c r="C840" s="2" t="str">
        <f t="shared" si="14"/>
        <v>SZ_06_0063</v>
      </c>
      <c r="D840" s="2" t="str">
        <f t="shared" si="13"/>
        <v>SZ_05_0063</v>
      </c>
      <c r="E840" s="2">
        <v>26.58</v>
      </c>
      <c r="F840" s="2" t="s">
        <v>602</v>
      </c>
      <c r="G840" s="2" t="s">
        <v>316</v>
      </c>
      <c r="H840" s="2">
        <v>6</v>
      </c>
      <c r="I840" s="2">
        <v>2</v>
      </c>
      <c r="J840" s="2">
        <v>15</v>
      </c>
      <c r="K840" s="2">
        <v>1</v>
      </c>
      <c r="L840" s="2">
        <v>1</v>
      </c>
      <c r="M840" s="2">
        <v>37</v>
      </c>
      <c r="N840" s="2">
        <v>23</v>
      </c>
      <c r="O840" s="2">
        <v>23</v>
      </c>
      <c r="P840" s="2">
        <v>51</v>
      </c>
      <c r="Q840" s="2">
        <v>97</v>
      </c>
      <c r="S840" t="str">
        <f>VLOOKUP($D840,PANSS_full!$D$2:$AK$888,1,FALSE)</f>
        <v>SZ_05_0063</v>
      </c>
      <c r="T840" t="str">
        <f>VLOOKUP($D840,PANSS_full!$D$2:$AK$888,2,FALSE)</f>
        <v>YF</v>
      </c>
      <c r="U840" t="str">
        <f>VLOOKUP($D840,PANSS_full!$D$2:$AK$888,3,FALSE)</f>
        <v>刘旭恩</v>
      </c>
      <c r="V840" t="str">
        <f>VLOOKUP($D840,PANSS_full!$D$2:$AK$888,4,FALSE)</f>
        <v>新乡医学院第二附属医院</v>
      </c>
      <c r="W840">
        <f>VLOOKUP($D840,PANSS_full!$D$2:$AK$888,5,FALSE)</f>
        <v>5</v>
      </c>
      <c r="X840">
        <f>VLOOKUP($D840,PANSS_full!$D$2:$AK$888,6,FALSE)</f>
        <v>2</v>
      </c>
      <c r="Y840">
        <f>VLOOKUP($D840,PANSS_full!$D$2:$AK$888,7,FALSE)</f>
        <v>1</v>
      </c>
      <c r="Z840">
        <f>VLOOKUP($D840,PANSS_full!$D$2:$AK$888,8,FALSE)</f>
        <v>3</v>
      </c>
      <c r="AA840">
        <f>VLOOKUP($D840,PANSS_full!$D$2:$AK$888,9,FALSE)</f>
        <v>3</v>
      </c>
      <c r="AB840">
        <f>VLOOKUP($D840,PANSS_full!$D$2:$AK$888,10,FALSE)</f>
        <v>5</v>
      </c>
      <c r="AC840">
        <f>VLOOKUP($D840,PANSS_full!$D$2:$AK$888,11,FALSE)</f>
        <v>4</v>
      </c>
      <c r="AD840">
        <f>VLOOKUP($D840,PANSS_full!$D$2:$AK$888,12,FALSE)</f>
        <v>4</v>
      </c>
      <c r="AE840">
        <f>VLOOKUP($D840,PANSS_full!$D$2:$AK$888,13,FALSE)</f>
        <v>2</v>
      </c>
      <c r="AF840">
        <f>VLOOKUP($D840,PANSS_full!$D$2:$AK$888,14,FALSE)</f>
        <v>4</v>
      </c>
      <c r="AG840">
        <f>VLOOKUP($D840,PANSS_full!$D$2:$AK$888,15,FALSE)</f>
        <v>3</v>
      </c>
      <c r="AH840">
        <f>VLOOKUP($D840,PANSS_full!$D$2:$AK$888,16,FALSE)</f>
        <v>4</v>
      </c>
      <c r="AI840">
        <f>VLOOKUP($D840,PANSS_full!$D$2:$AK$888,17,FALSE)</f>
        <v>4</v>
      </c>
      <c r="AJ840">
        <f>VLOOKUP($D840,PANSS_full!$D$2:$AK$888,18,FALSE)</f>
        <v>2</v>
      </c>
      <c r="AK840">
        <f>VLOOKUP($D840,PANSS_full!$D$2:$AK$888,19,FALSE)</f>
        <v>4</v>
      </c>
      <c r="AL840">
        <f>VLOOKUP($D840,PANSS_full!$D$2:$AK$888,20,FALSE)</f>
        <v>3</v>
      </c>
      <c r="AM840">
        <f>VLOOKUP($D840,PANSS_full!$D$2:$AK$888,21,FALSE)</f>
        <v>2</v>
      </c>
      <c r="AN840">
        <f>VLOOKUP($D840,PANSS_full!$D$2:$AK$888,22,FALSE)</f>
        <v>5</v>
      </c>
      <c r="AO840">
        <f>VLOOKUP($D840,PANSS_full!$D$2:$AK$888,23,FALSE)</f>
        <v>3</v>
      </c>
      <c r="AP840">
        <f>VLOOKUP($D840,PANSS_full!$D$2:$AK$888,24,FALSE)</f>
        <v>2</v>
      </c>
      <c r="AQ840">
        <f>VLOOKUP($D840,PANSS_full!$D$2:$AK$888,25,FALSE)</f>
        <v>2</v>
      </c>
      <c r="AR840">
        <f>VLOOKUP($D840,PANSS_full!$D$2:$AK$888,26,FALSE)</f>
        <v>4</v>
      </c>
      <c r="AS840">
        <f>VLOOKUP($D840,PANSS_full!$D$2:$AK$888,27,FALSE)</f>
        <v>5</v>
      </c>
      <c r="AT840">
        <f>VLOOKUP($D840,PANSS_full!$D$2:$AK$888,28,FALSE)</f>
        <v>1</v>
      </c>
      <c r="AU840">
        <f>VLOOKUP($D840,PANSS_full!$D$2:$AK$888,29,FALSE)</f>
        <v>3</v>
      </c>
      <c r="AV840">
        <f>VLOOKUP($D840,PANSS_full!$D$2:$AK$888,30,FALSE)</f>
        <v>5</v>
      </c>
      <c r="AW840">
        <f>VLOOKUP($D840,PANSS_full!$D$2:$AK$888,31,FALSE)</f>
        <v>4</v>
      </c>
      <c r="AX840">
        <f>VLOOKUP($D840,PANSS_full!$D$2:$AK$888,32,FALSE)</f>
        <v>4</v>
      </c>
      <c r="AY840">
        <f>VLOOKUP($D840,PANSS_full!$D$2:$AK$888,33,FALSE)</f>
        <v>2</v>
      </c>
      <c r="AZ840">
        <f>VLOOKUP($D840,PANSS_full!$D$2:$AK$888,34,FALSE)</f>
        <v>2</v>
      </c>
    </row>
    <row r="841" spans="1:52">
      <c r="A841">
        <v>840</v>
      </c>
      <c r="B841" s="2" t="s">
        <v>899</v>
      </c>
      <c r="C841" s="2" t="str">
        <f t="shared" si="14"/>
        <v>SZ_06_0064</v>
      </c>
      <c r="D841" s="2" t="str">
        <f t="shared" si="13"/>
        <v>SZ_05_0064</v>
      </c>
      <c r="E841" s="2">
        <v>19.33</v>
      </c>
      <c r="F841" s="2" t="s">
        <v>602</v>
      </c>
      <c r="G841" s="2" t="s">
        <v>316</v>
      </c>
      <c r="H841" s="2">
        <v>6</v>
      </c>
      <c r="I841" s="2">
        <v>1</v>
      </c>
      <c r="J841" s="2">
        <v>12</v>
      </c>
      <c r="K841" s="2">
        <v>1</v>
      </c>
      <c r="L841" s="2">
        <v>1</v>
      </c>
      <c r="M841" s="2">
        <v>14</v>
      </c>
      <c r="N841" s="2">
        <v>23</v>
      </c>
      <c r="O841" s="2">
        <v>16</v>
      </c>
      <c r="P841" s="2">
        <v>31</v>
      </c>
      <c r="Q841" s="2">
        <v>70</v>
      </c>
      <c r="S841" t="str">
        <f>VLOOKUP($D841,PANSS_full!$D$2:$AK$888,1,FALSE)</f>
        <v>SZ_05_0064</v>
      </c>
      <c r="T841" t="str">
        <f>VLOOKUP($D841,PANSS_full!$D$2:$AK$888,2,FALSE)</f>
        <v>GH</v>
      </c>
      <c r="U841" t="str">
        <f>VLOOKUP($D841,PANSS_full!$D$2:$AK$888,3,FALSE)</f>
        <v>刘波</v>
      </c>
      <c r="V841" t="str">
        <f>VLOOKUP($D841,PANSS_full!$D$2:$AK$888,4,FALSE)</f>
        <v>河南省精神病医院</v>
      </c>
      <c r="W841">
        <f>VLOOKUP($D841,PANSS_full!$D$2:$AK$888,5,FALSE)</f>
        <v>5</v>
      </c>
      <c r="X841">
        <f>VLOOKUP($D841,PANSS_full!$D$2:$AK$888,6,FALSE)</f>
        <v>4</v>
      </c>
      <c r="Y841">
        <f>VLOOKUP($D841,PANSS_full!$D$2:$AK$888,7,FALSE)</f>
        <v>3</v>
      </c>
      <c r="Z841">
        <f>VLOOKUP($D841,PANSS_full!$D$2:$AK$888,8,FALSE)</f>
        <v>2</v>
      </c>
      <c r="AA841">
        <f>VLOOKUP($D841,PANSS_full!$D$2:$AK$888,9,FALSE)</f>
        <v>2</v>
      </c>
      <c r="AB841">
        <f>VLOOKUP($D841,PANSS_full!$D$2:$AK$888,10,FALSE)</f>
        <v>5</v>
      </c>
      <c r="AC841">
        <f>VLOOKUP($D841,PANSS_full!$D$2:$AK$888,11,FALSE)</f>
        <v>2</v>
      </c>
      <c r="AD841">
        <f>VLOOKUP($D841,PANSS_full!$D$2:$AK$888,12,FALSE)</f>
        <v>3</v>
      </c>
      <c r="AE841">
        <f>VLOOKUP($D841,PANSS_full!$D$2:$AK$888,13,FALSE)</f>
        <v>2</v>
      </c>
      <c r="AF841">
        <f>VLOOKUP($D841,PANSS_full!$D$2:$AK$888,14,FALSE)</f>
        <v>2</v>
      </c>
      <c r="AG841">
        <f>VLOOKUP($D841,PANSS_full!$D$2:$AK$888,15,FALSE)</f>
        <v>4</v>
      </c>
      <c r="AH841">
        <f>VLOOKUP($D841,PANSS_full!$D$2:$AK$888,16,FALSE)</f>
        <v>2</v>
      </c>
      <c r="AI841">
        <f>VLOOKUP($D841,PANSS_full!$D$2:$AK$888,17,FALSE)</f>
        <v>2</v>
      </c>
      <c r="AJ841">
        <f>VLOOKUP($D841,PANSS_full!$D$2:$AK$888,18,FALSE)</f>
        <v>1</v>
      </c>
      <c r="AK841">
        <f>VLOOKUP($D841,PANSS_full!$D$2:$AK$888,19,FALSE)</f>
        <v>1</v>
      </c>
      <c r="AL841">
        <f>VLOOKUP($D841,PANSS_full!$D$2:$AK$888,20,FALSE)</f>
        <v>1</v>
      </c>
      <c r="AM841">
        <f>VLOOKUP($D841,PANSS_full!$D$2:$AK$888,21,FALSE)</f>
        <v>1</v>
      </c>
      <c r="AN841">
        <f>VLOOKUP($D841,PANSS_full!$D$2:$AK$888,22,FALSE)</f>
        <v>1</v>
      </c>
      <c r="AO841">
        <f>VLOOKUP($D841,PANSS_full!$D$2:$AK$888,23,FALSE)</f>
        <v>1</v>
      </c>
      <c r="AP841">
        <f>VLOOKUP($D841,PANSS_full!$D$2:$AK$888,24,FALSE)</f>
        <v>1</v>
      </c>
      <c r="AQ841">
        <f>VLOOKUP($D841,PANSS_full!$D$2:$AK$888,25,FALSE)</f>
        <v>1</v>
      </c>
      <c r="AR841">
        <f>VLOOKUP($D841,PANSS_full!$D$2:$AK$888,26,FALSE)</f>
        <v>4</v>
      </c>
      <c r="AS841">
        <f>VLOOKUP($D841,PANSS_full!$D$2:$AK$888,27,FALSE)</f>
        <v>4</v>
      </c>
      <c r="AT841">
        <f>VLOOKUP($D841,PANSS_full!$D$2:$AK$888,28,FALSE)</f>
        <v>1</v>
      </c>
      <c r="AU841">
        <f>VLOOKUP($D841,PANSS_full!$D$2:$AK$888,29,FALSE)</f>
        <v>1</v>
      </c>
      <c r="AV841">
        <f>VLOOKUP($D841,PANSS_full!$D$2:$AK$888,30,FALSE)</f>
        <v>5</v>
      </c>
      <c r="AW841">
        <f>VLOOKUP($D841,PANSS_full!$D$2:$AK$888,31,FALSE)</f>
        <v>2</v>
      </c>
      <c r="AX841">
        <f>VLOOKUP($D841,PANSS_full!$D$2:$AK$888,32,FALSE)</f>
        <v>1</v>
      </c>
      <c r="AY841">
        <f>VLOOKUP($D841,PANSS_full!$D$2:$AK$888,33,FALSE)</f>
        <v>4</v>
      </c>
      <c r="AZ841">
        <f>VLOOKUP($D841,PANSS_full!$D$2:$AK$888,34,FALSE)</f>
        <v>2</v>
      </c>
    </row>
    <row r="842" spans="1:52">
      <c r="A842">
        <v>841</v>
      </c>
      <c r="B842" s="2" t="s">
        <v>900</v>
      </c>
      <c r="C842" s="2" t="str">
        <f t="shared" si="14"/>
        <v>SZ_06_0068</v>
      </c>
      <c r="D842" s="2" t="str">
        <f t="shared" si="13"/>
        <v>SZ_05_0068</v>
      </c>
      <c r="E842" s="2">
        <v>27.92</v>
      </c>
      <c r="F842" s="2" t="s">
        <v>602</v>
      </c>
      <c r="G842" s="2" t="s">
        <v>316</v>
      </c>
      <c r="H842" s="2">
        <v>6</v>
      </c>
      <c r="I842" s="2">
        <v>2</v>
      </c>
      <c r="J842" s="2">
        <v>16</v>
      </c>
      <c r="K842" s="2">
        <v>1</v>
      </c>
      <c r="L842" s="2">
        <v>1</v>
      </c>
      <c r="M842" s="2">
        <v>6</v>
      </c>
      <c r="N842" s="2">
        <v>18</v>
      </c>
      <c r="O842" s="2">
        <v>22</v>
      </c>
      <c r="P842" s="2">
        <v>34</v>
      </c>
      <c r="Q842" s="2">
        <v>74</v>
      </c>
      <c r="S842" t="str">
        <f>VLOOKUP($D842,PANSS_full!$D$2:$AK$888,1,FALSE)</f>
        <v>SZ_05_0068</v>
      </c>
      <c r="T842" t="str">
        <f>VLOOKUP($D842,PANSS_full!$D$2:$AK$888,2,FALSE)</f>
        <v>LJ</v>
      </c>
      <c r="U842" t="str">
        <f>VLOOKUP($D842,PANSS_full!$D$2:$AK$888,3,FALSE)</f>
        <v>张玉娟</v>
      </c>
      <c r="V842" t="str">
        <f>VLOOKUP($D842,PANSS_full!$D$2:$AK$888,4,FALSE)</f>
        <v>新乡医学院二附院</v>
      </c>
      <c r="W842">
        <f>VLOOKUP($D842,PANSS_full!$D$2:$AK$888,5,FALSE)</f>
        <v>5</v>
      </c>
      <c r="X842">
        <f>VLOOKUP($D842,PANSS_full!$D$2:$AK$888,6,FALSE)</f>
        <v>2</v>
      </c>
      <c r="Y842">
        <f>VLOOKUP($D842,PANSS_full!$D$2:$AK$888,7,FALSE)</f>
        <v>1</v>
      </c>
      <c r="Z842">
        <f>VLOOKUP($D842,PANSS_full!$D$2:$AK$888,8,FALSE)</f>
        <v>1</v>
      </c>
      <c r="AA842">
        <f>VLOOKUP($D842,PANSS_full!$D$2:$AK$888,9,FALSE)</f>
        <v>1</v>
      </c>
      <c r="AB842">
        <f>VLOOKUP($D842,PANSS_full!$D$2:$AK$888,10,FALSE)</f>
        <v>4</v>
      </c>
      <c r="AC842">
        <f>VLOOKUP($D842,PANSS_full!$D$2:$AK$888,11,FALSE)</f>
        <v>4</v>
      </c>
      <c r="AD842">
        <f>VLOOKUP($D842,PANSS_full!$D$2:$AK$888,12,FALSE)</f>
        <v>4</v>
      </c>
      <c r="AE842">
        <f>VLOOKUP($D842,PANSS_full!$D$2:$AK$888,13,FALSE)</f>
        <v>4</v>
      </c>
      <c r="AF842">
        <f>VLOOKUP($D842,PANSS_full!$D$2:$AK$888,14,FALSE)</f>
        <v>4</v>
      </c>
      <c r="AG842">
        <f>VLOOKUP($D842,PANSS_full!$D$2:$AK$888,15,FALSE)</f>
        <v>4</v>
      </c>
      <c r="AH842">
        <f>VLOOKUP($D842,PANSS_full!$D$2:$AK$888,16,FALSE)</f>
        <v>1</v>
      </c>
      <c r="AI842">
        <f>VLOOKUP($D842,PANSS_full!$D$2:$AK$888,17,FALSE)</f>
        <v>4</v>
      </c>
      <c r="AJ842">
        <f>VLOOKUP($D842,PANSS_full!$D$2:$AK$888,18,FALSE)</f>
        <v>1</v>
      </c>
      <c r="AK842">
        <f>VLOOKUP($D842,PANSS_full!$D$2:$AK$888,19,FALSE)</f>
        <v>2</v>
      </c>
      <c r="AL842">
        <f>VLOOKUP($D842,PANSS_full!$D$2:$AK$888,20,FALSE)</f>
        <v>1</v>
      </c>
      <c r="AM842">
        <f>VLOOKUP($D842,PANSS_full!$D$2:$AK$888,21,FALSE)</f>
        <v>1</v>
      </c>
      <c r="AN842">
        <f>VLOOKUP($D842,PANSS_full!$D$2:$AK$888,22,FALSE)</f>
        <v>1</v>
      </c>
      <c r="AO842">
        <f>VLOOKUP($D842,PANSS_full!$D$2:$AK$888,23,FALSE)</f>
        <v>1</v>
      </c>
      <c r="AP842">
        <f>VLOOKUP($D842,PANSS_full!$D$2:$AK$888,24,FALSE)</f>
        <v>1</v>
      </c>
      <c r="AQ842">
        <f>VLOOKUP($D842,PANSS_full!$D$2:$AK$888,25,FALSE)</f>
        <v>4</v>
      </c>
      <c r="AR842">
        <f>VLOOKUP($D842,PANSS_full!$D$2:$AK$888,26,FALSE)</f>
        <v>3</v>
      </c>
      <c r="AS842">
        <f>VLOOKUP($D842,PANSS_full!$D$2:$AK$888,27,FALSE)</f>
        <v>1</v>
      </c>
      <c r="AT842">
        <f>VLOOKUP($D842,PANSS_full!$D$2:$AK$888,28,FALSE)</f>
        <v>1</v>
      </c>
      <c r="AU842">
        <f>VLOOKUP($D842,PANSS_full!$D$2:$AK$888,29,FALSE)</f>
        <v>5</v>
      </c>
      <c r="AV842">
        <f>VLOOKUP($D842,PANSS_full!$D$2:$AK$888,30,FALSE)</f>
        <v>5</v>
      </c>
      <c r="AW842">
        <f>VLOOKUP($D842,PANSS_full!$D$2:$AK$888,31,FALSE)</f>
        <v>5</v>
      </c>
      <c r="AX842">
        <f>VLOOKUP($D842,PANSS_full!$D$2:$AK$888,32,FALSE)</f>
        <v>1</v>
      </c>
      <c r="AY842">
        <f>VLOOKUP($D842,PANSS_full!$D$2:$AK$888,33,FALSE)</f>
        <v>1</v>
      </c>
      <c r="AZ842">
        <f>VLOOKUP($D842,PANSS_full!$D$2:$AK$888,34,FALSE)</f>
        <v>1</v>
      </c>
    </row>
    <row r="843" spans="1:52">
      <c r="A843">
        <v>842</v>
      </c>
      <c r="B843" s="2" t="s">
        <v>901</v>
      </c>
      <c r="C843" s="2" t="str">
        <f t="shared" si="14"/>
        <v>SZ_06_0070</v>
      </c>
      <c r="D843" s="2" t="str">
        <f t="shared" si="13"/>
        <v>SZ_05_0070</v>
      </c>
      <c r="E843" s="2">
        <v>17.83</v>
      </c>
      <c r="F843" s="2" t="s">
        <v>602</v>
      </c>
      <c r="G843" s="2" t="s">
        <v>316</v>
      </c>
      <c r="H843" s="2">
        <v>6</v>
      </c>
      <c r="I843" s="2">
        <v>1</v>
      </c>
      <c r="J843" s="2">
        <v>11</v>
      </c>
      <c r="K843" s="2">
        <v>1</v>
      </c>
      <c r="L843" s="2">
        <v>1</v>
      </c>
      <c r="M843" s="2">
        <v>15</v>
      </c>
      <c r="N843" s="2">
        <v>23</v>
      </c>
      <c r="O843" s="2">
        <v>15</v>
      </c>
      <c r="P843" s="2">
        <v>35</v>
      </c>
      <c r="Q843" s="2">
        <v>73</v>
      </c>
      <c r="S843" t="str">
        <f>VLOOKUP($D843,PANSS_full!$D$2:$AK$888,1,FALSE)</f>
        <v>SZ_05_0070</v>
      </c>
      <c r="T843" t="str">
        <f>VLOOKUP($D843,PANSS_full!$D$2:$AK$888,2,FALSE)</f>
        <v>LXT</v>
      </c>
      <c r="U843" t="str">
        <f>VLOOKUP($D843,PANSS_full!$D$2:$AK$888,3,FALSE)</f>
        <v>刘波</v>
      </c>
      <c r="V843" t="str">
        <f>VLOOKUP($D843,PANSS_full!$D$2:$AK$888,4,FALSE)</f>
        <v>河南省精神病医院</v>
      </c>
      <c r="W843">
        <f>VLOOKUP($D843,PANSS_full!$D$2:$AK$888,5,FALSE)</f>
        <v>5</v>
      </c>
      <c r="X843">
        <f>VLOOKUP($D843,PANSS_full!$D$2:$AK$888,6,FALSE)</f>
        <v>4</v>
      </c>
      <c r="Y843">
        <f>VLOOKUP($D843,PANSS_full!$D$2:$AK$888,7,FALSE)</f>
        <v>5</v>
      </c>
      <c r="Z843">
        <f>VLOOKUP($D843,PANSS_full!$D$2:$AK$888,8,FALSE)</f>
        <v>1</v>
      </c>
      <c r="AA843">
        <f>VLOOKUP($D843,PANSS_full!$D$2:$AK$888,9,FALSE)</f>
        <v>2</v>
      </c>
      <c r="AB843">
        <f>VLOOKUP($D843,PANSS_full!$D$2:$AK$888,10,FALSE)</f>
        <v>4</v>
      </c>
      <c r="AC843">
        <f>VLOOKUP($D843,PANSS_full!$D$2:$AK$888,11,FALSE)</f>
        <v>2</v>
      </c>
      <c r="AD843">
        <f>VLOOKUP($D843,PANSS_full!$D$2:$AK$888,12,FALSE)</f>
        <v>3</v>
      </c>
      <c r="AE843">
        <f>VLOOKUP($D843,PANSS_full!$D$2:$AK$888,13,FALSE)</f>
        <v>1</v>
      </c>
      <c r="AF843">
        <f>VLOOKUP($D843,PANSS_full!$D$2:$AK$888,14,FALSE)</f>
        <v>3</v>
      </c>
      <c r="AG843">
        <f>VLOOKUP($D843,PANSS_full!$D$2:$AK$888,15,FALSE)</f>
        <v>2</v>
      </c>
      <c r="AH843">
        <f>VLOOKUP($D843,PANSS_full!$D$2:$AK$888,16,FALSE)</f>
        <v>1</v>
      </c>
      <c r="AI843">
        <f>VLOOKUP($D843,PANSS_full!$D$2:$AK$888,17,FALSE)</f>
        <v>4</v>
      </c>
      <c r="AJ843">
        <f>VLOOKUP($D843,PANSS_full!$D$2:$AK$888,18,FALSE)</f>
        <v>1</v>
      </c>
      <c r="AK843">
        <f>VLOOKUP($D843,PANSS_full!$D$2:$AK$888,19,FALSE)</f>
        <v>1</v>
      </c>
      <c r="AL843">
        <f>VLOOKUP($D843,PANSS_full!$D$2:$AK$888,20,FALSE)</f>
        <v>1</v>
      </c>
      <c r="AM843">
        <f>VLOOKUP($D843,PANSS_full!$D$2:$AK$888,21,FALSE)</f>
        <v>1</v>
      </c>
      <c r="AN843">
        <f>VLOOKUP($D843,PANSS_full!$D$2:$AK$888,22,FALSE)</f>
        <v>2</v>
      </c>
      <c r="AO843">
        <f>VLOOKUP($D843,PANSS_full!$D$2:$AK$888,23,FALSE)</f>
        <v>1</v>
      </c>
      <c r="AP843">
        <f>VLOOKUP($D843,PANSS_full!$D$2:$AK$888,24,FALSE)</f>
        <v>1</v>
      </c>
      <c r="AQ843">
        <f>VLOOKUP($D843,PANSS_full!$D$2:$AK$888,25,FALSE)</f>
        <v>2</v>
      </c>
      <c r="AR843">
        <f>VLOOKUP($D843,PANSS_full!$D$2:$AK$888,26,FALSE)</f>
        <v>2</v>
      </c>
      <c r="AS843">
        <f>VLOOKUP($D843,PANSS_full!$D$2:$AK$888,27,FALSE)</f>
        <v>5</v>
      </c>
      <c r="AT843">
        <f>VLOOKUP($D843,PANSS_full!$D$2:$AK$888,28,FALSE)</f>
        <v>1</v>
      </c>
      <c r="AU843">
        <f>VLOOKUP($D843,PANSS_full!$D$2:$AK$888,29,FALSE)</f>
        <v>1</v>
      </c>
      <c r="AV843">
        <f>VLOOKUP($D843,PANSS_full!$D$2:$AK$888,30,FALSE)</f>
        <v>5</v>
      </c>
      <c r="AW843">
        <f>VLOOKUP($D843,PANSS_full!$D$2:$AK$888,31,FALSE)</f>
        <v>3</v>
      </c>
      <c r="AX843">
        <f>VLOOKUP($D843,PANSS_full!$D$2:$AK$888,32,FALSE)</f>
        <v>1</v>
      </c>
      <c r="AY843">
        <f>VLOOKUP($D843,PANSS_full!$D$2:$AK$888,33,FALSE)</f>
        <v>4</v>
      </c>
      <c r="AZ843">
        <f>VLOOKUP($D843,PANSS_full!$D$2:$AK$888,34,FALSE)</f>
        <v>4</v>
      </c>
    </row>
    <row r="844" spans="1:52">
      <c r="A844">
        <v>843</v>
      </c>
      <c r="B844" s="2" t="s">
        <v>902</v>
      </c>
      <c r="C844" s="2" t="str">
        <f t="shared" si="14"/>
        <v>SZ_06_0072</v>
      </c>
      <c r="D844" s="2" t="str">
        <f t="shared" si="13"/>
        <v>SZ_05_0072</v>
      </c>
      <c r="E844" s="2">
        <v>31.33</v>
      </c>
      <c r="F844" s="2" t="s">
        <v>602</v>
      </c>
      <c r="G844" s="2" t="s">
        <v>316</v>
      </c>
      <c r="H844" s="2">
        <v>6</v>
      </c>
      <c r="I844" s="2">
        <v>1</v>
      </c>
      <c r="J844" s="2">
        <v>9</v>
      </c>
      <c r="K844" s="2">
        <v>1</v>
      </c>
      <c r="L844" s="2">
        <v>1</v>
      </c>
      <c r="M844" s="2">
        <v>40</v>
      </c>
      <c r="N844" s="2">
        <v>20</v>
      </c>
      <c r="O844" s="2">
        <v>17</v>
      </c>
      <c r="P844" s="2">
        <v>35</v>
      </c>
      <c r="Q844" s="2">
        <v>72</v>
      </c>
      <c r="S844" t="str">
        <f>VLOOKUP($D844,PANSS_full!$D$2:$AK$888,1,FALSE)</f>
        <v>SZ_05_0072</v>
      </c>
      <c r="T844" t="str">
        <f>VLOOKUP($D844,PANSS_full!$D$2:$AK$888,2,FALSE)</f>
        <v>ZCY</v>
      </c>
      <c r="U844" t="str">
        <f>VLOOKUP($D844,PANSS_full!$D$2:$AK$888,3,FALSE)</f>
        <v>刘波</v>
      </c>
      <c r="V844" t="str">
        <f>VLOOKUP($D844,PANSS_full!$D$2:$AK$888,4,FALSE)</f>
        <v>河南省精神病医院</v>
      </c>
      <c r="W844">
        <f>VLOOKUP($D844,PANSS_full!$D$2:$AK$888,5,FALSE)</f>
        <v>5</v>
      </c>
      <c r="X844">
        <f>VLOOKUP($D844,PANSS_full!$D$2:$AK$888,6,FALSE)</f>
        <v>4</v>
      </c>
      <c r="Y844">
        <f>VLOOKUP($D844,PANSS_full!$D$2:$AK$888,7,FALSE)</f>
        <v>1</v>
      </c>
      <c r="Z844">
        <f>VLOOKUP($D844,PANSS_full!$D$2:$AK$888,8,FALSE)</f>
        <v>2</v>
      </c>
      <c r="AA844">
        <f>VLOOKUP($D844,PANSS_full!$D$2:$AK$888,9,FALSE)</f>
        <v>1</v>
      </c>
      <c r="AB844">
        <f>VLOOKUP($D844,PANSS_full!$D$2:$AK$888,10,FALSE)</f>
        <v>5</v>
      </c>
      <c r="AC844">
        <f>VLOOKUP($D844,PANSS_full!$D$2:$AK$888,11,FALSE)</f>
        <v>2</v>
      </c>
      <c r="AD844">
        <f>VLOOKUP($D844,PANSS_full!$D$2:$AK$888,12,FALSE)</f>
        <v>3</v>
      </c>
      <c r="AE844">
        <f>VLOOKUP($D844,PANSS_full!$D$2:$AK$888,13,FALSE)</f>
        <v>2</v>
      </c>
      <c r="AF844">
        <f>VLOOKUP($D844,PANSS_full!$D$2:$AK$888,14,FALSE)</f>
        <v>4</v>
      </c>
      <c r="AG844">
        <f>VLOOKUP($D844,PANSS_full!$D$2:$AK$888,15,FALSE)</f>
        <v>2</v>
      </c>
      <c r="AH844">
        <f>VLOOKUP($D844,PANSS_full!$D$2:$AK$888,16,FALSE)</f>
        <v>1</v>
      </c>
      <c r="AI844">
        <f>VLOOKUP($D844,PANSS_full!$D$2:$AK$888,17,FALSE)</f>
        <v>4</v>
      </c>
      <c r="AJ844">
        <f>VLOOKUP($D844,PANSS_full!$D$2:$AK$888,18,FALSE)</f>
        <v>1</v>
      </c>
      <c r="AK844">
        <f>VLOOKUP($D844,PANSS_full!$D$2:$AK$888,19,FALSE)</f>
        <v>1</v>
      </c>
      <c r="AL844">
        <f>VLOOKUP($D844,PANSS_full!$D$2:$AK$888,20,FALSE)</f>
        <v>2</v>
      </c>
      <c r="AM844">
        <f>VLOOKUP($D844,PANSS_full!$D$2:$AK$888,21,FALSE)</f>
        <v>1</v>
      </c>
      <c r="AN844">
        <f>VLOOKUP($D844,PANSS_full!$D$2:$AK$888,22,FALSE)</f>
        <v>2</v>
      </c>
      <c r="AO844">
        <f>VLOOKUP($D844,PANSS_full!$D$2:$AK$888,23,FALSE)</f>
        <v>1</v>
      </c>
      <c r="AP844">
        <f>VLOOKUP($D844,PANSS_full!$D$2:$AK$888,24,FALSE)</f>
        <v>1</v>
      </c>
      <c r="AQ844">
        <f>VLOOKUP($D844,PANSS_full!$D$2:$AK$888,25,FALSE)</f>
        <v>2</v>
      </c>
      <c r="AR844">
        <f>VLOOKUP($D844,PANSS_full!$D$2:$AK$888,26,FALSE)</f>
        <v>3</v>
      </c>
      <c r="AS844">
        <f>VLOOKUP($D844,PANSS_full!$D$2:$AK$888,27,FALSE)</f>
        <v>4</v>
      </c>
      <c r="AT844">
        <f>VLOOKUP($D844,PANSS_full!$D$2:$AK$888,28,FALSE)</f>
        <v>1</v>
      </c>
      <c r="AU844">
        <f>VLOOKUP($D844,PANSS_full!$D$2:$AK$888,29,FALSE)</f>
        <v>2</v>
      </c>
      <c r="AV844">
        <f>VLOOKUP($D844,PANSS_full!$D$2:$AK$888,30,FALSE)</f>
        <v>5</v>
      </c>
      <c r="AW844">
        <f>VLOOKUP($D844,PANSS_full!$D$2:$AK$888,31,FALSE)</f>
        <v>3</v>
      </c>
      <c r="AX844">
        <f>VLOOKUP($D844,PANSS_full!$D$2:$AK$888,32,FALSE)</f>
        <v>3</v>
      </c>
      <c r="AY844">
        <f>VLOOKUP($D844,PANSS_full!$D$2:$AK$888,33,FALSE)</f>
        <v>1</v>
      </c>
      <c r="AZ844">
        <f>VLOOKUP($D844,PANSS_full!$D$2:$AK$888,34,FALSE)</f>
        <v>3</v>
      </c>
    </row>
    <row r="845" spans="1:52">
      <c r="A845">
        <v>844</v>
      </c>
      <c r="B845" s="2" t="s">
        <v>903</v>
      </c>
      <c r="C845" s="2" t="str">
        <f t="shared" si="14"/>
        <v>SZ_06_0075</v>
      </c>
      <c r="D845" s="2" t="str">
        <f t="shared" si="13"/>
        <v>SZ_05_0075</v>
      </c>
      <c r="E845" s="2">
        <v>22.67</v>
      </c>
      <c r="F845" s="2" t="s">
        <v>602</v>
      </c>
      <c r="G845" s="2" t="s">
        <v>316</v>
      </c>
      <c r="H845" s="2">
        <v>6</v>
      </c>
      <c r="I845" s="2">
        <v>1</v>
      </c>
      <c r="J845" s="2">
        <v>8</v>
      </c>
      <c r="K845" s="2">
        <v>1</v>
      </c>
      <c r="L845" s="2">
        <v>1</v>
      </c>
      <c r="M845" s="2">
        <v>37</v>
      </c>
      <c r="N845" s="2">
        <v>23</v>
      </c>
      <c r="O845" s="2">
        <v>19</v>
      </c>
      <c r="P845" s="2">
        <v>42</v>
      </c>
      <c r="Q845" s="2">
        <v>84</v>
      </c>
      <c r="S845" t="str">
        <f>VLOOKUP($D845,PANSS_full!$D$2:$AK$888,1,FALSE)</f>
        <v>SZ_05_0075</v>
      </c>
      <c r="T845" t="str">
        <f>VLOOKUP($D845,PANSS_full!$D$2:$AK$888,2,FALSE)</f>
        <v>WWX</v>
      </c>
      <c r="U845" t="str">
        <f>VLOOKUP($D845,PANSS_full!$D$2:$AK$888,3,FALSE)</f>
        <v>杨勇锋</v>
      </c>
      <c r="V845" t="str">
        <f>VLOOKUP($D845,PANSS_full!$D$2:$AK$888,4,FALSE)</f>
        <v>新乡医学院二附院</v>
      </c>
      <c r="W845">
        <f>VLOOKUP($D845,PANSS_full!$D$2:$AK$888,5,FALSE)</f>
        <v>4</v>
      </c>
      <c r="X845">
        <f>VLOOKUP($D845,PANSS_full!$D$2:$AK$888,6,FALSE)</f>
        <v>3</v>
      </c>
      <c r="Y845">
        <f>VLOOKUP($D845,PANSS_full!$D$2:$AK$888,7,FALSE)</f>
        <v>3</v>
      </c>
      <c r="Z845">
        <f>VLOOKUP($D845,PANSS_full!$D$2:$AK$888,8,FALSE)</f>
        <v>3</v>
      </c>
      <c r="AA845">
        <f>VLOOKUP($D845,PANSS_full!$D$2:$AK$888,9,FALSE)</f>
        <v>2</v>
      </c>
      <c r="AB845">
        <f>VLOOKUP($D845,PANSS_full!$D$2:$AK$888,10,FALSE)</f>
        <v>4</v>
      </c>
      <c r="AC845">
        <f>VLOOKUP($D845,PANSS_full!$D$2:$AK$888,11,FALSE)</f>
        <v>4</v>
      </c>
      <c r="AD845">
        <f>VLOOKUP($D845,PANSS_full!$D$2:$AK$888,12,FALSE)</f>
        <v>3</v>
      </c>
      <c r="AE845">
        <f>VLOOKUP($D845,PANSS_full!$D$2:$AK$888,13,FALSE)</f>
        <v>3</v>
      </c>
      <c r="AF845">
        <f>VLOOKUP($D845,PANSS_full!$D$2:$AK$888,14,FALSE)</f>
        <v>3</v>
      </c>
      <c r="AG845">
        <f>VLOOKUP($D845,PANSS_full!$D$2:$AK$888,15,FALSE)</f>
        <v>3</v>
      </c>
      <c r="AH845">
        <f>VLOOKUP($D845,PANSS_full!$D$2:$AK$888,16,FALSE)</f>
        <v>2</v>
      </c>
      <c r="AI845">
        <f>VLOOKUP($D845,PANSS_full!$D$2:$AK$888,17,FALSE)</f>
        <v>3</v>
      </c>
      <c r="AJ845">
        <f>VLOOKUP($D845,PANSS_full!$D$2:$AK$888,18,FALSE)</f>
        <v>2</v>
      </c>
      <c r="AK845">
        <f>VLOOKUP($D845,PANSS_full!$D$2:$AK$888,19,FALSE)</f>
        <v>3</v>
      </c>
      <c r="AL845">
        <f>VLOOKUP($D845,PANSS_full!$D$2:$AK$888,20,FALSE)</f>
        <v>4</v>
      </c>
      <c r="AM845">
        <f>VLOOKUP($D845,PANSS_full!$D$2:$AK$888,21,FALSE)</f>
        <v>2</v>
      </c>
      <c r="AN845">
        <f>VLOOKUP($D845,PANSS_full!$D$2:$AK$888,22,FALSE)</f>
        <v>3</v>
      </c>
      <c r="AO845">
        <f>VLOOKUP($D845,PANSS_full!$D$2:$AK$888,23,FALSE)</f>
        <v>2</v>
      </c>
      <c r="AP845">
        <f>VLOOKUP($D845,PANSS_full!$D$2:$AK$888,24,FALSE)</f>
        <v>3</v>
      </c>
      <c r="AQ845">
        <f>VLOOKUP($D845,PANSS_full!$D$2:$AK$888,25,FALSE)</f>
        <v>2</v>
      </c>
      <c r="AR845">
        <f>VLOOKUP($D845,PANSS_full!$D$2:$AK$888,26,FALSE)</f>
        <v>3</v>
      </c>
      <c r="AS845">
        <f>VLOOKUP($D845,PANSS_full!$D$2:$AK$888,27,FALSE)</f>
        <v>3</v>
      </c>
      <c r="AT845">
        <f>VLOOKUP($D845,PANSS_full!$D$2:$AK$888,28,FALSE)</f>
        <v>1</v>
      </c>
      <c r="AU845">
        <f>VLOOKUP($D845,PANSS_full!$D$2:$AK$888,29,FALSE)</f>
        <v>2</v>
      </c>
      <c r="AV845">
        <f>VLOOKUP($D845,PANSS_full!$D$2:$AK$888,30,FALSE)</f>
        <v>4</v>
      </c>
      <c r="AW845">
        <f>VLOOKUP($D845,PANSS_full!$D$2:$AK$888,31,FALSE)</f>
        <v>3</v>
      </c>
      <c r="AX845">
        <f>VLOOKUP($D845,PANSS_full!$D$2:$AK$888,32,FALSE)</f>
        <v>2</v>
      </c>
      <c r="AY845">
        <f>VLOOKUP($D845,PANSS_full!$D$2:$AK$888,33,FALSE)</f>
        <v>2</v>
      </c>
      <c r="AZ845">
        <f>VLOOKUP($D845,PANSS_full!$D$2:$AK$888,34,FALSE)</f>
        <v>3</v>
      </c>
    </row>
    <row r="846" spans="1:52">
      <c r="A846">
        <v>845</v>
      </c>
      <c r="B846" s="2" t="s">
        <v>904</v>
      </c>
      <c r="C846" s="2" t="str">
        <f t="shared" si="14"/>
        <v>SZ_06_0076</v>
      </c>
      <c r="D846" s="2" t="str">
        <f t="shared" si="13"/>
        <v>SZ_05_0076</v>
      </c>
      <c r="E846" s="2">
        <v>30.08</v>
      </c>
      <c r="F846" s="2" t="s">
        <v>602</v>
      </c>
      <c r="G846" s="2" t="s">
        <v>316</v>
      </c>
      <c r="H846" s="2">
        <v>6</v>
      </c>
      <c r="I846" s="2">
        <v>2</v>
      </c>
      <c r="J846" s="2">
        <v>15</v>
      </c>
      <c r="K846" s="2">
        <v>1</v>
      </c>
      <c r="L846" s="2">
        <v>1</v>
      </c>
      <c r="M846" s="2">
        <v>26</v>
      </c>
      <c r="N846" s="2">
        <v>19</v>
      </c>
      <c r="O846" s="2">
        <v>28</v>
      </c>
      <c r="P846" s="2">
        <v>38</v>
      </c>
      <c r="Q846" s="2">
        <v>85</v>
      </c>
      <c r="S846" t="str">
        <f>VLOOKUP($D846,PANSS_full!$D$2:$AK$888,1,FALSE)</f>
        <v>SZ_05_0076</v>
      </c>
      <c r="T846" t="str">
        <f>VLOOKUP($D846,PANSS_full!$D$2:$AK$888,2,FALSE)</f>
        <v>LJY</v>
      </c>
      <c r="U846" t="str">
        <f>VLOOKUP($D846,PANSS_full!$D$2:$AK$888,3,FALSE)</f>
        <v>张玉娟</v>
      </c>
      <c r="V846" t="str">
        <f>VLOOKUP($D846,PANSS_full!$D$2:$AK$888,4,FALSE)</f>
        <v>河南省精神病医院</v>
      </c>
      <c r="W846">
        <f>VLOOKUP($D846,PANSS_full!$D$2:$AK$888,5,FALSE)</f>
        <v>5</v>
      </c>
      <c r="X846">
        <f>VLOOKUP($D846,PANSS_full!$D$2:$AK$888,6,FALSE)</f>
        <v>4</v>
      </c>
      <c r="Y846">
        <f>VLOOKUP($D846,PANSS_full!$D$2:$AK$888,7,FALSE)</f>
        <v>1</v>
      </c>
      <c r="Z846">
        <f>VLOOKUP($D846,PANSS_full!$D$2:$AK$888,8,FALSE)</f>
        <v>1</v>
      </c>
      <c r="AA846">
        <f>VLOOKUP($D846,PANSS_full!$D$2:$AK$888,9,FALSE)</f>
        <v>1</v>
      </c>
      <c r="AB846">
        <f>VLOOKUP($D846,PANSS_full!$D$2:$AK$888,10,FALSE)</f>
        <v>4</v>
      </c>
      <c r="AC846">
        <f>VLOOKUP($D846,PANSS_full!$D$2:$AK$888,11,FALSE)</f>
        <v>3</v>
      </c>
      <c r="AD846">
        <f>VLOOKUP($D846,PANSS_full!$D$2:$AK$888,12,FALSE)</f>
        <v>4</v>
      </c>
      <c r="AE846">
        <f>VLOOKUP($D846,PANSS_full!$D$2:$AK$888,13,FALSE)</f>
        <v>4</v>
      </c>
      <c r="AF846">
        <f>VLOOKUP($D846,PANSS_full!$D$2:$AK$888,14,FALSE)</f>
        <v>4</v>
      </c>
      <c r="AG846">
        <f>VLOOKUP($D846,PANSS_full!$D$2:$AK$888,15,FALSE)</f>
        <v>4</v>
      </c>
      <c r="AH846">
        <f>VLOOKUP($D846,PANSS_full!$D$2:$AK$888,16,FALSE)</f>
        <v>3</v>
      </c>
      <c r="AI846">
        <f>VLOOKUP($D846,PANSS_full!$D$2:$AK$888,17,FALSE)</f>
        <v>5</v>
      </c>
      <c r="AJ846">
        <f>VLOOKUP($D846,PANSS_full!$D$2:$AK$888,18,FALSE)</f>
        <v>4</v>
      </c>
      <c r="AK846">
        <f>VLOOKUP($D846,PANSS_full!$D$2:$AK$888,19,FALSE)</f>
        <v>4</v>
      </c>
      <c r="AL846">
        <f>VLOOKUP($D846,PANSS_full!$D$2:$AK$888,20,FALSE)</f>
        <v>1</v>
      </c>
      <c r="AM846">
        <f>VLOOKUP($D846,PANSS_full!$D$2:$AK$888,21,FALSE)</f>
        <v>1</v>
      </c>
      <c r="AN846">
        <f>VLOOKUP($D846,PANSS_full!$D$2:$AK$888,22,FALSE)</f>
        <v>2</v>
      </c>
      <c r="AO846">
        <f>VLOOKUP($D846,PANSS_full!$D$2:$AK$888,23,FALSE)</f>
        <v>1</v>
      </c>
      <c r="AP846">
        <f>VLOOKUP($D846,PANSS_full!$D$2:$AK$888,24,FALSE)</f>
        <v>1</v>
      </c>
      <c r="AQ846">
        <f>VLOOKUP($D846,PANSS_full!$D$2:$AK$888,25,FALSE)</f>
        <v>4</v>
      </c>
      <c r="AR846">
        <f>VLOOKUP($D846,PANSS_full!$D$2:$AK$888,26,FALSE)</f>
        <v>2</v>
      </c>
      <c r="AS846">
        <f>VLOOKUP($D846,PANSS_full!$D$2:$AK$888,27,FALSE)</f>
        <v>1</v>
      </c>
      <c r="AT846">
        <f>VLOOKUP($D846,PANSS_full!$D$2:$AK$888,28,FALSE)</f>
        <v>1</v>
      </c>
      <c r="AU846">
        <f>VLOOKUP($D846,PANSS_full!$D$2:$AK$888,29,FALSE)</f>
        <v>5</v>
      </c>
      <c r="AV846">
        <f>VLOOKUP($D846,PANSS_full!$D$2:$AK$888,30,FALSE)</f>
        <v>5</v>
      </c>
      <c r="AW846">
        <f>VLOOKUP($D846,PANSS_full!$D$2:$AK$888,31,FALSE)</f>
        <v>5</v>
      </c>
      <c r="AX846">
        <f>VLOOKUP($D846,PANSS_full!$D$2:$AK$888,32,FALSE)</f>
        <v>1</v>
      </c>
      <c r="AY846">
        <f>VLOOKUP($D846,PANSS_full!$D$2:$AK$888,33,FALSE)</f>
        <v>1</v>
      </c>
      <c r="AZ846">
        <f>VLOOKUP($D846,PANSS_full!$D$2:$AK$888,34,FALSE)</f>
        <v>3</v>
      </c>
    </row>
    <row r="847" spans="1:52">
      <c r="A847">
        <v>846</v>
      </c>
      <c r="B847" s="2" t="s">
        <v>905</v>
      </c>
      <c r="C847" s="2" t="str">
        <f t="shared" si="14"/>
        <v>SZ_06_0078</v>
      </c>
      <c r="D847" s="2" t="str">
        <f t="shared" si="13"/>
        <v>SZ_05_0078</v>
      </c>
      <c r="E847" s="2">
        <v>38.92</v>
      </c>
      <c r="F847" s="2" t="s">
        <v>602</v>
      </c>
      <c r="G847" s="2" t="s">
        <v>316</v>
      </c>
      <c r="H847" s="2">
        <v>6</v>
      </c>
      <c r="I847" s="2">
        <v>1</v>
      </c>
      <c r="J847" s="2">
        <v>8</v>
      </c>
      <c r="K847" s="2">
        <v>1</v>
      </c>
      <c r="L847" s="2">
        <v>2</v>
      </c>
      <c r="M847" s="2">
        <v>37</v>
      </c>
      <c r="N847" s="2">
        <v>27</v>
      </c>
      <c r="O847" s="2">
        <v>17</v>
      </c>
      <c r="P847" s="2">
        <v>45</v>
      </c>
      <c r="Q847" s="2">
        <v>89</v>
      </c>
      <c r="R847" s="2">
        <v>25</v>
      </c>
      <c r="S847" t="str">
        <f>VLOOKUP($D847,PANSS_full!$D$2:$AK$888,1,FALSE)</f>
        <v>SZ_05_0078</v>
      </c>
      <c r="T847" t="str">
        <f>VLOOKUP($D847,PANSS_full!$D$2:$AK$888,2,FALSE)</f>
        <v>PMY</v>
      </c>
      <c r="U847" t="str">
        <f>VLOOKUP($D847,PANSS_full!$D$2:$AK$888,3,FALSE)</f>
        <v>杨勇锋</v>
      </c>
      <c r="V847" t="str">
        <f>VLOOKUP($D847,PANSS_full!$D$2:$AK$888,4,FALSE)</f>
        <v>新乡医学院二附院</v>
      </c>
      <c r="W847">
        <f>VLOOKUP($D847,PANSS_full!$D$2:$AK$888,5,FALSE)</f>
        <v>5</v>
      </c>
      <c r="X847">
        <f>VLOOKUP($D847,PANSS_full!$D$2:$AK$888,6,FALSE)</f>
        <v>4</v>
      </c>
      <c r="Y847">
        <f>VLOOKUP($D847,PANSS_full!$D$2:$AK$888,7,FALSE)</f>
        <v>5</v>
      </c>
      <c r="Z847">
        <f>VLOOKUP($D847,PANSS_full!$D$2:$AK$888,8,FALSE)</f>
        <v>3</v>
      </c>
      <c r="AA847">
        <f>VLOOKUP($D847,PANSS_full!$D$2:$AK$888,9,FALSE)</f>
        <v>3</v>
      </c>
      <c r="AB847">
        <f>VLOOKUP($D847,PANSS_full!$D$2:$AK$888,10,FALSE)</f>
        <v>4</v>
      </c>
      <c r="AC847">
        <f>VLOOKUP($D847,PANSS_full!$D$2:$AK$888,11,FALSE)</f>
        <v>3</v>
      </c>
      <c r="AD847">
        <f>VLOOKUP($D847,PANSS_full!$D$2:$AK$888,12,FALSE)</f>
        <v>3</v>
      </c>
      <c r="AE847">
        <f>VLOOKUP($D847,PANSS_full!$D$2:$AK$888,13,FALSE)</f>
        <v>3</v>
      </c>
      <c r="AF847">
        <f>VLOOKUP($D847,PANSS_full!$D$2:$AK$888,14,FALSE)</f>
        <v>3</v>
      </c>
      <c r="AG847">
        <f>VLOOKUP($D847,PANSS_full!$D$2:$AK$888,15,FALSE)</f>
        <v>3</v>
      </c>
      <c r="AH847">
        <f>VLOOKUP($D847,PANSS_full!$D$2:$AK$888,16,FALSE)</f>
        <v>2</v>
      </c>
      <c r="AI847">
        <f>VLOOKUP($D847,PANSS_full!$D$2:$AK$888,17,FALSE)</f>
        <v>2</v>
      </c>
      <c r="AJ847">
        <f>VLOOKUP($D847,PANSS_full!$D$2:$AK$888,18,FALSE)</f>
        <v>1</v>
      </c>
      <c r="AK847">
        <f>VLOOKUP($D847,PANSS_full!$D$2:$AK$888,19,FALSE)</f>
        <v>3</v>
      </c>
      <c r="AL847">
        <f>VLOOKUP($D847,PANSS_full!$D$2:$AK$888,20,FALSE)</f>
        <v>4</v>
      </c>
      <c r="AM847">
        <f>VLOOKUP($D847,PANSS_full!$D$2:$AK$888,21,FALSE)</f>
        <v>3</v>
      </c>
      <c r="AN847">
        <f>VLOOKUP($D847,PANSS_full!$D$2:$AK$888,22,FALSE)</f>
        <v>4</v>
      </c>
      <c r="AO847">
        <f>VLOOKUP($D847,PANSS_full!$D$2:$AK$888,23,FALSE)</f>
        <v>2</v>
      </c>
      <c r="AP847">
        <f>VLOOKUP($D847,PANSS_full!$D$2:$AK$888,24,FALSE)</f>
        <v>3</v>
      </c>
      <c r="AQ847">
        <f>VLOOKUP($D847,PANSS_full!$D$2:$AK$888,25,FALSE)</f>
        <v>4</v>
      </c>
      <c r="AR847">
        <f>VLOOKUP($D847,PANSS_full!$D$2:$AK$888,26,FALSE)</f>
        <v>2</v>
      </c>
      <c r="AS847">
        <f>VLOOKUP($D847,PANSS_full!$D$2:$AK$888,27,FALSE)</f>
        <v>2</v>
      </c>
      <c r="AT847">
        <f>VLOOKUP($D847,PANSS_full!$D$2:$AK$888,28,FALSE)</f>
        <v>1</v>
      </c>
      <c r="AU847">
        <f>VLOOKUP($D847,PANSS_full!$D$2:$AK$888,29,FALSE)</f>
        <v>2</v>
      </c>
      <c r="AV847">
        <f>VLOOKUP($D847,PANSS_full!$D$2:$AK$888,30,FALSE)</f>
        <v>4</v>
      </c>
      <c r="AW847">
        <f>VLOOKUP($D847,PANSS_full!$D$2:$AK$888,31,FALSE)</f>
        <v>4</v>
      </c>
      <c r="AX847">
        <f>VLOOKUP($D847,PANSS_full!$D$2:$AK$888,32,FALSE)</f>
        <v>3</v>
      </c>
      <c r="AY847">
        <f>VLOOKUP($D847,PANSS_full!$D$2:$AK$888,33,FALSE)</f>
        <v>1</v>
      </c>
      <c r="AZ847">
        <f>VLOOKUP($D847,PANSS_full!$D$2:$AK$888,34,FALSE)</f>
        <v>3</v>
      </c>
    </row>
    <row r="848" spans="1:52">
      <c r="A848">
        <v>847</v>
      </c>
      <c r="B848" s="2" t="s">
        <v>906</v>
      </c>
      <c r="C848" s="2" t="str">
        <f t="shared" si="14"/>
        <v>SZ_06_0082</v>
      </c>
      <c r="D848" s="2" t="str">
        <f t="shared" si="13"/>
        <v>SZ_05_0082</v>
      </c>
      <c r="E848" s="2">
        <v>27.5</v>
      </c>
      <c r="F848" s="2" t="s">
        <v>602</v>
      </c>
      <c r="G848" s="2" t="s">
        <v>316</v>
      </c>
      <c r="H848" s="2">
        <v>6</v>
      </c>
      <c r="I848" s="2">
        <v>1</v>
      </c>
      <c r="J848" s="2">
        <v>12</v>
      </c>
      <c r="K848" s="2">
        <v>1</v>
      </c>
      <c r="L848" s="2">
        <v>1</v>
      </c>
      <c r="M848" s="2">
        <v>132</v>
      </c>
      <c r="N848" s="2">
        <v>23</v>
      </c>
      <c r="O848" s="2">
        <v>31</v>
      </c>
      <c r="P848" s="2">
        <v>41</v>
      </c>
      <c r="Q848" s="2">
        <v>95</v>
      </c>
      <c r="S848" t="str">
        <f>VLOOKUP($D848,PANSS_full!$D$2:$AK$888,1,FALSE)</f>
        <v>SZ_05_0082</v>
      </c>
      <c r="T848" t="str">
        <f>VLOOKUP($D848,PANSS_full!$D$2:$AK$888,2,FALSE)</f>
        <v>ZYH</v>
      </c>
      <c r="U848" t="str">
        <f>VLOOKUP($D848,PANSS_full!$D$2:$AK$888,3,FALSE)</f>
        <v>杜玉红</v>
      </c>
      <c r="V848" t="str">
        <f>VLOOKUP($D848,PANSS_full!$D$2:$AK$888,4,FALSE)</f>
        <v>新医二附院</v>
      </c>
      <c r="W848">
        <f>VLOOKUP($D848,PANSS_full!$D$2:$AK$888,5,FALSE)</f>
        <v>6</v>
      </c>
      <c r="X848">
        <f>VLOOKUP($D848,PANSS_full!$D$2:$AK$888,6,FALSE)</f>
        <v>5</v>
      </c>
      <c r="Y848">
        <f>VLOOKUP($D848,PANSS_full!$D$2:$AK$888,7,FALSE)</f>
        <v>1</v>
      </c>
      <c r="Z848">
        <f>VLOOKUP($D848,PANSS_full!$D$2:$AK$888,8,FALSE)</f>
        <v>1</v>
      </c>
      <c r="AA848">
        <f>VLOOKUP($D848,PANSS_full!$D$2:$AK$888,9,FALSE)</f>
        <v>1</v>
      </c>
      <c r="AB848">
        <f>VLOOKUP($D848,PANSS_full!$D$2:$AK$888,10,FALSE)</f>
        <v>5</v>
      </c>
      <c r="AC848">
        <f>VLOOKUP($D848,PANSS_full!$D$2:$AK$888,11,FALSE)</f>
        <v>4</v>
      </c>
      <c r="AD848">
        <f>VLOOKUP($D848,PANSS_full!$D$2:$AK$888,12,FALSE)</f>
        <v>5</v>
      </c>
      <c r="AE848">
        <f>VLOOKUP($D848,PANSS_full!$D$2:$AK$888,13,FALSE)</f>
        <v>5</v>
      </c>
      <c r="AF848">
        <f>VLOOKUP($D848,PANSS_full!$D$2:$AK$888,14,FALSE)</f>
        <v>4</v>
      </c>
      <c r="AG848">
        <f>VLOOKUP($D848,PANSS_full!$D$2:$AK$888,15,FALSE)</f>
        <v>5</v>
      </c>
      <c r="AH848">
        <f>VLOOKUP($D848,PANSS_full!$D$2:$AK$888,16,FALSE)</f>
        <v>5</v>
      </c>
      <c r="AI848">
        <f>VLOOKUP($D848,PANSS_full!$D$2:$AK$888,17,FALSE)</f>
        <v>4</v>
      </c>
      <c r="AJ848">
        <f>VLOOKUP($D848,PANSS_full!$D$2:$AK$888,18,FALSE)</f>
        <v>3</v>
      </c>
      <c r="AK848">
        <f>VLOOKUP($D848,PANSS_full!$D$2:$AK$888,19,FALSE)</f>
        <v>1</v>
      </c>
      <c r="AL848">
        <f>VLOOKUP($D848,PANSS_full!$D$2:$AK$888,20,FALSE)</f>
        <v>3</v>
      </c>
      <c r="AM848">
        <f>VLOOKUP($D848,PANSS_full!$D$2:$AK$888,21,FALSE)</f>
        <v>1</v>
      </c>
      <c r="AN848">
        <f>VLOOKUP($D848,PANSS_full!$D$2:$AK$888,22,FALSE)</f>
        <v>3</v>
      </c>
      <c r="AO848">
        <f>VLOOKUP($D848,PANSS_full!$D$2:$AK$888,23,FALSE)</f>
        <v>1</v>
      </c>
      <c r="AP848">
        <f>VLOOKUP($D848,PANSS_full!$D$2:$AK$888,24,FALSE)</f>
        <v>1</v>
      </c>
      <c r="AQ848">
        <f>VLOOKUP($D848,PANSS_full!$D$2:$AK$888,25,FALSE)</f>
        <v>3</v>
      </c>
      <c r="AR848">
        <f>VLOOKUP($D848,PANSS_full!$D$2:$AK$888,26,FALSE)</f>
        <v>5</v>
      </c>
      <c r="AS848">
        <f>VLOOKUP($D848,PANSS_full!$D$2:$AK$888,27,FALSE)</f>
        <v>1</v>
      </c>
      <c r="AT848">
        <f>VLOOKUP($D848,PANSS_full!$D$2:$AK$888,28,FALSE)</f>
        <v>1</v>
      </c>
      <c r="AU848">
        <f>VLOOKUP($D848,PANSS_full!$D$2:$AK$888,29,FALSE)</f>
        <v>4</v>
      </c>
      <c r="AV848">
        <f>VLOOKUP($D848,PANSS_full!$D$2:$AK$888,30,FALSE)</f>
        <v>6</v>
      </c>
      <c r="AW848">
        <f>VLOOKUP($D848,PANSS_full!$D$2:$AK$888,31,FALSE)</f>
        <v>3</v>
      </c>
      <c r="AX848">
        <f>VLOOKUP($D848,PANSS_full!$D$2:$AK$888,32,FALSE)</f>
        <v>1</v>
      </c>
      <c r="AY848">
        <f>VLOOKUP($D848,PANSS_full!$D$2:$AK$888,33,FALSE)</f>
        <v>3</v>
      </c>
      <c r="AZ848">
        <f>VLOOKUP($D848,PANSS_full!$D$2:$AK$888,34,FALSE)</f>
        <v>4</v>
      </c>
    </row>
    <row r="849" spans="1:52">
      <c r="A849">
        <v>848</v>
      </c>
      <c r="B849" s="2" t="s">
        <v>907</v>
      </c>
      <c r="C849" s="2" t="str">
        <f t="shared" si="14"/>
        <v>SZ_06_0084</v>
      </c>
      <c r="D849" s="2" t="str">
        <f t="shared" si="13"/>
        <v>SZ_05_0084</v>
      </c>
      <c r="E849" s="2">
        <v>27.75</v>
      </c>
      <c r="F849" s="2" t="s">
        <v>602</v>
      </c>
      <c r="G849" s="2" t="s">
        <v>316</v>
      </c>
      <c r="H849" s="2">
        <v>6</v>
      </c>
      <c r="I849" s="2">
        <v>1</v>
      </c>
      <c r="J849" s="2">
        <v>9</v>
      </c>
      <c r="K849" s="2">
        <v>1</v>
      </c>
      <c r="L849" s="2">
        <v>1</v>
      </c>
      <c r="M849" s="2">
        <v>3</v>
      </c>
      <c r="N849" s="2">
        <v>23</v>
      </c>
      <c r="O849" s="2">
        <v>20</v>
      </c>
      <c r="P849" s="2">
        <v>40</v>
      </c>
      <c r="Q849" s="2">
        <v>83</v>
      </c>
      <c r="S849" t="str">
        <f>VLOOKUP($D849,PANSS_full!$D$2:$AK$888,1,FALSE)</f>
        <v>SZ_05_0084</v>
      </c>
      <c r="T849" t="str">
        <f>VLOOKUP($D849,PANSS_full!$D$2:$AK$888,2,FALSE)</f>
        <v>GR</v>
      </c>
      <c r="U849" t="str">
        <f>VLOOKUP($D849,PANSS_full!$D$2:$AK$888,3,FALSE)</f>
        <v>杜高宁</v>
      </c>
      <c r="V849" t="str">
        <f>VLOOKUP($D849,PANSS_full!$D$2:$AK$888,4,FALSE)</f>
        <v>新医二附院</v>
      </c>
      <c r="W849">
        <f>VLOOKUP($D849,PANSS_full!$D$2:$AK$888,5,FALSE)</f>
        <v>4</v>
      </c>
      <c r="X849">
        <f>VLOOKUP($D849,PANSS_full!$D$2:$AK$888,6,FALSE)</f>
        <v>3</v>
      </c>
      <c r="Y849">
        <f>VLOOKUP($D849,PANSS_full!$D$2:$AK$888,7,FALSE)</f>
        <v>2</v>
      </c>
      <c r="Z849">
        <f>VLOOKUP($D849,PANSS_full!$D$2:$AK$888,8,FALSE)</f>
        <v>3</v>
      </c>
      <c r="AA849">
        <f>VLOOKUP($D849,PANSS_full!$D$2:$AK$888,9,FALSE)</f>
        <v>3</v>
      </c>
      <c r="AB849">
        <f>VLOOKUP($D849,PANSS_full!$D$2:$AK$888,10,FALSE)</f>
        <v>4</v>
      </c>
      <c r="AC849">
        <f>VLOOKUP($D849,PANSS_full!$D$2:$AK$888,11,FALSE)</f>
        <v>4</v>
      </c>
      <c r="AD849">
        <f>VLOOKUP($D849,PANSS_full!$D$2:$AK$888,12,FALSE)</f>
        <v>3</v>
      </c>
      <c r="AE849">
        <f>VLOOKUP($D849,PANSS_full!$D$2:$AK$888,13,FALSE)</f>
        <v>3</v>
      </c>
      <c r="AF849">
        <f>VLOOKUP($D849,PANSS_full!$D$2:$AK$888,14,FALSE)</f>
        <v>3</v>
      </c>
      <c r="AG849">
        <f>VLOOKUP($D849,PANSS_full!$D$2:$AK$888,15,FALSE)</f>
        <v>3</v>
      </c>
      <c r="AH849">
        <f>VLOOKUP($D849,PANSS_full!$D$2:$AK$888,16,FALSE)</f>
        <v>2</v>
      </c>
      <c r="AI849">
        <f>VLOOKUP($D849,PANSS_full!$D$2:$AK$888,17,FALSE)</f>
        <v>3</v>
      </c>
      <c r="AJ849">
        <f>VLOOKUP($D849,PANSS_full!$D$2:$AK$888,18,FALSE)</f>
        <v>3</v>
      </c>
      <c r="AK849">
        <f>VLOOKUP($D849,PANSS_full!$D$2:$AK$888,19,FALSE)</f>
        <v>3</v>
      </c>
      <c r="AL849">
        <f>VLOOKUP($D849,PANSS_full!$D$2:$AK$888,20,FALSE)</f>
        <v>3</v>
      </c>
      <c r="AM849">
        <f>VLOOKUP($D849,PANSS_full!$D$2:$AK$888,21,FALSE)</f>
        <v>2</v>
      </c>
      <c r="AN849">
        <f>VLOOKUP($D849,PANSS_full!$D$2:$AK$888,22,FALSE)</f>
        <v>3</v>
      </c>
      <c r="AO849">
        <f>VLOOKUP($D849,PANSS_full!$D$2:$AK$888,23,FALSE)</f>
        <v>2</v>
      </c>
      <c r="AP849">
        <f>VLOOKUP($D849,PANSS_full!$D$2:$AK$888,24,FALSE)</f>
        <v>2</v>
      </c>
      <c r="AQ849">
        <f>VLOOKUP($D849,PANSS_full!$D$2:$AK$888,25,FALSE)</f>
        <v>3</v>
      </c>
      <c r="AR849">
        <f>VLOOKUP($D849,PANSS_full!$D$2:$AK$888,26,FALSE)</f>
        <v>2</v>
      </c>
      <c r="AS849">
        <f>VLOOKUP($D849,PANSS_full!$D$2:$AK$888,27,FALSE)</f>
        <v>3</v>
      </c>
      <c r="AT849">
        <f>VLOOKUP($D849,PANSS_full!$D$2:$AK$888,28,FALSE)</f>
        <v>1</v>
      </c>
      <c r="AU849">
        <f>VLOOKUP($D849,PANSS_full!$D$2:$AK$888,29,FALSE)</f>
        <v>3</v>
      </c>
      <c r="AV849">
        <f>VLOOKUP($D849,PANSS_full!$D$2:$AK$888,30,FALSE)</f>
        <v>3</v>
      </c>
      <c r="AW849">
        <f>VLOOKUP($D849,PANSS_full!$D$2:$AK$888,31,FALSE)</f>
        <v>3</v>
      </c>
      <c r="AX849">
        <f>VLOOKUP($D849,PANSS_full!$D$2:$AK$888,32,FALSE)</f>
        <v>3</v>
      </c>
      <c r="AY849">
        <f>VLOOKUP($D849,PANSS_full!$D$2:$AK$888,33,FALSE)</f>
        <v>2</v>
      </c>
      <c r="AZ849">
        <f>VLOOKUP($D849,PANSS_full!$D$2:$AK$888,34,FALSE)</f>
        <v>2</v>
      </c>
    </row>
    <row r="850" spans="1:52">
      <c r="A850">
        <v>849</v>
      </c>
      <c r="B850" s="2" t="s">
        <v>908</v>
      </c>
      <c r="C850" s="2" t="str">
        <f t="shared" si="14"/>
        <v>SZ_07_0001</v>
      </c>
      <c r="E850" s="2">
        <v>21.9166666666667</v>
      </c>
      <c r="F850" s="2" t="s">
        <v>602</v>
      </c>
      <c r="G850" s="2" t="s">
        <v>386</v>
      </c>
      <c r="H850" s="2">
        <v>7</v>
      </c>
      <c r="I850" s="2">
        <v>1</v>
      </c>
      <c r="J850" s="2">
        <v>6</v>
      </c>
      <c r="K850" s="2">
        <v>1</v>
      </c>
      <c r="L850" s="2">
        <v>1</v>
      </c>
      <c r="M850" s="2">
        <v>20</v>
      </c>
      <c r="N850" s="2">
        <v>18</v>
      </c>
      <c r="O850" s="2">
        <v>22</v>
      </c>
      <c r="P850" s="2">
        <v>43</v>
      </c>
      <c r="Q850" s="2">
        <v>83</v>
      </c>
      <c r="S850" t="str">
        <f>VLOOKUP($C850,PANSS_full!$D$2:$AK$888,1,FALSE)</f>
        <v>SZ_07_0001</v>
      </c>
      <c r="T850" t="str">
        <f>VLOOKUP($C850,PANSS_full!$D$2:$AK$888,2,FALSE)</f>
        <v>DQY</v>
      </c>
      <c r="U850" t="str">
        <f>VLOOKUP($C850,PANSS_full!$D$2:$AK$888,3,FALSE)</f>
        <v>何宏</v>
      </c>
      <c r="V850" t="str">
        <f>VLOOKUP($C850,PANSS_full!$D$2:$AK$888,4,FALSE)</f>
        <v>西京医院</v>
      </c>
      <c r="W850">
        <f>VLOOKUP($C850,PANSS_full!$D$2:$AK$888,5,FALSE)</f>
        <v>4</v>
      </c>
      <c r="X850">
        <f>VLOOKUP($C850,PANSS_full!$D$2:$AK$888,6,FALSE)</f>
        <v>2</v>
      </c>
      <c r="Y850">
        <f>VLOOKUP($C850,PANSS_full!$D$2:$AK$888,7,FALSE)</f>
        <v>1</v>
      </c>
      <c r="Z850">
        <f>VLOOKUP($C850,PANSS_full!$D$2:$AK$888,8,FALSE)</f>
        <v>1</v>
      </c>
      <c r="AA850">
        <f>VLOOKUP($C850,PANSS_full!$D$2:$AK$888,9,FALSE)</f>
        <v>1</v>
      </c>
      <c r="AB850">
        <f>VLOOKUP($C850,PANSS_full!$D$2:$AK$888,10,FALSE)</f>
        <v>5</v>
      </c>
      <c r="AC850">
        <f>VLOOKUP($C850,PANSS_full!$D$2:$AK$888,11,FALSE)</f>
        <v>4</v>
      </c>
      <c r="AD850">
        <f>VLOOKUP($C850,PANSS_full!$D$2:$AK$888,12,FALSE)</f>
        <v>4</v>
      </c>
      <c r="AE850">
        <f>VLOOKUP($C850,PANSS_full!$D$2:$AK$888,13,FALSE)</f>
        <v>4</v>
      </c>
      <c r="AF850">
        <f>VLOOKUP($C850,PANSS_full!$D$2:$AK$888,14,FALSE)</f>
        <v>4</v>
      </c>
      <c r="AG850">
        <f>VLOOKUP($C850,PANSS_full!$D$2:$AK$888,15,FALSE)</f>
        <v>5</v>
      </c>
      <c r="AH850">
        <f>VLOOKUP($C850,PANSS_full!$D$2:$AK$888,16,FALSE)</f>
        <v>1</v>
      </c>
      <c r="AI850">
        <f>VLOOKUP($C850,PANSS_full!$D$2:$AK$888,17,FALSE)</f>
        <v>3</v>
      </c>
      <c r="AJ850">
        <f>VLOOKUP($C850,PANSS_full!$D$2:$AK$888,18,FALSE)</f>
        <v>1</v>
      </c>
      <c r="AK850">
        <f>VLOOKUP($C850,PANSS_full!$D$2:$AK$888,19,FALSE)</f>
        <v>1</v>
      </c>
      <c r="AL850">
        <f>VLOOKUP($C850,PANSS_full!$D$2:$AK$888,20,FALSE)</f>
        <v>3</v>
      </c>
      <c r="AM850">
        <f>VLOOKUP($C850,PANSS_full!$D$2:$AK$888,21,FALSE)</f>
        <v>3</v>
      </c>
      <c r="AN850">
        <f>VLOOKUP($C850,PANSS_full!$D$2:$AK$888,22,FALSE)</f>
        <v>3</v>
      </c>
      <c r="AO850">
        <f>VLOOKUP($C850,PANSS_full!$D$2:$AK$888,23,FALSE)</f>
        <v>1</v>
      </c>
      <c r="AP850">
        <f>VLOOKUP($C850,PANSS_full!$D$2:$AK$888,24,FALSE)</f>
        <v>3</v>
      </c>
      <c r="AQ850">
        <f>VLOOKUP($C850,PANSS_full!$D$2:$AK$888,25,FALSE)</f>
        <v>3</v>
      </c>
      <c r="AR850">
        <f>VLOOKUP($C850,PANSS_full!$D$2:$AK$888,26,FALSE)</f>
        <v>1</v>
      </c>
      <c r="AS850">
        <f>VLOOKUP($C850,PANSS_full!$D$2:$AK$888,27,FALSE)</f>
        <v>3</v>
      </c>
      <c r="AT850">
        <f>VLOOKUP($C850,PANSS_full!$D$2:$AK$888,28,FALSE)</f>
        <v>1</v>
      </c>
      <c r="AU850">
        <f>VLOOKUP($C850,PANSS_full!$D$2:$AK$888,29,FALSE)</f>
        <v>3</v>
      </c>
      <c r="AV850">
        <f>VLOOKUP($C850,PANSS_full!$D$2:$AK$888,30,FALSE)</f>
        <v>6</v>
      </c>
      <c r="AW850">
        <f>VLOOKUP($C850,PANSS_full!$D$2:$AK$888,31,FALSE)</f>
        <v>2</v>
      </c>
      <c r="AX850">
        <f>VLOOKUP($C850,PANSS_full!$D$2:$AK$888,32,FALSE)</f>
        <v>2</v>
      </c>
      <c r="AY850">
        <f>VLOOKUP($C850,PANSS_full!$D$2:$AK$888,33,FALSE)</f>
        <v>4</v>
      </c>
      <c r="AZ850">
        <f>VLOOKUP($C850,PANSS_full!$D$2:$AK$888,34,FALSE)</f>
        <v>4</v>
      </c>
    </row>
    <row r="851" spans="1:52">
      <c r="A851">
        <v>850</v>
      </c>
      <c r="B851" s="2" t="s">
        <v>909</v>
      </c>
      <c r="C851" s="2" t="str">
        <f t="shared" si="14"/>
        <v>SZ_07_0002</v>
      </c>
      <c r="E851" s="2">
        <v>20.5</v>
      </c>
      <c r="F851" s="2" t="s">
        <v>602</v>
      </c>
      <c r="G851" s="2" t="s">
        <v>386</v>
      </c>
      <c r="H851" s="2">
        <v>7</v>
      </c>
      <c r="I851" s="2">
        <v>1</v>
      </c>
      <c r="J851" s="2">
        <v>3</v>
      </c>
      <c r="K851" s="2">
        <v>1</v>
      </c>
      <c r="L851" s="2">
        <v>1</v>
      </c>
      <c r="M851" s="2">
        <v>1</v>
      </c>
      <c r="N851" s="2">
        <v>23</v>
      </c>
      <c r="O851" s="2">
        <v>30</v>
      </c>
      <c r="P851" s="2">
        <v>41</v>
      </c>
      <c r="Q851" s="2">
        <v>94</v>
      </c>
      <c r="S851" t="str">
        <f>VLOOKUP($C851,PANSS_full!$D$2:$AK$888,1,FALSE)</f>
        <v>SZ_07_0002</v>
      </c>
      <c r="T851" t="str">
        <f>VLOOKUP($C851,PANSS_full!$D$2:$AK$888,2,FALSE)</f>
        <v>GZX</v>
      </c>
      <c r="U851" t="str">
        <f>VLOOKUP($C851,PANSS_full!$D$2:$AK$888,3,FALSE)</f>
        <v>刘文昀</v>
      </c>
      <c r="V851" t="str">
        <f>VLOOKUP($C851,PANSS_full!$D$2:$AK$888,4,FALSE)</f>
        <v>西京医院</v>
      </c>
      <c r="W851">
        <f>VLOOKUP($C851,PANSS_full!$D$2:$AK$888,5,FALSE)</f>
        <v>4</v>
      </c>
      <c r="X851">
        <f>VLOOKUP($C851,PANSS_full!$D$2:$AK$888,6,FALSE)</f>
        <v>6</v>
      </c>
      <c r="Y851">
        <f>VLOOKUP($C851,PANSS_full!$D$2:$AK$888,7,FALSE)</f>
        <v>1</v>
      </c>
      <c r="Z851">
        <f>VLOOKUP($C851,PANSS_full!$D$2:$AK$888,8,FALSE)</f>
        <v>4</v>
      </c>
      <c r="AA851">
        <f>VLOOKUP($C851,PANSS_full!$D$2:$AK$888,9,FALSE)</f>
        <v>3</v>
      </c>
      <c r="AB851">
        <f>VLOOKUP($C851,PANSS_full!$D$2:$AK$888,10,FALSE)</f>
        <v>3</v>
      </c>
      <c r="AC851">
        <f>VLOOKUP($C851,PANSS_full!$D$2:$AK$888,11,FALSE)</f>
        <v>2</v>
      </c>
      <c r="AD851">
        <f>VLOOKUP($C851,PANSS_full!$D$2:$AK$888,12,FALSE)</f>
        <v>4</v>
      </c>
      <c r="AE851">
        <f>VLOOKUP($C851,PANSS_full!$D$2:$AK$888,13,FALSE)</f>
        <v>5</v>
      </c>
      <c r="AF851">
        <f>VLOOKUP($C851,PANSS_full!$D$2:$AK$888,14,FALSE)</f>
        <v>6</v>
      </c>
      <c r="AG851">
        <f>VLOOKUP($C851,PANSS_full!$D$2:$AK$888,15,FALSE)</f>
        <v>3</v>
      </c>
      <c r="AH851">
        <f>VLOOKUP($C851,PANSS_full!$D$2:$AK$888,16,FALSE)</f>
        <v>5</v>
      </c>
      <c r="AI851">
        <f>VLOOKUP($C851,PANSS_full!$D$2:$AK$888,17,FALSE)</f>
        <v>4</v>
      </c>
      <c r="AJ851">
        <f>VLOOKUP($C851,PANSS_full!$D$2:$AK$888,18,FALSE)</f>
        <v>3</v>
      </c>
      <c r="AK851">
        <f>VLOOKUP($C851,PANSS_full!$D$2:$AK$888,19,FALSE)</f>
        <v>1</v>
      </c>
      <c r="AL851">
        <f>VLOOKUP($C851,PANSS_full!$D$2:$AK$888,20,FALSE)</f>
        <v>3</v>
      </c>
      <c r="AM851">
        <f>VLOOKUP($C851,PANSS_full!$D$2:$AK$888,21,FALSE)</f>
        <v>1</v>
      </c>
      <c r="AN851">
        <f>VLOOKUP($C851,PANSS_full!$D$2:$AK$888,22,FALSE)</f>
        <v>4</v>
      </c>
      <c r="AO851">
        <f>VLOOKUP($C851,PANSS_full!$D$2:$AK$888,23,FALSE)</f>
        <v>1</v>
      </c>
      <c r="AP851">
        <f>VLOOKUP($C851,PANSS_full!$D$2:$AK$888,24,FALSE)</f>
        <v>2</v>
      </c>
      <c r="AQ851">
        <f>VLOOKUP($C851,PANSS_full!$D$2:$AK$888,25,FALSE)</f>
        <v>3</v>
      </c>
      <c r="AR851">
        <f>VLOOKUP($C851,PANSS_full!$D$2:$AK$888,26,FALSE)</f>
        <v>2</v>
      </c>
      <c r="AS851">
        <f>VLOOKUP($C851,PANSS_full!$D$2:$AK$888,27,FALSE)</f>
        <v>3</v>
      </c>
      <c r="AT851">
        <f>VLOOKUP($C851,PANSS_full!$D$2:$AK$888,28,FALSE)</f>
        <v>1</v>
      </c>
      <c r="AU851">
        <f>VLOOKUP($C851,PANSS_full!$D$2:$AK$888,29,FALSE)</f>
        <v>4</v>
      </c>
      <c r="AV851">
        <f>VLOOKUP($C851,PANSS_full!$D$2:$AK$888,30,FALSE)</f>
        <v>6</v>
      </c>
      <c r="AW851">
        <f>VLOOKUP($C851,PANSS_full!$D$2:$AK$888,31,FALSE)</f>
        <v>4</v>
      </c>
      <c r="AX851">
        <f>VLOOKUP($C851,PANSS_full!$D$2:$AK$888,32,FALSE)</f>
        <v>2</v>
      </c>
      <c r="AY851">
        <f>VLOOKUP($C851,PANSS_full!$D$2:$AK$888,33,FALSE)</f>
        <v>1</v>
      </c>
      <c r="AZ851">
        <f>VLOOKUP($C851,PANSS_full!$D$2:$AK$888,34,FALSE)</f>
        <v>3</v>
      </c>
    </row>
    <row r="852" spans="1:52">
      <c r="A852">
        <v>851</v>
      </c>
      <c r="B852" s="2" t="s">
        <v>910</v>
      </c>
      <c r="C852" s="2" t="str">
        <f t="shared" si="14"/>
        <v>SZ_07_0003</v>
      </c>
      <c r="E852" s="2">
        <v>28.0833333333335</v>
      </c>
      <c r="F852" s="2" t="s">
        <v>602</v>
      </c>
      <c r="G852" s="2" t="s">
        <v>386</v>
      </c>
      <c r="H852" s="2">
        <v>7</v>
      </c>
      <c r="I852" s="2">
        <v>1</v>
      </c>
      <c r="J852" s="2">
        <v>7</v>
      </c>
      <c r="K852" s="2">
        <v>1</v>
      </c>
      <c r="L852" s="2">
        <v>1</v>
      </c>
      <c r="M852" s="2">
        <v>6</v>
      </c>
      <c r="N852" s="2">
        <v>19</v>
      </c>
      <c r="O852" s="2">
        <v>23</v>
      </c>
      <c r="P852" s="2">
        <v>61</v>
      </c>
      <c r="Q852" s="2">
        <v>103</v>
      </c>
      <c r="R852" s="2">
        <v>12</v>
      </c>
      <c r="S852" t="str">
        <f>VLOOKUP($C852,PANSS_full!$D$2:$AK$888,1,FALSE)</f>
        <v>SZ_07_0003</v>
      </c>
      <c r="T852" t="str">
        <f>VLOOKUP($C852,PANSS_full!$D$2:$AK$888,2,FALSE)</f>
        <v>ZXH</v>
      </c>
      <c r="U852" t="str">
        <f>VLOOKUP($C852,PANSS_full!$D$2:$AK$888,3,FALSE)</f>
        <v>郭力</v>
      </c>
      <c r="V852" t="str">
        <f>VLOOKUP($C852,PANSS_full!$D$2:$AK$888,4,FALSE)</f>
        <v>西京医院</v>
      </c>
      <c r="W852">
        <f>VLOOKUP($C852,PANSS_full!$D$2:$AK$888,5,FALSE)</f>
        <v>5</v>
      </c>
      <c r="X852">
        <f>VLOOKUP($C852,PANSS_full!$D$2:$AK$888,6,FALSE)</f>
        <v>2</v>
      </c>
      <c r="Y852">
        <f>VLOOKUP($C852,PANSS_full!$D$2:$AK$888,7,FALSE)</f>
        <v>1</v>
      </c>
      <c r="Z852">
        <f>VLOOKUP($C852,PANSS_full!$D$2:$AK$888,8,FALSE)</f>
        <v>1</v>
      </c>
      <c r="AA852">
        <f>VLOOKUP($C852,PANSS_full!$D$2:$AK$888,9,FALSE)</f>
        <v>0</v>
      </c>
      <c r="AB852">
        <f>VLOOKUP($C852,PANSS_full!$D$2:$AK$888,10,FALSE)</f>
        <v>6</v>
      </c>
      <c r="AC852">
        <f>VLOOKUP($C852,PANSS_full!$D$2:$AK$888,11,FALSE)</f>
        <v>2</v>
      </c>
      <c r="AD852">
        <f>VLOOKUP($C852,PANSS_full!$D$2:$AK$888,12,FALSE)</f>
        <v>4</v>
      </c>
      <c r="AE852">
        <f>VLOOKUP($C852,PANSS_full!$D$2:$AK$888,13,FALSE)</f>
        <v>4</v>
      </c>
      <c r="AF852">
        <f>VLOOKUP($C852,PANSS_full!$D$2:$AK$888,14,FALSE)</f>
        <v>3</v>
      </c>
      <c r="AG852">
        <f>VLOOKUP($C852,PANSS_full!$D$2:$AK$888,15,FALSE)</f>
        <v>5</v>
      </c>
      <c r="AH852">
        <f>VLOOKUP($C852,PANSS_full!$D$2:$AK$888,16,FALSE)</f>
        <v>2</v>
      </c>
      <c r="AI852">
        <f>VLOOKUP($C852,PANSS_full!$D$2:$AK$888,17,FALSE)</f>
        <v>4</v>
      </c>
      <c r="AJ852">
        <f>VLOOKUP($C852,PANSS_full!$D$2:$AK$888,18,FALSE)</f>
        <v>1</v>
      </c>
      <c r="AK852">
        <f>VLOOKUP($C852,PANSS_full!$D$2:$AK$888,19,FALSE)</f>
        <v>3</v>
      </c>
      <c r="AL852">
        <f>VLOOKUP($C852,PANSS_full!$D$2:$AK$888,20,FALSE)</f>
        <v>4</v>
      </c>
      <c r="AM852">
        <f>VLOOKUP($C852,PANSS_full!$D$2:$AK$888,21,FALSE)</f>
        <v>1</v>
      </c>
      <c r="AN852">
        <f>VLOOKUP($C852,PANSS_full!$D$2:$AK$888,22,FALSE)</f>
        <v>5</v>
      </c>
      <c r="AO852">
        <f>VLOOKUP($C852,PANSS_full!$D$2:$AK$888,23,FALSE)</f>
        <v>4</v>
      </c>
      <c r="AP852">
        <f>VLOOKUP($C852,PANSS_full!$D$2:$AK$888,24,FALSE)</f>
        <v>4</v>
      </c>
      <c r="AQ852">
        <f>VLOOKUP($C852,PANSS_full!$D$2:$AK$888,25,FALSE)</f>
        <v>1</v>
      </c>
      <c r="AR852">
        <f>VLOOKUP($C852,PANSS_full!$D$2:$AK$888,26,FALSE)</f>
        <v>5</v>
      </c>
      <c r="AS852">
        <f>VLOOKUP($C852,PANSS_full!$D$2:$AK$888,27,FALSE)</f>
        <v>3</v>
      </c>
      <c r="AT852">
        <f>VLOOKUP($C852,PANSS_full!$D$2:$AK$888,28,FALSE)</f>
        <v>4</v>
      </c>
      <c r="AU852">
        <f>VLOOKUP($C852,PANSS_full!$D$2:$AK$888,29,FALSE)</f>
        <v>6</v>
      </c>
      <c r="AV852">
        <f>VLOOKUP($C852,PANSS_full!$D$2:$AK$888,30,FALSE)</f>
        <v>5</v>
      </c>
      <c r="AW852">
        <f>VLOOKUP($C852,PANSS_full!$D$2:$AK$888,31,FALSE)</f>
        <v>5</v>
      </c>
      <c r="AX852">
        <f>VLOOKUP($C852,PANSS_full!$D$2:$AK$888,32,FALSE)</f>
        <v>2</v>
      </c>
      <c r="AY852">
        <f>VLOOKUP($C852,PANSS_full!$D$2:$AK$888,33,FALSE)</f>
        <v>4</v>
      </c>
      <c r="AZ852">
        <f>VLOOKUP($C852,PANSS_full!$D$2:$AK$888,34,FALSE)</f>
        <v>5</v>
      </c>
    </row>
    <row r="853" spans="1:52">
      <c r="A853">
        <v>852</v>
      </c>
      <c r="B853" s="2" t="s">
        <v>911</v>
      </c>
      <c r="C853" s="2" t="str">
        <f t="shared" si="14"/>
        <v>SZ_07_0004</v>
      </c>
      <c r="E853" s="2">
        <v>22.4166666666667</v>
      </c>
      <c r="F853" s="2" t="s">
        <v>602</v>
      </c>
      <c r="G853" s="2" t="s">
        <v>386</v>
      </c>
      <c r="H853" s="2">
        <v>7</v>
      </c>
      <c r="I853" s="2">
        <v>1</v>
      </c>
      <c r="J853" s="2">
        <v>12</v>
      </c>
      <c r="K853" s="2">
        <v>1</v>
      </c>
      <c r="L853" s="2">
        <v>1</v>
      </c>
      <c r="M853" s="2">
        <v>24</v>
      </c>
      <c r="N853" s="2">
        <v>25</v>
      </c>
      <c r="O853" s="2">
        <v>8</v>
      </c>
      <c r="P853" s="2">
        <v>34</v>
      </c>
      <c r="Q853" s="2">
        <v>67</v>
      </c>
      <c r="R853" s="2">
        <v>31</v>
      </c>
      <c r="S853" t="str">
        <f>VLOOKUP($C853,PANSS_full!$D$2:$AK$888,1,FALSE)</f>
        <v>SZ_07_0004</v>
      </c>
      <c r="T853" t="str">
        <f>VLOOKUP($C853,PANSS_full!$D$2:$AK$888,2,FALSE)</f>
        <v>ZW</v>
      </c>
      <c r="U853" t="str">
        <f>VLOOKUP($C853,PANSS_full!$D$2:$AK$888,3,FALSE)</f>
        <v>孙润涛</v>
      </c>
      <c r="V853" t="str">
        <f>VLOOKUP($C853,PANSS_full!$D$2:$AK$888,4,FALSE)</f>
        <v>西京医院</v>
      </c>
      <c r="W853">
        <f>VLOOKUP($C853,PANSS_full!$D$2:$AK$888,5,FALSE)</f>
        <v>5</v>
      </c>
      <c r="X853">
        <f>VLOOKUP($C853,PANSS_full!$D$2:$AK$888,6,FALSE)</f>
        <v>1</v>
      </c>
      <c r="Y853">
        <f>VLOOKUP($C853,PANSS_full!$D$2:$AK$888,7,FALSE)</f>
        <v>7</v>
      </c>
      <c r="Z853">
        <f>VLOOKUP($C853,PANSS_full!$D$2:$AK$888,8,FALSE)</f>
        <v>4</v>
      </c>
      <c r="AA853">
        <f>VLOOKUP($C853,PANSS_full!$D$2:$AK$888,9,FALSE)</f>
        <v>1</v>
      </c>
      <c r="AB853">
        <f>VLOOKUP($C853,PANSS_full!$D$2:$AK$888,10,FALSE)</f>
        <v>5</v>
      </c>
      <c r="AC853">
        <f>VLOOKUP($C853,PANSS_full!$D$2:$AK$888,11,FALSE)</f>
        <v>2</v>
      </c>
      <c r="AD853">
        <f>VLOOKUP($C853,PANSS_full!$D$2:$AK$888,12,FALSE)</f>
        <v>2</v>
      </c>
      <c r="AE853">
        <f>VLOOKUP($C853,PANSS_full!$D$2:$AK$888,13,FALSE)</f>
        <v>1</v>
      </c>
      <c r="AF853">
        <f>VLOOKUP($C853,PANSS_full!$D$2:$AK$888,14,FALSE)</f>
        <v>1</v>
      </c>
      <c r="AG853">
        <f>VLOOKUP($C853,PANSS_full!$D$2:$AK$888,15,FALSE)</f>
        <v>1</v>
      </c>
      <c r="AH853">
        <f>VLOOKUP($C853,PANSS_full!$D$2:$AK$888,16,FALSE)</f>
        <v>1</v>
      </c>
      <c r="AI853">
        <f>VLOOKUP($C853,PANSS_full!$D$2:$AK$888,17,FALSE)</f>
        <v>1</v>
      </c>
      <c r="AJ853">
        <f>VLOOKUP($C853,PANSS_full!$D$2:$AK$888,18,FALSE)</f>
        <v>1</v>
      </c>
      <c r="AK853">
        <f>VLOOKUP($C853,PANSS_full!$D$2:$AK$888,19,FALSE)</f>
        <v>3</v>
      </c>
      <c r="AL853">
        <f>VLOOKUP($C853,PANSS_full!$D$2:$AK$888,20,FALSE)</f>
        <v>1</v>
      </c>
      <c r="AM853">
        <f>VLOOKUP($C853,PANSS_full!$D$2:$AK$888,21,FALSE)</f>
        <v>1</v>
      </c>
      <c r="AN853">
        <f>VLOOKUP($C853,PANSS_full!$D$2:$AK$888,22,FALSE)</f>
        <v>5</v>
      </c>
      <c r="AO853">
        <f>VLOOKUP($C853,PANSS_full!$D$2:$AK$888,23,FALSE)</f>
        <v>1</v>
      </c>
      <c r="AP853">
        <f>VLOOKUP($C853,PANSS_full!$D$2:$AK$888,24,FALSE)</f>
        <v>1</v>
      </c>
      <c r="AQ853">
        <f>VLOOKUP($C853,PANSS_full!$D$2:$AK$888,25,FALSE)</f>
        <v>1</v>
      </c>
      <c r="AR853">
        <f>VLOOKUP($C853,PANSS_full!$D$2:$AK$888,26,FALSE)</f>
        <v>2</v>
      </c>
      <c r="AS853">
        <f>VLOOKUP($C853,PANSS_full!$D$2:$AK$888,27,FALSE)</f>
        <v>6</v>
      </c>
      <c r="AT853">
        <f>VLOOKUP($C853,PANSS_full!$D$2:$AK$888,28,FALSE)</f>
        <v>1</v>
      </c>
      <c r="AU853">
        <f>VLOOKUP($C853,PANSS_full!$D$2:$AK$888,29,FALSE)</f>
        <v>1</v>
      </c>
      <c r="AV853">
        <f>VLOOKUP($C853,PANSS_full!$D$2:$AK$888,30,FALSE)</f>
        <v>5</v>
      </c>
      <c r="AW853">
        <f>VLOOKUP($C853,PANSS_full!$D$2:$AK$888,31,FALSE)</f>
        <v>3</v>
      </c>
      <c r="AX853">
        <f>VLOOKUP($C853,PANSS_full!$D$2:$AK$888,32,FALSE)</f>
        <v>1</v>
      </c>
      <c r="AY853">
        <f>VLOOKUP($C853,PANSS_full!$D$2:$AK$888,33,FALSE)</f>
        <v>1</v>
      </c>
      <c r="AZ853">
        <f>VLOOKUP($C853,PANSS_full!$D$2:$AK$888,34,FALSE)</f>
        <v>1</v>
      </c>
    </row>
    <row r="854" spans="1:52">
      <c r="A854">
        <v>853</v>
      </c>
      <c r="B854" s="2" t="s">
        <v>912</v>
      </c>
      <c r="C854" s="2" t="str">
        <f t="shared" si="14"/>
        <v>SZ_07_0006</v>
      </c>
      <c r="E854" s="2">
        <v>24.58</v>
      </c>
      <c r="F854" s="2" t="s">
        <v>602</v>
      </c>
      <c r="G854" s="2" t="s">
        <v>386</v>
      </c>
      <c r="H854" s="2">
        <v>7</v>
      </c>
      <c r="I854" s="2">
        <v>2</v>
      </c>
      <c r="J854" s="2">
        <v>16</v>
      </c>
      <c r="K854" s="2">
        <v>1</v>
      </c>
      <c r="L854" s="2">
        <v>1</v>
      </c>
      <c r="M854" s="2">
        <v>36</v>
      </c>
      <c r="N854" s="2">
        <v>19</v>
      </c>
      <c r="O854" s="2">
        <v>18</v>
      </c>
      <c r="P854" s="2">
        <v>34</v>
      </c>
      <c r="Q854" s="2">
        <v>71</v>
      </c>
      <c r="S854" t="str">
        <f>VLOOKUP($C854,PANSS_full!$D$2:$AK$888,1,FALSE)</f>
        <v>SZ_07_0006</v>
      </c>
      <c r="T854" t="str">
        <f>VLOOKUP($C854,PANSS_full!$D$2:$AK$888,2,FALSE)</f>
        <v>LJ</v>
      </c>
      <c r="U854" t="str">
        <f>VLOOKUP($C854,PANSS_full!$D$2:$AK$888,3,FALSE)</f>
        <v>乔昱婷</v>
      </c>
      <c r="V854" t="str">
        <f>VLOOKUP($C854,PANSS_full!$D$2:$AK$888,4,FALSE)</f>
        <v>第四军医大学第一附属医院</v>
      </c>
      <c r="W854">
        <f>VLOOKUP($C854,PANSS_full!$D$2:$AK$888,5,FALSE)</f>
        <v>5</v>
      </c>
      <c r="X854">
        <f>VLOOKUP($C854,PANSS_full!$D$2:$AK$888,6,FALSE)</f>
        <v>5</v>
      </c>
      <c r="Y854">
        <f>VLOOKUP($C854,PANSS_full!$D$2:$AK$888,7,FALSE)</f>
        <v>2</v>
      </c>
      <c r="Z854">
        <f>VLOOKUP($C854,PANSS_full!$D$2:$AK$888,8,FALSE)</f>
        <v>1</v>
      </c>
      <c r="AA854">
        <f>VLOOKUP($C854,PANSS_full!$D$2:$AK$888,9,FALSE)</f>
        <v>1</v>
      </c>
      <c r="AB854">
        <f>VLOOKUP($C854,PANSS_full!$D$2:$AK$888,10,FALSE)</f>
        <v>4</v>
      </c>
      <c r="AC854">
        <f>VLOOKUP($C854,PANSS_full!$D$2:$AK$888,11,FALSE)</f>
        <v>1</v>
      </c>
      <c r="AD854">
        <f>VLOOKUP($C854,PANSS_full!$D$2:$AK$888,12,FALSE)</f>
        <v>3</v>
      </c>
      <c r="AE854">
        <f>VLOOKUP($C854,PANSS_full!$D$2:$AK$888,13,FALSE)</f>
        <v>2</v>
      </c>
      <c r="AF854">
        <f>VLOOKUP($C854,PANSS_full!$D$2:$AK$888,14,FALSE)</f>
        <v>3</v>
      </c>
      <c r="AG854">
        <f>VLOOKUP($C854,PANSS_full!$D$2:$AK$888,15,FALSE)</f>
        <v>3</v>
      </c>
      <c r="AH854">
        <f>VLOOKUP($C854,PANSS_full!$D$2:$AK$888,16,FALSE)</f>
        <v>3</v>
      </c>
      <c r="AI854">
        <f>VLOOKUP($C854,PANSS_full!$D$2:$AK$888,17,FALSE)</f>
        <v>2</v>
      </c>
      <c r="AJ854">
        <f>VLOOKUP($C854,PANSS_full!$D$2:$AK$888,18,FALSE)</f>
        <v>2</v>
      </c>
      <c r="AK854">
        <f>VLOOKUP($C854,PANSS_full!$D$2:$AK$888,19,FALSE)</f>
        <v>2</v>
      </c>
      <c r="AL854">
        <f>VLOOKUP($C854,PANSS_full!$D$2:$AK$888,20,FALSE)</f>
        <v>4</v>
      </c>
      <c r="AM854">
        <f>VLOOKUP($C854,PANSS_full!$D$2:$AK$888,21,FALSE)</f>
        <v>1</v>
      </c>
      <c r="AN854">
        <f>VLOOKUP($C854,PANSS_full!$D$2:$AK$888,22,FALSE)</f>
        <v>1</v>
      </c>
      <c r="AO854">
        <f>VLOOKUP($C854,PANSS_full!$D$2:$AK$888,23,FALSE)</f>
        <v>1</v>
      </c>
      <c r="AP854">
        <f>VLOOKUP($C854,PANSS_full!$D$2:$AK$888,24,FALSE)</f>
        <v>3</v>
      </c>
      <c r="AQ854">
        <f>VLOOKUP($C854,PANSS_full!$D$2:$AK$888,25,FALSE)</f>
        <v>2</v>
      </c>
      <c r="AR854">
        <f>VLOOKUP($C854,PANSS_full!$D$2:$AK$888,26,FALSE)</f>
        <v>1</v>
      </c>
      <c r="AS854">
        <f>VLOOKUP($C854,PANSS_full!$D$2:$AK$888,27,FALSE)</f>
        <v>3</v>
      </c>
      <c r="AT854">
        <f>VLOOKUP($C854,PANSS_full!$D$2:$AK$888,28,FALSE)</f>
        <v>1</v>
      </c>
      <c r="AU854">
        <f>VLOOKUP($C854,PANSS_full!$D$2:$AK$888,29,FALSE)</f>
        <v>2</v>
      </c>
      <c r="AV854">
        <f>VLOOKUP($C854,PANSS_full!$D$2:$AK$888,30,FALSE)</f>
        <v>5</v>
      </c>
      <c r="AW854">
        <f>VLOOKUP($C854,PANSS_full!$D$2:$AK$888,31,FALSE)</f>
        <v>1</v>
      </c>
      <c r="AX854">
        <f>VLOOKUP($C854,PANSS_full!$D$2:$AK$888,32,FALSE)</f>
        <v>1</v>
      </c>
      <c r="AY854">
        <f>VLOOKUP($C854,PANSS_full!$D$2:$AK$888,33,FALSE)</f>
        <v>5</v>
      </c>
      <c r="AZ854">
        <f>VLOOKUP($C854,PANSS_full!$D$2:$AK$888,34,FALSE)</f>
        <v>1</v>
      </c>
    </row>
    <row r="855" spans="1:52">
      <c r="A855">
        <v>854</v>
      </c>
      <c r="B855" s="2" t="s">
        <v>913</v>
      </c>
      <c r="C855" s="2" t="str">
        <f t="shared" si="14"/>
        <v>SZ_07_0007</v>
      </c>
      <c r="E855" s="2">
        <v>27.33</v>
      </c>
      <c r="F855" s="2" t="s">
        <v>602</v>
      </c>
      <c r="G855" s="2" t="s">
        <v>386</v>
      </c>
      <c r="H855" s="2">
        <v>7</v>
      </c>
      <c r="I855" s="2">
        <v>1</v>
      </c>
      <c r="J855" s="2">
        <v>11</v>
      </c>
      <c r="K855" s="2">
        <v>1</v>
      </c>
      <c r="L855" s="2">
        <v>2</v>
      </c>
      <c r="M855" s="2">
        <v>60</v>
      </c>
      <c r="N855" s="2">
        <v>18</v>
      </c>
      <c r="O855" s="2">
        <v>26</v>
      </c>
      <c r="P855" s="2">
        <v>31</v>
      </c>
      <c r="Q855" s="2">
        <v>75</v>
      </c>
      <c r="S855" t="str">
        <f>VLOOKUP($C855,PANSS_full!$D$2:$AK$888,1,FALSE)</f>
        <v>SZ_07_0007</v>
      </c>
      <c r="T855" t="str">
        <f>VLOOKUP($C855,PANSS_full!$D$2:$AK$888,2,FALSE)</f>
        <v>PYH</v>
      </c>
      <c r="U855" t="str">
        <f>VLOOKUP($C855,PANSS_full!$D$2:$AK$888,3,FALSE)</f>
        <v>何宏</v>
      </c>
      <c r="V855" t="str">
        <f>VLOOKUP($C855,PANSS_full!$D$2:$AK$888,4,FALSE)</f>
        <v>西京医院</v>
      </c>
      <c r="W855">
        <f>VLOOKUP($C855,PANSS_full!$D$2:$AK$888,5,FALSE)</f>
        <v>4</v>
      </c>
      <c r="X855">
        <f>VLOOKUP($C855,PANSS_full!$D$2:$AK$888,6,FALSE)</f>
        <v>4</v>
      </c>
      <c r="Y855">
        <f>VLOOKUP($C855,PANSS_full!$D$2:$AK$888,7,FALSE)</f>
        <v>1</v>
      </c>
      <c r="Z855">
        <f>VLOOKUP($C855,PANSS_full!$D$2:$AK$888,8,FALSE)</f>
        <v>1</v>
      </c>
      <c r="AA855">
        <f>VLOOKUP($C855,PANSS_full!$D$2:$AK$888,9,FALSE)</f>
        <v>1</v>
      </c>
      <c r="AB855">
        <f>VLOOKUP($C855,PANSS_full!$D$2:$AK$888,10,FALSE)</f>
        <v>3</v>
      </c>
      <c r="AC855">
        <f>VLOOKUP($C855,PANSS_full!$D$2:$AK$888,11,FALSE)</f>
        <v>4</v>
      </c>
      <c r="AD855">
        <f>VLOOKUP($C855,PANSS_full!$D$2:$AK$888,12,FALSE)</f>
        <v>4</v>
      </c>
      <c r="AE855">
        <f>VLOOKUP($C855,PANSS_full!$D$2:$AK$888,13,FALSE)</f>
        <v>4</v>
      </c>
      <c r="AF855">
        <f>VLOOKUP($C855,PANSS_full!$D$2:$AK$888,14,FALSE)</f>
        <v>4</v>
      </c>
      <c r="AG855">
        <f>VLOOKUP($C855,PANSS_full!$D$2:$AK$888,15,FALSE)</f>
        <v>5</v>
      </c>
      <c r="AH855">
        <f>VLOOKUP($C855,PANSS_full!$D$2:$AK$888,16,FALSE)</f>
        <v>4</v>
      </c>
      <c r="AI855">
        <f>VLOOKUP($C855,PANSS_full!$D$2:$AK$888,17,FALSE)</f>
        <v>4</v>
      </c>
      <c r="AJ855">
        <f>VLOOKUP($C855,PANSS_full!$D$2:$AK$888,18,FALSE)</f>
        <v>1</v>
      </c>
      <c r="AK855">
        <f>VLOOKUP($C855,PANSS_full!$D$2:$AK$888,19,FALSE)</f>
        <v>1</v>
      </c>
      <c r="AL855">
        <f>VLOOKUP($C855,PANSS_full!$D$2:$AK$888,20,FALSE)</f>
        <v>1</v>
      </c>
      <c r="AM855">
        <f>VLOOKUP($C855,PANSS_full!$D$2:$AK$888,21,FALSE)</f>
        <v>1</v>
      </c>
      <c r="AN855">
        <f>VLOOKUP($C855,PANSS_full!$D$2:$AK$888,22,FALSE)</f>
        <v>2</v>
      </c>
      <c r="AO855">
        <f>VLOOKUP($C855,PANSS_full!$D$2:$AK$888,23,FALSE)</f>
        <v>1</v>
      </c>
      <c r="AP855">
        <f>VLOOKUP($C855,PANSS_full!$D$2:$AK$888,24,FALSE)</f>
        <v>1</v>
      </c>
      <c r="AQ855">
        <f>VLOOKUP($C855,PANSS_full!$D$2:$AK$888,25,FALSE)</f>
        <v>1</v>
      </c>
      <c r="AR855">
        <f>VLOOKUP($C855,PANSS_full!$D$2:$AK$888,26,FALSE)</f>
        <v>2</v>
      </c>
      <c r="AS855">
        <f>VLOOKUP($C855,PANSS_full!$D$2:$AK$888,27,FALSE)</f>
        <v>1</v>
      </c>
      <c r="AT855">
        <f>VLOOKUP($C855,PANSS_full!$D$2:$AK$888,28,FALSE)</f>
        <v>1</v>
      </c>
      <c r="AU855">
        <f>VLOOKUP($C855,PANSS_full!$D$2:$AK$888,29,FALSE)</f>
        <v>1</v>
      </c>
      <c r="AV855">
        <f>VLOOKUP($C855,PANSS_full!$D$2:$AK$888,30,FALSE)</f>
        <v>7</v>
      </c>
      <c r="AW855">
        <f>VLOOKUP($C855,PANSS_full!$D$2:$AK$888,31,FALSE)</f>
        <v>2</v>
      </c>
      <c r="AX855">
        <f>VLOOKUP($C855,PANSS_full!$D$2:$AK$888,32,FALSE)</f>
        <v>3</v>
      </c>
      <c r="AY855">
        <f>VLOOKUP($C855,PANSS_full!$D$2:$AK$888,33,FALSE)</f>
        <v>1</v>
      </c>
      <c r="AZ855">
        <f>VLOOKUP($C855,PANSS_full!$D$2:$AK$888,34,FALSE)</f>
        <v>5</v>
      </c>
    </row>
    <row r="856" spans="1:52">
      <c r="A856">
        <v>855</v>
      </c>
      <c r="B856" s="2" t="s">
        <v>914</v>
      </c>
      <c r="C856" s="2" t="str">
        <f t="shared" si="14"/>
        <v>SZ_07_0008</v>
      </c>
      <c r="E856" s="2">
        <v>26</v>
      </c>
      <c r="F856" s="2" t="s">
        <v>602</v>
      </c>
      <c r="G856" s="2" t="s">
        <v>386</v>
      </c>
      <c r="H856" s="2">
        <v>7</v>
      </c>
      <c r="I856" s="2">
        <v>1</v>
      </c>
      <c r="J856" s="2">
        <v>6</v>
      </c>
      <c r="K856" s="2">
        <v>1</v>
      </c>
      <c r="L856" s="2">
        <v>2</v>
      </c>
      <c r="M856" s="2">
        <v>12</v>
      </c>
      <c r="N856" s="2">
        <v>23</v>
      </c>
      <c r="O856" s="2">
        <v>19</v>
      </c>
      <c r="P856" s="2">
        <v>35</v>
      </c>
      <c r="Q856" s="2">
        <v>77</v>
      </c>
      <c r="S856" t="str">
        <f>VLOOKUP($C856,PANSS_full!$D$2:$AK$888,1,FALSE)</f>
        <v>SZ_07_0008</v>
      </c>
      <c r="T856" t="str">
        <f>VLOOKUP($C856,PANSS_full!$D$2:$AK$888,2,FALSE)</f>
        <v>YYM</v>
      </c>
      <c r="U856" t="str">
        <f>VLOOKUP($C856,PANSS_full!$D$2:$AK$888,3,FALSE)</f>
        <v>何宏</v>
      </c>
      <c r="V856" t="str">
        <f>VLOOKUP($C856,PANSS_full!$D$2:$AK$888,4,FALSE)</f>
        <v>西京医院</v>
      </c>
      <c r="W856">
        <f>VLOOKUP($C856,PANSS_full!$D$2:$AK$888,5,FALSE)</f>
        <v>6</v>
      </c>
      <c r="X856">
        <f>VLOOKUP($C856,PANSS_full!$D$2:$AK$888,6,FALSE)</f>
        <v>3</v>
      </c>
      <c r="Y856">
        <f>VLOOKUP($C856,PANSS_full!$D$2:$AK$888,7,FALSE)</f>
        <v>2</v>
      </c>
      <c r="Z856">
        <f>VLOOKUP($C856,PANSS_full!$D$2:$AK$888,8,FALSE)</f>
        <v>1</v>
      </c>
      <c r="AA856">
        <f>VLOOKUP($C856,PANSS_full!$D$2:$AK$888,9,FALSE)</f>
        <v>3</v>
      </c>
      <c r="AB856">
        <f>VLOOKUP($C856,PANSS_full!$D$2:$AK$888,10,FALSE)</f>
        <v>4</v>
      </c>
      <c r="AC856">
        <f>VLOOKUP($C856,PANSS_full!$D$2:$AK$888,11,FALSE)</f>
        <v>4</v>
      </c>
      <c r="AD856">
        <f>VLOOKUP($C856,PANSS_full!$D$2:$AK$888,12,FALSE)</f>
        <v>4</v>
      </c>
      <c r="AE856">
        <f>VLOOKUP($C856,PANSS_full!$D$2:$AK$888,13,FALSE)</f>
        <v>2</v>
      </c>
      <c r="AF856">
        <f>VLOOKUP($C856,PANSS_full!$D$2:$AK$888,14,FALSE)</f>
        <v>3</v>
      </c>
      <c r="AG856">
        <f>VLOOKUP($C856,PANSS_full!$D$2:$AK$888,15,FALSE)</f>
        <v>3</v>
      </c>
      <c r="AH856">
        <f>VLOOKUP($C856,PANSS_full!$D$2:$AK$888,16,FALSE)</f>
        <v>3</v>
      </c>
      <c r="AI856">
        <f>VLOOKUP($C856,PANSS_full!$D$2:$AK$888,17,FALSE)</f>
        <v>3</v>
      </c>
      <c r="AJ856">
        <f>VLOOKUP($C856,PANSS_full!$D$2:$AK$888,18,FALSE)</f>
        <v>1</v>
      </c>
      <c r="AK856">
        <f>VLOOKUP($C856,PANSS_full!$D$2:$AK$888,19,FALSE)</f>
        <v>1</v>
      </c>
      <c r="AL856">
        <f>VLOOKUP($C856,PANSS_full!$D$2:$AK$888,20,FALSE)</f>
        <v>2</v>
      </c>
      <c r="AM856">
        <f>VLOOKUP($C856,PANSS_full!$D$2:$AK$888,21,FALSE)</f>
        <v>1</v>
      </c>
      <c r="AN856">
        <f>VLOOKUP($C856,PANSS_full!$D$2:$AK$888,22,FALSE)</f>
        <v>3</v>
      </c>
      <c r="AO856">
        <f>VLOOKUP($C856,PANSS_full!$D$2:$AK$888,23,FALSE)</f>
        <v>1</v>
      </c>
      <c r="AP856">
        <f>VLOOKUP($C856,PANSS_full!$D$2:$AK$888,24,FALSE)</f>
        <v>1</v>
      </c>
      <c r="AQ856">
        <f>VLOOKUP($C856,PANSS_full!$D$2:$AK$888,25,FALSE)</f>
        <v>1</v>
      </c>
      <c r="AR856">
        <f>VLOOKUP($C856,PANSS_full!$D$2:$AK$888,26,FALSE)</f>
        <v>2</v>
      </c>
      <c r="AS856">
        <f>VLOOKUP($C856,PANSS_full!$D$2:$AK$888,27,FALSE)</f>
        <v>4</v>
      </c>
      <c r="AT856">
        <f>VLOOKUP($C856,PANSS_full!$D$2:$AK$888,28,FALSE)</f>
        <v>1</v>
      </c>
      <c r="AU856">
        <f>VLOOKUP($C856,PANSS_full!$D$2:$AK$888,29,FALSE)</f>
        <v>1</v>
      </c>
      <c r="AV856">
        <f>VLOOKUP($C856,PANSS_full!$D$2:$AK$888,30,FALSE)</f>
        <v>7</v>
      </c>
      <c r="AW856">
        <f>VLOOKUP($C856,PANSS_full!$D$2:$AK$888,31,FALSE)</f>
        <v>1</v>
      </c>
      <c r="AX856">
        <f>VLOOKUP($C856,PANSS_full!$D$2:$AK$888,32,FALSE)</f>
        <v>2</v>
      </c>
      <c r="AY856">
        <f>VLOOKUP($C856,PANSS_full!$D$2:$AK$888,33,FALSE)</f>
        <v>4</v>
      </c>
      <c r="AZ856">
        <f>VLOOKUP($C856,PANSS_full!$D$2:$AK$888,34,FALSE)</f>
        <v>3</v>
      </c>
    </row>
    <row r="857" spans="1:52">
      <c r="A857">
        <v>856</v>
      </c>
      <c r="B857" s="2" t="s">
        <v>915</v>
      </c>
      <c r="C857" s="2" t="str">
        <f t="shared" si="14"/>
        <v>SZ_07_0009</v>
      </c>
      <c r="E857" s="2">
        <v>20.25</v>
      </c>
      <c r="F857" s="2" t="s">
        <v>602</v>
      </c>
      <c r="G857" s="2" t="s">
        <v>386</v>
      </c>
      <c r="H857" s="2">
        <v>7</v>
      </c>
      <c r="I857" s="2">
        <v>2</v>
      </c>
      <c r="J857" s="2">
        <v>14</v>
      </c>
      <c r="K857" s="2">
        <v>1</v>
      </c>
      <c r="L857" s="2">
        <v>1</v>
      </c>
      <c r="M857" s="2">
        <v>12</v>
      </c>
      <c r="N857" s="2">
        <v>26</v>
      </c>
      <c r="O857" s="2">
        <v>21</v>
      </c>
      <c r="P857" s="2">
        <v>39</v>
      </c>
      <c r="Q857" s="2">
        <v>86</v>
      </c>
      <c r="R857" s="2">
        <v>29</v>
      </c>
      <c r="S857" t="str">
        <f>VLOOKUP($C857,PANSS_full!$D$2:$AK$888,1,FALSE)</f>
        <v>SZ_07_0009</v>
      </c>
      <c r="T857" t="str">
        <f>VLOOKUP($C857,PANSS_full!$D$2:$AK$888,2,FALSE)</f>
        <v>KD</v>
      </c>
      <c r="U857" t="str">
        <f>VLOOKUP($C857,PANSS_full!$D$2:$AK$888,3,FALSE)</f>
        <v>孙润涛</v>
      </c>
      <c r="V857" t="str">
        <f>VLOOKUP($C857,PANSS_full!$D$2:$AK$888,4,FALSE)</f>
        <v>西京医院</v>
      </c>
      <c r="W857">
        <f>VLOOKUP($C857,PANSS_full!$D$2:$AK$888,5,FALSE)</f>
        <v>4</v>
      </c>
      <c r="X857">
        <f>VLOOKUP($C857,PANSS_full!$D$2:$AK$888,6,FALSE)</f>
        <v>5</v>
      </c>
      <c r="Y857">
        <f>VLOOKUP($C857,PANSS_full!$D$2:$AK$888,7,FALSE)</f>
        <v>6</v>
      </c>
      <c r="Z857">
        <f>VLOOKUP($C857,PANSS_full!$D$2:$AK$888,8,FALSE)</f>
        <v>3</v>
      </c>
      <c r="AA857">
        <f>VLOOKUP($C857,PANSS_full!$D$2:$AK$888,9,FALSE)</f>
        <v>1</v>
      </c>
      <c r="AB857">
        <f>VLOOKUP($C857,PANSS_full!$D$2:$AK$888,10,FALSE)</f>
        <v>5</v>
      </c>
      <c r="AC857">
        <f>VLOOKUP($C857,PANSS_full!$D$2:$AK$888,11,FALSE)</f>
        <v>2</v>
      </c>
      <c r="AD857">
        <f>VLOOKUP($C857,PANSS_full!$D$2:$AK$888,12,FALSE)</f>
        <v>4</v>
      </c>
      <c r="AE857">
        <f>VLOOKUP($C857,PANSS_full!$D$2:$AK$888,13,FALSE)</f>
        <v>3</v>
      </c>
      <c r="AF857">
        <f>VLOOKUP($C857,PANSS_full!$D$2:$AK$888,14,FALSE)</f>
        <v>4</v>
      </c>
      <c r="AG857">
        <f>VLOOKUP($C857,PANSS_full!$D$2:$AK$888,15,FALSE)</f>
        <v>4</v>
      </c>
      <c r="AH857">
        <f>VLOOKUP($C857,PANSS_full!$D$2:$AK$888,16,FALSE)</f>
        <v>1</v>
      </c>
      <c r="AI857">
        <f>VLOOKUP($C857,PANSS_full!$D$2:$AK$888,17,FALSE)</f>
        <v>3</v>
      </c>
      <c r="AJ857">
        <f>VLOOKUP($C857,PANSS_full!$D$2:$AK$888,18,FALSE)</f>
        <v>2</v>
      </c>
      <c r="AK857">
        <f>VLOOKUP($C857,PANSS_full!$D$2:$AK$888,19,FALSE)</f>
        <v>3</v>
      </c>
      <c r="AL857">
        <f>VLOOKUP($C857,PANSS_full!$D$2:$AK$888,20,FALSE)</f>
        <v>2</v>
      </c>
      <c r="AM857">
        <f>VLOOKUP($C857,PANSS_full!$D$2:$AK$888,21,FALSE)</f>
        <v>1</v>
      </c>
      <c r="AN857">
        <f>VLOOKUP($C857,PANSS_full!$D$2:$AK$888,22,FALSE)</f>
        <v>3</v>
      </c>
      <c r="AO857">
        <f>VLOOKUP($C857,PANSS_full!$D$2:$AK$888,23,FALSE)</f>
        <v>0</v>
      </c>
      <c r="AP857">
        <f>VLOOKUP($C857,PANSS_full!$D$2:$AK$888,24,FALSE)</f>
        <v>2</v>
      </c>
      <c r="AQ857">
        <f>VLOOKUP($C857,PANSS_full!$D$2:$AK$888,25,FALSE)</f>
        <v>1</v>
      </c>
      <c r="AR857">
        <f>VLOOKUP($C857,PANSS_full!$D$2:$AK$888,26,FALSE)</f>
        <v>5</v>
      </c>
      <c r="AS857">
        <f>VLOOKUP($C857,PANSS_full!$D$2:$AK$888,27,FALSE)</f>
        <v>5</v>
      </c>
      <c r="AT857">
        <f>VLOOKUP($C857,PANSS_full!$D$2:$AK$888,28,FALSE)</f>
        <v>1</v>
      </c>
      <c r="AU857">
        <f>VLOOKUP($C857,PANSS_full!$D$2:$AK$888,29,FALSE)</f>
        <v>3</v>
      </c>
      <c r="AV857">
        <f>VLOOKUP($C857,PANSS_full!$D$2:$AK$888,30,FALSE)</f>
        <v>5</v>
      </c>
      <c r="AW857">
        <f>VLOOKUP($C857,PANSS_full!$D$2:$AK$888,31,FALSE)</f>
        <v>4</v>
      </c>
      <c r="AX857">
        <f>VLOOKUP($C857,PANSS_full!$D$2:$AK$888,32,FALSE)</f>
        <v>1</v>
      </c>
      <c r="AY857">
        <f>VLOOKUP($C857,PANSS_full!$D$2:$AK$888,33,FALSE)</f>
        <v>1</v>
      </c>
      <c r="AZ857">
        <f>VLOOKUP($C857,PANSS_full!$D$2:$AK$888,34,FALSE)</f>
        <v>2</v>
      </c>
    </row>
    <row r="858" spans="1:52">
      <c r="A858">
        <v>857</v>
      </c>
      <c r="B858" s="2" t="s">
        <v>916</v>
      </c>
      <c r="C858" s="2" t="str">
        <f t="shared" si="14"/>
        <v>SZ_07_0010</v>
      </c>
      <c r="E858" s="2">
        <v>27.5</v>
      </c>
      <c r="F858" s="2" t="s">
        <v>602</v>
      </c>
      <c r="G858" s="2" t="s">
        <v>386</v>
      </c>
      <c r="H858" s="2">
        <v>7</v>
      </c>
      <c r="I858" s="2">
        <v>2</v>
      </c>
      <c r="J858" s="2">
        <v>3</v>
      </c>
      <c r="K858" s="2">
        <v>1</v>
      </c>
      <c r="L858" s="2">
        <v>1</v>
      </c>
      <c r="M858" s="2">
        <v>48</v>
      </c>
      <c r="N858" s="2">
        <v>31</v>
      </c>
      <c r="O858" s="2">
        <v>24</v>
      </c>
      <c r="P858" s="2">
        <v>55</v>
      </c>
      <c r="Q858" s="2">
        <v>110</v>
      </c>
      <c r="S858" t="str">
        <f>VLOOKUP($C858,PANSS_full!$D$2:$AK$888,1,FALSE)</f>
        <v>SZ_07_0010</v>
      </c>
      <c r="T858" t="str">
        <f>VLOOKUP($C858,PANSS_full!$D$2:$AK$888,2,FALSE)</f>
        <v>JYN</v>
      </c>
      <c r="U858" t="str">
        <f>VLOOKUP($C858,PANSS_full!$D$2:$AK$888,3,FALSE)</f>
        <v>舒忙巧</v>
      </c>
      <c r="V858" t="str">
        <f>VLOOKUP($C858,PANSS_full!$D$2:$AK$888,4,FALSE)</f>
        <v>西京医院</v>
      </c>
      <c r="W858">
        <f>VLOOKUP($C858,PANSS_full!$D$2:$AK$888,5,FALSE)</f>
        <v>5</v>
      </c>
      <c r="X858">
        <f>VLOOKUP($C858,PANSS_full!$D$2:$AK$888,6,FALSE)</f>
        <v>4</v>
      </c>
      <c r="Y858">
        <f>VLOOKUP($C858,PANSS_full!$D$2:$AK$888,7,FALSE)</f>
        <v>5</v>
      </c>
      <c r="Z858">
        <f>VLOOKUP($C858,PANSS_full!$D$2:$AK$888,8,FALSE)</f>
        <v>4</v>
      </c>
      <c r="AA858">
        <f>VLOOKUP($C858,PANSS_full!$D$2:$AK$888,9,FALSE)</f>
        <v>2</v>
      </c>
      <c r="AB858">
        <f>VLOOKUP($C858,PANSS_full!$D$2:$AK$888,10,FALSE)</f>
        <v>5</v>
      </c>
      <c r="AC858">
        <f>VLOOKUP($C858,PANSS_full!$D$2:$AK$888,11,FALSE)</f>
        <v>6</v>
      </c>
      <c r="AD858">
        <f>VLOOKUP($C858,PANSS_full!$D$2:$AK$888,12,FALSE)</f>
        <v>2</v>
      </c>
      <c r="AE858">
        <f>VLOOKUP($C858,PANSS_full!$D$2:$AK$888,13,FALSE)</f>
        <v>3</v>
      </c>
      <c r="AF858">
        <f>VLOOKUP($C858,PANSS_full!$D$2:$AK$888,14,FALSE)</f>
        <v>5</v>
      </c>
      <c r="AG858">
        <f>VLOOKUP($C858,PANSS_full!$D$2:$AK$888,15,FALSE)</f>
        <v>4</v>
      </c>
      <c r="AH858">
        <f>VLOOKUP($C858,PANSS_full!$D$2:$AK$888,16,FALSE)</f>
        <v>2</v>
      </c>
      <c r="AI858">
        <f>VLOOKUP($C858,PANSS_full!$D$2:$AK$888,17,FALSE)</f>
        <v>5</v>
      </c>
      <c r="AJ858">
        <f>VLOOKUP($C858,PANSS_full!$D$2:$AK$888,18,FALSE)</f>
        <v>3</v>
      </c>
      <c r="AK858">
        <f>VLOOKUP($C858,PANSS_full!$D$2:$AK$888,19,FALSE)</f>
        <v>1</v>
      </c>
      <c r="AL858">
        <f>VLOOKUP($C858,PANSS_full!$D$2:$AK$888,20,FALSE)</f>
        <v>1</v>
      </c>
      <c r="AM858">
        <f>VLOOKUP($C858,PANSS_full!$D$2:$AK$888,21,FALSE)</f>
        <v>3</v>
      </c>
      <c r="AN858">
        <f>VLOOKUP($C858,PANSS_full!$D$2:$AK$888,22,FALSE)</f>
        <v>6</v>
      </c>
      <c r="AO858">
        <f>VLOOKUP($C858,PANSS_full!$D$2:$AK$888,23,FALSE)</f>
        <v>3</v>
      </c>
      <c r="AP858">
        <f>VLOOKUP($C858,PANSS_full!$D$2:$AK$888,24,FALSE)</f>
        <v>1</v>
      </c>
      <c r="AQ858">
        <f>VLOOKUP($C858,PANSS_full!$D$2:$AK$888,25,FALSE)</f>
        <v>1</v>
      </c>
      <c r="AR858">
        <f>VLOOKUP($C858,PANSS_full!$D$2:$AK$888,26,FALSE)</f>
        <v>6</v>
      </c>
      <c r="AS858">
        <f>VLOOKUP($C858,PANSS_full!$D$2:$AK$888,27,FALSE)</f>
        <v>4</v>
      </c>
      <c r="AT858">
        <f>VLOOKUP($C858,PANSS_full!$D$2:$AK$888,28,FALSE)</f>
        <v>1</v>
      </c>
      <c r="AU858">
        <f>VLOOKUP($C858,PANSS_full!$D$2:$AK$888,29,FALSE)</f>
        <v>3</v>
      </c>
      <c r="AV858">
        <f>VLOOKUP($C858,PANSS_full!$D$2:$AK$888,30,FALSE)</f>
        <v>7</v>
      </c>
      <c r="AW858">
        <f>VLOOKUP($C858,PANSS_full!$D$2:$AK$888,31,FALSE)</f>
        <v>4</v>
      </c>
      <c r="AX858">
        <f>VLOOKUP($C858,PANSS_full!$D$2:$AK$888,32,FALSE)</f>
        <v>5</v>
      </c>
      <c r="AY858">
        <f>VLOOKUP($C858,PANSS_full!$D$2:$AK$888,33,FALSE)</f>
        <v>5</v>
      </c>
      <c r="AZ858">
        <f>VLOOKUP($C858,PANSS_full!$D$2:$AK$888,34,FALSE)</f>
        <v>4</v>
      </c>
    </row>
    <row r="859" spans="1:52">
      <c r="A859">
        <v>858</v>
      </c>
      <c r="B859" s="2" t="s">
        <v>917</v>
      </c>
      <c r="C859" s="2" t="str">
        <f t="shared" si="14"/>
        <v>SZ_07_0011</v>
      </c>
      <c r="E859" s="2">
        <v>37.6666666666667</v>
      </c>
      <c r="F859" s="2" t="s">
        <v>602</v>
      </c>
      <c r="G859" s="2" t="s">
        <v>386</v>
      </c>
      <c r="H859" s="2">
        <v>7</v>
      </c>
      <c r="I859" s="2">
        <v>2</v>
      </c>
      <c r="J859" s="2">
        <v>3</v>
      </c>
      <c r="K859" s="2">
        <v>1</v>
      </c>
      <c r="L859" s="2">
        <v>1</v>
      </c>
      <c r="M859" s="2">
        <v>6</v>
      </c>
      <c r="N859" s="2">
        <v>21</v>
      </c>
      <c r="O859" s="2">
        <v>19</v>
      </c>
      <c r="P859" s="2">
        <v>49</v>
      </c>
      <c r="Q859" s="2">
        <v>89</v>
      </c>
      <c r="S859" t="str">
        <f>VLOOKUP($C859,PANSS_full!$D$2:$AK$888,1,FALSE)</f>
        <v>SZ_07_0011</v>
      </c>
      <c r="T859" t="str">
        <f>VLOOKUP($C859,PANSS_full!$D$2:$AK$888,2,FALSE)</f>
        <v>WDN</v>
      </c>
      <c r="U859" t="str">
        <f>VLOOKUP($C859,PANSS_full!$D$2:$AK$888,3,FALSE)</f>
        <v>张雅红</v>
      </c>
      <c r="V859" t="str">
        <f>VLOOKUP($C859,PANSS_full!$D$2:$AK$888,4,FALSE)</f>
        <v>西京医院</v>
      </c>
      <c r="W859">
        <f>VLOOKUP($C859,PANSS_full!$D$2:$AK$888,5,FALSE)</f>
        <v>4</v>
      </c>
      <c r="X859">
        <f>VLOOKUP($C859,PANSS_full!$D$2:$AK$888,6,FALSE)</f>
        <v>2</v>
      </c>
      <c r="Y859">
        <f>VLOOKUP($C859,PANSS_full!$D$2:$AK$888,7,FALSE)</f>
        <v>2</v>
      </c>
      <c r="Z859">
        <f>VLOOKUP($C859,PANSS_full!$D$2:$AK$888,8,FALSE)</f>
        <v>1</v>
      </c>
      <c r="AA859">
        <f>VLOOKUP($C859,PANSS_full!$D$2:$AK$888,9,FALSE)</f>
        <v>1</v>
      </c>
      <c r="AB859">
        <f>VLOOKUP($C859,PANSS_full!$D$2:$AK$888,10,FALSE)</f>
        <v>5</v>
      </c>
      <c r="AC859">
        <f>VLOOKUP($C859,PANSS_full!$D$2:$AK$888,11,FALSE)</f>
        <v>6</v>
      </c>
      <c r="AD859">
        <f>VLOOKUP($C859,PANSS_full!$D$2:$AK$888,12,FALSE)</f>
        <v>3</v>
      </c>
      <c r="AE859">
        <f>VLOOKUP($C859,PANSS_full!$D$2:$AK$888,13,FALSE)</f>
        <v>3</v>
      </c>
      <c r="AF859">
        <f>VLOOKUP($C859,PANSS_full!$D$2:$AK$888,14,FALSE)</f>
        <v>4</v>
      </c>
      <c r="AG859">
        <f>VLOOKUP($C859,PANSS_full!$D$2:$AK$888,15,FALSE)</f>
        <v>4</v>
      </c>
      <c r="AH859">
        <f>VLOOKUP($C859,PANSS_full!$D$2:$AK$888,16,FALSE)</f>
        <v>1</v>
      </c>
      <c r="AI859">
        <f>VLOOKUP($C859,PANSS_full!$D$2:$AK$888,17,FALSE)</f>
        <v>3</v>
      </c>
      <c r="AJ859">
        <f>VLOOKUP($C859,PANSS_full!$D$2:$AK$888,18,FALSE)</f>
        <v>1</v>
      </c>
      <c r="AK859">
        <f>VLOOKUP($C859,PANSS_full!$D$2:$AK$888,19,FALSE)</f>
        <v>2</v>
      </c>
      <c r="AL859">
        <f>VLOOKUP($C859,PANSS_full!$D$2:$AK$888,20,FALSE)</f>
        <v>2</v>
      </c>
      <c r="AM859">
        <f>VLOOKUP($C859,PANSS_full!$D$2:$AK$888,21,FALSE)</f>
        <v>1</v>
      </c>
      <c r="AN859">
        <f>VLOOKUP($C859,PANSS_full!$D$2:$AK$888,22,FALSE)</f>
        <v>2</v>
      </c>
      <c r="AO859">
        <f>VLOOKUP($C859,PANSS_full!$D$2:$AK$888,23,FALSE)</f>
        <v>1</v>
      </c>
      <c r="AP859">
        <f>VLOOKUP($C859,PANSS_full!$D$2:$AK$888,24,FALSE)</f>
        <v>5</v>
      </c>
      <c r="AQ859">
        <f>VLOOKUP($C859,PANSS_full!$D$2:$AK$888,25,FALSE)</f>
        <v>1</v>
      </c>
      <c r="AR859">
        <f>VLOOKUP($C859,PANSS_full!$D$2:$AK$888,26,FALSE)</f>
        <v>6</v>
      </c>
      <c r="AS859">
        <f>VLOOKUP($C859,PANSS_full!$D$2:$AK$888,27,FALSE)</f>
        <v>2</v>
      </c>
      <c r="AT859">
        <f>VLOOKUP($C859,PANSS_full!$D$2:$AK$888,28,FALSE)</f>
        <v>1</v>
      </c>
      <c r="AU859">
        <f>VLOOKUP($C859,PANSS_full!$D$2:$AK$888,29,FALSE)</f>
        <v>3</v>
      </c>
      <c r="AV859">
        <f>VLOOKUP($C859,PANSS_full!$D$2:$AK$888,30,FALSE)</f>
        <v>7</v>
      </c>
      <c r="AW859">
        <f>VLOOKUP($C859,PANSS_full!$D$2:$AK$888,31,FALSE)</f>
        <v>4</v>
      </c>
      <c r="AX859">
        <f>VLOOKUP($C859,PANSS_full!$D$2:$AK$888,32,FALSE)</f>
        <v>4</v>
      </c>
      <c r="AY859">
        <f>VLOOKUP($C859,PANSS_full!$D$2:$AK$888,33,FALSE)</f>
        <v>2</v>
      </c>
      <c r="AZ859">
        <f>VLOOKUP($C859,PANSS_full!$D$2:$AK$888,34,FALSE)</f>
        <v>6</v>
      </c>
    </row>
    <row r="860" spans="1:52">
      <c r="A860">
        <v>859</v>
      </c>
      <c r="B860" s="2" t="s">
        <v>918</v>
      </c>
      <c r="C860" s="2" t="str">
        <f t="shared" si="14"/>
        <v>SZ_07_0012</v>
      </c>
      <c r="E860" s="2">
        <v>31.9166666666667</v>
      </c>
      <c r="F860" s="2" t="s">
        <v>602</v>
      </c>
      <c r="G860" s="2" t="s">
        <v>386</v>
      </c>
      <c r="H860" s="2">
        <v>7</v>
      </c>
      <c r="I860" s="2">
        <v>1</v>
      </c>
      <c r="J860" s="2">
        <v>6</v>
      </c>
      <c r="K860" s="2">
        <v>1</v>
      </c>
      <c r="L860" s="2">
        <v>1</v>
      </c>
      <c r="M860" s="2">
        <v>24</v>
      </c>
      <c r="N860" s="2">
        <v>19</v>
      </c>
      <c r="O860" s="2">
        <v>18</v>
      </c>
      <c r="P860" s="2">
        <v>44</v>
      </c>
      <c r="Q860" s="2">
        <v>81</v>
      </c>
      <c r="S860" t="str">
        <f>VLOOKUP($C860,PANSS_full!$D$2:$AK$888,1,FALSE)</f>
        <v>SZ_07_0012</v>
      </c>
      <c r="T860" t="str">
        <f>VLOOKUP($C860,PANSS_full!$D$2:$AK$888,2,FALSE)</f>
        <v>LLL</v>
      </c>
      <c r="U860" t="str">
        <f>VLOOKUP($C860,PANSS_full!$D$2:$AK$888,3,FALSE)</f>
        <v>王中恒</v>
      </c>
      <c r="V860" t="str">
        <f>VLOOKUP($C860,PANSS_full!$D$2:$AK$888,4,FALSE)</f>
        <v>西京医院</v>
      </c>
      <c r="W860">
        <f>VLOOKUP($C860,PANSS_full!$D$2:$AK$888,5,FALSE)</f>
        <v>5</v>
      </c>
      <c r="X860">
        <f>VLOOKUP($C860,PANSS_full!$D$2:$AK$888,6,FALSE)</f>
        <v>4</v>
      </c>
      <c r="Y860">
        <f>VLOOKUP($C860,PANSS_full!$D$2:$AK$888,7,FALSE)</f>
        <v>2</v>
      </c>
      <c r="Z860">
        <f>VLOOKUP($C860,PANSS_full!$D$2:$AK$888,8,FALSE)</f>
        <v>2</v>
      </c>
      <c r="AA860">
        <f>VLOOKUP($C860,PANSS_full!$D$2:$AK$888,9,FALSE)</f>
        <v>1</v>
      </c>
      <c r="AB860">
        <f>VLOOKUP($C860,PANSS_full!$D$2:$AK$888,10,FALSE)</f>
        <v>4</v>
      </c>
      <c r="AC860">
        <f>VLOOKUP($C860,PANSS_full!$D$2:$AK$888,11,FALSE)</f>
        <v>1</v>
      </c>
      <c r="AD860">
        <f>VLOOKUP($C860,PANSS_full!$D$2:$AK$888,12,FALSE)</f>
        <v>3</v>
      </c>
      <c r="AE860">
        <f>VLOOKUP($C860,PANSS_full!$D$2:$AK$888,13,FALSE)</f>
        <v>4</v>
      </c>
      <c r="AF860">
        <f>VLOOKUP($C860,PANSS_full!$D$2:$AK$888,14,FALSE)</f>
        <v>3</v>
      </c>
      <c r="AG860">
        <f>VLOOKUP($C860,PANSS_full!$D$2:$AK$888,15,FALSE)</f>
        <v>3</v>
      </c>
      <c r="AH860">
        <f>VLOOKUP($C860,PANSS_full!$D$2:$AK$888,16,FALSE)</f>
        <v>1</v>
      </c>
      <c r="AI860">
        <f>VLOOKUP($C860,PANSS_full!$D$2:$AK$888,17,FALSE)</f>
        <v>3</v>
      </c>
      <c r="AJ860">
        <f>VLOOKUP($C860,PANSS_full!$D$2:$AK$888,18,FALSE)</f>
        <v>1</v>
      </c>
      <c r="AK860">
        <f>VLOOKUP($C860,PANSS_full!$D$2:$AK$888,19,FALSE)</f>
        <v>2</v>
      </c>
      <c r="AL860">
        <f>VLOOKUP($C860,PANSS_full!$D$2:$AK$888,20,FALSE)</f>
        <v>3</v>
      </c>
      <c r="AM860">
        <f>VLOOKUP($C860,PANSS_full!$D$2:$AK$888,21,FALSE)</f>
        <v>2</v>
      </c>
      <c r="AN860">
        <f>VLOOKUP($C860,PANSS_full!$D$2:$AK$888,22,FALSE)</f>
        <v>3</v>
      </c>
      <c r="AO860">
        <f>VLOOKUP($C860,PANSS_full!$D$2:$AK$888,23,FALSE)</f>
        <v>1</v>
      </c>
      <c r="AP860">
        <f>VLOOKUP($C860,PANSS_full!$D$2:$AK$888,24,FALSE)</f>
        <v>3</v>
      </c>
      <c r="AQ860">
        <f>VLOOKUP($C860,PANSS_full!$D$2:$AK$888,25,FALSE)</f>
        <v>3</v>
      </c>
      <c r="AR860">
        <f>VLOOKUP($C860,PANSS_full!$D$2:$AK$888,26,FALSE)</f>
        <v>2</v>
      </c>
      <c r="AS860">
        <f>VLOOKUP($C860,PANSS_full!$D$2:$AK$888,27,FALSE)</f>
        <v>4</v>
      </c>
      <c r="AT860">
        <f>VLOOKUP($C860,PANSS_full!$D$2:$AK$888,28,FALSE)</f>
        <v>1</v>
      </c>
      <c r="AU860">
        <f>VLOOKUP($C860,PANSS_full!$D$2:$AK$888,29,FALSE)</f>
        <v>3</v>
      </c>
      <c r="AV860">
        <f>VLOOKUP($C860,PANSS_full!$D$2:$AK$888,30,FALSE)</f>
        <v>4</v>
      </c>
      <c r="AW860">
        <f>VLOOKUP($C860,PANSS_full!$D$2:$AK$888,31,FALSE)</f>
        <v>3</v>
      </c>
      <c r="AX860">
        <f>VLOOKUP($C860,PANSS_full!$D$2:$AK$888,32,FALSE)</f>
        <v>3</v>
      </c>
      <c r="AY860">
        <f>VLOOKUP($C860,PANSS_full!$D$2:$AK$888,33,FALSE)</f>
        <v>3</v>
      </c>
      <c r="AZ860">
        <f>VLOOKUP($C860,PANSS_full!$D$2:$AK$888,34,FALSE)</f>
        <v>4</v>
      </c>
    </row>
    <row r="861" spans="1:52">
      <c r="A861">
        <v>860</v>
      </c>
      <c r="B861" s="2" t="s">
        <v>919</v>
      </c>
      <c r="C861" s="2" t="str">
        <f t="shared" si="14"/>
        <v>SZ_07_0013</v>
      </c>
      <c r="E861" s="2">
        <v>20.1666666666667</v>
      </c>
      <c r="F861" s="2" t="s">
        <v>602</v>
      </c>
      <c r="G861" s="2" t="s">
        <v>386</v>
      </c>
      <c r="H861" s="2">
        <v>7</v>
      </c>
      <c r="I861" s="2">
        <v>2</v>
      </c>
      <c r="J861" s="2">
        <v>6</v>
      </c>
      <c r="K861" s="2">
        <v>1</v>
      </c>
      <c r="L861" s="2">
        <v>1</v>
      </c>
      <c r="M861" s="2">
        <v>26</v>
      </c>
      <c r="N861" s="2">
        <v>22</v>
      </c>
      <c r="O861" s="2">
        <v>36</v>
      </c>
      <c r="P861" s="2">
        <v>54</v>
      </c>
      <c r="Q861" s="2">
        <v>112</v>
      </c>
      <c r="S861" t="str">
        <f>VLOOKUP($C861,PANSS_full!$D$2:$AK$888,1,FALSE)</f>
        <v>SZ_07_0013</v>
      </c>
      <c r="T861" t="str">
        <f>VLOOKUP($C861,PANSS_full!$D$2:$AK$888,2,FALSE)</f>
        <v>LN</v>
      </c>
      <c r="U861" t="str">
        <f>VLOOKUP($C861,PANSS_full!$D$2:$AK$888,3,FALSE)</f>
        <v>张雅红</v>
      </c>
      <c r="V861" t="str">
        <f>VLOOKUP($C861,PANSS_full!$D$2:$AK$888,4,FALSE)</f>
        <v>西京医院</v>
      </c>
      <c r="W861">
        <f>VLOOKUP($C861,PANSS_full!$D$2:$AK$888,5,FALSE)</f>
        <v>4</v>
      </c>
      <c r="X861">
        <f>VLOOKUP($C861,PANSS_full!$D$2:$AK$888,6,FALSE)</f>
        <v>4</v>
      </c>
      <c r="Y861">
        <f>VLOOKUP($C861,PANSS_full!$D$2:$AK$888,7,FALSE)</f>
        <v>3</v>
      </c>
      <c r="Z861">
        <f>VLOOKUP($C861,PANSS_full!$D$2:$AK$888,8,FALSE)</f>
        <v>1</v>
      </c>
      <c r="AA861">
        <f>VLOOKUP($C861,PANSS_full!$D$2:$AK$888,9,FALSE)</f>
        <v>1</v>
      </c>
      <c r="AB861">
        <f>VLOOKUP($C861,PANSS_full!$D$2:$AK$888,10,FALSE)</f>
        <v>4</v>
      </c>
      <c r="AC861">
        <f>VLOOKUP($C861,PANSS_full!$D$2:$AK$888,11,FALSE)</f>
        <v>5</v>
      </c>
      <c r="AD861">
        <f>VLOOKUP($C861,PANSS_full!$D$2:$AK$888,12,FALSE)</f>
        <v>6</v>
      </c>
      <c r="AE861">
        <f>VLOOKUP($C861,PANSS_full!$D$2:$AK$888,13,FALSE)</f>
        <v>6</v>
      </c>
      <c r="AF861">
        <f>VLOOKUP($C861,PANSS_full!$D$2:$AK$888,14,FALSE)</f>
        <v>6</v>
      </c>
      <c r="AG861">
        <f>VLOOKUP($C861,PANSS_full!$D$2:$AK$888,15,FALSE)</f>
        <v>5</v>
      </c>
      <c r="AH861">
        <f>VLOOKUP($C861,PANSS_full!$D$2:$AK$888,16,FALSE)</f>
        <v>5</v>
      </c>
      <c r="AI861">
        <f>VLOOKUP($C861,PANSS_full!$D$2:$AK$888,17,FALSE)</f>
        <v>6</v>
      </c>
      <c r="AJ861">
        <f>VLOOKUP($C861,PANSS_full!$D$2:$AK$888,18,FALSE)</f>
        <v>2</v>
      </c>
      <c r="AK861">
        <f>VLOOKUP($C861,PANSS_full!$D$2:$AK$888,19,FALSE)</f>
        <v>2</v>
      </c>
      <c r="AL861">
        <f>VLOOKUP($C861,PANSS_full!$D$2:$AK$888,20,FALSE)</f>
        <v>3</v>
      </c>
      <c r="AM861">
        <f>VLOOKUP($C861,PANSS_full!$D$2:$AK$888,21,FALSE)</f>
        <v>1</v>
      </c>
      <c r="AN861">
        <f>VLOOKUP($C861,PANSS_full!$D$2:$AK$888,22,FALSE)</f>
        <v>4</v>
      </c>
      <c r="AO861">
        <f>VLOOKUP($C861,PANSS_full!$D$2:$AK$888,23,FALSE)</f>
        <v>1</v>
      </c>
      <c r="AP861">
        <f>VLOOKUP($C861,PANSS_full!$D$2:$AK$888,24,FALSE)</f>
        <v>2</v>
      </c>
      <c r="AQ861">
        <f>VLOOKUP($C861,PANSS_full!$D$2:$AK$888,25,FALSE)</f>
        <v>3</v>
      </c>
      <c r="AR861">
        <f>VLOOKUP($C861,PANSS_full!$D$2:$AK$888,26,FALSE)</f>
        <v>5</v>
      </c>
      <c r="AS861">
        <f>VLOOKUP($C861,PANSS_full!$D$2:$AK$888,27,FALSE)</f>
        <v>2</v>
      </c>
      <c r="AT861">
        <f>VLOOKUP($C861,PANSS_full!$D$2:$AK$888,28,FALSE)</f>
        <v>3</v>
      </c>
      <c r="AU861">
        <f>VLOOKUP($C861,PANSS_full!$D$2:$AK$888,29,FALSE)</f>
        <v>5</v>
      </c>
      <c r="AV861">
        <f>VLOOKUP($C861,PANSS_full!$D$2:$AK$888,30,FALSE)</f>
        <v>6</v>
      </c>
      <c r="AW861">
        <f>VLOOKUP($C861,PANSS_full!$D$2:$AK$888,31,FALSE)</f>
        <v>6</v>
      </c>
      <c r="AX861">
        <f>VLOOKUP($C861,PANSS_full!$D$2:$AK$888,32,FALSE)</f>
        <v>2</v>
      </c>
      <c r="AY861">
        <f>VLOOKUP($C861,PANSS_full!$D$2:$AK$888,33,FALSE)</f>
        <v>4</v>
      </c>
      <c r="AZ861">
        <f>VLOOKUP($C861,PANSS_full!$D$2:$AK$888,34,FALSE)</f>
        <v>5</v>
      </c>
    </row>
    <row r="862" spans="1:52">
      <c r="A862">
        <v>861</v>
      </c>
      <c r="B862" s="2" t="s">
        <v>920</v>
      </c>
      <c r="C862" s="2" t="str">
        <f t="shared" si="14"/>
        <v>SZ_07_0015</v>
      </c>
      <c r="E862" s="2">
        <v>18.0833333333333</v>
      </c>
      <c r="F862" s="2" t="s">
        <v>602</v>
      </c>
      <c r="G862" s="2" t="s">
        <v>386</v>
      </c>
      <c r="H862" s="2">
        <v>7</v>
      </c>
      <c r="I862" s="2">
        <v>2</v>
      </c>
      <c r="J862" s="2">
        <v>7</v>
      </c>
      <c r="K862" s="2">
        <v>1</v>
      </c>
      <c r="L862" s="2">
        <v>1</v>
      </c>
      <c r="M862" s="2">
        <v>1</v>
      </c>
      <c r="N862" s="2">
        <v>27</v>
      </c>
      <c r="O862" s="2">
        <v>25</v>
      </c>
      <c r="P862" s="2">
        <v>58</v>
      </c>
      <c r="Q862" s="2">
        <v>110</v>
      </c>
      <c r="S862" t="str">
        <f>VLOOKUP($C862,PANSS_full!$D$2:$AK$888,1,FALSE)</f>
        <v>SZ_07_0015</v>
      </c>
      <c r="T862" t="str">
        <f>VLOOKUP($C862,PANSS_full!$D$2:$AK$888,2,FALSE)</f>
        <v>ZHX</v>
      </c>
      <c r="U862" t="str">
        <f>VLOOKUP($C862,PANSS_full!$D$2:$AK$888,3,FALSE)</f>
        <v>张雅红</v>
      </c>
      <c r="V862" t="str">
        <f>VLOOKUP($C862,PANSS_full!$D$2:$AK$888,4,FALSE)</f>
        <v>西京医院</v>
      </c>
      <c r="W862">
        <f>VLOOKUP($C862,PANSS_full!$D$2:$AK$888,5,FALSE)</f>
        <v>5</v>
      </c>
      <c r="X862">
        <f>VLOOKUP($C862,PANSS_full!$D$2:$AK$888,6,FALSE)</f>
        <v>5</v>
      </c>
      <c r="Y862">
        <f>VLOOKUP($C862,PANSS_full!$D$2:$AK$888,7,FALSE)</f>
        <v>3</v>
      </c>
      <c r="Z862">
        <f>VLOOKUP($C862,PANSS_full!$D$2:$AK$888,8,FALSE)</f>
        <v>2</v>
      </c>
      <c r="AA862">
        <f>VLOOKUP($C862,PANSS_full!$D$2:$AK$888,9,FALSE)</f>
        <v>1</v>
      </c>
      <c r="AB862">
        <f>VLOOKUP($C862,PANSS_full!$D$2:$AK$888,10,FALSE)</f>
        <v>6</v>
      </c>
      <c r="AC862">
        <f>VLOOKUP($C862,PANSS_full!$D$2:$AK$888,11,FALSE)</f>
        <v>5</v>
      </c>
      <c r="AD862">
        <f>VLOOKUP($C862,PANSS_full!$D$2:$AK$888,12,FALSE)</f>
        <v>4</v>
      </c>
      <c r="AE862">
        <f>VLOOKUP($C862,PANSS_full!$D$2:$AK$888,13,FALSE)</f>
        <v>4</v>
      </c>
      <c r="AF862">
        <f>VLOOKUP($C862,PANSS_full!$D$2:$AK$888,14,FALSE)</f>
        <v>4</v>
      </c>
      <c r="AG862">
        <f>VLOOKUP($C862,PANSS_full!$D$2:$AK$888,15,FALSE)</f>
        <v>3</v>
      </c>
      <c r="AH862">
        <f>VLOOKUP($C862,PANSS_full!$D$2:$AK$888,16,FALSE)</f>
        <v>3</v>
      </c>
      <c r="AI862">
        <f>VLOOKUP($C862,PANSS_full!$D$2:$AK$888,17,FALSE)</f>
        <v>5</v>
      </c>
      <c r="AJ862">
        <f>VLOOKUP($C862,PANSS_full!$D$2:$AK$888,18,FALSE)</f>
        <v>2</v>
      </c>
      <c r="AK862">
        <f>VLOOKUP($C862,PANSS_full!$D$2:$AK$888,19,FALSE)</f>
        <v>6</v>
      </c>
      <c r="AL862">
        <f>VLOOKUP($C862,PANSS_full!$D$2:$AK$888,20,FALSE)</f>
        <v>4</v>
      </c>
      <c r="AM862">
        <f>VLOOKUP($C862,PANSS_full!$D$2:$AK$888,21,FALSE)</f>
        <v>1</v>
      </c>
      <c r="AN862">
        <f>VLOOKUP($C862,PANSS_full!$D$2:$AK$888,22,FALSE)</f>
        <v>5</v>
      </c>
      <c r="AO862">
        <f>VLOOKUP($C862,PANSS_full!$D$2:$AK$888,23,FALSE)</f>
        <v>1</v>
      </c>
      <c r="AP862">
        <f>VLOOKUP($C862,PANSS_full!$D$2:$AK$888,24,FALSE)</f>
        <v>4</v>
      </c>
      <c r="AQ862">
        <f>VLOOKUP($C862,PANSS_full!$D$2:$AK$888,25,FALSE)</f>
        <v>1</v>
      </c>
      <c r="AR862">
        <f>VLOOKUP($C862,PANSS_full!$D$2:$AK$888,26,FALSE)</f>
        <v>3</v>
      </c>
      <c r="AS862">
        <f>VLOOKUP($C862,PANSS_full!$D$2:$AK$888,27,FALSE)</f>
        <v>4</v>
      </c>
      <c r="AT862">
        <f>VLOOKUP($C862,PANSS_full!$D$2:$AK$888,28,FALSE)</f>
        <v>1</v>
      </c>
      <c r="AU862">
        <f>VLOOKUP($C862,PANSS_full!$D$2:$AK$888,29,FALSE)</f>
        <v>5</v>
      </c>
      <c r="AV862">
        <f>VLOOKUP($C862,PANSS_full!$D$2:$AK$888,30,FALSE)</f>
        <v>7</v>
      </c>
      <c r="AW862">
        <f>VLOOKUP($C862,PANSS_full!$D$2:$AK$888,31,FALSE)</f>
        <v>5</v>
      </c>
      <c r="AX862">
        <f>VLOOKUP($C862,PANSS_full!$D$2:$AK$888,32,FALSE)</f>
        <v>3</v>
      </c>
      <c r="AY862">
        <f>VLOOKUP($C862,PANSS_full!$D$2:$AK$888,33,FALSE)</f>
        <v>5</v>
      </c>
      <c r="AZ862">
        <f>VLOOKUP($C862,PANSS_full!$D$2:$AK$888,34,FALSE)</f>
        <v>3</v>
      </c>
    </row>
    <row r="863" spans="1:52">
      <c r="A863">
        <v>862</v>
      </c>
      <c r="B863" s="2" t="s">
        <v>921</v>
      </c>
      <c r="C863" s="2" t="str">
        <f t="shared" si="14"/>
        <v>SZ_07_0016</v>
      </c>
      <c r="E863" s="2">
        <v>25.8333333333333</v>
      </c>
      <c r="F863" s="2" t="s">
        <v>602</v>
      </c>
      <c r="G863" s="2" t="s">
        <v>386</v>
      </c>
      <c r="H863" s="2">
        <v>7</v>
      </c>
      <c r="I863" s="2">
        <v>2</v>
      </c>
      <c r="J863" s="2">
        <v>6</v>
      </c>
      <c r="K863" s="2">
        <v>1</v>
      </c>
      <c r="L863" s="2">
        <v>1</v>
      </c>
      <c r="M863" s="2">
        <v>50</v>
      </c>
      <c r="N863" s="2">
        <v>20</v>
      </c>
      <c r="O863" s="2">
        <v>20</v>
      </c>
      <c r="P863" s="2">
        <v>31</v>
      </c>
      <c r="Q863" s="2">
        <v>71</v>
      </c>
      <c r="S863" t="str">
        <f>VLOOKUP($C863,PANSS_full!$D$2:$AK$888,1,FALSE)</f>
        <v>SZ_07_0016</v>
      </c>
      <c r="T863" t="str">
        <f>VLOOKUP($C863,PANSS_full!$D$2:$AK$888,2,FALSE)</f>
        <v>WFH</v>
      </c>
      <c r="U863" t="str">
        <f>VLOOKUP($C863,PANSS_full!$D$2:$AK$888,3,FALSE)</f>
        <v>刘文昀</v>
      </c>
      <c r="V863" t="str">
        <f>VLOOKUP($C863,PANSS_full!$D$2:$AK$888,4,FALSE)</f>
        <v>西京医院</v>
      </c>
      <c r="W863">
        <f>VLOOKUP($C863,PANSS_full!$D$2:$AK$888,5,FALSE)</f>
        <v>5</v>
      </c>
      <c r="X863">
        <f>VLOOKUP($C863,PANSS_full!$D$2:$AK$888,6,FALSE)</f>
        <v>4</v>
      </c>
      <c r="Y863">
        <f>VLOOKUP($C863,PANSS_full!$D$2:$AK$888,7,FALSE)</f>
        <v>1</v>
      </c>
      <c r="Z863">
        <f>VLOOKUP($C863,PANSS_full!$D$2:$AK$888,8,FALSE)</f>
        <v>2</v>
      </c>
      <c r="AA863">
        <f>VLOOKUP($C863,PANSS_full!$D$2:$AK$888,9,FALSE)</f>
        <v>1</v>
      </c>
      <c r="AB863">
        <f>VLOOKUP($C863,PANSS_full!$D$2:$AK$888,10,FALSE)</f>
        <v>5</v>
      </c>
      <c r="AC863">
        <f>VLOOKUP($C863,PANSS_full!$D$2:$AK$888,11,FALSE)</f>
        <v>2</v>
      </c>
      <c r="AD863">
        <f>VLOOKUP($C863,PANSS_full!$D$2:$AK$888,12,FALSE)</f>
        <v>3</v>
      </c>
      <c r="AE863">
        <f>VLOOKUP($C863,PANSS_full!$D$2:$AK$888,13,FALSE)</f>
        <v>3</v>
      </c>
      <c r="AF863">
        <f>VLOOKUP($C863,PANSS_full!$D$2:$AK$888,14,FALSE)</f>
        <v>3</v>
      </c>
      <c r="AG863">
        <f>VLOOKUP($C863,PANSS_full!$D$2:$AK$888,15,FALSE)</f>
        <v>3</v>
      </c>
      <c r="AH863">
        <f>VLOOKUP($C863,PANSS_full!$D$2:$AK$888,16,FALSE)</f>
        <v>3</v>
      </c>
      <c r="AI863">
        <f>VLOOKUP($C863,PANSS_full!$D$2:$AK$888,17,FALSE)</f>
        <v>3</v>
      </c>
      <c r="AJ863">
        <f>VLOOKUP($C863,PANSS_full!$D$2:$AK$888,18,FALSE)</f>
        <v>2</v>
      </c>
      <c r="AK863">
        <f>VLOOKUP($C863,PANSS_full!$D$2:$AK$888,19,FALSE)</f>
        <v>2</v>
      </c>
      <c r="AL863">
        <f>VLOOKUP($C863,PANSS_full!$D$2:$AK$888,20,FALSE)</f>
        <v>2</v>
      </c>
      <c r="AM863">
        <f>VLOOKUP($C863,PANSS_full!$D$2:$AK$888,21,FALSE)</f>
        <v>1</v>
      </c>
      <c r="AN863">
        <f>VLOOKUP($C863,PANSS_full!$D$2:$AK$888,22,FALSE)</f>
        <v>2</v>
      </c>
      <c r="AO863">
        <f>VLOOKUP($C863,PANSS_full!$D$2:$AK$888,23,FALSE)</f>
        <v>1</v>
      </c>
      <c r="AP863">
        <f>VLOOKUP($C863,PANSS_full!$D$2:$AK$888,24,FALSE)</f>
        <v>2</v>
      </c>
      <c r="AQ863">
        <f>VLOOKUP($C863,PANSS_full!$D$2:$AK$888,25,FALSE)</f>
        <v>2</v>
      </c>
      <c r="AR863">
        <f>VLOOKUP($C863,PANSS_full!$D$2:$AK$888,26,FALSE)</f>
        <v>1</v>
      </c>
      <c r="AS863">
        <f>VLOOKUP($C863,PANSS_full!$D$2:$AK$888,27,FALSE)</f>
        <v>2</v>
      </c>
      <c r="AT863">
        <f>VLOOKUP($C863,PANSS_full!$D$2:$AK$888,28,FALSE)</f>
        <v>2</v>
      </c>
      <c r="AU863">
        <f>VLOOKUP($C863,PANSS_full!$D$2:$AK$888,29,FALSE)</f>
        <v>2</v>
      </c>
      <c r="AV863">
        <f>VLOOKUP($C863,PANSS_full!$D$2:$AK$888,30,FALSE)</f>
        <v>3</v>
      </c>
      <c r="AW863">
        <f>VLOOKUP($C863,PANSS_full!$D$2:$AK$888,31,FALSE)</f>
        <v>2</v>
      </c>
      <c r="AX863">
        <f>VLOOKUP($C863,PANSS_full!$D$2:$AK$888,32,FALSE)</f>
        <v>2</v>
      </c>
      <c r="AY863">
        <f>VLOOKUP($C863,PANSS_full!$D$2:$AK$888,33,FALSE)</f>
        <v>2</v>
      </c>
      <c r="AZ863">
        <f>VLOOKUP($C863,PANSS_full!$D$2:$AK$888,34,FALSE)</f>
        <v>3</v>
      </c>
    </row>
    <row r="864" spans="1:52">
      <c r="A864">
        <v>863</v>
      </c>
      <c r="B864" s="2" t="s">
        <v>922</v>
      </c>
      <c r="C864" s="2" t="str">
        <f t="shared" si="14"/>
        <v>SZ_07_0017</v>
      </c>
      <c r="E864" s="2">
        <v>19.3333333333333</v>
      </c>
      <c r="F864" s="2" t="s">
        <v>602</v>
      </c>
      <c r="G864" s="2" t="s">
        <v>386</v>
      </c>
      <c r="H864" s="2">
        <v>7</v>
      </c>
      <c r="I864" s="2">
        <v>1</v>
      </c>
      <c r="J864" s="2">
        <v>3</v>
      </c>
      <c r="K864" s="2">
        <v>1</v>
      </c>
      <c r="L864" s="2">
        <v>1</v>
      </c>
      <c r="M864" s="2">
        <v>48</v>
      </c>
      <c r="N864" s="2">
        <v>19</v>
      </c>
      <c r="O864" s="2">
        <v>21</v>
      </c>
      <c r="P864" s="2">
        <v>37</v>
      </c>
      <c r="Q864" s="2">
        <v>77</v>
      </c>
      <c r="S864" t="str">
        <f>VLOOKUP($C864,PANSS_full!$D$2:$AK$888,1,FALSE)</f>
        <v>SZ_07_0017</v>
      </c>
      <c r="T864" t="str">
        <f>VLOOKUP($C864,PANSS_full!$D$2:$AK$888,2,FALSE)</f>
        <v>WZ</v>
      </c>
      <c r="U864" t="str">
        <f>VLOOKUP($C864,PANSS_full!$D$2:$AK$888,3,FALSE)</f>
        <v>何宏</v>
      </c>
      <c r="V864" t="str">
        <f>VLOOKUP($C864,PANSS_full!$D$2:$AK$888,4,FALSE)</f>
        <v>西京医院</v>
      </c>
      <c r="W864">
        <f>VLOOKUP($C864,PANSS_full!$D$2:$AK$888,5,FALSE)</f>
        <v>4</v>
      </c>
      <c r="X864">
        <f>VLOOKUP($C864,PANSS_full!$D$2:$AK$888,6,FALSE)</f>
        <v>3</v>
      </c>
      <c r="Y864">
        <f>VLOOKUP($C864,PANSS_full!$D$2:$AK$888,7,FALSE)</f>
        <v>2</v>
      </c>
      <c r="Z864">
        <f>VLOOKUP($C864,PANSS_full!$D$2:$AK$888,8,FALSE)</f>
        <v>1</v>
      </c>
      <c r="AA864">
        <f>VLOOKUP($C864,PANSS_full!$D$2:$AK$888,9,FALSE)</f>
        <v>1</v>
      </c>
      <c r="AB864">
        <f>VLOOKUP($C864,PANSS_full!$D$2:$AK$888,10,FALSE)</f>
        <v>4</v>
      </c>
      <c r="AC864">
        <f>VLOOKUP($C864,PANSS_full!$D$2:$AK$888,11,FALSE)</f>
        <v>4</v>
      </c>
      <c r="AD864">
        <f>VLOOKUP($C864,PANSS_full!$D$2:$AK$888,12,FALSE)</f>
        <v>4</v>
      </c>
      <c r="AE864">
        <f>VLOOKUP($C864,PANSS_full!$D$2:$AK$888,13,FALSE)</f>
        <v>3</v>
      </c>
      <c r="AF864">
        <f>VLOOKUP($C864,PANSS_full!$D$2:$AK$888,14,FALSE)</f>
        <v>4</v>
      </c>
      <c r="AG864">
        <f>VLOOKUP($C864,PANSS_full!$D$2:$AK$888,15,FALSE)</f>
        <v>4</v>
      </c>
      <c r="AH864">
        <f>VLOOKUP($C864,PANSS_full!$D$2:$AK$888,16,FALSE)</f>
        <v>2</v>
      </c>
      <c r="AI864">
        <f>VLOOKUP($C864,PANSS_full!$D$2:$AK$888,17,FALSE)</f>
        <v>3</v>
      </c>
      <c r="AJ864">
        <f>VLOOKUP($C864,PANSS_full!$D$2:$AK$888,18,FALSE)</f>
        <v>1</v>
      </c>
      <c r="AK864">
        <f>VLOOKUP($C864,PANSS_full!$D$2:$AK$888,19,FALSE)</f>
        <v>2</v>
      </c>
      <c r="AL864">
        <f>VLOOKUP($C864,PANSS_full!$D$2:$AK$888,20,FALSE)</f>
        <v>2</v>
      </c>
      <c r="AM864">
        <f>VLOOKUP($C864,PANSS_full!$D$2:$AK$888,21,FALSE)</f>
        <v>1</v>
      </c>
      <c r="AN864">
        <f>VLOOKUP($C864,PANSS_full!$D$2:$AK$888,22,FALSE)</f>
        <v>2</v>
      </c>
      <c r="AO864">
        <f>VLOOKUP($C864,PANSS_full!$D$2:$AK$888,23,FALSE)</f>
        <v>1</v>
      </c>
      <c r="AP864">
        <f>VLOOKUP($C864,PANSS_full!$D$2:$AK$888,24,FALSE)</f>
        <v>3</v>
      </c>
      <c r="AQ864">
        <f>VLOOKUP($C864,PANSS_full!$D$2:$AK$888,25,FALSE)</f>
        <v>2</v>
      </c>
      <c r="AR864">
        <f>VLOOKUP($C864,PANSS_full!$D$2:$AK$888,26,FALSE)</f>
        <v>2</v>
      </c>
      <c r="AS864">
        <f>VLOOKUP($C864,PANSS_full!$D$2:$AK$888,27,FALSE)</f>
        <v>2</v>
      </c>
      <c r="AT864">
        <f>VLOOKUP($C864,PANSS_full!$D$2:$AK$888,28,FALSE)</f>
        <v>1</v>
      </c>
      <c r="AU864">
        <f>VLOOKUP($C864,PANSS_full!$D$2:$AK$888,29,FALSE)</f>
        <v>3</v>
      </c>
      <c r="AV864">
        <f>VLOOKUP($C864,PANSS_full!$D$2:$AK$888,30,FALSE)</f>
        <v>6</v>
      </c>
      <c r="AW864">
        <f>VLOOKUP($C864,PANSS_full!$D$2:$AK$888,31,FALSE)</f>
        <v>1</v>
      </c>
      <c r="AX864">
        <f>VLOOKUP($C864,PANSS_full!$D$2:$AK$888,32,FALSE)</f>
        <v>1</v>
      </c>
      <c r="AY864">
        <f>VLOOKUP($C864,PANSS_full!$D$2:$AK$888,33,FALSE)</f>
        <v>3</v>
      </c>
      <c r="AZ864">
        <f>VLOOKUP($C864,PANSS_full!$D$2:$AK$888,34,FALSE)</f>
        <v>5</v>
      </c>
    </row>
    <row r="865" spans="1:52">
      <c r="A865">
        <v>864</v>
      </c>
      <c r="B865" s="2" t="s">
        <v>923</v>
      </c>
      <c r="C865" s="2" t="str">
        <f t="shared" si="14"/>
        <v>SZ_07_0019</v>
      </c>
      <c r="E865" s="2">
        <v>35.9166666666667</v>
      </c>
      <c r="F865" s="2" t="s">
        <v>602</v>
      </c>
      <c r="G865" s="2" t="s">
        <v>386</v>
      </c>
      <c r="H865" s="2">
        <v>7</v>
      </c>
      <c r="I865" s="2">
        <v>1</v>
      </c>
      <c r="J865" s="2">
        <v>7</v>
      </c>
      <c r="K865" s="2">
        <v>1</v>
      </c>
      <c r="L865" s="2">
        <v>1</v>
      </c>
      <c r="M865" s="2">
        <v>6</v>
      </c>
      <c r="N865" s="2">
        <v>20</v>
      </c>
      <c r="O865" s="2">
        <v>20</v>
      </c>
      <c r="P865" s="2">
        <v>45</v>
      </c>
      <c r="Q865" s="2">
        <v>85</v>
      </c>
      <c r="S865" t="str">
        <f>VLOOKUP($C865,PANSS_full!$D$2:$AK$888,1,FALSE)</f>
        <v>SZ_07_0019</v>
      </c>
      <c r="T865" t="str">
        <f>VLOOKUP($C865,PANSS_full!$D$2:$AK$888,2,FALSE)</f>
        <v>SBL</v>
      </c>
      <c r="U865" t="str">
        <f>VLOOKUP($C865,PANSS_full!$D$2:$AK$888,3,FALSE)</f>
        <v>孙润涛</v>
      </c>
      <c r="V865" t="str">
        <f>VLOOKUP($C865,PANSS_full!$D$2:$AK$888,4,FALSE)</f>
        <v>西京医院</v>
      </c>
      <c r="W865">
        <f>VLOOKUP($C865,PANSS_full!$D$2:$AK$888,5,FALSE)</f>
        <v>6</v>
      </c>
      <c r="X865">
        <f>VLOOKUP($C865,PANSS_full!$D$2:$AK$888,6,FALSE)</f>
        <v>1</v>
      </c>
      <c r="Y865">
        <f>VLOOKUP($C865,PANSS_full!$D$2:$AK$888,7,FALSE)</f>
        <v>1</v>
      </c>
      <c r="Z865">
        <f>VLOOKUP($C865,PANSS_full!$D$2:$AK$888,8,FALSE)</f>
        <v>1</v>
      </c>
      <c r="AA865">
        <f>VLOOKUP($C865,PANSS_full!$D$2:$AK$888,9,FALSE)</f>
        <v>1</v>
      </c>
      <c r="AB865">
        <f>VLOOKUP($C865,PANSS_full!$D$2:$AK$888,10,FALSE)</f>
        <v>6</v>
      </c>
      <c r="AC865">
        <f>VLOOKUP($C865,PANSS_full!$D$2:$AK$888,11,FALSE)</f>
        <v>4</v>
      </c>
      <c r="AD865">
        <f>VLOOKUP($C865,PANSS_full!$D$2:$AK$888,12,FALSE)</f>
        <v>2</v>
      </c>
      <c r="AE865">
        <f>VLOOKUP($C865,PANSS_full!$D$2:$AK$888,13,FALSE)</f>
        <v>4</v>
      </c>
      <c r="AF865">
        <f>VLOOKUP($C865,PANSS_full!$D$2:$AK$888,14,FALSE)</f>
        <v>2</v>
      </c>
      <c r="AG865">
        <f>VLOOKUP($C865,PANSS_full!$D$2:$AK$888,15,FALSE)</f>
        <v>4</v>
      </c>
      <c r="AH865">
        <f>VLOOKUP($C865,PANSS_full!$D$2:$AK$888,16,FALSE)</f>
        <v>1</v>
      </c>
      <c r="AI865">
        <f>VLOOKUP($C865,PANSS_full!$D$2:$AK$888,17,FALSE)</f>
        <v>3</v>
      </c>
      <c r="AJ865">
        <f>VLOOKUP($C865,PANSS_full!$D$2:$AK$888,18,FALSE)</f>
        <v>4</v>
      </c>
      <c r="AK865">
        <f>VLOOKUP($C865,PANSS_full!$D$2:$AK$888,19,FALSE)</f>
        <v>5</v>
      </c>
      <c r="AL865">
        <f>VLOOKUP($C865,PANSS_full!$D$2:$AK$888,20,FALSE)</f>
        <v>1</v>
      </c>
      <c r="AM865">
        <f>VLOOKUP($C865,PANSS_full!$D$2:$AK$888,21,FALSE)</f>
        <v>1</v>
      </c>
      <c r="AN865">
        <f>VLOOKUP($C865,PANSS_full!$D$2:$AK$888,22,FALSE)</f>
        <v>1</v>
      </c>
      <c r="AO865">
        <f>VLOOKUP($C865,PANSS_full!$D$2:$AK$888,23,FALSE)</f>
        <v>1</v>
      </c>
      <c r="AP865">
        <f>VLOOKUP($C865,PANSS_full!$D$2:$AK$888,24,FALSE)</f>
        <v>5</v>
      </c>
      <c r="AQ865">
        <f>VLOOKUP($C865,PANSS_full!$D$2:$AK$888,25,FALSE)</f>
        <v>4</v>
      </c>
      <c r="AR865">
        <f>VLOOKUP($C865,PANSS_full!$D$2:$AK$888,26,FALSE)</f>
        <v>1</v>
      </c>
      <c r="AS865">
        <f>VLOOKUP($C865,PANSS_full!$D$2:$AK$888,27,FALSE)</f>
        <v>6</v>
      </c>
      <c r="AT865">
        <f>VLOOKUP($C865,PANSS_full!$D$2:$AK$888,28,FALSE)</f>
        <v>1</v>
      </c>
      <c r="AU865">
        <f>VLOOKUP($C865,PANSS_full!$D$2:$AK$888,29,FALSE)</f>
        <v>4</v>
      </c>
      <c r="AV865">
        <f>VLOOKUP($C865,PANSS_full!$D$2:$AK$888,30,FALSE)</f>
        <v>6</v>
      </c>
      <c r="AW865">
        <f>VLOOKUP($C865,PANSS_full!$D$2:$AK$888,31,FALSE)</f>
        <v>4</v>
      </c>
      <c r="AX865">
        <f>VLOOKUP($C865,PANSS_full!$D$2:$AK$888,32,FALSE)</f>
        <v>2</v>
      </c>
      <c r="AY865">
        <f>VLOOKUP($C865,PANSS_full!$D$2:$AK$888,33,FALSE)</f>
        <v>1</v>
      </c>
      <c r="AZ865">
        <f>VLOOKUP($C865,PANSS_full!$D$2:$AK$888,34,FALSE)</f>
        <v>2</v>
      </c>
    </row>
    <row r="866" spans="1:52">
      <c r="A866">
        <v>865</v>
      </c>
      <c r="B866" s="2" t="s">
        <v>924</v>
      </c>
      <c r="C866" s="2" t="str">
        <f t="shared" si="14"/>
        <v>SZ_07_0020</v>
      </c>
      <c r="E866" s="2">
        <v>20.0833333333335</v>
      </c>
      <c r="F866" s="2" t="s">
        <v>602</v>
      </c>
      <c r="G866" s="2" t="s">
        <v>386</v>
      </c>
      <c r="H866" s="2">
        <v>7</v>
      </c>
      <c r="I866" s="2">
        <v>2</v>
      </c>
      <c r="J866" s="2">
        <v>6</v>
      </c>
      <c r="K866" s="2">
        <v>1</v>
      </c>
      <c r="L866" s="2">
        <v>1</v>
      </c>
      <c r="M866" s="2">
        <v>1</v>
      </c>
      <c r="N866" s="2">
        <v>23</v>
      </c>
      <c r="O866" s="2">
        <v>20</v>
      </c>
      <c r="P866" s="2">
        <v>45</v>
      </c>
      <c r="Q866" s="2">
        <v>88</v>
      </c>
      <c r="R866" s="2">
        <v>11</v>
      </c>
      <c r="S866" t="str">
        <f>VLOOKUP($C866,PANSS_full!$D$2:$AK$888,1,FALSE)</f>
        <v>SZ_07_0020</v>
      </c>
      <c r="T866" t="str">
        <f>VLOOKUP($C866,PANSS_full!$D$2:$AK$888,2,FALSE)</f>
        <v>LYY</v>
      </c>
      <c r="U866" t="str">
        <f>VLOOKUP($C866,PANSS_full!$D$2:$AK$888,3,FALSE)</f>
        <v>何宏</v>
      </c>
      <c r="V866" t="str">
        <f>VLOOKUP($C866,PANSS_full!$D$2:$AK$888,4,FALSE)</f>
        <v>西京医院</v>
      </c>
      <c r="W866">
        <f>VLOOKUP($C866,PANSS_full!$D$2:$AK$888,5,FALSE)</f>
        <v>5</v>
      </c>
      <c r="X866">
        <f>VLOOKUP($C866,PANSS_full!$D$2:$AK$888,6,FALSE)</f>
        <v>4</v>
      </c>
      <c r="Y866">
        <f>VLOOKUP($C866,PANSS_full!$D$2:$AK$888,7,FALSE)</f>
        <v>4</v>
      </c>
      <c r="Z866">
        <f>VLOOKUP($C866,PANSS_full!$D$2:$AK$888,8,FALSE)</f>
        <v>2</v>
      </c>
      <c r="AA866">
        <f>VLOOKUP($C866,PANSS_full!$D$2:$AK$888,9,FALSE)</f>
        <v>1</v>
      </c>
      <c r="AB866">
        <f>VLOOKUP($C866,PANSS_full!$D$2:$AK$888,10,FALSE)</f>
        <v>4</v>
      </c>
      <c r="AC866">
        <f>VLOOKUP($C866,PANSS_full!$D$2:$AK$888,11,FALSE)</f>
        <v>3</v>
      </c>
      <c r="AD866">
        <f>VLOOKUP($C866,PANSS_full!$D$2:$AK$888,12,FALSE)</f>
        <v>4</v>
      </c>
      <c r="AE866">
        <f>VLOOKUP($C866,PANSS_full!$D$2:$AK$888,13,FALSE)</f>
        <v>4</v>
      </c>
      <c r="AF866">
        <f>VLOOKUP($C866,PANSS_full!$D$2:$AK$888,14,FALSE)</f>
        <v>3</v>
      </c>
      <c r="AG866">
        <f>VLOOKUP($C866,PANSS_full!$D$2:$AK$888,15,FALSE)</f>
        <v>4</v>
      </c>
      <c r="AH866">
        <f>VLOOKUP($C866,PANSS_full!$D$2:$AK$888,16,FALSE)</f>
        <v>2</v>
      </c>
      <c r="AI866">
        <f>VLOOKUP($C866,PANSS_full!$D$2:$AK$888,17,FALSE)</f>
        <v>2</v>
      </c>
      <c r="AJ866">
        <f>VLOOKUP($C866,PANSS_full!$D$2:$AK$888,18,FALSE)</f>
        <v>1</v>
      </c>
      <c r="AK866">
        <f>VLOOKUP($C866,PANSS_full!$D$2:$AK$888,19,FALSE)</f>
        <v>2</v>
      </c>
      <c r="AL866">
        <f>VLOOKUP($C866,PANSS_full!$D$2:$AK$888,20,FALSE)</f>
        <v>3</v>
      </c>
      <c r="AM866">
        <f>VLOOKUP($C866,PANSS_full!$D$2:$AK$888,21,FALSE)</f>
        <v>1</v>
      </c>
      <c r="AN866">
        <f>VLOOKUP($C866,PANSS_full!$D$2:$AK$888,22,FALSE)</f>
        <v>3</v>
      </c>
      <c r="AO866">
        <f>VLOOKUP($C866,PANSS_full!$D$2:$AK$888,23,FALSE)</f>
        <v>1</v>
      </c>
      <c r="AP866">
        <f>VLOOKUP($C866,PANSS_full!$D$2:$AK$888,24,FALSE)</f>
        <v>3</v>
      </c>
      <c r="AQ866">
        <f>VLOOKUP($C866,PANSS_full!$D$2:$AK$888,25,FALSE)</f>
        <v>3</v>
      </c>
      <c r="AR866">
        <f>VLOOKUP($C866,PANSS_full!$D$2:$AK$888,26,FALSE)</f>
        <v>3</v>
      </c>
      <c r="AS866">
        <f>VLOOKUP($C866,PANSS_full!$D$2:$AK$888,27,FALSE)</f>
        <v>3</v>
      </c>
      <c r="AT866">
        <f>VLOOKUP($C866,PANSS_full!$D$2:$AK$888,28,FALSE)</f>
        <v>1</v>
      </c>
      <c r="AU866">
        <f>VLOOKUP($C866,PANSS_full!$D$2:$AK$888,29,FALSE)</f>
        <v>4</v>
      </c>
      <c r="AV866">
        <f>VLOOKUP($C866,PANSS_full!$D$2:$AK$888,30,FALSE)</f>
        <v>7</v>
      </c>
      <c r="AW866">
        <f>VLOOKUP($C866,PANSS_full!$D$2:$AK$888,31,FALSE)</f>
        <v>1</v>
      </c>
      <c r="AX866">
        <f>VLOOKUP($C866,PANSS_full!$D$2:$AK$888,32,FALSE)</f>
        <v>2</v>
      </c>
      <c r="AY866">
        <f>VLOOKUP($C866,PANSS_full!$D$2:$AK$888,33,FALSE)</f>
        <v>5</v>
      </c>
      <c r="AZ866">
        <f>VLOOKUP($C866,PANSS_full!$D$2:$AK$888,34,FALSE)</f>
        <v>3</v>
      </c>
    </row>
    <row r="867" spans="1:52">
      <c r="A867">
        <v>866</v>
      </c>
      <c r="B867" s="2" t="s">
        <v>925</v>
      </c>
      <c r="C867" s="2" t="str">
        <f t="shared" si="14"/>
        <v>SZ_07_0021</v>
      </c>
      <c r="E867" s="2">
        <v>25.17</v>
      </c>
      <c r="F867" s="2" t="s">
        <v>602</v>
      </c>
      <c r="G867" s="2" t="s">
        <v>386</v>
      </c>
      <c r="H867" s="2">
        <v>7</v>
      </c>
      <c r="I867" s="2">
        <v>2</v>
      </c>
      <c r="J867" s="2">
        <v>15</v>
      </c>
      <c r="K867" s="2">
        <v>1</v>
      </c>
      <c r="L867" s="2">
        <v>1</v>
      </c>
      <c r="M867" s="2">
        <v>1</v>
      </c>
      <c r="N867" s="2">
        <v>17</v>
      </c>
      <c r="O867" s="2">
        <v>20</v>
      </c>
      <c r="P867" s="2">
        <v>43</v>
      </c>
      <c r="Q867" s="2">
        <v>80</v>
      </c>
      <c r="S867" t="str">
        <f>VLOOKUP($C867,PANSS_full!$D$2:$AK$888,1,FALSE)</f>
        <v>SZ_07_0021</v>
      </c>
      <c r="T867" t="str">
        <f>VLOOKUP($C867,PANSS_full!$D$2:$AK$888,2,FALSE)</f>
        <v>LZZ</v>
      </c>
      <c r="U867" t="str">
        <f>VLOOKUP($C867,PANSS_full!$D$2:$AK$888,3,FALSE)</f>
        <v>周平</v>
      </c>
      <c r="V867" t="str">
        <f>VLOOKUP($C867,PANSS_full!$D$2:$AK$888,4,FALSE)</f>
        <v>西京医院</v>
      </c>
      <c r="W867">
        <f>VLOOKUP($C867,PANSS_full!$D$2:$AK$888,5,FALSE)</f>
        <v>4</v>
      </c>
      <c r="X867">
        <f>VLOOKUP($C867,PANSS_full!$D$2:$AK$888,6,FALSE)</f>
        <v>2</v>
      </c>
      <c r="Y867">
        <f>VLOOKUP($C867,PANSS_full!$D$2:$AK$888,7,FALSE)</f>
        <v>1</v>
      </c>
      <c r="Z867">
        <f>VLOOKUP($C867,PANSS_full!$D$2:$AK$888,8,FALSE)</f>
        <v>1</v>
      </c>
      <c r="AA867">
        <f>VLOOKUP($C867,PANSS_full!$D$2:$AK$888,9,FALSE)</f>
        <v>1</v>
      </c>
      <c r="AB867">
        <f>VLOOKUP($C867,PANSS_full!$D$2:$AK$888,10,FALSE)</f>
        <v>4</v>
      </c>
      <c r="AC867">
        <f>VLOOKUP($C867,PANSS_full!$D$2:$AK$888,11,FALSE)</f>
        <v>4</v>
      </c>
      <c r="AD867">
        <f>VLOOKUP($C867,PANSS_full!$D$2:$AK$888,12,FALSE)</f>
        <v>3</v>
      </c>
      <c r="AE867">
        <f>VLOOKUP($C867,PANSS_full!$D$2:$AK$888,13,FALSE)</f>
        <v>3</v>
      </c>
      <c r="AF867">
        <f>VLOOKUP($C867,PANSS_full!$D$2:$AK$888,14,FALSE)</f>
        <v>3</v>
      </c>
      <c r="AG867">
        <f>VLOOKUP($C867,PANSS_full!$D$2:$AK$888,15,FALSE)</f>
        <v>3</v>
      </c>
      <c r="AH867">
        <f>VLOOKUP($C867,PANSS_full!$D$2:$AK$888,16,FALSE)</f>
        <v>2</v>
      </c>
      <c r="AI867">
        <f>VLOOKUP($C867,PANSS_full!$D$2:$AK$888,17,FALSE)</f>
        <v>4</v>
      </c>
      <c r="AJ867">
        <f>VLOOKUP($C867,PANSS_full!$D$2:$AK$888,18,FALSE)</f>
        <v>2</v>
      </c>
      <c r="AK867">
        <f>VLOOKUP($C867,PANSS_full!$D$2:$AK$888,19,FALSE)</f>
        <v>3</v>
      </c>
      <c r="AL867">
        <f>VLOOKUP($C867,PANSS_full!$D$2:$AK$888,20,FALSE)</f>
        <v>4</v>
      </c>
      <c r="AM867">
        <f>VLOOKUP($C867,PANSS_full!$D$2:$AK$888,21,FALSE)</f>
        <v>2</v>
      </c>
      <c r="AN867">
        <f>VLOOKUP($C867,PANSS_full!$D$2:$AK$888,22,FALSE)</f>
        <v>4</v>
      </c>
      <c r="AO867">
        <f>VLOOKUP($C867,PANSS_full!$D$2:$AK$888,23,FALSE)</f>
        <v>1</v>
      </c>
      <c r="AP867">
        <f>VLOOKUP($C867,PANSS_full!$D$2:$AK$888,24,FALSE)</f>
        <v>2</v>
      </c>
      <c r="AQ867">
        <f>VLOOKUP($C867,PANSS_full!$D$2:$AK$888,25,FALSE)</f>
        <v>3</v>
      </c>
      <c r="AR867">
        <f>VLOOKUP($C867,PANSS_full!$D$2:$AK$888,26,FALSE)</f>
        <v>1</v>
      </c>
      <c r="AS867">
        <f>VLOOKUP($C867,PANSS_full!$D$2:$AK$888,27,FALSE)</f>
        <v>3</v>
      </c>
      <c r="AT867">
        <f>VLOOKUP($C867,PANSS_full!$D$2:$AK$888,28,FALSE)</f>
        <v>1</v>
      </c>
      <c r="AU867">
        <f>VLOOKUP($C867,PANSS_full!$D$2:$AK$888,29,FALSE)</f>
        <v>4</v>
      </c>
      <c r="AV867">
        <f>VLOOKUP($C867,PANSS_full!$D$2:$AK$888,30,FALSE)</f>
        <v>5</v>
      </c>
      <c r="AW867">
        <f>VLOOKUP($C867,PANSS_full!$D$2:$AK$888,31,FALSE)</f>
        <v>2</v>
      </c>
      <c r="AX867">
        <f>VLOOKUP($C867,PANSS_full!$D$2:$AK$888,32,FALSE)</f>
        <v>2</v>
      </c>
      <c r="AY867">
        <f>VLOOKUP($C867,PANSS_full!$D$2:$AK$888,33,FALSE)</f>
        <v>2</v>
      </c>
      <c r="AZ867">
        <f>VLOOKUP($C867,PANSS_full!$D$2:$AK$888,34,FALSE)</f>
        <v>4</v>
      </c>
    </row>
    <row r="868" spans="1:52">
      <c r="A868">
        <v>867</v>
      </c>
      <c r="B868" s="2" t="s">
        <v>926</v>
      </c>
      <c r="C868" s="2" t="str">
        <f t="shared" si="14"/>
        <v>SZ_07_0022</v>
      </c>
      <c r="E868" s="2">
        <v>26.83</v>
      </c>
      <c r="F868" s="2" t="s">
        <v>602</v>
      </c>
      <c r="G868" s="2" t="s">
        <v>386</v>
      </c>
      <c r="H868" s="2">
        <v>7</v>
      </c>
      <c r="I868" s="2">
        <v>1</v>
      </c>
      <c r="J868" s="2">
        <v>16</v>
      </c>
      <c r="K868" s="2">
        <v>1</v>
      </c>
      <c r="L868" s="2">
        <v>1</v>
      </c>
      <c r="M868" s="2">
        <v>84</v>
      </c>
      <c r="N868" s="2">
        <v>22</v>
      </c>
      <c r="O868" s="2">
        <v>25</v>
      </c>
      <c r="P868" s="2">
        <v>52</v>
      </c>
      <c r="Q868" s="2">
        <v>99</v>
      </c>
      <c r="S868" t="str">
        <f>VLOOKUP($C868,PANSS_full!$D$2:$AK$888,1,FALSE)</f>
        <v>SZ_07_0022</v>
      </c>
      <c r="T868" t="str">
        <f>VLOOKUP($C868,PANSS_full!$D$2:$AK$888,2,FALSE)</f>
        <v>LQI</v>
      </c>
      <c r="U868" t="str">
        <f>VLOOKUP($C868,PANSS_full!$D$2:$AK$888,3,FALSE)</f>
        <v>王中恒</v>
      </c>
      <c r="V868" t="str">
        <f>VLOOKUP($C868,PANSS_full!$D$2:$AK$888,4,FALSE)</f>
        <v>西京医院</v>
      </c>
      <c r="W868">
        <f>VLOOKUP($C868,PANSS_full!$D$2:$AK$888,5,FALSE)</f>
        <v>5</v>
      </c>
      <c r="X868">
        <f>VLOOKUP($C868,PANSS_full!$D$2:$AK$888,6,FALSE)</f>
        <v>4</v>
      </c>
      <c r="Y868">
        <f>VLOOKUP($C868,PANSS_full!$D$2:$AK$888,7,FALSE)</f>
        <v>2</v>
      </c>
      <c r="Z868">
        <f>VLOOKUP($C868,PANSS_full!$D$2:$AK$888,8,FALSE)</f>
        <v>1</v>
      </c>
      <c r="AA868">
        <f>VLOOKUP($C868,PANSS_full!$D$2:$AK$888,9,FALSE)</f>
        <v>1</v>
      </c>
      <c r="AB868">
        <f>VLOOKUP($C868,PANSS_full!$D$2:$AK$888,10,FALSE)</f>
        <v>5</v>
      </c>
      <c r="AC868">
        <f>VLOOKUP($C868,PANSS_full!$D$2:$AK$888,11,FALSE)</f>
        <v>4</v>
      </c>
      <c r="AD868">
        <f>VLOOKUP($C868,PANSS_full!$D$2:$AK$888,12,FALSE)</f>
        <v>3</v>
      </c>
      <c r="AE868">
        <f>VLOOKUP($C868,PANSS_full!$D$2:$AK$888,13,FALSE)</f>
        <v>3</v>
      </c>
      <c r="AF868">
        <f>VLOOKUP($C868,PANSS_full!$D$2:$AK$888,14,FALSE)</f>
        <v>3</v>
      </c>
      <c r="AG868">
        <f>VLOOKUP($C868,PANSS_full!$D$2:$AK$888,15,FALSE)</f>
        <v>3</v>
      </c>
      <c r="AH868">
        <f>VLOOKUP($C868,PANSS_full!$D$2:$AK$888,16,FALSE)</f>
        <v>5</v>
      </c>
      <c r="AI868">
        <f>VLOOKUP($C868,PANSS_full!$D$2:$AK$888,17,FALSE)</f>
        <v>4</v>
      </c>
      <c r="AJ868">
        <f>VLOOKUP($C868,PANSS_full!$D$2:$AK$888,18,FALSE)</f>
        <v>4</v>
      </c>
      <c r="AK868">
        <f>VLOOKUP($C868,PANSS_full!$D$2:$AK$888,19,FALSE)</f>
        <v>1</v>
      </c>
      <c r="AL868">
        <f>VLOOKUP($C868,PANSS_full!$D$2:$AK$888,20,FALSE)</f>
        <v>1</v>
      </c>
      <c r="AM868">
        <f>VLOOKUP($C868,PANSS_full!$D$2:$AK$888,21,FALSE)</f>
        <v>1</v>
      </c>
      <c r="AN868">
        <f>VLOOKUP($C868,PANSS_full!$D$2:$AK$888,22,FALSE)</f>
        <v>4</v>
      </c>
      <c r="AO868">
        <f>VLOOKUP($C868,PANSS_full!$D$2:$AK$888,23,FALSE)</f>
        <v>3</v>
      </c>
      <c r="AP868">
        <f>VLOOKUP($C868,PANSS_full!$D$2:$AK$888,24,FALSE)</f>
        <v>2</v>
      </c>
      <c r="AQ868">
        <f>VLOOKUP($C868,PANSS_full!$D$2:$AK$888,25,FALSE)</f>
        <v>4</v>
      </c>
      <c r="AR868">
        <f>VLOOKUP($C868,PANSS_full!$D$2:$AK$888,26,FALSE)</f>
        <v>4</v>
      </c>
      <c r="AS868">
        <f>VLOOKUP($C868,PANSS_full!$D$2:$AK$888,27,FALSE)</f>
        <v>5</v>
      </c>
      <c r="AT868">
        <f>VLOOKUP($C868,PANSS_full!$D$2:$AK$888,28,FALSE)</f>
        <v>2</v>
      </c>
      <c r="AU868">
        <f>VLOOKUP($C868,PANSS_full!$D$2:$AK$888,29,FALSE)</f>
        <v>5</v>
      </c>
      <c r="AV868">
        <f>VLOOKUP($C868,PANSS_full!$D$2:$AK$888,30,FALSE)</f>
        <v>6</v>
      </c>
      <c r="AW868">
        <f>VLOOKUP($C868,PANSS_full!$D$2:$AK$888,31,FALSE)</f>
        <v>4</v>
      </c>
      <c r="AX868">
        <f>VLOOKUP($C868,PANSS_full!$D$2:$AK$888,32,FALSE)</f>
        <v>3</v>
      </c>
      <c r="AY868">
        <f>VLOOKUP($C868,PANSS_full!$D$2:$AK$888,33,FALSE)</f>
        <v>3</v>
      </c>
      <c r="AZ868">
        <f>VLOOKUP($C868,PANSS_full!$D$2:$AK$888,34,FALSE)</f>
        <v>4</v>
      </c>
    </row>
    <row r="869" spans="1:52">
      <c r="A869">
        <v>868</v>
      </c>
      <c r="B869" s="2" t="s">
        <v>927</v>
      </c>
      <c r="C869" s="2" t="str">
        <f t="shared" si="14"/>
        <v>SZ_07_0023</v>
      </c>
      <c r="E869" s="2">
        <v>18.4166666666667</v>
      </c>
      <c r="F869" s="2" t="s">
        <v>602</v>
      </c>
      <c r="G869" s="2" t="s">
        <v>386</v>
      </c>
      <c r="H869" s="2">
        <v>7</v>
      </c>
      <c r="I869" s="2">
        <v>2</v>
      </c>
      <c r="J869" s="2">
        <v>4</v>
      </c>
      <c r="K869" s="2">
        <v>1</v>
      </c>
      <c r="L869" s="2">
        <v>1</v>
      </c>
      <c r="M869" s="2">
        <v>6</v>
      </c>
      <c r="N869" s="2">
        <v>21</v>
      </c>
      <c r="O869" s="2">
        <v>28</v>
      </c>
      <c r="P869" s="2">
        <v>45</v>
      </c>
      <c r="Q869" s="2">
        <v>94</v>
      </c>
      <c r="R869" s="2">
        <v>13</v>
      </c>
      <c r="S869" t="str">
        <f>VLOOKUP($C869,PANSS_full!$D$2:$AK$888,1,FALSE)</f>
        <v>SZ_07_0023</v>
      </c>
      <c r="T869" t="str">
        <f>VLOOKUP($C869,PANSS_full!$D$2:$AK$888,2,FALSE)</f>
        <v>BRX</v>
      </c>
      <c r="U869" t="str">
        <f>VLOOKUP($C869,PANSS_full!$D$2:$AK$888,3,FALSE)</f>
        <v>刘文昀</v>
      </c>
      <c r="V869" t="str">
        <f>VLOOKUP($C869,PANSS_full!$D$2:$AK$888,4,FALSE)</f>
        <v>第四军医大学西京医院</v>
      </c>
      <c r="W869">
        <f>VLOOKUP($C869,PANSS_full!$D$2:$AK$888,5,FALSE)</f>
        <v>5</v>
      </c>
      <c r="X869">
        <f>VLOOKUP($C869,PANSS_full!$D$2:$AK$888,6,FALSE)</f>
        <v>4</v>
      </c>
      <c r="Y869">
        <f>VLOOKUP($C869,PANSS_full!$D$2:$AK$888,7,FALSE)</f>
        <v>4</v>
      </c>
      <c r="Z869">
        <f>VLOOKUP($C869,PANSS_full!$D$2:$AK$888,8,FALSE)</f>
        <v>1</v>
      </c>
      <c r="AA869">
        <f>VLOOKUP($C869,PANSS_full!$D$2:$AK$888,9,FALSE)</f>
        <v>2</v>
      </c>
      <c r="AB869">
        <f>VLOOKUP($C869,PANSS_full!$D$2:$AK$888,10,FALSE)</f>
        <v>3</v>
      </c>
      <c r="AC869">
        <f>VLOOKUP($C869,PANSS_full!$D$2:$AK$888,11,FALSE)</f>
        <v>2</v>
      </c>
      <c r="AD869">
        <f>VLOOKUP($C869,PANSS_full!$D$2:$AK$888,12,FALSE)</f>
        <v>5</v>
      </c>
      <c r="AE869">
        <f>VLOOKUP($C869,PANSS_full!$D$2:$AK$888,13,FALSE)</f>
        <v>4</v>
      </c>
      <c r="AF869">
        <f>VLOOKUP($C869,PANSS_full!$D$2:$AK$888,14,FALSE)</f>
        <v>5</v>
      </c>
      <c r="AG869">
        <f>VLOOKUP($C869,PANSS_full!$D$2:$AK$888,15,FALSE)</f>
        <v>4</v>
      </c>
      <c r="AH869">
        <f>VLOOKUP($C869,PANSS_full!$D$2:$AK$888,16,FALSE)</f>
        <v>3</v>
      </c>
      <c r="AI869">
        <f>VLOOKUP($C869,PANSS_full!$D$2:$AK$888,17,FALSE)</f>
        <v>4</v>
      </c>
      <c r="AJ869">
        <f>VLOOKUP($C869,PANSS_full!$D$2:$AK$888,18,FALSE)</f>
        <v>3</v>
      </c>
      <c r="AK869">
        <f>VLOOKUP($C869,PANSS_full!$D$2:$AK$888,19,FALSE)</f>
        <v>3</v>
      </c>
      <c r="AL869">
        <f>VLOOKUP($C869,PANSS_full!$D$2:$AK$888,20,FALSE)</f>
        <v>3</v>
      </c>
      <c r="AM869">
        <f>VLOOKUP($C869,PANSS_full!$D$2:$AK$888,21,FALSE)</f>
        <v>1</v>
      </c>
      <c r="AN869">
        <f>VLOOKUP($C869,PANSS_full!$D$2:$AK$888,22,FALSE)</f>
        <v>3</v>
      </c>
      <c r="AO869">
        <f>VLOOKUP($C869,PANSS_full!$D$2:$AK$888,23,FALSE)</f>
        <v>2</v>
      </c>
      <c r="AP869">
        <f>VLOOKUP($C869,PANSS_full!$D$2:$AK$888,24,FALSE)</f>
        <v>4</v>
      </c>
      <c r="AQ869">
        <f>VLOOKUP($C869,PANSS_full!$D$2:$AK$888,25,FALSE)</f>
        <v>4</v>
      </c>
      <c r="AR869">
        <f>VLOOKUP($C869,PANSS_full!$D$2:$AK$888,26,FALSE)</f>
        <v>3</v>
      </c>
      <c r="AS869">
        <f>VLOOKUP($C869,PANSS_full!$D$2:$AK$888,27,FALSE)</f>
        <v>4</v>
      </c>
      <c r="AT869">
        <f>VLOOKUP($C869,PANSS_full!$D$2:$AK$888,28,FALSE)</f>
        <v>2</v>
      </c>
      <c r="AU869">
        <f>VLOOKUP($C869,PANSS_full!$D$2:$AK$888,29,FALSE)</f>
        <v>3</v>
      </c>
      <c r="AV869">
        <f>VLOOKUP($C869,PANSS_full!$D$2:$AK$888,30,FALSE)</f>
        <v>4</v>
      </c>
      <c r="AW869">
        <f>VLOOKUP($C869,PANSS_full!$D$2:$AK$888,31,FALSE)</f>
        <v>2</v>
      </c>
      <c r="AX869">
        <f>VLOOKUP($C869,PANSS_full!$D$2:$AK$888,32,FALSE)</f>
        <v>2</v>
      </c>
      <c r="AY869">
        <f>VLOOKUP($C869,PANSS_full!$D$2:$AK$888,33,FALSE)</f>
        <v>1</v>
      </c>
      <c r="AZ869">
        <f>VLOOKUP($C869,PANSS_full!$D$2:$AK$888,34,FALSE)</f>
        <v>4</v>
      </c>
    </row>
    <row r="870" spans="1:52">
      <c r="A870">
        <v>869</v>
      </c>
      <c r="B870" s="2" t="s">
        <v>928</v>
      </c>
      <c r="C870" s="2" t="str">
        <f t="shared" si="14"/>
        <v>SZ_07_0024</v>
      </c>
      <c r="E870" s="2">
        <v>31.6666666666667</v>
      </c>
      <c r="F870" s="2" t="s">
        <v>602</v>
      </c>
      <c r="G870" s="2" t="s">
        <v>386</v>
      </c>
      <c r="H870" s="2">
        <v>7</v>
      </c>
      <c r="I870" s="2">
        <v>1</v>
      </c>
      <c r="J870" s="2">
        <v>5</v>
      </c>
      <c r="K870" s="2">
        <v>1</v>
      </c>
      <c r="L870" s="2">
        <v>1</v>
      </c>
      <c r="M870" s="2">
        <v>1</v>
      </c>
      <c r="N870" s="2">
        <v>20</v>
      </c>
      <c r="O870" s="2">
        <v>19</v>
      </c>
      <c r="P870" s="2">
        <v>35</v>
      </c>
      <c r="Q870" s="2">
        <v>74</v>
      </c>
      <c r="S870" t="str">
        <f>VLOOKUP($C870,PANSS_full!$D$2:$AK$888,1,FALSE)</f>
        <v>SZ_07_0024</v>
      </c>
      <c r="T870" t="str">
        <f>VLOOKUP($C870,PANSS_full!$D$2:$AK$888,2,FALSE)</f>
        <v>ZZH</v>
      </c>
      <c r="U870" t="str">
        <f>VLOOKUP($C870,PANSS_full!$D$2:$AK$888,3,FALSE)</f>
        <v>孙润涛</v>
      </c>
      <c r="V870" t="str">
        <f>VLOOKUP($C870,PANSS_full!$D$2:$AK$888,4,FALSE)</f>
        <v>西京医院</v>
      </c>
      <c r="W870">
        <f>VLOOKUP($C870,PANSS_full!$D$2:$AK$888,5,FALSE)</f>
        <v>7</v>
      </c>
      <c r="X870">
        <f>VLOOKUP($C870,PANSS_full!$D$2:$AK$888,6,FALSE)</f>
        <v>4</v>
      </c>
      <c r="Y870">
        <f>VLOOKUP($C870,PANSS_full!$D$2:$AK$888,7,FALSE)</f>
        <v>1</v>
      </c>
      <c r="Z870">
        <f>VLOOKUP($C870,PANSS_full!$D$2:$AK$888,8,FALSE)</f>
        <v>1</v>
      </c>
      <c r="AA870">
        <f>VLOOKUP($C870,PANSS_full!$D$2:$AK$888,9,FALSE)</f>
        <v>1</v>
      </c>
      <c r="AB870">
        <f>VLOOKUP($C870,PANSS_full!$D$2:$AK$888,10,FALSE)</f>
        <v>5</v>
      </c>
      <c r="AC870">
        <f>VLOOKUP($C870,PANSS_full!$D$2:$AK$888,11,FALSE)</f>
        <v>1</v>
      </c>
      <c r="AD870">
        <f>VLOOKUP($C870,PANSS_full!$D$2:$AK$888,12,FALSE)</f>
        <v>4</v>
      </c>
      <c r="AE870">
        <f>VLOOKUP($C870,PANSS_full!$D$2:$AK$888,13,FALSE)</f>
        <v>4</v>
      </c>
      <c r="AF870">
        <f>VLOOKUP($C870,PANSS_full!$D$2:$AK$888,14,FALSE)</f>
        <v>3</v>
      </c>
      <c r="AG870">
        <f>VLOOKUP($C870,PANSS_full!$D$2:$AK$888,15,FALSE)</f>
        <v>1</v>
      </c>
      <c r="AH870">
        <f>VLOOKUP($C870,PANSS_full!$D$2:$AK$888,16,FALSE)</f>
        <v>3</v>
      </c>
      <c r="AI870">
        <f>VLOOKUP($C870,PANSS_full!$D$2:$AK$888,17,FALSE)</f>
        <v>3</v>
      </c>
      <c r="AJ870">
        <f>VLOOKUP($C870,PANSS_full!$D$2:$AK$888,18,FALSE)</f>
        <v>1</v>
      </c>
      <c r="AK870">
        <f>VLOOKUP($C870,PANSS_full!$D$2:$AK$888,19,FALSE)</f>
        <v>1</v>
      </c>
      <c r="AL870">
        <f>VLOOKUP($C870,PANSS_full!$D$2:$AK$888,20,FALSE)</f>
        <v>2</v>
      </c>
      <c r="AM870">
        <f>VLOOKUP($C870,PANSS_full!$D$2:$AK$888,21,FALSE)</f>
        <v>1</v>
      </c>
      <c r="AN870">
        <f>VLOOKUP($C870,PANSS_full!$D$2:$AK$888,22,FALSE)</f>
        <v>2</v>
      </c>
      <c r="AO870">
        <f>VLOOKUP($C870,PANSS_full!$D$2:$AK$888,23,FALSE)</f>
        <v>1</v>
      </c>
      <c r="AP870">
        <f>VLOOKUP($C870,PANSS_full!$D$2:$AK$888,24,FALSE)</f>
        <v>1</v>
      </c>
      <c r="AQ870">
        <f>VLOOKUP($C870,PANSS_full!$D$2:$AK$888,25,FALSE)</f>
        <v>3</v>
      </c>
      <c r="AR870">
        <f>VLOOKUP($C870,PANSS_full!$D$2:$AK$888,26,FALSE)</f>
        <v>1</v>
      </c>
      <c r="AS870">
        <f>VLOOKUP($C870,PANSS_full!$D$2:$AK$888,27,FALSE)</f>
        <v>1</v>
      </c>
      <c r="AT870">
        <f>VLOOKUP($C870,PANSS_full!$D$2:$AK$888,28,FALSE)</f>
        <v>1</v>
      </c>
      <c r="AU870">
        <f>VLOOKUP($C870,PANSS_full!$D$2:$AK$888,29,FALSE)</f>
        <v>3</v>
      </c>
      <c r="AV870">
        <f>VLOOKUP($C870,PANSS_full!$D$2:$AK$888,30,FALSE)</f>
        <v>7</v>
      </c>
      <c r="AW870">
        <f>VLOOKUP($C870,PANSS_full!$D$2:$AK$888,31,FALSE)</f>
        <v>4</v>
      </c>
      <c r="AX870">
        <f>VLOOKUP($C870,PANSS_full!$D$2:$AK$888,32,FALSE)</f>
        <v>1</v>
      </c>
      <c r="AY870">
        <f>VLOOKUP($C870,PANSS_full!$D$2:$AK$888,33,FALSE)</f>
        <v>5</v>
      </c>
      <c r="AZ870">
        <f>VLOOKUP($C870,PANSS_full!$D$2:$AK$888,34,FALSE)</f>
        <v>1</v>
      </c>
    </row>
    <row r="871" spans="1:52">
      <c r="A871">
        <v>870</v>
      </c>
      <c r="B871" s="2" t="s">
        <v>929</v>
      </c>
      <c r="C871" s="2" t="str">
        <f t="shared" si="14"/>
        <v>SZ_07_0025</v>
      </c>
      <c r="E871" s="2">
        <v>23.9166666666667</v>
      </c>
      <c r="F871" s="2" t="s">
        <v>602</v>
      </c>
      <c r="G871" s="2" t="s">
        <v>386</v>
      </c>
      <c r="H871" s="2">
        <v>7</v>
      </c>
      <c r="I871" s="2">
        <v>2</v>
      </c>
      <c r="J871" s="2">
        <v>7</v>
      </c>
      <c r="K871" s="2">
        <v>1</v>
      </c>
      <c r="L871" s="2">
        <v>1</v>
      </c>
      <c r="M871" s="2">
        <v>4</v>
      </c>
      <c r="N871" s="2">
        <v>33</v>
      </c>
      <c r="O871" s="2">
        <v>13</v>
      </c>
      <c r="P871" s="2">
        <v>53</v>
      </c>
      <c r="Q871" s="2">
        <v>99</v>
      </c>
      <c r="R871" s="2">
        <v>12</v>
      </c>
      <c r="S871" t="str">
        <f>VLOOKUP($C871,PANSS_full!$D$2:$AK$888,1,FALSE)</f>
        <v>SZ_07_0025</v>
      </c>
      <c r="T871" t="str">
        <f>VLOOKUP($C871,PANSS_full!$D$2:$AK$888,2,FALSE)</f>
        <v>HKK</v>
      </c>
      <c r="U871" t="str">
        <f>VLOOKUP($C871,PANSS_full!$D$2:$AK$888,3,FALSE)</f>
        <v>郭力</v>
      </c>
      <c r="V871" t="str">
        <f>VLOOKUP($C871,PANSS_full!$D$2:$AK$888,4,FALSE)</f>
        <v>西京医院</v>
      </c>
      <c r="W871">
        <f>VLOOKUP($C871,PANSS_full!$D$2:$AK$888,5,FALSE)</f>
        <v>6</v>
      </c>
      <c r="X871">
        <f>VLOOKUP($C871,PANSS_full!$D$2:$AK$888,6,FALSE)</f>
        <v>5</v>
      </c>
      <c r="Y871">
        <f>VLOOKUP($C871,PANSS_full!$D$2:$AK$888,7,FALSE)</f>
        <v>5</v>
      </c>
      <c r="Z871">
        <f>VLOOKUP($C871,PANSS_full!$D$2:$AK$888,8,FALSE)</f>
        <v>5</v>
      </c>
      <c r="AA871">
        <f>VLOOKUP($C871,PANSS_full!$D$2:$AK$888,9,FALSE)</f>
        <v>4</v>
      </c>
      <c r="AB871">
        <f>VLOOKUP($C871,PANSS_full!$D$2:$AK$888,10,FALSE)</f>
        <v>6</v>
      </c>
      <c r="AC871">
        <f>VLOOKUP($C871,PANSS_full!$D$2:$AK$888,11,FALSE)</f>
        <v>2</v>
      </c>
      <c r="AD871">
        <f>VLOOKUP($C871,PANSS_full!$D$2:$AK$888,12,FALSE)</f>
        <v>1</v>
      </c>
      <c r="AE871">
        <f>VLOOKUP($C871,PANSS_full!$D$2:$AK$888,13,FALSE)</f>
        <v>2</v>
      </c>
      <c r="AF871">
        <f>VLOOKUP($C871,PANSS_full!$D$2:$AK$888,14,FALSE)</f>
        <v>1</v>
      </c>
      <c r="AG871">
        <f>VLOOKUP($C871,PANSS_full!$D$2:$AK$888,15,FALSE)</f>
        <v>3</v>
      </c>
      <c r="AH871">
        <f>VLOOKUP($C871,PANSS_full!$D$2:$AK$888,16,FALSE)</f>
        <v>4</v>
      </c>
      <c r="AI871">
        <f>VLOOKUP($C871,PANSS_full!$D$2:$AK$888,17,FALSE)</f>
        <v>1</v>
      </c>
      <c r="AJ871">
        <f>VLOOKUP($C871,PANSS_full!$D$2:$AK$888,18,FALSE)</f>
        <v>1</v>
      </c>
      <c r="AK871">
        <f>VLOOKUP($C871,PANSS_full!$D$2:$AK$888,19,FALSE)</f>
        <v>3</v>
      </c>
      <c r="AL871">
        <f>VLOOKUP($C871,PANSS_full!$D$2:$AK$888,20,FALSE)</f>
        <v>4</v>
      </c>
      <c r="AM871">
        <f>VLOOKUP($C871,PANSS_full!$D$2:$AK$888,21,FALSE)</f>
        <v>1</v>
      </c>
      <c r="AN871">
        <f>VLOOKUP($C871,PANSS_full!$D$2:$AK$888,22,FALSE)</f>
        <v>4</v>
      </c>
      <c r="AO871">
        <f>VLOOKUP($C871,PANSS_full!$D$2:$AK$888,23,FALSE)</f>
        <v>1</v>
      </c>
      <c r="AP871">
        <f>VLOOKUP($C871,PANSS_full!$D$2:$AK$888,24,FALSE)</f>
        <v>2</v>
      </c>
      <c r="AQ871">
        <f>VLOOKUP($C871,PANSS_full!$D$2:$AK$888,25,FALSE)</f>
        <v>1</v>
      </c>
      <c r="AR871">
        <f>VLOOKUP($C871,PANSS_full!$D$2:$AK$888,26,FALSE)</f>
        <v>1</v>
      </c>
      <c r="AS871">
        <f>VLOOKUP($C871,PANSS_full!$D$2:$AK$888,27,FALSE)</f>
        <v>6</v>
      </c>
      <c r="AT871">
        <f>VLOOKUP($C871,PANSS_full!$D$2:$AK$888,28,FALSE)</f>
        <v>1</v>
      </c>
      <c r="AU871">
        <f>VLOOKUP($C871,PANSS_full!$D$2:$AK$888,29,FALSE)</f>
        <v>5</v>
      </c>
      <c r="AV871">
        <f>VLOOKUP($C871,PANSS_full!$D$2:$AK$888,30,FALSE)</f>
        <v>6</v>
      </c>
      <c r="AW871">
        <f>VLOOKUP($C871,PANSS_full!$D$2:$AK$888,31,FALSE)</f>
        <v>6</v>
      </c>
      <c r="AX871">
        <f>VLOOKUP($C871,PANSS_full!$D$2:$AK$888,32,FALSE)</f>
        <v>4</v>
      </c>
      <c r="AY871">
        <f>VLOOKUP($C871,PANSS_full!$D$2:$AK$888,33,FALSE)</f>
        <v>5</v>
      </c>
      <c r="AZ871">
        <f>VLOOKUP($C871,PANSS_full!$D$2:$AK$888,34,FALSE)</f>
        <v>3</v>
      </c>
    </row>
    <row r="872" spans="1:52">
      <c r="A872">
        <v>871</v>
      </c>
      <c r="B872" s="2" t="s">
        <v>930</v>
      </c>
      <c r="C872" s="2" t="str">
        <f t="shared" si="14"/>
        <v>SZ_07_0026</v>
      </c>
      <c r="E872" s="2">
        <v>29.5</v>
      </c>
      <c r="F872" s="2" t="s">
        <v>602</v>
      </c>
      <c r="G872" s="2" t="s">
        <v>386</v>
      </c>
      <c r="H872" s="2">
        <v>7</v>
      </c>
      <c r="I872" s="2">
        <v>1</v>
      </c>
      <c r="J872" s="2">
        <v>6</v>
      </c>
      <c r="K872" s="2">
        <v>1</v>
      </c>
      <c r="L872" s="2">
        <v>1</v>
      </c>
      <c r="M872" s="2">
        <v>3</v>
      </c>
      <c r="N872" s="2">
        <v>21</v>
      </c>
      <c r="O872" s="2">
        <v>18</v>
      </c>
      <c r="P872" s="2">
        <v>30</v>
      </c>
      <c r="Q872" s="2">
        <v>69</v>
      </c>
      <c r="S872" t="str">
        <f>VLOOKUP($C872,PANSS_full!$D$2:$AK$888,1,FALSE)</f>
        <v>SZ_07_0026</v>
      </c>
      <c r="T872" t="str">
        <f>VLOOKUP($C872,PANSS_full!$D$2:$AK$888,2,FALSE)</f>
        <v>CJY</v>
      </c>
      <c r="U872" t="str">
        <f>VLOOKUP($C872,PANSS_full!$D$2:$AK$888,3,FALSE)</f>
        <v>刘文昀</v>
      </c>
      <c r="V872" t="str">
        <f>VLOOKUP($C872,PANSS_full!$D$2:$AK$888,4,FALSE)</f>
        <v>第四军医大学</v>
      </c>
      <c r="W872">
        <f>VLOOKUP($C872,PANSS_full!$D$2:$AK$888,5,FALSE)</f>
        <v>6</v>
      </c>
      <c r="X872">
        <f>VLOOKUP($C872,PANSS_full!$D$2:$AK$888,6,FALSE)</f>
        <v>4</v>
      </c>
      <c r="Y872">
        <f>VLOOKUP($C872,PANSS_full!$D$2:$AK$888,7,FALSE)</f>
        <v>1</v>
      </c>
      <c r="Z872">
        <f>VLOOKUP($C872,PANSS_full!$D$2:$AK$888,8,FALSE)</f>
        <v>1</v>
      </c>
      <c r="AA872">
        <f>VLOOKUP($C872,PANSS_full!$D$2:$AK$888,9,FALSE)</f>
        <v>2</v>
      </c>
      <c r="AB872">
        <f>VLOOKUP($C872,PANSS_full!$D$2:$AK$888,10,FALSE)</f>
        <v>3</v>
      </c>
      <c r="AC872">
        <f>VLOOKUP($C872,PANSS_full!$D$2:$AK$888,11,FALSE)</f>
        <v>4</v>
      </c>
      <c r="AD872">
        <f>VLOOKUP($C872,PANSS_full!$D$2:$AK$888,12,FALSE)</f>
        <v>3</v>
      </c>
      <c r="AE872">
        <f>VLOOKUP($C872,PANSS_full!$D$2:$AK$888,13,FALSE)</f>
        <v>3</v>
      </c>
      <c r="AF872">
        <f>VLOOKUP($C872,PANSS_full!$D$2:$AK$888,14,FALSE)</f>
        <v>3</v>
      </c>
      <c r="AG872">
        <f>VLOOKUP($C872,PANSS_full!$D$2:$AK$888,15,FALSE)</f>
        <v>3</v>
      </c>
      <c r="AH872">
        <f>VLOOKUP($C872,PANSS_full!$D$2:$AK$888,16,FALSE)</f>
        <v>2</v>
      </c>
      <c r="AI872">
        <f>VLOOKUP($C872,PANSS_full!$D$2:$AK$888,17,FALSE)</f>
        <v>2</v>
      </c>
      <c r="AJ872">
        <f>VLOOKUP($C872,PANSS_full!$D$2:$AK$888,18,FALSE)</f>
        <v>2</v>
      </c>
      <c r="AK872">
        <f>VLOOKUP($C872,PANSS_full!$D$2:$AK$888,19,FALSE)</f>
        <v>2</v>
      </c>
      <c r="AL872">
        <f>VLOOKUP($C872,PANSS_full!$D$2:$AK$888,20,FALSE)</f>
        <v>3</v>
      </c>
      <c r="AM872">
        <f>VLOOKUP($C872,PANSS_full!$D$2:$AK$888,21,FALSE)</f>
        <v>1</v>
      </c>
      <c r="AN872">
        <f>VLOOKUP($C872,PANSS_full!$D$2:$AK$888,22,FALSE)</f>
        <v>2</v>
      </c>
      <c r="AO872">
        <f>VLOOKUP($C872,PANSS_full!$D$2:$AK$888,23,FALSE)</f>
        <v>1</v>
      </c>
      <c r="AP872">
        <f>VLOOKUP($C872,PANSS_full!$D$2:$AK$888,24,FALSE)</f>
        <v>2</v>
      </c>
      <c r="AQ872">
        <f>VLOOKUP($C872,PANSS_full!$D$2:$AK$888,25,FALSE)</f>
        <v>1</v>
      </c>
      <c r="AR872">
        <f>VLOOKUP($C872,PANSS_full!$D$2:$AK$888,26,FALSE)</f>
        <v>3</v>
      </c>
      <c r="AS872">
        <f>VLOOKUP($C872,PANSS_full!$D$2:$AK$888,27,FALSE)</f>
        <v>2</v>
      </c>
      <c r="AT872">
        <f>VLOOKUP($C872,PANSS_full!$D$2:$AK$888,28,FALSE)</f>
        <v>1</v>
      </c>
      <c r="AU872">
        <f>VLOOKUP($C872,PANSS_full!$D$2:$AK$888,29,FALSE)</f>
        <v>2</v>
      </c>
      <c r="AV872">
        <f>VLOOKUP($C872,PANSS_full!$D$2:$AK$888,30,FALSE)</f>
        <v>2</v>
      </c>
      <c r="AW872">
        <f>VLOOKUP($C872,PANSS_full!$D$2:$AK$888,31,FALSE)</f>
        <v>2</v>
      </c>
      <c r="AX872">
        <f>VLOOKUP($C872,PANSS_full!$D$2:$AK$888,32,FALSE)</f>
        <v>3</v>
      </c>
      <c r="AY872">
        <f>VLOOKUP($C872,PANSS_full!$D$2:$AK$888,33,FALSE)</f>
        <v>1</v>
      </c>
      <c r="AZ872">
        <f>VLOOKUP($C872,PANSS_full!$D$2:$AK$888,34,FALSE)</f>
        <v>2</v>
      </c>
    </row>
    <row r="873" spans="1:52">
      <c r="A873">
        <v>872</v>
      </c>
      <c r="B873" s="2" t="s">
        <v>931</v>
      </c>
      <c r="C873" s="2" t="str">
        <f t="shared" si="14"/>
        <v>SZ_07_0027</v>
      </c>
      <c r="E873" s="2">
        <v>24.58</v>
      </c>
      <c r="F873" s="2" t="s">
        <v>602</v>
      </c>
      <c r="G873" s="2" t="s">
        <v>386</v>
      </c>
      <c r="H873" s="2">
        <v>7</v>
      </c>
      <c r="I873" s="2">
        <v>2</v>
      </c>
      <c r="J873" s="2">
        <v>16</v>
      </c>
      <c r="K873" s="2">
        <v>1</v>
      </c>
      <c r="L873" s="2">
        <v>1</v>
      </c>
      <c r="M873" s="2">
        <v>2</v>
      </c>
      <c r="N873" s="2">
        <v>22</v>
      </c>
      <c r="O873" s="2">
        <v>15</v>
      </c>
      <c r="P873" s="2">
        <v>36</v>
      </c>
      <c r="Q873" s="2">
        <v>73</v>
      </c>
      <c r="S873" t="str">
        <f>VLOOKUP($C873,PANSS_full!$D$2:$AK$888,1,FALSE)</f>
        <v>SZ_07_0027</v>
      </c>
      <c r="T873" t="str">
        <f>VLOOKUP($C873,PANSS_full!$D$2:$AK$888,2,FALSE)</f>
        <v>SFF</v>
      </c>
      <c r="U873" t="str">
        <f>VLOOKUP($C873,PANSS_full!$D$2:$AK$888,3,FALSE)</f>
        <v>王中恒</v>
      </c>
      <c r="V873" t="str">
        <f>VLOOKUP($C873,PANSS_full!$D$2:$AK$888,4,FALSE)</f>
        <v>西京医院</v>
      </c>
      <c r="W873">
        <f>VLOOKUP($C873,PANSS_full!$D$2:$AK$888,5,FALSE)</f>
        <v>5</v>
      </c>
      <c r="X873">
        <f>VLOOKUP($C873,PANSS_full!$D$2:$AK$888,6,FALSE)</f>
        <v>4</v>
      </c>
      <c r="Y873">
        <f>VLOOKUP($C873,PANSS_full!$D$2:$AK$888,7,FALSE)</f>
        <v>3</v>
      </c>
      <c r="Z873">
        <f>VLOOKUP($C873,PANSS_full!$D$2:$AK$888,8,FALSE)</f>
        <v>3</v>
      </c>
      <c r="AA873">
        <f>VLOOKUP($C873,PANSS_full!$D$2:$AK$888,9,FALSE)</f>
        <v>1</v>
      </c>
      <c r="AB873">
        <f>VLOOKUP($C873,PANSS_full!$D$2:$AK$888,10,FALSE)</f>
        <v>5</v>
      </c>
      <c r="AC873">
        <f>VLOOKUP($C873,PANSS_full!$D$2:$AK$888,11,FALSE)</f>
        <v>1</v>
      </c>
      <c r="AD873">
        <f>VLOOKUP($C873,PANSS_full!$D$2:$AK$888,12,FALSE)</f>
        <v>3</v>
      </c>
      <c r="AE873">
        <f>VLOOKUP($C873,PANSS_full!$D$2:$AK$888,13,FALSE)</f>
        <v>2</v>
      </c>
      <c r="AF873">
        <f>VLOOKUP($C873,PANSS_full!$D$2:$AK$888,14,FALSE)</f>
        <v>3</v>
      </c>
      <c r="AG873">
        <f>VLOOKUP($C873,PANSS_full!$D$2:$AK$888,15,FALSE)</f>
        <v>2</v>
      </c>
      <c r="AH873">
        <f>VLOOKUP($C873,PANSS_full!$D$2:$AK$888,16,FALSE)</f>
        <v>3</v>
      </c>
      <c r="AI873">
        <f>VLOOKUP($C873,PANSS_full!$D$2:$AK$888,17,FALSE)</f>
        <v>1</v>
      </c>
      <c r="AJ873">
        <f>VLOOKUP($C873,PANSS_full!$D$2:$AK$888,18,FALSE)</f>
        <v>1</v>
      </c>
      <c r="AK873">
        <f>VLOOKUP($C873,PANSS_full!$D$2:$AK$888,19,FALSE)</f>
        <v>1</v>
      </c>
      <c r="AL873">
        <f>VLOOKUP($C873,PANSS_full!$D$2:$AK$888,20,FALSE)</f>
        <v>1</v>
      </c>
      <c r="AM873">
        <f>VLOOKUP($C873,PANSS_full!$D$2:$AK$888,21,FALSE)</f>
        <v>1</v>
      </c>
      <c r="AN873">
        <f>VLOOKUP($C873,PANSS_full!$D$2:$AK$888,22,FALSE)</f>
        <v>1</v>
      </c>
      <c r="AO873">
        <f>VLOOKUP($C873,PANSS_full!$D$2:$AK$888,23,FALSE)</f>
        <v>3</v>
      </c>
      <c r="AP873">
        <f>VLOOKUP($C873,PANSS_full!$D$2:$AK$888,24,FALSE)</f>
        <v>1</v>
      </c>
      <c r="AQ873">
        <f>VLOOKUP($C873,PANSS_full!$D$2:$AK$888,25,FALSE)</f>
        <v>1</v>
      </c>
      <c r="AR873">
        <f>VLOOKUP($C873,PANSS_full!$D$2:$AK$888,26,FALSE)</f>
        <v>3</v>
      </c>
      <c r="AS873">
        <f>VLOOKUP($C873,PANSS_full!$D$2:$AK$888,27,FALSE)</f>
        <v>5</v>
      </c>
      <c r="AT873">
        <f>VLOOKUP($C873,PANSS_full!$D$2:$AK$888,28,FALSE)</f>
        <v>1</v>
      </c>
      <c r="AU873">
        <f>VLOOKUP($C873,PANSS_full!$D$2:$AK$888,29,FALSE)</f>
        <v>2</v>
      </c>
      <c r="AV873">
        <f>VLOOKUP($C873,PANSS_full!$D$2:$AK$888,30,FALSE)</f>
        <v>6</v>
      </c>
      <c r="AW873">
        <f>VLOOKUP($C873,PANSS_full!$D$2:$AK$888,31,FALSE)</f>
        <v>3</v>
      </c>
      <c r="AX873">
        <f>VLOOKUP($C873,PANSS_full!$D$2:$AK$888,32,FALSE)</f>
        <v>1</v>
      </c>
      <c r="AY873">
        <f>VLOOKUP($C873,PANSS_full!$D$2:$AK$888,33,FALSE)</f>
        <v>3</v>
      </c>
      <c r="AZ873">
        <f>VLOOKUP($C873,PANSS_full!$D$2:$AK$888,34,FALSE)</f>
        <v>3</v>
      </c>
    </row>
    <row r="874" spans="1:52">
      <c r="A874">
        <v>873</v>
      </c>
      <c r="B874" s="2" t="s">
        <v>932</v>
      </c>
      <c r="C874" s="2" t="str">
        <f t="shared" si="14"/>
        <v>SZ_07_0028</v>
      </c>
      <c r="E874" s="2">
        <v>33.3333333333333</v>
      </c>
      <c r="F874" s="2" t="s">
        <v>602</v>
      </c>
      <c r="G874" s="2" t="s">
        <v>386</v>
      </c>
      <c r="H874" s="2">
        <v>7</v>
      </c>
      <c r="I874" s="2">
        <v>2</v>
      </c>
      <c r="J874" s="2">
        <v>5</v>
      </c>
      <c r="K874" s="2">
        <v>1</v>
      </c>
      <c r="L874" s="2">
        <v>1</v>
      </c>
      <c r="M874" s="2">
        <v>2</v>
      </c>
      <c r="N874" s="2">
        <v>24</v>
      </c>
      <c r="O874" s="2">
        <v>21</v>
      </c>
      <c r="P874" s="2">
        <v>39</v>
      </c>
      <c r="Q874" s="2">
        <v>84</v>
      </c>
      <c r="S874" t="str">
        <f>VLOOKUP($C874,PANSS_full!$D$2:$AK$888,1,FALSE)</f>
        <v>SZ_07_0028</v>
      </c>
      <c r="T874" t="str">
        <f>VLOOKUP($C874,PANSS_full!$D$2:$AK$888,2,FALSE)</f>
        <v>ZYY</v>
      </c>
      <c r="U874" t="str">
        <f>VLOOKUP($C874,PANSS_full!$D$2:$AK$888,3,FALSE)</f>
        <v>何宏</v>
      </c>
      <c r="V874" t="str">
        <f>VLOOKUP($C874,PANSS_full!$D$2:$AK$888,4,FALSE)</f>
        <v>西京医院</v>
      </c>
      <c r="W874">
        <f>VLOOKUP($C874,PANSS_full!$D$2:$AK$888,5,FALSE)</f>
        <v>5</v>
      </c>
      <c r="X874">
        <f>VLOOKUP($C874,PANSS_full!$D$2:$AK$888,6,FALSE)</f>
        <v>4</v>
      </c>
      <c r="Y874">
        <f>VLOOKUP($C874,PANSS_full!$D$2:$AK$888,7,FALSE)</f>
        <v>2</v>
      </c>
      <c r="Z874">
        <f>VLOOKUP($C874,PANSS_full!$D$2:$AK$888,8,FALSE)</f>
        <v>3</v>
      </c>
      <c r="AA874">
        <f>VLOOKUP($C874,PANSS_full!$D$2:$AK$888,9,FALSE)</f>
        <v>1</v>
      </c>
      <c r="AB874">
        <f>VLOOKUP($C874,PANSS_full!$D$2:$AK$888,10,FALSE)</f>
        <v>6</v>
      </c>
      <c r="AC874">
        <f>VLOOKUP($C874,PANSS_full!$D$2:$AK$888,11,FALSE)</f>
        <v>3</v>
      </c>
      <c r="AD874">
        <f>VLOOKUP($C874,PANSS_full!$D$2:$AK$888,12,FALSE)</f>
        <v>4</v>
      </c>
      <c r="AE874">
        <f>VLOOKUP($C874,PANSS_full!$D$2:$AK$888,13,FALSE)</f>
        <v>4</v>
      </c>
      <c r="AF874">
        <f>VLOOKUP($C874,PANSS_full!$D$2:$AK$888,14,FALSE)</f>
        <v>4</v>
      </c>
      <c r="AG874">
        <f>VLOOKUP($C874,PANSS_full!$D$2:$AK$888,15,FALSE)</f>
        <v>4</v>
      </c>
      <c r="AH874">
        <f>VLOOKUP($C874,PANSS_full!$D$2:$AK$888,16,FALSE)</f>
        <v>2</v>
      </c>
      <c r="AI874">
        <f>VLOOKUP($C874,PANSS_full!$D$2:$AK$888,17,FALSE)</f>
        <v>2</v>
      </c>
      <c r="AJ874">
        <f>VLOOKUP($C874,PANSS_full!$D$2:$AK$888,18,FALSE)</f>
        <v>1</v>
      </c>
      <c r="AK874">
        <f>VLOOKUP($C874,PANSS_full!$D$2:$AK$888,19,FALSE)</f>
        <v>1</v>
      </c>
      <c r="AL874">
        <f>VLOOKUP($C874,PANSS_full!$D$2:$AK$888,20,FALSE)</f>
        <v>2</v>
      </c>
      <c r="AM874">
        <f>VLOOKUP($C874,PANSS_full!$D$2:$AK$888,21,FALSE)</f>
        <v>2</v>
      </c>
      <c r="AN874">
        <f>VLOOKUP($C874,PANSS_full!$D$2:$AK$888,22,FALSE)</f>
        <v>3</v>
      </c>
      <c r="AO874">
        <f>VLOOKUP($C874,PANSS_full!$D$2:$AK$888,23,FALSE)</f>
        <v>1</v>
      </c>
      <c r="AP874">
        <f>VLOOKUP($C874,PANSS_full!$D$2:$AK$888,24,FALSE)</f>
        <v>3</v>
      </c>
      <c r="AQ874">
        <f>VLOOKUP($C874,PANSS_full!$D$2:$AK$888,25,FALSE)</f>
        <v>2</v>
      </c>
      <c r="AR874">
        <f>VLOOKUP($C874,PANSS_full!$D$2:$AK$888,26,FALSE)</f>
        <v>2</v>
      </c>
      <c r="AS874">
        <f>VLOOKUP($C874,PANSS_full!$D$2:$AK$888,27,FALSE)</f>
        <v>1</v>
      </c>
      <c r="AT874">
        <f>VLOOKUP($C874,PANSS_full!$D$2:$AK$888,28,FALSE)</f>
        <v>1</v>
      </c>
      <c r="AU874">
        <f>VLOOKUP($C874,PANSS_full!$D$2:$AK$888,29,FALSE)</f>
        <v>3</v>
      </c>
      <c r="AV874">
        <f>VLOOKUP($C874,PANSS_full!$D$2:$AK$888,30,FALSE)</f>
        <v>7</v>
      </c>
      <c r="AW874">
        <f>VLOOKUP($C874,PANSS_full!$D$2:$AK$888,31,FALSE)</f>
        <v>2</v>
      </c>
      <c r="AX874">
        <f>VLOOKUP($C874,PANSS_full!$D$2:$AK$888,32,FALSE)</f>
        <v>2</v>
      </c>
      <c r="AY874">
        <f>VLOOKUP($C874,PANSS_full!$D$2:$AK$888,33,FALSE)</f>
        <v>4</v>
      </c>
      <c r="AZ874">
        <f>VLOOKUP($C874,PANSS_full!$D$2:$AK$888,34,FALSE)</f>
        <v>3</v>
      </c>
    </row>
    <row r="875" spans="1:52">
      <c r="A875">
        <v>874</v>
      </c>
      <c r="B875" s="2" t="s">
        <v>933</v>
      </c>
      <c r="C875" s="2" t="str">
        <f t="shared" si="14"/>
        <v>SZ_07_0029</v>
      </c>
      <c r="E875" s="2">
        <v>27.4166666666665</v>
      </c>
      <c r="F875" s="2" t="s">
        <v>602</v>
      </c>
      <c r="G875" s="2" t="s">
        <v>386</v>
      </c>
      <c r="H875" s="2">
        <v>7</v>
      </c>
      <c r="I875" s="2">
        <v>1</v>
      </c>
      <c r="J875" s="2">
        <v>4</v>
      </c>
      <c r="K875" s="2">
        <v>1</v>
      </c>
      <c r="L875" s="2">
        <v>1</v>
      </c>
      <c r="M875" s="2">
        <v>48</v>
      </c>
      <c r="N875" s="2">
        <v>20</v>
      </c>
      <c r="O875" s="2">
        <v>25</v>
      </c>
      <c r="P875" s="2">
        <v>36</v>
      </c>
      <c r="Q875" s="2">
        <v>81</v>
      </c>
      <c r="S875" t="str">
        <f>VLOOKUP($C875,PANSS_full!$D$2:$AK$888,1,FALSE)</f>
        <v>SZ_07_0029</v>
      </c>
      <c r="T875" t="str">
        <f>VLOOKUP($C875,PANSS_full!$D$2:$AK$888,2,FALSE)</f>
        <v>PJJ</v>
      </c>
      <c r="U875" t="str">
        <f>VLOOKUP($C875,PANSS_full!$D$2:$AK$888,3,FALSE)</f>
        <v>孙润涛</v>
      </c>
      <c r="V875" t="str">
        <f>VLOOKUP($C875,PANSS_full!$D$2:$AK$888,4,FALSE)</f>
        <v>西京医院</v>
      </c>
      <c r="W875">
        <f>VLOOKUP($C875,PANSS_full!$D$2:$AK$888,5,FALSE)</f>
        <v>4</v>
      </c>
      <c r="X875">
        <f>VLOOKUP($C875,PANSS_full!$D$2:$AK$888,6,FALSE)</f>
        <v>4</v>
      </c>
      <c r="Y875">
        <f>VLOOKUP($C875,PANSS_full!$D$2:$AK$888,7,FALSE)</f>
        <v>1</v>
      </c>
      <c r="Z875">
        <f>VLOOKUP($C875,PANSS_full!$D$2:$AK$888,8,FALSE)</f>
        <v>1</v>
      </c>
      <c r="AA875">
        <f>VLOOKUP($C875,PANSS_full!$D$2:$AK$888,9,FALSE)</f>
        <v>1</v>
      </c>
      <c r="AB875">
        <f>VLOOKUP($C875,PANSS_full!$D$2:$AK$888,10,FALSE)</f>
        <v>4</v>
      </c>
      <c r="AC875">
        <f>VLOOKUP($C875,PANSS_full!$D$2:$AK$888,11,FALSE)</f>
        <v>5</v>
      </c>
      <c r="AD875">
        <f>VLOOKUP($C875,PANSS_full!$D$2:$AK$888,12,FALSE)</f>
        <v>5</v>
      </c>
      <c r="AE875">
        <f>VLOOKUP($C875,PANSS_full!$D$2:$AK$888,13,FALSE)</f>
        <v>5</v>
      </c>
      <c r="AF875">
        <f>VLOOKUP($C875,PANSS_full!$D$2:$AK$888,14,FALSE)</f>
        <v>4</v>
      </c>
      <c r="AG875">
        <f>VLOOKUP($C875,PANSS_full!$D$2:$AK$888,15,FALSE)</f>
        <v>5</v>
      </c>
      <c r="AH875">
        <f>VLOOKUP($C875,PANSS_full!$D$2:$AK$888,16,FALSE)</f>
        <v>1</v>
      </c>
      <c r="AI875">
        <f>VLOOKUP($C875,PANSS_full!$D$2:$AK$888,17,FALSE)</f>
        <v>4</v>
      </c>
      <c r="AJ875">
        <f>VLOOKUP($C875,PANSS_full!$D$2:$AK$888,18,FALSE)</f>
        <v>1</v>
      </c>
      <c r="AK875">
        <f>VLOOKUP($C875,PANSS_full!$D$2:$AK$888,19,FALSE)</f>
        <v>1</v>
      </c>
      <c r="AL875">
        <f>VLOOKUP($C875,PANSS_full!$D$2:$AK$888,20,FALSE)</f>
        <v>1</v>
      </c>
      <c r="AM875">
        <f>VLOOKUP($C875,PANSS_full!$D$2:$AK$888,21,FALSE)</f>
        <v>1</v>
      </c>
      <c r="AN875">
        <f>VLOOKUP($C875,PANSS_full!$D$2:$AK$888,22,FALSE)</f>
        <v>1</v>
      </c>
      <c r="AO875">
        <f>VLOOKUP($C875,PANSS_full!$D$2:$AK$888,23,FALSE)</f>
        <v>1</v>
      </c>
      <c r="AP875">
        <f>VLOOKUP($C875,PANSS_full!$D$2:$AK$888,24,FALSE)</f>
        <v>1</v>
      </c>
      <c r="AQ875">
        <f>VLOOKUP($C875,PANSS_full!$D$2:$AK$888,25,FALSE)</f>
        <v>3</v>
      </c>
      <c r="AR875">
        <f>VLOOKUP($C875,PANSS_full!$D$2:$AK$888,26,FALSE)</f>
        <v>3</v>
      </c>
      <c r="AS875">
        <f>VLOOKUP($C875,PANSS_full!$D$2:$AK$888,27,FALSE)</f>
        <v>4</v>
      </c>
      <c r="AT875">
        <f>VLOOKUP($C875,PANSS_full!$D$2:$AK$888,28,FALSE)</f>
        <v>1</v>
      </c>
      <c r="AU875">
        <f>VLOOKUP($C875,PANSS_full!$D$2:$AK$888,29,FALSE)</f>
        <v>3</v>
      </c>
      <c r="AV875">
        <f>VLOOKUP($C875,PANSS_full!$D$2:$AK$888,30,FALSE)</f>
        <v>5</v>
      </c>
      <c r="AW875">
        <f>VLOOKUP($C875,PANSS_full!$D$2:$AK$888,31,FALSE)</f>
        <v>5</v>
      </c>
      <c r="AX875">
        <f>VLOOKUP($C875,PANSS_full!$D$2:$AK$888,32,FALSE)</f>
        <v>1</v>
      </c>
      <c r="AY875">
        <f>VLOOKUP($C875,PANSS_full!$D$2:$AK$888,33,FALSE)</f>
        <v>1</v>
      </c>
      <c r="AZ875">
        <f>VLOOKUP($C875,PANSS_full!$D$2:$AK$888,34,FALSE)</f>
        <v>4</v>
      </c>
    </row>
    <row r="876" spans="1:52">
      <c r="A876">
        <v>875</v>
      </c>
      <c r="B876" s="2" t="s">
        <v>934</v>
      </c>
      <c r="C876" s="2" t="str">
        <f t="shared" si="14"/>
        <v>SZ_07_0030</v>
      </c>
      <c r="E876" s="2">
        <v>21.3333333333333</v>
      </c>
      <c r="F876" s="2" t="s">
        <v>602</v>
      </c>
      <c r="G876" s="2" t="s">
        <v>386</v>
      </c>
      <c r="H876" s="2">
        <v>7</v>
      </c>
      <c r="I876" s="2">
        <v>1</v>
      </c>
      <c r="J876" s="2">
        <v>6</v>
      </c>
      <c r="K876" s="2">
        <v>1</v>
      </c>
      <c r="L876" s="2">
        <v>1</v>
      </c>
      <c r="M876" s="2">
        <v>22</v>
      </c>
      <c r="N876" s="2">
        <v>18</v>
      </c>
      <c r="O876" s="2">
        <v>12</v>
      </c>
      <c r="P876" s="2">
        <v>37</v>
      </c>
      <c r="Q876" s="2">
        <v>67</v>
      </c>
      <c r="S876" t="str">
        <f>VLOOKUP($C876,PANSS_full!$D$2:$AK$888,1,FALSE)</f>
        <v>SZ_07_0030</v>
      </c>
      <c r="T876" t="str">
        <f>VLOOKUP($C876,PANSS_full!$D$2:$AK$888,2,FALSE)</f>
        <v>JJF</v>
      </c>
      <c r="U876" t="str">
        <f>VLOOKUP($C876,PANSS_full!$D$2:$AK$888,3,FALSE)</f>
        <v>乔昱婷</v>
      </c>
      <c r="V876" t="str">
        <f>VLOOKUP($C876,PANSS_full!$D$2:$AK$888,4,FALSE)</f>
        <v>第四军医大学第一附属医院</v>
      </c>
      <c r="W876">
        <f>VLOOKUP($C876,PANSS_full!$D$2:$AK$888,5,FALSE)</f>
        <v>4</v>
      </c>
      <c r="X876">
        <f>VLOOKUP($C876,PANSS_full!$D$2:$AK$888,6,FALSE)</f>
        <v>4</v>
      </c>
      <c r="Y876">
        <f>VLOOKUP($C876,PANSS_full!$D$2:$AK$888,7,FALSE)</f>
        <v>1</v>
      </c>
      <c r="Z876">
        <f>VLOOKUP($C876,PANSS_full!$D$2:$AK$888,8,FALSE)</f>
        <v>1</v>
      </c>
      <c r="AA876">
        <f>VLOOKUP($C876,PANSS_full!$D$2:$AK$888,9,FALSE)</f>
        <v>1</v>
      </c>
      <c r="AB876">
        <f>VLOOKUP($C876,PANSS_full!$D$2:$AK$888,10,FALSE)</f>
        <v>5</v>
      </c>
      <c r="AC876">
        <f>VLOOKUP($C876,PANSS_full!$D$2:$AK$888,11,FALSE)</f>
        <v>2</v>
      </c>
      <c r="AD876">
        <f>VLOOKUP($C876,PANSS_full!$D$2:$AK$888,12,FALSE)</f>
        <v>2</v>
      </c>
      <c r="AE876">
        <f>VLOOKUP($C876,PANSS_full!$D$2:$AK$888,13,FALSE)</f>
        <v>2</v>
      </c>
      <c r="AF876">
        <f>VLOOKUP($C876,PANSS_full!$D$2:$AK$888,14,FALSE)</f>
        <v>2</v>
      </c>
      <c r="AG876">
        <f>VLOOKUP($C876,PANSS_full!$D$2:$AK$888,15,FALSE)</f>
        <v>1</v>
      </c>
      <c r="AH876">
        <f>VLOOKUP($C876,PANSS_full!$D$2:$AK$888,16,FALSE)</f>
        <v>1</v>
      </c>
      <c r="AI876">
        <f>VLOOKUP($C876,PANSS_full!$D$2:$AK$888,17,FALSE)</f>
        <v>3</v>
      </c>
      <c r="AJ876">
        <f>VLOOKUP($C876,PANSS_full!$D$2:$AK$888,18,FALSE)</f>
        <v>1</v>
      </c>
      <c r="AK876">
        <f>VLOOKUP($C876,PANSS_full!$D$2:$AK$888,19,FALSE)</f>
        <v>1</v>
      </c>
      <c r="AL876">
        <f>VLOOKUP($C876,PANSS_full!$D$2:$AK$888,20,FALSE)</f>
        <v>3</v>
      </c>
      <c r="AM876">
        <f>VLOOKUP($C876,PANSS_full!$D$2:$AK$888,21,FALSE)</f>
        <v>1</v>
      </c>
      <c r="AN876">
        <f>VLOOKUP($C876,PANSS_full!$D$2:$AK$888,22,FALSE)</f>
        <v>4</v>
      </c>
      <c r="AO876">
        <f>VLOOKUP($C876,PANSS_full!$D$2:$AK$888,23,FALSE)</f>
        <v>1</v>
      </c>
      <c r="AP876">
        <f>VLOOKUP($C876,PANSS_full!$D$2:$AK$888,24,FALSE)</f>
        <v>4</v>
      </c>
      <c r="AQ876">
        <f>VLOOKUP($C876,PANSS_full!$D$2:$AK$888,25,FALSE)</f>
        <v>1</v>
      </c>
      <c r="AR876">
        <f>VLOOKUP($C876,PANSS_full!$D$2:$AK$888,26,FALSE)</f>
        <v>2</v>
      </c>
      <c r="AS876">
        <f>VLOOKUP($C876,PANSS_full!$D$2:$AK$888,27,FALSE)</f>
        <v>3</v>
      </c>
      <c r="AT876">
        <f>VLOOKUP($C876,PANSS_full!$D$2:$AK$888,28,FALSE)</f>
        <v>1</v>
      </c>
      <c r="AU876">
        <f>VLOOKUP($C876,PANSS_full!$D$2:$AK$888,29,FALSE)</f>
        <v>2</v>
      </c>
      <c r="AV876">
        <f>VLOOKUP($C876,PANSS_full!$D$2:$AK$888,30,FALSE)</f>
        <v>6</v>
      </c>
      <c r="AW876">
        <f>VLOOKUP($C876,PANSS_full!$D$2:$AK$888,31,FALSE)</f>
        <v>1</v>
      </c>
      <c r="AX876">
        <f>VLOOKUP($C876,PANSS_full!$D$2:$AK$888,32,FALSE)</f>
        <v>4</v>
      </c>
      <c r="AY876">
        <f>VLOOKUP($C876,PANSS_full!$D$2:$AK$888,33,FALSE)</f>
        <v>1</v>
      </c>
      <c r="AZ876">
        <f>VLOOKUP($C876,PANSS_full!$D$2:$AK$888,34,FALSE)</f>
        <v>2</v>
      </c>
    </row>
    <row r="877" spans="1:52">
      <c r="A877">
        <v>876</v>
      </c>
      <c r="B877" s="2" t="s">
        <v>935</v>
      </c>
      <c r="C877" s="2" t="str">
        <f t="shared" si="14"/>
        <v>SZ_07_0031</v>
      </c>
      <c r="E877" s="2">
        <v>26.67</v>
      </c>
      <c r="F877" s="2" t="s">
        <v>602</v>
      </c>
      <c r="G877" s="2" t="s">
        <v>386</v>
      </c>
      <c r="H877" s="2">
        <v>7</v>
      </c>
      <c r="I877" s="2">
        <v>1</v>
      </c>
      <c r="J877" s="2">
        <v>19</v>
      </c>
      <c r="K877" s="2">
        <v>1</v>
      </c>
      <c r="L877" s="2">
        <v>2</v>
      </c>
      <c r="M877" s="2">
        <v>6</v>
      </c>
      <c r="N877" s="2">
        <v>21</v>
      </c>
      <c r="O877" s="2">
        <v>19</v>
      </c>
      <c r="P877" s="2">
        <v>54</v>
      </c>
      <c r="Q877" s="2">
        <v>94</v>
      </c>
      <c r="S877" t="str">
        <f>VLOOKUP($C877,PANSS_full!$D$2:$AK$888,1,FALSE)</f>
        <v>SZ_07_0031</v>
      </c>
      <c r="T877" t="str">
        <f>VLOOKUP($C877,PANSS_full!$D$2:$AK$888,2,FALSE)</f>
        <v>LSH</v>
      </c>
      <c r="U877" t="str">
        <f>VLOOKUP($C877,PANSS_full!$D$2:$AK$888,3,FALSE)</f>
        <v>郭力</v>
      </c>
      <c r="V877" t="str">
        <f>VLOOKUP($C877,PANSS_full!$D$2:$AK$888,4,FALSE)</f>
        <v>西京医院</v>
      </c>
      <c r="W877">
        <f>VLOOKUP($C877,PANSS_full!$D$2:$AK$888,5,FALSE)</f>
        <v>6</v>
      </c>
      <c r="X877">
        <f>VLOOKUP($C877,PANSS_full!$D$2:$AK$888,6,FALSE)</f>
        <v>4</v>
      </c>
      <c r="Y877">
        <f>VLOOKUP($C877,PANSS_full!$D$2:$AK$888,7,FALSE)</f>
        <v>1</v>
      </c>
      <c r="Z877">
        <f>VLOOKUP($C877,PANSS_full!$D$2:$AK$888,8,FALSE)</f>
        <v>1</v>
      </c>
      <c r="AA877">
        <f>VLOOKUP($C877,PANSS_full!$D$2:$AK$888,9,FALSE)</f>
        <v>1</v>
      </c>
      <c r="AB877">
        <f>VLOOKUP($C877,PANSS_full!$D$2:$AK$888,10,FALSE)</f>
        <v>6</v>
      </c>
      <c r="AC877">
        <f>VLOOKUP($C877,PANSS_full!$D$2:$AK$888,11,FALSE)</f>
        <v>2</v>
      </c>
      <c r="AD877">
        <f>VLOOKUP($C877,PANSS_full!$D$2:$AK$888,12,FALSE)</f>
        <v>4</v>
      </c>
      <c r="AE877">
        <f>VLOOKUP($C877,PANSS_full!$D$2:$AK$888,13,FALSE)</f>
        <v>4</v>
      </c>
      <c r="AF877">
        <f>VLOOKUP($C877,PANSS_full!$D$2:$AK$888,14,FALSE)</f>
        <v>3</v>
      </c>
      <c r="AG877">
        <f>VLOOKUP($C877,PANSS_full!$D$2:$AK$888,15,FALSE)</f>
        <v>4</v>
      </c>
      <c r="AH877">
        <f>VLOOKUP($C877,PANSS_full!$D$2:$AK$888,16,FALSE)</f>
        <v>1</v>
      </c>
      <c r="AI877">
        <f>VLOOKUP($C877,PANSS_full!$D$2:$AK$888,17,FALSE)</f>
        <v>2</v>
      </c>
      <c r="AJ877">
        <f>VLOOKUP($C877,PANSS_full!$D$2:$AK$888,18,FALSE)</f>
        <v>1</v>
      </c>
      <c r="AK877">
        <f>VLOOKUP($C877,PANSS_full!$D$2:$AK$888,19,FALSE)</f>
        <v>3</v>
      </c>
      <c r="AL877">
        <f>VLOOKUP($C877,PANSS_full!$D$2:$AK$888,20,FALSE)</f>
        <v>4</v>
      </c>
      <c r="AM877">
        <f>VLOOKUP($C877,PANSS_full!$D$2:$AK$888,21,FALSE)</f>
        <v>1</v>
      </c>
      <c r="AN877">
        <f>VLOOKUP($C877,PANSS_full!$D$2:$AK$888,22,FALSE)</f>
        <v>5</v>
      </c>
      <c r="AO877">
        <f>VLOOKUP($C877,PANSS_full!$D$2:$AK$888,23,FALSE)</f>
        <v>3</v>
      </c>
      <c r="AP877">
        <f>VLOOKUP($C877,PANSS_full!$D$2:$AK$888,24,FALSE)</f>
        <v>3</v>
      </c>
      <c r="AQ877">
        <f>VLOOKUP($C877,PANSS_full!$D$2:$AK$888,25,FALSE)</f>
        <v>3</v>
      </c>
      <c r="AR877">
        <f>VLOOKUP($C877,PANSS_full!$D$2:$AK$888,26,FALSE)</f>
        <v>1</v>
      </c>
      <c r="AS877">
        <f>VLOOKUP($C877,PANSS_full!$D$2:$AK$888,27,FALSE)</f>
        <v>4</v>
      </c>
      <c r="AT877">
        <f>VLOOKUP($C877,PANSS_full!$D$2:$AK$888,28,FALSE)</f>
        <v>1</v>
      </c>
      <c r="AU877">
        <f>VLOOKUP($C877,PANSS_full!$D$2:$AK$888,29,FALSE)</f>
        <v>4</v>
      </c>
      <c r="AV877">
        <f>VLOOKUP($C877,PANSS_full!$D$2:$AK$888,30,FALSE)</f>
        <v>6</v>
      </c>
      <c r="AW877">
        <f>VLOOKUP($C877,PANSS_full!$D$2:$AK$888,31,FALSE)</f>
        <v>5</v>
      </c>
      <c r="AX877">
        <f>VLOOKUP($C877,PANSS_full!$D$2:$AK$888,32,FALSE)</f>
        <v>4</v>
      </c>
      <c r="AY877">
        <f>VLOOKUP($C877,PANSS_full!$D$2:$AK$888,33,FALSE)</f>
        <v>3</v>
      </c>
      <c r="AZ877">
        <f>VLOOKUP($C877,PANSS_full!$D$2:$AK$888,34,FALSE)</f>
        <v>4</v>
      </c>
    </row>
    <row r="878" spans="1:52">
      <c r="A878">
        <v>877</v>
      </c>
      <c r="B878" s="2" t="s">
        <v>936</v>
      </c>
      <c r="C878" s="2" t="str">
        <f t="shared" si="14"/>
        <v>SZ_07_0032</v>
      </c>
      <c r="E878" s="2">
        <v>25.75</v>
      </c>
      <c r="F878" s="2" t="s">
        <v>602</v>
      </c>
      <c r="G878" s="2" t="s">
        <v>386</v>
      </c>
      <c r="H878" s="2">
        <v>7</v>
      </c>
      <c r="I878" s="2">
        <v>1</v>
      </c>
      <c r="J878" s="2">
        <v>3</v>
      </c>
      <c r="K878" s="2">
        <v>1</v>
      </c>
      <c r="L878" s="2">
        <v>1</v>
      </c>
      <c r="M878" s="2">
        <v>36</v>
      </c>
      <c r="N878" s="2">
        <v>22</v>
      </c>
      <c r="O878" s="2">
        <v>27</v>
      </c>
      <c r="P878" s="2">
        <v>39</v>
      </c>
      <c r="Q878" s="2">
        <v>88</v>
      </c>
      <c r="S878" t="str">
        <f>VLOOKUP($C878,PANSS_full!$D$2:$AK$888,1,FALSE)</f>
        <v>SZ_07_0032</v>
      </c>
      <c r="T878" t="str">
        <f>VLOOKUP($C878,PANSS_full!$D$2:$AK$888,2,FALSE)</f>
        <v>ZYK</v>
      </c>
      <c r="U878" t="str">
        <f>VLOOKUP($C878,PANSS_full!$D$2:$AK$888,3,FALSE)</f>
        <v>刘文昀</v>
      </c>
      <c r="V878" t="str">
        <f>VLOOKUP($C878,PANSS_full!$D$2:$AK$888,4,FALSE)</f>
        <v>第四军医大学西京医院</v>
      </c>
      <c r="W878">
        <f>VLOOKUP($C878,PANSS_full!$D$2:$AK$888,5,FALSE)</f>
        <v>6</v>
      </c>
      <c r="X878">
        <f>VLOOKUP($C878,PANSS_full!$D$2:$AK$888,6,FALSE)</f>
        <v>5</v>
      </c>
      <c r="Y878">
        <f>VLOOKUP($C878,PANSS_full!$D$2:$AK$888,7,FALSE)</f>
        <v>2</v>
      </c>
      <c r="Z878">
        <f>VLOOKUP($C878,PANSS_full!$D$2:$AK$888,8,FALSE)</f>
        <v>2</v>
      </c>
      <c r="AA878">
        <f>VLOOKUP($C878,PANSS_full!$D$2:$AK$888,9,FALSE)</f>
        <v>1</v>
      </c>
      <c r="AB878">
        <f>VLOOKUP($C878,PANSS_full!$D$2:$AK$888,10,FALSE)</f>
        <v>4</v>
      </c>
      <c r="AC878">
        <f>VLOOKUP($C878,PANSS_full!$D$2:$AK$888,11,FALSE)</f>
        <v>2</v>
      </c>
      <c r="AD878">
        <f>VLOOKUP($C878,PANSS_full!$D$2:$AK$888,12,FALSE)</f>
        <v>4</v>
      </c>
      <c r="AE878">
        <f>VLOOKUP($C878,PANSS_full!$D$2:$AK$888,13,FALSE)</f>
        <v>4</v>
      </c>
      <c r="AF878">
        <f>VLOOKUP($C878,PANSS_full!$D$2:$AK$888,14,FALSE)</f>
        <v>4</v>
      </c>
      <c r="AG878">
        <f>VLOOKUP($C878,PANSS_full!$D$2:$AK$888,15,FALSE)</f>
        <v>4</v>
      </c>
      <c r="AH878">
        <f>VLOOKUP($C878,PANSS_full!$D$2:$AK$888,16,FALSE)</f>
        <v>4</v>
      </c>
      <c r="AI878">
        <f>VLOOKUP($C878,PANSS_full!$D$2:$AK$888,17,FALSE)</f>
        <v>4</v>
      </c>
      <c r="AJ878">
        <f>VLOOKUP($C878,PANSS_full!$D$2:$AK$888,18,FALSE)</f>
        <v>3</v>
      </c>
      <c r="AK878">
        <f>VLOOKUP($C878,PANSS_full!$D$2:$AK$888,19,FALSE)</f>
        <v>1</v>
      </c>
      <c r="AL878">
        <f>VLOOKUP($C878,PANSS_full!$D$2:$AK$888,20,FALSE)</f>
        <v>2</v>
      </c>
      <c r="AM878">
        <f>VLOOKUP($C878,PANSS_full!$D$2:$AK$888,21,FALSE)</f>
        <v>1</v>
      </c>
      <c r="AN878">
        <f>VLOOKUP($C878,PANSS_full!$D$2:$AK$888,22,FALSE)</f>
        <v>2</v>
      </c>
      <c r="AO878">
        <f>VLOOKUP($C878,PANSS_full!$D$2:$AK$888,23,FALSE)</f>
        <v>1</v>
      </c>
      <c r="AP878">
        <f>VLOOKUP($C878,PANSS_full!$D$2:$AK$888,24,FALSE)</f>
        <v>2</v>
      </c>
      <c r="AQ878">
        <f>VLOOKUP($C878,PANSS_full!$D$2:$AK$888,25,FALSE)</f>
        <v>3</v>
      </c>
      <c r="AR878">
        <f>VLOOKUP($C878,PANSS_full!$D$2:$AK$888,26,FALSE)</f>
        <v>1</v>
      </c>
      <c r="AS878">
        <f>VLOOKUP($C878,PANSS_full!$D$2:$AK$888,27,FALSE)</f>
        <v>3</v>
      </c>
      <c r="AT878">
        <f>VLOOKUP($C878,PANSS_full!$D$2:$AK$888,28,FALSE)</f>
        <v>1</v>
      </c>
      <c r="AU878">
        <f>VLOOKUP($C878,PANSS_full!$D$2:$AK$888,29,FALSE)</f>
        <v>3</v>
      </c>
      <c r="AV878">
        <f>VLOOKUP($C878,PANSS_full!$D$2:$AK$888,30,FALSE)</f>
        <v>7</v>
      </c>
      <c r="AW878">
        <f>VLOOKUP($C878,PANSS_full!$D$2:$AK$888,31,FALSE)</f>
        <v>4</v>
      </c>
      <c r="AX878">
        <f>VLOOKUP($C878,PANSS_full!$D$2:$AK$888,32,FALSE)</f>
        <v>2</v>
      </c>
      <c r="AY878">
        <f>VLOOKUP($C878,PANSS_full!$D$2:$AK$888,33,FALSE)</f>
        <v>1</v>
      </c>
      <c r="AZ878">
        <f>VLOOKUP($C878,PANSS_full!$D$2:$AK$888,34,FALSE)</f>
        <v>5</v>
      </c>
    </row>
    <row r="879" spans="1:52">
      <c r="A879">
        <v>878</v>
      </c>
      <c r="B879" s="2" t="s">
        <v>937</v>
      </c>
      <c r="C879" s="2" t="str">
        <f t="shared" si="14"/>
        <v>SZ_07_0033</v>
      </c>
      <c r="E879" s="2">
        <v>23.75</v>
      </c>
      <c r="F879" s="2" t="s">
        <v>602</v>
      </c>
      <c r="G879" s="2" t="s">
        <v>386</v>
      </c>
      <c r="H879" s="2">
        <v>7</v>
      </c>
      <c r="I879" s="2">
        <v>2</v>
      </c>
      <c r="J879" s="2">
        <v>4</v>
      </c>
      <c r="K879" s="2">
        <v>1</v>
      </c>
      <c r="L879" s="2">
        <v>1</v>
      </c>
      <c r="M879" s="2">
        <v>46</v>
      </c>
      <c r="N879" s="2">
        <v>24</v>
      </c>
      <c r="O879" s="2">
        <v>21</v>
      </c>
      <c r="P879" s="2">
        <v>51</v>
      </c>
      <c r="Q879" s="2">
        <v>96</v>
      </c>
      <c r="S879" t="str">
        <f>VLOOKUP($C879,PANSS_full!$D$2:$AK$888,1,FALSE)</f>
        <v>SZ_07_0033</v>
      </c>
      <c r="T879" t="str">
        <f>VLOOKUP($C879,PANSS_full!$D$2:$AK$888,2,FALSE)</f>
        <v>LL</v>
      </c>
      <c r="U879" t="str">
        <f>VLOOKUP($C879,PANSS_full!$D$2:$AK$888,3,FALSE)</f>
        <v>张雅红</v>
      </c>
      <c r="V879" t="str">
        <f>VLOOKUP($C879,PANSS_full!$D$2:$AK$888,4,FALSE)</f>
        <v>西京医院</v>
      </c>
      <c r="W879">
        <f>VLOOKUP($C879,PANSS_full!$D$2:$AK$888,5,FALSE)</f>
        <v>5</v>
      </c>
      <c r="X879">
        <f>VLOOKUP($C879,PANSS_full!$D$2:$AK$888,6,FALSE)</f>
        <v>3</v>
      </c>
      <c r="Y879">
        <f>VLOOKUP($C879,PANSS_full!$D$2:$AK$888,7,FALSE)</f>
        <v>1</v>
      </c>
      <c r="Z879">
        <f>VLOOKUP($C879,PANSS_full!$D$2:$AK$888,8,FALSE)</f>
        <v>2</v>
      </c>
      <c r="AA879">
        <f>VLOOKUP($C879,PANSS_full!$D$2:$AK$888,9,FALSE)</f>
        <v>1</v>
      </c>
      <c r="AB879">
        <f>VLOOKUP($C879,PANSS_full!$D$2:$AK$888,10,FALSE)</f>
        <v>6</v>
      </c>
      <c r="AC879">
        <f>VLOOKUP($C879,PANSS_full!$D$2:$AK$888,11,FALSE)</f>
        <v>6</v>
      </c>
      <c r="AD879">
        <f>VLOOKUP($C879,PANSS_full!$D$2:$AK$888,12,FALSE)</f>
        <v>4</v>
      </c>
      <c r="AE879">
        <f>VLOOKUP($C879,PANSS_full!$D$2:$AK$888,13,FALSE)</f>
        <v>4</v>
      </c>
      <c r="AF879">
        <f>VLOOKUP($C879,PANSS_full!$D$2:$AK$888,14,FALSE)</f>
        <v>4</v>
      </c>
      <c r="AG879">
        <f>VLOOKUP($C879,PANSS_full!$D$2:$AK$888,15,FALSE)</f>
        <v>4</v>
      </c>
      <c r="AH879">
        <f>VLOOKUP($C879,PANSS_full!$D$2:$AK$888,16,FALSE)</f>
        <v>1</v>
      </c>
      <c r="AI879">
        <f>VLOOKUP($C879,PANSS_full!$D$2:$AK$888,17,FALSE)</f>
        <v>3</v>
      </c>
      <c r="AJ879">
        <f>VLOOKUP($C879,PANSS_full!$D$2:$AK$888,18,FALSE)</f>
        <v>1</v>
      </c>
      <c r="AK879">
        <f>VLOOKUP($C879,PANSS_full!$D$2:$AK$888,19,FALSE)</f>
        <v>3</v>
      </c>
      <c r="AL879">
        <f>VLOOKUP($C879,PANSS_full!$D$2:$AK$888,20,FALSE)</f>
        <v>2</v>
      </c>
      <c r="AM879">
        <f>VLOOKUP($C879,PANSS_full!$D$2:$AK$888,21,FALSE)</f>
        <v>1</v>
      </c>
      <c r="AN879">
        <f>VLOOKUP($C879,PANSS_full!$D$2:$AK$888,22,FALSE)</f>
        <v>1</v>
      </c>
      <c r="AO879">
        <f>VLOOKUP($C879,PANSS_full!$D$2:$AK$888,23,FALSE)</f>
        <v>1</v>
      </c>
      <c r="AP879">
        <f>VLOOKUP($C879,PANSS_full!$D$2:$AK$888,24,FALSE)</f>
        <v>4</v>
      </c>
      <c r="AQ879">
        <f>VLOOKUP($C879,PANSS_full!$D$2:$AK$888,25,FALSE)</f>
        <v>1</v>
      </c>
      <c r="AR879">
        <f>VLOOKUP($C879,PANSS_full!$D$2:$AK$888,26,FALSE)</f>
        <v>6</v>
      </c>
      <c r="AS879">
        <f>VLOOKUP($C879,PANSS_full!$D$2:$AK$888,27,FALSE)</f>
        <v>2</v>
      </c>
      <c r="AT879">
        <f>VLOOKUP($C879,PANSS_full!$D$2:$AK$888,28,FALSE)</f>
        <v>1</v>
      </c>
      <c r="AU879">
        <f>VLOOKUP($C879,PANSS_full!$D$2:$AK$888,29,FALSE)</f>
        <v>4</v>
      </c>
      <c r="AV879">
        <f>VLOOKUP($C879,PANSS_full!$D$2:$AK$888,30,FALSE)</f>
        <v>6</v>
      </c>
      <c r="AW879">
        <f>VLOOKUP($C879,PANSS_full!$D$2:$AK$888,31,FALSE)</f>
        <v>5</v>
      </c>
      <c r="AX879">
        <f>VLOOKUP($C879,PANSS_full!$D$2:$AK$888,32,FALSE)</f>
        <v>5</v>
      </c>
      <c r="AY879">
        <f>VLOOKUP($C879,PANSS_full!$D$2:$AK$888,33,FALSE)</f>
        <v>4</v>
      </c>
      <c r="AZ879">
        <f>VLOOKUP($C879,PANSS_full!$D$2:$AK$888,34,FALSE)</f>
        <v>5</v>
      </c>
    </row>
    <row r="880" spans="1:52">
      <c r="A880">
        <v>879</v>
      </c>
      <c r="B880" s="2" t="s">
        <v>938</v>
      </c>
      <c r="C880" s="2" t="str">
        <f t="shared" si="14"/>
        <v>SZ_07_0034</v>
      </c>
      <c r="E880" s="2">
        <v>28.75</v>
      </c>
      <c r="F880" s="2" t="s">
        <v>602</v>
      </c>
      <c r="G880" s="2" t="s">
        <v>386</v>
      </c>
      <c r="H880" s="2">
        <v>7</v>
      </c>
      <c r="I880" s="2">
        <v>2</v>
      </c>
      <c r="J880" s="2">
        <v>5</v>
      </c>
      <c r="K880" s="2">
        <v>1</v>
      </c>
      <c r="L880" s="2">
        <v>1</v>
      </c>
      <c r="M880" s="2">
        <v>30</v>
      </c>
      <c r="N880" s="2">
        <v>23</v>
      </c>
      <c r="O880" s="2">
        <v>28</v>
      </c>
      <c r="P880" s="2">
        <v>39</v>
      </c>
      <c r="Q880" s="2">
        <v>90</v>
      </c>
      <c r="R880" s="2">
        <v>14</v>
      </c>
      <c r="S880" t="str">
        <f>VLOOKUP($C880,PANSS_full!$D$2:$AK$888,1,FALSE)</f>
        <v>SZ_07_0034</v>
      </c>
      <c r="T880" t="str">
        <f>VLOOKUP($C880,PANSS_full!$D$2:$AK$888,2,FALSE)</f>
        <v>ZR</v>
      </c>
      <c r="U880" t="str">
        <f>VLOOKUP($C880,PANSS_full!$D$2:$AK$888,3,FALSE)</f>
        <v>刘文昀</v>
      </c>
      <c r="V880" t="str">
        <f>VLOOKUP($C880,PANSS_full!$D$2:$AK$888,4,FALSE)</f>
        <v>第四军医大学西京医院</v>
      </c>
      <c r="W880">
        <f>VLOOKUP($C880,PANSS_full!$D$2:$AK$888,5,FALSE)</f>
        <v>6</v>
      </c>
      <c r="X880">
        <f>VLOOKUP($C880,PANSS_full!$D$2:$AK$888,6,FALSE)</f>
        <v>5</v>
      </c>
      <c r="Y880">
        <f>VLOOKUP($C880,PANSS_full!$D$2:$AK$888,7,FALSE)</f>
        <v>4</v>
      </c>
      <c r="Z880">
        <f>VLOOKUP($C880,PANSS_full!$D$2:$AK$888,8,FALSE)</f>
        <v>1</v>
      </c>
      <c r="AA880">
        <f>VLOOKUP($C880,PANSS_full!$D$2:$AK$888,9,FALSE)</f>
        <v>1</v>
      </c>
      <c r="AB880">
        <f>VLOOKUP($C880,PANSS_full!$D$2:$AK$888,10,FALSE)</f>
        <v>4</v>
      </c>
      <c r="AC880">
        <f>VLOOKUP($C880,PANSS_full!$D$2:$AK$888,11,FALSE)</f>
        <v>2</v>
      </c>
      <c r="AD880">
        <f>VLOOKUP($C880,PANSS_full!$D$2:$AK$888,12,FALSE)</f>
        <v>5</v>
      </c>
      <c r="AE880">
        <f>VLOOKUP($C880,PANSS_full!$D$2:$AK$888,13,FALSE)</f>
        <v>4</v>
      </c>
      <c r="AF880">
        <f>VLOOKUP($C880,PANSS_full!$D$2:$AK$888,14,FALSE)</f>
        <v>4</v>
      </c>
      <c r="AG880">
        <f>VLOOKUP($C880,PANSS_full!$D$2:$AK$888,15,FALSE)</f>
        <v>4</v>
      </c>
      <c r="AH880">
        <f>VLOOKUP($C880,PANSS_full!$D$2:$AK$888,16,FALSE)</f>
        <v>4</v>
      </c>
      <c r="AI880">
        <f>VLOOKUP($C880,PANSS_full!$D$2:$AK$888,17,FALSE)</f>
        <v>4</v>
      </c>
      <c r="AJ880">
        <f>VLOOKUP($C880,PANSS_full!$D$2:$AK$888,18,FALSE)</f>
        <v>3</v>
      </c>
      <c r="AK880">
        <f>VLOOKUP($C880,PANSS_full!$D$2:$AK$888,19,FALSE)</f>
        <v>2</v>
      </c>
      <c r="AL880">
        <f>VLOOKUP($C880,PANSS_full!$D$2:$AK$888,20,FALSE)</f>
        <v>2</v>
      </c>
      <c r="AM880">
        <f>VLOOKUP($C880,PANSS_full!$D$2:$AK$888,21,FALSE)</f>
        <v>2</v>
      </c>
      <c r="AN880">
        <f>VLOOKUP($C880,PANSS_full!$D$2:$AK$888,22,FALSE)</f>
        <v>3</v>
      </c>
      <c r="AO880">
        <f>VLOOKUP($C880,PANSS_full!$D$2:$AK$888,23,FALSE)</f>
        <v>1</v>
      </c>
      <c r="AP880">
        <f>VLOOKUP($C880,PANSS_full!$D$2:$AK$888,24,FALSE)</f>
        <v>2</v>
      </c>
      <c r="AQ880">
        <f>VLOOKUP($C880,PANSS_full!$D$2:$AK$888,25,FALSE)</f>
        <v>3</v>
      </c>
      <c r="AR880">
        <f>VLOOKUP($C880,PANSS_full!$D$2:$AK$888,26,FALSE)</f>
        <v>2</v>
      </c>
      <c r="AS880">
        <f>VLOOKUP($C880,PANSS_full!$D$2:$AK$888,27,FALSE)</f>
        <v>3</v>
      </c>
      <c r="AT880">
        <f>VLOOKUP($C880,PANSS_full!$D$2:$AK$888,28,FALSE)</f>
        <v>2</v>
      </c>
      <c r="AU880">
        <f>VLOOKUP($C880,PANSS_full!$D$2:$AK$888,29,FALSE)</f>
        <v>3</v>
      </c>
      <c r="AV880">
        <f>VLOOKUP($C880,PANSS_full!$D$2:$AK$888,30,FALSE)</f>
        <v>3</v>
      </c>
      <c r="AW880">
        <f>VLOOKUP($C880,PANSS_full!$D$2:$AK$888,31,FALSE)</f>
        <v>4</v>
      </c>
      <c r="AX880">
        <f>VLOOKUP($C880,PANSS_full!$D$2:$AK$888,32,FALSE)</f>
        <v>2</v>
      </c>
      <c r="AY880">
        <f>VLOOKUP($C880,PANSS_full!$D$2:$AK$888,33,FALSE)</f>
        <v>1</v>
      </c>
      <c r="AZ880">
        <f>VLOOKUP($C880,PANSS_full!$D$2:$AK$888,34,FALSE)</f>
        <v>4</v>
      </c>
    </row>
    <row r="881" spans="1:52">
      <c r="A881">
        <v>880</v>
      </c>
      <c r="B881" s="2" t="s">
        <v>939</v>
      </c>
      <c r="C881" s="2" t="str">
        <f t="shared" si="14"/>
        <v>SZ_07_0035</v>
      </c>
      <c r="E881" s="2">
        <v>28.25</v>
      </c>
      <c r="F881" s="2" t="s">
        <v>602</v>
      </c>
      <c r="G881" s="2" t="s">
        <v>386</v>
      </c>
      <c r="H881" s="2">
        <v>7</v>
      </c>
      <c r="I881" s="2">
        <v>1</v>
      </c>
      <c r="J881" s="2">
        <v>4</v>
      </c>
      <c r="K881" s="2">
        <v>1</v>
      </c>
      <c r="L881" s="2">
        <v>2</v>
      </c>
      <c r="M881" s="2">
        <v>84</v>
      </c>
      <c r="N881" s="2">
        <v>21</v>
      </c>
      <c r="O881" s="2">
        <v>28</v>
      </c>
      <c r="P881" s="2">
        <v>41</v>
      </c>
      <c r="Q881" s="2">
        <v>90</v>
      </c>
      <c r="R881" s="2">
        <v>26</v>
      </c>
      <c r="S881" t="str">
        <f>VLOOKUP($C881,PANSS_full!$D$2:$AK$888,1,FALSE)</f>
        <v>SZ_07_0035</v>
      </c>
      <c r="T881" t="str">
        <f>VLOOKUP($C881,PANSS_full!$D$2:$AK$888,2,FALSE)</f>
        <v>ZQ</v>
      </c>
      <c r="U881" t="str">
        <f>VLOOKUP($C881,PANSS_full!$D$2:$AK$888,3,FALSE)</f>
        <v>王卓</v>
      </c>
      <c r="V881" t="str">
        <f>VLOOKUP($C881,PANSS_full!$D$2:$AK$888,4,FALSE)</f>
        <v>西京医院</v>
      </c>
      <c r="W881">
        <f>VLOOKUP($C881,PANSS_full!$D$2:$AK$888,5,FALSE)</f>
        <v>4</v>
      </c>
      <c r="X881">
        <f>VLOOKUP($C881,PANSS_full!$D$2:$AK$888,6,FALSE)</f>
        <v>2</v>
      </c>
      <c r="Y881">
        <f>VLOOKUP($C881,PANSS_full!$D$2:$AK$888,7,FALSE)</f>
        <v>5</v>
      </c>
      <c r="Z881">
        <f>VLOOKUP($C881,PANSS_full!$D$2:$AK$888,8,FALSE)</f>
        <v>1</v>
      </c>
      <c r="AA881">
        <f>VLOOKUP($C881,PANSS_full!$D$2:$AK$888,9,FALSE)</f>
        <v>1</v>
      </c>
      <c r="AB881">
        <f>VLOOKUP($C881,PANSS_full!$D$2:$AK$888,10,FALSE)</f>
        <v>4</v>
      </c>
      <c r="AC881">
        <f>VLOOKUP($C881,PANSS_full!$D$2:$AK$888,11,FALSE)</f>
        <v>4</v>
      </c>
      <c r="AD881">
        <f>VLOOKUP($C881,PANSS_full!$D$2:$AK$888,12,FALSE)</f>
        <v>5</v>
      </c>
      <c r="AE881">
        <f>VLOOKUP($C881,PANSS_full!$D$2:$AK$888,13,FALSE)</f>
        <v>5</v>
      </c>
      <c r="AF881">
        <f>VLOOKUP($C881,PANSS_full!$D$2:$AK$888,14,FALSE)</f>
        <v>5</v>
      </c>
      <c r="AG881">
        <f>VLOOKUP($C881,PANSS_full!$D$2:$AK$888,15,FALSE)</f>
        <v>4</v>
      </c>
      <c r="AH881">
        <f>VLOOKUP($C881,PANSS_full!$D$2:$AK$888,16,FALSE)</f>
        <v>3</v>
      </c>
      <c r="AI881">
        <f>VLOOKUP($C881,PANSS_full!$D$2:$AK$888,17,FALSE)</f>
        <v>4</v>
      </c>
      <c r="AJ881">
        <f>VLOOKUP($C881,PANSS_full!$D$2:$AK$888,18,FALSE)</f>
        <v>2</v>
      </c>
      <c r="AK881">
        <f>VLOOKUP($C881,PANSS_full!$D$2:$AK$888,19,FALSE)</f>
        <v>1</v>
      </c>
      <c r="AL881">
        <f>VLOOKUP($C881,PANSS_full!$D$2:$AK$888,20,FALSE)</f>
        <v>1</v>
      </c>
      <c r="AM881">
        <f>VLOOKUP($C881,PANSS_full!$D$2:$AK$888,21,FALSE)</f>
        <v>1</v>
      </c>
      <c r="AN881">
        <f>VLOOKUP($C881,PANSS_full!$D$2:$AK$888,22,FALSE)</f>
        <v>1</v>
      </c>
      <c r="AO881">
        <f>VLOOKUP($C881,PANSS_full!$D$2:$AK$888,23,FALSE)</f>
        <v>2</v>
      </c>
      <c r="AP881">
        <f>VLOOKUP($C881,PANSS_full!$D$2:$AK$888,24,FALSE)</f>
        <v>2</v>
      </c>
      <c r="AQ881">
        <f>VLOOKUP($C881,PANSS_full!$D$2:$AK$888,25,FALSE)</f>
        <v>2</v>
      </c>
      <c r="AR881">
        <f>VLOOKUP($C881,PANSS_full!$D$2:$AK$888,26,FALSE)</f>
        <v>4</v>
      </c>
      <c r="AS881">
        <f>VLOOKUP($C881,PANSS_full!$D$2:$AK$888,27,FALSE)</f>
        <v>6</v>
      </c>
      <c r="AT881">
        <f>VLOOKUP($C881,PANSS_full!$D$2:$AK$888,28,FALSE)</f>
        <v>1</v>
      </c>
      <c r="AU881">
        <f>VLOOKUP($C881,PANSS_full!$D$2:$AK$888,29,FALSE)</f>
        <v>1</v>
      </c>
      <c r="AV881">
        <f>VLOOKUP($C881,PANSS_full!$D$2:$AK$888,30,FALSE)</f>
        <v>6</v>
      </c>
      <c r="AW881">
        <f>VLOOKUP($C881,PANSS_full!$D$2:$AK$888,31,FALSE)</f>
        <v>5</v>
      </c>
      <c r="AX881">
        <f>VLOOKUP($C881,PANSS_full!$D$2:$AK$888,32,FALSE)</f>
        <v>2</v>
      </c>
      <c r="AY881">
        <f>VLOOKUP($C881,PANSS_full!$D$2:$AK$888,33,FALSE)</f>
        <v>2</v>
      </c>
      <c r="AZ881">
        <f>VLOOKUP($C881,PANSS_full!$D$2:$AK$888,34,FALSE)</f>
        <v>4</v>
      </c>
    </row>
    <row r="882" spans="1:52">
      <c r="A882">
        <v>881</v>
      </c>
      <c r="B882" s="2" t="s">
        <v>940</v>
      </c>
      <c r="C882" s="2" t="str">
        <f t="shared" si="14"/>
        <v>SZ_07_0037</v>
      </c>
      <c r="E882" s="2">
        <v>24.08</v>
      </c>
      <c r="F882" s="2" t="s">
        <v>602</v>
      </c>
      <c r="G882" s="2" t="s">
        <v>386</v>
      </c>
      <c r="H882" s="2">
        <v>7</v>
      </c>
      <c r="I882" s="2">
        <v>2</v>
      </c>
      <c r="J882" s="2">
        <v>15</v>
      </c>
      <c r="K882" s="2">
        <v>1</v>
      </c>
      <c r="L882" s="2">
        <v>1</v>
      </c>
      <c r="M882" s="2">
        <v>30</v>
      </c>
      <c r="N882" s="2">
        <v>17</v>
      </c>
      <c r="O882" s="2">
        <v>16</v>
      </c>
      <c r="P882" s="2">
        <v>44</v>
      </c>
      <c r="Q882" s="2">
        <v>77</v>
      </c>
      <c r="S882" t="str">
        <f>VLOOKUP($C882,PANSS_full!$D$2:$AK$888,1,FALSE)</f>
        <v>SZ_07_0037</v>
      </c>
      <c r="T882" t="str">
        <f>VLOOKUP($C882,PANSS_full!$D$2:$AK$888,2,FALSE)</f>
        <v>WJ</v>
      </c>
      <c r="U882" t="str">
        <f>VLOOKUP($C882,PANSS_full!$D$2:$AK$888,3,FALSE)</f>
        <v>郭力</v>
      </c>
      <c r="V882" t="str">
        <f>VLOOKUP($C882,PANSS_full!$D$2:$AK$888,4,FALSE)</f>
        <v>西京医院</v>
      </c>
      <c r="W882">
        <f>VLOOKUP($C882,PANSS_full!$D$2:$AK$888,5,FALSE)</f>
        <v>4</v>
      </c>
      <c r="X882">
        <f>VLOOKUP($C882,PANSS_full!$D$2:$AK$888,6,FALSE)</f>
        <v>2</v>
      </c>
      <c r="Y882">
        <f>VLOOKUP($C882,PANSS_full!$D$2:$AK$888,7,FALSE)</f>
        <v>1</v>
      </c>
      <c r="Z882">
        <f>VLOOKUP($C882,PANSS_full!$D$2:$AK$888,8,FALSE)</f>
        <v>1</v>
      </c>
      <c r="AA882">
        <f>VLOOKUP($C882,PANSS_full!$D$2:$AK$888,9,FALSE)</f>
        <v>1</v>
      </c>
      <c r="AB882">
        <f>VLOOKUP($C882,PANSS_full!$D$2:$AK$888,10,FALSE)</f>
        <v>5</v>
      </c>
      <c r="AC882">
        <f>VLOOKUP($C882,PANSS_full!$D$2:$AK$888,11,FALSE)</f>
        <v>3</v>
      </c>
      <c r="AD882">
        <f>VLOOKUP($C882,PANSS_full!$D$2:$AK$888,12,FALSE)</f>
        <v>3</v>
      </c>
      <c r="AE882">
        <f>VLOOKUP($C882,PANSS_full!$D$2:$AK$888,13,FALSE)</f>
        <v>3</v>
      </c>
      <c r="AF882">
        <f>VLOOKUP($C882,PANSS_full!$D$2:$AK$888,14,FALSE)</f>
        <v>2</v>
      </c>
      <c r="AG882">
        <f>VLOOKUP($C882,PANSS_full!$D$2:$AK$888,15,FALSE)</f>
        <v>2</v>
      </c>
      <c r="AH882">
        <f>VLOOKUP($C882,PANSS_full!$D$2:$AK$888,16,FALSE)</f>
        <v>1</v>
      </c>
      <c r="AI882">
        <f>VLOOKUP($C882,PANSS_full!$D$2:$AK$888,17,FALSE)</f>
        <v>3</v>
      </c>
      <c r="AJ882">
        <f>VLOOKUP($C882,PANSS_full!$D$2:$AK$888,18,FALSE)</f>
        <v>2</v>
      </c>
      <c r="AK882">
        <f>VLOOKUP($C882,PANSS_full!$D$2:$AK$888,19,FALSE)</f>
        <v>3</v>
      </c>
      <c r="AL882">
        <f>VLOOKUP($C882,PANSS_full!$D$2:$AK$888,20,FALSE)</f>
        <v>4</v>
      </c>
      <c r="AM882">
        <f>VLOOKUP($C882,PANSS_full!$D$2:$AK$888,21,FALSE)</f>
        <v>1</v>
      </c>
      <c r="AN882">
        <f>VLOOKUP($C882,PANSS_full!$D$2:$AK$888,22,FALSE)</f>
        <v>4</v>
      </c>
      <c r="AO882">
        <f>VLOOKUP($C882,PANSS_full!$D$2:$AK$888,23,FALSE)</f>
        <v>1</v>
      </c>
      <c r="AP882">
        <f>VLOOKUP($C882,PANSS_full!$D$2:$AK$888,24,FALSE)</f>
        <v>3</v>
      </c>
      <c r="AQ882">
        <f>VLOOKUP($C882,PANSS_full!$D$2:$AK$888,25,FALSE)</f>
        <v>1</v>
      </c>
      <c r="AR882">
        <f>VLOOKUP($C882,PANSS_full!$D$2:$AK$888,26,FALSE)</f>
        <v>3</v>
      </c>
      <c r="AS882">
        <f>VLOOKUP($C882,PANSS_full!$D$2:$AK$888,27,FALSE)</f>
        <v>4</v>
      </c>
      <c r="AT882">
        <f>VLOOKUP($C882,PANSS_full!$D$2:$AK$888,28,FALSE)</f>
        <v>1</v>
      </c>
      <c r="AU882">
        <f>VLOOKUP($C882,PANSS_full!$D$2:$AK$888,29,FALSE)</f>
        <v>3</v>
      </c>
      <c r="AV882">
        <f>VLOOKUP($C882,PANSS_full!$D$2:$AK$888,30,FALSE)</f>
        <v>5</v>
      </c>
      <c r="AW882">
        <f>VLOOKUP($C882,PANSS_full!$D$2:$AK$888,31,FALSE)</f>
        <v>4</v>
      </c>
      <c r="AX882">
        <f>VLOOKUP($C882,PANSS_full!$D$2:$AK$888,32,FALSE)</f>
        <v>3</v>
      </c>
      <c r="AY882">
        <f>VLOOKUP($C882,PANSS_full!$D$2:$AK$888,33,FALSE)</f>
        <v>0</v>
      </c>
      <c r="AZ882">
        <f>VLOOKUP($C882,PANSS_full!$D$2:$AK$888,34,FALSE)</f>
        <v>4</v>
      </c>
    </row>
    <row r="883" spans="1:52">
      <c r="A883">
        <v>882</v>
      </c>
      <c r="B883" s="2" t="s">
        <v>941</v>
      </c>
      <c r="C883" s="2" t="str">
        <f t="shared" si="14"/>
        <v>SZ_07_0038</v>
      </c>
      <c r="E883" s="2">
        <v>25.75</v>
      </c>
      <c r="F883" s="2" t="s">
        <v>602</v>
      </c>
      <c r="G883" s="2" t="s">
        <v>386</v>
      </c>
      <c r="H883" s="2">
        <v>7</v>
      </c>
      <c r="I883" s="2">
        <v>2</v>
      </c>
      <c r="J883" s="2">
        <v>6</v>
      </c>
      <c r="K883" s="2">
        <v>1</v>
      </c>
      <c r="L883" s="2">
        <v>1</v>
      </c>
      <c r="M883" s="2">
        <v>57</v>
      </c>
      <c r="N883" s="2">
        <v>29</v>
      </c>
      <c r="O883" s="2">
        <v>26</v>
      </c>
      <c r="P883" s="2">
        <v>34</v>
      </c>
      <c r="Q883" s="2">
        <v>89</v>
      </c>
      <c r="R883" s="2">
        <v>27</v>
      </c>
      <c r="S883" t="str">
        <f>VLOOKUP($C883,PANSS_full!$D$2:$AK$888,1,FALSE)</f>
        <v>SZ_07_0038</v>
      </c>
      <c r="T883" t="str">
        <f>VLOOKUP($C883,PANSS_full!$D$2:$AK$888,2,FALSE)</f>
        <v>ZFX</v>
      </c>
      <c r="U883" t="str">
        <f>VLOOKUP($C883,PANSS_full!$D$2:$AK$888,3,FALSE)</f>
        <v>刘文昀</v>
      </c>
      <c r="V883" t="str">
        <f>VLOOKUP($C883,PANSS_full!$D$2:$AK$888,4,FALSE)</f>
        <v>西京医院</v>
      </c>
      <c r="W883">
        <f>VLOOKUP($C883,PANSS_full!$D$2:$AK$888,5,FALSE)</f>
        <v>6</v>
      </c>
      <c r="X883">
        <f>VLOOKUP($C883,PANSS_full!$D$2:$AK$888,6,FALSE)</f>
        <v>5</v>
      </c>
      <c r="Y883">
        <f>VLOOKUP($C883,PANSS_full!$D$2:$AK$888,7,FALSE)</f>
        <v>6</v>
      </c>
      <c r="Z883">
        <f>VLOOKUP($C883,PANSS_full!$D$2:$AK$888,8,FALSE)</f>
        <v>2</v>
      </c>
      <c r="AA883">
        <f>VLOOKUP($C883,PANSS_full!$D$2:$AK$888,9,FALSE)</f>
        <v>2</v>
      </c>
      <c r="AB883">
        <f>VLOOKUP($C883,PANSS_full!$D$2:$AK$888,10,FALSE)</f>
        <v>6</v>
      </c>
      <c r="AC883">
        <f>VLOOKUP($C883,PANSS_full!$D$2:$AK$888,11,FALSE)</f>
        <v>2</v>
      </c>
      <c r="AD883">
        <f>VLOOKUP($C883,PANSS_full!$D$2:$AK$888,12,FALSE)</f>
        <v>5</v>
      </c>
      <c r="AE883">
        <f>VLOOKUP($C883,PANSS_full!$D$2:$AK$888,13,FALSE)</f>
        <v>4</v>
      </c>
      <c r="AF883">
        <f>VLOOKUP($C883,PANSS_full!$D$2:$AK$888,14,FALSE)</f>
        <v>4</v>
      </c>
      <c r="AG883">
        <f>VLOOKUP($C883,PANSS_full!$D$2:$AK$888,15,FALSE)</f>
        <v>4</v>
      </c>
      <c r="AH883">
        <f>VLOOKUP($C883,PANSS_full!$D$2:$AK$888,16,FALSE)</f>
        <v>4</v>
      </c>
      <c r="AI883">
        <f>VLOOKUP($C883,PANSS_full!$D$2:$AK$888,17,FALSE)</f>
        <v>3</v>
      </c>
      <c r="AJ883">
        <f>VLOOKUP($C883,PANSS_full!$D$2:$AK$888,18,FALSE)</f>
        <v>2</v>
      </c>
      <c r="AK883">
        <f>VLOOKUP($C883,PANSS_full!$D$2:$AK$888,19,FALSE)</f>
        <v>1</v>
      </c>
      <c r="AL883">
        <f>VLOOKUP($C883,PANSS_full!$D$2:$AK$888,20,FALSE)</f>
        <v>2</v>
      </c>
      <c r="AM883">
        <f>VLOOKUP($C883,PANSS_full!$D$2:$AK$888,21,FALSE)</f>
        <v>2</v>
      </c>
      <c r="AN883">
        <f>VLOOKUP($C883,PANSS_full!$D$2:$AK$888,22,FALSE)</f>
        <v>3</v>
      </c>
      <c r="AO883">
        <f>VLOOKUP($C883,PANSS_full!$D$2:$AK$888,23,FALSE)</f>
        <v>1</v>
      </c>
      <c r="AP883">
        <f>VLOOKUP($C883,PANSS_full!$D$2:$AK$888,24,FALSE)</f>
        <v>2</v>
      </c>
      <c r="AQ883">
        <f>VLOOKUP($C883,PANSS_full!$D$2:$AK$888,25,FALSE)</f>
        <v>2</v>
      </c>
      <c r="AR883">
        <f>VLOOKUP($C883,PANSS_full!$D$2:$AK$888,26,FALSE)</f>
        <v>2</v>
      </c>
      <c r="AS883">
        <f>VLOOKUP($C883,PANSS_full!$D$2:$AK$888,27,FALSE)</f>
        <v>4</v>
      </c>
      <c r="AT883">
        <f>VLOOKUP($C883,PANSS_full!$D$2:$AK$888,28,FALSE)</f>
        <v>1</v>
      </c>
      <c r="AU883">
        <f>VLOOKUP($C883,PANSS_full!$D$2:$AK$888,29,FALSE)</f>
        <v>4</v>
      </c>
      <c r="AV883">
        <f>VLOOKUP($C883,PANSS_full!$D$2:$AK$888,30,FALSE)</f>
        <v>3</v>
      </c>
      <c r="AW883">
        <f>VLOOKUP($C883,PANSS_full!$D$2:$AK$888,31,FALSE)</f>
        <v>2</v>
      </c>
      <c r="AX883">
        <f>VLOOKUP($C883,PANSS_full!$D$2:$AK$888,32,FALSE)</f>
        <v>2</v>
      </c>
      <c r="AY883">
        <f>VLOOKUP($C883,PANSS_full!$D$2:$AK$888,33,FALSE)</f>
        <v>1</v>
      </c>
      <c r="AZ883">
        <f>VLOOKUP($C883,PANSS_full!$D$2:$AK$888,34,FALSE)</f>
        <v>2</v>
      </c>
    </row>
    <row r="884" spans="1:52">
      <c r="A884">
        <v>883</v>
      </c>
      <c r="B884" s="2" t="s">
        <v>942</v>
      </c>
      <c r="C884" s="2" t="str">
        <f t="shared" si="14"/>
        <v>SZ_07_0039</v>
      </c>
      <c r="E884" s="2">
        <v>23.3333333333333</v>
      </c>
      <c r="F884" s="2" t="s">
        <v>602</v>
      </c>
      <c r="G884" s="2" t="s">
        <v>386</v>
      </c>
      <c r="H884" s="2">
        <v>7</v>
      </c>
      <c r="I884" s="2">
        <v>1</v>
      </c>
      <c r="J884" s="2">
        <v>9</v>
      </c>
      <c r="K884" s="2">
        <v>1</v>
      </c>
      <c r="L884" s="2">
        <v>1</v>
      </c>
      <c r="M884" s="2">
        <v>1</v>
      </c>
      <c r="N884" s="2">
        <v>25</v>
      </c>
      <c r="O884" s="2">
        <v>22</v>
      </c>
      <c r="P884" s="2">
        <v>41</v>
      </c>
      <c r="Q884" s="2">
        <v>88</v>
      </c>
      <c r="R884" s="2">
        <v>16</v>
      </c>
      <c r="S884" t="str">
        <f>VLOOKUP($C884,PANSS_full!$D$2:$AK$888,1,FALSE)</f>
        <v>SZ_07_0039</v>
      </c>
      <c r="T884" t="str">
        <f>VLOOKUP($C884,PANSS_full!$D$2:$AK$888,2,FALSE)</f>
        <v>MXL</v>
      </c>
      <c r="U884" t="str">
        <f>VLOOKUP($C884,PANSS_full!$D$2:$AK$888,3,FALSE)</f>
        <v>王化宁</v>
      </c>
      <c r="V884" t="str">
        <f>VLOOKUP($C884,PANSS_full!$D$2:$AK$888,4,FALSE)</f>
        <v>西京医院</v>
      </c>
      <c r="W884">
        <f>VLOOKUP($C884,PANSS_full!$D$2:$AK$888,5,FALSE)</f>
        <v>3</v>
      </c>
      <c r="X884">
        <f>VLOOKUP($C884,PANSS_full!$D$2:$AK$888,6,FALSE)</f>
        <v>3</v>
      </c>
      <c r="Y884">
        <f>VLOOKUP($C884,PANSS_full!$D$2:$AK$888,7,FALSE)</f>
        <v>5</v>
      </c>
      <c r="Z884">
        <f>VLOOKUP($C884,PANSS_full!$D$2:$AK$888,8,FALSE)</f>
        <v>2</v>
      </c>
      <c r="AA884">
        <f>VLOOKUP($C884,PANSS_full!$D$2:$AK$888,9,FALSE)</f>
        <v>2</v>
      </c>
      <c r="AB884">
        <f>VLOOKUP($C884,PANSS_full!$D$2:$AK$888,10,FALSE)</f>
        <v>6</v>
      </c>
      <c r="AC884">
        <f>VLOOKUP($C884,PANSS_full!$D$2:$AK$888,11,FALSE)</f>
        <v>4</v>
      </c>
      <c r="AD884">
        <f>VLOOKUP($C884,PANSS_full!$D$2:$AK$888,12,FALSE)</f>
        <v>3</v>
      </c>
      <c r="AE884">
        <f>VLOOKUP($C884,PANSS_full!$D$2:$AK$888,13,FALSE)</f>
        <v>4</v>
      </c>
      <c r="AF884">
        <f>VLOOKUP($C884,PANSS_full!$D$2:$AK$888,14,FALSE)</f>
        <v>3</v>
      </c>
      <c r="AG884">
        <f>VLOOKUP($C884,PANSS_full!$D$2:$AK$888,15,FALSE)</f>
        <v>3</v>
      </c>
      <c r="AH884">
        <f>VLOOKUP($C884,PANSS_full!$D$2:$AK$888,16,FALSE)</f>
        <v>4</v>
      </c>
      <c r="AI884">
        <f>VLOOKUP($C884,PANSS_full!$D$2:$AK$888,17,FALSE)</f>
        <v>3</v>
      </c>
      <c r="AJ884">
        <f>VLOOKUP($C884,PANSS_full!$D$2:$AK$888,18,FALSE)</f>
        <v>2</v>
      </c>
      <c r="AK884">
        <f>VLOOKUP($C884,PANSS_full!$D$2:$AK$888,19,FALSE)</f>
        <v>2</v>
      </c>
      <c r="AL884">
        <f>VLOOKUP($C884,PANSS_full!$D$2:$AK$888,20,FALSE)</f>
        <v>3</v>
      </c>
      <c r="AM884">
        <f>VLOOKUP($C884,PANSS_full!$D$2:$AK$888,21,FALSE)</f>
        <v>2</v>
      </c>
      <c r="AN884">
        <f>VLOOKUP($C884,PANSS_full!$D$2:$AK$888,22,FALSE)</f>
        <v>2</v>
      </c>
      <c r="AO884">
        <f>VLOOKUP($C884,PANSS_full!$D$2:$AK$888,23,FALSE)</f>
        <v>1</v>
      </c>
      <c r="AP884">
        <f>VLOOKUP($C884,PANSS_full!$D$2:$AK$888,24,FALSE)</f>
        <v>3</v>
      </c>
      <c r="AQ884">
        <f>VLOOKUP($C884,PANSS_full!$D$2:$AK$888,25,FALSE)</f>
        <v>1</v>
      </c>
      <c r="AR884">
        <f>VLOOKUP($C884,PANSS_full!$D$2:$AK$888,26,FALSE)</f>
        <v>4</v>
      </c>
      <c r="AS884">
        <f>VLOOKUP($C884,PANSS_full!$D$2:$AK$888,27,FALSE)</f>
        <v>5</v>
      </c>
      <c r="AT884">
        <f>VLOOKUP($C884,PANSS_full!$D$2:$AK$888,28,FALSE)</f>
        <v>2</v>
      </c>
      <c r="AU884">
        <f>VLOOKUP($C884,PANSS_full!$D$2:$AK$888,29,FALSE)</f>
        <v>2</v>
      </c>
      <c r="AV884">
        <f>VLOOKUP($C884,PANSS_full!$D$2:$AK$888,30,FALSE)</f>
        <v>5</v>
      </c>
      <c r="AW884">
        <f>VLOOKUP($C884,PANSS_full!$D$2:$AK$888,31,FALSE)</f>
        <v>1</v>
      </c>
      <c r="AX884">
        <f>VLOOKUP($C884,PANSS_full!$D$2:$AK$888,32,FALSE)</f>
        <v>1</v>
      </c>
      <c r="AY884">
        <f>VLOOKUP($C884,PANSS_full!$D$2:$AK$888,33,FALSE)</f>
        <v>2</v>
      </c>
      <c r="AZ884">
        <f>VLOOKUP($C884,PANSS_full!$D$2:$AK$888,34,FALSE)</f>
        <v>5</v>
      </c>
    </row>
    <row r="885" spans="1:52">
      <c r="A885">
        <v>884</v>
      </c>
      <c r="B885" s="2" t="s">
        <v>943</v>
      </c>
      <c r="C885" s="2" t="str">
        <f t="shared" si="14"/>
        <v>SZ_07_0040</v>
      </c>
      <c r="E885" s="2">
        <v>22.4166666666667</v>
      </c>
      <c r="F885" s="2" t="s">
        <v>602</v>
      </c>
      <c r="G885" s="2" t="s">
        <v>386</v>
      </c>
      <c r="H885" s="2">
        <v>7</v>
      </c>
      <c r="I885" s="2">
        <v>1</v>
      </c>
      <c r="J885" s="2">
        <v>5</v>
      </c>
      <c r="K885" s="2">
        <v>1</v>
      </c>
      <c r="L885" s="2">
        <v>1</v>
      </c>
      <c r="M885" s="2">
        <v>1</v>
      </c>
      <c r="N885" s="2">
        <v>23</v>
      </c>
      <c r="O885" s="2">
        <v>20</v>
      </c>
      <c r="P885" s="2">
        <v>51</v>
      </c>
      <c r="Q885" s="2">
        <v>94</v>
      </c>
      <c r="R885" s="2">
        <v>19</v>
      </c>
      <c r="S885" t="str">
        <f>VLOOKUP($C885,PANSS_full!$D$2:$AK$888,1,FALSE)</f>
        <v>SZ_07_0040</v>
      </c>
      <c r="T885" t="str">
        <f>VLOOKUP($C885,PANSS_full!$D$2:$AK$888,2,FALSE)</f>
        <v>SL</v>
      </c>
      <c r="U885" t="str">
        <f>VLOOKUP($C885,PANSS_full!$D$2:$AK$888,3,FALSE)</f>
        <v>郭力</v>
      </c>
      <c r="V885" t="str">
        <f>VLOOKUP($C885,PANSS_full!$D$2:$AK$888,4,FALSE)</f>
        <v>西京医院</v>
      </c>
      <c r="W885">
        <f>VLOOKUP($C885,PANSS_full!$D$2:$AK$888,5,FALSE)</f>
        <v>5</v>
      </c>
      <c r="X885">
        <f>VLOOKUP($C885,PANSS_full!$D$2:$AK$888,6,FALSE)</f>
        <v>3</v>
      </c>
      <c r="Y885">
        <f>VLOOKUP($C885,PANSS_full!$D$2:$AK$888,7,FALSE)</f>
        <v>4</v>
      </c>
      <c r="Z885">
        <f>VLOOKUP($C885,PANSS_full!$D$2:$AK$888,8,FALSE)</f>
        <v>1</v>
      </c>
      <c r="AA885">
        <f>VLOOKUP($C885,PANSS_full!$D$2:$AK$888,9,FALSE)</f>
        <v>1</v>
      </c>
      <c r="AB885">
        <f>VLOOKUP($C885,PANSS_full!$D$2:$AK$888,10,FALSE)</f>
        <v>6</v>
      </c>
      <c r="AC885">
        <f>VLOOKUP($C885,PANSS_full!$D$2:$AK$888,11,FALSE)</f>
        <v>3</v>
      </c>
      <c r="AD885">
        <f>VLOOKUP($C885,PANSS_full!$D$2:$AK$888,12,FALSE)</f>
        <v>3</v>
      </c>
      <c r="AE885">
        <f>VLOOKUP($C885,PANSS_full!$D$2:$AK$888,13,FALSE)</f>
        <v>4</v>
      </c>
      <c r="AF885">
        <f>VLOOKUP($C885,PANSS_full!$D$2:$AK$888,14,FALSE)</f>
        <v>2</v>
      </c>
      <c r="AG885">
        <f>VLOOKUP($C885,PANSS_full!$D$2:$AK$888,15,FALSE)</f>
        <v>4</v>
      </c>
      <c r="AH885">
        <f>VLOOKUP($C885,PANSS_full!$D$2:$AK$888,16,FALSE)</f>
        <v>3</v>
      </c>
      <c r="AI885">
        <f>VLOOKUP($C885,PANSS_full!$D$2:$AK$888,17,FALSE)</f>
        <v>2</v>
      </c>
      <c r="AJ885">
        <f>VLOOKUP($C885,PANSS_full!$D$2:$AK$888,18,FALSE)</f>
        <v>2</v>
      </c>
      <c r="AK885">
        <f>VLOOKUP($C885,PANSS_full!$D$2:$AK$888,19,FALSE)</f>
        <v>3</v>
      </c>
      <c r="AL885">
        <f>VLOOKUP($C885,PANSS_full!$D$2:$AK$888,20,FALSE)</f>
        <v>4</v>
      </c>
      <c r="AM885">
        <f>VLOOKUP($C885,PANSS_full!$D$2:$AK$888,21,FALSE)</f>
        <v>2</v>
      </c>
      <c r="AN885">
        <f>VLOOKUP($C885,PANSS_full!$D$2:$AK$888,22,FALSE)</f>
        <v>4</v>
      </c>
      <c r="AO885">
        <f>VLOOKUP($C885,PANSS_full!$D$2:$AK$888,23,FALSE)</f>
        <v>1</v>
      </c>
      <c r="AP885">
        <f>VLOOKUP($C885,PANSS_full!$D$2:$AK$888,24,FALSE)</f>
        <v>4</v>
      </c>
      <c r="AQ885">
        <f>VLOOKUP($C885,PANSS_full!$D$2:$AK$888,25,FALSE)</f>
        <v>3</v>
      </c>
      <c r="AR885">
        <f>VLOOKUP($C885,PANSS_full!$D$2:$AK$888,26,FALSE)</f>
        <v>2</v>
      </c>
      <c r="AS885">
        <f>VLOOKUP($C885,PANSS_full!$D$2:$AK$888,27,FALSE)</f>
        <v>5</v>
      </c>
      <c r="AT885">
        <f>VLOOKUP($C885,PANSS_full!$D$2:$AK$888,28,FALSE)</f>
        <v>2</v>
      </c>
      <c r="AU885">
        <f>VLOOKUP($C885,PANSS_full!$D$2:$AK$888,29,FALSE)</f>
        <v>3</v>
      </c>
      <c r="AV885">
        <f>VLOOKUP($C885,PANSS_full!$D$2:$AK$888,30,FALSE)</f>
        <v>5</v>
      </c>
      <c r="AW885">
        <f>VLOOKUP($C885,PANSS_full!$D$2:$AK$888,31,FALSE)</f>
        <v>4</v>
      </c>
      <c r="AX885">
        <f>VLOOKUP($C885,PANSS_full!$D$2:$AK$888,32,FALSE)</f>
        <v>3</v>
      </c>
      <c r="AY885">
        <f>VLOOKUP($C885,PANSS_full!$D$2:$AK$888,33,FALSE)</f>
        <v>2</v>
      </c>
      <c r="AZ885">
        <f>VLOOKUP($C885,PANSS_full!$D$2:$AK$888,34,FALSE)</f>
        <v>4</v>
      </c>
    </row>
    <row r="886" spans="1:52">
      <c r="A886">
        <v>885</v>
      </c>
      <c r="B886" s="2" t="s">
        <v>944</v>
      </c>
      <c r="C886" s="2" t="str">
        <f t="shared" si="14"/>
        <v>SZ_07_0041</v>
      </c>
      <c r="E886" s="2">
        <v>27.17</v>
      </c>
      <c r="F886" s="2" t="s">
        <v>602</v>
      </c>
      <c r="G886" s="2" t="s">
        <v>386</v>
      </c>
      <c r="H886" s="2">
        <v>7</v>
      </c>
      <c r="I886" s="2">
        <v>2</v>
      </c>
      <c r="J886" s="2">
        <v>9</v>
      </c>
      <c r="K886" s="2">
        <v>1</v>
      </c>
      <c r="L886" s="2">
        <v>1</v>
      </c>
      <c r="M886" s="2">
        <v>24</v>
      </c>
      <c r="N886" s="2">
        <v>23</v>
      </c>
      <c r="O886" s="2">
        <v>21</v>
      </c>
      <c r="P886" s="2">
        <v>43</v>
      </c>
      <c r="Q886" s="2">
        <v>87</v>
      </c>
      <c r="S886" t="str">
        <f>VLOOKUP($C886,PANSS_full!$D$2:$AK$888,1,FALSE)</f>
        <v>SZ_07_0041</v>
      </c>
      <c r="T886" t="str">
        <f>VLOOKUP($C886,PANSS_full!$D$2:$AK$888,2,FALSE)</f>
        <v>NH</v>
      </c>
      <c r="U886" t="str">
        <f>VLOOKUP($C886,PANSS_full!$D$2:$AK$888,3,FALSE)</f>
        <v>刘军昌</v>
      </c>
      <c r="V886" t="str">
        <f>VLOOKUP($C886,PANSS_full!$D$2:$AK$888,4,FALSE)</f>
        <v>西京医院</v>
      </c>
      <c r="W886">
        <f>VLOOKUP($C886,PANSS_full!$D$2:$AK$888,5,FALSE)</f>
        <v>6</v>
      </c>
      <c r="X886">
        <f>VLOOKUP($C886,PANSS_full!$D$2:$AK$888,6,FALSE)</f>
        <v>4</v>
      </c>
      <c r="Y886">
        <f>VLOOKUP($C886,PANSS_full!$D$2:$AK$888,7,FALSE)</f>
        <v>2</v>
      </c>
      <c r="Z886">
        <f>VLOOKUP($C886,PANSS_full!$D$2:$AK$888,8,FALSE)</f>
        <v>2</v>
      </c>
      <c r="AA886">
        <f>VLOOKUP($C886,PANSS_full!$D$2:$AK$888,9,FALSE)</f>
        <v>3</v>
      </c>
      <c r="AB886">
        <f>VLOOKUP($C886,PANSS_full!$D$2:$AK$888,10,FALSE)</f>
        <v>4</v>
      </c>
      <c r="AC886">
        <f>VLOOKUP($C886,PANSS_full!$D$2:$AK$888,11,FALSE)</f>
        <v>2</v>
      </c>
      <c r="AD886">
        <f>VLOOKUP($C886,PANSS_full!$D$2:$AK$888,12,FALSE)</f>
        <v>3</v>
      </c>
      <c r="AE886">
        <f>VLOOKUP($C886,PANSS_full!$D$2:$AK$888,13,FALSE)</f>
        <v>4</v>
      </c>
      <c r="AF886">
        <f>VLOOKUP($C886,PANSS_full!$D$2:$AK$888,14,FALSE)</f>
        <v>3</v>
      </c>
      <c r="AG886">
        <f>VLOOKUP($C886,PANSS_full!$D$2:$AK$888,15,FALSE)</f>
        <v>3</v>
      </c>
      <c r="AH886">
        <f>VLOOKUP($C886,PANSS_full!$D$2:$AK$888,16,FALSE)</f>
        <v>3</v>
      </c>
      <c r="AI886">
        <f>VLOOKUP($C886,PANSS_full!$D$2:$AK$888,17,FALSE)</f>
        <v>3</v>
      </c>
      <c r="AJ886">
        <f>VLOOKUP($C886,PANSS_full!$D$2:$AK$888,18,FALSE)</f>
        <v>2</v>
      </c>
      <c r="AK886">
        <f>VLOOKUP($C886,PANSS_full!$D$2:$AK$888,19,FALSE)</f>
        <v>2</v>
      </c>
      <c r="AL886">
        <f>VLOOKUP($C886,PANSS_full!$D$2:$AK$888,20,FALSE)</f>
        <v>2</v>
      </c>
      <c r="AM886">
        <f>VLOOKUP($C886,PANSS_full!$D$2:$AK$888,21,FALSE)</f>
        <v>1</v>
      </c>
      <c r="AN886">
        <f>VLOOKUP($C886,PANSS_full!$D$2:$AK$888,22,FALSE)</f>
        <v>3</v>
      </c>
      <c r="AO886">
        <f>VLOOKUP($C886,PANSS_full!$D$2:$AK$888,23,FALSE)</f>
        <v>2</v>
      </c>
      <c r="AP886">
        <f>VLOOKUP($C886,PANSS_full!$D$2:$AK$888,24,FALSE)</f>
        <v>3</v>
      </c>
      <c r="AQ886">
        <f>VLOOKUP($C886,PANSS_full!$D$2:$AK$888,25,FALSE)</f>
        <v>3</v>
      </c>
      <c r="AR886">
        <f>VLOOKUP($C886,PANSS_full!$D$2:$AK$888,26,FALSE)</f>
        <v>2</v>
      </c>
      <c r="AS886">
        <f>VLOOKUP($C886,PANSS_full!$D$2:$AK$888,27,FALSE)</f>
        <v>3</v>
      </c>
      <c r="AT886">
        <f>VLOOKUP($C886,PANSS_full!$D$2:$AK$888,28,FALSE)</f>
        <v>1</v>
      </c>
      <c r="AU886">
        <f>VLOOKUP($C886,PANSS_full!$D$2:$AK$888,29,FALSE)</f>
        <v>4</v>
      </c>
      <c r="AV886">
        <f>VLOOKUP($C886,PANSS_full!$D$2:$AK$888,30,FALSE)</f>
        <v>5</v>
      </c>
      <c r="AW886">
        <f>VLOOKUP($C886,PANSS_full!$D$2:$AK$888,31,FALSE)</f>
        <v>4</v>
      </c>
      <c r="AX886">
        <f>VLOOKUP($C886,PANSS_full!$D$2:$AK$888,32,FALSE)</f>
        <v>2</v>
      </c>
      <c r="AY886">
        <f>VLOOKUP($C886,PANSS_full!$D$2:$AK$888,33,FALSE)</f>
        <v>2</v>
      </c>
      <c r="AZ886">
        <f>VLOOKUP($C886,PANSS_full!$D$2:$AK$888,34,FALSE)</f>
        <v>4</v>
      </c>
    </row>
    <row r="887" spans="1:52">
      <c r="A887">
        <v>886</v>
      </c>
      <c r="B887" s="2" t="s">
        <v>945</v>
      </c>
      <c r="C887" s="2" t="str">
        <f t="shared" si="14"/>
        <v>SZ_07_0042</v>
      </c>
      <c r="E887" s="2">
        <v>26.75</v>
      </c>
      <c r="F887" s="2" t="s">
        <v>602</v>
      </c>
      <c r="G887" s="2" t="s">
        <v>386</v>
      </c>
      <c r="H887" s="2">
        <v>7</v>
      </c>
      <c r="I887" s="2">
        <v>2</v>
      </c>
      <c r="J887" s="2">
        <v>3</v>
      </c>
      <c r="K887" s="2">
        <v>1</v>
      </c>
      <c r="L887" s="2">
        <v>1</v>
      </c>
      <c r="M887" s="2">
        <v>12</v>
      </c>
      <c r="N887" s="2">
        <v>26</v>
      </c>
      <c r="O887" s="2">
        <v>26</v>
      </c>
      <c r="P887" s="2">
        <v>35</v>
      </c>
      <c r="Q887" s="2">
        <v>87</v>
      </c>
      <c r="R887" s="2">
        <v>25</v>
      </c>
      <c r="S887" t="str">
        <f>VLOOKUP($C887,PANSS_full!$D$2:$AK$888,1,FALSE)</f>
        <v>SZ_07_0042</v>
      </c>
      <c r="T887" t="str">
        <f>VLOOKUP($C887,PANSS_full!$D$2:$AK$888,2,FALSE)</f>
        <v>WP</v>
      </c>
      <c r="U887" t="str">
        <f>VLOOKUP($C887,PANSS_full!$D$2:$AK$888,3,FALSE)</f>
        <v>刘文昀</v>
      </c>
      <c r="V887" t="str">
        <f>VLOOKUP($C887,PANSS_full!$D$2:$AK$888,4,FALSE)</f>
        <v>西京医院</v>
      </c>
      <c r="W887">
        <f>VLOOKUP($C887,PANSS_full!$D$2:$AK$888,5,FALSE)</f>
        <v>6</v>
      </c>
      <c r="X887">
        <f>VLOOKUP($C887,PANSS_full!$D$2:$AK$888,6,FALSE)</f>
        <v>4</v>
      </c>
      <c r="Y887">
        <f>VLOOKUP($C887,PANSS_full!$D$2:$AK$888,7,FALSE)</f>
        <v>7</v>
      </c>
      <c r="Z887">
        <f>VLOOKUP($C887,PANSS_full!$D$2:$AK$888,8,FALSE)</f>
        <v>2</v>
      </c>
      <c r="AA887">
        <f>VLOOKUP($C887,PANSS_full!$D$2:$AK$888,9,FALSE)</f>
        <v>1</v>
      </c>
      <c r="AB887">
        <f>VLOOKUP($C887,PANSS_full!$D$2:$AK$888,10,FALSE)</f>
        <v>3</v>
      </c>
      <c r="AC887">
        <f>VLOOKUP($C887,PANSS_full!$D$2:$AK$888,11,FALSE)</f>
        <v>3</v>
      </c>
      <c r="AD887">
        <f>VLOOKUP($C887,PANSS_full!$D$2:$AK$888,12,FALSE)</f>
        <v>4</v>
      </c>
      <c r="AE887">
        <f>VLOOKUP($C887,PANSS_full!$D$2:$AK$888,13,FALSE)</f>
        <v>4</v>
      </c>
      <c r="AF887">
        <f>VLOOKUP($C887,PANSS_full!$D$2:$AK$888,14,FALSE)</f>
        <v>4</v>
      </c>
      <c r="AG887">
        <f>VLOOKUP($C887,PANSS_full!$D$2:$AK$888,15,FALSE)</f>
        <v>4</v>
      </c>
      <c r="AH887">
        <f>VLOOKUP($C887,PANSS_full!$D$2:$AK$888,16,FALSE)</f>
        <v>3</v>
      </c>
      <c r="AI887">
        <f>VLOOKUP($C887,PANSS_full!$D$2:$AK$888,17,FALSE)</f>
        <v>4</v>
      </c>
      <c r="AJ887">
        <f>VLOOKUP($C887,PANSS_full!$D$2:$AK$888,18,FALSE)</f>
        <v>3</v>
      </c>
      <c r="AK887">
        <f>VLOOKUP($C887,PANSS_full!$D$2:$AK$888,19,FALSE)</f>
        <v>3</v>
      </c>
      <c r="AL887">
        <f>VLOOKUP($C887,PANSS_full!$D$2:$AK$888,20,FALSE)</f>
        <v>3</v>
      </c>
      <c r="AM887">
        <f>VLOOKUP($C887,PANSS_full!$D$2:$AK$888,21,FALSE)</f>
        <v>5</v>
      </c>
      <c r="AN887">
        <f>VLOOKUP($C887,PANSS_full!$D$2:$AK$888,22,FALSE)</f>
        <v>3</v>
      </c>
      <c r="AO887">
        <f>VLOOKUP($C887,PANSS_full!$D$2:$AK$888,23,FALSE)</f>
        <v>1</v>
      </c>
      <c r="AP887">
        <f>VLOOKUP($C887,PANSS_full!$D$2:$AK$888,24,FALSE)</f>
        <v>2</v>
      </c>
      <c r="AQ887">
        <f>VLOOKUP($C887,PANSS_full!$D$2:$AK$888,25,FALSE)</f>
        <v>1</v>
      </c>
      <c r="AR887">
        <f>VLOOKUP($C887,PANSS_full!$D$2:$AK$888,26,FALSE)</f>
        <v>1</v>
      </c>
      <c r="AS887">
        <f>VLOOKUP($C887,PANSS_full!$D$2:$AK$888,27,FALSE)</f>
        <v>1</v>
      </c>
      <c r="AT887">
        <f>VLOOKUP($C887,PANSS_full!$D$2:$AK$888,28,FALSE)</f>
        <v>1</v>
      </c>
      <c r="AU887">
        <f>VLOOKUP($C887,PANSS_full!$D$2:$AK$888,29,FALSE)</f>
        <v>3</v>
      </c>
      <c r="AV887">
        <f>VLOOKUP($C887,PANSS_full!$D$2:$AK$888,30,FALSE)</f>
        <v>4</v>
      </c>
      <c r="AW887">
        <f>VLOOKUP($C887,PANSS_full!$D$2:$AK$888,31,FALSE)</f>
        <v>1</v>
      </c>
      <c r="AX887">
        <f>VLOOKUP($C887,PANSS_full!$D$2:$AK$888,32,FALSE)</f>
        <v>2</v>
      </c>
      <c r="AY887">
        <f>VLOOKUP($C887,PANSS_full!$D$2:$AK$888,33,FALSE)</f>
        <v>1</v>
      </c>
      <c r="AZ887">
        <f>VLOOKUP($C887,PANSS_full!$D$2:$AK$888,34,FALSE)</f>
        <v>3</v>
      </c>
    </row>
    <row r="888" spans="1:52">
      <c r="A888">
        <v>887</v>
      </c>
      <c r="B888" s="2" t="s">
        <v>946</v>
      </c>
      <c r="C888" s="2" t="str">
        <f t="shared" si="14"/>
        <v>SZ_07_0043</v>
      </c>
      <c r="E888" s="2">
        <v>26.33</v>
      </c>
      <c r="F888" s="2" t="s">
        <v>602</v>
      </c>
      <c r="G888" s="2" t="s">
        <v>386</v>
      </c>
      <c r="H888" s="2">
        <v>7</v>
      </c>
      <c r="I888" s="2">
        <v>1</v>
      </c>
      <c r="J888" s="2">
        <v>16</v>
      </c>
      <c r="K888" s="2">
        <v>1</v>
      </c>
      <c r="L888" s="2">
        <v>1</v>
      </c>
      <c r="M888" s="2">
        <v>96</v>
      </c>
      <c r="N888" s="2">
        <v>21</v>
      </c>
      <c r="O888" s="2">
        <v>17</v>
      </c>
      <c r="P888" s="2">
        <v>43</v>
      </c>
      <c r="Q888" s="2">
        <v>81</v>
      </c>
      <c r="S888" t="str">
        <f>VLOOKUP($C888,PANSS_full!$D$2:$AK$888,1,FALSE)</f>
        <v>SZ_07_0043</v>
      </c>
      <c r="T888" t="str">
        <f>VLOOKUP($C888,PANSS_full!$D$2:$AK$888,2,FALSE)</f>
        <v>PBT</v>
      </c>
      <c r="U888" t="str">
        <f>VLOOKUP($C888,PANSS_full!$D$2:$AK$888,3,FALSE)</f>
        <v>王中恒</v>
      </c>
      <c r="V888" t="str">
        <f>VLOOKUP($C888,PANSS_full!$D$2:$AK$888,4,FALSE)</f>
        <v>西京医院</v>
      </c>
      <c r="W888">
        <f>VLOOKUP($C888,PANSS_full!$D$2:$AK$888,5,FALSE)</f>
        <v>4</v>
      </c>
      <c r="X888">
        <f>VLOOKUP($C888,PANSS_full!$D$2:$AK$888,6,FALSE)</f>
        <v>2</v>
      </c>
      <c r="Y888">
        <f>VLOOKUP($C888,PANSS_full!$D$2:$AK$888,7,FALSE)</f>
        <v>4</v>
      </c>
      <c r="Z888">
        <f>VLOOKUP($C888,PANSS_full!$D$2:$AK$888,8,FALSE)</f>
        <v>2</v>
      </c>
      <c r="AA888">
        <f>VLOOKUP($C888,PANSS_full!$D$2:$AK$888,9,FALSE)</f>
        <v>1</v>
      </c>
      <c r="AB888">
        <f>VLOOKUP($C888,PANSS_full!$D$2:$AK$888,10,FALSE)</f>
        <v>5</v>
      </c>
      <c r="AC888">
        <f>VLOOKUP($C888,PANSS_full!$D$2:$AK$888,11,FALSE)</f>
        <v>3</v>
      </c>
      <c r="AD888">
        <f>VLOOKUP($C888,PANSS_full!$D$2:$AK$888,12,FALSE)</f>
        <v>2</v>
      </c>
      <c r="AE888">
        <f>VLOOKUP($C888,PANSS_full!$D$2:$AK$888,13,FALSE)</f>
        <v>2</v>
      </c>
      <c r="AF888">
        <f>VLOOKUP($C888,PANSS_full!$D$2:$AK$888,14,FALSE)</f>
        <v>2</v>
      </c>
      <c r="AG888">
        <f>VLOOKUP($C888,PANSS_full!$D$2:$AK$888,15,FALSE)</f>
        <v>2</v>
      </c>
      <c r="AH888">
        <f>VLOOKUP($C888,PANSS_full!$D$2:$AK$888,16,FALSE)</f>
        <v>2</v>
      </c>
      <c r="AI888">
        <f>VLOOKUP($C888,PANSS_full!$D$2:$AK$888,17,FALSE)</f>
        <v>4</v>
      </c>
      <c r="AJ888">
        <f>VLOOKUP($C888,PANSS_full!$D$2:$AK$888,18,FALSE)</f>
        <v>3</v>
      </c>
      <c r="AK888">
        <f>VLOOKUP($C888,PANSS_full!$D$2:$AK$888,19,FALSE)</f>
        <v>1</v>
      </c>
      <c r="AL888">
        <f>VLOOKUP($C888,PANSS_full!$D$2:$AK$888,20,FALSE)</f>
        <v>3</v>
      </c>
      <c r="AM888">
        <f>VLOOKUP($C888,PANSS_full!$D$2:$AK$888,21,FALSE)</f>
        <v>1</v>
      </c>
      <c r="AN888">
        <f>VLOOKUP($C888,PANSS_full!$D$2:$AK$888,22,FALSE)</f>
        <v>3</v>
      </c>
      <c r="AO888">
        <f>VLOOKUP($C888,PANSS_full!$D$2:$AK$888,23,FALSE)</f>
        <v>1</v>
      </c>
      <c r="AP888">
        <f>VLOOKUP($C888,PANSS_full!$D$2:$AK$888,24,FALSE)</f>
        <v>2</v>
      </c>
      <c r="AQ888">
        <f>VLOOKUP($C888,PANSS_full!$D$2:$AK$888,25,FALSE)</f>
        <v>2</v>
      </c>
      <c r="AR888">
        <f>VLOOKUP($C888,PANSS_full!$D$2:$AK$888,26,FALSE)</f>
        <v>3</v>
      </c>
      <c r="AS888">
        <f>VLOOKUP($C888,PANSS_full!$D$2:$AK$888,27,FALSE)</f>
        <v>4</v>
      </c>
      <c r="AT888">
        <f>VLOOKUP($C888,PANSS_full!$D$2:$AK$888,28,FALSE)</f>
        <v>1</v>
      </c>
      <c r="AU888">
        <f>VLOOKUP($C888,PANSS_full!$D$2:$AK$888,29,FALSE)</f>
        <v>3</v>
      </c>
      <c r="AV888">
        <f>VLOOKUP($C888,PANSS_full!$D$2:$AK$888,30,FALSE)</f>
        <v>6</v>
      </c>
      <c r="AW888">
        <f>VLOOKUP($C888,PANSS_full!$D$2:$AK$888,31,FALSE)</f>
        <v>3</v>
      </c>
      <c r="AX888">
        <f>VLOOKUP($C888,PANSS_full!$D$2:$AK$888,32,FALSE)</f>
        <v>3</v>
      </c>
      <c r="AY888">
        <f>VLOOKUP($C888,PANSS_full!$D$2:$AK$888,33,FALSE)</f>
        <v>4</v>
      </c>
      <c r="AZ888">
        <f>VLOOKUP($C888,PANSS_full!$D$2:$AK$888,34,FALSE)</f>
        <v>3</v>
      </c>
    </row>
    <row r="889" spans="1:52">
      <c r="A889">
        <v>888</v>
      </c>
      <c r="B889" s="2" t="s">
        <v>947</v>
      </c>
      <c r="C889" s="2" t="str">
        <f t="shared" si="14"/>
        <v>SZ_07_0044</v>
      </c>
      <c r="E889" s="2">
        <v>26.8333333333335</v>
      </c>
      <c r="F889" s="2" t="s">
        <v>602</v>
      </c>
      <c r="G889" s="2" t="s">
        <v>386</v>
      </c>
      <c r="H889" s="2">
        <v>7</v>
      </c>
      <c r="I889" s="2">
        <v>2</v>
      </c>
      <c r="J889" s="2">
        <v>5</v>
      </c>
      <c r="K889" s="2">
        <v>1</v>
      </c>
      <c r="L889" s="2">
        <v>1</v>
      </c>
      <c r="M889" s="2">
        <v>1</v>
      </c>
      <c r="N889" s="2">
        <v>27</v>
      </c>
      <c r="O889" s="2">
        <v>26</v>
      </c>
      <c r="P889" s="2">
        <v>45</v>
      </c>
      <c r="Q889" s="2">
        <v>98</v>
      </c>
      <c r="S889" t="str">
        <f>VLOOKUP($C889,PANSS_full!$D$2:$AK$888,1,FALSE)</f>
        <v>SZ_07_0044</v>
      </c>
      <c r="T889" t="str">
        <f>VLOOKUP($C889,PANSS_full!$D$2:$AK$888,2,FALSE)</f>
        <v>CJP</v>
      </c>
      <c r="U889" t="str">
        <f>VLOOKUP($C889,PANSS_full!$D$2:$AK$888,3,FALSE)</f>
        <v>郭力</v>
      </c>
      <c r="V889" t="str">
        <f>VLOOKUP($C889,PANSS_full!$D$2:$AK$888,4,FALSE)</f>
        <v>西京医院</v>
      </c>
      <c r="W889">
        <f>VLOOKUP($C889,PANSS_full!$D$2:$AK$888,5,FALSE)</f>
        <v>6</v>
      </c>
      <c r="X889">
        <f>VLOOKUP($C889,PANSS_full!$D$2:$AK$888,6,FALSE)</f>
        <v>6</v>
      </c>
      <c r="Y889">
        <f>VLOOKUP($C889,PANSS_full!$D$2:$AK$888,7,FALSE)</f>
        <v>3</v>
      </c>
      <c r="Z889">
        <f>VLOOKUP($C889,PANSS_full!$D$2:$AK$888,8,FALSE)</f>
        <v>2</v>
      </c>
      <c r="AA889">
        <f>VLOOKUP($C889,PANSS_full!$D$2:$AK$888,9,FALSE)</f>
        <v>1</v>
      </c>
      <c r="AB889">
        <f>VLOOKUP($C889,PANSS_full!$D$2:$AK$888,10,FALSE)</f>
        <v>6</v>
      </c>
      <c r="AC889">
        <f>VLOOKUP($C889,PANSS_full!$D$2:$AK$888,11,FALSE)</f>
        <v>3</v>
      </c>
      <c r="AD889">
        <f>VLOOKUP($C889,PANSS_full!$D$2:$AK$888,12,FALSE)</f>
        <v>4</v>
      </c>
      <c r="AE889">
        <f>VLOOKUP($C889,PANSS_full!$D$2:$AK$888,13,FALSE)</f>
        <v>4</v>
      </c>
      <c r="AF889">
        <f>VLOOKUP($C889,PANSS_full!$D$2:$AK$888,14,FALSE)</f>
        <v>4</v>
      </c>
      <c r="AG889">
        <f>VLOOKUP($C889,PANSS_full!$D$2:$AK$888,15,FALSE)</f>
        <v>4</v>
      </c>
      <c r="AH889">
        <f>VLOOKUP($C889,PANSS_full!$D$2:$AK$888,16,FALSE)</f>
        <v>3</v>
      </c>
      <c r="AI889">
        <f>VLOOKUP($C889,PANSS_full!$D$2:$AK$888,17,FALSE)</f>
        <v>4</v>
      </c>
      <c r="AJ889">
        <f>VLOOKUP($C889,PANSS_full!$D$2:$AK$888,18,FALSE)</f>
        <v>3</v>
      </c>
      <c r="AK889">
        <f>VLOOKUP($C889,PANSS_full!$D$2:$AK$888,19,FALSE)</f>
        <v>2</v>
      </c>
      <c r="AL889">
        <f>VLOOKUP($C889,PANSS_full!$D$2:$AK$888,20,FALSE)</f>
        <v>2</v>
      </c>
      <c r="AM889">
        <f>VLOOKUP($C889,PANSS_full!$D$2:$AK$888,21,FALSE)</f>
        <v>2</v>
      </c>
      <c r="AN889">
        <f>VLOOKUP($C889,PANSS_full!$D$2:$AK$888,22,FALSE)</f>
        <v>3</v>
      </c>
      <c r="AO889">
        <f>VLOOKUP($C889,PANSS_full!$D$2:$AK$888,23,FALSE)</f>
        <v>2</v>
      </c>
      <c r="AP889">
        <f>VLOOKUP($C889,PANSS_full!$D$2:$AK$888,24,FALSE)</f>
        <v>2</v>
      </c>
      <c r="AQ889">
        <f>VLOOKUP($C889,PANSS_full!$D$2:$AK$888,25,FALSE)</f>
        <v>2</v>
      </c>
      <c r="AR889">
        <f>VLOOKUP($C889,PANSS_full!$D$2:$AK$888,26,FALSE)</f>
        <v>2</v>
      </c>
      <c r="AS889">
        <f>VLOOKUP($C889,PANSS_full!$D$2:$AK$888,27,FALSE)</f>
        <v>2</v>
      </c>
      <c r="AT889">
        <f>VLOOKUP($C889,PANSS_full!$D$2:$AK$888,28,FALSE)</f>
        <v>2</v>
      </c>
      <c r="AU889">
        <f>VLOOKUP($C889,PANSS_full!$D$2:$AK$888,29,FALSE)</f>
        <v>3</v>
      </c>
      <c r="AV889">
        <f>VLOOKUP($C889,PANSS_full!$D$2:$AK$888,30,FALSE)</f>
        <v>6</v>
      </c>
      <c r="AW889">
        <f>VLOOKUP($C889,PANSS_full!$D$2:$AK$888,31,FALSE)</f>
        <v>5</v>
      </c>
      <c r="AX889">
        <f>VLOOKUP($C889,PANSS_full!$D$2:$AK$888,32,FALSE)</f>
        <v>4</v>
      </c>
      <c r="AY889">
        <f>VLOOKUP($C889,PANSS_full!$D$2:$AK$888,33,FALSE)</f>
        <v>2</v>
      </c>
      <c r="AZ889">
        <f>VLOOKUP($C889,PANSS_full!$D$2:$AK$888,34,FALSE)</f>
        <v>4</v>
      </c>
    </row>
    <row r="890" spans="1:52">
      <c r="A890">
        <v>889</v>
      </c>
      <c r="B890" s="2" t="s">
        <v>948</v>
      </c>
      <c r="C890" s="2" t="str">
        <f t="shared" si="14"/>
        <v>SZ_07_0045</v>
      </c>
      <c r="E890" s="2">
        <v>20.5833333333335</v>
      </c>
      <c r="F890" s="2" t="s">
        <v>602</v>
      </c>
      <c r="G890" s="2" t="s">
        <v>386</v>
      </c>
      <c r="H890" s="2">
        <v>7</v>
      </c>
      <c r="I890" s="2">
        <v>2</v>
      </c>
      <c r="J890" s="2">
        <v>3</v>
      </c>
      <c r="K890" s="2">
        <v>1</v>
      </c>
      <c r="M890" s="2">
        <v>1</v>
      </c>
      <c r="N890" s="2">
        <v>21</v>
      </c>
      <c r="O890" s="2">
        <v>13</v>
      </c>
      <c r="P890" s="2">
        <v>37</v>
      </c>
      <c r="Q890" s="2">
        <v>71</v>
      </c>
      <c r="R890" s="2">
        <v>11</v>
      </c>
      <c r="S890" t="str">
        <f>VLOOKUP($C890,PANSS_full!$D$2:$AK$888,1,FALSE)</f>
        <v>SZ_07_0045</v>
      </c>
      <c r="T890" t="str">
        <f>VLOOKUP($C890,PANSS_full!$D$2:$AK$888,2,FALSE)</f>
        <v>LXM</v>
      </c>
      <c r="U890" t="str">
        <f>VLOOKUP($C890,PANSS_full!$D$2:$AK$888,3,FALSE)</f>
        <v>张雅红</v>
      </c>
      <c r="V890" t="str">
        <f>VLOOKUP($C890,PANSS_full!$D$2:$AK$888,4,FALSE)</f>
        <v>西京医院</v>
      </c>
      <c r="W890">
        <f>VLOOKUP($C890,PANSS_full!$D$2:$AK$888,5,FALSE)</f>
        <v>5</v>
      </c>
      <c r="X890">
        <f>VLOOKUP($C890,PANSS_full!$D$2:$AK$888,6,FALSE)</f>
        <v>2</v>
      </c>
      <c r="Y890">
        <f>VLOOKUP($C890,PANSS_full!$D$2:$AK$888,7,FALSE)</f>
        <v>6</v>
      </c>
      <c r="Z890">
        <f>VLOOKUP($C890,PANSS_full!$D$2:$AK$888,8,FALSE)</f>
        <v>1</v>
      </c>
      <c r="AA890">
        <f>VLOOKUP($C890,PANSS_full!$D$2:$AK$888,9,FALSE)</f>
        <v>1</v>
      </c>
      <c r="AB890">
        <f>VLOOKUP($C890,PANSS_full!$D$2:$AK$888,10,FALSE)</f>
        <v>4</v>
      </c>
      <c r="AC890">
        <f>VLOOKUP($C890,PANSS_full!$D$2:$AK$888,11,FALSE)</f>
        <v>2</v>
      </c>
      <c r="AD890">
        <f>VLOOKUP($C890,PANSS_full!$D$2:$AK$888,12,FALSE)</f>
        <v>2</v>
      </c>
      <c r="AE890">
        <f>VLOOKUP($C890,PANSS_full!$D$2:$AK$888,13,FALSE)</f>
        <v>2</v>
      </c>
      <c r="AF890">
        <f>VLOOKUP($C890,PANSS_full!$D$2:$AK$888,14,FALSE)</f>
        <v>2</v>
      </c>
      <c r="AG890">
        <f>VLOOKUP($C890,PANSS_full!$D$2:$AK$888,15,FALSE)</f>
        <v>3</v>
      </c>
      <c r="AH890">
        <f>VLOOKUP($C890,PANSS_full!$D$2:$AK$888,16,FALSE)</f>
        <v>1</v>
      </c>
      <c r="AI890">
        <f>VLOOKUP($C890,PANSS_full!$D$2:$AK$888,17,FALSE)</f>
        <v>2</v>
      </c>
      <c r="AJ890">
        <f>VLOOKUP($C890,PANSS_full!$D$2:$AK$888,18,FALSE)</f>
        <v>1</v>
      </c>
      <c r="AK890">
        <f>VLOOKUP($C890,PANSS_full!$D$2:$AK$888,19,FALSE)</f>
        <v>3</v>
      </c>
      <c r="AL890">
        <f>VLOOKUP($C890,PANSS_full!$D$2:$AK$888,20,FALSE)</f>
        <v>3</v>
      </c>
      <c r="AM890">
        <f>VLOOKUP($C890,PANSS_full!$D$2:$AK$888,21,FALSE)</f>
        <v>1</v>
      </c>
      <c r="AN890">
        <f>VLOOKUP($C890,PANSS_full!$D$2:$AK$888,22,FALSE)</f>
        <v>2</v>
      </c>
      <c r="AO890">
        <f>VLOOKUP($C890,PANSS_full!$D$2:$AK$888,23,FALSE)</f>
        <v>1</v>
      </c>
      <c r="AP890">
        <f>VLOOKUP($C890,PANSS_full!$D$2:$AK$888,24,FALSE)</f>
        <v>1</v>
      </c>
      <c r="AQ890">
        <f>VLOOKUP($C890,PANSS_full!$D$2:$AK$888,25,FALSE)</f>
        <v>1</v>
      </c>
      <c r="AR890">
        <f>VLOOKUP($C890,PANSS_full!$D$2:$AK$888,26,FALSE)</f>
        <v>2</v>
      </c>
      <c r="AS890">
        <f>VLOOKUP($C890,PANSS_full!$D$2:$AK$888,27,FALSE)</f>
        <v>1</v>
      </c>
      <c r="AT890">
        <f>VLOOKUP($C890,PANSS_full!$D$2:$AK$888,28,FALSE)</f>
        <v>1</v>
      </c>
      <c r="AU890">
        <f>VLOOKUP($C890,PANSS_full!$D$2:$AK$888,29,FALSE)</f>
        <v>3</v>
      </c>
      <c r="AV890">
        <f>VLOOKUP($C890,PANSS_full!$D$2:$AK$888,30,FALSE)</f>
        <v>6</v>
      </c>
      <c r="AW890">
        <f>VLOOKUP($C890,PANSS_full!$D$2:$AK$888,31,FALSE)</f>
        <v>3</v>
      </c>
      <c r="AX890">
        <f>VLOOKUP($C890,PANSS_full!$D$2:$AK$888,32,FALSE)</f>
        <v>1</v>
      </c>
      <c r="AY890">
        <f>VLOOKUP($C890,PANSS_full!$D$2:$AK$888,33,FALSE)</f>
        <v>5</v>
      </c>
      <c r="AZ890">
        <f>VLOOKUP($C890,PANSS_full!$D$2:$AK$888,34,FALSE)</f>
        <v>3</v>
      </c>
    </row>
    <row r="891" spans="1:52">
      <c r="A891">
        <v>890</v>
      </c>
      <c r="B891" s="2" t="s">
        <v>949</v>
      </c>
      <c r="C891" s="2" t="str">
        <f t="shared" si="14"/>
        <v>SZ_07_0046</v>
      </c>
      <c r="E891" s="2">
        <v>27.9166666666667</v>
      </c>
      <c r="F891" s="2" t="s">
        <v>602</v>
      </c>
      <c r="G891" s="2" t="s">
        <v>386</v>
      </c>
      <c r="H891" s="2">
        <v>7</v>
      </c>
      <c r="I891" s="2">
        <v>2</v>
      </c>
      <c r="J891" s="2">
        <v>5</v>
      </c>
      <c r="K891" s="2">
        <v>1</v>
      </c>
      <c r="L891" s="2">
        <v>2</v>
      </c>
      <c r="M891" s="2">
        <v>72</v>
      </c>
      <c r="N891" s="2">
        <v>22</v>
      </c>
      <c r="O891" s="2">
        <v>27</v>
      </c>
      <c r="P891" s="2">
        <v>41</v>
      </c>
      <c r="Q891" s="2">
        <v>90</v>
      </c>
      <c r="R891" s="2">
        <v>22</v>
      </c>
      <c r="S891" t="str">
        <f>VLOOKUP($C891,PANSS_full!$D$2:$AK$888,1,FALSE)</f>
        <v>SZ_07_0046</v>
      </c>
      <c r="T891" t="str">
        <f>VLOOKUP($C891,PANSS_full!$D$2:$AK$888,2,FALSE)</f>
        <v>DPF</v>
      </c>
      <c r="U891" t="str">
        <f>VLOOKUP($C891,PANSS_full!$D$2:$AK$888,3,FALSE)</f>
        <v>席敏</v>
      </c>
      <c r="V891" t="str">
        <f>VLOOKUP($C891,PANSS_full!$D$2:$AK$888,4,FALSE)</f>
        <v>西京医院</v>
      </c>
      <c r="W891">
        <f>VLOOKUP($C891,PANSS_full!$D$2:$AK$888,5,FALSE)</f>
        <v>5</v>
      </c>
      <c r="X891">
        <f>VLOOKUP($C891,PANSS_full!$D$2:$AK$888,6,FALSE)</f>
        <v>5</v>
      </c>
      <c r="Y891">
        <f>VLOOKUP($C891,PANSS_full!$D$2:$AK$888,7,FALSE)</f>
        <v>5</v>
      </c>
      <c r="Z891">
        <f>VLOOKUP($C891,PANSS_full!$D$2:$AK$888,8,FALSE)</f>
        <v>1</v>
      </c>
      <c r="AA891">
        <f>VLOOKUP($C891,PANSS_full!$D$2:$AK$888,9,FALSE)</f>
        <v>1</v>
      </c>
      <c r="AB891">
        <f>VLOOKUP($C891,PANSS_full!$D$2:$AK$888,10,FALSE)</f>
        <v>2</v>
      </c>
      <c r="AC891">
        <f>VLOOKUP($C891,PANSS_full!$D$2:$AK$888,11,FALSE)</f>
        <v>3</v>
      </c>
      <c r="AD891">
        <f>VLOOKUP($C891,PANSS_full!$D$2:$AK$888,12,FALSE)</f>
        <v>4</v>
      </c>
      <c r="AE891">
        <f>VLOOKUP($C891,PANSS_full!$D$2:$AK$888,13,FALSE)</f>
        <v>5</v>
      </c>
      <c r="AF891">
        <f>VLOOKUP($C891,PANSS_full!$D$2:$AK$888,14,FALSE)</f>
        <v>5</v>
      </c>
      <c r="AG891">
        <f>VLOOKUP($C891,PANSS_full!$D$2:$AK$888,15,FALSE)</f>
        <v>4</v>
      </c>
      <c r="AH891">
        <f>VLOOKUP($C891,PANSS_full!$D$2:$AK$888,16,FALSE)</f>
        <v>3</v>
      </c>
      <c r="AI891">
        <f>VLOOKUP($C891,PANSS_full!$D$2:$AK$888,17,FALSE)</f>
        <v>4</v>
      </c>
      <c r="AJ891">
        <f>VLOOKUP($C891,PANSS_full!$D$2:$AK$888,18,FALSE)</f>
        <v>2</v>
      </c>
      <c r="AK891">
        <f>VLOOKUP($C891,PANSS_full!$D$2:$AK$888,19,FALSE)</f>
        <v>1</v>
      </c>
      <c r="AL891">
        <f>VLOOKUP($C891,PANSS_full!$D$2:$AK$888,20,FALSE)</f>
        <v>4</v>
      </c>
      <c r="AM891">
        <f>VLOOKUP($C891,PANSS_full!$D$2:$AK$888,21,FALSE)</f>
        <v>1</v>
      </c>
      <c r="AN891">
        <f>VLOOKUP($C891,PANSS_full!$D$2:$AK$888,22,FALSE)</f>
        <v>4</v>
      </c>
      <c r="AO891">
        <f>VLOOKUP($C891,PANSS_full!$D$2:$AK$888,23,FALSE)</f>
        <v>1</v>
      </c>
      <c r="AP891">
        <f>VLOOKUP($C891,PANSS_full!$D$2:$AK$888,24,FALSE)</f>
        <v>2</v>
      </c>
      <c r="AQ891">
        <f>VLOOKUP($C891,PANSS_full!$D$2:$AK$888,25,FALSE)</f>
        <v>3</v>
      </c>
      <c r="AR891">
        <f>VLOOKUP($C891,PANSS_full!$D$2:$AK$888,26,FALSE)</f>
        <v>3</v>
      </c>
      <c r="AS891">
        <f>VLOOKUP($C891,PANSS_full!$D$2:$AK$888,27,FALSE)</f>
        <v>4</v>
      </c>
      <c r="AT891">
        <f>VLOOKUP($C891,PANSS_full!$D$2:$AK$888,28,FALSE)</f>
        <v>1</v>
      </c>
      <c r="AU891">
        <f>VLOOKUP($C891,PANSS_full!$D$2:$AK$888,29,FALSE)</f>
        <v>5</v>
      </c>
      <c r="AV891">
        <f>VLOOKUP($C891,PANSS_full!$D$2:$AK$888,30,FALSE)</f>
        <v>4</v>
      </c>
      <c r="AW891">
        <f>VLOOKUP($C891,PANSS_full!$D$2:$AK$888,31,FALSE)</f>
        <v>2</v>
      </c>
      <c r="AX891">
        <f>VLOOKUP($C891,PANSS_full!$D$2:$AK$888,32,FALSE)</f>
        <v>1</v>
      </c>
      <c r="AY891">
        <f>VLOOKUP($C891,PANSS_full!$D$2:$AK$888,33,FALSE)</f>
        <v>1</v>
      </c>
      <c r="AZ891">
        <f>VLOOKUP($C891,PANSS_full!$D$2:$AK$888,34,FALSE)</f>
        <v>4</v>
      </c>
    </row>
    <row r="892" spans="1:52">
      <c r="A892">
        <v>891</v>
      </c>
      <c r="B892" s="2" t="s">
        <v>950</v>
      </c>
      <c r="C892" s="2" t="str">
        <f t="shared" si="14"/>
        <v>SZ_07_0047</v>
      </c>
      <c r="E892" s="2">
        <v>24.6666666666667</v>
      </c>
      <c r="F892" s="2" t="s">
        <v>602</v>
      </c>
      <c r="G892" s="2" t="s">
        <v>386</v>
      </c>
      <c r="H892" s="2">
        <v>7</v>
      </c>
      <c r="I892" s="2">
        <v>1</v>
      </c>
      <c r="J892" s="2">
        <v>6</v>
      </c>
      <c r="K892" s="2">
        <v>1</v>
      </c>
      <c r="L892" s="2">
        <v>2</v>
      </c>
      <c r="M892" s="2">
        <v>24</v>
      </c>
      <c r="N892" s="2">
        <v>29</v>
      </c>
      <c r="O892" s="2">
        <v>21</v>
      </c>
      <c r="P892" s="2">
        <v>41</v>
      </c>
      <c r="Q892" s="2">
        <v>91</v>
      </c>
      <c r="R892" s="2">
        <v>24</v>
      </c>
      <c r="S892" t="str">
        <f>VLOOKUP($C892,PANSS_full!$D$2:$AK$888,1,FALSE)</f>
        <v>SZ_07_0047</v>
      </c>
      <c r="T892" t="str">
        <f>VLOOKUP($C892,PANSS_full!$D$2:$AK$888,2,FALSE)</f>
        <v>LH</v>
      </c>
      <c r="U892" t="str">
        <f>VLOOKUP($C892,PANSS_full!$D$2:$AK$888,3,FALSE)</f>
        <v>席敏</v>
      </c>
      <c r="V892" t="str">
        <f>VLOOKUP($C892,PANSS_full!$D$2:$AK$888,4,FALSE)</f>
        <v>西京医院</v>
      </c>
      <c r="W892">
        <f>VLOOKUP($C892,PANSS_full!$D$2:$AK$888,5,FALSE)</f>
        <v>6</v>
      </c>
      <c r="X892">
        <f>VLOOKUP($C892,PANSS_full!$D$2:$AK$888,6,FALSE)</f>
        <v>4</v>
      </c>
      <c r="Y892">
        <f>VLOOKUP($C892,PANSS_full!$D$2:$AK$888,7,FALSE)</f>
        <v>5</v>
      </c>
      <c r="Z892">
        <f>VLOOKUP($C892,PANSS_full!$D$2:$AK$888,8,FALSE)</f>
        <v>3</v>
      </c>
      <c r="AA892">
        <f>VLOOKUP($C892,PANSS_full!$D$2:$AK$888,9,FALSE)</f>
        <v>4</v>
      </c>
      <c r="AB892">
        <f>VLOOKUP($C892,PANSS_full!$D$2:$AK$888,10,FALSE)</f>
        <v>5</v>
      </c>
      <c r="AC892">
        <f>VLOOKUP($C892,PANSS_full!$D$2:$AK$888,11,FALSE)</f>
        <v>2</v>
      </c>
      <c r="AD892">
        <f>VLOOKUP($C892,PANSS_full!$D$2:$AK$888,12,FALSE)</f>
        <v>3</v>
      </c>
      <c r="AE892">
        <f>VLOOKUP($C892,PANSS_full!$D$2:$AK$888,13,FALSE)</f>
        <v>4</v>
      </c>
      <c r="AF892">
        <f>VLOOKUP($C892,PANSS_full!$D$2:$AK$888,14,FALSE)</f>
        <v>4</v>
      </c>
      <c r="AG892">
        <f>VLOOKUP($C892,PANSS_full!$D$2:$AK$888,15,FALSE)</f>
        <v>3</v>
      </c>
      <c r="AH892">
        <f>VLOOKUP($C892,PANSS_full!$D$2:$AK$888,16,FALSE)</f>
        <v>2</v>
      </c>
      <c r="AI892">
        <f>VLOOKUP($C892,PANSS_full!$D$2:$AK$888,17,FALSE)</f>
        <v>3</v>
      </c>
      <c r="AJ892">
        <f>VLOOKUP($C892,PANSS_full!$D$2:$AK$888,18,FALSE)</f>
        <v>2</v>
      </c>
      <c r="AK892">
        <f>VLOOKUP($C892,PANSS_full!$D$2:$AK$888,19,FALSE)</f>
        <v>1</v>
      </c>
      <c r="AL892">
        <f>VLOOKUP($C892,PANSS_full!$D$2:$AK$888,20,FALSE)</f>
        <v>1</v>
      </c>
      <c r="AM892">
        <f>VLOOKUP($C892,PANSS_full!$D$2:$AK$888,21,FALSE)</f>
        <v>2</v>
      </c>
      <c r="AN892">
        <f>VLOOKUP($C892,PANSS_full!$D$2:$AK$888,22,FALSE)</f>
        <v>4</v>
      </c>
      <c r="AO892">
        <f>VLOOKUP($C892,PANSS_full!$D$2:$AK$888,23,FALSE)</f>
        <v>1</v>
      </c>
      <c r="AP892">
        <f>VLOOKUP($C892,PANSS_full!$D$2:$AK$888,24,FALSE)</f>
        <v>2</v>
      </c>
      <c r="AQ892">
        <f>VLOOKUP($C892,PANSS_full!$D$2:$AK$888,25,FALSE)</f>
        <v>3</v>
      </c>
      <c r="AR892">
        <f>VLOOKUP($C892,PANSS_full!$D$2:$AK$888,26,FALSE)</f>
        <v>1</v>
      </c>
      <c r="AS892">
        <f>VLOOKUP($C892,PANSS_full!$D$2:$AK$888,27,FALSE)</f>
        <v>4</v>
      </c>
      <c r="AT892">
        <f>VLOOKUP($C892,PANSS_full!$D$2:$AK$888,28,FALSE)</f>
        <v>1</v>
      </c>
      <c r="AU892">
        <f>VLOOKUP($C892,PANSS_full!$D$2:$AK$888,29,FALSE)</f>
        <v>3</v>
      </c>
      <c r="AV892">
        <f>VLOOKUP($C892,PANSS_full!$D$2:$AK$888,30,FALSE)</f>
        <v>5</v>
      </c>
      <c r="AW892">
        <f>VLOOKUP($C892,PANSS_full!$D$2:$AK$888,31,FALSE)</f>
        <v>2</v>
      </c>
      <c r="AX892">
        <f>VLOOKUP($C892,PANSS_full!$D$2:$AK$888,32,FALSE)</f>
        <v>4</v>
      </c>
      <c r="AY892">
        <f>VLOOKUP($C892,PANSS_full!$D$2:$AK$888,33,FALSE)</f>
        <v>2</v>
      </c>
      <c r="AZ892">
        <f>VLOOKUP($C892,PANSS_full!$D$2:$AK$888,34,FALSE)</f>
        <v>5</v>
      </c>
    </row>
    <row r="893" spans="1:52">
      <c r="A893">
        <v>892</v>
      </c>
      <c r="B893" s="2" t="s">
        <v>951</v>
      </c>
      <c r="C893" s="2" t="str">
        <f t="shared" si="14"/>
        <v>SZ_07_0048</v>
      </c>
      <c r="E893" s="2">
        <v>41.83</v>
      </c>
      <c r="F893" s="2" t="s">
        <v>602</v>
      </c>
      <c r="G893" s="2" t="s">
        <v>386</v>
      </c>
      <c r="H893" s="2">
        <v>7</v>
      </c>
      <c r="I893" s="2">
        <v>1</v>
      </c>
      <c r="J893" s="2">
        <v>2</v>
      </c>
      <c r="K893" s="2">
        <v>1</v>
      </c>
      <c r="L893" s="2">
        <v>1</v>
      </c>
      <c r="M893" s="2">
        <v>13</v>
      </c>
      <c r="N893" s="2">
        <v>22</v>
      </c>
      <c r="O893" s="2">
        <v>34</v>
      </c>
      <c r="P893" s="2">
        <v>50</v>
      </c>
      <c r="Q893" s="2">
        <v>106</v>
      </c>
      <c r="S893" t="str">
        <f>VLOOKUP($C893,PANSS_full!$D$2:$AK$888,1,FALSE)</f>
        <v>SZ_07_0048</v>
      </c>
      <c r="T893" t="str">
        <f>VLOOKUP($C893,PANSS_full!$D$2:$AK$888,2,FALSE)</f>
        <v>SZW</v>
      </c>
      <c r="U893" t="str">
        <f>VLOOKUP($C893,PANSS_full!$D$2:$AK$888,3,FALSE)</f>
        <v>张雅红</v>
      </c>
      <c r="V893" t="str">
        <f>VLOOKUP($C893,PANSS_full!$D$2:$AK$888,4,FALSE)</f>
        <v>西京医院</v>
      </c>
      <c r="W893">
        <f>VLOOKUP($C893,PANSS_full!$D$2:$AK$888,5,FALSE)</f>
        <v>4</v>
      </c>
      <c r="X893">
        <f>VLOOKUP($C893,PANSS_full!$D$2:$AK$888,6,FALSE)</f>
        <v>3</v>
      </c>
      <c r="Y893">
        <f>VLOOKUP($C893,PANSS_full!$D$2:$AK$888,7,FALSE)</f>
        <v>3</v>
      </c>
      <c r="Z893">
        <f>VLOOKUP($C893,PANSS_full!$D$2:$AK$888,8,FALSE)</f>
        <v>2</v>
      </c>
      <c r="AA893">
        <f>VLOOKUP($C893,PANSS_full!$D$2:$AK$888,9,FALSE)</f>
        <v>1</v>
      </c>
      <c r="AB893">
        <f>VLOOKUP($C893,PANSS_full!$D$2:$AK$888,10,FALSE)</f>
        <v>5</v>
      </c>
      <c r="AC893">
        <f>VLOOKUP($C893,PANSS_full!$D$2:$AK$888,11,FALSE)</f>
        <v>4</v>
      </c>
      <c r="AD893">
        <f>VLOOKUP($C893,PANSS_full!$D$2:$AK$888,12,FALSE)</f>
        <v>5</v>
      </c>
      <c r="AE893">
        <f>VLOOKUP($C893,PANSS_full!$D$2:$AK$888,13,FALSE)</f>
        <v>5</v>
      </c>
      <c r="AF893">
        <f>VLOOKUP($C893,PANSS_full!$D$2:$AK$888,14,FALSE)</f>
        <v>5</v>
      </c>
      <c r="AG893">
        <f>VLOOKUP($C893,PANSS_full!$D$2:$AK$888,15,FALSE)</f>
        <v>5</v>
      </c>
      <c r="AH893">
        <f>VLOOKUP($C893,PANSS_full!$D$2:$AK$888,16,FALSE)</f>
        <v>5</v>
      </c>
      <c r="AI893">
        <f>VLOOKUP($C893,PANSS_full!$D$2:$AK$888,17,FALSE)</f>
        <v>4</v>
      </c>
      <c r="AJ893">
        <f>VLOOKUP($C893,PANSS_full!$D$2:$AK$888,18,FALSE)</f>
        <v>5</v>
      </c>
      <c r="AK893">
        <f>VLOOKUP($C893,PANSS_full!$D$2:$AK$888,19,FALSE)</f>
        <v>2</v>
      </c>
      <c r="AL893">
        <f>VLOOKUP($C893,PANSS_full!$D$2:$AK$888,20,FALSE)</f>
        <v>2</v>
      </c>
      <c r="AM893">
        <f>VLOOKUP($C893,PANSS_full!$D$2:$AK$888,21,FALSE)</f>
        <v>2</v>
      </c>
      <c r="AN893">
        <f>VLOOKUP($C893,PANSS_full!$D$2:$AK$888,22,FALSE)</f>
        <v>3</v>
      </c>
      <c r="AO893">
        <f>VLOOKUP($C893,PANSS_full!$D$2:$AK$888,23,FALSE)</f>
        <v>1</v>
      </c>
      <c r="AP893">
        <f>VLOOKUP($C893,PANSS_full!$D$2:$AK$888,24,FALSE)</f>
        <v>2</v>
      </c>
      <c r="AQ893">
        <f>VLOOKUP($C893,PANSS_full!$D$2:$AK$888,25,FALSE)</f>
        <v>4</v>
      </c>
      <c r="AR893">
        <f>VLOOKUP($C893,PANSS_full!$D$2:$AK$888,26,FALSE)</f>
        <v>3</v>
      </c>
      <c r="AS893">
        <f>VLOOKUP($C893,PANSS_full!$D$2:$AK$888,27,FALSE)</f>
        <v>4</v>
      </c>
      <c r="AT893">
        <f>VLOOKUP($C893,PANSS_full!$D$2:$AK$888,28,FALSE)</f>
        <v>1</v>
      </c>
      <c r="AU893">
        <f>VLOOKUP($C893,PANSS_full!$D$2:$AK$888,29,FALSE)</f>
        <v>5</v>
      </c>
      <c r="AV893">
        <f>VLOOKUP($C893,PANSS_full!$D$2:$AK$888,30,FALSE)</f>
        <v>6</v>
      </c>
      <c r="AW893">
        <f>VLOOKUP($C893,PANSS_full!$D$2:$AK$888,31,FALSE)</f>
        <v>4</v>
      </c>
      <c r="AX893">
        <f>VLOOKUP($C893,PANSS_full!$D$2:$AK$888,32,FALSE)</f>
        <v>2</v>
      </c>
      <c r="AY893">
        <f>VLOOKUP($C893,PANSS_full!$D$2:$AK$888,33,FALSE)</f>
        <v>4</v>
      </c>
      <c r="AZ893">
        <f>VLOOKUP($C893,PANSS_full!$D$2:$AK$888,34,FALSE)</f>
        <v>5</v>
      </c>
    </row>
    <row r="894" spans="1:52">
      <c r="A894">
        <v>893</v>
      </c>
      <c r="B894" s="2" t="s">
        <v>952</v>
      </c>
      <c r="C894" s="2" t="str">
        <f t="shared" si="14"/>
        <v>SZ_07_0049</v>
      </c>
      <c r="E894" s="2">
        <v>26.67</v>
      </c>
      <c r="F894" s="2" t="s">
        <v>602</v>
      </c>
      <c r="G894" s="2" t="s">
        <v>386</v>
      </c>
      <c r="H894" s="2">
        <v>7</v>
      </c>
      <c r="I894" s="2">
        <v>2</v>
      </c>
      <c r="J894" s="2">
        <v>12</v>
      </c>
      <c r="K894" s="2">
        <v>1</v>
      </c>
      <c r="L894" s="2">
        <v>1</v>
      </c>
      <c r="M894" s="2">
        <v>133</v>
      </c>
      <c r="N894" s="2">
        <v>24</v>
      </c>
      <c r="O894" s="2">
        <v>25</v>
      </c>
      <c r="P894" s="2">
        <v>59</v>
      </c>
      <c r="Q894" s="2">
        <v>108</v>
      </c>
      <c r="S894" t="str">
        <f>VLOOKUP($C894,PANSS_full!$D$2:$AK$888,1,FALSE)</f>
        <v>SZ_07_0049</v>
      </c>
      <c r="T894" t="str">
        <f>VLOOKUP($C894,PANSS_full!$D$2:$AK$888,2,FALSE)</f>
        <v>LP</v>
      </c>
      <c r="U894" t="str">
        <f>VLOOKUP($C894,PANSS_full!$D$2:$AK$888,3,FALSE)</f>
        <v>张雅红</v>
      </c>
      <c r="V894" t="str">
        <f>VLOOKUP($C894,PANSS_full!$D$2:$AK$888,4,FALSE)</f>
        <v>西京医院</v>
      </c>
      <c r="W894">
        <f>VLOOKUP($C894,PANSS_full!$D$2:$AK$888,5,FALSE)</f>
        <v>6</v>
      </c>
      <c r="X894">
        <f>VLOOKUP($C894,PANSS_full!$D$2:$AK$888,6,FALSE)</f>
        <v>2</v>
      </c>
      <c r="Y894">
        <f>VLOOKUP($C894,PANSS_full!$D$2:$AK$888,7,FALSE)</f>
        <v>3</v>
      </c>
      <c r="Z894">
        <f>VLOOKUP($C894,PANSS_full!$D$2:$AK$888,8,FALSE)</f>
        <v>1</v>
      </c>
      <c r="AA894">
        <f>VLOOKUP($C894,PANSS_full!$D$2:$AK$888,9,FALSE)</f>
        <v>1</v>
      </c>
      <c r="AB894">
        <f>VLOOKUP($C894,PANSS_full!$D$2:$AK$888,10,FALSE)</f>
        <v>6</v>
      </c>
      <c r="AC894">
        <f>VLOOKUP($C894,PANSS_full!$D$2:$AK$888,11,FALSE)</f>
        <v>5</v>
      </c>
      <c r="AD894">
        <f>VLOOKUP($C894,PANSS_full!$D$2:$AK$888,12,FALSE)</f>
        <v>4</v>
      </c>
      <c r="AE894">
        <f>VLOOKUP($C894,PANSS_full!$D$2:$AK$888,13,FALSE)</f>
        <v>4</v>
      </c>
      <c r="AF894">
        <f>VLOOKUP($C894,PANSS_full!$D$2:$AK$888,14,FALSE)</f>
        <v>4</v>
      </c>
      <c r="AG894">
        <f>VLOOKUP($C894,PANSS_full!$D$2:$AK$888,15,FALSE)</f>
        <v>4</v>
      </c>
      <c r="AH894">
        <f>VLOOKUP($C894,PANSS_full!$D$2:$AK$888,16,FALSE)</f>
        <v>4</v>
      </c>
      <c r="AI894">
        <f>VLOOKUP($C894,PANSS_full!$D$2:$AK$888,17,FALSE)</f>
        <v>4</v>
      </c>
      <c r="AJ894">
        <f>VLOOKUP($C894,PANSS_full!$D$2:$AK$888,18,FALSE)</f>
        <v>1</v>
      </c>
      <c r="AK894">
        <f>VLOOKUP($C894,PANSS_full!$D$2:$AK$888,19,FALSE)</f>
        <v>4</v>
      </c>
      <c r="AL894">
        <f>VLOOKUP($C894,PANSS_full!$D$2:$AK$888,20,FALSE)</f>
        <v>3</v>
      </c>
      <c r="AM894">
        <f>VLOOKUP($C894,PANSS_full!$D$2:$AK$888,21,FALSE)</f>
        <v>1</v>
      </c>
      <c r="AN894">
        <f>VLOOKUP($C894,PANSS_full!$D$2:$AK$888,22,FALSE)</f>
        <v>5</v>
      </c>
      <c r="AO894">
        <f>VLOOKUP($C894,PANSS_full!$D$2:$AK$888,23,FALSE)</f>
        <v>1</v>
      </c>
      <c r="AP894">
        <f>VLOOKUP($C894,PANSS_full!$D$2:$AK$888,24,FALSE)</f>
        <v>4</v>
      </c>
      <c r="AQ894">
        <f>VLOOKUP($C894,PANSS_full!$D$2:$AK$888,25,FALSE)</f>
        <v>2</v>
      </c>
      <c r="AR894">
        <f>VLOOKUP($C894,PANSS_full!$D$2:$AK$888,26,FALSE)</f>
        <v>5</v>
      </c>
      <c r="AS894">
        <f>VLOOKUP($C894,PANSS_full!$D$2:$AK$888,27,FALSE)</f>
        <v>5</v>
      </c>
      <c r="AT894">
        <f>VLOOKUP($C894,PANSS_full!$D$2:$AK$888,28,FALSE)</f>
        <v>1</v>
      </c>
      <c r="AU894">
        <f>VLOOKUP($C894,PANSS_full!$D$2:$AK$888,29,FALSE)</f>
        <v>5</v>
      </c>
      <c r="AV894">
        <f>VLOOKUP($C894,PANSS_full!$D$2:$AK$888,30,FALSE)</f>
        <v>7</v>
      </c>
      <c r="AW894">
        <f>VLOOKUP($C894,PANSS_full!$D$2:$AK$888,31,FALSE)</f>
        <v>4</v>
      </c>
      <c r="AX894">
        <f>VLOOKUP($C894,PANSS_full!$D$2:$AK$888,32,FALSE)</f>
        <v>3</v>
      </c>
      <c r="AY894">
        <f>VLOOKUP($C894,PANSS_full!$D$2:$AK$888,33,FALSE)</f>
        <v>4</v>
      </c>
      <c r="AZ894">
        <f>VLOOKUP($C894,PANSS_full!$D$2:$AK$888,34,FALSE)</f>
        <v>5</v>
      </c>
    </row>
    <row r="895" spans="1:52">
      <c r="A895">
        <v>894</v>
      </c>
      <c r="B895" s="2" t="s">
        <v>953</v>
      </c>
      <c r="C895" s="2" t="str">
        <f t="shared" si="14"/>
        <v>SZ_07_0050</v>
      </c>
      <c r="E895" s="2">
        <v>21.6666666666667</v>
      </c>
      <c r="F895" s="2" t="s">
        <v>602</v>
      </c>
      <c r="G895" s="2" t="s">
        <v>386</v>
      </c>
      <c r="H895" s="2">
        <v>7</v>
      </c>
      <c r="I895" s="2">
        <v>2</v>
      </c>
      <c r="J895" s="2">
        <v>14</v>
      </c>
      <c r="K895" s="2">
        <v>1</v>
      </c>
      <c r="L895" s="2">
        <v>1</v>
      </c>
      <c r="M895" s="2">
        <v>1</v>
      </c>
      <c r="N895" s="2">
        <v>20</v>
      </c>
      <c r="O895" s="2">
        <v>25</v>
      </c>
      <c r="P895" s="2">
        <v>39</v>
      </c>
      <c r="Q895" s="2">
        <v>84</v>
      </c>
      <c r="R895" s="2">
        <v>12</v>
      </c>
      <c r="S895" t="str">
        <f>VLOOKUP($C895,PANSS_full!$D$2:$AK$888,1,FALSE)</f>
        <v>SZ_07_0050</v>
      </c>
      <c r="T895" t="str">
        <f>VLOOKUP($C895,PANSS_full!$D$2:$AK$888,2,FALSE)</f>
        <v>WK</v>
      </c>
      <c r="U895" t="str">
        <f>VLOOKUP($C895,PANSS_full!$D$2:$AK$888,3,FALSE)</f>
        <v>王化宁</v>
      </c>
      <c r="V895" t="str">
        <f>VLOOKUP($C895,PANSS_full!$D$2:$AK$888,4,FALSE)</f>
        <v>西京医院</v>
      </c>
      <c r="W895">
        <f>VLOOKUP($C895,PANSS_full!$D$2:$AK$888,5,FALSE)</f>
        <v>5</v>
      </c>
      <c r="X895">
        <f>VLOOKUP($C895,PANSS_full!$D$2:$AK$888,6,FALSE)</f>
        <v>3</v>
      </c>
      <c r="Y895">
        <f>VLOOKUP($C895,PANSS_full!$D$2:$AK$888,7,FALSE)</f>
        <v>5</v>
      </c>
      <c r="Z895">
        <f>VLOOKUP($C895,PANSS_full!$D$2:$AK$888,8,FALSE)</f>
        <v>1</v>
      </c>
      <c r="AA895">
        <f>VLOOKUP($C895,PANSS_full!$D$2:$AK$888,9,FALSE)</f>
        <v>1</v>
      </c>
      <c r="AB895">
        <f>VLOOKUP($C895,PANSS_full!$D$2:$AK$888,10,FALSE)</f>
        <v>3</v>
      </c>
      <c r="AC895">
        <f>VLOOKUP($C895,PANSS_full!$D$2:$AK$888,11,FALSE)</f>
        <v>2</v>
      </c>
      <c r="AD895">
        <f>VLOOKUP($C895,PANSS_full!$D$2:$AK$888,12,FALSE)</f>
        <v>4</v>
      </c>
      <c r="AE895">
        <f>VLOOKUP($C895,PANSS_full!$D$2:$AK$888,13,FALSE)</f>
        <v>5</v>
      </c>
      <c r="AF895">
        <f>VLOOKUP($C895,PANSS_full!$D$2:$AK$888,14,FALSE)</f>
        <v>4</v>
      </c>
      <c r="AG895">
        <f>VLOOKUP($C895,PANSS_full!$D$2:$AK$888,15,FALSE)</f>
        <v>3</v>
      </c>
      <c r="AH895">
        <f>VLOOKUP($C895,PANSS_full!$D$2:$AK$888,16,FALSE)</f>
        <v>3</v>
      </c>
      <c r="AI895">
        <f>VLOOKUP($C895,PANSS_full!$D$2:$AK$888,17,FALSE)</f>
        <v>4</v>
      </c>
      <c r="AJ895">
        <f>VLOOKUP($C895,PANSS_full!$D$2:$AK$888,18,FALSE)</f>
        <v>2</v>
      </c>
      <c r="AK895">
        <f>VLOOKUP($C895,PANSS_full!$D$2:$AK$888,19,FALSE)</f>
        <v>2</v>
      </c>
      <c r="AL895">
        <f>VLOOKUP($C895,PANSS_full!$D$2:$AK$888,20,FALSE)</f>
        <v>3</v>
      </c>
      <c r="AM895">
        <f>VLOOKUP($C895,PANSS_full!$D$2:$AK$888,21,FALSE)</f>
        <v>2</v>
      </c>
      <c r="AN895">
        <f>VLOOKUP($C895,PANSS_full!$D$2:$AK$888,22,FALSE)</f>
        <v>1</v>
      </c>
      <c r="AO895">
        <f>VLOOKUP($C895,PANSS_full!$D$2:$AK$888,23,FALSE)</f>
        <v>1</v>
      </c>
      <c r="AP895">
        <f>VLOOKUP($C895,PANSS_full!$D$2:$AK$888,24,FALSE)</f>
        <v>5</v>
      </c>
      <c r="AQ895">
        <f>VLOOKUP($C895,PANSS_full!$D$2:$AK$888,25,FALSE)</f>
        <v>2</v>
      </c>
      <c r="AR895">
        <f>VLOOKUP($C895,PANSS_full!$D$2:$AK$888,26,FALSE)</f>
        <v>4</v>
      </c>
      <c r="AS895">
        <f>VLOOKUP($C895,PANSS_full!$D$2:$AK$888,27,FALSE)</f>
        <v>3</v>
      </c>
      <c r="AT895">
        <f>VLOOKUP($C895,PANSS_full!$D$2:$AK$888,28,FALSE)</f>
        <v>2</v>
      </c>
      <c r="AU895">
        <f>VLOOKUP($C895,PANSS_full!$D$2:$AK$888,29,FALSE)</f>
        <v>1</v>
      </c>
      <c r="AV895">
        <f>VLOOKUP($C895,PANSS_full!$D$2:$AK$888,30,FALSE)</f>
        <v>5</v>
      </c>
      <c r="AW895">
        <f>VLOOKUP($C895,PANSS_full!$D$2:$AK$888,31,FALSE)</f>
        <v>2</v>
      </c>
      <c r="AX895">
        <f>VLOOKUP($C895,PANSS_full!$D$2:$AK$888,32,FALSE)</f>
        <v>2</v>
      </c>
      <c r="AY895">
        <f>VLOOKUP($C895,PANSS_full!$D$2:$AK$888,33,FALSE)</f>
        <v>1</v>
      </c>
      <c r="AZ895">
        <f>VLOOKUP($C895,PANSS_full!$D$2:$AK$888,34,FALSE)</f>
        <v>3</v>
      </c>
    </row>
    <row r="896" spans="1:52">
      <c r="A896">
        <v>895</v>
      </c>
      <c r="B896" s="2" t="s">
        <v>954</v>
      </c>
      <c r="C896" s="2" t="str">
        <f t="shared" si="14"/>
        <v>SZ_07_0051</v>
      </c>
      <c r="E896" s="2">
        <v>22.3333333333333</v>
      </c>
      <c r="F896" s="2" t="s">
        <v>602</v>
      </c>
      <c r="G896" s="2" t="s">
        <v>386</v>
      </c>
      <c r="H896" s="2">
        <v>7</v>
      </c>
      <c r="I896" s="2">
        <v>1</v>
      </c>
      <c r="J896" s="2">
        <v>3</v>
      </c>
      <c r="K896" s="2">
        <v>1</v>
      </c>
      <c r="L896" s="2">
        <v>1</v>
      </c>
      <c r="M896" s="2">
        <v>1</v>
      </c>
      <c r="N896" s="2">
        <v>21</v>
      </c>
      <c r="O896" s="2">
        <v>19</v>
      </c>
      <c r="P896" s="2">
        <v>52</v>
      </c>
      <c r="Q896" s="2">
        <v>92</v>
      </c>
      <c r="S896" t="str">
        <f>VLOOKUP($C896,PANSS_full!$D$2:$AK$888,1,FALSE)</f>
        <v>SZ_07_0051</v>
      </c>
      <c r="T896" t="str">
        <f>VLOOKUP($C896,PANSS_full!$D$2:$AK$888,2,FALSE)</f>
        <v>HH</v>
      </c>
      <c r="U896" t="str">
        <f>VLOOKUP($C896,PANSS_full!$D$2:$AK$888,3,FALSE)</f>
        <v>孙润涛</v>
      </c>
      <c r="V896" t="str">
        <f>VLOOKUP($C896,PANSS_full!$D$2:$AK$888,4,FALSE)</f>
        <v>西京医院</v>
      </c>
      <c r="W896">
        <f>VLOOKUP($C896,PANSS_full!$D$2:$AK$888,5,FALSE)</f>
        <v>6</v>
      </c>
      <c r="X896">
        <f>VLOOKUP($C896,PANSS_full!$D$2:$AK$888,6,FALSE)</f>
        <v>4</v>
      </c>
      <c r="Y896">
        <f>VLOOKUP($C896,PANSS_full!$D$2:$AK$888,7,FALSE)</f>
        <v>2</v>
      </c>
      <c r="Z896">
        <f>VLOOKUP($C896,PANSS_full!$D$2:$AK$888,8,FALSE)</f>
        <v>1</v>
      </c>
      <c r="AA896">
        <f>VLOOKUP($C896,PANSS_full!$D$2:$AK$888,9,FALSE)</f>
        <v>1</v>
      </c>
      <c r="AB896">
        <f>VLOOKUP($C896,PANSS_full!$D$2:$AK$888,10,FALSE)</f>
        <v>6</v>
      </c>
      <c r="AC896">
        <f>VLOOKUP($C896,PANSS_full!$D$2:$AK$888,11,FALSE)</f>
        <v>1</v>
      </c>
      <c r="AD896">
        <f>VLOOKUP($C896,PANSS_full!$D$2:$AK$888,12,FALSE)</f>
        <v>4</v>
      </c>
      <c r="AE896">
        <f>VLOOKUP($C896,PANSS_full!$D$2:$AK$888,13,FALSE)</f>
        <v>4</v>
      </c>
      <c r="AF896">
        <f>VLOOKUP($C896,PANSS_full!$D$2:$AK$888,14,FALSE)</f>
        <v>2</v>
      </c>
      <c r="AG896">
        <f>VLOOKUP($C896,PANSS_full!$D$2:$AK$888,15,FALSE)</f>
        <v>4</v>
      </c>
      <c r="AH896">
        <f>VLOOKUP($C896,PANSS_full!$D$2:$AK$888,16,FALSE)</f>
        <v>1</v>
      </c>
      <c r="AI896">
        <f>VLOOKUP($C896,PANSS_full!$D$2:$AK$888,17,FALSE)</f>
        <v>3</v>
      </c>
      <c r="AJ896">
        <f>VLOOKUP($C896,PANSS_full!$D$2:$AK$888,18,FALSE)</f>
        <v>1</v>
      </c>
      <c r="AK896">
        <f>VLOOKUP($C896,PANSS_full!$D$2:$AK$888,19,FALSE)</f>
        <v>4</v>
      </c>
      <c r="AL896">
        <f>VLOOKUP($C896,PANSS_full!$D$2:$AK$888,20,FALSE)</f>
        <v>4</v>
      </c>
      <c r="AM896">
        <f>VLOOKUP($C896,PANSS_full!$D$2:$AK$888,21,FALSE)</f>
        <v>5</v>
      </c>
      <c r="AN896">
        <f>VLOOKUP($C896,PANSS_full!$D$2:$AK$888,22,FALSE)</f>
        <v>5</v>
      </c>
      <c r="AO896">
        <f>VLOOKUP($C896,PANSS_full!$D$2:$AK$888,23,FALSE)</f>
        <v>1</v>
      </c>
      <c r="AP896">
        <f>VLOOKUP($C896,PANSS_full!$D$2:$AK$888,24,FALSE)</f>
        <v>5</v>
      </c>
      <c r="AQ896">
        <f>VLOOKUP($C896,PANSS_full!$D$2:$AK$888,25,FALSE)</f>
        <v>4</v>
      </c>
      <c r="AR896">
        <f>VLOOKUP($C896,PANSS_full!$D$2:$AK$888,26,FALSE)</f>
        <v>1</v>
      </c>
      <c r="AS896">
        <f>VLOOKUP($C896,PANSS_full!$D$2:$AK$888,27,FALSE)</f>
        <v>6</v>
      </c>
      <c r="AT896">
        <f>VLOOKUP($C896,PANSS_full!$D$2:$AK$888,28,FALSE)</f>
        <v>1</v>
      </c>
      <c r="AU896">
        <f>VLOOKUP($C896,PANSS_full!$D$2:$AK$888,29,FALSE)</f>
        <v>5</v>
      </c>
      <c r="AV896">
        <f>VLOOKUP($C896,PANSS_full!$D$2:$AK$888,30,FALSE)</f>
        <v>6</v>
      </c>
      <c r="AW896">
        <f>VLOOKUP($C896,PANSS_full!$D$2:$AK$888,31,FALSE)</f>
        <v>2</v>
      </c>
      <c r="AX896">
        <f>VLOOKUP($C896,PANSS_full!$D$2:$AK$888,32,FALSE)</f>
        <v>1</v>
      </c>
      <c r="AY896">
        <f>VLOOKUP($C896,PANSS_full!$D$2:$AK$888,33,FALSE)</f>
        <v>1</v>
      </c>
      <c r="AZ896">
        <f>VLOOKUP($C896,PANSS_full!$D$2:$AK$888,34,FALSE)</f>
        <v>1</v>
      </c>
    </row>
    <row r="897" spans="1:52">
      <c r="A897">
        <v>896</v>
      </c>
      <c r="B897" s="2" t="s">
        <v>955</v>
      </c>
      <c r="C897" s="2" t="str">
        <f t="shared" si="14"/>
        <v>SZ_07_0052</v>
      </c>
      <c r="E897" s="2">
        <v>19.5833333333333</v>
      </c>
      <c r="F897" s="2" t="s">
        <v>602</v>
      </c>
      <c r="G897" s="2" t="s">
        <v>386</v>
      </c>
      <c r="H897" s="2">
        <v>7</v>
      </c>
      <c r="I897" s="2">
        <v>1</v>
      </c>
      <c r="J897" s="2">
        <v>3</v>
      </c>
      <c r="K897" s="2">
        <v>1</v>
      </c>
      <c r="L897" s="2">
        <v>1</v>
      </c>
      <c r="M897" s="2">
        <v>12</v>
      </c>
      <c r="N897" s="2">
        <v>22</v>
      </c>
      <c r="O897" s="2">
        <v>23</v>
      </c>
      <c r="P897" s="2">
        <v>35</v>
      </c>
      <c r="Q897" s="2">
        <v>80</v>
      </c>
      <c r="R897" s="2">
        <v>26</v>
      </c>
      <c r="S897" t="str">
        <f>VLOOKUP($C897,PANSS_full!$D$2:$AK$888,1,FALSE)</f>
        <v>SZ_07_0052</v>
      </c>
      <c r="T897" t="str">
        <f>VLOOKUP($C897,PANSS_full!$D$2:$AK$888,2,FALSE)</f>
        <v>WWC</v>
      </c>
      <c r="U897" t="str">
        <f>VLOOKUP($C897,PANSS_full!$D$2:$AK$888,3,FALSE)</f>
        <v>王卓</v>
      </c>
      <c r="V897" t="str">
        <f>VLOOKUP($C897,PANSS_full!$D$2:$AK$888,4,FALSE)</f>
        <v>西京医院</v>
      </c>
      <c r="W897">
        <f>VLOOKUP($C897,PANSS_full!$D$2:$AK$888,5,FALSE)</f>
        <v>5</v>
      </c>
      <c r="X897">
        <f>VLOOKUP($C897,PANSS_full!$D$2:$AK$888,6,FALSE)</f>
        <v>3</v>
      </c>
      <c r="Y897">
        <f>VLOOKUP($C897,PANSS_full!$D$2:$AK$888,7,FALSE)</f>
        <v>5</v>
      </c>
      <c r="Z897">
        <f>VLOOKUP($C897,PANSS_full!$D$2:$AK$888,8,FALSE)</f>
        <v>2</v>
      </c>
      <c r="AA897">
        <f>VLOOKUP($C897,PANSS_full!$D$2:$AK$888,9,FALSE)</f>
        <v>2</v>
      </c>
      <c r="AB897">
        <f>VLOOKUP($C897,PANSS_full!$D$2:$AK$888,10,FALSE)</f>
        <v>4</v>
      </c>
      <c r="AC897">
        <f>VLOOKUP($C897,PANSS_full!$D$2:$AK$888,11,FALSE)</f>
        <v>1</v>
      </c>
      <c r="AD897">
        <f>VLOOKUP($C897,PANSS_full!$D$2:$AK$888,12,FALSE)</f>
        <v>4</v>
      </c>
      <c r="AE897">
        <f>VLOOKUP($C897,PANSS_full!$D$2:$AK$888,13,FALSE)</f>
        <v>4</v>
      </c>
      <c r="AF897">
        <f>VLOOKUP($C897,PANSS_full!$D$2:$AK$888,14,FALSE)</f>
        <v>4</v>
      </c>
      <c r="AG897">
        <f>VLOOKUP($C897,PANSS_full!$D$2:$AK$888,15,FALSE)</f>
        <v>3</v>
      </c>
      <c r="AH897">
        <f>VLOOKUP($C897,PANSS_full!$D$2:$AK$888,16,FALSE)</f>
        <v>3</v>
      </c>
      <c r="AI897">
        <f>VLOOKUP($C897,PANSS_full!$D$2:$AK$888,17,FALSE)</f>
        <v>2</v>
      </c>
      <c r="AJ897">
        <f>VLOOKUP($C897,PANSS_full!$D$2:$AK$888,18,FALSE)</f>
        <v>3</v>
      </c>
      <c r="AK897">
        <f>VLOOKUP($C897,PANSS_full!$D$2:$AK$888,19,FALSE)</f>
        <v>2</v>
      </c>
      <c r="AL897">
        <f>VLOOKUP($C897,PANSS_full!$D$2:$AK$888,20,FALSE)</f>
        <v>2</v>
      </c>
      <c r="AM897">
        <f>VLOOKUP($C897,PANSS_full!$D$2:$AK$888,21,FALSE)</f>
        <v>1</v>
      </c>
      <c r="AN897">
        <f>VLOOKUP($C897,PANSS_full!$D$2:$AK$888,22,FALSE)</f>
        <v>2</v>
      </c>
      <c r="AO897">
        <f>VLOOKUP($C897,PANSS_full!$D$2:$AK$888,23,FALSE)</f>
        <v>1</v>
      </c>
      <c r="AP897">
        <f>VLOOKUP($C897,PANSS_full!$D$2:$AK$888,24,FALSE)</f>
        <v>2</v>
      </c>
      <c r="AQ897">
        <f>VLOOKUP($C897,PANSS_full!$D$2:$AK$888,25,FALSE)</f>
        <v>4</v>
      </c>
      <c r="AR897">
        <f>VLOOKUP($C897,PANSS_full!$D$2:$AK$888,26,FALSE)</f>
        <v>2</v>
      </c>
      <c r="AS897">
        <f>VLOOKUP($C897,PANSS_full!$D$2:$AK$888,27,FALSE)</f>
        <v>5</v>
      </c>
      <c r="AT897">
        <f>VLOOKUP($C897,PANSS_full!$D$2:$AK$888,28,FALSE)</f>
        <v>1</v>
      </c>
      <c r="AU897">
        <f>VLOOKUP($C897,PANSS_full!$D$2:$AK$888,29,FALSE)</f>
        <v>1</v>
      </c>
      <c r="AV897">
        <f>VLOOKUP($C897,PANSS_full!$D$2:$AK$888,30,FALSE)</f>
        <v>4</v>
      </c>
      <c r="AW897">
        <f>VLOOKUP($C897,PANSS_full!$D$2:$AK$888,31,FALSE)</f>
        <v>3</v>
      </c>
      <c r="AX897">
        <f>VLOOKUP($C897,PANSS_full!$D$2:$AK$888,32,FALSE)</f>
        <v>2</v>
      </c>
      <c r="AY897">
        <f>VLOOKUP($C897,PANSS_full!$D$2:$AK$888,33,FALSE)</f>
        <v>1</v>
      </c>
      <c r="AZ897">
        <f>VLOOKUP($C897,PANSS_full!$D$2:$AK$888,34,FALSE)</f>
        <v>2</v>
      </c>
    </row>
    <row r="898" spans="1:52">
      <c r="A898">
        <v>897</v>
      </c>
      <c r="B898" s="2" t="s">
        <v>956</v>
      </c>
      <c r="C898" s="2" t="str">
        <f t="shared" si="14"/>
        <v>SZ_07_0053</v>
      </c>
      <c r="E898" s="2">
        <v>36.25</v>
      </c>
      <c r="F898" s="2" t="s">
        <v>602</v>
      </c>
      <c r="G898" s="2" t="s">
        <v>386</v>
      </c>
      <c r="H898" s="2">
        <v>7</v>
      </c>
      <c r="I898" s="2">
        <v>1</v>
      </c>
      <c r="J898" s="2">
        <v>5</v>
      </c>
      <c r="K898" s="2">
        <v>1</v>
      </c>
      <c r="L898" s="2">
        <v>1</v>
      </c>
      <c r="M898" s="2">
        <v>24</v>
      </c>
      <c r="N898" s="2">
        <v>16</v>
      </c>
      <c r="O898" s="2">
        <v>9</v>
      </c>
      <c r="P898" s="2">
        <v>45</v>
      </c>
      <c r="Q898" s="2">
        <v>70</v>
      </c>
      <c r="S898" t="str">
        <f>VLOOKUP($C898,PANSS_full!$D$2:$AK$888,1,FALSE)</f>
        <v>SZ_07_0053</v>
      </c>
      <c r="T898" t="str">
        <f>VLOOKUP($C898,PANSS_full!$D$2:$AK$888,2,FALSE)</f>
        <v>ZB</v>
      </c>
      <c r="U898" t="str">
        <f>VLOOKUP($C898,PANSS_full!$D$2:$AK$888,3,FALSE)</f>
        <v>乔昱婷</v>
      </c>
      <c r="V898" t="str">
        <f>VLOOKUP($C898,PANSS_full!$D$2:$AK$888,4,FALSE)</f>
        <v>西京医院</v>
      </c>
      <c r="W898">
        <f>VLOOKUP($C898,PANSS_full!$D$2:$AK$888,5,FALSE)</f>
        <v>4</v>
      </c>
      <c r="X898">
        <f>VLOOKUP($C898,PANSS_full!$D$2:$AK$888,6,FALSE)</f>
        <v>4</v>
      </c>
      <c r="Y898">
        <f>VLOOKUP($C898,PANSS_full!$D$2:$AK$888,7,FALSE)</f>
        <v>1</v>
      </c>
      <c r="Z898">
        <f>VLOOKUP($C898,PANSS_full!$D$2:$AK$888,8,FALSE)</f>
        <v>1</v>
      </c>
      <c r="AA898">
        <f>VLOOKUP($C898,PANSS_full!$D$2:$AK$888,9,FALSE)</f>
        <v>1</v>
      </c>
      <c r="AB898">
        <f>VLOOKUP($C898,PANSS_full!$D$2:$AK$888,10,FALSE)</f>
        <v>4</v>
      </c>
      <c r="AC898">
        <f>VLOOKUP($C898,PANSS_full!$D$2:$AK$888,11,FALSE)</f>
        <v>1</v>
      </c>
      <c r="AD898">
        <f>VLOOKUP($C898,PANSS_full!$D$2:$AK$888,12,FALSE)</f>
        <v>1</v>
      </c>
      <c r="AE898">
        <f>VLOOKUP($C898,PANSS_full!$D$2:$AK$888,13,FALSE)</f>
        <v>1</v>
      </c>
      <c r="AF898">
        <f>VLOOKUP($C898,PANSS_full!$D$2:$AK$888,14,FALSE)</f>
        <v>1</v>
      </c>
      <c r="AG898">
        <f>VLOOKUP($C898,PANSS_full!$D$2:$AK$888,15,FALSE)</f>
        <v>1</v>
      </c>
      <c r="AH898">
        <f>VLOOKUP($C898,PANSS_full!$D$2:$AK$888,16,FALSE)</f>
        <v>2</v>
      </c>
      <c r="AI898">
        <f>VLOOKUP($C898,PANSS_full!$D$2:$AK$888,17,FALSE)</f>
        <v>2</v>
      </c>
      <c r="AJ898">
        <f>VLOOKUP($C898,PANSS_full!$D$2:$AK$888,18,FALSE)</f>
        <v>1</v>
      </c>
      <c r="AK898">
        <f>VLOOKUP($C898,PANSS_full!$D$2:$AK$888,19,FALSE)</f>
        <v>5</v>
      </c>
      <c r="AL898">
        <f>VLOOKUP($C898,PANSS_full!$D$2:$AK$888,20,FALSE)</f>
        <v>4</v>
      </c>
      <c r="AM898">
        <f>VLOOKUP($C898,PANSS_full!$D$2:$AK$888,21,FALSE)</f>
        <v>1</v>
      </c>
      <c r="AN898">
        <f>VLOOKUP($C898,PANSS_full!$D$2:$AK$888,22,FALSE)</f>
        <v>4</v>
      </c>
      <c r="AO898">
        <f>VLOOKUP($C898,PANSS_full!$D$2:$AK$888,23,FALSE)</f>
        <v>1</v>
      </c>
      <c r="AP898">
        <f>VLOOKUP($C898,PANSS_full!$D$2:$AK$888,24,FALSE)</f>
        <v>4</v>
      </c>
      <c r="AQ898">
        <f>VLOOKUP($C898,PANSS_full!$D$2:$AK$888,25,FALSE)</f>
        <v>3</v>
      </c>
      <c r="AR898">
        <f>VLOOKUP($C898,PANSS_full!$D$2:$AK$888,26,FALSE)</f>
        <v>2</v>
      </c>
      <c r="AS898">
        <f>VLOOKUP($C898,PANSS_full!$D$2:$AK$888,27,FALSE)</f>
        <v>5</v>
      </c>
      <c r="AT898">
        <f>VLOOKUP($C898,PANSS_full!$D$2:$AK$888,28,FALSE)</f>
        <v>1</v>
      </c>
      <c r="AU898">
        <f>VLOOKUP($C898,PANSS_full!$D$2:$AK$888,29,FALSE)</f>
        <v>4</v>
      </c>
      <c r="AV898">
        <f>VLOOKUP($C898,PANSS_full!$D$2:$AK$888,30,FALSE)</f>
        <v>5</v>
      </c>
      <c r="AW898">
        <f>VLOOKUP($C898,PANSS_full!$D$2:$AK$888,31,FALSE)</f>
        <v>3</v>
      </c>
      <c r="AX898">
        <f>VLOOKUP($C898,PANSS_full!$D$2:$AK$888,32,FALSE)</f>
        <v>1</v>
      </c>
      <c r="AY898">
        <f>VLOOKUP($C898,PANSS_full!$D$2:$AK$888,33,FALSE)</f>
        <v>1</v>
      </c>
      <c r="AZ898">
        <f>VLOOKUP($C898,PANSS_full!$D$2:$AK$888,34,FALSE)</f>
        <v>1</v>
      </c>
    </row>
    <row r="899" spans="1:52">
      <c r="A899">
        <v>898</v>
      </c>
      <c r="B899" s="2" t="s">
        <v>957</v>
      </c>
      <c r="C899" s="2" t="str">
        <f t="shared" ref="C899:C962" si="15">LEFT(B899,10)</f>
        <v>SZ_07_0054</v>
      </c>
      <c r="E899" s="2">
        <v>32.33</v>
      </c>
      <c r="F899" s="2" t="s">
        <v>602</v>
      </c>
      <c r="G899" s="2" t="s">
        <v>386</v>
      </c>
      <c r="H899" s="2">
        <v>7</v>
      </c>
      <c r="I899" s="2">
        <v>2</v>
      </c>
      <c r="J899" s="2">
        <v>9</v>
      </c>
      <c r="K899" s="2">
        <v>1</v>
      </c>
      <c r="L899" s="2">
        <v>1</v>
      </c>
      <c r="M899" s="2">
        <v>84</v>
      </c>
      <c r="N899" s="2">
        <v>20</v>
      </c>
      <c r="O899" s="2">
        <v>26</v>
      </c>
      <c r="P899" s="2">
        <v>38</v>
      </c>
      <c r="Q899" s="2">
        <v>84</v>
      </c>
      <c r="S899" t="str">
        <f>VLOOKUP($C899,PANSS_full!$D$2:$AK$888,1,FALSE)</f>
        <v>SZ_07_0054</v>
      </c>
      <c r="T899" t="str">
        <f>VLOOKUP($C899,PANSS_full!$D$2:$AK$888,2,FALSE)</f>
        <v>ZYH</v>
      </c>
      <c r="U899" t="str">
        <f>VLOOKUP($C899,PANSS_full!$D$2:$AK$888,3,FALSE)</f>
        <v>张雅红</v>
      </c>
      <c r="V899" t="str">
        <f>VLOOKUP($C899,PANSS_full!$D$2:$AK$888,4,FALSE)</f>
        <v>西京医院</v>
      </c>
      <c r="W899">
        <f>VLOOKUP($C899,PANSS_full!$D$2:$AK$888,5,FALSE)</f>
        <v>5</v>
      </c>
      <c r="X899">
        <f>VLOOKUP($C899,PANSS_full!$D$2:$AK$888,6,FALSE)</f>
        <v>5</v>
      </c>
      <c r="Y899">
        <f>VLOOKUP($C899,PANSS_full!$D$2:$AK$888,7,FALSE)</f>
        <v>1</v>
      </c>
      <c r="Z899">
        <f>VLOOKUP($C899,PANSS_full!$D$2:$AK$888,8,FALSE)</f>
        <v>1</v>
      </c>
      <c r="AA899">
        <f>VLOOKUP($C899,PANSS_full!$D$2:$AK$888,9,FALSE)</f>
        <v>1</v>
      </c>
      <c r="AB899">
        <f>VLOOKUP($C899,PANSS_full!$D$2:$AK$888,10,FALSE)</f>
        <v>4</v>
      </c>
      <c r="AC899">
        <f>VLOOKUP($C899,PANSS_full!$D$2:$AK$888,11,FALSE)</f>
        <v>3</v>
      </c>
      <c r="AD899">
        <f>VLOOKUP($C899,PANSS_full!$D$2:$AK$888,12,FALSE)</f>
        <v>4</v>
      </c>
      <c r="AE899">
        <f>VLOOKUP($C899,PANSS_full!$D$2:$AK$888,13,FALSE)</f>
        <v>4</v>
      </c>
      <c r="AF899">
        <f>VLOOKUP($C899,PANSS_full!$D$2:$AK$888,14,FALSE)</f>
        <v>4</v>
      </c>
      <c r="AG899">
        <f>VLOOKUP($C899,PANSS_full!$D$2:$AK$888,15,FALSE)</f>
        <v>4</v>
      </c>
      <c r="AH899">
        <f>VLOOKUP($C899,PANSS_full!$D$2:$AK$888,16,FALSE)</f>
        <v>4</v>
      </c>
      <c r="AI899">
        <f>VLOOKUP($C899,PANSS_full!$D$2:$AK$888,17,FALSE)</f>
        <v>4</v>
      </c>
      <c r="AJ899">
        <f>VLOOKUP($C899,PANSS_full!$D$2:$AK$888,18,FALSE)</f>
        <v>2</v>
      </c>
      <c r="AK899">
        <f>VLOOKUP($C899,PANSS_full!$D$2:$AK$888,19,FALSE)</f>
        <v>3</v>
      </c>
      <c r="AL899">
        <f>VLOOKUP($C899,PANSS_full!$D$2:$AK$888,20,FALSE)</f>
        <v>2</v>
      </c>
      <c r="AM899">
        <f>VLOOKUP($C899,PANSS_full!$D$2:$AK$888,21,FALSE)</f>
        <v>1</v>
      </c>
      <c r="AN899">
        <f>VLOOKUP($C899,PANSS_full!$D$2:$AK$888,22,FALSE)</f>
        <v>4</v>
      </c>
      <c r="AO899">
        <f>VLOOKUP($C899,PANSS_full!$D$2:$AK$888,23,FALSE)</f>
        <v>1</v>
      </c>
      <c r="AP899">
        <f>VLOOKUP($C899,PANSS_full!$D$2:$AK$888,24,FALSE)</f>
        <v>2</v>
      </c>
      <c r="AQ899">
        <f>VLOOKUP($C899,PANSS_full!$D$2:$AK$888,25,FALSE)</f>
        <v>2</v>
      </c>
      <c r="AR899">
        <f>VLOOKUP($C899,PANSS_full!$D$2:$AK$888,26,FALSE)</f>
        <v>2</v>
      </c>
      <c r="AS899">
        <f>VLOOKUP($C899,PANSS_full!$D$2:$AK$888,27,FALSE)</f>
        <v>3</v>
      </c>
      <c r="AT899">
        <f>VLOOKUP($C899,PANSS_full!$D$2:$AK$888,28,FALSE)</f>
        <v>1</v>
      </c>
      <c r="AU899">
        <f>VLOOKUP($C899,PANSS_full!$D$2:$AK$888,29,FALSE)</f>
        <v>4</v>
      </c>
      <c r="AV899">
        <f>VLOOKUP($C899,PANSS_full!$D$2:$AK$888,30,FALSE)</f>
        <v>5</v>
      </c>
      <c r="AW899">
        <f>VLOOKUP($C899,PANSS_full!$D$2:$AK$888,31,FALSE)</f>
        <v>2</v>
      </c>
      <c r="AX899">
        <f>VLOOKUP($C899,PANSS_full!$D$2:$AK$888,32,FALSE)</f>
        <v>1</v>
      </c>
      <c r="AY899">
        <f>VLOOKUP($C899,PANSS_full!$D$2:$AK$888,33,FALSE)</f>
        <v>1</v>
      </c>
      <c r="AZ899">
        <f>VLOOKUP($C899,PANSS_full!$D$2:$AK$888,34,FALSE)</f>
        <v>4</v>
      </c>
    </row>
    <row r="900" spans="1:52">
      <c r="A900">
        <v>899</v>
      </c>
      <c r="B900" s="2" t="s">
        <v>958</v>
      </c>
      <c r="C900" s="2" t="str">
        <f t="shared" si="15"/>
        <v>SZ_07_0055</v>
      </c>
      <c r="E900" s="2">
        <v>18.5833333333333</v>
      </c>
      <c r="F900" s="2" t="s">
        <v>602</v>
      </c>
      <c r="G900" s="2" t="s">
        <v>386</v>
      </c>
      <c r="H900" s="2">
        <v>7</v>
      </c>
      <c r="I900" s="2">
        <v>1</v>
      </c>
      <c r="J900" s="2">
        <v>4</v>
      </c>
      <c r="K900" s="2">
        <v>1</v>
      </c>
      <c r="L900" s="2">
        <v>1</v>
      </c>
      <c r="M900" s="2">
        <v>1</v>
      </c>
      <c r="N900" s="2">
        <v>38</v>
      </c>
      <c r="O900" s="2">
        <v>39</v>
      </c>
      <c r="P900" s="2">
        <v>72</v>
      </c>
      <c r="Q900" s="2">
        <v>149</v>
      </c>
      <c r="S900" t="str">
        <f>VLOOKUP($C900,PANSS_full!$D$2:$AK$888,1,FALSE)</f>
        <v>SZ_07_0055</v>
      </c>
      <c r="T900" t="str">
        <f>VLOOKUP($C900,PANSS_full!$D$2:$AK$888,2,FALSE)</f>
        <v>TS</v>
      </c>
      <c r="U900" t="str">
        <f>VLOOKUP($C900,PANSS_full!$D$2:$AK$888,3,FALSE)</f>
        <v>何建东</v>
      </c>
      <c r="V900" t="str">
        <f>VLOOKUP($C900,PANSS_full!$D$2:$AK$888,4,FALSE)</f>
        <v>西京医院</v>
      </c>
      <c r="W900">
        <f>VLOOKUP($C900,PANSS_full!$D$2:$AK$888,5,FALSE)</f>
        <v>6</v>
      </c>
      <c r="X900">
        <f>VLOOKUP($C900,PANSS_full!$D$2:$AK$888,6,FALSE)</f>
        <v>5</v>
      </c>
      <c r="Y900">
        <f>VLOOKUP($C900,PANSS_full!$D$2:$AK$888,7,FALSE)</f>
        <v>6</v>
      </c>
      <c r="Z900">
        <f>VLOOKUP($C900,PANSS_full!$D$2:$AK$888,8,FALSE)</f>
        <v>5</v>
      </c>
      <c r="AA900">
        <f>VLOOKUP($C900,PANSS_full!$D$2:$AK$888,9,FALSE)</f>
        <v>5</v>
      </c>
      <c r="AB900">
        <f>VLOOKUP($C900,PANSS_full!$D$2:$AK$888,10,FALSE)</f>
        <v>6</v>
      </c>
      <c r="AC900">
        <f>VLOOKUP($C900,PANSS_full!$D$2:$AK$888,11,FALSE)</f>
        <v>5</v>
      </c>
      <c r="AD900">
        <f>VLOOKUP($C900,PANSS_full!$D$2:$AK$888,12,FALSE)</f>
        <v>6</v>
      </c>
      <c r="AE900">
        <f>VLOOKUP($C900,PANSS_full!$D$2:$AK$888,13,FALSE)</f>
        <v>5</v>
      </c>
      <c r="AF900">
        <f>VLOOKUP($C900,PANSS_full!$D$2:$AK$888,14,FALSE)</f>
        <v>6</v>
      </c>
      <c r="AG900">
        <f>VLOOKUP($C900,PANSS_full!$D$2:$AK$888,15,FALSE)</f>
        <v>5</v>
      </c>
      <c r="AH900">
        <f>VLOOKUP($C900,PANSS_full!$D$2:$AK$888,16,FALSE)</f>
        <v>6</v>
      </c>
      <c r="AI900">
        <f>VLOOKUP($C900,PANSS_full!$D$2:$AK$888,17,FALSE)</f>
        <v>6</v>
      </c>
      <c r="AJ900">
        <f>VLOOKUP($C900,PANSS_full!$D$2:$AK$888,18,FALSE)</f>
        <v>5</v>
      </c>
      <c r="AK900">
        <f>VLOOKUP($C900,PANSS_full!$D$2:$AK$888,19,FALSE)</f>
        <v>4</v>
      </c>
      <c r="AL900">
        <f>VLOOKUP($C900,PANSS_full!$D$2:$AK$888,20,FALSE)</f>
        <v>5</v>
      </c>
      <c r="AM900">
        <f>VLOOKUP($C900,PANSS_full!$D$2:$AK$888,21,FALSE)</f>
        <v>4</v>
      </c>
      <c r="AN900">
        <f>VLOOKUP($C900,PANSS_full!$D$2:$AK$888,22,FALSE)</f>
        <v>5</v>
      </c>
      <c r="AO900">
        <f>VLOOKUP($C900,PANSS_full!$D$2:$AK$888,23,FALSE)</f>
        <v>4</v>
      </c>
      <c r="AP900">
        <f>VLOOKUP($C900,PANSS_full!$D$2:$AK$888,24,FALSE)</f>
        <v>4</v>
      </c>
      <c r="AQ900">
        <f>VLOOKUP($C900,PANSS_full!$D$2:$AK$888,25,FALSE)</f>
        <v>3</v>
      </c>
      <c r="AR900">
        <f>VLOOKUP($C900,PANSS_full!$D$2:$AK$888,26,FALSE)</f>
        <v>5</v>
      </c>
      <c r="AS900">
        <f>VLOOKUP($C900,PANSS_full!$D$2:$AK$888,27,FALSE)</f>
        <v>6</v>
      </c>
      <c r="AT900">
        <f>VLOOKUP($C900,PANSS_full!$D$2:$AK$888,28,FALSE)</f>
        <v>1</v>
      </c>
      <c r="AU900">
        <f>VLOOKUP($C900,PANSS_full!$D$2:$AK$888,29,FALSE)</f>
        <v>4</v>
      </c>
      <c r="AV900">
        <f>VLOOKUP($C900,PANSS_full!$D$2:$AK$888,30,FALSE)</f>
        <v>6</v>
      </c>
      <c r="AW900">
        <f>VLOOKUP($C900,PANSS_full!$D$2:$AK$888,31,FALSE)</f>
        <v>5</v>
      </c>
      <c r="AX900">
        <f>VLOOKUP($C900,PANSS_full!$D$2:$AK$888,32,FALSE)</f>
        <v>6</v>
      </c>
      <c r="AY900">
        <f>VLOOKUP($C900,PANSS_full!$D$2:$AK$888,33,FALSE)</f>
        <v>4</v>
      </c>
      <c r="AZ900">
        <f>VLOOKUP($C900,PANSS_full!$D$2:$AK$888,34,FALSE)</f>
        <v>6</v>
      </c>
    </row>
    <row r="901" spans="1:52">
      <c r="A901">
        <v>900</v>
      </c>
      <c r="B901" s="2" t="s">
        <v>959</v>
      </c>
      <c r="C901" s="2" t="str">
        <f t="shared" si="15"/>
        <v>SZ_07_0056</v>
      </c>
      <c r="E901" s="2">
        <v>25</v>
      </c>
      <c r="F901" s="2" t="s">
        <v>602</v>
      </c>
      <c r="G901" s="2" t="s">
        <v>386</v>
      </c>
      <c r="H901" s="2">
        <v>7</v>
      </c>
      <c r="I901" s="2">
        <v>2</v>
      </c>
      <c r="J901" s="2">
        <v>16</v>
      </c>
      <c r="K901" s="2">
        <v>1</v>
      </c>
      <c r="L901" s="2">
        <v>1</v>
      </c>
      <c r="M901" s="2">
        <v>4</v>
      </c>
      <c r="N901" s="2">
        <v>28</v>
      </c>
      <c r="O901" s="2">
        <v>22</v>
      </c>
      <c r="P901" s="2">
        <v>47</v>
      </c>
      <c r="Q901" s="2">
        <v>97</v>
      </c>
      <c r="S901" t="str">
        <f>VLOOKUP($C901,PANSS_full!$D$2:$AK$888,1,FALSE)</f>
        <v>SZ_07_0056</v>
      </c>
      <c r="T901" t="str">
        <f>VLOOKUP($C901,PANSS_full!$D$2:$AK$888,2,FALSE)</f>
        <v>LR</v>
      </c>
      <c r="U901" t="str">
        <f>VLOOKUP($C901,PANSS_full!$D$2:$AK$888,3,FALSE)</f>
        <v>王化宁</v>
      </c>
      <c r="V901" t="str">
        <f>VLOOKUP($C901,PANSS_full!$D$2:$AK$888,4,FALSE)</f>
        <v>西京医院</v>
      </c>
      <c r="W901">
        <f>VLOOKUP($C901,PANSS_full!$D$2:$AK$888,5,FALSE)</f>
        <v>6</v>
      </c>
      <c r="X901">
        <f>VLOOKUP($C901,PANSS_full!$D$2:$AK$888,6,FALSE)</f>
        <v>4</v>
      </c>
      <c r="Y901">
        <f>VLOOKUP($C901,PANSS_full!$D$2:$AK$888,7,FALSE)</f>
        <v>3</v>
      </c>
      <c r="Z901">
        <f>VLOOKUP($C901,PANSS_full!$D$2:$AK$888,8,FALSE)</f>
        <v>2</v>
      </c>
      <c r="AA901">
        <f>VLOOKUP($C901,PANSS_full!$D$2:$AK$888,9,FALSE)</f>
        <v>2</v>
      </c>
      <c r="AB901">
        <f>VLOOKUP($C901,PANSS_full!$D$2:$AK$888,10,FALSE)</f>
        <v>6</v>
      </c>
      <c r="AC901">
        <f>VLOOKUP($C901,PANSS_full!$D$2:$AK$888,11,FALSE)</f>
        <v>5</v>
      </c>
      <c r="AD901">
        <f>VLOOKUP($C901,PANSS_full!$D$2:$AK$888,12,FALSE)</f>
        <v>3</v>
      </c>
      <c r="AE901">
        <f>VLOOKUP($C901,PANSS_full!$D$2:$AK$888,13,FALSE)</f>
        <v>3</v>
      </c>
      <c r="AF901">
        <f>VLOOKUP($C901,PANSS_full!$D$2:$AK$888,14,FALSE)</f>
        <v>4</v>
      </c>
      <c r="AG901">
        <f>VLOOKUP($C901,PANSS_full!$D$2:$AK$888,15,FALSE)</f>
        <v>2</v>
      </c>
      <c r="AH901">
        <f>VLOOKUP($C901,PANSS_full!$D$2:$AK$888,16,FALSE)</f>
        <v>3</v>
      </c>
      <c r="AI901">
        <f>VLOOKUP($C901,PANSS_full!$D$2:$AK$888,17,FALSE)</f>
        <v>5</v>
      </c>
      <c r="AJ901">
        <f>VLOOKUP($C901,PANSS_full!$D$2:$AK$888,18,FALSE)</f>
        <v>2</v>
      </c>
      <c r="AK901">
        <f>VLOOKUP($C901,PANSS_full!$D$2:$AK$888,19,FALSE)</f>
        <v>1</v>
      </c>
      <c r="AL901">
        <f>VLOOKUP($C901,PANSS_full!$D$2:$AK$888,20,FALSE)</f>
        <v>1</v>
      </c>
      <c r="AM901">
        <f>VLOOKUP($C901,PANSS_full!$D$2:$AK$888,21,FALSE)</f>
        <v>2</v>
      </c>
      <c r="AN901">
        <f>VLOOKUP($C901,PANSS_full!$D$2:$AK$888,22,FALSE)</f>
        <v>1</v>
      </c>
      <c r="AO901">
        <f>VLOOKUP($C901,PANSS_full!$D$2:$AK$888,23,FALSE)</f>
        <v>3</v>
      </c>
      <c r="AP901">
        <f>VLOOKUP($C901,PANSS_full!$D$2:$AK$888,24,FALSE)</f>
        <v>3</v>
      </c>
      <c r="AQ901">
        <f>VLOOKUP($C901,PANSS_full!$D$2:$AK$888,25,FALSE)</f>
        <v>2</v>
      </c>
      <c r="AR901">
        <f>VLOOKUP($C901,PANSS_full!$D$2:$AK$888,26,FALSE)</f>
        <v>6</v>
      </c>
      <c r="AS901">
        <f>VLOOKUP($C901,PANSS_full!$D$2:$AK$888,27,FALSE)</f>
        <v>4</v>
      </c>
      <c r="AT901">
        <f>VLOOKUP($C901,PANSS_full!$D$2:$AK$888,28,FALSE)</f>
        <v>2</v>
      </c>
      <c r="AU901">
        <f>VLOOKUP($C901,PANSS_full!$D$2:$AK$888,29,FALSE)</f>
        <v>2</v>
      </c>
      <c r="AV901">
        <f>VLOOKUP($C901,PANSS_full!$D$2:$AK$888,30,FALSE)</f>
        <v>7</v>
      </c>
      <c r="AW901">
        <f>VLOOKUP($C901,PANSS_full!$D$2:$AK$888,31,FALSE)</f>
        <v>2</v>
      </c>
      <c r="AX901">
        <f>VLOOKUP($C901,PANSS_full!$D$2:$AK$888,32,FALSE)</f>
        <v>4</v>
      </c>
      <c r="AY901">
        <f>VLOOKUP($C901,PANSS_full!$D$2:$AK$888,33,FALSE)</f>
        <v>2</v>
      </c>
      <c r="AZ901">
        <f>VLOOKUP($C901,PANSS_full!$D$2:$AK$888,34,FALSE)</f>
        <v>5</v>
      </c>
    </row>
    <row r="902" spans="1:52">
      <c r="A902">
        <v>901</v>
      </c>
      <c r="B902" s="2" t="s">
        <v>960</v>
      </c>
      <c r="C902" s="2" t="str">
        <f t="shared" si="15"/>
        <v>SZ_07_0057</v>
      </c>
      <c r="E902" s="2">
        <v>21.17</v>
      </c>
      <c r="F902" s="2" t="s">
        <v>602</v>
      </c>
      <c r="G902" s="2" t="s">
        <v>386</v>
      </c>
      <c r="H902" s="2">
        <v>7</v>
      </c>
      <c r="I902" s="2">
        <v>1</v>
      </c>
      <c r="J902" s="2">
        <v>12</v>
      </c>
      <c r="K902" s="2">
        <v>1</v>
      </c>
      <c r="L902" s="2">
        <v>1</v>
      </c>
      <c r="M902" s="2">
        <v>6</v>
      </c>
      <c r="N902" s="2">
        <v>20</v>
      </c>
      <c r="O902" s="2">
        <v>25</v>
      </c>
      <c r="P902" s="2">
        <v>38</v>
      </c>
      <c r="Q902" s="2">
        <v>83</v>
      </c>
      <c r="R902" s="2">
        <v>21</v>
      </c>
      <c r="S902" t="str">
        <f>VLOOKUP($C902,PANSS_full!$D$2:$AK$888,1,FALSE)</f>
        <v>SZ_07_0057</v>
      </c>
      <c r="T902" t="str">
        <f>VLOOKUP($C902,PANSS_full!$D$2:$AK$888,2,FALSE)</f>
        <v>CWC</v>
      </c>
      <c r="U902" t="str">
        <f>VLOOKUP($C902,PANSS_full!$D$2:$AK$888,3,FALSE)</f>
        <v>刘文昀</v>
      </c>
      <c r="V902" t="str">
        <f>VLOOKUP($C902,PANSS_full!$D$2:$AK$888,4,FALSE)</f>
        <v>西京医院</v>
      </c>
      <c r="W902">
        <f>VLOOKUP($C902,PANSS_full!$D$2:$AK$888,5,FALSE)</f>
        <v>5</v>
      </c>
      <c r="X902">
        <f>VLOOKUP($C902,PANSS_full!$D$2:$AK$888,6,FALSE)</f>
        <v>2</v>
      </c>
      <c r="Y902">
        <f>VLOOKUP($C902,PANSS_full!$D$2:$AK$888,7,FALSE)</f>
        <v>6</v>
      </c>
      <c r="Z902">
        <f>VLOOKUP($C902,PANSS_full!$D$2:$AK$888,8,FALSE)</f>
        <v>1</v>
      </c>
      <c r="AA902">
        <f>VLOOKUP($C902,PANSS_full!$D$2:$AK$888,9,FALSE)</f>
        <v>1</v>
      </c>
      <c r="AB902">
        <f>VLOOKUP($C902,PANSS_full!$D$2:$AK$888,10,FALSE)</f>
        <v>4</v>
      </c>
      <c r="AC902">
        <f>VLOOKUP($C902,PANSS_full!$D$2:$AK$888,11,FALSE)</f>
        <v>1</v>
      </c>
      <c r="AD902">
        <f>VLOOKUP($C902,PANSS_full!$D$2:$AK$888,12,FALSE)</f>
        <v>4</v>
      </c>
      <c r="AE902">
        <f>VLOOKUP($C902,PANSS_full!$D$2:$AK$888,13,FALSE)</f>
        <v>4</v>
      </c>
      <c r="AF902">
        <f>VLOOKUP($C902,PANSS_full!$D$2:$AK$888,14,FALSE)</f>
        <v>4</v>
      </c>
      <c r="AG902">
        <f>VLOOKUP($C902,PANSS_full!$D$2:$AK$888,15,FALSE)</f>
        <v>4</v>
      </c>
      <c r="AH902">
        <f>VLOOKUP($C902,PANSS_full!$D$2:$AK$888,16,FALSE)</f>
        <v>3</v>
      </c>
      <c r="AI902">
        <f>VLOOKUP($C902,PANSS_full!$D$2:$AK$888,17,FALSE)</f>
        <v>4</v>
      </c>
      <c r="AJ902">
        <f>VLOOKUP($C902,PANSS_full!$D$2:$AK$888,18,FALSE)</f>
        <v>2</v>
      </c>
      <c r="AK902">
        <f>VLOOKUP($C902,PANSS_full!$D$2:$AK$888,19,FALSE)</f>
        <v>2</v>
      </c>
      <c r="AL902">
        <f>VLOOKUP($C902,PANSS_full!$D$2:$AK$888,20,FALSE)</f>
        <v>3</v>
      </c>
      <c r="AM902">
        <f>VLOOKUP($C902,PANSS_full!$D$2:$AK$888,21,FALSE)</f>
        <v>1</v>
      </c>
      <c r="AN902">
        <f>VLOOKUP($C902,PANSS_full!$D$2:$AK$888,22,FALSE)</f>
        <v>3</v>
      </c>
      <c r="AO902">
        <f>VLOOKUP($C902,PANSS_full!$D$2:$AK$888,23,FALSE)</f>
        <v>1</v>
      </c>
      <c r="AP902">
        <f>VLOOKUP($C902,PANSS_full!$D$2:$AK$888,24,FALSE)</f>
        <v>2</v>
      </c>
      <c r="AQ902">
        <f>VLOOKUP($C902,PANSS_full!$D$2:$AK$888,25,FALSE)</f>
        <v>2</v>
      </c>
      <c r="AR902">
        <f>VLOOKUP($C902,PANSS_full!$D$2:$AK$888,26,FALSE)</f>
        <v>2</v>
      </c>
      <c r="AS902">
        <f>VLOOKUP($C902,PANSS_full!$D$2:$AK$888,27,FALSE)</f>
        <v>3</v>
      </c>
      <c r="AT902">
        <f>VLOOKUP($C902,PANSS_full!$D$2:$AK$888,28,FALSE)</f>
        <v>1</v>
      </c>
      <c r="AU902">
        <f>VLOOKUP($C902,PANSS_full!$D$2:$AK$888,29,FALSE)</f>
        <v>4</v>
      </c>
      <c r="AV902">
        <f>VLOOKUP($C902,PANSS_full!$D$2:$AK$888,30,FALSE)</f>
        <v>4</v>
      </c>
      <c r="AW902">
        <f>VLOOKUP($C902,PANSS_full!$D$2:$AK$888,31,FALSE)</f>
        <v>4</v>
      </c>
      <c r="AX902">
        <f>VLOOKUP($C902,PANSS_full!$D$2:$AK$888,32,FALSE)</f>
        <v>3</v>
      </c>
      <c r="AY902">
        <f>VLOOKUP($C902,PANSS_full!$D$2:$AK$888,33,FALSE)</f>
        <v>1</v>
      </c>
      <c r="AZ902">
        <f>VLOOKUP($C902,PANSS_full!$D$2:$AK$888,34,FALSE)</f>
        <v>2</v>
      </c>
    </row>
    <row r="903" spans="1:52">
      <c r="A903">
        <v>902</v>
      </c>
      <c r="B903" s="2" t="s">
        <v>961</v>
      </c>
      <c r="C903" s="2" t="str">
        <f t="shared" si="15"/>
        <v>SZ_07_0058</v>
      </c>
      <c r="E903" s="2">
        <v>23.25</v>
      </c>
      <c r="F903" s="2" t="s">
        <v>602</v>
      </c>
      <c r="G903" s="2" t="s">
        <v>386</v>
      </c>
      <c r="H903" s="2">
        <v>7</v>
      </c>
      <c r="I903" s="2">
        <v>1</v>
      </c>
      <c r="J903" s="2">
        <v>15</v>
      </c>
      <c r="K903" s="2">
        <v>1</v>
      </c>
      <c r="L903" s="2">
        <v>1</v>
      </c>
      <c r="M903" s="2">
        <v>72</v>
      </c>
      <c r="N903" s="2">
        <v>27</v>
      </c>
      <c r="O903" s="2">
        <v>25</v>
      </c>
      <c r="P903" s="2">
        <v>49</v>
      </c>
      <c r="Q903" s="2">
        <v>101</v>
      </c>
      <c r="S903" t="str">
        <f>VLOOKUP($C903,PANSS_full!$D$2:$AK$888,1,FALSE)</f>
        <v>SZ_07_0058</v>
      </c>
      <c r="T903" t="str">
        <f>VLOOKUP($C903,PANSS_full!$D$2:$AK$888,2,FALSE)</f>
        <v>MNS</v>
      </c>
      <c r="U903" t="str">
        <f>VLOOKUP($C903,PANSS_full!$D$2:$AK$888,3,FALSE)</f>
        <v>王化宁</v>
      </c>
      <c r="V903" t="str">
        <f>VLOOKUP($C903,PANSS_full!$D$2:$AK$888,4,FALSE)</f>
        <v>西京医院</v>
      </c>
      <c r="W903">
        <f>VLOOKUP($C903,PANSS_full!$D$2:$AK$888,5,FALSE)</f>
        <v>4</v>
      </c>
      <c r="X903">
        <f>VLOOKUP($C903,PANSS_full!$D$2:$AK$888,6,FALSE)</f>
        <v>3</v>
      </c>
      <c r="Y903">
        <f>VLOOKUP($C903,PANSS_full!$D$2:$AK$888,7,FALSE)</f>
        <v>3</v>
      </c>
      <c r="Z903">
        <f>VLOOKUP($C903,PANSS_full!$D$2:$AK$888,8,FALSE)</f>
        <v>4</v>
      </c>
      <c r="AA903">
        <f>VLOOKUP($C903,PANSS_full!$D$2:$AK$888,9,FALSE)</f>
        <v>2</v>
      </c>
      <c r="AB903">
        <f>VLOOKUP($C903,PANSS_full!$D$2:$AK$888,10,FALSE)</f>
        <v>5</v>
      </c>
      <c r="AC903">
        <f>VLOOKUP($C903,PANSS_full!$D$2:$AK$888,11,FALSE)</f>
        <v>6</v>
      </c>
      <c r="AD903">
        <f>VLOOKUP($C903,PANSS_full!$D$2:$AK$888,12,FALSE)</f>
        <v>5</v>
      </c>
      <c r="AE903">
        <f>VLOOKUP($C903,PANSS_full!$D$2:$AK$888,13,FALSE)</f>
        <v>3</v>
      </c>
      <c r="AF903">
        <f>VLOOKUP($C903,PANSS_full!$D$2:$AK$888,14,FALSE)</f>
        <v>4</v>
      </c>
      <c r="AG903">
        <f>VLOOKUP($C903,PANSS_full!$D$2:$AK$888,15,FALSE)</f>
        <v>3</v>
      </c>
      <c r="AH903">
        <f>VLOOKUP($C903,PANSS_full!$D$2:$AK$888,16,FALSE)</f>
        <v>4</v>
      </c>
      <c r="AI903">
        <f>VLOOKUP($C903,PANSS_full!$D$2:$AK$888,17,FALSE)</f>
        <v>4</v>
      </c>
      <c r="AJ903">
        <f>VLOOKUP($C903,PANSS_full!$D$2:$AK$888,18,FALSE)</f>
        <v>2</v>
      </c>
      <c r="AK903">
        <f>VLOOKUP($C903,PANSS_full!$D$2:$AK$888,19,FALSE)</f>
        <v>1</v>
      </c>
      <c r="AL903">
        <f>VLOOKUP($C903,PANSS_full!$D$2:$AK$888,20,FALSE)</f>
        <v>1</v>
      </c>
      <c r="AM903">
        <f>VLOOKUP($C903,PANSS_full!$D$2:$AK$888,21,FALSE)</f>
        <v>1</v>
      </c>
      <c r="AN903">
        <f>VLOOKUP($C903,PANSS_full!$D$2:$AK$888,22,FALSE)</f>
        <v>1</v>
      </c>
      <c r="AO903">
        <f>VLOOKUP($C903,PANSS_full!$D$2:$AK$888,23,FALSE)</f>
        <v>1</v>
      </c>
      <c r="AP903">
        <f>VLOOKUP($C903,PANSS_full!$D$2:$AK$888,24,FALSE)</f>
        <v>2</v>
      </c>
      <c r="AQ903">
        <f>VLOOKUP($C903,PANSS_full!$D$2:$AK$888,25,FALSE)</f>
        <v>3</v>
      </c>
      <c r="AR903">
        <f>VLOOKUP($C903,PANSS_full!$D$2:$AK$888,26,FALSE)</f>
        <v>7</v>
      </c>
      <c r="AS903">
        <f>VLOOKUP($C903,PANSS_full!$D$2:$AK$888,27,FALSE)</f>
        <v>5</v>
      </c>
      <c r="AT903">
        <f>VLOOKUP($C903,PANSS_full!$D$2:$AK$888,28,FALSE)</f>
        <v>2</v>
      </c>
      <c r="AU903">
        <f>VLOOKUP($C903,PANSS_full!$D$2:$AK$888,29,FALSE)</f>
        <v>4</v>
      </c>
      <c r="AV903">
        <f>VLOOKUP($C903,PANSS_full!$D$2:$AK$888,30,FALSE)</f>
        <v>6</v>
      </c>
      <c r="AW903">
        <f>VLOOKUP($C903,PANSS_full!$D$2:$AK$888,31,FALSE)</f>
        <v>3</v>
      </c>
      <c r="AX903">
        <f>VLOOKUP($C903,PANSS_full!$D$2:$AK$888,32,FALSE)</f>
        <v>6</v>
      </c>
      <c r="AY903">
        <f>VLOOKUP($C903,PANSS_full!$D$2:$AK$888,33,FALSE)</f>
        <v>2</v>
      </c>
      <c r="AZ903">
        <f>VLOOKUP($C903,PANSS_full!$D$2:$AK$888,34,FALSE)</f>
        <v>4</v>
      </c>
    </row>
    <row r="904" spans="1:52">
      <c r="A904">
        <v>903</v>
      </c>
      <c r="B904" s="2" t="s">
        <v>962</v>
      </c>
      <c r="C904" s="2" t="str">
        <f t="shared" si="15"/>
        <v>SZ_07_0059</v>
      </c>
      <c r="E904" s="2">
        <v>25.4166666666665</v>
      </c>
      <c r="F904" s="2" t="s">
        <v>602</v>
      </c>
      <c r="G904" s="2" t="s">
        <v>386</v>
      </c>
      <c r="H904" s="2">
        <v>7</v>
      </c>
      <c r="I904" s="2">
        <v>1</v>
      </c>
      <c r="J904" s="2">
        <v>16</v>
      </c>
      <c r="K904" s="2">
        <v>1</v>
      </c>
      <c r="L904" s="2">
        <v>1</v>
      </c>
      <c r="M904" s="2">
        <v>3</v>
      </c>
      <c r="N904" s="2">
        <v>33</v>
      </c>
      <c r="O904" s="2">
        <v>15</v>
      </c>
      <c r="P904" s="2">
        <v>58</v>
      </c>
      <c r="Q904" s="2">
        <v>106</v>
      </c>
      <c r="S904" t="str">
        <f>VLOOKUP($C904,PANSS_full!$D$2:$AK$888,1,FALSE)</f>
        <v>SZ_07_0059</v>
      </c>
      <c r="T904" t="str">
        <f>VLOOKUP($C904,PANSS_full!$D$2:$AK$888,2,FALSE)</f>
        <v>ZB</v>
      </c>
      <c r="U904" t="str">
        <f>VLOOKUP($C904,PANSS_full!$D$2:$AK$888,3,FALSE)</f>
        <v>王化宁</v>
      </c>
      <c r="V904" t="str">
        <f>VLOOKUP($C904,PANSS_full!$D$2:$AK$888,4,FALSE)</f>
        <v>西京医院</v>
      </c>
      <c r="W904">
        <f>VLOOKUP($C904,PANSS_full!$D$2:$AK$888,5,FALSE)</f>
        <v>5</v>
      </c>
      <c r="X904">
        <f>VLOOKUP($C904,PANSS_full!$D$2:$AK$888,6,FALSE)</f>
        <v>3</v>
      </c>
      <c r="Y904">
        <f>VLOOKUP($C904,PANSS_full!$D$2:$AK$888,7,FALSE)</f>
        <v>3</v>
      </c>
      <c r="Z904">
        <f>VLOOKUP($C904,PANSS_full!$D$2:$AK$888,8,FALSE)</f>
        <v>5</v>
      </c>
      <c r="AA904">
        <f>VLOOKUP($C904,PANSS_full!$D$2:$AK$888,9,FALSE)</f>
        <v>5</v>
      </c>
      <c r="AB904">
        <f>VLOOKUP($C904,PANSS_full!$D$2:$AK$888,10,FALSE)</f>
        <v>6</v>
      </c>
      <c r="AC904">
        <f>VLOOKUP($C904,PANSS_full!$D$2:$AK$888,11,FALSE)</f>
        <v>6</v>
      </c>
      <c r="AD904">
        <f>VLOOKUP($C904,PANSS_full!$D$2:$AK$888,12,FALSE)</f>
        <v>2</v>
      </c>
      <c r="AE904">
        <f>VLOOKUP($C904,PANSS_full!$D$2:$AK$888,13,FALSE)</f>
        <v>2</v>
      </c>
      <c r="AF904">
        <f>VLOOKUP($C904,PANSS_full!$D$2:$AK$888,14,FALSE)</f>
        <v>3</v>
      </c>
      <c r="AG904">
        <f>VLOOKUP($C904,PANSS_full!$D$2:$AK$888,15,FALSE)</f>
        <v>1</v>
      </c>
      <c r="AH904">
        <f>VLOOKUP($C904,PANSS_full!$D$2:$AK$888,16,FALSE)</f>
        <v>2</v>
      </c>
      <c r="AI904">
        <f>VLOOKUP($C904,PANSS_full!$D$2:$AK$888,17,FALSE)</f>
        <v>3</v>
      </c>
      <c r="AJ904">
        <f>VLOOKUP($C904,PANSS_full!$D$2:$AK$888,18,FALSE)</f>
        <v>2</v>
      </c>
      <c r="AK904">
        <f>VLOOKUP($C904,PANSS_full!$D$2:$AK$888,19,FALSE)</f>
        <v>3</v>
      </c>
      <c r="AL904">
        <f>VLOOKUP($C904,PANSS_full!$D$2:$AK$888,20,FALSE)</f>
        <v>5</v>
      </c>
      <c r="AM904">
        <f>VLOOKUP($C904,PANSS_full!$D$2:$AK$888,21,FALSE)</f>
        <v>3</v>
      </c>
      <c r="AN904">
        <f>VLOOKUP($C904,PANSS_full!$D$2:$AK$888,22,FALSE)</f>
        <v>4</v>
      </c>
      <c r="AO904">
        <f>VLOOKUP($C904,PANSS_full!$D$2:$AK$888,23,FALSE)</f>
        <v>2</v>
      </c>
      <c r="AP904">
        <f>VLOOKUP($C904,PANSS_full!$D$2:$AK$888,24,FALSE)</f>
        <v>3</v>
      </c>
      <c r="AQ904">
        <f>VLOOKUP($C904,PANSS_full!$D$2:$AK$888,25,FALSE)</f>
        <v>3</v>
      </c>
      <c r="AR904">
        <f>VLOOKUP($C904,PANSS_full!$D$2:$AK$888,26,FALSE)</f>
        <v>6</v>
      </c>
      <c r="AS904">
        <f>VLOOKUP($C904,PANSS_full!$D$2:$AK$888,27,FALSE)</f>
        <v>5</v>
      </c>
      <c r="AT904">
        <f>VLOOKUP($C904,PANSS_full!$D$2:$AK$888,28,FALSE)</f>
        <v>2</v>
      </c>
      <c r="AU904">
        <f>VLOOKUP($C904,PANSS_full!$D$2:$AK$888,29,FALSE)</f>
        <v>4</v>
      </c>
      <c r="AV904">
        <f>VLOOKUP($C904,PANSS_full!$D$2:$AK$888,30,FALSE)</f>
        <v>6</v>
      </c>
      <c r="AW904">
        <f>VLOOKUP($C904,PANSS_full!$D$2:$AK$888,31,FALSE)</f>
        <v>2</v>
      </c>
      <c r="AX904">
        <f>VLOOKUP($C904,PANSS_full!$D$2:$AK$888,32,FALSE)</f>
        <v>5</v>
      </c>
      <c r="AY904">
        <f>VLOOKUP($C904,PANSS_full!$D$2:$AK$888,33,FALSE)</f>
        <v>2</v>
      </c>
      <c r="AZ904">
        <f>VLOOKUP($C904,PANSS_full!$D$2:$AK$888,34,FALSE)</f>
        <v>3</v>
      </c>
    </row>
    <row r="905" spans="1:52">
      <c r="A905">
        <v>904</v>
      </c>
      <c r="B905" s="2" t="s">
        <v>963</v>
      </c>
      <c r="C905" s="2" t="str">
        <f t="shared" si="15"/>
        <v>SZ_07_0060</v>
      </c>
      <c r="E905" s="2">
        <v>25.5833333333335</v>
      </c>
      <c r="F905" s="2" t="s">
        <v>602</v>
      </c>
      <c r="G905" s="2" t="s">
        <v>386</v>
      </c>
      <c r="H905" s="2">
        <v>7</v>
      </c>
      <c r="I905" s="2">
        <v>1</v>
      </c>
      <c r="J905" s="2">
        <v>9</v>
      </c>
      <c r="K905" s="2">
        <v>1</v>
      </c>
      <c r="L905" s="2">
        <v>1</v>
      </c>
      <c r="M905" s="2">
        <v>48</v>
      </c>
      <c r="N905" s="2">
        <v>33</v>
      </c>
      <c r="O905" s="2">
        <v>30</v>
      </c>
      <c r="P905" s="2">
        <v>58</v>
      </c>
      <c r="Q905" s="2">
        <v>121</v>
      </c>
      <c r="S905" t="str">
        <f>VLOOKUP($C905,PANSS_full!$D$2:$AK$888,1,FALSE)</f>
        <v>SZ_07_0060</v>
      </c>
      <c r="T905" t="str">
        <f>VLOOKUP($C905,PANSS_full!$D$2:$AK$888,2,FALSE)</f>
        <v>GL</v>
      </c>
      <c r="U905" t="str">
        <f>VLOOKUP($C905,PANSS_full!$D$2:$AK$888,3,FALSE)</f>
        <v>王化宁</v>
      </c>
      <c r="V905" t="str">
        <f>VLOOKUP($C905,PANSS_full!$D$2:$AK$888,4,FALSE)</f>
        <v>西京医院</v>
      </c>
      <c r="W905">
        <f>VLOOKUP($C905,PANSS_full!$D$2:$AK$888,5,FALSE)</f>
        <v>6</v>
      </c>
      <c r="X905">
        <f>VLOOKUP($C905,PANSS_full!$D$2:$AK$888,6,FALSE)</f>
        <v>4</v>
      </c>
      <c r="Y905">
        <f>VLOOKUP($C905,PANSS_full!$D$2:$AK$888,7,FALSE)</f>
        <v>3</v>
      </c>
      <c r="Z905">
        <f>VLOOKUP($C905,PANSS_full!$D$2:$AK$888,8,FALSE)</f>
        <v>6</v>
      </c>
      <c r="AA905">
        <f>VLOOKUP($C905,PANSS_full!$D$2:$AK$888,9,FALSE)</f>
        <v>4</v>
      </c>
      <c r="AB905">
        <f>VLOOKUP($C905,PANSS_full!$D$2:$AK$888,10,FALSE)</f>
        <v>5</v>
      </c>
      <c r="AC905">
        <f>VLOOKUP($C905,PANSS_full!$D$2:$AK$888,11,FALSE)</f>
        <v>5</v>
      </c>
      <c r="AD905">
        <f>VLOOKUP($C905,PANSS_full!$D$2:$AK$888,12,FALSE)</f>
        <v>5</v>
      </c>
      <c r="AE905">
        <f>VLOOKUP($C905,PANSS_full!$D$2:$AK$888,13,FALSE)</f>
        <v>5</v>
      </c>
      <c r="AF905">
        <f>VLOOKUP($C905,PANSS_full!$D$2:$AK$888,14,FALSE)</f>
        <v>5</v>
      </c>
      <c r="AG905">
        <f>VLOOKUP($C905,PANSS_full!$D$2:$AK$888,15,FALSE)</f>
        <v>4</v>
      </c>
      <c r="AH905">
        <f>VLOOKUP($C905,PANSS_full!$D$2:$AK$888,16,FALSE)</f>
        <v>3</v>
      </c>
      <c r="AI905">
        <f>VLOOKUP($C905,PANSS_full!$D$2:$AK$888,17,FALSE)</f>
        <v>5</v>
      </c>
      <c r="AJ905">
        <f>VLOOKUP($C905,PANSS_full!$D$2:$AK$888,18,FALSE)</f>
        <v>3</v>
      </c>
      <c r="AK905">
        <f>VLOOKUP($C905,PANSS_full!$D$2:$AK$888,19,FALSE)</f>
        <v>3</v>
      </c>
      <c r="AL905">
        <f>VLOOKUP($C905,PANSS_full!$D$2:$AK$888,20,FALSE)</f>
        <v>4</v>
      </c>
      <c r="AM905">
        <f>VLOOKUP($C905,PANSS_full!$D$2:$AK$888,21,FALSE)</f>
        <v>2</v>
      </c>
      <c r="AN905">
        <f>VLOOKUP($C905,PANSS_full!$D$2:$AK$888,22,FALSE)</f>
        <v>2</v>
      </c>
      <c r="AO905">
        <f>VLOOKUP($C905,PANSS_full!$D$2:$AK$888,23,FALSE)</f>
        <v>1</v>
      </c>
      <c r="AP905">
        <f>VLOOKUP($C905,PANSS_full!$D$2:$AK$888,24,FALSE)</f>
        <v>3</v>
      </c>
      <c r="AQ905">
        <f>VLOOKUP($C905,PANSS_full!$D$2:$AK$888,25,FALSE)</f>
        <v>4</v>
      </c>
      <c r="AR905">
        <f>VLOOKUP($C905,PANSS_full!$D$2:$AK$888,26,FALSE)</f>
        <v>6</v>
      </c>
      <c r="AS905">
        <f>VLOOKUP($C905,PANSS_full!$D$2:$AK$888,27,FALSE)</f>
        <v>6</v>
      </c>
      <c r="AT905">
        <f>VLOOKUP($C905,PANSS_full!$D$2:$AK$888,28,FALSE)</f>
        <v>1</v>
      </c>
      <c r="AU905">
        <f>VLOOKUP($C905,PANSS_full!$D$2:$AK$888,29,FALSE)</f>
        <v>5</v>
      </c>
      <c r="AV905">
        <f>VLOOKUP($C905,PANSS_full!$D$2:$AK$888,30,FALSE)</f>
        <v>6</v>
      </c>
      <c r="AW905">
        <f>VLOOKUP($C905,PANSS_full!$D$2:$AK$888,31,FALSE)</f>
        <v>3</v>
      </c>
      <c r="AX905">
        <f>VLOOKUP($C905,PANSS_full!$D$2:$AK$888,32,FALSE)</f>
        <v>6</v>
      </c>
      <c r="AY905">
        <f>VLOOKUP($C905,PANSS_full!$D$2:$AK$888,33,FALSE)</f>
        <v>2</v>
      </c>
      <c r="AZ905">
        <f>VLOOKUP($C905,PANSS_full!$D$2:$AK$888,34,FALSE)</f>
        <v>4</v>
      </c>
    </row>
    <row r="906" spans="1:52">
      <c r="A906">
        <v>905</v>
      </c>
      <c r="B906" s="2" t="s">
        <v>964</v>
      </c>
      <c r="C906" s="2" t="str">
        <f t="shared" si="15"/>
        <v>SZ_07_0061</v>
      </c>
      <c r="E906" s="2">
        <v>28</v>
      </c>
      <c r="F906" s="2" t="s">
        <v>602</v>
      </c>
      <c r="G906" s="2" t="s">
        <v>386</v>
      </c>
      <c r="H906" s="2">
        <v>7</v>
      </c>
      <c r="I906" s="2">
        <v>1</v>
      </c>
      <c r="J906" s="2">
        <v>15</v>
      </c>
      <c r="K906" s="2">
        <v>1</v>
      </c>
      <c r="L906" s="2">
        <v>1</v>
      </c>
      <c r="M906" s="2">
        <v>24</v>
      </c>
      <c r="N906" s="2">
        <v>21</v>
      </c>
      <c r="O906" s="2">
        <v>36</v>
      </c>
      <c r="P906" s="2">
        <v>60</v>
      </c>
      <c r="Q906" s="2">
        <v>117</v>
      </c>
      <c r="S906" t="str">
        <f>VLOOKUP($C906,PANSS_full!$D$2:$AK$888,1,FALSE)</f>
        <v>SZ_07_0061</v>
      </c>
      <c r="T906" t="str">
        <f>VLOOKUP($C906,PANSS_full!$D$2:$AK$888,2,FALSE)</f>
        <v>WXY</v>
      </c>
      <c r="U906" t="str">
        <f>VLOOKUP($C906,PANSS_full!$D$2:$AK$888,3,FALSE)</f>
        <v>刘文明</v>
      </c>
      <c r="V906" t="str">
        <f>VLOOKUP($C906,PANSS_full!$D$2:$AK$888,4,FALSE)</f>
        <v>西京医院</v>
      </c>
      <c r="W906">
        <f>VLOOKUP($C906,PANSS_full!$D$2:$AK$888,5,FALSE)</f>
        <v>3</v>
      </c>
      <c r="X906">
        <f>VLOOKUP($C906,PANSS_full!$D$2:$AK$888,6,FALSE)</f>
        <v>3</v>
      </c>
      <c r="Y906">
        <f>VLOOKUP($C906,PANSS_full!$D$2:$AK$888,7,FALSE)</f>
        <v>3</v>
      </c>
      <c r="Z906">
        <f>VLOOKUP($C906,PANSS_full!$D$2:$AK$888,8,FALSE)</f>
        <v>1</v>
      </c>
      <c r="AA906">
        <f>VLOOKUP($C906,PANSS_full!$D$2:$AK$888,9,FALSE)</f>
        <v>1</v>
      </c>
      <c r="AB906">
        <f>VLOOKUP($C906,PANSS_full!$D$2:$AK$888,10,FALSE)</f>
        <v>5</v>
      </c>
      <c r="AC906">
        <f>VLOOKUP($C906,PANSS_full!$D$2:$AK$888,11,FALSE)</f>
        <v>5</v>
      </c>
      <c r="AD906">
        <f>VLOOKUP($C906,PANSS_full!$D$2:$AK$888,12,FALSE)</f>
        <v>6</v>
      </c>
      <c r="AE906">
        <f>VLOOKUP($C906,PANSS_full!$D$2:$AK$888,13,FALSE)</f>
        <v>6</v>
      </c>
      <c r="AF906">
        <f>VLOOKUP($C906,PANSS_full!$D$2:$AK$888,14,FALSE)</f>
        <v>6</v>
      </c>
      <c r="AG906">
        <f>VLOOKUP($C906,PANSS_full!$D$2:$AK$888,15,FALSE)</f>
        <v>5</v>
      </c>
      <c r="AH906">
        <f>VLOOKUP($C906,PANSS_full!$D$2:$AK$888,16,FALSE)</f>
        <v>3</v>
      </c>
      <c r="AI906">
        <f>VLOOKUP($C906,PANSS_full!$D$2:$AK$888,17,FALSE)</f>
        <v>6</v>
      </c>
      <c r="AJ906">
        <f>VLOOKUP($C906,PANSS_full!$D$2:$AK$888,18,FALSE)</f>
        <v>4</v>
      </c>
      <c r="AK906">
        <f>VLOOKUP($C906,PANSS_full!$D$2:$AK$888,19,FALSE)</f>
        <v>2</v>
      </c>
      <c r="AL906">
        <f>VLOOKUP($C906,PANSS_full!$D$2:$AK$888,20,FALSE)</f>
        <v>3</v>
      </c>
      <c r="AM906">
        <f>VLOOKUP($C906,PANSS_full!$D$2:$AK$888,21,FALSE)</f>
        <v>2</v>
      </c>
      <c r="AN906">
        <f>VLOOKUP($C906,PANSS_full!$D$2:$AK$888,22,FALSE)</f>
        <v>4</v>
      </c>
      <c r="AO906">
        <f>VLOOKUP($C906,PANSS_full!$D$2:$AK$888,23,FALSE)</f>
        <v>2</v>
      </c>
      <c r="AP906">
        <f>VLOOKUP($C906,PANSS_full!$D$2:$AK$888,24,FALSE)</f>
        <v>3</v>
      </c>
      <c r="AQ906">
        <f>VLOOKUP($C906,PANSS_full!$D$2:$AK$888,25,FALSE)</f>
        <v>4</v>
      </c>
      <c r="AR906">
        <f>VLOOKUP($C906,PANSS_full!$D$2:$AK$888,26,FALSE)</f>
        <v>6</v>
      </c>
      <c r="AS906">
        <f>VLOOKUP($C906,PANSS_full!$D$2:$AK$888,27,FALSE)</f>
        <v>6</v>
      </c>
      <c r="AT906">
        <f>VLOOKUP($C906,PANSS_full!$D$2:$AK$888,28,FALSE)</f>
        <v>2</v>
      </c>
      <c r="AU906">
        <f>VLOOKUP($C906,PANSS_full!$D$2:$AK$888,29,FALSE)</f>
        <v>5</v>
      </c>
      <c r="AV906">
        <f>VLOOKUP($C906,PANSS_full!$D$2:$AK$888,30,FALSE)</f>
        <v>6</v>
      </c>
      <c r="AW906">
        <f>VLOOKUP($C906,PANSS_full!$D$2:$AK$888,31,FALSE)</f>
        <v>3</v>
      </c>
      <c r="AX906">
        <f>VLOOKUP($C906,PANSS_full!$D$2:$AK$888,32,FALSE)</f>
        <v>5</v>
      </c>
      <c r="AY906">
        <f>VLOOKUP($C906,PANSS_full!$D$2:$AK$888,33,FALSE)</f>
        <v>2</v>
      </c>
      <c r="AZ906">
        <f>VLOOKUP($C906,PANSS_full!$D$2:$AK$888,34,FALSE)</f>
        <v>5</v>
      </c>
    </row>
    <row r="907" spans="1:52">
      <c r="A907">
        <v>906</v>
      </c>
      <c r="B907" s="2" t="s">
        <v>965</v>
      </c>
      <c r="C907" s="2" t="str">
        <f t="shared" si="15"/>
        <v>SZ_07_0063</v>
      </c>
      <c r="E907" s="2">
        <v>26.75</v>
      </c>
      <c r="F907" s="2" t="s">
        <v>602</v>
      </c>
      <c r="G907" s="2" t="s">
        <v>386</v>
      </c>
      <c r="H907" s="2">
        <v>7</v>
      </c>
      <c r="I907" s="2">
        <v>1</v>
      </c>
      <c r="J907" s="2">
        <v>9</v>
      </c>
      <c r="K907" s="2">
        <v>1</v>
      </c>
      <c r="L907" s="2">
        <v>1</v>
      </c>
      <c r="M907" s="2">
        <v>1</v>
      </c>
      <c r="N907" s="2">
        <v>32</v>
      </c>
      <c r="O907" s="2">
        <v>24</v>
      </c>
      <c r="P907" s="2">
        <v>55</v>
      </c>
      <c r="Q907" s="2">
        <v>111</v>
      </c>
      <c r="R907" s="2">
        <v>18</v>
      </c>
      <c r="S907" t="str">
        <f>VLOOKUP($C907,PANSS_full!$D$2:$AK$888,1,FALSE)</f>
        <v>SZ_07_0063</v>
      </c>
      <c r="T907" t="str">
        <f>VLOOKUP($C907,PANSS_full!$D$2:$AK$888,2,FALSE)</f>
        <v>HQ</v>
      </c>
      <c r="U907" t="str">
        <f>VLOOKUP($C907,PANSS_full!$D$2:$AK$888,3,FALSE)</f>
        <v>王化宁</v>
      </c>
      <c r="V907" t="str">
        <f>VLOOKUP($C907,PANSS_full!$D$2:$AK$888,4,FALSE)</f>
        <v>西京医院</v>
      </c>
      <c r="W907">
        <f>VLOOKUP($C907,PANSS_full!$D$2:$AK$888,5,FALSE)</f>
        <v>5</v>
      </c>
      <c r="X907">
        <f>VLOOKUP($C907,PANSS_full!$D$2:$AK$888,6,FALSE)</f>
        <v>3</v>
      </c>
      <c r="Y907">
        <f>VLOOKUP($C907,PANSS_full!$D$2:$AK$888,7,FALSE)</f>
        <v>6</v>
      </c>
      <c r="Z907">
        <f>VLOOKUP($C907,PANSS_full!$D$2:$AK$888,8,FALSE)</f>
        <v>4</v>
      </c>
      <c r="AA907">
        <f>VLOOKUP($C907,PANSS_full!$D$2:$AK$888,9,FALSE)</f>
        <v>3</v>
      </c>
      <c r="AB907">
        <f>VLOOKUP($C907,PANSS_full!$D$2:$AK$888,10,FALSE)</f>
        <v>5</v>
      </c>
      <c r="AC907">
        <f>VLOOKUP($C907,PANSS_full!$D$2:$AK$888,11,FALSE)</f>
        <v>6</v>
      </c>
      <c r="AD907">
        <f>VLOOKUP($C907,PANSS_full!$D$2:$AK$888,12,FALSE)</f>
        <v>4</v>
      </c>
      <c r="AE907">
        <f>VLOOKUP($C907,PANSS_full!$D$2:$AK$888,13,FALSE)</f>
        <v>3</v>
      </c>
      <c r="AF907">
        <f>VLOOKUP($C907,PANSS_full!$D$2:$AK$888,14,FALSE)</f>
        <v>4</v>
      </c>
      <c r="AG907">
        <f>VLOOKUP($C907,PANSS_full!$D$2:$AK$888,15,FALSE)</f>
        <v>3</v>
      </c>
      <c r="AH907">
        <f>VLOOKUP($C907,PANSS_full!$D$2:$AK$888,16,FALSE)</f>
        <v>3</v>
      </c>
      <c r="AI907">
        <f>VLOOKUP($C907,PANSS_full!$D$2:$AK$888,17,FALSE)</f>
        <v>5</v>
      </c>
      <c r="AJ907">
        <f>VLOOKUP($C907,PANSS_full!$D$2:$AK$888,18,FALSE)</f>
        <v>2</v>
      </c>
      <c r="AK907">
        <f>VLOOKUP($C907,PANSS_full!$D$2:$AK$888,19,FALSE)</f>
        <v>2</v>
      </c>
      <c r="AL907">
        <f>VLOOKUP($C907,PANSS_full!$D$2:$AK$888,20,FALSE)</f>
        <v>5</v>
      </c>
      <c r="AM907">
        <f>VLOOKUP($C907,PANSS_full!$D$2:$AK$888,21,FALSE)</f>
        <v>2</v>
      </c>
      <c r="AN907">
        <f>VLOOKUP($C907,PANSS_full!$D$2:$AK$888,22,FALSE)</f>
        <v>4</v>
      </c>
      <c r="AO907">
        <f>VLOOKUP($C907,PANSS_full!$D$2:$AK$888,23,FALSE)</f>
        <v>1</v>
      </c>
      <c r="AP907">
        <f>VLOOKUP($C907,PANSS_full!$D$2:$AK$888,24,FALSE)</f>
        <v>4</v>
      </c>
      <c r="AQ907">
        <f>VLOOKUP($C907,PANSS_full!$D$2:$AK$888,25,FALSE)</f>
        <v>3</v>
      </c>
      <c r="AR907">
        <f>VLOOKUP($C907,PANSS_full!$D$2:$AK$888,26,FALSE)</f>
        <v>5</v>
      </c>
      <c r="AS907">
        <f>VLOOKUP($C907,PANSS_full!$D$2:$AK$888,27,FALSE)</f>
        <v>6</v>
      </c>
      <c r="AT907">
        <f>VLOOKUP($C907,PANSS_full!$D$2:$AK$888,28,FALSE)</f>
        <v>2</v>
      </c>
      <c r="AU907">
        <f>VLOOKUP($C907,PANSS_full!$D$2:$AK$888,29,FALSE)</f>
        <v>4</v>
      </c>
      <c r="AV907">
        <f>VLOOKUP($C907,PANSS_full!$D$2:$AK$888,30,FALSE)</f>
        <v>5</v>
      </c>
      <c r="AW907">
        <f>VLOOKUP($C907,PANSS_full!$D$2:$AK$888,31,FALSE)</f>
        <v>2</v>
      </c>
      <c r="AX907">
        <f>VLOOKUP($C907,PANSS_full!$D$2:$AK$888,32,FALSE)</f>
        <v>4</v>
      </c>
      <c r="AY907">
        <f>VLOOKUP($C907,PANSS_full!$D$2:$AK$888,33,FALSE)</f>
        <v>2</v>
      </c>
      <c r="AZ907">
        <f>VLOOKUP($C907,PANSS_full!$D$2:$AK$888,34,FALSE)</f>
        <v>4</v>
      </c>
    </row>
    <row r="908" spans="1:52">
      <c r="A908">
        <v>907</v>
      </c>
      <c r="B908" s="2" t="s">
        <v>966</v>
      </c>
      <c r="C908" s="2" t="str">
        <f t="shared" si="15"/>
        <v>SZ_07_0064</v>
      </c>
      <c r="E908" s="2">
        <v>16.75</v>
      </c>
      <c r="F908" s="2" t="s">
        <v>602</v>
      </c>
      <c r="G908" s="2" t="s">
        <v>386</v>
      </c>
      <c r="H908" s="2">
        <v>7</v>
      </c>
      <c r="I908" s="2">
        <v>1</v>
      </c>
      <c r="J908" s="2">
        <v>9</v>
      </c>
      <c r="K908" s="2">
        <v>1</v>
      </c>
      <c r="L908" s="2">
        <v>1</v>
      </c>
      <c r="M908" s="2">
        <v>24</v>
      </c>
      <c r="P908" s="2">
        <v>40</v>
      </c>
      <c r="S908" t="str">
        <f>VLOOKUP($C908,PANSS_full!$D$2:$AK$888,1,FALSE)</f>
        <v>SZ_07_0064</v>
      </c>
      <c r="T908" t="str">
        <f>VLOOKUP($C908,PANSS_full!$D$2:$AK$888,2,FALSE)</f>
        <v>LJ</v>
      </c>
      <c r="U908" t="str">
        <f>VLOOKUP($C908,PANSS_full!$D$2:$AK$888,3,FALSE)</f>
        <v>王化宁</v>
      </c>
      <c r="V908" t="str">
        <f>VLOOKUP($C908,PANSS_full!$D$2:$AK$888,4,FALSE)</f>
        <v>西京医院</v>
      </c>
      <c r="W908">
        <f>VLOOKUP($C908,PANSS_full!$D$2:$AK$888,5,FALSE)</f>
        <v>3</v>
      </c>
      <c r="X908">
        <f>VLOOKUP($C908,PANSS_full!$D$2:$AK$888,6,FALSE)</f>
        <v>2</v>
      </c>
      <c r="Y908">
        <f>VLOOKUP($C908,PANSS_full!$D$2:$AK$888,7,FALSE)</f>
        <v>3</v>
      </c>
      <c r="Z908">
        <f>VLOOKUP($C908,PANSS_full!$D$2:$AK$888,8,FALSE)</f>
        <v>3</v>
      </c>
      <c r="AA908">
        <f>VLOOKUP($C908,PANSS_full!$D$2:$AK$888,9,FALSE)</f>
        <v>2</v>
      </c>
      <c r="AB908">
        <f>VLOOKUP($C908,PANSS_full!$D$2:$AK$888,10,FALSE)</f>
        <v>3</v>
      </c>
      <c r="AC908">
        <f>VLOOKUP($C908,PANSS_full!$D$2:$AK$888,11,FALSE)</f>
        <v>0</v>
      </c>
      <c r="AD908">
        <f>VLOOKUP($C908,PANSS_full!$D$2:$AK$888,12,FALSE)</f>
        <v>2</v>
      </c>
      <c r="AE908">
        <f>VLOOKUP($C908,PANSS_full!$D$2:$AK$888,13,FALSE)</f>
        <v>2</v>
      </c>
      <c r="AF908">
        <f>VLOOKUP($C908,PANSS_full!$D$2:$AK$888,14,FALSE)</f>
        <v>3</v>
      </c>
      <c r="AG908">
        <f>VLOOKUP($C908,PANSS_full!$D$2:$AK$888,15,FALSE)</f>
        <v>1</v>
      </c>
      <c r="AH908">
        <f>VLOOKUP($C908,PANSS_full!$D$2:$AK$888,16,FALSE)</f>
        <v>0</v>
      </c>
      <c r="AI908">
        <f>VLOOKUP($C908,PANSS_full!$D$2:$AK$888,17,FALSE)</f>
        <v>2</v>
      </c>
      <c r="AJ908">
        <f>VLOOKUP($C908,PANSS_full!$D$2:$AK$888,18,FALSE)</f>
        <v>2</v>
      </c>
      <c r="AK908">
        <f>VLOOKUP($C908,PANSS_full!$D$2:$AK$888,19,FALSE)</f>
        <v>1</v>
      </c>
      <c r="AL908">
        <f>VLOOKUP($C908,PANSS_full!$D$2:$AK$888,20,FALSE)</f>
        <v>3</v>
      </c>
      <c r="AM908">
        <f>VLOOKUP($C908,PANSS_full!$D$2:$AK$888,21,FALSE)</f>
        <v>1</v>
      </c>
      <c r="AN908">
        <f>VLOOKUP($C908,PANSS_full!$D$2:$AK$888,22,FALSE)</f>
        <v>4</v>
      </c>
      <c r="AO908">
        <f>VLOOKUP($C908,PANSS_full!$D$2:$AK$888,23,FALSE)</f>
        <v>1</v>
      </c>
      <c r="AP908">
        <f>VLOOKUP($C908,PANSS_full!$D$2:$AK$888,24,FALSE)</f>
        <v>1</v>
      </c>
      <c r="AQ908">
        <f>VLOOKUP($C908,PANSS_full!$D$2:$AK$888,25,FALSE)</f>
        <v>1</v>
      </c>
      <c r="AR908">
        <f>VLOOKUP($C908,PANSS_full!$D$2:$AK$888,26,FALSE)</f>
        <v>3</v>
      </c>
      <c r="AS908">
        <f>VLOOKUP($C908,PANSS_full!$D$2:$AK$888,27,FALSE)</f>
        <v>2</v>
      </c>
      <c r="AT908">
        <f>VLOOKUP($C908,PANSS_full!$D$2:$AK$888,28,FALSE)</f>
        <v>1</v>
      </c>
      <c r="AU908">
        <f>VLOOKUP($C908,PANSS_full!$D$2:$AK$888,29,FALSE)</f>
        <v>4</v>
      </c>
      <c r="AV908">
        <f>VLOOKUP($C908,PANSS_full!$D$2:$AK$888,30,FALSE)</f>
        <v>4</v>
      </c>
      <c r="AW908">
        <f>VLOOKUP($C908,PANSS_full!$D$2:$AK$888,31,FALSE)</f>
        <v>5</v>
      </c>
      <c r="AX908">
        <f>VLOOKUP($C908,PANSS_full!$D$2:$AK$888,32,FALSE)</f>
        <v>4</v>
      </c>
      <c r="AY908">
        <f>VLOOKUP($C908,PANSS_full!$D$2:$AK$888,33,FALSE)</f>
        <v>2</v>
      </c>
      <c r="AZ908">
        <f>VLOOKUP($C908,PANSS_full!$D$2:$AK$888,34,FALSE)</f>
        <v>3</v>
      </c>
    </row>
    <row r="909" spans="1:52">
      <c r="A909">
        <v>908</v>
      </c>
      <c r="B909" s="2" t="s">
        <v>967</v>
      </c>
      <c r="C909" s="2" t="str">
        <f t="shared" si="15"/>
        <v>SZ_07_0067</v>
      </c>
      <c r="E909" s="2">
        <v>37.8333333333333</v>
      </c>
      <c r="F909" s="2" t="s">
        <v>602</v>
      </c>
      <c r="G909" s="2" t="s">
        <v>386</v>
      </c>
      <c r="H909" s="2">
        <v>7</v>
      </c>
      <c r="I909" s="2">
        <v>1</v>
      </c>
      <c r="J909" s="2">
        <v>9</v>
      </c>
      <c r="K909" s="2">
        <v>1</v>
      </c>
      <c r="L909" s="2">
        <v>1</v>
      </c>
      <c r="M909" s="2">
        <v>52</v>
      </c>
      <c r="N909" s="2">
        <v>26</v>
      </c>
      <c r="O909" s="2">
        <v>32</v>
      </c>
      <c r="P909" s="2">
        <v>59</v>
      </c>
      <c r="Q909" s="2">
        <v>117</v>
      </c>
      <c r="S909" t="str">
        <f>VLOOKUP($C909,PANSS_full!$D$2:$AK$888,1,FALSE)</f>
        <v>SZ_07_0067</v>
      </c>
      <c r="T909" t="str">
        <f>VLOOKUP($C909,PANSS_full!$D$2:$AK$888,2,FALSE)</f>
        <v>YQH</v>
      </c>
      <c r="U909" t="str">
        <f>VLOOKUP($C909,PANSS_full!$D$2:$AK$888,3,FALSE)</f>
        <v>王化宁</v>
      </c>
      <c r="V909" t="str">
        <f>VLOOKUP($C909,PANSS_full!$D$2:$AK$888,4,FALSE)</f>
        <v>西京医院</v>
      </c>
      <c r="W909">
        <f>VLOOKUP($C909,PANSS_full!$D$2:$AK$888,5,FALSE)</f>
        <v>5</v>
      </c>
      <c r="X909">
        <f>VLOOKUP($C909,PANSS_full!$D$2:$AK$888,6,FALSE)</f>
        <v>4</v>
      </c>
      <c r="Y909">
        <f>VLOOKUP($C909,PANSS_full!$D$2:$AK$888,7,FALSE)</f>
        <v>3</v>
      </c>
      <c r="Z909">
        <f>VLOOKUP($C909,PANSS_full!$D$2:$AK$888,8,FALSE)</f>
        <v>2</v>
      </c>
      <c r="AA909">
        <f>VLOOKUP($C909,PANSS_full!$D$2:$AK$888,9,FALSE)</f>
        <v>1</v>
      </c>
      <c r="AB909">
        <f>VLOOKUP($C909,PANSS_full!$D$2:$AK$888,10,FALSE)</f>
        <v>6</v>
      </c>
      <c r="AC909">
        <f>VLOOKUP($C909,PANSS_full!$D$2:$AK$888,11,FALSE)</f>
        <v>5</v>
      </c>
      <c r="AD909">
        <f>VLOOKUP($C909,PANSS_full!$D$2:$AK$888,12,FALSE)</f>
        <v>5</v>
      </c>
      <c r="AE909">
        <f>VLOOKUP($C909,PANSS_full!$D$2:$AK$888,13,FALSE)</f>
        <v>5</v>
      </c>
      <c r="AF909">
        <f>VLOOKUP($C909,PANSS_full!$D$2:$AK$888,14,FALSE)</f>
        <v>4</v>
      </c>
      <c r="AG909">
        <f>VLOOKUP($C909,PANSS_full!$D$2:$AK$888,15,FALSE)</f>
        <v>5</v>
      </c>
      <c r="AH909">
        <f>VLOOKUP($C909,PANSS_full!$D$2:$AK$888,16,FALSE)</f>
        <v>5</v>
      </c>
      <c r="AI909">
        <f>VLOOKUP($C909,PANSS_full!$D$2:$AK$888,17,FALSE)</f>
        <v>4</v>
      </c>
      <c r="AJ909">
        <f>VLOOKUP($C909,PANSS_full!$D$2:$AK$888,18,FALSE)</f>
        <v>4</v>
      </c>
      <c r="AK909">
        <f>VLOOKUP($C909,PANSS_full!$D$2:$AK$888,19,FALSE)</f>
        <v>2</v>
      </c>
      <c r="AL909">
        <f>VLOOKUP($C909,PANSS_full!$D$2:$AK$888,20,FALSE)</f>
        <v>4</v>
      </c>
      <c r="AM909">
        <f>VLOOKUP($C909,PANSS_full!$D$2:$AK$888,21,FALSE)</f>
        <v>4</v>
      </c>
      <c r="AN909">
        <f>VLOOKUP($C909,PANSS_full!$D$2:$AK$888,22,FALSE)</f>
        <v>3</v>
      </c>
      <c r="AO909">
        <f>VLOOKUP($C909,PANSS_full!$D$2:$AK$888,23,FALSE)</f>
        <v>1</v>
      </c>
      <c r="AP909">
        <f>VLOOKUP($C909,PANSS_full!$D$2:$AK$888,24,FALSE)</f>
        <v>3</v>
      </c>
      <c r="AQ909">
        <f>VLOOKUP($C909,PANSS_full!$D$2:$AK$888,25,FALSE)</f>
        <v>3</v>
      </c>
      <c r="AR909">
        <f>VLOOKUP($C909,PANSS_full!$D$2:$AK$888,26,FALSE)</f>
        <v>4</v>
      </c>
      <c r="AS909">
        <f>VLOOKUP($C909,PANSS_full!$D$2:$AK$888,27,FALSE)</f>
        <v>5</v>
      </c>
      <c r="AT909">
        <f>VLOOKUP($C909,PANSS_full!$D$2:$AK$888,28,FALSE)</f>
        <v>2</v>
      </c>
      <c r="AU909">
        <f>VLOOKUP($C909,PANSS_full!$D$2:$AK$888,29,FALSE)</f>
        <v>3</v>
      </c>
      <c r="AV909">
        <f>VLOOKUP($C909,PANSS_full!$D$2:$AK$888,30,FALSE)</f>
        <v>7</v>
      </c>
      <c r="AW909">
        <f>VLOOKUP($C909,PANSS_full!$D$2:$AK$888,31,FALSE)</f>
        <v>4</v>
      </c>
      <c r="AX909">
        <f>VLOOKUP($C909,PANSS_full!$D$2:$AK$888,32,FALSE)</f>
        <v>5</v>
      </c>
      <c r="AY909">
        <f>VLOOKUP($C909,PANSS_full!$D$2:$AK$888,33,FALSE)</f>
        <v>4</v>
      </c>
      <c r="AZ909">
        <f>VLOOKUP($C909,PANSS_full!$D$2:$AK$888,34,FALSE)</f>
        <v>5</v>
      </c>
    </row>
    <row r="910" spans="1:52">
      <c r="A910">
        <v>909</v>
      </c>
      <c r="B910" s="2" t="s">
        <v>968</v>
      </c>
      <c r="C910" s="2" t="str">
        <f t="shared" si="15"/>
        <v>SZ_07_0068</v>
      </c>
      <c r="E910" s="2">
        <v>28.3333333333333</v>
      </c>
      <c r="F910" s="2" t="s">
        <v>602</v>
      </c>
      <c r="G910" s="2" t="s">
        <v>386</v>
      </c>
      <c r="H910" s="2">
        <v>7</v>
      </c>
      <c r="I910" s="2">
        <v>1</v>
      </c>
      <c r="J910" s="2">
        <v>15</v>
      </c>
      <c r="K910" s="2">
        <v>1</v>
      </c>
      <c r="L910" s="2">
        <v>1</v>
      </c>
      <c r="M910" s="2">
        <v>27</v>
      </c>
      <c r="N910" s="2">
        <v>28</v>
      </c>
      <c r="O910" s="2">
        <v>22</v>
      </c>
      <c r="P910" s="2">
        <v>41</v>
      </c>
      <c r="Q910" s="2">
        <v>91</v>
      </c>
      <c r="R910" s="2">
        <v>7</v>
      </c>
      <c r="S910" t="str">
        <f>VLOOKUP($C910,PANSS_full!$D$2:$AK$888,1,FALSE)</f>
        <v>SZ_07_0068</v>
      </c>
      <c r="T910" t="str">
        <f>VLOOKUP($C910,PANSS_full!$D$2:$AK$888,2,FALSE)</f>
        <v>NQM</v>
      </c>
      <c r="U910" t="str">
        <f>VLOOKUP($C910,PANSS_full!$D$2:$AK$888,3,FALSE)</f>
        <v>王化宁</v>
      </c>
      <c r="V910" t="str">
        <f>VLOOKUP($C910,PANSS_full!$D$2:$AK$888,4,FALSE)</f>
        <v>西京医院</v>
      </c>
      <c r="W910">
        <f>VLOOKUP($C910,PANSS_full!$D$2:$AK$888,5,FALSE)</f>
        <v>5</v>
      </c>
      <c r="X910">
        <f>VLOOKUP($C910,PANSS_full!$D$2:$AK$888,6,FALSE)</f>
        <v>4</v>
      </c>
      <c r="Y910">
        <f>VLOOKUP($C910,PANSS_full!$D$2:$AK$888,7,FALSE)</f>
        <v>5</v>
      </c>
      <c r="Z910">
        <f>VLOOKUP($C910,PANSS_full!$D$2:$AK$888,8,FALSE)</f>
        <v>3</v>
      </c>
      <c r="AA910">
        <f>VLOOKUP($C910,PANSS_full!$D$2:$AK$888,9,FALSE)</f>
        <v>3</v>
      </c>
      <c r="AB910">
        <f>VLOOKUP($C910,PANSS_full!$D$2:$AK$888,10,FALSE)</f>
        <v>5</v>
      </c>
      <c r="AC910">
        <f>VLOOKUP($C910,PANSS_full!$D$2:$AK$888,11,FALSE)</f>
        <v>3</v>
      </c>
      <c r="AD910">
        <f>VLOOKUP($C910,PANSS_full!$D$2:$AK$888,12,FALSE)</f>
        <v>3</v>
      </c>
      <c r="AE910">
        <f>VLOOKUP($C910,PANSS_full!$D$2:$AK$888,13,FALSE)</f>
        <v>3</v>
      </c>
      <c r="AF910">
        <f>VLOOKUP($C910,PANSS_full!$D$2:$AK$888,14,FALSE)</f>
        <v>3</v>
      </c>
      <c r="AG910">
        <f>VLOOKUP($C910,PANSS_full!$D$2:$AK$888,15,FALSE)</f>
        <v>3</v>
      </c>
      <c r="AH910">
        <f>VLOOKUP($C910,PANSS_full!$D$2:$AK$888,16,FALSE)</f>
        <v>3</v>
      </c>
      <c r="AI910">
        <f>VLOOKUP($C910,PANSS_full!$D$2:$AK$888,17,FALSE)</f>
        <v>4</v>
      </c>
      <c r="AJ910">
        <f>VLOOKUP($C910,PANSS_full!$D$2:$AK$888,18,FALSE)</f>
        <v>3</v>
      </c>
      <c r="AK910">
        <f>VLOOKUP($C910,PANSS_full!$D$2:$AK$888,19,FALSE)</f>
        <v>2</v>
      </c>
      <c r="AL910">
        <f>VLOOKUP($C910,PANSS_full!$D$2:$AK$888,20,FALSE)</f>
        <v>3</v>
      </c>
      <c r="AM910">
        <f>VLOOKUP($C910,PANSS_full!$D$2:$AK$888,21,FALSE)</f>
        <v>2</v>
      </c>
      <c r="AN910">
        <f>VLOOKUP($C910,PANSS_full!$D$2:$AK$888,22,FALSE)</f>
        <v>2</v>
      </c>
      <c r="AO910">
        <f>VLOOKUP($C910,PANSS_full!$D$2:$AK$888,23,FALSE)</f>
        <v>2</v>
      </c>
      <c r="AP910">
        <f>VLOOKUP($C910,PANSS_full!$D$2:$AK$888,24,FALSE)</f>
        <v>2</v>
      </c>
      <c r="AQ910">
        <f>VLOOKUP($C910,PANSS_full!$D$2:$AK$888,25,FALSE)</f>
        <v>2</v>
      </c>
      <c r="AR910">
        <f>VLOOKUP($C910,PANSS_full!$D$2:$AK$888,26,FALSE)</f>
        <v>3</v>
      </c>
      <c r="AS910">
        <f>VLOOKUP($C910,PANSS_full!$D$2:$AK$888,27,FALSE)</f>
        <v>4</v>
      </c>
      <c r="AT910">
        <f>VLOOKUP($C910,PANSS_full!$D$2:$AK$888,28,FALSE)</f>
        <v>2</v>
      </c>
      <c r="AU910">
        <f>VLOOKUP($C910,PANSS_full!$D$2:$AK$888,29,FALSE)</f>
        <v>2</v>
      </c>
      <c r="AV910">
        <f>VLOOKUP($C910,PANSS_full!$D$2:$AK$888,30,FALSE)</f>
        <v>6</v>
      </c>
      <c r="AW910">
        <f>VLOOKUP($C910,PANSS_full!$D$2:$AK$888,31,FALSE)</f>
        <v>2</v>
      </c>
      <c r="AX910">
        <f>VLOOKUP($C910,PANSS_full!$D$2:$AK$888,32,FALSE)</f>
        <v>3</v>
      </c>
      <c r="AY910">
        <f>VLOOKUP($C910,PANSS_full!$D$2:$AK$888,33,FALSE)</f>
        <v>2</v>
      </c>
      <c r="AZ910">
        <f>VLOOKUP($C910,PANSS_full!$D$2:$AK$888,34,FALSE)</f>
        <v>2</v>
      </c>
    </row>
    <row r="911" spans="1:52">
      <c r="A911">
        <v>910</v>
      </c>
      <c r="B911" s="2" t="s">
        <v>969</v>
      </c>
      <c r="C911" s="2" t="str">
        <f t="shared" si="15"/>
        <v>SZ_07_0069</v>
      </c>
      <c r="E911" s="2">
        <v>28.25</v>
      </c>
      <c r="F911" s="2" t="s">
        <v>602</v>
      </c>
      <c r="G911" s="2" t="s">
        <v>386</v>
      </c>
      <c r="H911" s="2">
        <v>7</v>
      </c>
      <c r="I911" s="2">
        <v>1</v>
      </c>
      <c r="J911" s="2">
        <v>15</v>
      </c>
      <c r="K911" s="2">
        <v>1</v>
      </c>
      <c r="L911" s="2">
        <v>1</v>
      </c>
      <c r="M911" s="2">
        <v>120</v>
      </c>
      <c r="N911" s="2">
        <v>7</v>
      </c>
      <c r="O911" s="2">
        <v>28</v>
      </c>
      <c r="P911" s="2">
        <v>38</v>
      </c>
      <c r="Q911" s="2">
        <v>73</v>
      </c>
      <c r="S911" t="str">
        <f>VLOOKUP($C911,PANSS_full!$D$2:$AK$888,1,FALSE)</f>
        <v>SZ_07_0069</v>
      </c>
      <c r="T911" t="str">
        <f>VLOOKUP($C911,PANSS_full!$D$2:$AK$888,2,FALSE)</f>
        <v>JJM</v>
      </c>
      <c r="U911" t="str">
        <f>VLOOKUP($C911,PANSS_full!$D$2:$AK$888,3,FALSE)</f>
        <v>王化宁</v>
      </c>
      <c r="V911" t="str">
        <f>VLOOKUP($C911,PANSS_full!$D$2:$AK$888,4,FALSE)</f>
        <v>西京医院</v>
      </c>
      <c r="W911">
        <f>VLOOKUP($C911,PANSS_full!$D$2:$AK$888,5,FALSE)</f>
        <v>1</v>
      </c>
      <c r="X911">
        <f>VLOOKUP($C911,PANSS_full!$D$2:$AK$888,6,FALSE)</f>
        <v>1</v>
      </c>
      <c r="Y911">
        <f>VLOOKUP($C911,PANSS_full!$D$2:$AK$888,7,FALSE)</f>
        <v>1</v>
      </c>
      <c r="Z911">
        <f>VLOOKUP($C911,PANSS_full!$D$2:$AK$888,8,FALSE)</f>
        <v>1</v>
      </c>
      <c r="AA911">
        <f>VLOOKUP($C911,PANSS_full!$D$2:$AK$888,9,FALSE)</f>
        <v>1</v>
      </c>
      <c r="AB911">
        <f>VLOOKUP($C911,PANSS_full!$D$2:$AK$888,10,FALSE)</f>
        <v>1</v>
      </c>
      <c r="AC911">
        <f>VLOOKUP($C911,PANSS_full!$D$2:$AK$888,11,FALSE)</f>
        <v>1</v>
      </c>
      <c r="AD911">
        <f>VLOOKUP($C911,PANSS_full!$D$2:$AK$888,12,FALSE)</f>
        <v>4</v>
      </c>
      <c r="AE911">
        <f>VLOOKUP($C911,PANSS_full!$D$2:$AK$888,13,FALSE)</f>
        <v>3</v>
      </c>
      <c r="AF911">
        <f>VLOOKUP($C911,PANSS_full!$D$2:$AK$888,14,FALSE)</f>
        <v>4</v>
      </c>
      <c r="AG911">
        <f>VLOOKUP($C911,PANSS_full!$D$2:$AK$888,15,FALSE)</f>
        <v>5</v>
      </c>
      <c r="AH911">
        <f>VLOOKUP($C911,PANSS_full!$D$2:$AK$888,16,FALSE)</f>
        <v>4</v>
      </c>
      <c r="AI911">
        <f>VLOOKUP($C911,PANSS_full!$D$2:$AK$888,17,FALSE)</f>
        <v>5</v>
      </c>
      <c r="AJ911">
        <f>VLOOKUP($C911,PANSS_full!$D$2:$AK$888,18,FALSE)</f>
        <v>3</v>
      </c>
      <c r="AK911">
        <f>VLOOKUP($C911,PANSS_full!$D$2:$AK$888,19,FALSE)</f>
        <v>2</v>
      </c>
      <c r="AL911">
        <f>VLOOKUP($C911,PANSS_full!$D$2:$AK$888,20,FALSE)</f>
        <v>3</v>
      </c>
      <c r="AM911">
        <f>VLOOKUP($C911,PANSS_full!$D$2:$AK$888,21,FALSE)</f>
        <v>2</v>
      </c>
      <c r="AN911">
        <f>VLOOKUP($C911,PANSS_full!$D$2:$AK$888,22,FALSE)</f>
        <v>2</v>
      </c>
      <c r="AO911">
        <f>VLOOKUP($C911,PANSS_full!$D$2:$AK$888,23,FALSE)</f>
        <v>2</v>
      </c>
      <c r="AP911">
        <f>VLOOKUP($C911,PANSS_full!$D$2:$AK$888,24,FALSE)</f>
        <v>3</v>
      </c>
      <c r="AQ911">
        <f>VLOOKUP($C911,PANSS_full!$D$2:$AK$888,25,FALSE)</f>
        <v>1</v>
      </c>
      <c r="AR911">
        <f>VLOOKUP($C911,PANSS_full!$D$2:$AK$888,26,FALSE)</f>
        <v>2</v>
      </c>
      <c r="AS911">
        <f>VLOOKUP($C911,PANSS_full!$D$2:$AK$888,27,FALSE)</f>
        <v>4</v>
      </c>
      <c r="AT911">
        <f>VLOOKUP($C911,PANSS_full!$D$2:$AK$888,28,FALSE)</f>
        <v>2</v>
      </c>
      <c r="AU911">
        <f>VLOOKUP($C911,PANSS_full!$D$2:$AK$888,29,FALSE)</f>
        <v>2</v>
      </c>
      <c r="AV911">
        <f>VLOOKUP($C911,PANSS_full!$D$2:$AK$888,30,FALSE)</f>
        <v>6</v>
      </c>
      <c r="AW911">
        <f>VLOOKUP($C911,PANSS_full!$D$2:$AK$888,31,FALSE)</f>
        <v>2</v>
      </c>
      <c r="AX911">
        <f>VLOOKUP($C911,PANSS_full!$D$2:$AK$888,32,FALSE)</f>
        <v>1</v>
      </c>
      <c r="AY911">
        <f>VLOOKUP($C911,PANSS_full!$D$2:$AK$888,33,FALSE)</f>
        <v>1</v>
      </c>
      <c r="AZ911">
        <f>VLOOKUP($C911,PANSS_full!$D$2:$AK$888,34,FALSE)</f>
        <v>3</v>
      </c>
    </row>
    <row r="912" spans="1:52">
      <c r="A912">
        <v>911</v>
      </c>
      <c r="B912" s="2" t="s">
        <v>970</v>
      </c>
      <c r="C912" s="2" t="str">
        <f t="shared" si="15"/>
        <v>SZ_07_0070</v>
      </c>
      <c r="E912" s="2">
        <v>50.6666666666667</v>
      </c>
      <c r="F912" s="2" t="s">
        <v>602</v>
      </c>
      <c r="G912" s="2" t="s">
        <v>386</v>
      </c>
      <c r="H912" s="2">
        <v>7</v>
      </c>
      <c r="I912" s="2">
        <v>2</v>
      </c>
      <c r="J912" s="2">
        <v>9</v>
      </c>
      <c r="K912" s="2">
        <v>1</v>
      </c>
      <c r="L912" s="2">
        <v>1</v>
      </c>
      <c r="M912" s="2">
        <v>68</v>
      </c>
      <c r="N912" s="2">
        <v>25</v>
      </c>
      <c r="O912" s="2">
        <v>11</v>
      </c>
      <c r="P912" s="2">
        <v>35</v>
      </c>
      <c r="Q912" s="2">
        <v>71</v>
      </c>
      <c r="S912" t="str">
        <f>VLOOKUP($C912,PANSS_full!$D$2:$AK$888,1,FALSE)</f>
        <v>SZ_07_0070</v>
      </c>
      <c r="T912" t="str">
        <f>VLOOKUP($C912,PANSS_full!$D$2:$AK$888,2,FALSE)</f>
        <v>ZYL</v>
      </c>
      <c r="U912" t="str">
        <f>VLOOKUP($C912,PANSS_full!$D$2:$AK$888,3,FALSE)</f>
        <v>王化宁</v>
      </c>
      <c r="V912" t="str">
        <f>VLOOKUP($C912,PANSS_full!$D$2:$AK$888,4,FALSE)</f>
        <v>西京医院</v>
      </c>
      <c r="W912">
        <f>VLOOKUP($C912,PANSS_full!$D$2:$AK$888,5,FALSE)</f>
        <v>5</v>
      </c>
      <c r="X912">
        <f>VLOOKUP($C912,PANSS_full!$D$2:$AK$888,6,FALSE)</f>
        <v>3</v>
      </c>
      <c r="Y912">
        <f>VLOOKUP($C912,PANSS_full!$D$2:$AK$888,7,FALSE)</f>
        <v>3</v>
      </c>
      <c r="Z912">
        <f>VLOOKUP($C912,PANSS_full!$D$2:$AK$888,8,FALSE)</f>
        <v>2</v>
      </c>
      <c r="AA912">
        <f>VLOOKUP($C912,PANSS_full!$D$2:$AK$888,9,FALSE)</f>
        <v>2</v>
      </c>
      <c r="AB912">
        <f>VLOOKUP($C912,PANSS_full!$D$2:$AK$888,10,FALSE)</f>
        <v>5</v>
      </c>
      <c r="AC912">
        <f>VLOOKUP($C912,PANSS_full!$D$2:$AK$888,11,FALSE)</f>
        <v>5</v>
      </c>
      <c r="AD912">
        <f>VLOOKUP($C912,PANSS_full!$D$2:$AK$888,12,FALSE)</f>
        <v>1</v>
      </c>
      <c r="AE912">
        <f>VLOOKUP($C912,PANSS_full!$D$2:$AK$888,13,FALSE)</f>
        <v>1</v>
      </c>
      <c r="AF912">
        <f>VLOOKUP($C912,PANSS_full!$D$2:$AK$888,14,FALSE)</f>
        <v>1</v>
      </c>
      <c r="AG912">
        <f>VLOOKUP($C912,PANSS_full!$D$2:$AK$888,15,FALSE)</f>
        <v>3</v>
      </c>
      <c r="AH912">
        <f>VLOOKUP($C912,PANSS_full!$D$2:$AK$888,16,FALSE)</f>
        <v>1</v>
      </c>
      <c r="AI912">
        <f>VLOOKUP($C912,PANSS_full!$D$2:$AK$888,17,FALSE)</f>
        <v>3</v>
      </c>
      <c r="AJ912">
        <f>VLOOKUP($C912,PANSS_full!$D$2:$AK$888,18,FALSE)</f>
        <v>1</v>
      </c>
      <c r="AK912">
        <f>VLOOKUP($C912,PANSS_full!$D$2:$AK$888,19,FALSE)</f>
        <v>2</v>
      </c>
      <c r="AL912">
        <f>VLOOKUP($C912,PANSS_full!$D$2:$AK$888,20,FALSE)</f>
        <v>5</v>
      </c>
      <c r="AM912">
        <f>VLOOKUP($C912,PANSS_full!$D$2:$AK$888,21,FALSE)</f>
        <v>1</v>
      </c>
      <c r="AN912">
        <f>VLOOKUP($C912,PANSS_full!$D$2:$AK$888,22,FALSE)</f>
        <v>1</v>
      </c>
      <c r="AO912">
        <f>VLOOKUP($C912,PANSS_full!$D$2:$AK$888,23,FALSE)</f>
        <v>1</v>
      </c>
      <c r="AP912">
        <f>VLOOKUP($C912,PANSS_full!$D$2:$AK$888,24,FALSE)</f>
        <v>2</v>
      </c>
      <c r="AQ912">
        <f>VLOOKUP($C912,PANSS_full!$D$2:$AK$888,25,FALSE)</f>
        <v>1</v>
      </c>
      <c r="AR912">
        <f>VLOOKUP($C912,PANSS_full!$D$2:$AK$888,26,FALSE)</f>
        <v>1</v>
      </c>
      <c r="AS912">
        <f>VLOOKUP($C912,PANSS_full!$D$2:$AK$888,27,FALSE)</f>
        <v>4</v>
      </c>
      <c r="AT912">
        <f>VLOOKUP($C912,PANSS_full!$D$2:$AK$888,28,FALSE)</f>
        <v>1</v>
      </c>
      <c r="AU912">
        <f>VLOOKUP($C912,PANSS_full!$D$2:$AK$888,29,FALSE)</f>
        <v>1</v>
      </c>
      <c r="AV912">
        <f>VLOOKUP($C912,PANSS_full!$D$2:$AK$888,30,FALSE)</f>
        <v>4</v>
      </c>
      <c r="AW912">
        <f>VLOOKUP($C912,PANSS_full!$D$2:$AK$888,31,FALSE)</f>
        <v>2</v>
      </c>
      <c r="AX912">
        <f>VLOOKUP($C912,PANSS_full!$D$2:$AK$888,32,FALSE)</f>
        <v>3</v>
      </c>
      <c r="AY912">
        <f>VLOOKUP($C912,PANSS_full!$D$2:$AK$888,33,FALSE)</f>
        <v>2</v>
      </c>
      <c r="AZ912">
        <f>VLOOKUP($C912,PANSS_full!$D$2:$AK$888,34,FALSE)</f>
        <v>4</v>
      </c>
    </row>
    <row r="913" spans="1:52">
      <c r="A913">
        <v>912</v>
      </c>
      <c r="B913" s="2" t="s">
        <v>971</v>
      </c>
      <c r="C913" s="2" t="str">
        <f t="shared" si="15"/>
        <v>SZ_07_0071</v>
      </c>
      <c r="E913" s="2">
        <v>28.6666666666667</v>
      </c>
      <c r="F913" s="2" t="s">
        <v>602</v>
      </c>
      <c r="G913" s="2" t="s">
        <v>386</v>
      </c>
      <c r="H913" s="2">
        <v>7</v>
      </c>
      <c r="I913" s="2">
        <v>1</v>
      </c>
      <c r="J913" s="2">
        <v>16</v>
      </c>
      <c r="K913" s="2">
        <v>1</v>
      </c>
      <c r="L913" s="2">
        <v>1</v>
      </c>
      <c r="M913" s="2">
        <v>4</v>
      </c>
      <c r="N913" s="2">
        <v>30</v>
      </c>
      <c r="O913" s="2">
        <v>10</v>
      </c>
      <c r="P913" s="2">
        <v>36</v>
      </c>
      <c r="Q913" s="2">
        <v>76</v>
      </c>
      <c r="R913" s="2">
        <v>10</v>
      </c>
      <c r="S913" t="str">
        <f>VLOOKUP($C913,PANSS_full!$D$2:$AK$888,1,FALSE)</f>
        <v>SZ_07_0071</v>
      </c>
      <c r="T913" t="str">
        <f>VLOOKUP($C913,PANSS_full!$D$2:$AK$888,2,FALSE)</f>
        <v>YX</v>
      </c>
      <c r="U913" t="str">
        <f>VLOOKUP($C913,PANSS_full!$D$2:$AK$888,3,FALSE)</f>
        <v>王化宁</v>
      </c>
      <c r="V913" t="str">
        <f>VLOOKUP($C913,PANSS_full!$D$2:$AK$888,4,FALSE)</f>
        <v>西京医院</v>
      </c>
      <c r="W913">
        <f>VLOOKUP($C913,PANSS_full!$D$2:$AK$888,5,FALSE)</f>
        <v>5</v>
      </c>
      <c r="X913">
        <f>VLOOKUP($C913,PANSS_full!$D$2:$AK$888,6,FALSE)</f>
        <v>5</v>
      </c>
      <c r="Y913">
        <f>VLOOKUP($C913,PANSS_full!$D$2:$AK$888,7,FALSE)</f>
        <v>4</v>
      </c>
      <c r="Z913">
        <f>VLOOKUP($C913,PANSS_full!$D$2:$AK$888,8,FALSE)</f>
        <v>6</v>
      </c>
      <c r="AA913">
        <f>VLOOKUP($C913,PANSS_full!$D$2:$AK$888,9,FALSE)</f>
        <v>5</v>
      </c>
      <c r="AB913">
        <f>VLOOKUP($C913,PANSS_full!$D$2:$AK$888,10,FALSE)</f>
        <v>2</v>
      </c>
      <c r="AC913">
        <f>VLOOKUP($C913,PANSS_full!$D$2:$AK$888,11,FALSE)</f>
        <v>3</v>
      </c>
      <c r="AD913">
        <f>VLOOKUP($C913,PANSS_full!$D$2:$AK$888,12,FALSE)</f>
        <v>1</v>
      </c>
      <c r="AE913">
        <f>VLOOKUP($C913,PANSS_full!$D$2:$AK$888,13,FALSE)</f>
        <v>1</v>
      </c>
      <c r="AF913">
        <f>VLOOKUP($C913,PANSS_full!$D$2:$AK$888,14,FALSE)</f>
        <v>2</v>
      </c>
      <c r="AG913">
        <f>VLOOKUP($C913,PANSS_full!$D$2:$AK$888,15,FALSE)</f>
        <v>1</v>
      </c>
      <c r="AH913">
        <f>VLOOKUP($C913,PANSS_full!$D$2:$AK$888,16,FALSE)</f>
        <v>2</v>
      </c>
      <c r="AI913">
        <f>VLOOKUP($C913,PANSS_full!$D$2:$AK$888,17,FALSE)</f>
        <v>1</v>
      </c>
      <c r="AJ913">
        <f>VLOOKUP($C913,PANSS_full!$D$2:$AK$888,18,FALSE)</f>
        <v>2</v>
      </c>
      <c r="AK913">
        <f>VLOOKUP($C913,PANSS_full!$D$2:$AK$888,19,FALSE)</f>
        <v>2</v>
      </c>
      <c r="AL913">
        <f>VLOOKUP($C913,PANSS_full!$D$2:$AK$888,20,FALSE)</f>
        <v>2</v>
      </c>
      <c r="AM913">
        <f>VLOOKUP($C913,PANSS_full!$D$2:$AK$888,21,FALSE)</f>
        <v>2</v>
      </c>
      <c r="AN913">
        <f>VLOOKUP($C913,PANSS_full!$D$2:$AK$888,22,FALSE)</f>
        <v>2</v>
      </c>
      <c r="AO913">
        <f>VLOOKUP($C913,PANSS_full!$D$2:$AK$888,23,FALSE)</f>
        <v>3</v>
      </c>
      <c r="AP913">
        <f>VLOOKUP($C913,PANSS_full!$D$2:$AK$888,24,FALSE)</f>
        <v>1</v>
      </c>
      <c r="AQ913">
        <f>VLOOKUP($C913,PANSS_full!$D$2:$AK$888,25,FALSE)</f>
        <v>1</v>
      </c>
      <c r="AR913">
        <f>VLOOKUP($C913,PANSS_full!$D$2:$AK$888,26,FALSE)</f>
        <v>3</v>
      </c>
      <c r="AS913">
        <f>VLOOKUP($C913,PANSS_full!$D$2:$AK$888,27,FALSE)</f>
        <v>5</v>
      </c>
      <c r="AT913">
        <f>VLOOKUP($C913,PANSS_full!$D$2:$AK$888,28,FALSE)</f>
        <v>2</v>
      </c>
      <c r="AU913">
        <f>VLOOKUP($C913,PANSS_full!$D$2:$AK$888,29,FALSE)</f>
        <v>2</v>
      </c>
      <c r="AV913">
        <f>VLOOKUP($C913,PANSS_full!$D$2:$AK$888,30,FALSE)</f>
        <v>6</v>
      </c>
      <c r="AW913">
        <f>VLOOKUP($C913,PANSS_full!$D$2:$AK$888,31,FALSE)</f>
        <v>1</v>
      </c>
      <c r="AX913">
        <f>VLOOKUP($C913,PANSS_full!$D$2:$AK$888,32,FALSE)</f>
        <v>2</v>
      </c>
      <c r="AY913">
        <f>VLOOKUP($C913,PANSS_full!$D$2:$AK$888,33,FALSE)</f>
        <v>1</v>
      </c>
      <c r="AZ913">
        <f>VLOOKUP($C913,PANSS_full!$D$2:$AK$888,34,FALSE)</f>
        <v>1</v>
      </c>
    </row>
    <row r="914" spans="1:52">
      <c r="A914">
        <v>913</v>
      </c>
      <c r="B914" s="2" t="s">
        <v>972</v>
      </c>
      <c r="C914" s="2" t="str">
        <f t="shared" si="15"/>
        <v>SZ_07_0072</v>
      </c>
      <c r="E914" s="2">
        <v>41.4166666666667</v>
      </c>
      <c r="F914" s="2" t="s">
        <v>602</v>
      </c>
      <c r="G914" s="2" t="s">
        <v>386</v>
      </c>
      <c r="H914" s="2">
        <v>7</v>
      </c>
      <c r="I914" s="2">
        <v>2</v>
      </c>
      <c r="J914" s="2">
        <v>9</v>
      </c>
      <c r="K914" s="2">
        <v>1</v>
      </c>
      <c r="L914" s="2">
        <v>1</v>
      </c>
      <c r="M914" s="2">
        <v>18</v>
      </c>
      <c r="N914" s="2">
        <v>28</v>
      </c>
      <c r="O914" s="2">
        <v>16</v>
      </c>
      <c r="P914" s="2">
        <v>46</v>
      </c>
      <c r="Q914" s="2">
        <v>90</v>
      </c>
      <c r="S914" t="str">
        <f>VLOOKUP($C914,PANSS_full!$D$2:$AK$888,1,FALSE)</f>
        <v>SZ_07_0072</v>
      </c>
      <c r="T914" t="str">
        <f>VLOOKUP($C914,PANSS_full!$D$2:$AK$888,2,FALSE)</f>
        <v>XQN</v>
      </c>
      <c r="U914" t="str">
        <f>VLOOKUP($C914,PANSS_full!$D$2:$AK$888,3,FALSE)</f>
        <v>何宏</v>
      </c>
      <c r="V914" t="str">
        <f>VLOOKUP($C914,PANSS_full!$D$2:$AK$888,4,FALSE)</f>
        <v>西京医院</v>
      </c>
      <c r="W914">
        <f>VLOOKUP($C914,PANSS_full!$D$2:$AK$888,5,FALSE)</f>
        <v>6</v>
      </c>
      <c r="X914">
        <f>VLOOKUP($C914,PANSS_full!$D$2:$AK$888,6,FALSE)</f>
        <v>4</v>
      </c>
      <c r="Y914">
        <f>VLOOKUP($C914,PANSS_full!$D$2:$AK$888,7,FALSE)</f>
        <v>2</v>
      </c>
      <c r="Z914">
        <f>VLOOKUP($C914,PANSS_full!$D$2:$AK$888,8,FALSE)</f>
        <v>2</v>
      </c>
      <c r="AA914">
        <f>VLOOKUP($C914,PANSS_full!$D$2:$AK$888,9,FALSE)</f>
        <v>3</v>
      </c>
      <c r="AB914">
        <f>VLOOKUP($C914,PANSS_full!$D$2:$AK$888,10,FALSE)</f>
        <v>6</v>
      </c>
      <c r="AC914">
        <f>VLOOKUP($C914,PANSS_full!$D$2:$AK$888,11,FALSE)</f>
        <v>5</v>
      </c>
      <c r="AD914">
        <f>VLOOKUP($C914,PANSS_full!$D$2:$AK$888,12,FALSE)</f>
        <v>2</v>
      </c>
      <c r="AE914">
        <f>VLOOKUP($C914,PANSS_full!$D$2:$AK$888,13,FALSE)</f>
        <v>2</v>
      </c>
      <c r="AF914">
        <f>VLOOKUP($C914,PANSS_full!$D$2:$AK$888,14,FALSE)</f>
        <v>3</v>
      </c>
      <c r="AG914">
        <f>VLOOKUP($C914,PANSS_full!$D$2:$AK$888,15,FALSE)</f>
        <v>2</v>
      </c>
      <c r="AH914">
        <f>VLOOKUP($C914,PANSS_full!$D$2:$AK$888,16,FALSE)</f>
        <v>2</v>
      </c>
      <c r="AI914">
        <f>VLOOKUP($C914,PANSS_full!$D$2:$AK$888,17,FALSE)</f>
        <v>3</v>
      </c>
      <c r="AJ914">
        <f>VLOOKUP($C914,PANSS_full!$D$2:$AK$888,18,FALSE)</f>
        <v>2</v>
      </c>
      <c r="AK914">
        <f>VLOOKUP($C914,PANSS_full!$D$2:$AK$888,19,FALSE)</f>
        <v>2</v>
      </c>
      <c r="AL914">
        <f>VLOOKUP($C914,PANSS_full!$D$2:$AK$888,20,FALSE)</f>
        <v>3</v>
      </c>
      <c r="AM914">
        <f>VLOOKUP($C914,PANSS_full!$D$2:$AK$888,21,FALSE)</f>
        <v>1</v>
      </c>
      <c r="AN914">
        <f>VLOOKUP($C914,PANSS_full!$D$2:$AK$888,22,FALSE)</f>
        <v>3</v>
      </c>
      <c r="AO914">
        <f>VLOOKUP($C914,PANSS_full!$D$2:$AK$888,23,FALSE)</f>
        <v>1</v>
      </c>
      <c r="AP914">
        <f>VLOOKUP($C914,PANSS_full!$D$2:$AK$888,24,FALSE)</f>
        <v>3</v>
      </c>
      <c r="AQ914">
        <f>VLOOKUP($C914,PANSS_full!$D$2:$AK$888,25,FALSE)</f>
        <v>2</v>
      </c>
      <c r="AR914">
        <f>VLOOKUP($C914,PANSS_full!$D$2:$AK$888,26,FALSE)</f>
        <v>3</v>
      </c>
      <c r="AS914">
        <f>VLOOKUP($C914,PANSS_full!$D$2:$AK$888,27,FALSE)</f>
        <v>5</v>
      </c>
      <c r="AT914">
        <f>VLOOKUP($C914,PANSS_full!$D$2:$AK$888,28,FALSE)</f>
        <v>2</v>
      </c>
      <c r="AU914">
        <f>VLOOKUP($C914,PANSS_full!$D$2:$AK$888,29,FALSE)</f>
        <v>3</v>
      </c>
      <c r="AV914">
        <f>VLOOKUP($C914,PANSS_full!$D$2:$AK$888,30,FALSE)</f>
        <v>6</v>
      </c>
      <c r="AW914">
        <f>VLOOKUP($C914,PANSS_full!$D$2:$AK$888,31,FALSE)</f>
        <v>2</v>
      </c>
      <c r="AX914">
        <f>VLOOKUP($C914,PANSS_full!$D$2:$AK$888,32,FALSE)</f>
        <v>3</v>
      </c>
      <c r="AY914">
        <f>VLOOKUP($C914,PANSS_full!$D$2:$AK$888,33,FALSE)</f>
        <v>2</v>
      </c>
      <c r="AZ914">
        <f>VLOOKUP($C914,PANSS_full!$D$2:$AK$888,34,FALSE)</f>
        <v>5</v>
      </c>
    </row>
    <row r="915" spans="1:52">
      <c r="A915">
        <v>914</v>
      </c>
      <c r="B915" s="2" t="s">
        <v>973</v>
      </c>
      <c r="C915" s="2" t="str">
        <f t="shared" si="15"/>
        <v>SZ_07_0073</v>
      </c>
      <c r="E915" s="2">
        <v>42.75</v>
      </c>
      <c r="F915" s="2" t="s">
        <v>602</v>
      </c>
      <c r="G915" s="2" t="s">
        <v>386</v>
      </c>
      <c r="H915" s="2">
        <v>7</v>
      </c>
      <c r="I915" s="2">
        <v>1</v>
      </c>
      <c r="J915" s="2">
        <v>15</v>
      </c>
      <c r="K915" s="2">
        <v>1</v>
      </c>
      <c r="L915" s="2">
        <v>1</v>
      </c>
      <c r="M915" s="2">
        <v>4</v>
      </c>
      <c r="N915" s="2">
        <v>22</v>
      </c>
      <c r="O915" s="2">
        <v>18</v>
      </c>
      <c r="P915" s="2">
        <v>50</v>
      </c>
      <c r="Q915" s="2">
        <v>90</v>
      </c>
      <c r="S915" t="str">
        <f>VLOOKUP($C915,PANSS_full!$D$2:$AK$888,1,FALSE)</f>
        <v>SZ_07_0073</v>
      </c>
      <c r="T915" t="str">
        <f>VLOOKUP($C915,PANSS_full!$D$2:$AK$888,2,FALSE)</f>
        <v>WZC</v>
      </c>
      <c r="U915" t="str">
        <f>VLOOKUP($C915,PANSS_full!$D$2:$AK$888,3,FALSE)</f>
        <v>何宏</v>
      </c>
      <c r="V915" t="str">
        <f>VLOOKUP($C915,PANSS_full!$D$2:$AK$888,4,FALSE)</f>
        <v>西京医院</v>
      </c>
      <c r="W915">
        <f>VLOOKUP($C915,PANSS_full!$D$2:$AK$888,5,FALSE)</f>
        <v>5</v>
      </c>
      <c r="X915">
        <f>VLOOKUP($C915,PANSS_full!$D$2:$AK$888,6,FALSE)</f>
        <v>2</v>
      </c>
      <c r="Y915">
        <f>VLOOKUP($C915,PANSS_full!$D$2:$AK$888,7,FALSE)</f>
        <v>3</v>
      </c>
      <c r="Z915">
        <f>VLOOKUP($C915,PANSS_full!$D$2:$AK$888,8,FALSE)</f>
        <v>1</v>
      </c>
      <c r="AA915">
        <f>VLOOKUP($C915,PANSS_full!$D$2:$AK$888,9,FALSE)</f>
        <v>2</v>
      </c>
      <c r="AB915">
        <f>VLOOKUP($C915,PANSS_full!$D$2:$AK$888,10,FALSE)</f>
        <v>5</v>
      </c>
      <c r="AC915">
        <f>VLOOKUP($C915,PANSS_full!$D$2:$AK$888,11,FALSE)</f>
        <v>4</v>
      </c>
      <c r="AD915">
        <f>VLOOKUP($C915,PANSS_full!$D$2:$AK$888,12,FALSE)</f>
        <v>2</v>
      </c>
      <c r="AE915">
        <f>VLOOKUP($C915,PANSS_full!$D$2:$AK$888,13,FALSE)</f>
        <v>1</v>
      </c>
      <c r="AF915">
        <f>VLOOKUP($C915,PANSS_full!$D$2:$AK$888,14,FALSE)</f>
        <v>3</v>
      </c>
      <c r="AG915">
        <f>VLOOKUP($C915,PANSS_full!$D$2:$AK$888,15,FALSE)</f>
        <v>4</v>
      </c>
      <c r="AH915">
        <f>VLOOKUP($C915,PANSS_full!$D$2:$AK$888,16,FALSE)</f>
        <v>4</v>
      </c>
      <c r="AI915">
        <f>VLOOKUP($C915,PANSS_full!$D$2:$AK$888,17,FALSE)</f>
        <v>2</v>
      </c>
      <c r="AJ915">
        <f>VLOOKUP($C915,PANSS_full!$D$2:$AK$888,18,FALSE)</f>
        <v>2</v>
      </c>
      <c r="AK915">
        <f>VLOOKUP($C915,PANSS_full!$D$2:$AK$888,19,FALSE)</f>
        <v>2</v>
      </c>
      <c r="AL915">
        <f>VLOOKUP($C915,PANSS_full!$D$2:$AK$888,20,FALSE)</f>
        <v>4</v>
      </c>
      <c r="AM915">
        <f>VLOOKUP($C915,PANSS_full!$D$2:$AK$888,21,FALSE)</f>
        <v>2</v>
      </c>
      <c r="AN915">
        <f>VLOOKUP($C915,PANSS_full!$D$2:$AK$888,22,FALSE)</f>
        <v>6</v>
      </c>
      <c r="AO915">
        <f>VLOOKUP($C915,PANSS_full!$D$2:$AK$888,23,FALSE)</f>
        <v>2</v>
      </c>
      <c r="AP915">
        <f>VLOOKUP($C915,PANSS_full!$D$2:$AK$888,24,FALSE)</f>
        <v>5</v>
      </c>
      <c r="AQ915">
        <f>VLOOKUP($C915,PANSS_full!$D$2:$AK$888,25,FALSE)</f>
        <v>2</v>
      </c>
      <c r="AR915">
        <f>VLOOKUP($C915,PANSS_full!$D$2:$AK$888,26,FALSE)</f>
        <v>4</v>
      </c>
      <c r="AS915">
        <f>VLOOKUP($C915,PANSS_full!$D$2:$AK$888,27,FALSE)</f>
        <v>2</v>
      </c>
      <c r="AT915">
        <f>VLOOKUP($C915,PANSS_full!$D$2:$AK$888,28,FALSE)</f>
        <v>2</v>
      </c>
      <c r="AU915">
        <f>VLOOKUP($C915,PANSS_full!$D$2:$AK$888,29,FALSE)</f>
        <v>2</v>
      </c>
      <c r="AV915">
        <f>VLOOKUP($C915,PANSS_full!$D$2:$AK$888,30,FALSE)</f>
        <v>5</v>
      </c>
      <c r="AW915">
        <f>VLOOKUP($C915,PANSS_full!$D$2:$AK$888,31,FALSE)</f>
        <v>2</v>
      </c>
      <c r="AX915">
        <f>VLOOKUP($C915,PANSS_full!$D$2:$AK$888,32,FALSE)</f>
        <v>2</v>
      </c>
      <c r="AY915">
        <f>VLOOKUP($C915,PANSS_full!$D$2:$AK$888,33,FALSE)</f>
        <v>3</v>
      </c>
      <c r="AZ915">
        <f>VLOOKUP($C915,PANSS_full!$D$2:$AK$888,34,FALSE)</f>
        <v>5</v>
      </c>
    </row>
    <row r="916" spans="1:52">
      <c r="A916">
        <v>915</v>
      </c>
      <c r="B916" s="2" t="s">
        <v>974</v>
      </c>
      <c r="C916" s="2" t="str">
        <f t="shared" si="15"/>
        <v>SZ_07_0074</v>
      </c>
      <c r="E916" s="2">
        <v>19.75</v>
      </c>
      <c r="F916" s="2" t="s">
        <v>602</v>
      </c>
      <c r="G916" s="2" t="s">
        <v>386</v>
      </c>
      <c r="H916" s="2">
        <v>7</v>
      </c>
      <c r="I916" s="2">
        <v>2</v>
      </c>
      <c r="J916" s="2">
        <v>12</v>
      </c>
      <c r="K916" s="2">
        <v>1</v>
      </c>
      <c r="L916" s="2">
        <v>1</v>
      </c>
      <c r="M916" s="2">
        <v>24</v>
      </c>
      <c r="N916" s="2">
        <v>24</v>
      </c>
      <c r="O916" s="2">
        <v>45</v>
      </c>
      <c r="P916" s="2">
        <v>65</v>
      </c>
      <c r="Q916" s="2">
        <v>134</v>
      </c>
      <c r="S916" t="str">
        <f>VLOOKUP($C916,PANSS_full!$D$2:$AK$888,1,FALSE)</f>
        <v>SZ_07_0074</v>
      </c>
      <c r="T916" t="str">
        <f>VLOOKUP($C916,PANSS_full!$D$2:$AK$888,2,FALSE)</f>
        <v>LHY</v>
      </c>
      <c r="U916" t="str">
        <f>VLOOKUP($C916,PANSS_full!$D$2:$AK$888,3,FALSE)</f>
        <v>刘文明</v>
      </c>
      <c r="V916" t="str">
        <f>VLOOKUP($C916,PANSS_full!$D$2:$AK$888,4,FALSE)</f>
        <v>西京医院</v>
      </c>
      <c r="W916">
        <f>VLOOKUP($C916,PANSS_full!$D$2:$AK$888,5,FALSE)</f>
        <v>5</v>
      </c>
      <c r="X916">
        <f>VLOOKUP($C916,PANSS_full!$D$2:$AK$888,6,FALSE)</f>
        <v>4</v>
      </c>
      <c r="Y916">
        <f>VLOOKUP($C916,PANSS_full!$D$2:$AK$888,7,FALSE)</f>
        <v>3</v>
      </c>
      <c r="Z916">
        <f>VLOOKUP($C916,PANSS_full!$D$2:$AK$888,8,FALSE)</f>
        <v>2</v>
      </c>
      <c r="AA916">
        <f>VLOOKUP($C916,PANSS_full!$D$2:$AK$888,9,FALSE)</f>
        <v>2</v>
      </c>
      <c r="AB916">
        <f>VLOOKUP($C916,PANSS_full!$D$2:$AK$888,10,FALSE)</f>
        <v>5</v>
      </c>
      <c r="AC916">
        <f>VLOOKUP($C916,PANSS_full!$D$2:$AK$888,11,FALSE)</f>
        <v>3</v>
      </c>
      <c r="AD916">
        <f>VLOOKUP($C916,PANSS_full!$D$2:$AK$888,12,FALSE)</f>
        <v>7</v>
      </c>
      <c r="AE916">
        <f>VLOOKUP($C916,PANSS_full!$D$2:$AK$888,13,FALSE)</f>
        <v>7</v>
      </c>
      <c r="AF916">
        <f>VLOOKUP($C916,PANSS_full!$D$2:$AK$888,14,FALSE)</f>
        <v>6</v>
      </c>
      <c r="AG916">
        <f>VLOOKUP($C916,PANSS_full!$D$2:$AK$888,15,FALSE)</f>
        <v>5</v>
      </c>
      <c r="AH916">
        <f>VLOOKUP($C916,PANSS_full!$D$2:$AK$888,16,FALSE)</f>
        <v>7</v>
      </c>
      <c r="AI916">
        <f>VLOOKUP($C916,PANSS_full!$D$2:$AK$888,17,FALSE)</f>
        <v>6</v>
      </c>
      <c r="AJ916">
        <f>VLOOKUP($C916,PANSS_full!$D$2:$AK$888,18,FALSE)</f>
        <v>7</v>
      </c>
      <c r="AK916">
        <f>VLOOKUP($C916,PANSS_full!$D$2:$AK$888,19,FALSE)</f>
        <v>3</v>
      </c>
      <c r="AL916">
        <f>VLOOKUP($C916,PANSS_full!$D$2:$AK$888,20,FALSE)</f>
        <v>4</v>
      </c>
      <c r="AM916">
        <f>VLOOKUP($C916,PANSS_full!$D$2:$AK$888,21,FALSE)</f>
        <v>2</v>
      </c>
      <c r="AN916">
        <f>VLOOKUP($C916,PANSS_full!$D$2:$AK$888,22,FALSE)</f>
        <v>4</v>
      </c>
      <c r="AO916">
        <f>VLOOKUP($C916,PANSS_full!$D$2:$AK$888,23,FALSE)</f>
        <v>2</v>
      </c>
      <c r="AP916">
        <f>VLOOKUP($C916,PANSS_full!$D$2:$AK$888,24,FALSE)</f>
        <v>5</v>
      </c>
      <c r="AQ916">
        <f>VLOOKUP($C916,PANSS_full!$D$2:$AK$888,25,FALSE)</f>
        <v>2</v>
      </c>
      <c r="AR916">
        <f>VLOOKUP($C916,PANSS_full!$D$2:$AK$888,26,FALSE)</f>
        <v>2</v>
      </c>
      <c r="AS916">
        <f>VLOOKUP($C916,PANSS_full!$D$2:$AK$888,27,FALSE)</f>
        <v>7</v>
      </c>
      <c r="AT916">
        <f>VLOOKUP($C916,PANSS_full!$D$2:$AK$888,28,FALSE)</f>
        <v>3</v>
      </c>
      <c r="AU916">
        <f>VLOOKUP($C916,PANSS_full!$D$2:$AK$888,29,FALSE)</f>
        <v>4</v>
      </c>
      <c r="AV916">
        <f>VLOOKUP($C916,PANSS_full!$D$2:$AK$888,30,FALSE)</f>
        <v>7</v>
      </c>
      <c r="AW916">
        <f>VLOOKUP($C916,PANSS_full!$D$2:$AK$888,31,FALSE)</f>
        <v>6</v>
      </c>
      <c r="AX916">
        <f>VLOOKUP($C916,PANSS_full!$D$2:$AK$888,32,FALSE)</f>
        <v>6</v>
      </c>
      <c r="AY916">
        <f>VLOOKUP($C916,PANSS_full!$D$2:$AK$888,33,FALSE)</f>
        <v>2</v>
      </c>
      <c r="AZ916">
        <f>VLOOKUP($C916,PANSS_full!$D$2:$AK$888,34,FALSE)</f>
        <v>6</v>
      </c>
    </row>
    <row r="917" spans="1:52">
      <c r="A917">
        <v>916</v>
      </c>
      <c r="B917" s="2" t="s">
        <v>975</v>
      </c>
      <c r="C917" s="2" t="str">
        <f t="shared" si="15"/>
        <v>SZ_07_0075</v>
      </c>
      <c r="E917" s="2">
        <v>26.8333333333333</v>
      </c>
      <c r="F917" s="2" t="s">
        <v>602</v>
      </c>
      <c r="G917" s="2" t="s">
        <v>386</v>
      </c>
      <c r="H917" s="2">
        <v>7</v>
      </c>
      <c r="I917" s="2">
        <v>2</v>
      </c>
      <c r="J917" s="2">
        <v>15</v>
      </c>
      <c r="K917" s="2">
        <v>1</v>
      </c>
      <c r="L917" s="2">
        <v>1</v>
      </c>
      <c r="M917" s="2">
        <v>76</v>
      </c>
      <c r="N917" s="2">
        <v>20</v>
      </c>
      <c r="O917" s="2">
        <v>25</v>
      </c>
      <c r="P917" s="2">
        <v>50</v>
      </c>
      <c r="Q917" s="2">
        <v>95</v>
      </c>
      <c r="S917" t="str">
        <f>VLOOKUP($C917,PANSS_full!$D$2:$AK$888,1,FALSE)</f>
        <v>SZ_07_0075</v>
      </c>
      <c r="T917" t="str">
        <f>VLOOKUP($C917,PANSS_full!$D$2:$AK$888,2,FALSE)</f>
        <v>LY</v>
      </c>
      <c r="U917" t="str">
        <f>VLOOKUP($C917,PANSS_full!$D$2:$AK$888,3,FALSE)</f>
        <v>刘文明</v>
      </c>
      <c r="V917" t="str">
        <f>VLOOKUP($C917,PANSS_full!$D$2:$AK$888,4,FALSE)</f>
        <v>西京医院</v>
      </c>
      <c r="W917">
        <f>VLOOKUP($C917,PANSS_full!$D$2:$AK$888,5,FALSE)</f>
        <v>5</v>
      </c>
      <c r="X917">
        <f>VLOOKUP($C917,PANSS_full!$D$2:$AK$888,6,FALSE)</f>
        <v>3</v>
      </c>
      <c r="Y917">
        <f>VLOOKUP($C917,PANSS_full!$D$2:$AK$888,7,FALSE)</f>
        <v>3</v>
      </c>
      <c r="Z917">
        <f>VLOOKUP($C917,PANSS_full!$D$2:$AK$888,8,FALSE)</f>
        <v>1</v>
      </c>
      <c r="AA917">
        <f>VLOOKUP($C917,PANSS_full!$D$2:$AK$888,9,FALSE)</f>
        <v>1</v>
      </c>
      <c r="AB917">
        <f>VLOOKUP($C917,PANSS_full!$D$2:$AK$888,10,FALSE)</f>
        <v>4</v>
      </c>
      <c r="AC917">
        <f>VLOOKUP($C917,PANSS_full!$D$2:$AK$888,11,FALSE)</f>
        <v>3</v>
      </c>
      <c r="AD917">
        <f>VLOOKUP($C917,PANSS_full!$D$2:$AK$888,12,FALSE)</f>
        <v>0</v>
      </c>
      <c r="AE917">
        <f>VLOOKUP($C917,PANSS_full!$D$2:$AK$888,13,FALSE)</f>
        <v>0</v>
      </c>
      <c r="AF917">
        <f>VLOOKUP($C917,PANSS_full!$D$2:$AK$888,14,FALSE)</f>
        <v>4</v>
      </c>
      <c r="AG917">
        <f>VLOOKUP($C917,PANSS_full!$D$2:$AK$888,15,FALSE)</f>
        <v>3</v>
      </c>
      <c r="AH917">
        <f>VLOOKUP($C917,PANSS_full!$D$2:$AK$888,16,FALSE)</f>
        <v>2</v>
      </c>
      <c r="AI917">
        <f>VLOOKUP($C917,PANSS_full!$D$2:$AK$888,17,FALSE)</f>
        <v>4</v>
      </c>
      <c r="AJ917">
        <f>VLOOKUP($C917,PANSS_full!$D$2:$AK$888,18,FALSE)</f>
        <v>2</v>
      </c>
      <c r="AK917">
        <f>VLOOKUP($C917,PANSS_full!$D$2:$AK$888,19,FALSE)</f>
        <v>2</v>
      </c>
      <c r="AL917">
        <f>VLOOKUP($C917,PANSS_full!$D$2:$AK$888,20,FALSE)</f>
        <v>3</v>
      </c>
      <c r="AM917">
        <f>VLOOKUP($C917,PANSS_full!$D$2:$AK$888,21,FALSE)</f>
        <v>2</v>
      </c>
      <c r="AN917">
        <f>VLOOKUP($C917,PANSS_full!$D$2:$AK$888,22,FALSE)</f>
        <v>3</v>
      </c>
      <c r="AO917">
        <f>VLOOKUP($C917,PANSS_full!$D$2:$AK$888,23,FALSE)</f>
        <v>1</v>
      </c>
      <c r="AP917">
        <f>VLOOKUP($C917,PANSS_full!$D$2:$AK$888,24,FALSE)</f>
        <v>2</v>
      </c>
      <c r="AQ917">
        <f>VLOOKUP($C917,PANSS_full!$D$2:$AK$888,25,FALSE)</f>
        <v>1</v>
      </c>
      <c r="AR917">
        <f>VLOOKUP($C917,PANSS_full!$D$2:$AK$888,26,FALSE)</f>
        <v>4</v>
      </c>
      <c r="AS917">
        <f>VLOOKUP($C917,PANSS_full!$D$2:$AK$888,27,FALSE)</f>
        <v>6</v>
      </c>
      <c r="AT917">
        <f>VLOOKUP($C917,PANSS_full!$D$2:$AK$888,28,FALSE)</f>
        <v>4</v>
      </c>
      <c r="AU917">
        <f>VLOOKUP($C917,PANSS_full!$D$2:$AK$888,29,FALSE)</f>
        <v>3</v>
      </c>
      <c r="AV917">
        <f>VLOOKUP($C917,PANSS_full!$D$2:$AK$888,30,FALSE)</f>
        <v>6</v>
      </c>
      <c r="AW917">
        <f>VLOOKUP($C917,PANSS_full!$D$2:$AK$888,31,FALSE)</f>
        <v>2</v>
      </c>
      <c r="AX917">
        <f>VLOOKUP($C917,PANSS_full!$D$2:$AK$888,32,FALSE)</f>
        <v>5</v>
      </c>
      <c r="AY917">
        <f>VLOOKUP($C917,PANSS_full!$D$2:$AK$888,33,FALSE)</f>
        <v>2</v>
      </c>
      <c r="AZ917">
        <f>VLOOKUP($C917,PANSS_full!$D$2:$AK$888,34,FALSE)</f>
        <v>4</v>
      </c>
    </row>
    <row r="918" spans="1:52">
      <c r="A918">
        <v>917</v>
      </c>
      <c r="B918" s="2" t="s">
        <v>976</v>
      </c>
      <c r="C918" s="2" t="str">
        <f t="shared" si="15"/>
        <v>SZ_07_0076</v>
      </c>
      <c r="E918" s="2">
        <v>36.0833333333333</v>
      </c>
      <c r="F918" s="2" t="s">
        <v>602</v>
      </c>
      <c r="G918" s="2" t="s">
        <v>386</v>
      </c>
      <c r="H918" s="2">
        <v>7</v>
      </c>
      <c r="I918" s="2">
        <v>2</v>
      </c>
      <c r="J918" s="2">
        <v>15</v>
      </c>
      <c r="K918" s="2">
        <v>1</v>
      </c>
      <c r="L918" s="2">
        <v>1</v>
      </c>
      <c r="M918" s="2">
        <v>29</v>
      </c>
      <c r="N918" s="2">
        <v>20</v>
      </c>
      <c r="O918" s="2">
        <v>22</v>
      </c>
      <c r="P918" s="2">
        <v>39</v>
      </c>
      <c r="Q918" s="2">
        <v>81</v>
      </c>
      <c r="S918" t="str">
        <f>VLOOKUP($C918,PANSS_full!$D$2:$AK$888,1,FALSE)</f>
        <v>SZ_07_0076</v>
      </c>
      <c r="T918" t="str">
        <f>VLOOKUP($C918,PANSS_full!$D$2:$AK$888,2,FALSE)</f>
        <v>WHX</v>
      </c>
      <c r="U918" t="str">
        <f>VLOOKUP($C918,PANSS_full!$D$2:$AK$888,3,FALSE)</f>
        <v>刘文明</v>
      </c>
      <c r="V918" t="str">
        <f>VLOOKUP($C918,PANSS_full!$D$2:$AK$888,4,FALSE)</f>
        <v>西京医院</v>
      </c>
      <c r="W918">
        <f>VLOOKUP($C918,PANSS_full!$D$2:$AK$888,5,FALSE)</f>
        <v>5</v>
      </c>
      <c r="X918">
        <f>VLOOKUP($C918,PANSS_full!$D$2:$AK$888,6,FALSE)</f>
        <v>2</v>
      </c>
      <c r="Y918">
        <f>VLOOKUP($C918,PANSS_full!$D$2:$AK$888,7,FALSE)</f>
        <v>3</v>
      </c>
      <c r="Z918">
        <f>VLOOKUP($C918,PANSS_full!$D$2:$AK$888,8,FALSE)</f>
        <v>2</v>
      </c>
      <c r="AA918">
        <f>VLOOKUP($C918,PANSS_full!$D$2:$AK$888,9,FALSE)</f>
        <v>2</v>
      </c>
      <c r="AB918">
        <f>VLOOKUP($C918,PANSS_full!$D$2:$AK$888,10,FALSE)</f>
        <v>4</v>
      </c>
      <c r="AC918">
        <f>VLOOKUP($C918,PANSS_full!$D$2:$AK$888,11,FALSE)</f>
        <v>2</v>
      </c>
      <c r="AD918">
        <f>VLOOKUP($C918,PANSS_full!$D$2:$AK$888,12,FALSE)</f>
        <v>3</v>
      </c>
      <c r="AE918">
        <f>VLOOKUP($C918,PANSS_full!$D$2:$AK$888,13,FALSE)</f>
        <v>5</v>
      </c>
      <c r="AF918">
        <f>VLOOKUP($C918,PANSS_full!$D$2:$AK$888,14,FALSE)</f>
        <v>3</v>
      </c>
      <c r="AG918">
        <f>VLOOKUP($C918,PANSS_full!$D$2:$AK$888,15,FALSE)</f>
        <v>4</v>
      </c>
      <c r="AH918">
        <f>VLOOKUP($C918,PANSS_full!$D$2:$AK$888,16,FALSE)</f>
        <v>2</v>
      </c>
      <c r="AI918">
        <f>VLOOKUP($C918,PANSS_full!$D$2:$AK$888,17,FALSE)</f>
        <v>3</v>
      </c>
      <c r="AJ918">
        <f>VLOOKUP($C918,PANSS_full!$D$2:$AK$888,18,FALSE)</f>
        <v>2</v>
      </c>
      <c r="AK918">
        <f>VLOOKUP($C918,PANSS_full!$D$2:$AK$888,19,FALSE)</f>
        <v>1</v>
      </c>
      <c r="AL918">
        <f>VLOOKUP($C918,PANSS_full!$D$2:$AK$888,20,FALSE)</f>
        <v>1</v>
      </c>
      <c r="AM918">
        <f>VLOOKUP($C918,PANSS_full!$D$2:$AK$888,21,FALSE)</f>
        <v>1</v>
      </c>
      <c r="AN918">
        <f>VLOOKUP($C918,PANSS_full!$D$2:$AK$888,22,FALSE)</f>
        <v>1</v>
      </c>
      <c r="AO918">
        <f>VLOOKUP($C918,PANSS_full!$D$2:$AK$888,23,FALSE)</f>
        <v>1</v>
      </c>
      <c r="AP918">
        <f>VLOOKUP($C918,PANSS_full!$D$2:$AK$888,24,FALSE)</f>
        <v>1</v>
      </c>
      <c r="AQ918">
        <f>VLOOKUP($C918,PANSS_full!$D$2:$AK$888,25,FALSE)</f>
        <v>1</v>
      </c>
      <c r="AR918">
        <f>VLOOKUP($C918,PANSS_full!$D$2:$AK$888,26,FALSE)</f>
        <v>1</v>
      </c>
      <c r="AS918">
        <f>VLOOKUP($C918,PANSS_full!$D$2:$AK$888,27,FALSE)</f>
        <v>6</v>
      </c>
      <c r="AT918">
        <f>VLOOKUP($C918,PANSS_full!$D$2:$AK$888,28,FALSE)</f>
        <v>2</v>
      </c>
      <c r="AU918">
        <f>VLOOKUP($C918,PANSS_full!$D$2:$AK$888,29,FALSE)</f>
        <v>2</v>
      </c>
      <c r="AV918">
        <f>VLOOKUP($C918,PANSS_full!$D$2:$AK$888,30,FALSE)</f>
        <v>6</v>
      </c>
      <c r="AW918">
        <f>VLOOKUP($C918,PANSS_full!$D$2:$AK$888,31,FALSE)</f>
        <v>3</v>
      </c>
      <c r="AX918">
        <f>VLOOKUP($C918,PANSS_full!$D$2:$AK$888,32,FALSE)</f>
        <v>5</v>
      </c>
      <c r="AY918">
        <f>VLOOKUP($C918,PANSS_full!$D$2:$AK$888,33,FALSE)</f>
        <v>2</v>
      </c>
      <c r="AZ918">
        <f>VLOOKUP($C918,PANSS_full!$D$2:$AK$888,34,FALSE)</f>
        <v>5</v>
      </c>
    </row>
    <row r="919" spans="1:52">
      <c r="A919">
        <v>918</v>
      </c>
      <c r="B919" s="2" t="s">
        <v>977</v>
      </c>
      <c r="C919" s="2" t="str">
        <f t="shared" si="15"/>
        <v>SZ_07_0077</v>
      </c>
      <c r="E919" s="2">
        <v>22.9166666666667</v>
      </c>
      <c r="F919" s="2" t="s">
        <v>602</v>
      </c>
      <c r="G919" s="2" t="s">
        <v>386</v>
      </c>
      <c r="H919" s="2">
        <v>7</v>
      </c>
      <c r="I919" s="2">
        <v>2</v>
      </c>
      <c r="J919" s="2">
        <v>16</v>
      </c>
      <c r="K919" s="2">
        <v>1</v>
      </c>
      <c r="L919" s="2">
        <v>1</v>
      </c>
      <c r="M919" s="2">
        <v>2</v>
      </c>
      <c r="N919" s="2">
        <v>21</v>
      </c>
      <c r="O919" s="2">
        <v>34</v>
      </c>
      <c r="P919" s="2">
        <v>50</v>
      </c>
      <c r="Q919" s="2">
        <v>105</v>
      </c>
      <c r="S919" t="str">
        <f>VLOOKUP($C919,PANSS_full!$D$2:$AK$888,1,FALSE)</f>
        <v>SZ_07_0077</v>
      </c>
      <c r="T919" t="str">
        <f>VLOOKUP($C919,PANSS_full!$D$2:$AK$888,2,FALSE)</f>
        <v>JZG</v>
      </c>
      <c r="U919" t="str">
        <f>VLOOKUP($C919,PANSS_full!$D$2:$AK$888,3,FALSE)</f>
        <v>刘文明</v>
      </c>
      <c r="V919" t="str">
        <f>VLOOKUP($C919,PANSS_full!$D$2:$AK$888,4,FALSE)</f>
        <v>西京医院</v>
      </c>
      <c r="W919">
        <f>VLOOKUP($C919,PANSS_full!$D$2:$AK$888,5,FALSE)</f>
        <v>5</v>
      </c>
      <c r="X919">
        <f>VLOOKUP($C919,PANSS_full!$D$2:$AK$888,6,FALSE)</f>
        <v>2</v>
      </c>
      <c r="Y919">
        <f>VLOOKUP($C919,PANSS_full!$D$2:$AK$888,7,FALSE)</f>
        <v>3</v>
      </c>
      <c r="Z919">
        <f>VLOOKUP($C919,PANSS_full!$D$2:$AK$888,8,FALSE)</f>
        <v>1</v>
      </c>
      <c r="AA919">
        <f>VLOOKUP($C919,PANSS_full!$D$2:$AK$888,9,FALSE)</f>
        <v>1</v>
      </c>
      <c r="AB919">
        <f>VLOOKUP($C919,PANSS_full!$D$2:$AK$888,10,FALSE)</f>
        <v>6</v>
      </c>
      <c r="AC919">
        <f>VLOOKUP($C919,PANSS_full!$D$2:$AK$888,11,FALSE)</f>
        <v>3</v>
      </c>
      <c r="AD919">
        <f>VLOOKUP($C919,PANSS_full!$D$2:$AK$888,12,FALSE)</f>
        <v>4</v>
      </c>
      <c r="AE919">
        <f>VLOOKUP($C919,PANSS_full!$D$2:$AK$888,13,FALSE)</f>
        <v>6</v>
      </c>
      <c r="AF919">
        <f>VLOOKUP($C919,PANSS_full!$D$2:$AK$888,14,FALSE)</f>
        <v>5</v>
      </c>
      <c r="AG919">
        <f>VLOOKUP($C919,PANSS_full!$D$2:$AK$888,15,FALSE)</f>
        <v>6</v>
      </c>
      <c r="AH919">
        <f>VLOOKUP($C919,PANSS_full!$D$2:$AK$888,16,FALSE)</f>
        <v>3</v>
      </c>
      <c r="AI919">
        <f>VLOOKUP($C919,PANSS_full!$D$2:$AK$888,17,FALSE)</f>
        <v>6</v>
      </c>
      <c r="AJ919">
        <f>VLOOKUP($C919,PANSS_full!$D$2:$AK$888,18,FALSE)</f>
        <v>4</v>
      </c>
      <c r="AK919">
        <f>VLOOKUP($C919,PANSS_full!$D$2:$AK$888,19,FALSE)</f>
        <v>2</v>
      </c>
      <c r="AL919">
        <f>VLOOKUP($C919,PANSS_full!$D$2:$AK$888,20,FALSE)</f>
        <v>3</v>
      </c>
      <c r="AM919">
        <f>VLOOKUP($C919,PANSS_full!$D$2:$AK$888,21,FALSE)</f>
        <v>1</v>
      </c>
      <c r="AN919">
        <f>VLOOKUP($C919,PANSS_full!$D$2:$AK$888,22,FALSE)</f>
        <v>2</v>
      </c>
      <c r="AO919">
        <f>VLOOKUP($C919,PANSS_full!$D$2:$AK$888,23,FALSE)</f>
        <v>5</v>
      </c>
      <c r="AP919">
        <f>VLOOKUP($C919,PANSS_full!$D$2:$AK$888,24,FALSE)</f>
        <v>1</v>
      </c>
      <c r="AQ919">
        <f>VLOOKUP($C919,PANSS_full!$D$2:$AK$888,25,FALSE)</f>
        <v>3</v>
      </c>
      <c r="AR919">
        <f>VLOOKUP($C919,PANSS_full!$D$2:$AK$888,26,FALSE)</f>
        <v>2</v>
      </c>
      <c r="AS919">
        <f>VLOOKUP($C919,PANSS_full!$D$2:$AK$888,27,FALSE)</f>
        <v>6</v>
      </c>
      <c r="AT919">
        <f>VLOOKUP($C919,PANSS_full!$D$2:$AK$888,28,FALSE)</f>
        <v>2</v>
      </c>
      <c r="AU919">
        <f>VLOOKUP($C919,PANSS_full!$D$2:$AK$888,29,FALSE)</f>
        <v>3</v>
      </c>
      <c r="AV919">
        <f>VLOOKUP($C919,PANSS_full!$D$2:$AK$888,30,FALSE)</f>
        <v>6</v>
      </c>
      <c r="AW919">
        <f>VLOOKUP($C919,PANSS_full!$D$2:$AK$888,31,FALSE)</f>
        <v>2</v>
      </c>
      <c r="AX919">
        <f>VLOOKUP($C919,PANSS_full!$D$2:$AK$888,32,FALSE)</f>
        <v>5</v>
      </c>
      <c r="AY919">
        <f>VLOOKUP($C919,PANSS_full!$D$2:$AK$888,33,FALSE)</f>
        <v>2</v>
      </c>
      <c r="AZ919">
        <f>VLOOKUP($C919,PANSS_full!$D$2:$AK$888,34,FALSE)</f>
        <v>5</v>
      </c>
    </row>
    <row r="920" spans="1:52">
      <c r="A920">
        <v>919</v>
      </c>
      <c r="B920" s="2" t="s">
        <v>978</v>
      </c>
      <c r="C920" s="2" t="str">
        <f t="shared" si="15"/>
        <v>SZ_07_0078</v>
      </c>
      <c r="E920" s="2">
        <v>19.1666666666667</v>
      </c>
      <c r="F920" s="2" t="s">
        <v>602</v>
      </c>
      <c r="G920" s="2" t="s">
        <v>386</v>
      </c>
      <c r="H920" s="2">
        <v>7</v>
      </c>
      <c r="I920" s="2">
        <v>1</v>
      </c>
      <c r="J920" s="2">
        <v>12</v>
      </c>
      <c r="K920" s="2">
        <v>1</v>
      </c>
      <c r="L920" s="2">
        <v>1</v>
      </c>
      <c r="M920" s="2">
        <v>1</v>
      </c>
      <c r="N920" s="2">
        <v>22</v>
      </c>
      <c r="O920" s="2">
        <v>14</v>
      </c>
      <c r="S920" t="str">
        <f>VLOOKUP($C920,PANSS_full!$D$2:$AK$888,1,FALSE)</f>
        <v>SZ_07_0078</v>
      </c>
      <c r="T920" t="str">
        <f>VLOOKUP($C920,PANSS_full!$D$2:$AK$888,2,FALSE)</f>
        <v>LHD</v>
      </c>
      <c r="U920" t="str">
        <f>VLOOKUP($C920,PANSS_full!$D$2:$AK$888,3,FALSE)</f>
        <v>刘文明</v>
      </c>
      <c r="V920" t="str">
        <f>VLOOKUP($C920,PANSS_full!$D$2:$AK$888,4,FALSE)</f>
        <v>西京医院</v>
      </c>
      <c r="W920">
        <f>VLOOKUP($C920,PANSS_full!$D$2:$AK$888,5,FALSE)</f>
        <v>4</v>
      </c>
      <c r="X920">
        <f>VLOOKUP($C920,PANSS_full!$D$2:$AK$888,6,FALSE)</f>
        <v>3</v>
      </c>
      <c r="Y920">
        <f>VLOOKUP($C920,PANSS_full!$D$2:$AK$888,7,FALSE)</f>
        <v>3</v>
      </c>
      <c r="Z920">
        <f>VLOOKUP($C920,PANSS_full!$D$2:$AK$888,8,FALSE)</f>
        <v>3</v>
      </c>
      <c r="AA920">
        <f>VLOOKUP($C920,PANSS_full!$D$2:$AK$888,9,FALSE)</f>
        <v>3</v>
      </c>
      <c r="AB920">
        <f>VLOOKUP($C920,PANSS_full!$D$2:$AK$888,10,FALSE)</f>
        <v>3</v>
      </c>
      <c r="AC920">
        <f>VLOOKUP($C920,PANSS_full!$D$2:$AK$888,11,FALSE)</f>
        <v>3</v>
      </c>
      <c r="AD920">
        <f>VLOOKUP($C920,PANSS_full!$D$2:$AK$888,12,FALSE)</f>
        <v>2</v>
      </c>
      <c r="AE920">
        <f>VLOOKUP($C920,PANSS_full!$D$2:$AK$888,13,FALSE)</f>
        <v>2</v>
      </c>
      <c r="AF920">
        <f>VLOOKUP($C920,PANSS_full!$D$2:$AK$888,14,FALSE)</f>
        <v>2</v>
      </c>
      <c r="AG920">
        <f>VLOOKUP($C920,PANSS_full!$D$2:$AK$888,15,FALSE)</f>
        <v>2</v>
      </c>
      <c r="AH920">
        <f>VLOOKUP($C920,PANSS_full!$D$2:$AK$888,16,FALSE)</f>
        <v>2</v>
      </c>
      <c r="AI920">
        <f>VLOOKUP($C920,PANSS_full!$D$2:$AK$888,17,FALSE)</f>
        <v>3</v>
      </c>
      <c r="AJ920">
        <f>VLOOKUP($C920,PANSS_full!$D$2:$AK$888,18,FALSE)</f>
        <v>1</v>
      </c>
      <c r="AK920">
        <f>VLOOKUP($C920,PANSS_full!$D$2:$AK$888,19,FALSE)</f>
        <v>0</v>
      </c>
      <c r="AL920">
        <f>VLOOKUP($C920,PANSS_full!$D$2:$AK$888,20,FALSE)</f>
        <v>3</v>
      </c>
      <c r="AM920">
        <f>VLOOKUP($C920,PANSS_full!$D$2:$AK$888,21,FALSE)</f>
        <v>0</v>
      </c>
      <c r="AN920">
        <f>VLOOKUP($C920,PANSS_full!$D$2:$AK$888,22,FALSE)</f>
        <v>0</v>
      </c>
      <c r="AO920">
        <f>VLOOKUP($C920,PANSS_full!$D$2:$AK$888,23,FALSE)</f>
        <v>0</v>
      </c>
      <c r="AP920">
        <f>VLOOKUP($C920,PANSS_full!$D$2:$AK$888,24,FALSE)</f>
        <v>0</v>
      </c>
      <c r="AQ920">
        <f>VLOOKUP($C920,PANSS_full!$D$2:$AK$888,25,FALSE)</f>
        <v>0</v>
      </c>
      <c r="AR920">
        <f>VLOOKUP($C920,PANSS_full!$D$2:$AK$888,26,FALSE)</f>
        <v>4</v>
      </c>
      <c r="AS920">
        <f>VLOOKUP($C920,PANSS_full!$D$2:$AK$888,27,FALSE)</f>
        <v>5</v>
      </c>
      <c r="AT920">
        <f>VLOOKUP($C920,PANSS_full!$D$2:$AK$888,28,FALSE)</f>
        <v>2</v>
      </c>
      <c r="AU920">
        <f>VLOOKUP($C920,PANSS_full!$D$2:$AK$888,29,FALSE)</f>
        <v>3</v>
      </c>
      <c r="AV920">
        <f>VLOOKUP($C920,PANSS_full!$D$2:$AK$888,30,FALSE)</f>
        <v>6</v>
      </c>
      <c r="AW920">
        <f>VLOOKUP($C920,PANSS_full!$D$2:$AK$888,31,FALSE)</f>
        <v>2</v>
      </c>
      <c r="AX920">
        <f>VLOOKUP($C920,PANSS_full!$D$2:$AK$888,32,FALSE)</f>
        <v>3</v>
      </c>
      <c r="AY920">
        <f>VLOOKUP($C920,PANSS_full!$D$2:$AK$888,33,FALSE)</f>
        <v>2</v>
      </c>
      <c r="AZ920">
        <f>VLOOKUP($C920,PANSS_full!$D$2:$AK$888,34,FALSE)</f>
        <v>4</v>
      </c>
    </row>
    <row r="921" spans="1:52">
      <c r="A921">
        <v>920</v>
      </c>
      <c r="B921" s="2" t="s">
        <v>979</v>
      </c>
      <c r="C921" s="2" t="str">
        <f t="shared" si="15"/>
        <v>SZ_07_0079</v>
      </c>
      <c r="E921" s="2">
        <v>23.1666666666667</v>
      </c>
      <c r="F921" s="2" t="s">
        <v>602</v>
      </c>
      <c r="G921" s="2" t="s">
        <v>386</v>
      </c>
      <c r="H921" s="2">
        <v>7</v>
      </c>
      <c r="I921" s="2">
        <v>2</v>
      </c>
      <c r="J921" s="2">
        <v>15</v>
      </c>
      <c r="K921" s="2">
        <v>1</v>
      </c>
      <c r="L921" s="2">
        <v>1</v>
      </c>
      <c r="M921" s="2">
        <v>1</v>
      </c>
      <c r="N921" s="2">
        <v>25</v>
      </c>
      <c r="O921" s="2">
        <v>21</v>
      </c>
      <c r="P921" s="2">
        <v>48</v>
      </c>
      <c r="Q921" s="2">
        <v>94</v>
      </c>
      <c r="S921" t="str">
        <f>VLOOKUP($C921,PANSS_full!$D$2:$AK$888,1,FALSE)</f>
        <v>SZ_07_0079</v>
      </c>
      <c r="T921" t="str">
        <f>VLOOKUP($C921,PANSS_full!$D$2:$AK$888,2,FALSE)</f>
        <v>GYY</v>
      </c>
      <c r="U921" t="str">
        <f>VLOOKUP($C921,PANSS_full!$D$2:$AK$888,3,FALSE)</f>
        <v>王化宁</v>
      </c>
      <c r="V921" t="str">
        <f>VLOOKUP($C921,PANSS_full!$D$2:$AK$888,4,FALSE)</f>
        <v>西京医院</v>
      </c>
      <c r="W921">
        <f>VLOOKUP($C921,PANSS_full!$D$2:$AK$888,5,FALSE)</f>
        <v>5</v>
      </c>
      <c r="X921">
        <f>VLOOKUP($C921,PANSS_full!$D$2:$AK$888,6,FALSE)</f>
        <v>3</v>
      </c>
      <c r="Y921">
        <f>VLOOKUP($C921,PANSS_full!$D$2:$AK$888,7,FALSE)</f>
        <v>3</v>
      </c>
      <c r="Z921">
        <f>VLOOKUP($C921,PANSS_full!$D$2:$AK$888,8,FALSE)</f>
        <v>3</v>
      </c>
      <c r="AA921">
        <f>VLOOKUP($C921,PANSS_full!$D$2:$AK$888,9,FALSE)</f>
        <v>2</v>
      </c>
      <c r="AB921">
        <f>VLOOKUP($C921,PANSS_full!$D$2:$AK$888,10,FALSE)</f>
        <v>5</v>
      </c>
      <c r="AC921">
        <f>VLOOKUP($C921,PANSS_full!$D$2:$AK$888,11,FALSE)</f>
        <v>4</v>
      </c>
      <c r="AD921">
        <f>VLOOKUP($C921,PANSS_full!$D$2:$AK$888,12,FALSE)</f>
        <v>4</v>
      </c>
      <c r="AE921">
        <f>VLOOKUP($C921,PANSS_full!$D$2:$AK$888,13,FALSE)</f>
        <v>2</v>
      </c>
      <c r="AF921">
        <f>VLOOKUP($C921,PANSS_full!$D$2:$AK$888,14,FALSE)</f>
        <v>4</v>
      </c>
      <c r="AG921">
        <f>VLOOKUP($C921,PANSS_full!$D$2:$AK$888,15,FALSE)</f>
        <v>3</v>
      </c>
      <c r="AH921">
        <f>VLOOKUP($C921,PANSS_full!$D$2:$AK$888,16,FALSE)</f>
        <v>2</v>
      </c>
      <c r="AI921">
        <f>VLOOKUP($C921,PANSS_full!$D$2:$AK$888,17,FALSE)</f>
        <v>4</v>
      </c>
      <c r="AJ921">
        <f>VLOOKUP($C921,PANSS_full!$D$2:$AK$888,18,FALSE)</f>
        <v>2</v>
      </c>
      <c r="AK921">
        <f>VLOOKUP($C921,PANSS_full!$D$2:$AK$888,19,FALSE)</f>
        <v>1</v>
      </c>
      <c r="AL921">
        <f>VLOOKUP($C921,PANSS_full!$D$2:$AK$888,20,FALSE)</f>
        <v>3</v>
      </c>
      <c r="AM921">
        <f>VLOOKUP($C921,PANSS_full!$D$2:$AK$888,21,FALSE)</f>
        <v>1</v>
      </c>
      <c r="AN921">
        <f>VLOOKUP($C921,PANSS_full!$D$2:$AK$888,22,FALSE)</f>
        <v>2</v>
      </c>
      <c r="AO921">
        <f>VLOOKUP($C921,PANSS_full!$D$2:$AK$888,23,FALSE)</f>
        <v>1</v>
      </c>
      <c r="AP921">
        <f>VLOOKUP($C921,PANSS_full!$D$2:$AK$888,24,FALSE)</f>
        <v>3</v>
      </c>
      <c r="AQ921">
        <f>VLOOKUP($C921,PANSS_full!$D$2:$AK$888,25,FALSE)</f>
        <v>2</v>
      </c>
      <c r="AR921">
        <f>VLOOKUP($C921,PANSS_full!$D$2:$AK$888,26,FALSE)</f>
        <v>5</v>
      </c>
      <c r="AS921">
        <f>VLOOKUP($C921,PANSS_full!$D$2:$AK$888,27,FALSE)</f>
        <v>6</v>
      </c>
      <c r="AT921">
        <f>VLOOKUP($C921,PANSS_full!$D$2:$AK$888,28,FALSE)</f>
        <v>2</v>
      </c>
      <c r="AU921">
        <f>VLOOKUP($C921,PANSS_full!$D$2:$AK$888,29,FALSE)</f>
        <v>3</v>
      </c>
      <c r="AV921">
        <f>VLOOKUP($C921,PANSS_full!$D$2:$AK$888,30,FALSE)</f>
        <v>6</v>
      </c>
      <c r="AW921">
        <f>VLOOKUP($C921,PANSS_full!$D$2:$AK$888,31,FALSE)</f>
        <v>2</v>
      </c>
      <c r="AX921">
        <f>VLOOKUP($C921,PANSS_full!$D$2:$AK$888,32,FALSE)</f>
        <v>4</v>
      </c>
      <c r="AY921">
        <f>VLOOKUP($C921,PANSS_full!$D$2:$AK$888,33,FALSE)</f>
        <v>2</v>
      </c>
      <c r="AZ921">
        <f>VLOOKUP($C921,PANSS_full!$D$2:$AK$888,34,FALSE)</f>
        <v>5</v>
      </c>
    </row>
    <row r="922" spans="1:52">
      <c r="A922">
        <v>921</v>
      </c>
      <c r="B922" s="2" t="s">
        <v>980</v>
      </c>
      <c r="C922" s="2" t="str">
        <f t="shared" si="15"/>
        <v>SZ_07_0080</v>
      </c>
      <c r="E922" s="2">
        <v>20.25</v>
      </c>
      <c r="F922" s="2" t="s">
        <v>602</v>
      </c>
      <c r="G922" s="2" t="s">
        <v>386</v>
      </c>
      <c r="H922" s="2">
        <v>7</v>
      </c>
      <c r="I922" s="2">
        <v>2</v>
      </c>
      <c r="J922" s="2">
        <v>14</v>
      </c>
      <c r="K922" s="2">
        <v>1</v>
      </c>
      <c r="L922" s="2">
        <v>1</v>
      </c>
      <c r="M922" s="2">
        <v>2</v>
      </c>
      <c r="N922" s="2">
        <v>22</v>
      </c>
      <c r="O922" s="2">
        <v>28</v>
      </c>
      <c r="P922" s="2">
        <v>58</v>
      </c>
      <c r="Q922" s="2">
        <v>108</v>
      </c>
      <c r="S922" t="str">
        <f>VLOOKUP($C922,PANSS_full!$D$2:$AK$888,1,FALSE)</f>
        <v>SZ_07_0080</v>
      </c>
      <c r="T922" t="str">
        <f>VLOOKUP($C922,PANSS_full!$D$2:$AK$888,2,FALSE)</f>
        <v>SL</v>
      </c>
      <c r="U922" t="str">
        <f>VLOOKUP($C922,PANSS_full!$D$2:$AK$888,3,FALSE)</f>
        <v>王化宁</v>
      </c>
      <c r="V922" t="str">
        <f>VLOOKUP($C922,PANSS_full!$D$2:$AK$888,4,FALSE)</f>
        <v>西京医院</v>
      </c>
      <c r="W922">
        <f>VLOOKUP($C922,PANSS_full!$D$2:$AK$888,5,FALSE)</f>
        <v>5</v>
      </c>
      <c r="X922">
        <f>VLOOKUP($C922,PANSS_full!$D$2:$AK$888,6,FALSE)</f>
        <v>4</v>
      </c>
      <c r="Y922">
        <f>VLOOKUP($C922,PANSS_full!$D$2:$AK$888,7,FALSE)</f>
        <v>3</v>
      </c>
      <c r="Z922">
        <f>VLOOKUP($C922,PANSS_full!$D$2:$AK$888,8,FALSE)</f>
        <v>1</v>
      </c>
      <c r="AA922">
        <f>VLOOKUP($C922,PANSS_full!$D$2:$AK$888,9,FALSE)</f>
        <v>1</v>
      </c>
      <c r="AB922">
        <f>VLOOKUP($C922,PANSS_full!$D$2:$AK$888,10,FALSE)</f>
        <v>5</v>
      </c>
      <c r="AC922">
        <f>VLOOKUP($C922,PANSS_full!$D$2:$AK$888,11,FALSE)</f>
        <v>3</v>
      </c>
      <c r="AD922">
        <f>VLOOKUP($C922,PANSS_full!$D$2:$AK$888,12,FALSE)</f>
        <v>2</v>
      </c>
      <c r="AE922">
        <f>VLOOKUP($C922,PANSS_full!$D$2:$AK$888,13,FALSE)</f>
        <v>3</v>
      </c>
      <c r="AF922">
        <f>VLOOKUP($C922,PANSS_full!$D$2:$AK$888,14,FALSE)</f>
        <v>5</v>
      </c>
      <c r="AG922">
        <f>VLOOKUP($C922,PANSS_full!$D$2:$AK$888,15,FALSE)</f>
        <v>4</v>
      </c>
      <c r="AH922">
        <f>VLOOKUP($C922,PANSS_full!$D$2:$AK$888,16,FALSE)</f>
        <v>5</v>
      </c>
      <c r="AI922">
        <f>VLOOKUP($C922,PANSS_full!$D$2:$AK$888,17,FALSE)</f>
        <v>4</v>
      </c>
      <c r="AJ922">
        <f>VLOOKUP($C922,PANSS_full!$D$2:$AK$888,18,FALSE)</f>
        <v>5</v>
      </c>
      <c r="AK922">
        <f>VLOOKUP($C922,PANSS_full!$D$2:$AK$888,19,FALSE)</f>
        <v>2</v>
      </c>
      <c r="AL922">
        <f>VLOOKUP($C922,PANSS_full!$D$2:$AK$888,20,FALSE)</f>
        <v>3</v>
      </c>
      <c r="AM922">
        <f>VLOOKUP($C922,PANSS_full!$D$2:$AK$888,21,FALSE)</f>
        <v>2</v>
      </c>
      <c r="AN922">
        <f>VLOOKUP($C922,PANSS_full!$D$2:$AK$888,22,FALSE)</f>
        <v>4</v>
      </c>
      <c r="AO922">
        <f>VLOOKUP($C922,PANSS_full!$D$2:$AK$888,23,FALSE)</f>
        <v>2</v>
      </c>
      <c r="AP922">
        <f>VLOOKUP($C922,PANSS_full!$D$2:$AK$888,24,FALSE)</f>
        <v>3</v>
      </c>
      <c r="AQ922">
        <f>VLOOKUP($C922,PANSS_full!$D$2:$AK$888,25,FALSE)</f>
        <v>2</v>
      </c>
      <c r="AR922">
        <f>VLOOKUP($C922,PANSS_full!$D$2:$AK$888,26,FALSE)</f>
        <v>4</v>
      </c>
      <c r="AS922">
        <f>VLOOKUP($C922,PANSS_full!$D$2:$AK$888,27,FALSE)</f>
        <v>5</v>
      </c>
      <c r="AT922">
        <f>VLOOKUP($C922,PANSS_full!$D$2:$AK$888,28,FALSE)</f>
        <v>3</v>
      </c>
      <c r="AU922">
        <f>VLOOKUP($C922,PANSS_full!$D$2:$AK$888,29,FALSE)</f>
        <v>3</v>
      </c>
      <c r="AV922">
        <f>VLOOKUP($C922,PANSS_full!$D$2:$AK$888,30,FALSE)</f>
        <v>6</v>
      </c>
      <c r="AW922">
        <f>VLOOKUP($C922,PANSS_full!$D$2:$AK$888,31,FALSE)</f>
        <v>4</v>
      </c>
      <c r="AX922">
        <f>VLOOKUP($C922,PANSS_full!$D$2:$AK$888,32,FALSE)</f>
        <v>6</v>
      </c>
      <c r="AY922">
        <f>VLOOKUP($C922,PANSS_full!$D$2:$AK$888,33,FALSE)</f>
        <v>3</v>
      </c>
      <c r="AZ922">
        <f>VLOOKUP($C922,PANSS_full!$D$2:$AK$888,34,FALSE)</f>
        <v>6</v>
      </c>
    </row>
    <row r="923" spans="1:52">
      <c r="A923">
        <v>922</v>
      </c>
      <c r="B923" s="2" t="s">
        <v>981</v>
      </c>
      <c r="C923" s="2" t="str">
        <f t="shared" si="15"/>
        <v>SZ_07_0081</v>
      </c>
      <c r="E923" s="2">
        <v>19.0833333333333</v>
      </c>
      <c r="F923" s="2" t="s">
        <v>602</v>
      </c>
      <c r="G923" s="2" t="s">
        <v>386</v>
      </c>
      <c r="H923" s="2">
        <v>7</v>
      </c>
      <c r="I923" s="2">
        <v>2</v>
      </c>
      <c r="J923" s="2">
        <v>9</v>
      </c>
      <c r="K923" s="2">
        <v>1</v>
      </c>
      <c r="L923" s="2">
        <v>1</v>
      </c>
      <c r="M923" s="2">
        <v>3</v>
      </c>
      <c r="N923" s="2">
        <v>20</v>
      </c>
      <c r="O923" s="2">
        <v>25</v>
      </c>
      <c r="P923" s="2">
        <v>41</v>
      </c>
      <c r="Q923" s="2">
        <v>86</v>
      </c>
      <c r="S923" t="str">
        <f>VLOOKUP($C923,PANSS_full!$D$2:$AK$888,1,FALSE)</f>
        <v>SZ_07_0081</v>
      </c>
      <c r="T923" t="str">
        <f>VLOOKUP($C923,PANSS_full!$D$2:$AK$888,2,FALSE)</f>
        <v>BT</v>
      </c>
      <c r="U923" t="str">
        <f>VLOOKUP($C923,PANSS_full!$D$2:$AK$888,3,FALSE)</f>
        <v>王化宁</v>
      </c>
      <c r="V923" t="str">
        <f>VLOOKUP($C923,PANSS_full!$D$2:$AK$888,4,FALSE)</f>
        <v>西京医院</v>
      </c>
      <c r="W923">
        <f>VLOOKUP($C923,PANSS_full!$D$2:$AK$888,5,FALSE)</f>
        <v>4</v>
      </c>
      <c r="X923">
        <f>VLOOKUP($C923,PANSS_full!$D$2:$AK$888,6,FALSE)</f>
        <v>2</v>
      </c>
      <c r="Y923">
        <f>VLOOKUP($C923,PANSS_full!$D$2:$AK$888,7,FALSE)</f>
        <v>3</v>
      </c>
      <c r="Z923">
        <f>VLOOKUP($C923,PANSS_full!$D$2:$AK$888,8,FALSE)</f>
        <v>2</v>
      </c>
      <c r="AA923">
        <f>VLOOKUP($C923,PANSS_full!$D$2:$AK$888,9,FALSE)</f>
        <v>3</v>
      </c>
      <c r="AB923">
        <f>VLOOKUP($C923,PANSS_full!$D$2:$AK$888,10,FALSE)</f>
        <v>4</v>
      </c>
      <c r="AC923">
        <f>VLOOKUP($C923,PANSS_full!$D$2:$AK$888,11,FALSE)</f>
        <v>2</v>
      </c>
      <c r="AD923">
        <f>VLOOKUP($C923,PANSS_full!$D$2:$AK$888,12,FALSE)</f>
        <v>3</v>
      </c>
      <c r="AE923">
        <f>VLOOKUP($C923,PANSS_full!$D$2:$AK$888,13,FALSE)</f>
        <v>4</v>
      </c>
      <c r="AF923">
        <f>VLOOKUP($C923,PANSS_full!$D$2:$AK$888,14,FALSE)</f>
        <v>4</v>
      </c>
      <c r="AG923">
        <f>VLOOKUP($C923,PANSS_full!$D$2:$AK$888,15,FALSE)</f>
        <v>4</v>
      </c>
      <c r="AH923">
        <f>VLOOKUP($C923,PANSS_full!$D$2:$AK$888,16,FALSE)</f>
        <v>3</v>
      </c>
      <c r="AI923">
        <f>VLOOKUP($C923,PANSS_full!$D$2:$AK$888,17,FALSE)</f>
        <v>4</v>
      </c>
      <c r="AJ923">
        <f>VLOOKUP($C923,PANSS_full!$D$2:$AK$888,18,FALSE)</f>
        <v>3</v>
      </c>
      <c r="AK923">
        <f>VLOOKUP($C923,PANSS_full!$D$2:$AK$888,19,FALSE)</f>
        <v>1</v>
      </c>
      <c r="AL923">
        <f>VLOOKUP($C923,PANSS_full!$D$2:$AK$888,20,FALSE)</f>
        <v>2</v>
      </c>
      <c r="AM923">
        <f>VLOOKUP($C923,PANSS_full!$D$2:$AK$888,21,FALSE)</f>
        <v>1</v>
      </c>
      <c r="AN923">
        <f>VLOOKUP($C923,PANSS_full!$D$2:$AK$888,22,FALSE)</f>
        <v>1</v>
      </c>
      <c r="AO923">
        <f>VLOOKUP($C923,PANSS_full!$D$2:$AK$888,23,FALSE)</f>
        <v>1</v>
      </c>
      <c r="AP923">
        <f>VLOOKUP($C923,PANSS_full!$D$2:$AK$888,24,FALSE)</f>
        <v>3</v>
      </c>
      <c r="AQ923">
        <f>VLOOKUP($C923,PANSS_full!$D$2:$AK$888,25,FALSE)</f>
        <v>1</v>
      </c>
      <c r="AR923">
        <f>VLOOKUP($C923,PANSS_full!$D$2:$AK$888,26,FALSE)</f>
        <v>3</v>
      </c>
      <c r="AS923">
        <f>VLOOKUP($C923,PANSS_full!$D$2:$AK$888,27,FALSE)</f>
        <v>6</v>
      </c>
      <c r="AT923">
        <f>VLOOKUP($C923,PANSS_full!$D$2:$AK$888,28,FALSE)</f>
        <v>1</v>
      </c>
      <c r="AU923">
        <f>VLOOKUP($C923,PANSS_full!$D$2:$AK$888,29,FALSE)</f>
        <v>3</v>
      </c>
      <c r="AV923">
        <f>VLOOKUP($C923,PANSS_full!$D$2:$AK$888,30,FALSE)</f>
        <v>6</v>
      </c>
      <c r="AW923">
        <f>VLOOKUP($C923,PANSS_full!$D$2:$AK$888,31,FALSE)</f>
        <v>2</v>
      </c>
      <c r="AX923">
        <f>VLOOKUP($C923,PANSS_full!$D$2:$AK$888,32,FALSE)</f>
        <v>3</v>
      </c>
      <c r="AY923">
        <f>VLOOKUP($C923,PANSS_full!$D$2:$AK$888,33,FALSE)</f>
        <v>2</v>
      </c>
      <c r="AZ923">
        <f>VLOOKUP($C923,PANSS_full!$D$2:$AK$888,34,FALSE)</f>
        <v>5</v>
      </c>
    </row>
    <row r="924" spans="1:52">
      <c r="A924">
        <v>923</v>
      </c>
      <c r="B924" s="2" t="s">
        <v>982</v>
      </c>
      <c r="C924" s="2" t="str">
        <f t="shared" si="15"/>
        <v>SZ_07_0084</v>
      </c>
      <c r="E924" s="2">
        <v>19.9166666666667</v>
      </c>
      <c r="F924" s="2" t="s">
        <v>602</v>
      </c>
      <c r="G924" s="2" t="s">
        <v>386</v>
      </c>
      <c r="H924" s="2">
        <v>7</v>
      </c>
      <c r="I924" s="2">
        <v>1</v>
      </c>
      <c r="J924" s="2">
        <v>12</v>
      </c>
      <c r="K924" s="2">
        <v>1</v>
      </c>
      <c r="L924" s="2">
        <v>1</v>
      </c>
      <c r="M924" s="2">
        <v>24</v>
      </c>
      <c r="N924" s="2">
        <v>7</v>
      </c>
      <c r="O924" s="2">
        <v>30</v>
      </c>
      <c r="P924" s="2">
        <v>46</v>
      </c>
      <c r="Q924" s="2">
        <v>83</v>
      </c>
      <c r="S924" t="str">
        <f>VLOOKUP($C924,PANSS_full!$D$2:$AK$888,1,FALSE)</f>
        <v>SZ_07_0084</v>
      </c>
      <c r="T924" t="str">
        <f>VLOOKUP($C924,PANSS_full!$D$2:$AK$888,2,FALSE)</f>
        <v>QYD</v>
      </c>
      <c r="U924" t="str">
        <f>VLOOKUP($C924,PANSS_full!$D$2:$AK$888,3,FALSE)</f>
        <v>何宏</v>
      </c>
      <c r="V924" t="str">
        <f>VLOOKUP($C924,PANSS_full!$D$2:$AK$888,4,FALSE)</f>
        <v>西京医院</v>
      </c>
      <c r="W924">
        <f>VLOOKUP($C924,PANSS_full!$D$2:$AK$888,5,FALSE)</f>
        <v>1</v>
      </c>
      <c r="X924">
        <f>VLOOKUP($C924,PANSS_full!$D$2:$AK$888,6,FALSE)</f>
        <v>1</v>
      </c>
      <c r="Y924">
        <f>VLOOKUP($C924,PANSS_full!$D$2:$AK$888,7,FALSE)</f>
        <v>1</v>
      </c>
      <c r="Z924">
        <f>VLOOKUP($C924,PANSS_full!$D$2:$AK$888,8,FALSE)</f>
        <v>1</v>
      </c>
      <c r="AA924">
        <f>VLOOKUP($C924,PANSS_full!$D$2:$AK$888,9,FALSE)</f>
        <v>1</v>
      </c>
      <c r="AB924">
        <f>VLOOKUP($C924,PANSS_full!$D$2:$AK$888,10,FALSE)</f>
        <v>1</v>
      </c>
      <c r="AC924">
        <f>VLOOKUP($C924,PANSS_full!$D$2:$AK$888,11,FALSE)</f>
        <v>1</v>
      </c>
      <c r="AD924">
        <f>VLOOKUP($C924,PANSS_full!$D$2:$AK$888,12,FALSE)</f>
        <v>4</v>
      </c>
      <c r="AE924">
        <f>VLOOKUP($C924,PANSS_full!$D$2:$AK$888,13,FALSE)</f>
        <v>4</v>
      </c>
      <c r="AF924">
        <f>VLOOKUP($C924,PANSS_full!$D$2:$AK$888,14,FALSE)</f>
        <v>4</v>
      </c>
      <c r="AG924">
        <f>VLOOKUP($C924,PANSS_full!$D$2:$AK$888,15,FALSE)</f>
        <v>4</v>
      </c>
      <c r="AH924">
        <f>VLOOKUP($C924,PANSS_full!$D$2:$AK$888,16,FALSE)</f>
        <v>5</v>
      </c>
      <c r="AI924">
        <f>VLOOKUP($C924,PANSS_full!$D$2:$AK$888,17,FALSE)</f>
        <v>4</v>
      </c>
      <c r="AJ924">
        <f>VLOOKUP($C924,PANSS_full!$D$2:$AK$888,18,FALSE)</f>
        <v>5</v>
      </c>
      <c r="AK924">
        <f>VLOOKUP($C924,PANSS_full!$D$2:$AK$888,19,FALSE)</f>
        <v>1</v>
      </c>
      <c r="AL924">
        <f>VLOOKUP($C924,PANSS_full!$D$2:$AK$888,20,FALSE)</f>
        <v>1</v>
      </c>
      <c r="AM924">
        <f>VLOOKUP($C924,PANSS_full!$D$2:$AK$888,21,FALSE)</f>
        <v>1</v>
      </c>
      <c r="AN924">
        <f>VLOOKUP($C924,PANSS_full!$D$2:$AK$888,22,FALSE)</f>
        <v>2</v>
      </c>
      <c r="AO924">
        <f>VLOOKUP($C924,PANSS_full!$D$2:$AK$888,23,FALSE)</f>
        <v>1</v>
      </c>
      <c r="AP924">
        <f>VLOOKUP($C924,PANSS_full!$D$2:$AK$888,24,FALSE)</f>
        <v>4</v>
      </c>
      <c r="AQ924">
        <f>VLOOKUP($C924,PANSS_full!$D$2:$AK$888,25,FALSE)</f>
        <v>3</v>
      </c>
      <c r="AR924">
        <f>VLOOKUP($C924,PANSS_full!$D$2:$AK$888,26,FALSE)</f>
        <v>2</v>
      </c>
      <c r="AS924">
        <f>VLOOKUP($C924,PANSS_full!$D$2:$AK$888,27,FALSE)</f>
        <v>5</v>
      </c>
      <c r="AT924">
        <f>VLOOKUP($C924,PANSS_full!$D$2:$AK$888,28,FALSE)</f>
        <v>3</v>
      </c>
      <c r="AU924">
        <f>VLOOKUP($C924,PANSS_full!$D$2:$AK$888,29,FALSE)</f>
        <v>3</v>
      </c>
      <c r="AV924">
        <f>VLOOKUP($C924,PANSS_full!$D$2:$AK$888,30,FALSE)</f>
        <v>6</v>
      </c>
      <c r="AW924">
        <f>VLOOKUP($C924,PANSS_full!$D$2:$AK$888,31,FALSE)</f>
        <v>3</v>
      </c>
      <c r="AX924">
        <f>VLOOKUP($C924,PANSS_full!$D$2:$AK$888,32,FALSE)</f>
        <v>3</v>
      </c>
      <c r="AY924">
        <f>VLOOKUP($C924,PANSS_full!$D$2:$AK$888,33,FALSE)</f>
        <v>4</v>
      </c>
      <c r="AZ924">
        <f>VLOOKUP($C924,PANSS_full!$D$2:$AK$888,34,FALSE)</f>
        <v>4</v>
      </c>
    </row>
    <row r="925" spans="1:52">
      <c r="A925">
        <v>924</v>
      </c>
      <c r="B925" s="2" t="s">
        <v>983</v>
      </c>
      <c r="C925" s="2" t="str">
        <f t="shared" si="15"/>
        <v>SZ_07_0085</v>
      </c>
      <c r="E925" s="2">
        <v>17.5</v>
      </c>
      <c r="F925" s="2" t="s">
        <v>602</v>
      </c>
      <c r="G925" s="2" t="s">
        <v>386</v>
      </c>
      <c r="H925" s="2">
        <v>7</v>
      </c>
      <c r="I925" s="2">
        <v>1</v>
      </c>
      <c r="J925" s="2">
        <v>11</v>
      </c>
      <c r="K925" s="2">
        <v>1</v>
      </c>
      <c r="L925" s="2">
        <v>1</v>
      </c>
      <c r="M925" s="2">
        <v>1</v>
      </c>
      <c r="N925" s="2">
        <v>13</v>
      </c>
      <c r="O925" s="2">
        <v>26</v>
      </c>
      <c r="P925" s="2">
        <v>44</v>
      </c>
      <c r="Q925" s="2">
        <v>83</v>
      </c>
      <c r="S925" t="str">
        <f>VLOOKUP($C925,PANSS_full!$D$2:$AK$888,1,FALSE)</f>
        <v>SZ_07_0085</v>
      </c>
      <c r="T925" t="str">
        <f>VLOOKUP($C925,PANSS_full!$D$2:$AK$888,2,FALSE)</f>
        <v>QS</v>
      </c>
      <c r="U925" t="str">
        <f>VLOOKUP($C925,PANSS_full!$D$2:$AK$888,3,FALSE)</f>
        <v>何宏</v>
      </c>
      <c r="V925" t="str">
        <f>VLOOKUP($C925,PANSS_full!$D$2:$AK$888,4,FALSE)</f>
        <v>西京医院</v>
      </c>
      <c r="W925">
        <f>VLOOKUP($C925,PANSS_full!$D$2:$AK$888,5,FALSE)</f>
        <v>3</v>
      </c>
      <c r="X925">
        <f>VLOOKUP($C925,PANSS_full!$D$2:$AK$888,6,FALSE)</f>
        <v>1</v>
      </c>
      <c r="Y925">
        <f>VLOOKUP($C925,PANSS_full!$D$2:$AK$888,7,FALSE)</f>
        <v>3</v>
      </c>
      <c r="Z925">
        <f>VLOOKUP($C925,PANSS_full!$D$2:$AK$888,8,FALSE)</f>
        <v>1</v>
      </c>
      <c r="AA925">
        <f>VLOOKUP($C925,PANSS_full!$D$2:$AK$888,9,FALSE)</f>
        <v>1</v>
      </c>
      <c r="AB925">
        <f>VLOOKUP($C925,PANSS_full!$D$2:$AK$888,10,FALSE)</f>
        <v>3</v>
      </c>
      <c r="AC925">
        <f>VLOOKUP($C925,PANSS_full!$D$2:$AK$888,11,FALSE)</f>
        <v>1</v>
      </c>
      <c r="AD925">
        <f>VLOOKUP($C925,PANSS_full!$D$2:$AK$888,12,FALSE)</f>
        <v>4</v>
      </c>
      <c r="AE925">
        <f>VLOOKUP($C925,PANSS_full!$D$2:$AK$888,13,FALSE)</f>
        <v>4</v>
      </c>
      <c r="AF925">
        <f>VLOOKUP($C925,PANSS_full!$D$2:$AK$888,14,FALSE)</f>
        <v>3</v>
      </c>
      <c r="AG925">
        <f>VLOOKUP($C925,PANSS_full!$D$2:$AK$888,15,FALSE)</f>
        <v>4</v>
      </c>
      <c r="AH925">
        <f>VLOOKUP($C925,PANSS_full!$D$2:$AK$888,16,FALSE)</f>
        <v>3</v>
      </c>
      <c r="AI925">
        <f>VLOOKUP($C925,PANSS_full!$D$2:$AK$888,17,FALSE)</f>
        <v>5</v>
      </c>
      <c r="AJ925">
        <f>VLOOKUP($C925,PANSS_full!$D$2:$AK$888,18,FALSE)</f>
        <v>3</v>
      </c>
      <c r="AK925">
        <f>VLOOKUP($C925,PANSS_full!$D$2:$AK$888,19,FALSE)</f>
        <v>2</v>
      </c>
      <c r="AL925">
        <f>VLOOKUP($C925,PANSS_full!$D$2:$AK$888,20,FALSE)</f>
        <v>2</v>
      </c>
      <c r="AM925">
        <f>VLOOKUP($C925,PANSS_full!$D$2:$AK$888,21,FALSE)</f>
        <v>1</v>
      </c>
      <c r="AN925">
        <f>VLOOKUP($C925,PANSS_full!$D$2:$AK$888,22,FALSE)</f>
        <v>3</v>
      </c>
      <c r="AO925">
        <f>VLOOKUP($C925,PANSS_full!$D$2:$AK$888,23,FALSE)</f>
        <v>1</v>
      </c>
      <c r="AP925">
        <f>VLOOKUP($C925,PANSS_full!$D$2:$AK$888,24,FALSE)</f>
        <v>3</v>
      </c>
      <c r="AQ925">
        <f>VLOOKUP($C925,PANSS_full!$D$2:$AK$888,25,FALSE)</f>
        <v>2</v>
      </c>
      <c r="AR925">
        <f>VLOOKUP($C925,PANSS_full!$D$2:$AK$888,26,FALSE)</f>
        <v>4</v>
      </c>
      <c r="AS925">
        <f>VLOOKUP($C925,PANSS_full!$D$2:$AK$888,27,FALSE)</f>
        <v>5</v>
      </c>
      <c r="AT925">
        <f>VLOOKUP($C925,PANSS_full!$D$2:$AK$888,28,FALSE)</f>
        <v>1</v>
      </c>
      <c r="AU925">
        <f>VLOOKUP($C925,PANSS_full!$D$2:$AK$888,29,FALSE)</f>
        <v>4</v>
      </c>
      <c r="AV925">
        <f>VLOOKUP($C925,PANSS_full!$D$2:$AK$888,30,FALSE)</f>
        <v>5</v>
      </c>
      <c r="AW925">
        <f>VLOOKUP($C925,PANSS_full!$D$2:$AK$888,31,FALSE)</f>
        <v>2</v>
      </c>
      <c r="AX925">
        <f>VLOOKUP($C925,PANSS_full!$D$2:$AK$888,32,FALSE)</f>
        <v>3</v>
      </c>
      <c r="AY925">
        <f>VLOOKUP($C925,PANSS_full!$D$2:$AK$888,33,FALSE)</f>
        <v>2</v>
      </c>
      <c r="AZ925">
        <f>VLOOKUP($C925,PANSS_full!$D$2:$AK$888,34,FALSE)</f>
        <v>4</v>
      </c>
    </row>
    <row r="926" spans="1:52">
      <c r="A926">
        <v>925</v>
      </c>
      <c r="B926" s="2" t="s">
        <v>984</v>
      </c>
      <c r="C926" s="2" t="str">
        <f t="shared" si="15"/>
        <v>SZ_07_0087</v>
      </c>
      <c r="E926" s="2">
        <v>22.75</v>
      </c>
      <c r="F926" s="2" t="s">
        <v>602</v>
      </c>
      <c r="G926" s="2" t="s">
        <v>386</v>
      </c>
      <c r="H926" s="2">
        <v>7</v>
      </c>
      <c r="I926" s="2">
        <v>2</v>
      </c>
      <c r="J926" s="2">
        <v>16</v>
      </c>
      <c r="K926" s="2">
        <v>1</v>
      </c>
      <c r="L926" s="2">
        <v>1</v>
      </c>
      <c r="M926" s="2">
        <v>15</v>
      </c>
      <c r="N926" s="2">
        <v>26</v>
      </c>
      <c r="O926" s="2">
        <v>12</v>
      </c>
      <c r="P926" s="2">
        <v>47</v>
      </c>
      <c r="Q926" s="2">
        <v>85</v>
      </c>
      <c r="S926" t="str">
        <f>VLOOKUP($C926,PANSS_full!$D$2:$AK$888,1,FALSE)</f>
        <v>SZ_07_0087</v>
      </c>
      <c r="T926" t="str">
        <f>VLOOKUP($C926,PANSS_full!$D$2:$AK$888,2,FALSE)</f>
        <v>ZX</v>
      </c>
      <c r="U926" t="str">
        <f>VLOOKUP($C926,PANSS_full!$D$2:$AK$888,3,FALSE)</f>
        <v>何宏</v>
      </c>
      <c r="V926" t="str">
        <f>VLOOKUP($C926,PANSS_full!$D$2:$AK$888,4,FALSE)</f>
        <v>西京医院</v>
      </c>
      <c r="W926">
        <f>VLOOKUP($C926,PANSS_full!$D$2:$AK$888,5,FALSE)</f>
        <v>6</v>
      </c>
      <c r="X926">
        <f>VLOOKUP($C926,PANSS_full!$D$2:$AK$888,6,FALSE)</f>
        <v>4</v>
      </c>
      <c r="Y926">
        <f>VLOOKUP($C926,PANSS_full!$D$2:$AK$888,7,FALSE)</f>
        <v>3</v>
      </c>
      <c r="Z926">
        <f>VLOOKUP($C926,PANSS_full!$D$2:$AK$888,8,FALSE)</f>
        <v>1</v>
      </c>
      <c r="AA926">
        <f>VLOOKUP($C926,PANSS_full!$D$2:$AK$888,9,FALSE)</f>
        <v>1</v>
      </c>
      <c r="AB926">
        <f>VLOOKUP($C926,PANSS_full!$D$2:$AK$888,10,FALSE)</f>
        <v>6</v>
      </c>
      <c r="AC926">
        <f>VLOOKUP($C926,PANSS_full!$D$2:$AK$888,11,FALSE)</f>
        <v>5</v>
      </c>
      <c r="AD926">
        <f>VLOOKUP($C926,PANSS_full!$D$2:$AK$888,12,FALSE)</f>
        <v>1</v>
      </c>
      <c r="AE926">
        <f>VLOOKUP($C926,PANSS_full!$D$2:$AK$888,13,FALSE)</f>
        <v>1</v>
      </c>
      <c r="AF926">
        <f>VLOOKUP($C926,PANSS_full!$D$2:$AK$888,14,FALSE)</f>
        <v>2</v>
      </c>
      <c r="AG926">
        <f>VLOOKUP($C926,PANSS_full!$D$2:$AK$888,15,FALSE)</f>
        <v>1</v>
      </c>
      <c r="AH926">
        <f>VLOOKUP($C926,PANSS_full!$D$2:$AK$888,16,FALSE)</f>
        <v>2</v>
      </c>
      <c r="AI926">
        <f>VLOOKUP($C926,PANSS_full!$D$2:$AK$888,17,FALSE)</f>
        <v>3</v>
      </c>
      <c r="AJ926">
        <f>VLOOKUP($C926,PANSS_full!$D$2:$AK$888,18,FALSE)</f>
        <v>2</v>
      </c>
      <c r="AK926">
        <f>VLOOKUP($C926,PANSS_full!$D$2:$AK$888,19,FALSE)</f>
        <v>3</v>
      </c>
      <c r="AL926">
        <f>VLOOKUP($C926,PANSS_full!$D$2:$AK$888,20,FALSE)</f>
        <v>3</v>
      </c>
      <c r="AM926">
        <f>VLOOKUP($C926,PANSS_full!$D$2:$AK$888,21,FALSE)</f>
        <v>2</v>
      </c>
      <c r="AN926">
        <f>VLOOKUP($C926,PANSS_full!$D$2:$AK$888,22,FALSE)</f>
        <v>2</v>
      </c>
      <c r="AO926">
        <f>VLOOKUP($C926,PANSS_full!$D$2:$AK$888,23,FALSE)</f>
        <v>1</v>
      </c>
      <c r="AP926">
        <f>VLOOKUP($C926,PANSS_full!$D$2:$AK$888,24,FALSE)</f>
        <v>2</v>
      </c>
      <c r="AQ926">
        <f>VLOOKUP($C926,PANSS_full!$D$2:$AK$888,25,FALSE)</f>
        <v>1</v>
      </c>
      <c r="AR926">
        <f>VLOOKUP($C926,PANSS_full!$D$2:$AK$888,26,FALSE)</f>
        <v>5</v>
      </c>
      <c r="AS926">
        <f>VLOOKUP($C926,PANSS_full!$D$2:$AK$888,27,FALSE)</f>
        <v>4</v>
      </c>
      <c r="AT926">
        <f>VLOOKUP($C926,PANSS_full!$D$2:$AK$888,28,FALSE)</f>
        <v>2</v>
      </c>
      <c r="AU926">
        <f>VLOOKUP($C926,PANSS_full!$D$2:$AK$888,29,FALSE)</f>
        <v>3</v>
      </c>
      <c r="AV926">
        <f>VLOOKUP($C926,PANSS_full!$D$2:$AK$888,30,FALSE)</f>
        <v>6</v>
      </c>
      <c r="AW926">
        <f>VLOOKUP($C926,PANSS_full!$D$2:$AK$888,31,FALSE)</f>
        <v>3</v>
      </c>
      <c r="AX926">
        <f>VLOOKUP($C926,PANSS_full!$D$2:$AK$888,32,FALSE)</f>
        <v>4</v>
      </c>
      <c r="AY926">
        <f>VLOOKUP($C926,PANSS_full!$D$2:$AK$888,33,FALSE)</f>
        <v>2</v>
      </c>
      <c r="AZ926">
        <f>VLOOKUP($C926,PANSS_full!$D$2:$AK$888,34,FALSE)</f>
        <v>4</v>
      </c>
    </row>
    <row r="927" spans="1:52">
      <c r="A927">
        <v>926</v>
      </c>
      <c r="B927" s="2" t="s">
        <v>985</v>
      </c>
      <c r="C927" s="2" t="str">
        <f t="shared" si="15"/>
        <v>SZ_07_0088</v>
      </c>
      <c r="E927" s="2">
        <v>21.6666666666667</v>
      </c>
      <c r="F927" s="2" t="s">
        <v>602</v>
      </c>
      <c r="G927" s="2" t="s">
        <v>386</v>
      </c>
      <c r="H927" s="2">
        <v>7</v>
      </c>
      <c r="I927" s="2">
        <v>1</v>
      </c>
      <c r="J927" s="2">
        <v>14</v>
      </c>
      <c r="K927" s="2">
        <v>1</v>
      </c>
      <c r="L927" s="2">
        <v>1</v>
      </c>
      <c r="M927" s="2">
        <v>12</v>
      </c>
      <c r="N927" s="2">
        <v>23</v>
      </c>
      <c r="O927" s="2">
        <v>23</v>
      </c>
      <c r="P927" s="2">
        <v>41</v>
      </c>
      <c r="Q927" s="2">
        <v>87</v>
      </c>
      <c r="R927" s="2">
        <v>6</v>
      </c>
      <c r="S927" t="str">
        <f>VLOOKUP($C927,PANSS_full!$D$2:$AK$888,1,FALSE)</f>
        <v>SZ_07_0088</v>
      </c>
      <c r="T927" t="str">
        <f>VLOOKUP($C927,PANSS_full!$D$2:$AK$888,2,FALSE)</f>
        <v>SXW</v>
      </c>
      <c r="U927" t="str">
        <f>VLOOKUP($C927,PANSS_full!$D$2:$AK$888,3,FALSE)</f>
        <v>何宏</v>
      </c>
      <c r="V927" t="str">
        <f>VLOOKUP($C927,PANSS_full!$D$2:$AK$888,4,FALSE)</f>
        <v>西京医院</v>
      </c>
      <c r="W927">
        <f>VLOOKUP($C927,PANSS_full!$D$2:$AK$888,5,FALSE)</f>
        <v>5</v>
      </c>
      <c r="X927">
        <f>VLOOKUP($C927,PANSS_full!$D$2:$AK$888,6,FALSE)</f>
        <v>2</v>
      </c>
      <c r="Y927">
        <f>VLOOKUP($C927,PANSS_full!$D$2:$AK$888,7,FALSE)</f>
        <v>4</v>
      </c>
      <c r="Z927">
        <f>VLOOKUP($C927,PANSS_full!$D$2:$AK$888,8,FALSE)</f>
        <v>2</v>
      </c>
      <c r="AA927">
        <f>VLOOKUP($C927,PANSS_full!$D$2:$AK$888,9,FALSE)</f>
        <v>2</v>
      </c>
      <c r="AB927">
        <f>VLOOKUP($C927,PANSS_full!$D$2:$AK$888,10,FALSE)</f>
        <v>4</v>
      </c>
      <c r="AC927">
        <f>VLOOKUP($C927,PANSS_full!$D$2:$AK$888,11,FALSE)</f>
        <v>4</v>
      </c>
      <c r="AD927">
        <f>VLOOKUP($C927,PANSS_full!$D$2:$AK$888,12,FALSE)</f>
        <v>3</v>
      </c>
      <c r="AE927">
        <f>VLOOKUP($C927,PANSS_full!$D$2:$AK$888,13,FALSE)</f>
        <v>2</v>
      </c>
      <c r="AF927">
        <f>VLOOKUP($C927,PANSS_full!$D$2:$AK$888,14,FALSE)</f>
        <v>4</v>
      </c>
      <c r="AG927">
        <f>VLOOKUP($C927,PANSS_full!$D$2:$AK$888,15,FALSE)</f>
        <v>4</v>
      </c>
      <c r="AH927">
        <f>VLOOKUP($C927,PANSS_full!$D$2:$AK$888,16,FALSE)</f>
        <v>4</v>
      </c>
      <c r="AI927">
        <f>VLOOKUP($C927,PANSS_full!$D$2:$AK$888,17,FALSE)</f>
        <v>4</v>
      </c>
      <c r="AJ927">
        <f>VLOOKUP($C927,PANSS_full!$D$2:$AK$888,18,FALSE)</f>
        <v>2</v>
      </c>
      <c r="AK927">
        <f>VLOOKUP($C927,PANSS_full!$D$2:$AK$888,19,FALSE)</f>
        <v>1</v>
      </c>
      <c r="AL927">
        <f>VLOOKUP($C927,PANSS_full!$D$2:$AK$888,20,FALSE)</f>
        <v>2</v>
      </c>
      <c r="AM927">
        <f>VLOOKUP($C927,PANSS_full!$D$2:$AK$888,21,FALSE)</f>
        <v>1</v>
      </c>
      <c r="AN927">
        <f>VLOOKUP($C927,PANSS_full!$D$2:$AK$888,22,FALSE)</f>
        <v>2</v>
      </c>
      <c r="AO927">
        <f>VLOOKUP($C927,PANSS_full!$D$2:$AK$888,23,FALSE)</f>
        <v>3</v>
      </c>
      <c r="AP927">
        <f>VLOOKUP($C927,PANSS_full!$D$2:$AK$888,24,FALSE)</f>
        <v>2</v>
      </c>
      <c r="AQ927">
        <f>VLOOKUP($C927,PANSS_full!$D$2:$AK$888,25,FALSE)</f>
        <v>1</v>
      </c>
      <c r="AR927">
        <f>VLOOKUP($C927,PANSS_full!$D$2:$AK$888,26,FALSE)</f>
        <v>2</v>
      </c>
      <c r="AS927">
        <f>VLOOKUP($C927,PANSS_full!$D$2:$AK$888,27,FALSE)</f>
        <v>5</v>
      </c>
      <c r="AT927">
        <f>VLOOKUP($C927,PANSS_full!$D$2:$AK$888,28,FALSE)</f>
        <v>3</v>
      </c>
      <c r="AU927">
        <f>VLOOKUP($C927,PANSS_full!$D$2:$AK$888,29,FALSE)</f>
        <v>2</v>
      </c>
      <c r="AV927">
        <f>VLOOKUP($C927,PANSS_full!$D$2:$AK$888,30,FALSE)</f>
        <v>4</v>
      </c>
      <c r="AW927">
        <f>VLOOKUP($C927,PANSS_full!$D$2:$AK$888,31,FALSE)</f>
        <v>2</v>
      </c>
      <c r="AX927">
        <f>VLOOKUP($C927,PANSS_full!$D$2:$AK$888,32,FALSE)</f>
        <v>5</v>
      </c>
      <c r="AY927">
        <f>VLOOKUP($C927,PANSS_full!$D$2:$AK$888,33,FALSE)</f>
        <v>1</v>
      </c>
      <c r="AZ927">
        <f>VLOOKUP($C927,PANSS_full!$D$2:$AK$888,34,FALSE)</f>
        <v>5</v>
      </c>
    </row>
    <row r="928" spans="1:52">
      <c r="A928">
        <v>927</v>
      </c>
      <c r="B928" s="2" t="s">
        <v>986</v>
      </c>
      <c r="C928" s="2" t="str">
        <f t="shared" si="15"/>
        <v>SZ_07_0089</v>
      </c>
      <c r="E928" s="2">
        <v>19</v>
      </c>
      <c r="F928" s="2" t="s">
        <v>602</v>
      </c>
      <c r="G928" s="2" t="s">
        <v>386</v>
      </c>
      <c r="H928" s="2">
        <v>7</v>
      </c>
      <c r="I928" s="2">
        <v>1</v>
      </c>
      <c r="J928" s="2">
        <v>12</v>
      </c>
      <c r="K928" s="2">
        <v>1</v>
      </c>
      <c r="L928" s="2">
        <v>1</v>
      </c>
      <c r="M928" s="2">
        <v>14</v>
      </c>
      <c r="N928" s="2">
        <v>20</v>
      </c>
      <c r="O928" s="2">
        <v>22</v>
      </c>
      <c r="P928" s="2">
        <v>52</v>
      </c>
      <c r="Q928" s="2">
        <v>94</v>
      </c>
      <c r="S928" t="str">
        <f>VLOOKUP($C928,PANSS_full!$D$2:$AK$888,1,FALSE)</f>
        <v>SZ_07_0089</v>
      </c>
      <c r="T928" t="str">
        <f>VLOOKUP($C928,PANSS_full!$D$2:$AK$888,2,FALSE)</f>
        <v>LC</v>
      </c>
      <c r="U928" t="str">
        <f>VLOOKUP($C928,PANSS_full!$D$2:$AK$888,3,FALSE)</f>
        <v>王化宁</v>
      </c>
      <c r="V928" t="str">
        <f>VLOOKUP($C928,PANSS_full!$D$2:$AK$888,4,FALSE)</f>
        <v>西京医院</v>
      </c>
      <c r="W928">
        <f>VLOOKUP($C928,PANSS_full!$D$2:$AK$888,5,FALSE)</f>
        <v>6</v>
      </c>
      <c r="X928">
        <f>VLOOKUP($C928,PANSS_full!$D$2:$AK$888,6,FALSE)</f>
        <v>1</v>
      </c>
      <c r="Y928">
        <f>VLOOKUP($C928,PANSS_full!$D$2:$AK$888,7,FALSE)</f>
        <v>3</v>
      </c>
      <c r="Z928">
        <f>VLOOKUP($C928,PANSS_full!$D$2:$AK$888,8,FALSE)</f>
        <v>1</v>
      </c>
      <c r="AA928">
        <f>VLOOKUP($C928,PANSS_full!$D$2:$AK$888,9,FALSE)</f>
        <v>1</v>
      </c>
      <c r="AB928">
        <f>VLOOKUP($C928,PANSS_full!$D$2:$AK$888,10,FALSE)</f>
        <v>5</v>
      </c>
      <c r="AC928">
        <f>VLOOKUP($C928,PANSS_full!$D$2:$AK$888,11,FALSE)</f>
        <v>3</v>
      </c>
      <c r="AD928">
        <f>VLOOKUP($C928,PANSS_full!$D$2:$AK$888,12,FALSE)</f>
        <v>4</v>
      </c>
      <c r="AE928">
        <f>VLOOKUP($C928,PANSS_full!$D$2:$AK$888,13,FALSE)</f>
        <v>3</v>
      </c>
      <c r="AF928">
        <f>VLOOKUP($C928,PANSS_full!$D$2:$AK$888,14,FALSE)</f>
        <v>3</v>
      </c>
      <c r="AG928">
        <f>VLOOKUP($C928,PANSS_full!$D$2:$AK$888,15,FALSE)</f>
        <v>3</v>
      </c>
      <c r="AH928">
        <f>VLOOKUP($C928,PANSS_full!$D$2:$AK$888,16,FALSE)</f>
        <v>2</v>
      </c>
      <c r="AI928">
        <f>VLOOKUP($C928,PANSS_full!$D$2:$AK$888,17,FALSE)</f>
        <v>3</v>
      </c>
      <c r="AJ928">
        <f>VLOOKUP($C928,PANSS_full!$D$2:$AK$888,18,FALSE)</f>
        <v>4</v>
      </c>
      <c r="AK928">
        <f>VLOOKUP($C928,PANSS_full!$D$2:$AK$888,19,FALSE)</f>
        <v>2</v>
      </c>
      <c r="AL928">
        <f>VLOOKUP($C928,PANSS_full!$D$2:$AK$888,20,FALSE)</f>
        <v>4</v>
      </c>
      <c r="AM928">
        <f>VLOOKUP($C928,PANSS_full!$D$2:$AK$888,21,FALSE)</f>
        <v>2</v>
      </c>
      <c r="AN928">
        <f>VLOOKUP($C928,PANSS_full!$D$2:$AK$888,22,FALSE)</f>
        <v>2</v>
      </c>
      <c r="AO928">
        <f>VLOOKUP($C928,PANSS_full!$D$2:$AK$888,23,FALSE)</f>
        <v>2</v>
      </c>
      <c r="AP928">
        <f>VLOOKUP($C928,PANSS_full!$D$2:$AK$888,24,FALSE)</f>
        <v>5</v>
      </c>
      <c r="AQ928">
        <f>VLOOKUP($C928,PANSS_full!$D$2:$AK$888,25,FALSE)</f>
        <v>2</v>
      </c>
      <c r="AR928">
        <f>VLOOKUP($C928,PANSS_full!$D$2:$AK$888,26,FALSE)</f>
        <v>3</v>
      </c>
      <c r="AS928">
        <f>VLOOKUP($C928,PANSS_full!$D$2:$AK$888,27,FALSE)</f>
        <v>6</v>
      </c>
      <c r="AT928">
        <f>VLOOKUP($C928,PANSS_full!$D$2:$AK$888,28,FALSE)</f>
        <v>2</v>
      </c>
      <c r="AU928">
        <f>VLOOKUP($C928,PANSS_full!$D$2:$AK$888,29,FALSE)</f>
        <v>3</v>
      </c>
      <c r="AV928">
        <f>VLOOKUP($C928,PANSS_full!$D$2:$AK$888,30,FALSE)</f>
        <v>6</v>
      </c>
      <c r="AW928">
        <f>VLOOKUP($C928,PANSS_full!$D$2:$AK$888,31,FALSE)</f>
        <v>3</v>
      </c>
      <c r="AX928">
        <f>VLOOKUP($C928,PANSS_full!$D$2:$AK$888,32,FALSE)</f>
        <v>4</v>
      </c>
      <c r="AY928">
        <f>VLOOKUP($C928,PANSS_full!$D$2:$AK$888,33,FALSE)</f>
        <v>2</v>
      </c>
      <c r="AZ928">
        <f>VLOOKUP($C928,PANSS_full!$D$2:$AK$888,34,FALSE)</f>
        <v>4</v>
      </c>
    </row>
    <row r="929" spans="1:52">
      <c r="A929">
        <v>928</v>
      </c>
      <c r="B929" s="2" t="s">
        <v>987</v>
      </c>
      <c r="C929" s="2" t="str">
        <f t="shared" si="15"/>
        <v>SZ_07_0091</v>
      </c>
      <c r="E929" s="2">
        <v>18.3333333333335</v>
      </c>
      <c r="F929" s="2" t="s">
        <v>602</v>
      </c>
      <c r="G929" s="2" t="s">
        <v>386</v>
      </c>
      <c r="H929" s="2">
        <v>7</v>
      </c>
      <c r="I929" s="2">
        <v>2</v>
      </c>
      <c r="J929" s="2">
        <v>12</v>
      </c>
      <c r="K929" s="2">
        <v>1</v>
      </c>
      <c r="L929" s="2">
        <v>1</v>
      </c>
      <c r="M929" s="2">
        <v>1</v>
      </c>
      <c r="N929" s="2">
        <v>28</v>
      </c>
      <c r="O929" s="2">
        <v>29</v>
      </c>
      <c r="P929" s="2">
        <v>51</v>
      </c>
      <c r="Q929" s="2">
        <v>108</v>
      </c>
      <c r="R929" s="2">
        <v>19</v>
      </c>
      <c r="S929" t="str">
        <f>VLOOKUP($C929,PANSS_full!$D$2:$AK$888,1,FALSE)</f>
        <v>SZ_07_0091</v>
      </c>
      <c r="T929" t="str">
        <f>VLOOKUP($C929,PANSS_full!$D$2:$AK$888,2,FALSE)</f>
        <v>AN</v>
      </c>
      <c r="U929" t="str">
        <f>VLOOKUP($C929,PANSS_full!$D$2:$AK$888,3,FALSE)</f>
        <v>刘文明</v>
      </c>
      <c r="V929" t="str">
        <f>VLOOKUP($C929,PANSS_full!$D$2:$AK$888,4,FALSE)</f>
        <v>西京医院</v>
      </c>
      <c r="W929">
        <f>VLOOKUP($C929,PANSS_full!$D$2:$AK$888,5,FALSE)</f>
        <v>5</v>
      </c>
      <c r="X929">
        <f>VLOOKUP($C929,PANSS_full!$D$2:$AK$888,6,FALSE)</f>
        <v>3</v>
      </c>
      <c r="Y929">
        <f>VLOOKUP($C929,PANSS_full!$D$2:$AK$888,7,FALSE)</f>
        <v>5</v>
      </c>
      <c r="Z929">
        <f>VLOOKUP($C929,PANSS_full!$D$2:$AK$888,8,FALSE)</f>
        <v>2</v>
      </c>
      <c r="AA929">
        <f>VLOOKUP($C929,PANSS_full!$D$2:$AK$888,9,FALSE)</f>
        <v>2</v>
      </c>
      <c r="AB929">
        <f>VLOOKUP($C929,PANSS_full!$D$2:$AK$888,10,FALSE)</f>
        <v>6</v>
      </c>
      <c r="AC929">
        <f>VLOOKUP($C929,PANSS_full!$D$2:$AK$888,11,FALSE)</f>
        <v>5</v>
      </c>
      <c r="AD929">
        <f>VLOOKUP($C929,PANSS_full!$D$2:$AK$888,12,FALSE)</f>
        <v>4</v>
      </c>
      <c r="AE929">
        <f>VLOOKUP($C929,PANSS_full!$D$2:$AK$888,13,FALSE)</f>
        <v>5</v>
      </c>
      <c r="AF929">
        <f>VLOOKUP($C929,PANSS_full!$D$2:$AK$888,14,FALSE)</f>
        <v>4</v>
      </c>
      <c r="AG929">
        <f>VLOOKUP($C929,PANSS_full!$D$2:$AK$888,15,FALSE)</f>
        <v>6</v>
      </c>
      <c r="AH929">
        <f>VLOOKUP($C929,PANSS_full!$D$2:$AK$888,16,FALSE)</f>
        <v>3</v>
      </c>
      <c r="AI929">
        <f>VLOOKUP($C929,PANSS_full!$D$2:$AK$888,17,FALSE)</f>
        <v>5</v>
      </c>
      <c r="AJ929">
        <f>VLOOKUP($C929,PANSS_full!$D$2:$AK$888,18,FALSE)</f>
        <v>2</v>
      </c>
      <c r="AK929">
        <f>VLOOKUP($C929,PANSS_full!$D$2:$AK$888,19,FALSE)</f>
        <v>3</v>
      </c>
      <c r="AL929">
        <f>VLOOKUP($C929,PANSS_full!$D$2:$AK$888,20,FALSE)</f>
        <v>3</v>
      </c>
      <c r="AM929">
        <f>VLOOKUP($C929,PANSS_full!$D$2:$AK$888,21,FALSE)</f>
        <v>2</v>
      </c>
      <c r="AN929">
        <f>VLOOKUP($C929,PANSS_full!$D$2:$AK$888,22,FALSE)</f>
        <v>3</v>
      </c>
      <c r="AO929">
        <f>VLOOKUP($C929,PANSS_full!$D$2:$AK$888,23,FALSE)</f>
        <v>1</v>
      </c>
      <c r="AP929">
        <f>VLOOKUP($C929,PANSS_full!$D$2:$AK$888,24,FALSE)</f>
        <v>4</v>
      </c>
      <c r="AQ929">
        <f>VLOOKUP($C929,PANSS_full!$D$2:$AK$888,25,FALSE)</f>
        <v>4</v>
      </c>
      <c r="AR929">
        <f>VLOOKUP($C929,PANSS_full!$D$2:$AK$888,26,FALSE)</f>
        <v>5</v>
      </c>
      <c r="AS929">
        <f>VLOOKUP($C929,PANSS_full!$D$2:$AK$888,27,FALSE)</f>
        <v>5</v>
      </c>
      <c r="AT929">
        <f>VLOOKUP($C929,PANSS_full!$D$2:$AK$888,28,FALSE)</f>
        <v>2</v>
      </c>
      <c r="AU929">
        <f>VLOOKUP($C929,PANSS_full!$D$2:$AK$888,29,FALSE)</f>
        <v>4</v>
      </c>
      <c r="AV929">
        <f>VLOOKUP($C929,PANSS_full!$D$2:$AK$888,30,FALSE)</f>
        <v>5</v>
      </c>
      <c r="AW929">
        <f>VLOOKUP($C929,PANSS_full!$D$2:$AK$888,31,FALSE)</f>
        <v>2</v>
      </c>
      <c r="AX929">
        <f>VLOOKUP($C929,PANSS_full!$D$2:$AK$888,32,FALSE)</f>
        <v>4</v>
      </c>
      <c r="AY929">
        <f>VLOOKUP($C929,PANSS_full!$D$2:$AK$888,33,FALSE)</f>
        <v>2</v>
      </c>
      <c r="AZ929">
        <f>VLOOKUP($C929,PANSS_full!$D$2:$AK$888,34,FALSE)</f>
        <v>2</v>
      </c>
    </row>
    <row r="930" spans="1:52">
      <c r="A930">
        <v>929</v>
      </c>
      <c r="B930" s="2" t="s">
        <v>988</v>
      </c>
      <c r="C930" s="2" t="str">
        <f t="shared" si="15"/>
        <v>SZ_07_0092</v>
      </c>
      <c r="E930" s="2">
        <v>23</v>
      </c>
      <c r="F930" s="2" t="s">
        <v>602</v>
      </c>
      <c r="G930" s="2" t="s">
        <v>386</v>
      </c>
      <c r="H930" s="2">
        <v>7</v>
      </c>
      <c r="I930" s="2">
        <v>1</v>
      </c>
      <c r="J930" s="2">
        <v>16</v>
      </c>
      <c r="K930" s="2">
        <v>1</v>
      </c>
      <c r="L930" s="2">
        <v>1</v>
      </c>
      <c r="M930" s="2">
        <v>6</v>
      </c>
      <c r="N930" s="2">
        <v>25</v>
      </c>
      <c r="O930" s="2">
        <v>22</v>
      </c>
      <c r="P930" s="2">
        <v>44</v>
      </c>
      <c r="Q930" s="2">
        <v>91</v>
      </c>
      <c r="R930" s="2">
        <v>25</v>
      </c>
      <c r="S930" t="str">
        <f>VLOOKUP($C930,PANSS_full!$D$2:$AK$888,1,FALSE)</f>
        <v>SZ_07_0092</v>
      </c>
      <c r="T930" t="str">
        <f>VLOOKUP($C930,PANSS_full!$D$2:$AK$888,2,FALSE)</f>
        <v>TN</v>
      </c>
      <c r="U930" t="str">
        <f>VLOOKUP($C930,PANSS_full!$D$2:$AK$888,3,FALSE)</f>
        <v>王化宁</v>
      </c>
      <c r="V930" t="str">
        <f>VLOOKUP($C930,PANSS_full!$D$2:$AK$888,4,FALSE)</f>
        <v>西京医院</v>
      </c>
      <c r="W930">
        <f>VLOOKUP($C930,PANSS_full!$D$2:$AK$888,5,FALSE)</f>
        <v>4</v>
      </c>
      <c r="X930">
        <f>VLOOKUP($C930,PANSS_full!$D$2:$AK$888,6,FALSE)</f>
        <v>3</v>
      </c>
      <c r="Y930">
        <f>VLOOKUP($C930,PANSS_full!$D$2:$AK$888,7,FALSE)</f>
        <v>4</v>
      </c>
      <c r="Z930">
        <f>VLOOKUP($C930,PANSS_full!$D$2:$AK$888,8,FALSE)</f>
        <v>3</v>
      </c>
      <c r="AA930">
        <f>VLOOKUP($C930,PANSS_full!$D$2:$AK$888,9,FALSE)</f>
        <v>3</v>
      </c>
      <c r="AB930">
        <f>VLOOKUP($C930,PANSS_full!$D$2:$AK$888,10,FALSE)</f>
        <v>5</v>
      </c>
      <c r="AC930">
        <f>VLOOKUP($C930,PANSS_full!$D$2:$AK$888,11,FALSE)</f>
        <v>3</v>
      </c>
      <c r="AD930">
        <f>VLOOKUP($C930,PANSS_full!$D$2:$AK$888,12,FALSE)</f>
        <v>3</v>
      </c>
      <c r="AE930">
        <f>VLOOKUP($C930,PANSS_full!$D$2:$AK$888,13,FALSE)</f>
        <v>3</v>
      </c>
      <c r="AF930">
        <f>VLOOKUP($C930,PANSS_full!$D$2:$AK$888,14,FALSE)</f>
        <v>3</v>
      </c>
      <c r="AG930">
        <f>VLOOKUP($C930,PANSS_full!$D$2:$AK$888,15,FALSE)</f>
        <v>3</v>
      </c>
      <c r="AH930">
        <f>VLOOKUP($C930,PANSS_full!$D$2:$AK$888,16,FALSE)</f>
        <v>3</v>
      </c>
      <c r="AI930">
        <f>VLOOKUP($C930,PANSS_full!$D$2:$AK$888,17,FALSE)</f>
        <v>4</v>
      </c>
      <c r="AJ930">
        <f>VLOOKUP($C930,PANSS_full!$D$2:$AK$888,18,FALSE)</f>
        <v>3</v>
      </c>
      <c r="AK930">
        <f>VLOOKUP($C930,PANSS_full!$D$2:$AK$888,19,FALSE)</f>
        <v>2</v>
      </c>
      <c r="AL930">
        <f>VLOOKUP($C930,PANSS_full!$D$2:$AK$888,20,FALSE)</f>
        <v>4</v>
      </c>
      <c r="AM930">
        <f>VLOOKUP($C930,PANSS_full!$D$2:$AK$888,21,FALSE)</f>
        <v>3</v>
      </c>
      <c r="AN930">
        <f>VLOOKUP($C930,PANSS_full!$D$2:$AK$888,22,FALSE)</f>
        <v>4</v>
      </c>
      <c r="AO930">
        <f>VLOOKUP($C930,PANSS_full!$D$2:$AK$888,23,FALSE)</f>
        <v>2</v>
      </c>
      <c r="AP930">
        <f>VLOOKUP($C930,PANSS_full!$D$2:$AK$888,24,FALSE)</f>
        <v>2</v>
      </c>
      <c r="AQ930">
        <f>VLOOKUP($C930,PANSS_full!$D$2:$AK$888,25,FALSE)</f>
        <v>2</v>
      </c>
      <c r="AR930">
        <f>VLOOKUP($C930,PANSS_full!$D$2:$AK$888,26,FALSE)</f>
        <v>2</v>
      </c>
      <c r="AS930">
        <f>VLOOKUP($C930,PANSS_full!$D$2:$AK$888,27,FALSE)</f>
        <v>3</v>
      </c>
      <c r="AT930">
        <f>VLOOKUP($C930,PANSS_full!$D$2:$AK$888,28,FALSE)</f>
        <v>2</v>
      </c>
      <c r="AU930">
        <f>VLOOKUP($C930,PANSS_full!$D$2:$AK$888,29,FALSE)</f>
        <v>3</v>
      </c>
      <c r="AV930">
        <f>VLOOKUP($C930,PANSS_full!$D$2:$AK$888,30,FALSE)</f>
        <v>5</v>
      </c>
      <c r="AW930">
        <f>VLOOKUP($C930,PANSS_full!$D$2:$AK$888,31,FALSE)</f>
        <v>3</v>
      </c>
      <c r="AX930">
        <f>VLOOKUP($C930,PANSS_full!$D$2:$AK$888,32,FALSE)</f>
        <v>2</v>
      </c>
      <c r="AY930">
        <f>VLOOKUP($C930,PANSS_full!$D$2:$AK$888,33,FALSE)</f>
        <v>3</v>
      </c>
      <c r="AZ930">
        <f>VLOOKUP($C930,PANSS_full!$D$2:$AK$888,34,FALSE)</f>
        <v>2</v>
      </c>
    </row>
    <row r="931" spans="1:52">
      <c r="A931">
        <v>930</v>
      </c>
      <c r="B931" s="2" t="s">
        <v>989</v>
      </c>
      <c r="C931" s="2" t="str">
        <f t="shared" si="15"/>
        <v>SZ_07_0094</v>
      </c>
      <c r="E931" s="2">
        <v>19.6666666666665</v>
      </c>
      <c r="F931" s="2" t="s">
        <v>602</v>
      </c>
      <c r="G931" s="2" t="s">
        <v>386</v>
      </c>
      <c r="H931" s="2">
        <v>7</v>
      </c>
      <c r="I931" s="2">
        <v>1</v>
      </c>
      <c r="J931" s="2">
        <v>13</v>
      </c>
      <c r="K931" s="2">
        <v>1</v>
      </c>
      <c r="L931" s="2">
        <v>1</v>
      </c>
      <c r="M931" s="2">
        <v>12</v>
      </c>
      <c r="N931" s="2">
        <v>26</v>
      </c>
      <c r="O931" s="2">
        <v>32</v>
      </c>
      <c r="P931" s="2">
        <v>54</v>
      </c>
      <c r="Q931" s="2">
        <v>112</v>
      </c>
      <c r="S931" t="str">
        <f>VLOOKUP($C931,PANSS_full!$D$2:$AK$888,1,FALSE)</f>
        <v>SZ_07_0094</v>
      </c>
      <c r="T931" t="str">
        <f>VLOOKUP($C931,PANSS_full!$D$2:$AK$888,2,FALSE)</f>
        <v>QF</v>
      </c>
      <c r="U931" t="str">
        <f>VLOOKUP($C931,PANSS_full!$D$2:$AK$888,3,FALSE)</f>
        <v>刘文明</v>
      </c>
      <c r="V931" t="str">
        <f>VLOOKUP($C931,PANSS_full!$D$2:$AK$888,4,FALSE)</f>
        <v>西京医院</v>
      </c>
      <c r="W931">
        <f>VLOOKUP($C931,PANSS_full!$D$2:$AK$888,5,FALSE)</f>
        <v>5</v>
      </c>
      <c r="X931">
        <f>VLOOKUP($C931,PANSS_full!$D$2:$AK$888,6,FALSE)</f>
        <v>3</v>
      </c>
      <c r="Y931">
        <f>VLOOKUP($C931,PANSS_full!$D$2:$AK$888,7,FALSE)</f>
        <v>3</v>
      </c>
      <c r="Z931">
        <f>VLOOKUP($C931,PANSS_full!$D$2:$AK$888,8,FALSE)</f>
        <v>2</v>
      </c>
      <c r="AA931">
        <f>VLOOKUP($C931,PANSS_full!$D$2:$AK$888,9,FALSE)</f>
        <v>2</v>
      </c>
      <c r="AB931">
        <f>VLOOKUP($C931,PANSS_full!$D$2:$AK$888,10,FALSE)</f>
        <v>5</v>
      </c>
      <c r="AC931">
        <f>VLOOKUP($C931,PANSS_full!$D$2:$AK$888,11,FALSE)</f>
        <v>6</v>
      </c>
      <c r="AD931">
        <f>VLOOKUP($C931,PANSS_full!$D$2:$AK$888,12,FALSE)</f>
        <v>6</v>
      </c>
      <c r="AE931">
        <f>VLOOKUP($C931,PANSS_full!$D$2:$AK$888,13,FALSE)</f>
        <v>5</v>
      </c>
      <c r="AF931">
        <f>VLOOKUP($C931,PANSS_full!$D$2:$AK$888,14,FALSE)</f>
        <v>5</v>
      </c>
      <c r="AG931">
        <f>VLOOKUP($C931,PANSS_full!$D$2:$AK$888,15,FALSE)</f>
        <v>5</v>
      </c>
      <c r="AH931">
        <f>VLOOKUP($C931,PANSS_full!$D$2:$AK$888,16,FALSE)</f>
        <v>2</v>
      </c>
      <c r="AI931">
        <f>VLOOKUP($C931,PANSS_full!$D$2:$AK$888,17,FALSE)</f>
        <v>5</v>
      </c>
      <c r="AJ931">
        <f>VLOOKUP($C931,PANSS_full!$D$2:$AK$888,18,FALSE)</f>
        <v>4</v>
      </c>
      <c r="AK931">
        <f>VLOOKUP($C931,PANSS_full!$D$2:$AK$888,19,FALSE)</f>
        <v>2</v>
      </c>
      <c r="AL931">
        <f>VLOOKUP($C931,PANSS_full!$D$2:$AK$888,20,FALSE)</f>
        <v>2</v>
      </c>
      <c r="AM931">
        <f>VLOOKUP($C931,PANSS_full!$D$2:$AK$888,21,FALSE)</f>
        <v>2</v>
      </c>
      <c r="AN931">
        <f>VLOOKUP($C931,PANSS_full!$D$2:$AK$888,22,FALSE)</f>
        <v>3</v>
      </c>
      <c r="AO931">
        <f>VLOOKUP($C931,PANSS_full!$D$2:$AK$888,23,FALSE)</f>
        <v>2</v>
      </c>
      <c r="AP931">
        <f>VLOOKUP($C931,PANSS_full!$D$2:$AK$888,24,FALSE)</f>
        <v>3</v>
      </c>
      <c r="AQ931">
        <f>VLOOKUP($C931,PANSS_full!$D$2:$AK$888,25,FALSE)</f>
        <v>2</v>
      </c>
      <c r="AR931">
        <f>VLOOKUP($C931,PANSS_full!$D$2:$AK$888,26,FALSE)</f>
        <v>5</v>
      </c>
      <c r="AS931">
        <f>VLOOKUP($C931,PANSS_full!$D$2:$AK$888,27,FALSE)</f>
        <v>5</v>
      </c>
      <c r="AT931">
        <f>VLOOKUP($C931,PANSS_full!$D$2:$AK$888,28,FALSE)</f>
        <v>2</v>
      </c>
      <c r="AU931">
        <f>VLOOKUP($C931,PANSS_full!$D$2:$AK$888,29,FALSE)</f>
        <v>5</v>
      </c>
      <c r="AV931">
        <f>VLOOKUP($C931,PANSS_full!$D$2:$AK$888,30,FALSE)</f>
        <v>6</v>
      </c>
      <c r="AW931">
        <f>VLOOKUP($C931,PANSS_full!$D$2:$AK$888,31,FALSE)</f>
        <v>3</v>
      </c>
      <c r="AX931">
        <f>VLOOKUP($C931,PANSS_full!$D$2:$AK$888,32,FALSE)</f>
        <v>5</v>
      </c>
      <c r="AY931">
        <f>VLOOKUP($C931,PANSS_full!$D$2:$AK$888,33,FALSE)</f>
        <v>2</v>
      </c>
      <c r="AZ931">
        <f>VLOOKUP($C931,PANSS_full!$D$2:$AK$888,34,FALSE)</f>
        <v>5</v>
      </c>
    </row>
    <row r="932" spans="1:52">
      <c r="A932">
        <v>931</v>
      </c>
      <c r="B932" s="2" t="s">
        <v>990</v>
      </c>
      <c r="C932" s="2" t="str">
        <f t="shared" si="15"/>
        <v>SZ_07_0098</v>
      </c>
      <c r="E932" s="2">
        <v>28.8333333333335</v>
      </c>
      <c r="F932" s="2" t="s">
        <v>602</v>
      </c>
      <c r="G932" s="2" t="s">
        <v>386</v>
      </c>
      <c r="H932" s="2">
        <v>7</v>
      </c>
      <c r="I932" s="2">
        <v>1</v>
      </c>
      <c r="J932" s="2">
        <v>15</v>
      </c>
      <c r="K932" s="2">
        <v>1</v>
      </c>
      <c r="L932" s="2">
        <v>1</v>
      </c>
      <c r="M932" s="2">
        <v>1</v>
      </c>
      <c r="N932" s="2">
        <v>27</v>
      </c>
      <c r="O932" s="2">
        <v>27</v>
      </c>
      <c r="P932" s="2">
        <v>47</v>
      </c>
      <c r="Q932" s="2">
        <v>101</v>
      </c>
      <c r="S932" t="str">
        <f>VLOOKUP($C932,PANSS_full!$D$2:$AK$888,1,FALSE)</f>
        <v>SZ_07_0098</v>
      </c>
      <c r="T932" t="str">
        <f>VLOOKUP($C932,PANSS_full!$D$2:$AK$888,2,FALSE)</f>
        <v>WXP</v>
      </c>
      <c r="U932" t="str">
        <f>VLOOKUP($C932,PANSS_full!$D$2:$AK$888,3,FALSE)</f>
        <v>刘文明</v>
      </c>
      <c r="V932" t="str">
        <f>VLOOKUP($C932,PANSS_full!$D$2:$AK$888,4,FALSE)</f>
        <v>西京医院</v>
      </c>
      <c r="W932">
        <f>VLOOKUP($C932,PANSS_full!$D$2:$AK$888,5,FALSE)</f>
        <v>5</v>
      </c>
      <c r="X932">
        <f>VLOOKUP($C932,PANSS_full!$D$2:$AK$888,6,FALSE)</f>
        <v>3</v>
      </c>
      <c r="Y932">
        <f>VLOOKUP($C932,PANSS_full!$D$2:$AK$888,7,FALSE)</f>
        <v>3</v>
      </c>
      <c r="Z932">
        <f>VLOOKUP($C932,PANSS_full!$D$2:$AK$888,8,FALSE)</f>
        <v>2</v>
      </c>
      <c r="AA932">
        <f>VLOOKUP($C932,PANSS_full!$D$2:$AK$888,9,FALSE)</f>
        <v>3</v>
      </c>
      <c r="AB932">
        <f>VLOOKUP($C932,PANSS_full!$D$2:$AK$888,10,FALSE)</f>
        <v>5</v>
      </c>
      <c r="AC932">
        <f>VLOOKUP($C932,PANSS_full!$D$2:$AK$888,11,FALSE)</f>
        <v>6</v>
      </c>
      <c r="AD932">
        <f>VLOOKUP($C932,PANSS_full!$D$2:$AK$888,12,FALSE)</f>
        <v>5</v>
      </c>
      <c r="AE932">
        <f>VLOOKUP($C932,PANSS_full!$D$2:$AK$888,13,FALSE)</f>
        <v>4</v>
      </c>
      <c r="AF932">
        <f>VLOOKUP($C932,PANSS_full!$D$2:$AK$888,14,FALSE)</f>
        <v>6</v>
      </c>
      <c r="AG932">
        <f>VLOOKUP($C932,PANSS_full!$D$2:$AK$888,15,FALSE)</f>
        <v>3</v>
      </c>
      <c r="AH932">
        <f>VLOOKUP($C932,PANSS_full!$D$2:$AK$888,16,FALSE)</f>
        <v>2</v>
      </c>
      <c r="AI932">
        <f>VLOOKUP($C932,PANSS_full!$D$2:$AK$888,17,FALSE)</f>
        <v>5</v>
      </c>
      <c r="AJ932">
        <f>VLOOKUP($C932,PANSS_full!$D$2:$AK$888,18,FALSE)</f>
        <v>2</v>
      </c>
      <c r="AK932">
        <f>VLOOKUP($C932,PANSS_full!$D$2:$AK$888,19,FALSE)</f>
        <v>2</v>
      </c>
      <c r="AL932">
        <f>VLOOKUP($C932,PANSS_full!$D$2:$AK$888,20,FALSE)</f>
        <v>3</v>
      </c>
      <c r="AM932">
        <f>VLOOKUP($C932,PANSS_full!$D$2:$AK$888,21,FALSE)</f>
        <v>2</v>
      </c>
      <c r="AN932">
        <f>VLOOKUP($C932,PANSS_full!$D$2:$AK$888,22,FALSE)</f>
        <v>3</v>
      </c>
      <c r="AO932">
        <f>VLOOKUP($C932,PANSS_full!$D$2:$AK$888,23,FALSE)</f>
        <v>1</v>
      </c>
      <c r="AP932">
        <f>VLOOKUP($C932,PANSS_full!$D$2:$AK$888,24,FALSE)</f>
        <v>3</v>
      </c>
      <c r="AQ932">
        <f>VLOOKUP($C932,PANSS_full!$D$2:$AK$888,25,FALSE)</f>
        <v>4</v>
      </c>
      <c r="AR932">
        <f>VLOOKUP($C932,PANSS_full!$D$2:$AK$888,26,FALSE)</f>
        <v>5</v>
      </c>
      <c r="AS932">
        <f>VLOOKUP($C932,PANSS_full!$D$2:$AK$888,27,FALSE)</f>
        <v>5</v>
      </c>
      <c r="AT932">
        <f>VLOOKUP($C932,PANSS_full!$D$2:$AK$888,28,FALSE)</f>
        <v>1</v>
      </c>
      <c r="AU932">
        <f>VLOOKUP($C932,PANSS_full!$D$2:$AK$888,29,FALSE)</f>
        <v>2</v>
      </c>
      <c r="AV932">
        <f>VLOOKUP($C932,PANSS_full!$D$2:$AK$888,30,FALSE)</f>
        <v>5</v>
      </c>
      <c r="AW932">
        <f>VLOOKUP($C932,PANSS_full!$D$2:$AK$888,31,FALSE)</f>
        <v>2</v>
      </c>
      <c r="AX932">
        <f>VLOOKUP($C932,PANSS_full!$D$2:$AK$888,32,FALSE)</f>
        <v>4</v>
      </c>
      <c r="AY932">
        <f>VLOOKUP($C932,PANSS_full!$D$2:$AK$888,33,FALSE)</f>
        <v>2</v>
      </c>
      <c r="AZ932">
        <f>VLOOKUP($C932,PANSS_full!$D$2:$AK$888,34,FALSE)</f>
        <v>3</v>
      </c>
    </row>
    <row r="933" spans="1:52">
      <c r="A933">
        <v>932</v>
      </c>
      <c r="B933" s="2" t="s">
        <v>991</v>
      </c>
      <c r="C933" s="2" t="str">
        <f t="shared" si="15"/>
        <v>SZ_07_0099</v>
      </c>
      <c r="E933" s="2">
        <v>18</v>
      </c>
      <c r="F933" s="2" t="s">
        <v>602</v>
      </c>
      <c r="G933" s="2" t="s">
        <v>386</v>
      </c>
      <c r="H933" s="2">
        <v>7</v>
      </c>
      <c r="I933" s="2">
        <v>2</v>
      </c>
      <c r="J933" s="2">
        <v>11</v>
      </c>
      <c r="K933" s="2">
        <v>1</v>
      </c>
      <c r="L933" s="2">
        <v>1</v>
      </c>
      <c r="M933" s="2">
        <v>6</v>
      </c>
      <c r="N933" s="2">
        <v>25</v>
      </c>
      <c r="O933" s="2">
        <v>26</v>
      </c>
      <c r="P933" s="2">
        <v>52</v>
      </c>
      <c r="Q933" s="2">
        <v>103</v>
      </c>
      <c r="S933" t="str">
        <f>VLOOKUP($C933,PANSS_full!$D$2:$AK$888,1,FALSE)</f>
        <v>SZ_07_0099</v>
      </c>
      <c r="T933" t="str">
        <f>VLOOKUP($C933,PANSS_full!$D$2:$AK$888,2,FALSE)</f>
        <v>RSS</v>
      </c>
      <c r="U933" t="str">
        <f>VLOOKUP($C933,PANSS_full!$D$2:$AK$888,3,FALSE)</f>
        <v>王化宁</v>
      </c>
      <c r="V933" t="str">
        <f>VLOOKUP($C933,PANSS_full!$D$2:$AK$888,4,FALSE)</f>
        <v>西京医院</v>
      </c>
      <c r="W933">
        <f>VLOOKUP($C933,PANSS_full!$D$2:$AK$888,5,FALSE)</f>
        <v>5</v>
      </c>
      <c r="X933">
        <f>VLOOKUP($C933,PANSS_full!$D$2:$AK$888,6,FALSE)</f>
        <v>3</v>
      </c>
      <c r="Y933">
        <f>VLOOKUP($C933,PANSS_full!$D$2:$AK$888,7,FALSE)</f>
        <v>3</v>
      </c>
      <c r="Z933">
        <f>VLOOKUP($C933,PANSS_full!$D$2:$AK$888,8,FALSE)</f>
        <v>2</v>
      </c>
      <c r="AA933">
        <f>VLOOKUP($C933,PANSS_full!$D$2:$AK$888,9,FALSE)</f>
        <v>2</v>
      </c>
      <c r="AB933">
        <f>VLOOKUP($C933,PANSS_full!$D$2:$AK$888,10,FALSE)</f>
        <v>6</v>
      </c>
      <c r="AC933">
        <f>VLOOKUP($C933,PANSS_full!$D$2:$AK$888,11,FALSE)</f>
        <v>4</v>
      </c>
      <c r="AD933">
        <f>VLOOKUP($C933,PANSS_full!$D$2:$AK$888,12,FALSE)</f>
        <v>5</v>
      </c>
      <c r="AE933">
        <f>VLOOKUP($C933,PANSS_full!$D$2:$AK$888,13,FALSE)</f>
        <v>4</v>
      </c>
      <c r="AF933">
        <f>VLOOKUP($C933,PANSS_full!$D$2:$AK$888,14,FALSE)</f>
        <v>4</v>
      </c>
      <c r="AG933">
        <f>VLOOKUP($C933,PANSS_full!$D$2:$AK$888,15,FALSE)</f>
        <v>3</v>
      </c>
      <c r="AH933">
        <f>VLOOKUP($C933,PANSS_full!$D$2:$AK$888,16,FALSE)</f>
        <v>2</v>
      </c>
      <c r="AI933">
        <f>VLOOKUP($C933,PANSS_full!$D$2:$AK$888,17,FALSE)</f>
        <v>5</v>
      </c>
      <c r="AJ933">
        <f>VLOOKUP($C933,PANSS_full!$D$2:$AK$888,18,FALSE)</f>
        <v>3</v>
      </c>
      <c r="AK933">
        <f>VLOOKUP($C933,PANSS_full!$D$2:$AK$888,19,FALSE)</f>
        <v>3</v>
      </c>
      <c r="AL933">
        <f>VLOOKUP($C933,PANSS_full!$D$2:$AK$888,20,FALSE)</f>
        <v>4</v>
      </c>
      <c r="AM933">
        <f>VLOOKUP($C933,PANSS_full!$D$2:$AK$888,21,FALSE)</f>
        <v>2</v>
      </c>
      <c r="AN933">
        <f>VLOOKUP($C933,PANSS_full!$D$2:$AK$888,22,FALSE)</f>
        <v>3</v>
      </c>
      <c r="AO933">
        <f>VLOOKUP($C933,PANSS_full!$D$2:$AK$888,23,FALSE)</f>
        <v>2</v>
      </c>
      <c r="AP933">
        <f>VLOOKUP($C933,PANSS_full!$D$2:$AK$888,24,FALSE)</f>
        <v>3</v>
      </c>
      <c r="AQ933">
        <f>VLOOKUP($C933,PANSS_full!$D$2:$AK$888,25,FALSE)</f>
        <v>3</v>
      </c>
      <c r="AR933">
        <f>VLOOKUP($C933,PANSS_full!$D$2:$AK$888,26,FALSE)</f>
        <v>4</v>
      </c>
      <c r="AS933">
        <f>VLOOKUP($C933,PANSS_full!$D$2:$AK$888,27,FALSE)</f>
        <v>5</v>
      </c>
      <c r="AT933">
        <f>VLOOKUP($C933,PANSS_full!$D$2:$AK$888,28,FALSE)</f>
        <v>2</v>
      </c>
      <c r="AU933">
        <f>VLOOKUP($C933,PANSS_full!$D$2:$AK$888,29,FALSE)</f>
        <v>5</v>
      </c>
      <c r="AV933">
        <f>VLOOKUP($C933,PANSS_full!$D$2:$AK$888,30,FALSE)</f>
        <v>5</v>
      </c>
      <c r="AW933">
        <f>VLOOKUP($C933,PANSS_full!$D$2:$AK$888,31,FALSE)</f>
        <v>2</v>
      </c>
      <c r="AX933">
        <f>VLOOKUP($C933,PANSS_full!$D$2:$AK$888,32,FALSE)</f>
        <v>4</v>
      </c>
      <c r="AY933">
        <f>VLOOKUP($C933,PANSS_full!$D$2:$AK$888,33,FALSE)</f>
        <v>3</v>
      </c>
      <c r="AZ933">
        <f>VLOOKUP($C933,PANSS_full!$D$2:$AK$888,34,FALSE)</f>
        <v>2</v>
      </c>
    </row>
    <row r="934" spans="1:52">
      <c r="A934">
        <v>933</v>
      </c>
      <c r="B934" s="2" t="s">
        <v>992</v>
      </c>
      <c r="C934" s="2" t="str">
        <f t="shared" si="15"/>
        <v>SZ_07_0100</v>
      </c>
      <c r="E934" s="2">
        <v>16.75</v>
      </c>
      <c r="F934" s="2" t="s">
        <v>602</v>
      </c>
      <c r="G934" s="2" t="s">
        <v>386</v>
      </c>
      <c r="H934" s="2">
        <v>7</v>
      </c>
      <c r="I934" s="2">
        <v>2</v>
      </c>
      <c r="J934" s="2">
        <v>10</v>
      </c>
      <c r="K934" s="2">
        <v>1</v>
      </c>
      <c r="L934" s="2">
        <v>1</v>
      </c>
      <c r="M934" s="2">
        <v>3</v>
      </c>
      <c r="N934" s="2">
        <v>20</v>
      </c>
      <c r="O934" s="2">
        <v>15</v>
      </c>
      <c r="P934" s="2">
        <v>40</v>
      </c>
      <c r="Q934" s="2">
        <v>75</v>
      </c>
      <c r="S934" t="str">
        <f>VLOOKUP($C934,PANSS_full!$D$2:$AK$888,1,FALSE)</f>
        <v>SZ_07_0100</v>
      </c>
      <c r="T934" t="str">
        <f>VLOOKUP($C934,PANSS_full!$D$2:$AK$888,2,FALSE)</f>
        <v>WXJ</v>
      </c>
      <c r="U934" t="str">
        <f>VLOOKUP($C934,PANSS_full!$D$2:$AK$888,3,FALSE)</f>
        <v>王化宁</v>
      </c>
      <c r="V934" t="str">
        <f>VLOOKUP($C934,PANSS_full!$D$2:$AK$888,4,FALSE)</f>
        <v>西京医院</v>
      </c>
      <c r="W934">
        <f>VLOOKUP($C934,PANSS_full!$D$2:$AK$888,5,FALSE)</f>
        <v>4</v>
      </c>
      <c r="X934">
        <f>VLOOKUP($C934,PANSS_full!$D$2:$AK$888,6,FALSE)</f>
        <v>3</v>
      </c>
      <c r="Y934">
        <f>VLOOKUP($C934,PANSS_full!$D$2:$AK$888,7,FALSE)</f>
        <v>3</v>
      </c>
      <c r="Z934">
        <f>VLOOKUP($C934,PANSS_full!$D$2:$AK$888,8,FALSE)</f>
        <v>2</v>
      </c>
      <c r="AA934">
        <f>VLOOKUP($C934,PANSS_full!$D$2:$AK$888,9,FALSE)</f>
        <v>2</v>
      </c>
      <c r="AB934">
        <f>VLOOKUP($C934,PANSS_full!$D$2:$AK$888,10,FALSE)</f>
        <v>4</v>
      </c>
      <c r="AC934">
        <f>VLOOKUP($C934,PANSS_full!$D$2:$AK$888,11,FALSE)</f>
        <v>2</v>
      </c>
      <c r="AD934">
        <f>VLOOKUP($C934,PANSS_full!$D$2:$AK$888,12,FALSE)</f>
        <v>2</v>
      </c>
      <c r="AE934">
        <f>VLOOKUP($C934,PANSS_full!$D$2:$AK$888,13,FALSE)</f>
        <v>2</v>
      </c>
      <c r="AF934">
        <f>VLOOKUP($C934,PANSS_full!$D$2:$AK$888,14,FALSE)</f>
        <v>2</v>
      </c>
      <c r="AG934">
        <f>VLOOKUP($C934,PANSS_full!$D$2:$AK$888,15,FALSE)</f>
        <v>2</v>
      </c>
      <c r="AH934">
        <f>VLOOKUP($C934,PANSS_full!$D$2:$AK$888,16,FALSE)</f>
        <v>2</v>
      </c>
      <c r="AI934">
        <f>VLOOKUP($C934,PANSS_full!$D$2:$AK$888,17,FALSE)</f>
        <v>3</v>
      </c>
      <c r="AJ934">
        <f>VLOOKUP($C934,PANSS_full!$D$2:$AK$888,18,FALSE)</f>
        <v>2</v>
      </c>
      <c r="AK934">
        <f>VLOOKUP($C934,PANSS_full!$D$2:$AK$888,19,FALSE)</f>
        <v>2</v>
      </c>
      <c r="AL934">
        <f>VLOOKUP($C934,PANSS_full!$D$2:$AK$888,20,FALSE)</f>
        <v>2</v>
      </c>
      <c r="AM934">
        <f>VLOOKUP($C934,PANSS_full!$D$2:$AK$888,21,FALSE)</f>
        <v>2</v>
      </c>
      <c r="AN934">
        <f>VLOOKUP($C934,PANSS_full!$D$2:$AK$888,22,FALSE)</f>
        <v>3</v>
      </c>
      <c r="AO934">
        <f>VLOOKUP($C934,PANSS_full!$D$2:$AK$888,23,FALSE)</f>
        <v>2</v>
      </c>
      <c r="AP934">
        <f>VLOOKUP($C934,PANSS_full!$D$2:$AK$888,24,FALSE)</f>
        <v>2</v>
      </c>
      <c r="AQ934">
        <f>VLOOKUP($C934,PANSS_full!$D$2:$AK$888,25,FALSE)</f>
        <v>2</v>
      </c>
      <c r="AR934">
        <f>VLOOKUP($C934,PANSS_full!$D$2:$AK$888,26,FALSE)</f>
        <v>2</v>
      </c>
      <c r="AS934">
        <f>VLOOKUP($C934,PANSS_full!$D$2:$AK$888,27,FALSE)</f>
        <v>3</v>
      </c>
      <c r="AT934">
        <f>VLOOKUP($C934,PANSS_full!$D$2:$AK$888,28,FALSE)</f>
        <v>2</v>
      </c>
      <c r="AU934">
        <f>VLOOKUP($C934,PANSS_full!$D$2:$AK$888,29,FALSE)</f>
        <v>4</v>
      </c>
      <c r="AV934">
        <f>VLOOKUP($C934,PANSS_full!$D$2:$AK$888,30,FALSE)</f>
        <v>4</v>
      </c>
      <c r="AW934">
        <f>VLOOKUP($C934,PANSS_full!$D$2:$AK$888,31,FALSE)</f>
        <v>2</v>
      </c>
      <c r="AX934">
        <f>VLOOKUP($C934,PANSS_full!$D$2:$AK$888,32,FALSE)</f>
        <v>2</v>
      </c>
      <c r="AY934">
        <f>VLOOKUP($C934,PANSS_full!$D$2:$AK$888,33,FALSE)</f>
        <v>3</v>
      </c>
      <c r="AZ934">
        <f>VLOOKUP($C934,PANSS_full!$D$2:$AK$888,34,FALSE)</f>
        <v>3</v>
      </c>
    </row>
    <row r="935" spans="1:52">
      <c r="A935">
        <v>934</v>
      </c>
      <c r="B935" s="2" t="s">
        <v>993</v>
      </c>
      <c r="C935" s="2" t="str">
        <f t="shared" si="15"/>
        <v>SZ_07_0102</v>
      </c>
      <c r="E935" s="2">
        <v>25.5833333333335</v>
      </c>
      <c r="F935" s="2" t="s">
        <v>602</v>
      </c>
      <c r="G935" s="2" t="s">
        <v>386</v>
      </c>
      <c r="H935" s="2">
        <v>7</v>
      </c>
      <c r="I935" s="2">
        <v>1</v>
      </c>
      <c r="J935" s="2">
        <v>15</v>
      </c>
      <c r="K935" s="2">
        <v>1</v>
      </c>
      <c r="L935" s="2">
        <v>1</v>
      </c>
      <c r="M935" s="2">
        <v>6</v>
      </c>
      <c r="N935" s="2">
        <v>20</v>
      </c>
      <c r="O935" s="2">
        <v>17</v>
      </c>
      <c r="P935" s="2">
        <v>41</v>
      </c>
      <c r="Q935" s="2">
        <v>78</v>
      </c>
      <c r="S935" t="str">
        <f>VLOOKUP($C935,PANSS_full!$D$2:$AK$888,1,FALSE)</f>
        <v>SZ_07_0102</v>
      </c>
      <c r="T935" t="str">
        <f>VLOOKUP($C935,PANSS_full!$D$2:$AK$888,2,FALSE)</f>
        <v>ZHT</v>
      </c>
      <c r="U935" t="str">
        <f>VLOOKUP($C935,PANSS_full!$D$2:$AK$888,3,FALSE)</f>
        <v>王化宁</v>
      </c>
      <c r="V935" t="str">
        <f>VLOOKUP($C935,PANSS_full!$D$2:$AK$888,4,FALSE)</f>
        <v/>
      </c>
      <c r="W935">
        <f>VLOOKUP($C935,PANSS_full!$D$2:$AK$888,5,FALSE)</f>
        <v>3</v>
      </c>
      <c r="X935">
        <f>VLOOKUP($C935,PANSS_full!$D$2:$AK$888,6,FALSE)</f>
        <v>3</v>
      </c>
      <c r="Y935">
        <f>VLOOKUP($C935,PANSS_full!$D$2:$AK$888,7,FALSE)</f>
        <v>3</v>
      </c>
      <c r="Z935">
        <f>VLOOKUP($C935,PANSS_full!$D$2:$AK$888,8,FALSE)</f>
        <v>2</v>
      </c>
      <c r="AA935">
        <f>VLOOKUP($C935,PANSS_full!$D$2:$AK$888,9,FALSE)</f>
        <v>2</v>
      </c>
      <c r="AB935">
        <f>VLOOKUP($C935,PANSS_full!$D$2:$AK$888,10,FALSE)</f>
        <v>4</v>
      </c>
      <c r="AC935">
        <f>VLOOKUP($C935,PANSS_full!$D$2:$AK$888,11,FALSE)</f>
        <v>3</v>
      </c>
      <c r="AD935">
        <f>VLOOKUP($C935,PANSS_full!$D$2:$AK$888,12,FALSE)</f>
        <v>3</v>
      </c>
      <c r="AE935">
        <f>VLOOKUP($C935,PANSS_full!$D$2:$AK$888,13,FALSE)</f>
        <v>2</v>
      </c>
      <c r="AF935">
        <f>VLOOKUP($C935,PANSS_full!$D$2:$AK$888,14,FALSE)</f>
        <v>3</v>
      </c>
      <c r="AG935">
        <f>VLOOKUP($C935,PANSS_full!$D$2:$AK$888,15,FALSE)</f>
        <v>2</v>
      </c>
      <c r="AH935">
        <f>VLOOKUP($C935,PANSS_full!$D$2:$AK$888,16,FALSE)</f>
        <v>2</v>
      </c>
      <c r="AI935">
        <f>VLOOKUP($C935,PANSS_full!$D$2:$AK$888,17,FALSE)</f>
        <v>2</v>
      </c>
      <c r="AJ935">
        <f>VLOOKUP($C935,PANSS_full!$D$2:$AK$888,18,FALSE)</f>
        <v>3</v>
      </c>
      <c r="AK935">
        <f>VLOOKUP($C935,PANSS_full!$D$2:$AK$888,19,FALSE)</f>
        <v>2</v>
      </c>
      <c r="AL935">
        <f>VLOOKUP($C935,PANSS_full!$D$2:$AK$888,20,FALSE)</f>
        <v>3</v>
      </c>
      <c r="AM935">
        <f>VLOOKUP($C935,PANSS_full!$D$2:$AK$888,21,FALSE)</f>
        <v>2</v>
      </c>
      <c r="AN935">
        <f>VLOOKUP($C935,PANSS_full!$D$2:$AK$888,22,FALSE)</f>
        <v>2</v>
      </c>
      <c r="AO935">
        <f>VLOOKUP($C935,PANSS_full!$D$2:$AK$888,23,FALSE)</f>
        <v>2</v>
      </c>
      <c r="AP935">
        <f>VLOOKUP($C935,PANSS_full!$D$2:$AK$888,24,FALSE)</f>
        <v>2</v>
      </c>
      <c r="AQ935">
        <f>VLOOKUP($C935,PANSS_full!$D$2:$AK$888,25,FALSE)</f>
        <v>2</v>
      </c>
      <c r="AR935">
        <f>VLOOKUP($C935,PANSS_full!$D$2:$AK$888,26,FALSE)</f>
        <v>3</v>
      </c>
      <c r="AS935">
        <f>VLOOKUP($C935,PANSS_full!$D$2:$AK$888,27,FALSE)</f>
        <v>2</v>
      </c>
      <c r="AT935">
        <f>VLOOKUP($C935,PANSS_full!$D$2:$AK$888,28,FALSE)</f>
        <v>3</v>
      </c>
      <c r="AU935">
        <f>VLOOKUP($C935,PANSS_full!$D$2:$AK$888,29,FALSE)</f>
        <v>3</v>
      </c>
      <c r="AV935">
        <f>VLOOKUP($C935,PANSS_full!$D$2:$AK$888,30,FALSE)</f>
        <v>4</v>
      </c>
      <c r="AW935">
        <f>VLOOKUP($C935,PANSS_full!$D$2:$AK$888,31,FALSE)</f>
        <v>3</v>
      </c>
      <c r="AX935">
        <f>VLOOKUP($C935,PANSS_full!$D$2:$AK$888,32,FALSE)</f>
        <v>2</v>
      </c>
      <c r="AY935">
        <f>VLOOKUP($C935,PANSS_full!$D$2:$AK$888,33,FALSE)</f>
        <v>2</v>
      </c>
      <c r="AZ935">
        <f>VLOOKUP($C935,PANSS_full!$D$2:$AK$888,34,FALSE)</f>
        <v>4</v>
      </c>
    </row>
    <row r="936" spans="1:52">
      <c r="A936">
        <v>935</v>
      </c>
      <c r="B936" s="2" t="s">
        <v>994</v>
      </c>
      <c r="C936" s="2" t="str">
        <f t="shared" si="15"/>
        <v>SZ_07_0103</v>
      </c>
      <c r="E936" s="2">
        <v>26.1666666666667</v>
      </c>
      <c r="F936" s="2" t="s">
        <v>602</v>
      </c>
      <c r="G936" s="2" t="s">
        <v>386</v>
      </c>
      <c r="H936" s="2">
        <v>7</v>
      </c>
      <c r="I936" s="2">
        <v>1</v>
      </c>
      <c r="J936" s="2">
        <v>15</v>
      </c>
      <c r="K936" s="2">
        <v>1</v>
      </c>
      <c r="L936" s="2">
        <v>1</v>
      </c>
      <c r="M936" s="2">
        <v>24</v>
      </c>
      <c r="N936" s="2">
        <v>21</v>
      </c>
      <c r="O936" s="2">
        <v>16</v>
      </c>
      <c r="P936" s="2">
        <v>37</v>
      </c>
      <c r="Q936" s="2">
        <v>74</v>
      </c>
      <c r="S936" t="str">
        <f>VLOOKUP($C936,PANSS_full!$D$2:$AK$888,1,FALSE)</f>
        <v>SZ_07_0103</v>
      </c>
      <c r="T936" t="str">
        <f>VLOOKUP($C936,PANSS_full!$D$2:$AK$888,2,FALSE)</f>
        <v>WYF</v>
      </c>
      <c r="U936" t="str">
        <f>VLOOKUP($C936,PANSS_full!$D$2:$AK$888,3,FALSE)</f>
        <v>王化宁</v>
      </c>
      <c r="V936" t="str">
        <f>VLOOKUP($C936,PANSS_full!$D$2:$AK$888,4,FALSE)</f>
        <v>西京医院</v>
      </c>
      <c r="W936">
        <f>VLOOKUP($C936,PANSS_full!$D$2:$AK$888,5,FALSE)</f>
        <v>4</v>
      </c>
      <c r="X936">
        <f>VLOOKUP($C936,PANSS_full!$D$2:$AK$888,6,FALSE)</f>
        <v>2</v>
      </c>
      <c r="Y936">
        <f>VLOOKUP($C936,PANSS_full!$D$2:$AK$888,7,FALSE)</f>
        <v>3</v>
      </c>
      <c r="Z936">
        <f>VLOOKUP($C936,PANSS_full!$D$2:$AK$888,8,FALSE)</f>
        <v>3</v>
      </c>
      <c r="AA936">
        <f>VLOOKUP($C936,PANSS_full!$D$2:$AK$888,9,FALSE)</f>
        <v>2</v>
      </c>
      <c r="AB936">
        <f>VLOOKUP($C936,PANSS_full!$D$2:$AK$888,10,FALSE)</f>
        <v>4</v>
      </c>
      <c r="AC936">
        <f>VLOOKUP($C936,PANSS_full!$D$2:$AK$888,11,FALSE)</f>
        <v>3</v>
      </c>
      <c r="AD936">
        <f>VLOOKUP($C936,PANSS_full!$D$2:$AK$888,12,FALSE)</f>
        <v>2</v>
      </c>
      <c r="AE936">
        <f>VLOOKUP($C936,PANSS_full!$D$2:$AK$888,13,FALSE)</f>
        <v>2</v>
      </c>
      <c r="AF936">
        <f>VLOOKUP($C936,PANSS_full!$D$2:$AK$888,14,FALSE)</f>
        <v>3</v>
      </c>
      <c r="AG936">
        <f>VLOOKUP($C936,PANSS_full!$D$2:$AK$888,15,FALSE)</f>
        <v>2</v>
      </c>
      <c r="AH936">
        <f>VLOOKUP($C936,PANSS_full!$D$2:$AK$888,16,FALSE)</f>
        <v>2</v>
      </c>
      <c r="AI936">
        <f>VLOOKUP($C936,PANSS_full!$D$2:$AK$888,17,FALSE)</f>
        <v>3</v>
      </c>
      <c r="AJ936">
        <f>VLOOKUP($C936,PANSS_full!$D$2:$AK$888,18,FALSE)</f>
        <v>2</v>
      </c>
      <c r="AK936">
        <f>VLOOKUP($C936,PANSS_full!$D$2:$AK$888,19,FALSE)</f>
        <v>4</v>
      </c>
      <c r="AL936">
        <f>VLOOKUP($C936,PANSS_full!$D$2:$AK$888,20,FALSE)</f>
        <v>3</v>
      </c>
      <c r="AM936">
        <f>VLOOKUP($C936,PANSS_full!$D$2:$AK$888,21,FALSE)</f>
        <v>1</v>
      </c>
      <c r="AN936">
        <f>VLOOKUP($C936,PANSS_full!$D$2:$AK$888,22,FALSE)</f>
        <v>3</v>
      </c>
      <c r="AO936">
        <f>VLOOKUP($C936,PANSS_full!$D$2:$AK$888,23,FALSE)</f>
        <v>1</v>
      </c>
      <c r="AP936">
        <f>VLOOKUP($C936,PANSS_full!$D$2:$AK$888,24,FALSE)</f>
        <v>1</v>
      </c>
      <c r="AQ936">
        <f>VLOOKUP($C936,PANSS_full!$D$2:$AK$888,25,FALSE)</f>
        <v>1</v>
      </c>
      <c r="AR936">
        <f>VLOOKUP($C936,PANSS_full!$D$2:$AK$888,26,FALSE)</f>
        <v>2</v>
      </c>
      <c r="AS936">
        <f>VLOOKUP($C936,PANSS_full!$D$2:$AK$888,27,FALSE)</f>
        <v>3</v>
      </c>
      <c r="AT936">
        <f>VLOOKUP($C936,PANSS_full!$D$2:$AK$888,28,FALSE)</f>
        <v>1</v>
      </c>
      <c r="AU936">
        <f>VLOOKUP($C936,PANSS_full!$D$2:$AK$888,29,FALSE)</f>
        <v>3</v>
      </c>
      <c r="AV936">
        <f>VLOOKUP($C936,PANSS_full!$D$2:$AK$888,30,FALSE)</f>
        <v>4</v>
      </c>
      <c r="AW936">
        <f>VLOOKUP($C936,PANSS_full!$D$2:$AK$888,31,FALSE)</f>
        <v>3</v>
      </c>
      <c r="AX936">
        <f>VLOOKUP($C936,PANSS_full!$D$2:$AK$888,32,FALSE)</f>
        <v>2</v>
      </c>
      <c r="AY936">
        <f>VLOOKUP($C936,PANSS_full!$D$2:$AK$888,33,FALSE)</f>
        <v>2</v>
      </c>
      <c r="AZ936">
        <f>VLOOKUP($C936,PANSS_full!$D$2:$AK$888,34,FALSE)</f>
        <v>3</v>
      </c>
    </row>
    <row r="937" spans="1:52">
      <c r="A937">
        <v>936</v>
      </c>
      <c r="B937" s="2" t="s">
        <v>995</v>
      </c>
      <c r="C937" s="2" t="str">
        <f t="shared" si="15"/>
        <v>SZ_07_0104</v>
      </c>
      <c r="E937" s="2">
        <v>20.8333333333333</v>
      </c>
      <c r="F937" s="2" t="s">
        <v>602</v>
      </c>
      <c r="G937" s="2" t="s">
        <v>386</v>
      </c>
      <c r="H937" s="2">
        <v>7</v>
      </c>
      <c r="I937" s="2">
        <v>1</v>
      </c>
      <c r="J937" s="2">
        <v>13</v>
      </c>
      <c r="K937" s="2">
        <v>1</v>
      </c>
      <c r="L937" s="2">
        <v>1</v>
      </c>
      <c r="M937" s="2">
        <v>3</v>
      </c>
      <c r="N937" s="2">
        <v>17</v>
      </c>
      <c r="O937" s="2">
        <v>19</v>
      </c>
      <c r="P937" s="2">
        <v>40</v>
      </c>
      <c r="Q937" s="2">
        <v>76</v>
      </c>
      <c r="S937" t="str">
        <f>VLOOKUP($C937,PANSS_full!$D$2:$AK$888,1,FALSE)</f>
        <v>SZ_07_0104</v>
      </c>
      <c r="T937" t="str">
        <f>VLOOKUP($C937,PANSS_full!$D$2:$AK$888,2,FALSE)</f>
        <v>LD</v>
      </c>
      <c r="U937" t="str">
        <f>VLOOKUP($C937,PANSS_full!$D$2:$AK$888,3,FALSE)</f>
        <v>王化宁</v>
      </c>
      <c r="V937" t="str">
        <f>VLOOKUP($C937,PANSS_full!$D$2:$AK$888,4,FALSE)</f>
        <v>西京医院</v>
      </c>
      <c r="W937">
        <f>VLOOKUP($C937,PANSS_full!$D$2:$AK$888,5,FALSE)</f>
        <v>2</v>
      </c>
      <c r="X937">
        <f>VLOOKUP($C937,PANSS_full!$D$2:$AK$888,6,FALSE)</f>
        <v>3</v>
      </c>
      <c r="Y937">
        <f>VLOOKUP($C937,PANSS_full!$D$2:$AK$888,7,FALSE)</f>
        <v>2</v>
      </c>
      <c r="Z937">
        <f>VLOOKUP($C937,PANSS_full!$D$2:$AK$888,8,FALSE)</f>
        <v>3</v>
      </c>
      <c r="AA937">
        <f>VLOOKUP($C937,PANSS_full!$D$2:$AK$888,9,FALSE)</f>
        <v>2</v>
      </c>
      <c r="AB937">
        <f>VLOOKUP($C937,PANSS_full!$D$2:$AK$888,10,FALSE)</f>
        <v>2</v>
      </c>
      <c r="AC937">
        <f>VLOOKUP($C937,PANSS_full!$D$2:$AK$888,11,FALSE)</f>
        <v>3</v>
      </c>
      <c r="AD937">
        <f>VLOOKUP($C937,PANSS_full!$D$2:$AK$888,12,FALSE)</f>
        <v>2</v>
      </c>
      <c r="AE937">
        <f>VLOOKUP($C937,PANSS_full!$D$2:$AK$888,13,FALSE)</f>
        <v>2</v>
      </c>
      <c r="AF937">
        <f>VLOOKUP($C937,PANSS_full!$D$2:$AK$888,14,FALSE)</f>
        <v>3</v>
      </c>
      <c r="AG937">
        <f>VLOOKUP($C937,PANSS_full!$D$2:$AK$888,15,FALSE)</f>
        <v>3</v>
      </c>
      <c r="AH937">
        <f>VLOOKUP($C937,PANSS_full!$D$2:$AK$888,16,FALSE)</f>
        <v>4</v>
      </c>
      <c r="AI937">
        <f>VLOOKUP($C937,PANSS_full!$D$2:$AK$888,17,FALSE)</f>
        <v>3</v>
      </c>
      <c r="AJ937">
        <f>VLOOKUP($C937,PANSS_full!$D$2:$AK$888,18,FALSE)</f>
        <v>2</v>
      </c>
      <c r="AK937">
        <f>VLOOKUP($C937,PANSS_full!$D$2:$AK$888,19,FALSE)</f>
        <v>2</v>
      </c>
      <c r="AL937">
        <f>VLOOKUP($C937,PANSS_full!$D$2:$AK$888,20,FALSE)</f>
        <v>2</v>
      </c>
      <c r="AM937">
        <f>VLOOKUP($C937,PANSS_full!$D$2:$AK$888,21,FALSE)</f>
        <v>2</v>
      </c>
      <c r="AN937">
        <f>VLOOKUP($C937,PANSS_full!$D$2:$AK$888,22,FALSE)</f>
        <v>3</v>
      </c>
      <c r="AO937">
        <f>VLOOKUP($C937,PANSS_full!$D$2:$AK$888,23,FALSE)</f>
        <v>2</v>
      </c>
      <c r="AP937">
        <f>VLOOKUP($C937,PANSS_full!$D$2:$AK$888,24,FALSE)</f>
        <v>2</v>
      </c>
      <c r="AQ937">
        <f>VLOOKUP($C937,PANSS_full!$D$2:$AK$888,25,FALSE)</f>
        <v>2</v>
      </c>
      <c r="AR937">
        <f>VLOOKUP($C937,PANSS_full!$D$2:$AK$888,26,FALSE)</f>
        <v>4</v>
      </c>
      <c r="AS937">
        <f>VLOOKUP($C937,PANSS_full!$D$2:$AK$888,27,FALSE)</f>
        <v>3</v>
      </c>
      <c r="AT937">
        <f>VLOOKUP($C937,PANSS_full!$D$2:$AK$888,28,FALSE)</f>
        <v>2</v>
      </c>
      <c r="AU937">
        <f>VLOOKUP($C937,PANSS_full!$D$2:$AK$888,29,FALSE)</f>
        <v>3</v>
      </c>
      <c r="AV937">
        <f>VLOOKUP($C937,PANSS_full!$D$2:$AK$888,30,FALSE)</f>
        <v>4</v>
      </c>
      <c r="AW937">
        <f>VLOOKUP($C937,PANSS_full!$D$2:$AK$888,31,FALSE)</f>
        <v>3</v>
      </c>
      <c r="AX937">
        <f>VLOOKUP($C937,PANSS_full!$D$2:$AK$888,32,FALSE)</f>
        <v>3</v>
      </c>
      <c r="AY937">
        <f>VLOOKUP($C937,PANSS_full!$D$2:$AK$888,33,FALSE)</f>
        <v>2</v>
      </c>
      <c r="AZ937">
        <f>VLOOKUP($C937,PANSS_full!$D$2:$AK$888,34,FALSE)</f>
        <v>1</v>
      </c>
    </row>
    <row r="938" spans="1:52">
      <c r="A938">
        <v>937</v>
      </c>
      <c r="B938" s="2" t="s">
        <v>996</v>
      </c>
      <c r="C938" s="2" t="str">
        <f t="shared" si="15"/>
        <v>SZ_07_0105</v>
      </c>
      <c r="E938" s="2">
        <v>35.5</v>
      </c>
      <c r="F938" s="2" t="s">
        <v>602</v>
      </c>
      <c r="G938" s="2" t="s">
        <v>386</v>
      </c>
      <c r="H938" s="2">
        <v>7</v>
      </c>
      <c r="I938" s="2">
        <v>1</v>
      </c>
      <c r="J938" s="2">
        <v>15</v>
      </c>
      <c r="K938" s="2">
        <v>1</v>
      </c>
      <c r="L938" s="2">
        <v>1</v>
      </c>
      <c r="M938" s="2">
        <v>24</v>
      </c>
      <c r="N938" s="2">
        <v>14</v>
      </c>
      <c r="O938" s="2">
        <v>22</v>
      </c>
      <c r="P938" s="2">
        <v>36</v>
      </c>
      <c r="Q938" s="2">
        <v>72</v>
      </c>
      <c r="S938" t="str">
        <f>VLOOKUP($C938,PANSS_full!$D$2:$AK$888,1,FALSE)</f>
        <v>SZ_07_0105</v>
      </c>
      <c r="T938" t="str">
        <f>VLOOKUP($C938,PANSS_full!$D$2:$AK$888,2,FALSE)</f>
        <v>HWS</v>
      </c>
      <c r="U938" t="str">
        <f>VLOOKUP($C938,PANSS_full!$D$2:$AK$888,3,FALSE)</f>
        <v>王化宁</v>
      </c>
      <c r="V938" t="str">
        <f>VLOOKUP($C938,PANSS_full!$D$2:$AK$888,4,FALSE)</f>
        <v/>
      </c>
      <c r="W938">
        <f>VLOOKUP($C938,PANSS_full!$D$2:$AK$888,5,FALSE)</f>
        <v>2</v>
      </c>
      <c r="X938">
        <f>VLOOKUP($C938,PANSS_full!$D$2:$AK$888,6,FALSE)</f>
        <v>2</v>
      </c>
      <c r="Y938">
        <f>VLOOKUP($C938,PANSS_full!$D$2:$AK$888,7,FALSE)</f>
        <v>2</v>
      </c>
      <c r="Z938">
        <f>VLOOKUP($C938,PANSS_full!$D$2:$AK$888,8,FALSE)</f>
        <v>2</v>
      </c>
      <c r="AA938">
        <f>VLOOKUP($C938,PANSS_full!$D$2:$AK$888,9,FALSE)</f>
        <v>2</v>
      </c>
      <c r="AB938">
        <f>VLOOKUP($C938,PANSS_full!$D$2:$AK$888,10,FALSE)</f>
        <v>2</v>
      </c>
      <c r="AC938">
        <f>VLOOKUP($C938,PANSS_full!$D$2:$AK$888,11,FALSE)</f>
        <v>2</v>
      </c>
      <c r="AD938">
        <f>VLOOKUP($C938,PANSS_full!$D$2:$AK$888,12,FALSE)</f>
        <v>3</v>
      </c>
      <c r="AE938">
        <f>VLOOKUP($C938,PANSS_full!$D$2:$AK$888,13,FALSE)</f>
        <v>4</v>
      </c>
      <c r="AF938">
        <f>VLOOKUP($C938,PANSS_full!$D$2:$AK$888,14,FALSE)</f>
        <v>3</v>
      </c>
      <c r="AG938">
        <f>VLOOKUP($C938,PANSS_full!$D$2:$AK$888,15,FALSE)</f>
        <v>3</v>
      </c>
      <c r="AH938">
        <f>VLOOKUP($C938,PANSS_full!$D$2:$AK$888,16,FALSE)</f>
        <v>3</v>
      </c>
      <c r="AI938">
        <f>VLOOKUP($C938,PANSS_full!$D$2:$AK$888,17,FALSE)</f>
        <v>4</v>
      </c>
      <c r="AJ938">
        <f>VLOOKUP($C938,PANSS_full!$D$2:$AK$888,18,FALSE)</f>
        <v>2</v>
      </c>
      <c r="AK938">
        <f>VLOOKUP($C938,PANSS_full!$D$2:$AK$888,19,FALSE)</f>
        <v>2</v>
      </c>
      <c r="AL938">
        <f>VLOOKUP($C938,PANSS_full!$D$2:$AK$888,20,FALSE)</f>
        <v>2</v>
      </c>
      <c r="AM938">
        <f>VLOOKUP($C938,PANSS_full!$D$2:$AK$888,21,FALSE)</f>
        <v>2</v>
      </c>
      <c r="AN938">
        <f>VLOOKUP($C938,PANSS_full!$D$2:$AK$888,22,FALSE)</f>
        <v>2</v>
      </c>
      <c r="AO938">
        <f>VLOOKUP($C938,PANSS_full!$D$2:$AK$888,23,FALSE)</f>
        <v>2</v>
      </c>
      <c r="AP938">
        <f>VLOOKUP($C938,PANSS_full!$D$2:$AK$888,24,FALSE)</f>
        <v>2</v>
      </c>
      <c r="AQ938">
        <f>VLOOKUP($C938,PANSS_full!$D$2:$AK$888,25,FALSE)</f>
        <v>3</v>
      </c>
      <c r="AR938">
        <f>VLOOKUP($C938,PANSS_full!$D$2:$AK$888,26,FALSE)</f>
        <v>2</v>
      </c>
      <c r="AS938">
        <f>VLOOKUP($C938,PANSS_full!$D$2:$AK$888,27,FALSE)</f>
        <v>2</v>
      </c>
      <c r="AT938">
        <f>VLOOKUP($C938,PANSS_full!$D$2:$AK$888,28,FALSE)</f>
        <v>2</v>
      </c>
      <c r="AU938">
        <f>VLOOKUP($C938,PANSS_full!$D$2:$AK$888,29,FALSE)</f>
        <v>3</v>
      </c>
      <c r="AV938">
        <f>VLOOKUP($C938,PANSS_full!$D$2:$AK$888,30,FALSE)</f>
        <v>4</v>
      </c>
      <c r="AW938">
        <f>VLOOKUP($C938,PANSS_full!$D$2:$AK$888,31,FALSE)</f>
        <v>3</v>
      </c>
      <c r="AX938">
        <f>VLOOKUP($C938,PANSS_full!$D$2:$AK$888,32,FALSE)</f>
        <v>0</v>
      </c>
      <c r="AY938">
        <f>VLOOKUP($C938,PANSS_full!$D$2:$AK$888,33,FALSE)</f>
        <v>2</v>
      </c>
      <c r="AZ938">
        <f>VLOOKUP($C938,PANSS_full!$D$2:$AK$888,34,FALSE)</f>
        <v>3</v>
      </c>
    </row>
    <row r="939" spans="1:52">
      <c r="A939">
        <v>938</v>
      </c>
      <c r="B939" s="2" t="s">
        <v>997</v>
      </c>
      <c r="C939" s="2" t="str">
        <f t="shared" si="15"/>
        <v>SZ_07_0106</v>
      </c>
      <c r="E939" s="2">
        <v>34.8333333333333</v>
      </c>
      <c r="F939" s="2" t="s">
        <v>602</v>
      </c>
      <c r="G939" s="2" t="s">
        <v>386</v>
      </c>
      <c r="H939" s="2">
        <v>7</v>
      </c>
      <c r="I939" s="2">
        <v>1</v>
      </c>
      <c r="J939" s="2">
        <v>15</v>
      </c>
      <c r="K939" s="2">
        <v>1</v>
      </c>
      <c r="L939" s="2">
        <v>1</v>
      </c>
      <c r="M939" s="2">
        <v>10</v>
      </c>
      <c r="N939" s="2">
        <v>21</v>
      </c>
      <c r="O939" s="2">
        <v>13</v>
      </c>
      <c r="P939" s="2">
        <v>43</v>
      </c>
      <c r="Q939" s="2">
        <v>77</v>
      </c>
      <c r="S939" t="str">
        <f>VLOOKUP($C939,PANSS_full!$D$2:$AK$888,1,FALSE)</f>
        <v>SZ_07_0106</v>
      </c>
      <c r="T939" t="str">
        <f>VLOOKUP($C939,PANSS_full!$D$2:$AK$888,2,FALSE)</f>
        <v>LFJ</v>
      </c>
      <c r="U939" t="str">
        <f>VLOOKUP($C939,PANSS_full!$D$2:$AK$888,3,FALSE)</f>
        <v>王化宁</v>
      </c>
      <c r="V939" t="str">
        <f>VLOOKUP($C939,PANSS_full!$D$2:$AK$888,4,FALSE)</f>
        <v>西京医院</v>
      </c>
      <c r="W939">
        <f>VLOOKUP($C939,PANSS_full!$D$2:$AK$888,5,FALSE)</f>
        <v>4</v>
      </c>
      <c r="X939">
        <f>VLOOKUP($C939,PANSS_full!$D$2:$AK$888,6,FALSE)</f>
        <v>2</v>
      </c>
      <c r="Y939">
        <f>VLOOKUP($C939,PANSS_full!$D$2:$AK$888,7,FALSE)</f>
        <v>2</v>
      </c>
      <c r="Z939">
        <f>VLOOKUP($C939,PANSS_full!$D$2:$AK$888,8,FALSE)</f>
        <v>3</v>
      </c>
      <c r="AA939">
        <f>VLOOKUP($C939,PANSS_full!$D$2:$AK$888,9,FALSE)</f>
        <v>2</v>
      </c>
      <c r="AB939">
        <f>VLOOKUP($C939,PANSS_full!$D$2:$AK$888,10,FALSE)</f>
        <v>5</v>
      </c>
      <c r="AC939">
        <f>VLOOKUP($C939,PANSS_full!$D$2:$AK$888,11,FALSE)</f>
        <v>3</v>
      </c>
      <c r="AD939">
        <f>VLOOKUP($C939,PANSS_full!$D$2:$AK$888,12,FALSE)</f>
        <v>2</v>
      </c>
      <c r="AE939">
        <f>VLOOKUP($C939,PANSS_full!$D$2:$AK$888,13,FALSE)</f>
        <v>2</v>
      </c>
      <c r="AF939">
        <f>VLOOKUP($C939,PANSS_full!$D$2:$AK$888,14,FALSE)</f>
        <v>2</v>
      </c>
      <c r="AG939">
        <f>VLOOKUP($C939,PANSS_full!$D$2:$AK$888,15,FALSE)</f>
        <v>1</v>
      </c>
      <c r="AH939">
        <f>VLOOKUP($C939,PANSS_full!$D$2:$AK$888,16,FALSE)</f>
        <v>2</v>
      </c>
      <c r="AI939">
        <f>VLOOKUP($C939,PANSS_full!$D$2:$AK$888,17,FALSE)</f>
        <v>3</v>
      </c>
      <c r="AJ939">
        <f>VLOOKUP($C939,PANSS_full!$D$2:$AK$888,18,FALSE)</f>
        <v>1</v>
      </c>
      <c r="AK939">
        <f>VLOOKUP($C939,PANSS_full!$D$2:$AK$888,19,FALSE)</f>
        <v>2</v>
      </c>
      <c r="AL939">
        <f>VLOOKUP($C939,PANSS_full!$D$2:$AK$888,20,FALSE)</f>
        <v>4</v>
      </c>
      <c r="AM939">
        <f>VLOOKUP($C939,PANSS_full!$D$2:$AK$888,21,FALSE)</f>
        <v>2</v>
      </c>
      <c r="AN939">
        <f>VLOOKUP($C939,PANSS_full!$D$2:$AK$888,22,FALSE)</f>
        <v>5</v>
      </c>
      <c r="AO939">
        <f>VLOOKUP($C939,PANSS_full!$D$2:$AK$888,23,FALSE)</f>
        <v>1</v>
      </c>
      <c r="AP939">
        <f>VLOOKUP($C939,PANSS_full!$D$2:$AK$888,24,FALSE)</f>
        <v>1</v>
      </c>
      <c r="AQ939">
        <f>VLOOKUP($C939,PANSS_full!$D$2:$AK$888,25,FALSE)</f>
        <v>1</v>
      </c>
      <c r="AR939">
        <f>VLOOKUP($C939,PANSS_full!$D$2:$AK$888,26,FALSE)</f>
        <v>2</v>
      </c>
      <c r="AS939">
        <f>VLOOKUP($C939,PANSS_full!$D$2:$AK$888,27,FALSE)</f>
        <v>2</v>
      </c>
      <c r="AT939">
        <f>VLOOKUP($C939,PANSS_full!$D$2:$AK$888,28,FALSE)</f>
        <v>2</v>
      </c>
      <c r="AU939">
        <f>VLOOKUP($C939,PANSS_full!$D$2:$AK$888,29,FALSE)</f>
        <v>4</v>
      </c>
      <c r="AV939">
        <f>VLOOKUP($C939,PANSS_full!$D$2:$AK$888,30,FALSE)</f>
        <v>5</v>
      </c>
      <c r="AW939">
        <f>VLOOKUP($C939,PANSS_full!$D$2:$AK$888,31,FALSE)</f>
        <v>4</v>
      </c>
      <c r="AX939">
        <f>VLOOKUP($C939,PANSS_full!$D$2:$AK$888,32,FALSE)</f>
        <v>2</v>
      </c>
      <c r="AY939">
        <f>VLOOKUP($C939,PANSS_full!$D$2:$AK$888,33,FALSE)</f>
        <v>3</v>
      </c>
      <c r="AZ939">
        <f>VLOOKUP($C939,PANSS_full!$D$2:$AK$888,34,FALSE)</f>
        <v>3</v>
      </c>
    </row>
    <row r="940" spans="1:52">
      <c r="A940">
        <v>939</v>
      </c>
      <c r="B940" s="2" t="s">
        <v>998</v>
      </c>
      <c r="C940" s="2" t="str">
        <f t="shared" si="15"/>
        <v>SZ_09_0001</v>
      </c>
      <c r="E940" s="2">
        <v>15.66666667</v>
      </c>
      <c r="F940" s="2" t="s">
        <v>602</v>
      </c>
      <c r="G940" s="2" t="s">
        <v>442</v>
      </c>
      <c r="H940" s="2">
        <v>9</v>
      </c>
      <c r="I940" s="2">
        <v>1</v>
      </c>
      <c r="J940" s="2">
        <v>10</v>
      </c>
      <c r="K940" s="2">
        <v>1</v>
      </c>
      <c r="L940" s="2">
        <v>2</v>
      </c>
      <c r="M940" s="2">
        <v>0</v>
      </c>
      <c r="N940" s="2">
        <v>22</v>
      </c>
      <c r="O940" s="2">
        <v>24</v>
      </c>
      <c r="P940" s="2">
        <v>41</v>
      </c>
      <c r="Q940" s="2">
        <v>87</v>
      </c>
      <c r="R940" s="2">
        <v>24</v>
      </c>
      <c r="S940" t="str">
        <f>VLOOKUP($C940,PANSS_full!$D$2:$AK$888,1,FALSE)</f>
        <v>SZ_09_0001</v>
      </c>
      <c r="T940" t="str">
        <f>VLOOKUP($C940,PANSS_full!$D$2:$AK$888,2,FALSE)</f>
        <v>YYW</v>
      </c>
      <c r="U940" t="str">
        <f>VLOOKUP($C940,PANSS_full!$D$2:$AK$888,3,FALSE)</f>
        <v>吴士豪</v>
      </c>
      <c r="V940" t="str">
        <f>VLOOKUP($C940,PANSS_full!$D$2:$AK$888,4,FALSE)</f>
        <v>湖北省人民医院</v>
      </c>
      <c r="W940">
        <f>VLOOKUP($C940,PANSS_full!$D$2:$AK$888,5,FALSE)</f>
        <v>2</v>
      </c>
      <c r="X940">
        <f>VLOOKUP($C940,PANSS_full!$D$2:$AK$888,6,FALSE)</f>
        <v>4</v>
      </c>
      <c r="Y940">
        <f>VLOOKUP($C940,PANSS_full!$D$2:$AK$888,7,FALSE)</f>
        <v>6</v>
      </c>
      <c r="Z940">
        <f>VLOOKUP($C940,PANSS_full!$D$2:$AK$888,8,FALSE)</f>
        <v>1</v>
      </c>
      <c r="AA940">
        <f>VLOOKUP($C940,PANSS_full!$D$2:$AK$888,9,FALSE)</f>
        <v>2</v>
      </c>
      <c r="AB940">
        <f>VLOOKUP($C940,PANSS_full!$D$2:$AK$888,10,FALSE)</f>
        <v>5</v>
      </c>
      <c r="AC940">
        <f>VLOOKUP($C940,PANSS_full!$D$2:$AK$888,11,FALSE)</f>
        <v>2</v>
      </c>
      <c r="AD940">
        <f>VLOOKUP($C940,PANSS_full!$D$2:$AK$888,12,FALSE)</f>
        <v>2</v>
      </c>
      <c r="AE940">
        <f>VLOOKUP($C940,PANSS_full!$D$2:$AK$888,13,FALSE)</f>
        <v>3</v>
      </c>
      <c r="AF940">
        <f>VLOOKUP($C940,PANSS_full!$D$2:$AK$888,14,FALSE)</f>
        <v>4</v>
      </c>
      <c r="AG940">
        <f>VLOOKUP($C940,PANSS_full!$D$2:$AK$888,15,FALSE)</f>
        <v>4</v>
      </c>
      <c r="AH940">
        <f>VLOOKUP($C940,PANSS_full!$D$2:$AK$888,16,FALSE)</f>
        <v>2</v>
      </c>
      <c r="AI940">
        <f>VLOOKUP($C940,PANSS_full!$D$2:$AK$888,17,FALSE)</f>
        <v>5</v>
      </c>
      <c r="AJ940">
        <f>VLOOKUP($C940,PANSS_full!$D$2:$AK$888,18,FALSE)</f>
        <v>4</v>
      </c>
      <c r="AK940">
        <f>VLOOKUP($C940,PANSS_full!$D$2:$AK$888,19,FALSE)</f>
        <v>2</v>
      </c>
      <c r="AL940">
        <f>VLOOKUP($C940,PANSS_full!$D$2:$AK$888,20,FALSE)</f>
        <v>2</v>
      </c>
      <c r="AM940">
        <f>VLOOKUP($C940,PANSS_full!$D$2:$AK$888,21,FALSE)</f>
        <v>1</v>
      </c>
      <c r="AN940">
        <f>VLOOKUP($C940,PANSS_full!$D$2:$AK$888,22,FALSE)</f>
        <v>3</v>
      </c>
      <c r="AO940">
        <f>VLOOKUP($C940,PANSS_full!$D$2:$AK$888,23,FALSE)</f>
        <v>3</v>
      </c>
      <c r="AP940">
        <f>VLOOKUP($C940,PANSS_full!$D$2:$AK$888,24,FALSE)</f>
        <v>3</v>
      </c>
      <c r="AQ940">
        <f>VLOOKUP($C940,PANSS_full!$D$2:$AK$888,25,FALSE)</f>
        <v>2</v>
      </c>
      <c r="AR940">
        <f>VLOOKUP($C940,PANSS_full!$D$2:$AK$888,26,FALSE)</f>
        <v>1</v>
      </c>
      <c r="AS940">
        <f>VLOOKUP($C940,PANSS_full!$D$2:$AK$888,27,FALSE)</f>
        <v>3</v>
      </c>
      <c r="AT940">
        <f>VLOOKUP($C940,PANSS_full!$D$2:$AK$888,28,FALSE)</f>
        <v>2</v>
      </c>
      <c r="AU940">
        <f>VLOOKUP($C940,PANSS_full!$D$2:$AK$888,29,FALSE)</f>
        <v>2</v>
      </c>
      <c r="AV940">
        <f>VLOOKUP($C940,PANSS_full!$D$2:$AK$888,30,FALSE)</f>
        <v>4</v>
      </c>
      <c r="AW940">
        <f>VLOOKUP($C940,PANSS_full!$D$2:$AK$888,31,FALSE)</f>
        <v>3</v>
      </c>
      <c r="AX940">
        <f>VLOOKUP($C940,PANSS_full!$D$2:$AK$888,32,FALSE)</f>
        <v>2</v>
      </c>
      <c r="AY940">
        <f>VLOOKUP($C940,PANSS_full!$D$2:$AK$888,33,FALSE)</f>
        <v>3</v>
      </c>
      <c r="AZ940">
        <f>VLOOKUP($C940,PANSS_full!$D$2:$AK$888,34,FALSE)</f>
        <v>5</v>
      </c>
    </row>
    <row r="941" spans="1:52">
      <c r="A941">
        <v>940</v>
      </c>
      <c r="B941" s="2" t="s">
        <v>999</v>
      </c>
      <c r="C941" s="2" t="str">
        <f t="shared" si="15"/>
        <v>SZ_09_0003</v>
      </c>
      <c r="E941" s="2">
        <v>40.08333333</v>
      </c>
      <c r="F941" s="2" t="s">
        <v>602</v>
      </c>
      <c r="G941" s="2" t="s">
        <v>442</v>
      </c>
      <c r="H941" s="2">
        <v>9</v>
      </c>
      <c r="I941" s="2">
        <v>2</v>
      </c>
      <c r="J941" s="2">
        <v>6</v>
      </c>
      <c r="K941" s="2">
        <v>1</v>
      </c>
      <c r="L941" s="2">
        <v>1</v>
      </c>
      <c r="M941" s="2">
        <v>36</v>
      </c>
      <c r="N941" s="2">
        <v>28</v>
      </c>
      <c r="O941" s="2">
        <v>27</v>
      </c>
      <c r="P941" s="2">
        <v>58</v>
      </c>
      <c r="Q941" s="2">
        <v>113</v>
      </c>
      <c r="R941" s="2">
        <v>25</v>
      </c>
      <c r="S941" t="str">
        <f>VLOOKUP($C941,PANSS_full!$D$2:$AK$888,1,FALSE)</f>
        <v>SZ_09_0003</v>
      </c>
      <c r="T941" t="str">
        <f>VLOOKUP($C941,PANSS_full!$D$2:$AK$888,2,FALSE)</f>
        <v>WJY</v>
      </c>
      <c r="U941" t="str">
        <f>VLOOKUP($C941,PANSS_full!$D$2:$AK$888,3,FALSE)</f>
        <v>伍金艳</v>
      </c>
      <c r="V941" t="str">
        <f>VLOOKUP($C941,PANSS_full!$D$2:$AK$888,4,FALSE)</f>
        <v>湖北省人民医院</v>
      </c>
      <c r="W941">
        <f>VLOOKUP($C941,PANSS_full!$D$2:$AK$888,5,FALSE)</f>
        <v>6</v>
      </c>
      <c r="X941">
        <f>VLOOKUP($C941,PANSS_full!$D$2:$AK$888,6,FALSE)</f>
        <v>2</v>
      </c>
      <c r="Y941">
        <f>VLOOKUP($C941,PANSS_full!$D$2:$AK$888,7,FALSE)</f>
        <v>7</v>
      </c>
      <c r="Z941">
        <f>VLOOKUP($C941,PANSS_full!$D$2:$AK$888,8,FALSE)</f>
        <v>2</v>
      </c>
      <c r="AA941">
        <f>VLOOKUP($C941,PANSS_full!$D$2:$AK$888,9,FALSE)</f>
        <v>2</v>
      </c>
      <c r="AB941">
        <f>VLOOKUP($C941,PANSS_full!$D$2:$AK$888,10,FALSE)</f>
        <v>6</v>
      </c>
      <c r="AC941">
        <f>VLOOKUP($C941,PANSS_full!$D$2:$AK$888,11,FALSE)</f>
        <v>3</v>
      </c>
      <c r="AD941">
        <f>VLOOKUP($C941,PANSS_full!$D$2:$AK$888,12,FALSE)</f>
        <v>3</v>
      </c>
      <c r="AE941">
        <f>VLOOKUP($C941,PANSS_full!$D$2:$AK$888,13,FALSE)</f>
        <v>4</v>
      </c>
      <c r="AF941">
        <f>VLOOKUP($C941,PANSS_full!$D$2:$AK$888,14,FALSE)</f>
        <v>5</v>
      </c>
      <c r="AG941">
        <f>VLOOKUP($C941,PANSS_full!$D$2:$AK$888,15,FALSE)</f>
        <v>4</v>
      </c>
      <c r="AH941">
        <f>VLOOKUP($C941,PANSS_full!$D$2:$AK$888,16,FALSE)</f>
        <v>4</v>
      </c>
      <c r="AI941">
        <f>VLOOKUP($C941,PANSS_full!$D$2:$AK$888,17,FALSE)</f>
        <v>4</v>
      </c>
      <c r="AJ941">
        <f>VLOOKUP($C941,PANSS_full!$D$2:$AK$888,18,FALSE)</f>
        <v>3</v>
      </c>
      <c r="AK941">
        <f>VLOOKUP($C941,PANSS_full!$D$2:$AK$888,19,FALSE)</f>
        <v>2</v>
      </c>
      <c r="AL941">
        <f>VLOOKUP($C941,PANSS_full!$D$2:$AK$888,20,FALSE)</f>
        <v>5</v>
      </c>
      <c r="AM941">
        <f>VLOOKUP($C941,PANSS_full!$D$2:$AK$888,21,FALSE)</f>
        <v>5</v>
      </c>
      <c r="AN941">
        <f>VLOOKUP($C941,PANSS_full!$D$2:$AK$888,22,FALSE)</f>
        <v>4</v>
      </c>
      <c r="AO941">
        <f>VLOOKUP($C941,PANSS_full!$D$2:$AK$888,23,FALSE)</f>
        <v>3</v>
      </c>
      <c r="AP941">
        <f>VLOOKUP($C941,PANSS_full!$D$2:$AK$888,24,FALSE)</f>
        <v>6</v>
      </c>
      <c r="AQ941">
        <f>VLOOKUP($C941,PANSS_full!$D$2:$AK$888,25,FALSE)</f>
        <v>4</v>
      </c>
      <c r="AR941">
        <f>VLOOKUP($C941,PANSS_full!$D$2:$AK$888,26,FALSE)</f>
        <v>2</v>
      </c>
      <c r="AS941">
        <f>VLOOKUP($C941,PANSS_full!$D$2:$AK$888,27,FALSE)</f>
        <v>3</v>
      </c>
      <c r="AT941">
        <f>VLOOKUP($C941,PANSS_full!$D$2:$AK$888,28,FALSE)</f>
        <v>4</v>
      </c>
      <c r="AU941">
        <f>VLOOKUP($C941,PANSS_full!$D$2:$AK$888,29,FALSE)</f>
        <v>3</v>
      </c>
      <c r="AV941">
        <f>VLOOKUP($C941,PANSS_full!$D$2:$AK$888,30,FALSE)</f>
        <v>4</v>
      </c>
      <c r="AW941">
        <f>VLOOKUP($C941,PANSS_full!$D$2:$AK$888,31,FALSE)</f>
        <v>3</v>
      </c>
      <c r="AX941">
        <f>VLOOKUP($C941,PANSS_full!$D$2:$AK$888,32,FALSE)</f>
        <v>3</v>
      </c>
      <c r="AY941">
        <f>VLOOKUP($C941,PANSS_full!$D$2:$AK$888,33,FALSE)</f>
        <v>2</v>
      </c>
      <c r="AZ941">
        <f>VLOOKUP($C941,PANSS_full!$D$2:$AK$888,34,FALSE)</f>
        <v>5</v>
      </c>
    </row>
    <row r="942" spans="1:52">
      <c r="A942">
        <v>941</v>
      </c>
      <c r="B942" s="2" t="s">
        <v>1000</v>
      </c>
      <c r="C942" s="2" t="str">
        <f t="shared" si="15"/>
        <v>SZ_09_0004</v>
      </c>
      <c r="E942" s="2">
        <v>18.58333333</v>
      </c>
      <c r="F942" s="2" t="s">
        <v>602</v>
      </c>
      <c r="G942" s="2" t="s">
        <v>442</v>
      </c>
      <c r="H942" s="2">
        <v>9</v>
      </c>
      <c r="I942" s="2">
        <v>2</v>
      </c>
      <c r="J942" s="2">
        <v>10</v>
      </c>
      <c r="K942" s="2">
        <v>1</v>
      </c>
      <c r="L942" s="2">
        <v>1</v>
      </c>
      <c r="M942" s="2">
        <v>7</v>
      </c>
      <c r="N942" s="2">
        <v>20</v>
      </c>
      <c r="O942" s="2">
        <v>15</v>
      </c>
      <c r="P942" s="2">
        <v>37</v>
      </c>
      <c r="Q942" s="2">
        <v>72</v>
      </c>
      <c r="R942" s="2">
        <v>24</v>
      </c>
      <c r="S942" t="str">
        <f>VLOOKUP($C942,PANSS_full!$D$2:$AK$888,1,FALSE)</f>
        <v>SZ_09_0004</v>
      </c>
      <c r="T942" t="str">
        <f>VLOOKUP($C942,PANSS_full!$D$2:$AK$888,2,FALSE)</f>
        <v>CRS</v>
      </c>
      <c r="U942" t="str">
        <f>VLOOKUP($C942,PANSS_full!$D$2:$AK$888,3,FALSE)</f>
        <v>陈诚</v>
      </c>
      <c r="V942" t="str">
        <f>VLOOKUP($C942,PANSS_full!$D$2:$AK$888,4,FALSE)</f>
        <v>湖北省人民医院</v>
      </c>
      <c r="W942">
        <f>VLOOKUP($C942,PANSS_full!$D$2:$AK$888,5,FALSE)</f>
        <v>3</v>
      </c>
      <c r="X942">
        <f>VLOOKUP($C942,PANSS_full!$D$2:$AK$888,6,FALSE)</f>
        <v>1</v>
      </c>
      <c r="Y942">
        <f>VLOOKUP($C942,PANSS_full!$D$2:$AK$888,7,FALSE)</f>
        <v>6</v>
      </c>
      <c r="Z942">
        <f>VLOOKUP($C942,PANSS_full!$D$2:$AK$888,8,FALSE)</f>
        <v>2</v>
      </c>
      <c r="AA942">
        <f>VLOOKUP($C942,PANSS_full!$D$2:$AK$888,9,FALSE)</f>
        <v>1</v>
      </c>
      <c r="AB942">
        <f>VLOOKUP($C942,PANSS_full!$D$2:$AK$888,10,FALSE)</f>
        <v>4</v>
      </c>
      <c r="AC942">
        <f>VLOOKUP($C942,PANSS_full!$D$2:$AK$888,11,FALSE)</f>
        <v>3</v>
      </c>
      <c r="AD942">
        <f>VLOOKUP($C942,PANSS_full!$D$2:$AK$888,12,FALSE)</f>
        <v>3</v>
      </c>
      <c r="AE942">
        <f>VLOOKUP($C942,PANSS_full!$D$2:$AK$888,13,FALSE)</f>
        <v>3</v>
      </c>
      <c r="AF942">
        <f>VLOOKUP($C942,PANSS_full!$D$2:$AK$888,14,FALSE)</f>
        <v>1</v>
      </c>
      <c r="AG942">
        <f>VLOOKUP($C942,PANSS_full!$D$2:$AK$888,15,FALSE)</f>
        <v>3</v>
      </c>
      <c r="AH942">
        <f>VLOOKUP($C942,PANSS_full!$D$2:$AK$888,16,FALSE)</f>
        <v>1</v>
      </c>
      <c r="AI942">
        <f>VLOOKUP($C942,PANSS_full!$D$2:$AK$888,17,FALSE)</f>
        <v>3</v>
      </c>
      <c r="AJ942">
        <f>VLOOKUP($C942,PANSS_full!$D$2:$AK$888,18,FALSE)</f>
        <v>1</v>
      </c>
      <c r="AK942">
        <f>VLOOKUP($C942,PANSS_full!$D$2:$AK$888,19,FALSE)</f>
        <v>1</v>
      </c>
      <c r="AL942">
        <f>VLOOKUP($C942,PANSS_full!$D$2:$AK$888,20,FALSE)</f>
        <v>1</v>
      </c>
      <c r="AM942">
        <f>VLOOKUP($C942,PANSS_full!$D$2:$AK$888,21,FALSE)</f>
        <v>1</v>
      </c>
      <c r="AN942">
        <f>VLOOKUP($C942,PANSS_full!$D$2:$AK$888,22,FALSE)</f>
        <v>1</v>
      </c>
      <c r="AO942">
        <f>VLOOKUP($C942,PANSS_full!$D$2:$AK$888,23,FALSE)</f>
        <v>1</v>
      </c>
      <c r="AP942">
        <f>VLOOKUP($C942,PANSS_full!$D$2:$AK$888,24,FALSE)</f>
        <v>2</v>
      </c>
      <c r="AQ942">
        <f>VLOOKUP($C942,PANSS_full!$D$2:$AK$888,25,FALSE)</f>
        <v>1</v>
      </c>
      <c r="AR942">
        <f>VLOOKUP($C942,PANSS_full!$D$2:$AK$888,26,FALSE)</f>
        <v>5</v>
      </c>
      <c r="AS942">
        <f>VLOOKUP($C942,PANSS_full!$D$2:$AK$888,27,FALSE)</f>
        <v>1</v>
      </c>
      <c r="AT942">
        <f>VLOOKUP($C942,PANSS_full!$D$2:$AK$888,28,FALSE)</f>
        <v>1</v>
      </c>
      <c r="AU942">
        <f>VLOOKUP($C942,PANSS_full!$D$2:$AK$888,29,FALSE)</f>
        <v>4</v>
      </c>
      <c r="AV942">
        <f>VLOOKUP($C942,PANSS_full!$D$2:$AK$888,30,FALSE)</f>
        <v>5</v>
      </c>
      <c r="AW942">
        <f>VLOOKUP($C942,PANSS_full!$D$2:$AK$888,31,FALSE)</f>
        <v>2</v>
      </c>
      <c r="AX942">
        <f>VLOOKUP($C942,PANSS_full!$D$2:$AK$888,32,FALSE)</f>
        <v>5</v>
      </c>
      <c r="AY942">
        <f>VLOOKUP($C942,PANSS_full!$D$2:$AK$888,33,FALSE)</f>
        <v>3</v>
      </c>
      <c r="AZ942">
        <f>VLOOKUP($C942,PANSS_full!$D$2:$AK$888,34,FALSE)</f>
        <v>3</v>
      </c>
    </row>
    <row r="943" spans="1:52">
      <c r="A943">
        <v>942</v>
      </c>
      <c r="B943" s="2" t="s">
        <v>1001</v>
      </c>
      <c r="C943" s="2" t="str">
        <f t="shared" si="15"/>
        <v>SZ_09_0006</v>
      </c>
      <c r="E943" s="2">
        <v>20.5</v>
      </c>
      <c r="F943" s="2" t="s">
        <v>602</v>
      </c>
      <c r="G943" s="2" t="s">
        <v>442</v>
      </c>
      <c r="H943" s="2">
        <v>9</v>
      </c>
      <c r="I943" s="2">
        <v>2</v>
      </c>
      <c r="J943" s="2">
        <v>14</v>
      </c>
      <c r="K943" s="2">
        <v>1</v>
      </c>
      <c r="L943" s="2">
        <v>1</v>
      </c>
      <c r="M943" s="2">
        <v>48</v>
      </c>
      <c r="N943" s="2">
        <v>24</v>
      </c>
      <c r="O943" s="2">
        <v>7</v>
      </c>
      <c r="P943" s="2">
        <v>31</v>
      </c>
      <c r="Q943" s="2">
        <v>62</v>
      </c>
      <c r="R943" s="2">
        <v>27</v>
      </c>
      <c r="S943" t="str">
        <f>VLOOKUP($C943,PANSS_full!$D$2:$AK$888,1,FALSE)</f>
        <v>SZ_09_0006</v>
      </c>
      <c r="T943" t="str">
        <f>VLOOKUP($C943,PANSS_full!$D$2:$AK$888,2,FALSE)</f>
        <v>PY</v>
      </c>
      <c r="U943" t="str">
        <f>VLOOKUP($C943,PANSS_full!$D$2:$AK$888,3,FALSE)</f>
        <v>陈诚</v>
      </c>
      <c r="V943" t="str">
        <f>VLOOKUP($C943,PANSS_full!$D$2:$AK$888,4,FALSE)</f>
        <v>湖北省人民医院</v>
      </c>
      <c r="W943">
        <f>VLOOKUP($C943,PANSS_full!$D$2:$AK$888,5,FALSE)</f>
        <v>6</v>
      </c>
      <c r="X943">
        <f>VLOOKUP($C943,PANSS_full!$D$2:$AK$888,6,FALSE)</f>
        <v>2</v>
      </c>
      <c r="Y943">
        <f>VLOOKUP($C943,PANSS_full!$D$2:$AK$888,7,FALSE)</f>
        <v>6</v>
      </c>
      <c r="Z943">
        <f>VLOOKUP($C943,PANSS_full!$D$2:$AK$888,8,FALSE)</f>
        <v>1</v>
      </c>
      <c r="AA943">
        <f>VLOOKUP($C943,PANSS_full!$D$2:$AK$888,9,FALSE)</f>
        <v>1</v>
      </c>
      <c r="AB943">
        <f>VLOOKUP($C943,PANSS_full!$D$2:$AK$888,10,FALSE)</f>
        <v>6</v>
      </c>
      <c r="AC943">
        <f>VLOOKUP($C943,PANSS_full!$D$2:$AK$888,11,FALSE)</f>
        <v>2</v>
      </c>
      <c r="AD943">
        <f>VLOOKUP($C943,PANSS_full!$D$2:$AK$888,12,FALSE)</f>
        <v>1</v>
      </c>
      <c r="AE943">
        <f>VLOOKUP($C943,PANSS_full!$D$2:$AK$888,13,FALSE)</f>
        <v>1</v>
      </c>
      <c r="AF943">
        <f>VLOOKUP($C943,PANSS_full!$D$2:$AK$888,14,FALSE)</f>
        <v>1</v>
      </c>
      <c r="AG943">
        <f>VLOOKUP($C943,PANSS_full!$D$2:$AK$888,15,FALSE)</f>
        <v>1</v>
      </c>
      <c r="AH943">
        <f>VLOOKUP($C943,PANSS_full!$D$2:$AK$888,16,FALSE)</f>
        <v>1</v>
      </c>
      <c r="AI943">
        <f>VLOOKUP($C943,PANSS_full!$D$2:$AK$888,17,FALSE)</f>
        <v>1</v>
      </c>
      <c r="AJ943">
        <f>VLOOKUP($C943,PANSS_full!$D$2:$AK$888,18,FALSE)</f>
        <v>1</v>
      </c>
      <c r="AK943">
        <f>VLOOKUP($C943,PANSS_full!$D$2:$AK$888,19,FALSE)</f>
        <v>3</v>
      </c>
      <c r="AL943">
        <f>VLOOKUP($C943,PANSS_full!$D$2:$AK$888,20,FALSE)</f>
        <v>3</v>
      </c>
      <c r="AM943">
        <f>VLOOKUP($C943,PANSS_full!$D$2:$AK$888,21,FALSE)</f>
        <v>4</v>
      </c>
      <c r="AN943">
        <f>VLOOKUP($C943,PANSS_full!$D$2:$AK$888,22,FALSE)</f>
        <v>1</v>
      </c>
      <c r="AO943">
        <f>VLOOKUP($C943,PANSS_full!$D$2:$AK$888,23,FALSE)</f>
        <v>1</v>
      </c>
      <c r="AP943">
        <f>VLOOKUP($C943,PANSS_full!$D$2:$AK$888,24,FALSE)</f>
        <v>2</v>
      </c>
      <c r="AQ943">
        <f>VLOOKUP($C943,PANSS_full!$D$2:$AK$888,25,FALSE)</f>
        <v>1</v>
      </c>
      <c r="AR943">
        <f>VLOOKUP($C943,PANSS_full!$D$2:$AK$888,26,FALSE)</f>
        <v>1</v>
      </c>
      <c r="AS943">
        <f>VLOOKUP($C943,PANSS_full!$D$2:$AK$888,27,FALSE)</f>
        <v>1</v>
      </c>
      <c r="AT943">
        <f>VLOOKUP($C943,PANSS_full!$D$2:$AK$888,28,FALSE)</f>
        <v>1</v>
      </c>
      <c r="AU943">
        <f>VLOOKUP($C943,PANSS_full!$D$2:$AK$888,29,FALSE)</f>
        <v>1</v>
      </c>
      <c r="AV943">
        <f>VLOOKUP($C943,PANSS_full!$D$2:$AK$888,30,FALSE)</f>
        <v>2</v>
      </c>
      <c r="AW943">
        <f>VLOOKUP($C943,PANSS_full!$D$2:$AK$888,31,FALSE)</f>
        <v>1</v>
      </c>
      <c r="AX943">
        <f>VLOOKUP($C943,PANSS_full!$D$2:$AK$888,32,FALSE)</f>
        <v>4</v>
      </c>
      <c r="AY943">
        <f>VLOOKUP($C943,PANSS_full!$D$2:$AK$888,33,FALSE)</f>
        <v>1</v>
      </c>
      <c r="AZ943">
        <f>VLOOKUP($C943,PANSS_full!$D$2:$AK$888,34,FALSE)</f>
        <v>4</v>
      </c>
    </row>
    <row r="944" spans="1:52">
      <c r="A944">
        <v>943</v>
      </c>
      <c r="B944" s="2" t="s">
        <v>1002</v>
      </c>
      <c r="C944" s="2" t="str">
        <f t="shared" si="15"/>
        <v>SZ_09_0007</v>
      </c>
      <c r="E944" s="2">
        <v>26.75</v>
      </c>
      <c r="F944" s="2" t="s">
        <v>602</v>
      </c>
      <c r="G944" s="2" t="s">
        <v>442</v>
      </c>
      <c r="H944" s="2">
        <v>9</v>
      </c>
      <c r="I944" s="2">
        <v>2</v>
      </c>
      <c r="J944" s="2">
        <v>11</v>
      </c>
      <c r="K944" s="2">
        <v>1</v>
      </c>
      <c r="L944" s="2">
        <v>1</v>
      </c>
      <c r="M944" s="2">
        <v>29</v>
      </c>
      <c r="N944" s="2">
        <v>23</v>
      </c>
      <c r="O944" s="2">
        <v>26</v>
      </c>
      <c r="P944" s="2">
        <v>37</v>
      </c>
      <c r="Q944" s="2">
        <v>86</v>
      </c>
      <c r="R944" s="2">
        <v>33</v>
      </c>
      <c r="S944" t="str">
        <f>VLOOKUP($C944,PANSS_full!$D$2:$AK$888,1,FALSE)</f>
        <v>SZ_09_0007</v>
      </c>
      <c r="T944" t="str">
        <f>VLOOKUP($C944,PANSS_full!$D$2:$AK$888,2,FALSE)</f>
        <v>CQQ</v>
      </c>
      <c r="U944" t="str">
        <f>VLOOKUP($C944,PANSS_full!$D$2:$AK$888,3,FALSE)</f>
        <v>陈全全</v>
      </c>
      <c r="V944" t="str">
        <f>VLOOKUP($C944,PANSS_full!$D$2:$AK$888,4,FALSE)</f>
        <v>湖北省人民医院</v>
      </c>
      <c r="W944">
        <f>VLOOKUP($C944,PANSS_full!$D$2:$AK$888,5,FALSE)</f>
        <v>4</v>
      </c>
      <c r="X944">
        <f>VLOOKUP($C944,PANSS_full!$D$2:$AK$888,6,FALSE)</f>
        <v>4</v>
      </c>
      <c r="Y944">
        <f>VLOOKUP($C944,PANSS_full!$D$2:$AK$888,7,FALSE)</f>
        <v>7</v>
      </c>
      <c r="Z944">
        <f>VLOOKUP($C944,PANSS_full!$D$2:$AK$888,8,FALSE)</f>
        <v>3</v>
      </c>
      <c r="AA944">
        <f>VLOOKUP($C944,PANSS_full!$D$2:$AK$888,9,FALSE)</f>
        <v>1</v>
      </c>
      <c r="AB944">
        <f>VLOOKUP($C944,PANSS_full!$D$2:$AK$888,10,FALSE)</f>
        <v>3</v>
      </c>
      <c r="AC944">
        <f>VLOOKUP($C944,PANSS_full!$D$2:$AK$888,11,FALSE)</f>
        <v>1</v>
      </c>
      <c r="AD944">
        <f>VLOOKUP($C944,PANSS_full!$D$2:$AK$888,12,FALSE)</f>
        <v>5</v>
      </c>
      <c r="AE944">
        <f>VLOOKUP($C944,PANSS_full!$D$2:$AK$888,13,FALSE)</f>
        <v>3</v>
      </c>
      <c r="AF944">
        <f>VLOOKUP($C944,PANSS_full!$D$2:$AK$888,14,FALSE)</f>
        <v>4</v>
      </c>
      <c r="AG944">
        <f>VLOOKUP($C944,PANSS_full!$D$2:$AK$888,15,FALSE)</f>
        <v>5</v>
      </c>
      <c r="AH944">
        <f>VLOOKUP($C944,PANSS_full!$D$2:$AK$888,16,FALSE)</f>
        <v>3</v>
      </c>
      <c r="AI944">
        <f>VLOOKUP($C944,PANSS_full!$D$2:$AK$888,17,FALSE)</f>
        <v>2</v>
      </c>
      <c r="AJ944">
        <f>VLOOKUP($C944,PANSS_full!$D$2:$AK$888,18,FALSE)</f>
        <v>4</v>
      </c>
      <c r="AK944">
        <f>VLOOKUP($C944,PANSS_full!$D$2:$AK$888,19,FALSE)</f>
        <v>1</v>
      </c>
      <c r="AL944">
        <f>VLOOKUP($C944,PANSS_full!$D$2:$AK$888,20,FALSE)</f>
        <v>2</v>
      </c>
      <c r="AM944">
        <f>VLOOKUP($C944,PANSS_full!$D$2:$AK$888,21,FALSE)</f>
        <v>2</v>
      </c>
      <c r="AN944">
        <f>VLOOKUP($C944,PANSS_full!$D$2:$AK$888,22,FALSE)</f>
        <v>3</v>
      </c>
      <c r="AO944">
        <f>VLOOKUP($C944,PANSS_full!$D$2:$AK$888,23,FALSE)</f>
        <v>1</v>
      </c>
      <c r="AP944">
        <f>VLOOKUP($C944,PANSS_full!$D$2:$AK$888,24,FALSE)</f>
        <v>3</v>
      </c>
      <c r="AQ944">
        <f>VLOOKUP($C944,PANSS_full!$D$2:$AK$888,25,FALSE)</f>
        <v>1</v>
      </c>
      <c r="AR944">
        <f>VLOOKUP($C944,PANSS_full!$D$2:$AK$888,26,FALSE)</f>
        <v>1</v>
      </c>
      <c r="AS944">
        <f>VLOOKUP($C944,PANSS_full!$D$2:$AK$888,27,FALSE)</f>
        <v>5</v>
      </c>
      <c r="AT944">
        <f>VLOOKUP($C944,PANSS_full!$D$2:$AK$888,28,FALSE)</f>
        <v>1</v>
      </c>
      <c r="AU944">
        <f>VLOOKUP($C944,PANSS_full!$D$2:$AK$888,29,FALSE)</f>
        <v>2</v>
      </c>
      <c r="AV944">
        <f>VLOOKUP($C944,PANSS_full!$D$2:$AK$888,30,FALSE)</f>
        <v>3</v>
      </c>
      <c r="AW944">
        <f>VLOOKUP($C944,PANSS_full!$D$2:$AK$888,31,FALSE)</f>
        <v>2</v>
      </c>
      <c r="AX944">
        <f>VLOOKUP($C944,PANSS_full!$D$2:$AK$888,32,FALSE)</f>
        <v>1</v>
      </c>
      <c r="AY944">
        <f>VLOOKUP($C944,PANSS_full!$D$2:$AK$888,33,FALSE)</f>
        <v>6</v>
      </c>
      <c r="AZ944">
        <f>VLOOKUP($C944,PANSS_full!$D$2:$AK$888,34,FALSE)</f>
        <v>3</v>
      </c>
    </row>
    <row r="945" spans="1:52">
      <c r="A945">
        <v>944</v>
      </c>
      <c r="B945" s="2" t="s">
        <v>1003</v>
      </c>
      <c r="C945" s="2" t="str">
        <f t="shared" si="15"/>
        <v>SZ_09_0009</v>
      </c>
      <c r="E945" s="2">
        <v>29.41666667</v>
      </c>
      <c r="F945" s="2" t="s">
        <v>602</v>
      </c>
      <c r="G945" s="2" t="s">
        <v>442</v>
      </c>
      <c r="H945" s="2">
        <v>9</v>
      </c>
      <c r="I945" s="2">
        <v>2</v>
      </c>
      <c r="J945" s="2">
        <v>16</v>
      </c>
      <c r="K945" s="2">
        <v>1</v>
      </c>
      <c r="L945" s="2">
        <v>1</v>
      </c>
      <c r="M945" s="2">
        <v>4</v>
      </c>
      <c r="N945" s="2">
        <v>29</v>
      </c>
      <c r="O945" s="2">
        <v>20</v>
      </c>
      <c r="P945" s="2">
        <v>58</v>
      </c>
      <c r="Q945" s="2">
        <v>107</v>
      </c>
      <c r="R945" s="2">
        <v>38</v>
      </c>
      <c r="S945" t="str">
        <f>VLOOKUP($C945,PANSS_full!$D$2:$AK$888,1,FALSE)</f>
        <v>SZ_09_0009</v>
      </c>
      <c r="T945" t="str">
        <f>VLOOKUP($C945,PANSS_full!$D$2:$AK$888,2,FALSE)</f>
        <v>SY</v>
      </c>
      <c r="U945" t="str">
        <f>VLOOKUP($C945,PANSS_full!$D$2:$AK$888,3,FALSE)</f>
        <v>陈诚</v>
      </c>
      <c r="V945" t="str">
        <f>VLOOKUP($C945,PANSS_full!$D$2:$AK$888,4,FALSE)</f>
        <v>湖北省人民医院</v>
      </c>
      <c r="W945">
        <f>VLOOKUP($C945,PANSS_full!$D$2:$AK$888,5,FALSE)</f>
        <v>7</v>
      </c>
      <c r="X945">
        <f>VLOOKUP($C945,PANSS_full!$D$2:$AK$888,6,FALSE)</f>
        <v>4</v>
      </c>
      <c r="Y945">
        <f>VLOOKUP($C945,PANSS_full!$D$2:$AK$888,7,FALSE)</f>
        <v>6</v>
      </c>
      <c r="Z945">
        <f>VLOOKUP($C945,PANSS_full!$D$2:$AK$888,8,FALSE)</f>
        <v>3</v>
      </c>
      <c r="AA945">
        <f>VLOOKUP($C945,PANSS_full!$D$2:$AK$888,9,FALSE)</f>
        <v>2</v>
      </c>
      <c r="AB945">
        <f>VLOOKUP($C945,PANSS_full!$D$2:$AK$888,10,FALSE)</f>
        <v>4</v>
      </c>
      <c r="AC945">
        <f>VLOOKUP($C945,PANSS_full!$D$2:$AK$888,11,FALSE)</f>
        <v>3</v>
      </c>
      <c r="AD945">
        <f>VLOOKUP($C945,PANSS_full!$D$2:$AK$888,12,FALSE)</f>
        <v>2</v>
      </c>
      <c r="AE945">
        <f>VLOOKUP($C945,PANSS_full!$D$2:$AK$888,13,FALSE)</f>
        <v>4</v>
      </c>
      <c r="AF945">
        <f>VLOOKUP($C945,PANSS_full!$D$2:$AK$888,14,FALSE)</f>
        <v>3</v>
      </c>
      <c r="AG945">
        <f>VLOOKUP($C945,PANSS_full!$D$2:$AK$888,15,FALSE)</f>
        <v>2</v>
      </c>
      <c r="AH945">
        <f>VLOOKUP($C945,PANSS_full!$D$2:$AK$888,16,FALSE)</f>
        <v>2</v>
      </c>
      <c r="AI945">
        <f>VLOOKUP($C945,PANSS_full!$D$2:$AK$888,17,FALSE)</f>
        <v>2</v>
      </c>
      <c r="AJ945">
        <f>VLOOKUP($C945,PANSS_full!$D$2:$AK$888,18,FALSE)</f>
        <v>5</v>
      </c>
      <c r="AK945">
        <f>VLOOKUP($C945,PANSS_full!$D$2:$AK$888,19,FALSE)</f>
        <v>5</v>
      </c>
      <c r="AL945">
        <f>VLOOKUP($C945,PANSS_full!$D$2:$AK$888,20,FALSE)</f>
        <v>4</v>
      </c>
      <c r="AM945">
        <f>VLOOKUP($C945,PANSS_full!$D$2:$AK$888,21,FALSE)</f>
        <v>1</v>
      </c>
      <c r="AN945">
        <f>VLOOKUP($C945,PANSS_full!$D$2:$AK$888,22,FALSE)</f>
        <v>3</v>
      </c>
      <c r="AO945">
        <f>VLOOKUP($C945,PANSS_full!$D$2:$AK$888,23,FALSE)</f>
        <v>3</v>
      </c>
      <c r="AP945">
        <f>VLOOKUP($C945,PANSS_full!$D$2:$AK$888,24,FALSE)</f>
        <v>5</v>
      </c>
      <c r="AQ945">
        <f>VLOOKUP($C945,PANSS_full!$D$2:$AK$888,25,FALSE)</f>
        <v>2</v>
      </c>
      <c r="AR945">
        <f>VLOOKUP($C945,PANSS_full!$D$2:$AK$888,26,FALSE)</f>
        <v>4</v>
      </c>
      <c r="AS945">
        <f>VLOOKUP($C945,PANSS_full!$D$2:$AK$888,27,FALSE)</f>
        <v>7</v>
      </c>
      <c r="AT945">
        <f>VLOOKUP($C945,PANSS_full!$D$2:$AK$888,28,FALSE)</f>
        <v>1</v>
      </c>
      <c r="AU945">
        <f>VLOOKUP($C945,PANSS_full!$D$2:$AK$888,29,FALSE)</f>
        <v>3</v>
      </c>
      <c r="AV945">
        <f>VLOOKUP($C945,PANSS_full!$D$2:$AK$888,30,FALSE)</f>
        <v>3</v>
      </c>
      <c r="AW945">
        <f>VLOOKUP($C945,PANSS_full!$D$2:$AK$888,31,FALSE)</f>
        <v>2</v>
      </c>
      <c r="AX945">
        <f>VLOOKUP($C945,PANSS_full!$D$2:$AK$888,32,FALSE)</f>
        <v>4</v>
      </c>
      <c r="AY945">
        <f>VLOOKUP($C945,PANSS_full!$D$2:$AK$888,33,FALSE)</f>
        <v>5</v>
      </c>
      <c r="AZ945">
        <f>VLOOKUP($C945,PANSS_full!$D$2:$AK$888,34,FALSE)</f>
        <v>6</v>
      </c>
    </row>
    <row r="946" spans="1:52">
      <c r="A946">
        <v>945</v>
      </c>
      <c r="B946" s="2" t="s">
        <v>1004</v>
      </c>
      <c r="C946" s="2" t="str">
        <f t="shared" si="15"/>
        <v>SZ_09_0010</v>
      </c>
      <c r="E946" s="2">
        <v>19</v>
      </c>
      <c r="F946" s="2" t="s">
        <v>602</v>
      </c>
      <c r="G946" s="2" t="s">
        <v>442</v>
      </c>
      <c r="H946" s="2">
        <v>9</v>
      </c>
      <c r="I946" s="2">
        <v>2</v>
      </c>
      <c r="J946" s="2">
        <v>12</v>
      </c>
      <c r="K946" s="2">
        <v>1</v>
      </c>
      <c r="L946" s="2">
        <v>1</v>
      </c>
      <c r="M946" s="2">
        <v>78</v>
      </c>
      <c r="N946" s="2">
        <v>21</v>
      </c>
      <c r="O946" s="2">
        <v>21</v>
      </c>
      <c r="P946" s="2">
        <v>41</v>
      </c>
      <c r="Q946" s="2">
        <v>83</v>
      </c>
      <c r="R946" s="2">
        <v>23</v>
      </c>
      <c r="S946" t="str">
        <f>VLOOKUP($C946,PANSS_full!$D$2:$AK$888,1,FALSE)</f>
        <v>SZ_09_0010</v>
      </c>
      <c r="T946" t="str">
        <f>VLOOKUP($C946,PANSS_full!$D$2:$AK$888,2,FALSE)</f>
        <v>YY</v>
      </c>
      <c r="U946" t="str">
        <f>VLOOKUP($C946,PANSS_full!$D$2:$AK$888,3,FALSE)</f>
        <v>陈诚</v>
      </c>
      <c r="V946" t="str">
        <f>VLOOKUP($C946,PANSS_full!$D$2:$AK$888,4,FALSE)</f>
        <v>湖北省人民医院</v>
      </c>
      <c r="W946">
        <f>VLOOKUP($C946,PANSS_full!$D$2:$AK$888,5,FALSE)</f>
        <v>6</v>
      </c>
      <c r="X946">
        <f>VLOOKUP($C946,PANSS_full!$D$2:$AK$888,6,FALSE)</f>
        <v>2</v>
      </c>
      <c r="Y946">
        <f>VLOOKUP($C946,PANSS_full!$D$2:$AK$888,7,FALSE)</f>
        <v>6</v>
      </c>
      <c r="Z946">
        <f>VLOOKUP($C946,PANSS_full!$D$2:$AK$888,8,FALSE)</f>
        <v>1</v>
      </c>
      <c r="AA946">
        <f>VLOOKUP($C946,PANSS_full!$D$2:$AK$888,9,FALSE)</f>
        <v>1</v>
      </c>
      <c r="AB946">
        <f>VLOOKUP($C946,PANSS_full!$D$2:$AK$888,10,FALSE)</f>
        <v>4</v>
      </c>
      <c r="AC946">
        <f>VLOOKUP($C946,PANSS_full!$D$2:$AK$888,11,FALSE)</f>
        <v>1</v>
      </c>
      <c r="AD946">
        <f>VLOOKUP($C946,PANSS_full!$D$2:$AK$888,12,FALSE)</f>
        <v>3</v>
      </c>
      <c r="AE946">
        <f>VLOOKUP($C946,PANSS_full!$D$2:$AK$888,13,FALSE)</f>
        <v>4</v>
      </c>
      <c r="AF946">
        <f>VLOOKUP($C946,PANSS_full!$D$2:$AK$888,14,FALSE)</f>
        <v>4</v>
      </c>
      <c r="AG946">
        <f>VLOOKUP($C946,PANSS_full!$D$2:$AK$888,15,FALSE)</f>
        <v>4</v>
      </c>
      <c r="AH946">
        <f>VLOOKUP($C946,PANSS_full!$D$2:$AK$888,16,FALSE)</f>
        <v>2</v>
      </c>
      <c r="AI946">
        <f>VLOOKUP($C946,PANSS_full!$D$2:$AK$888,17,FALSE)</f>
        <v>1</v>
      </c>
      <c r="AJ946">
        <f>VLOOKUP($C946,PANSS_full!$D$2:$AK$888,18,FALSE)</f>
        <v>3</v>
      </c>
      <c r="AK946">
        <f>VLOOKUP($C946,PANSS_full!$D$2:$AK$888,19,FALSE)</f>
        <v>4</v>
      </c>
      <c r="AL946">
        <f>VLOOKUP($C946,PANSS_full!$D$2:$AK$888,20,FALSE)</f>
        <v>2</v>
      </c>
      <c r="AM946">
        <f>VLOOKUP($C946,PANSS_full!$D$2:$AK$888,21,FALSE)</f>
        <v>3</v>
      </c>
      <c r="AN946">
        <f>VLOOKUP($C946,PANSS_full!$D$2:$AK$888,22,FALSE)</f>
        <v>1</v>
      </c>
      <c r="AO946">
        <f>VLOOKUP($C946,PANSS_full!$D$2:$AK$888,23,FALSE)</f>
        <v>1</v>
      </c>
      <c r="AP946">
        <f>VLOOKUP($C946,PANSS_full!$D$2:$AK$888,24,FALSE)</f>
        <v>4</v>
      </c>
      <c r="AQ946">
        <f>VLOOKUP($C946,PANSS_full!$D$2:$AK$888,25,FALSE)</f>
        <v>1</v>
      </c>
      <c r="AR946">
        <f>VLOOKUP($C946,PANSS_full!$D$2:$AK$888,26,FALSE)</f>
        <v>1</v>
      </c>
      <c r="AS946">
        <f>VLOOKUP($C946,PANSS_full!$D$2:$AK$888,27,FALSE)</f>
        <v>5</v>
      </c>
      <c r="AT946">
        <f>VLOOKUP($C946,PANSS_full!$D$2:$AK$888,28,FALSE)</f>
        <v>1</v>
      </c>
      <c r="AU946">
        <f>VLOOKUP($C946,PANSS_full!$D$2:$AK$888,29,FALSE)</f>
        <v>2</v>
      </c>
      <c r="AV946">
        <f>VLOOKUP($C946,PANSS_full!$D$2:$AK$888,30,FALSE)</f>
        <v>5</v>
      </c>
      <c r="AW946">
        <f>VLOOKUP($C946,PANSS_full!$D$2:$AK$888,31,FALSE)</f>
        <v>3</v>
      </c>
      <c r="AX946">
        <f>VLOOKUP($C946,PANSS_full!$D$2:$AK$888,32,FALSE)</f>
        <v>4</v>
      </c>
      <c r="AY946">
        <f>VLOOKUP($C946,PANSS_full!$D$2:$AK$888,33,FALSE)</f>
        <v>1</v>
      </c>
      <c r="AZ946">
        <f>VLOOKUP($C946,PANSS_full!$D$2:$AK$888,34,FALSE)</f>
        <v>3</v>
      </c>
    </row>
    <row r="947" spans="1:52">
      <c r="A947">
        <v>946</v>
      </c>
      <c r="B947" s="2" t="s">
        <v>1005</v>
      </c>
      <c r="C947" s="2" t="str">
        <f t="shared" si="15"/>
        <v>SZ_09_0012</v>
      </c>
      <c r="E947" s="2">
        <v>42.58333333</v>
      </c>
      <c r="F947" s="2" t="s">
        <v>602</v>
      </c>
      <c r="G947" s="2" t="s">
        <v>442</v>
      </c>
      <c r="H947" s="2">
        <v>9</v>
      </c>
      <c r="I947" s="2">
        <v>2</v>
      </c>
      <c r="J947" s="2">
        <v>3</v>
      </c>
      <c r="K947" s="2">
        <v>1</v>
      </c>
      <c r="L947" s="2">
        <v>1</v>
      </c>
      <c r="M947" s="2">
        <v>121</v>
      </c>
      <c r="N947" s="2">
        <v>24</v>
      </c>
      <c r="O947" s="2">
        <v>16</v>
      </c>
      <c r="P947" s="2">
        <v>48</v>
      </c>
      <c r="Q947" s="2">
        <v>88</v>
      </c>
      <c r="S947" t="str">
        <f>VLOOKUP($C947,PANSS_full!$D$2:$AK$888,1,FALSE)</f>
        <v>SZ_09_0012</v>
      </c>
      <c r="T947" t="str">
        <f>VLOOKUP($C947,PANSS_full!$D$2:$AK$888,2,FALSE)</f>
        <v>WXH</v>
      </c>
      <c r="U947" t="str">
        <f>VLOOKUP($C947,PANSS_full!$D$2:$AK$888,3,FALSE)</f>
        <v>陈诚</v>
      </c>
      <c r="V947" t="str">
        <f>VLOOKUP($C947,PANSS_full!$D$2:$AK$888,4,FALSE)</f>
        <v>湖北省人民医院</v>
      </c>
      <c r="W947">
        <f>VLOOKUP($C947,PANSS_full!$D$2:$AK$888,5,FALSE)</f>
        <v>4</v>
      </c>
      <c r="X947">
        <f>VLOOKUP($C947,PANSS_full!$D$2:$AK$888,6,FALSE)</f>
        <v>3</v>
      </c>
      <c r="Y947">
        <f>VLOOKUP($C947,PANSS_full!$D$2:$AK$888,7,FALSE)</f>
        <v>3</v>
      </c>
      <c r="Z947">
        <f>VLOOKUP($C947,PANSS_full!$D$2:$AK$888,8,FALSE)</f>
        <v>7</v>
      </c>
      <c r="AA947">
        <f>VLOOKUP($C947,PANSS_full!$D$2:$AK$888,9,FALSE)</f>
        <v>1</v>
      </c>
      <c r="AB947">
        <f>VLOOKUP($C947,PANSS_full!$D$2:$AK$888,10,FALSE)</f>
        <v>5</v>
      </c>
      <c r="AC947">
        <f>VLOOKUP($C947,PANSS_full!$D$2:$AK$888,11,FALSE)</f>
        <v>1</v>
      </c>
      <c r="AD947">
        <f>VLOOKUP($C947,PANSS_full!$D$2:$AK$888,12,FALSE)</f>
        <v>1</v>
      </c>
      <c r="AE947">
        <f>VLOOKUP($C947,PANSS_full!$D$2:$AK$888,13,FALSE)</f>
        <v>1</v>
      </c>
      <c r="AF947">
        <f>VLOOKUP($C947,PANSS_full!$D$2:$AK$888,14,FALSE)</f>
        <v>2</v>
      </c>
      <c r="AG947">
        <f>VLOOKUP($C947,PANSS_full!$D$2:$AK$888,15,FALSE)</f>
        <v>3</v>
      </c>
      <c r="AH947">
        <f>VLOOKUP($C947,PANSS_full!$D$2:$AK$888,16,FALSE)</f>
        <v>6</v>
      </c>
      <c r="AI947">
        <f>VLOOKUP($C947,PANSS_full!$D$2:$AK$888,17,FALSE)</f>
        <v>2</v>
      </c>
      <c r="AJ947">
        <f>VLOOKUP($C947,PANSS_full!$D$2:$AK$888,18,FALSE)</f>
        <v>1</v>
      </c>
      <c r="AK947">
        <f>VLOOKUP($C947,PANSS_full!$D$2:$AK$888,19,FALSE)</f>
        <v>1</v>
      </c>
      <c r="AL947">
        <f>VLOOKUP($C947,PANSS_full!$D$2:$AK$888,20,FALSE)</f>
        <v>4</v>
      </c>
      <c r="AM947">
        <f>VLOOKUP($C947,PANSS_full!$D$2:$AK$888,21,FALSE)</f>
        <v>3</v>
      </c>
      <c r="AN947">
        <f>VLOOKUP($C947,PANSS_full!$D$2:$AK$888,22,FALSE)</f>
        <v>4</v>
      </c>
      <c r="AO947">
        <f>VLOOKUP($C947,PANSS_full!$D$2:$AK$888,23,FALSE)</f>
        <v>1</v>
      </c>
      <c r="AP947">
        <f>VLOOKUP($C947,PANSS_full!$D$2:$AK$888,24,FALSE)</f>
        <v>4</v>
      </c>
      <c r="AQ947">
        <f>VLOOKUP($C947,PANSS_full!$D$2:$AK$888,25,FALSE)</f>
        <v>5</v>
      </c>
      <c r="AR947">
        <f>VLOOKUP($C947,PANSS_full!$D$2:$AK$888,26,FALSE)</f>
        <v>1</v>
      </c>
      <c r="AS947">
        <f>VLOOKUP($C947,PANSS_full!$D$2:$AK$888,27,FALSE)</f>
        <v>1</v>
      </c>
      <c r="AT947">
        <f>VLOOKUP($C947,PANSS_full!$D$2:$AK$888,28,FALSE)</f>
        <v>2</v>
      </c>
      <c r="AU947">
        <f>VLOOKUP($C947,PANSS_full!$D$2:$AK$888,29,FALSE)</f>
        <v>5</v>
      </c>
      <c r="AV947">
        <f>VLOOKUP($C947,PANSS_full!$D$2:$AK$888,30,FALSE)</f>
        <v>5</v>
      </c>
      <c r="AW947">
        <f>VLOOKUP($C947,PANSS_full!$D$2:$AK$888,31,FALSE)</f>
        <v>4</v>
      </c>
      <c r="AX947">
        <f>VLOOKUP($C947,PANSS_full!$D$2:$AK$888,32,FALSE)</f>
        <v>5</v>
      </c>
      <c r="AY947">
        <f>VLOOKUP($C947,PANSS_full!$D$2:$AK$888,33,FALSE)</f>
        <v>1</v>
      </c>
      <c r="AZ947">
        <f>VLOOKUP($C947,PANSS_full!$D$2:$AK$888,34,FALSE)</f>
        <v>2</v>
      </c>
    </row>
    <row r="948" spans="1:52">
      <c r="A948">
        <v>947</v>
      </c>
      <c r="B948" s="2" t="s">
        <v>1006</v>
      </c>
      <c r="C948" s="2" t="str">
        <f t="shared" si="15"/>
        <v>SZ_09_0015</v>
      </c>
      <c r="E948" s="2">
        <v>26.75</v>
      </c>
      <c r="F948" s="2" t="s">
        <v>602</v>
      </c>
      <c r="G948" s="2" t="s">
        <v>442</v>
      </c>
      <c r="H948" s="2">
        <v>9</v>
      </c>
      <c r="I948" s="2">
        <v>1</v>
      </c>
      <c r="J948" s="2">
        <v>9</v>
      </c>
      <c r="K948" s="2">
        <v>1</v>
      </c>
      <c r="L948" s="2">
        <v>2</v>
      </c>
      <c r="M948" s="2">
        <v>44</v>
      </c>
      <c r="N948" s="2">
        <v>19</v>
      </c>
      <c r="O948" s="2">
        <v>25</v>
      </c>
      <c r="P948" s="2">
        <v>29</v>
      </c>
      <c r="Q948" s="2">
        <v>73</v>
      </c>
      <c r="R948" s="2">
        <v>22</v>
      </c>
      <c r="S948" t="str">
        <f>VLOOKUP($C948,PANSS_full!$D$2:$AK$888,1,FALSE)</f>
        <v>SZ_09_0015</v>
      </c>
      <c r="T948" t="str">
        <f>VLOOKUP($C948,PANSS_full!$D$2:$AK$888,2,FALSE)</f>
        <v>QGF</v>
      </c>
      <c r="U948" t="str">
        <f>VLOOKUP($C948,PANSS_full!$D$2:$AK$888,3,FALSE)</f>
        <v>吴士豪</v>
      </c>
      <c r="V948" t="str">
        <f>VLOOKUP($C948,PANSS_full!$D$2:$AK$888,4,FALSE)</f>
        <v>武汉大学人民医院</v>
      </c>
      <c r="W948">
        <f>VLOOKUP($C948,PANSS_full!$D$2:$AK$888,5,FALSE)</f>
        <v>2</v>
      </c>
      <c r="X948">
        <f>VLOOKUP($C948,PANSS_full!$D$2:$AK$888,6,FALSE)</f>
        <v>4</v>
      </c>
      <c r="Y948">
        <f>VLOOKUP($C948,PANSS_full!$D$2:$AK$888,7,FALSE)</f>
        <v>5</v>
      </c>
      <c r="Z948">
        <f>VLOOKUP($C948,PANSS_full!$D$2:$AK$888,8,FALSE)</f>
        <v>4</v>
      </c>
      <c r="AA948">
        <f>VLOOKUP($C948,PANSS_full!$D$2:$AK$888,9,FALSE)</f>
        <v>1</v>
      </c>
      <c r="AB948">
        <f>VLOOKUP($C948,PANSS_full!$D$2:$AK$888,10,FALSE)</f>
        <v>1</v>
      </c>
      <c r="AC948">
        <f>VLOOKUP($C948,PANSS_full!$D$2:$AK$888,11,FALSE)</f>
        <v>2</v>
      </c>
      <c r="AD948">
        <f>VLOOKUP($C948,PANSS_full!$D$2:$AK$888,12,FALSE)</f>
        <v>5</v>
      </c>
      <c r="AE948">
        <f>VLOOKUP($C948,PANSS_full!$D$2:$AK$888,13,FALSE)</f>
        <v>2</v>
      </c>
      <c r="AF948">
        <f>VLOOKUP($C948,PANSS_full!$D$2:$AK$888,14,FALSE)</f>
        <v>2</v>
      </c>
      <c r="AG948">
        <f>VLOOKUP($C948,PANSS_full!$D$2:$AK$888,15,FALSE)</f>
        <v>4</v>
      </c>
      <c r="AH948">
        <f>VLOOKUP($C948,PANSS_full!$D$2:$AK$888,16,FALSE)</f>
        <v>5</v>
      </c>
      <c r="AI948">
        <f>VLOOKUP($C948,PANSS_full!$D$2:$AK$888,17,FALSE)</f>
        <v>5</v>
      </c>
      <c r="AJ948">
        <f>VLOOKUP($C948,PANSS_full!$D$2:$AK$888,18,FALSE)</f>
        <v>2</v>
      </c>
      <c r="AK948">
        <f>VLOOKUP($C948,PANSS_full!$D$2:$AK$888,19,FALSE)</f>
        <v>1</v>
      </c>
      <c r="AL948">
        <f>VLOOKUP($C948,PANSS_full!$D$2:$AK$888,20,FALSE)</f>
        <v>1</v>
      </c>
      <c r="AM948">
        <f>VLOOKUP($C948,PANSS_full!$D$2:$AK$888,21,FALSE)</f>
        <v>1</v>
      </c>
      <c r="AN948">
        <f>VLOOKUP($C948,PANSS_full!$D$2:$AK$888,22,FALSE)</f>
        <v>1</v>
      </c>
      <c r="AO948">
        <f>VLOOKUP($C948,PANSS_full!$D$2:$AK$888,23,FALSE)</f>
        <v>1</v>
      </c>
      <c r="AP948">
        <f>VLOOKUP($C948,PANSS_full!$D$2:$AK$888,24,FALSE)</f>
        <v>2</v>
      </c>
      <c r="AQ948">
        <f>VLOOKUP($C948,PANSS_full!$D$2:$AK$888,25,FALSE)</f>
        <v>4</v>
      </c>
      <c r="AR948">
        <f>VLOOKUP($C948,PANSS_full!$D$2:$AK$888,26,FALSE)</f>
        <v>1</v>
      </c>
      <c r="AS948">
        <f>VLOOKUP($C948,PANSS_full!$D$2:$AK$888,27,FALSE)</f>
        <v>3</v>
      </c>
      <c r="AT948">
        <f>VLOOKUP($C948,PANSS_full!$D$2:$AK$888,28,FALSE)</f>
        <v>1</v>
      </c>
      <c r="AU948">
        <f>VLOOKUP($C948,PANSS_full!$D$2:$AK$888,29,FALSE)</f>
        <v>3</v>
      </c>
      <c r="AV948">
        <f>VLOOKUP($C948,PANSS_full!$D$2:$AK$888,30,FALSE)</f>
        <v>2</v>
      </c>
      <c r="AW948">
        <f>VLOOKUP($C948,PANSS_full!$D$2:$AK$888,31,FALSE)</f>
        <v>3</v>
      </c>
      <c r="AX948">
        <f>VLOOKUP($C948,PANSS_full!$D$2:$AK$888,32,FALSE)</f>
        <v>1</v>
      </c>
      <c r="AY948">
        <f>VLOOKUP($C948,PANSS_full!$D$2:$AK$888,33,FALSE)</f>
        <v>2</v>
      </c>
      <c r="AZ948">
        <f>VLOOKUP($C948,PANSS_full!$D$2:$AK$888,34,FALSE)</f>
        <v>2</v>
      </c>
    </row>
    <row r="949" spans="1:52">
      <c r="A949">
        <v>948</v>
      </c>
      <c r="B949" s="2" t="s">
        <v>1007</v>
      </c>
      <c r="C949" s="2" t="str">
        <f t="shared" si="15"/>
        <v>SZ_09_0016</v>
      </c>
      <c r="E949" s="2">
        <v>18.5</v>
      </c>
      <c r="F949" s="2" t="s">
        <v>602</v>
      </c>
      <c r="G949" s="2" t="s">
        <v>442</v>
      </c>
      <c r="H949" s="2">
        <v>9</v>
      </c>
      <c r="I949" s="2">
        <v>1</v>
      </c>
      <c r="J949" s="2">
        <v>12</v>
      </c>
      <c r="K949" s="2">
        <v>1</v>
      </c>
      <c r="L949" s="2">
        <v>1</v>
      </c>
      <c r="M949" s="2">
        <v>64</v>
      </c>
      <c r="N949" s="2">
        <v>22</v>
      </c>
      <c r="O949" s="2">
        <v>13</v>
      </c>
      <c r="P949" s="2">
        <v>39</v>
      </c>
      <c r="Q949" s="2">
        <v>74</v>
      </c>
      <c r="S949" t="str">
        <f>VLOOKUP($C949,PANSS_full!$D$2:$AK$888,1,FALSE)</f>
        <v>SZ_09_0016</v>
      </c>
      <c r="T949" t="str">
        <f>VLOOKUP($C949,PANSS_full!$D$2:$AK$888,2,FALSE)</f>
        <v>LX</v>
      </c>
      <c r="U949" t="str">
        <f>VLOOKUP($C949,PANSS_full!$D$2:$AK$888,3,FALSE)</f>
        <v>陈诚</v>
      </c>
      <c r="V949" t="str">
        <f>VLOOKUP($C949,PANSS_full!$D$2:$AK$888,4,FALSE)</f>
        <v>湖北省人民医院</v>
      </c>
      <c r="W949">
        <f>VLOOKUP($C949,PANSS_full!$D$2:$AK$888,5,FALSE)</f>
        <v>5</v>
      </c>
      <c r="X949">
        <f>VLOOKUP($C949,PANSS_full!$D$2:$AK$888,6,FALSE)</f>
        <v>2</v>
      </c>
      <c r="Y949">
        <f>VLOOKUP($C949,PANSS_full!$D$2:$AK$888,7,FALSE)</f>
        <v>6</v>
      </c>
      <c r="Z949">
        <f>VLOOKUP($C949,PANSS_full!$D$2:$AK$888,8,FALSE)</f>
        <v>1</v>
      </c>
      <c r="AA949">
        <f>VLOOKUP($C949,PANSS_full!$D$2:$AK$888,9,FALSE)</f>
        <v>1</v>
      </c>
      <c r="AB949">
        <f>VLOOKUP($C949,PANSS_full!$D$2:$AK$888,10,FALSE)</f>
        <v>6</v>
      </c>
      <c r="AC949">
        <f>VLOOKUP($C949,PANSS_full!$D$2:$AK$888,11,FALSE)</f>
        <v>1</v>
      </c>
      <c r="AD949">
        <f>VLOOKUP($C949,PANSS_full!$D$2:$AK$888,12,FALSE)</f>
        <v>3</v>
      </c>
      <c r="AE949">
        <f>VLOOKUP($C949,PANSS_full!$D$2:$AK$888,13,FALSE)</f>
        <v>2</v>
      </c>
      <c r="AF949">
        <f>VLOOKUP($C949,PANSS_full!$D$2:$AK$888,14,FALSE)</f>
        <v>1</v>
      </c>
      <c r="AG949">
        <f>VLOOKUP($C949,PANSS_full!$D$2:$AK$888,15,FALSE)</f>
        <v>2</v>
      </c>
      <c r="AH949">
        <f>VLOOKUP($C949,PANSS_full!$D$2:$AK$888,16,FALSE)</f>
        <v>1</v>
      </c>
      <c r="AI949">
        <f>VLOOKUP($C949,PANSS_full!$D$2:$AK$888,17,FALSE)</f>
        <v>3</v>
      </c>
      <c r="AJ949">
        <f>VLOOKUP($C949,PANSS_full!$D$2:$AK$888,18,FALSE)</f>
        <v>1</v>
      </c>
      <c r="AK949">
        <f>VLOOKUP($C949,PANSS_full!$D$2:$AK$888,19,FALSE)</f>
        <v>4</v>
      </c>
      <c r="AL949">
        <f>VLOOKUP($C949,PANSS_full!$D$2:$AK$888,20,FALSE)</f>
        <v>4</v>
      </c>
      <c r="AM949">
        <f>VLOOKUP($C949,PANSS_full!$D$2:$AK$888,21,FALSE)</f>
        <v>4</v>
      </c>
      <c r="AN949">
        <f>VLOOKUP($C949,PANSS_full!$D$2:$AK$888,22,FALSE)</f>
        <v>4</v>
      </c>
      <c r="AO949">
        <f>VLOOKUP($C949,PANSS_full!$D$2:$AK$888,23,FALSE)</f>
        <v>1</v>
      </c>
      <c r="AP949">
        <f>VLOOKUP($C949,PANSS_full!$D$2:$AK$888,24,FALSE)</f>
        <v>1</v>
      </c>
      <c r="AQ949">
        <f>VLOOKUP($C949,PANSS_full!$D$2:$AK$888,25,FALSE)</f>
        <v>1</v>
      </c>
      <c r="AR949">
        <f>VLOOKUP($C949,PANSS_full!$D$2:$AK$888,26,FALSE)</f>
        <v>1</v>
      </c>
      <c r="AS949">
        <f>VLOOKUP($C949,PANSS_full!$D$2:$AK$888,27,FALSE)</f>
        <v>5</v>
      </c>
      <c r="AT949">
        <f>VLOOKUP($C949,PANSS_full!$D$2:$AK$888,28,FALSE)</f>
        <v>1</v>
      </c>
      <c r="AU949">
        <f>VLOOKUP($C949,PANSS_full!$D$2:$AK$888,29,FALSE)</f>
        <v>3</v>
      </c>
      <c r="AV949">
        <f>VLOOKUP($C949,PANSS_full!$D$2:$AK$888,30,FALSE)</f>
        <v>1</v>
      </c>
      <c r="AW949">
        <f>VLOOKUP($C949,PANSS_full!$D$2:$AK$888,31,FALSE)</f>
        <v>1</v>
      </c>
      <c r="AX949">
        <f>VLOOKUP($C949,PANSS_full!$D$2:$AK$888,32,FALSE)</f>
        <v>4</v>
      </c>
      <c r="AY949">
        <f>VLOOKUP($C949,PANSS_full!$D$2:$AK$888,33,FALSE)</f>
        <v>1</v>
      </c>
      <c r="AZ949">
        <f>VLOOKUP($C949,PANSS_full!$D$2:$AK$888,34,FALSE)</f>
        <v>3</v>
      </c>
    </row>
    <row r="950" spans="1:52">
      <c r="A950">
        <v>949</v>
      </c>
      <c r="B950" s="2" t="s">
        <v>1008</v>
      </c>
      <c r="C950" s="2" t="str">
        <f t="shared" si="15"/>
        <v>SZ_09_0017</v>
      </c>
      <c r="E950" s="2">
        <v>19.66666667</v>
      </c>
      <c r="F950" s="2" t="s">
        <v>602</v>
      </c>
      <c r="G950" s="2" t="s">
        <v>442</v>
      </c>
      <c r="H950" s="2">
        <v>9</v>
      </c>
      <c r="I950" s="2">
        <v>1</v>
      </c>
      <c r="J950" s="2">
        <v>13</v>
      </c>
      <c r="K950" s="2">
        <v>1</v>
      </c>
      <c r="L950" s="2">
        <v>1</v>
      </c>
      <c r="M950" s="2">
        <v>9</v>
      </c>
      <c r="N950" s="2">
        <v>22</v>
      </c>
      <c r="O950" s="2">
        <v>30</v>
      </c>
      <c r="P950" s="2">
        <v>49</v>
      </c>
      <c r="Q950" s="2">
        <v>101</v>
      </c>
      <c r="R950" s="2">
        <v>25</v>
      </c>
      <c r="S950" t="str">
        <f>VLOOKUP($C950,PANSS_full!$D$2:$AK$888,1,FALSE)</f>
        <v>SZ_09_0017</v>
      </c>
      <c r="T950" t="str">
        <f>VLOOKUP($C950,PANSS_full!$D$2:$AK$888,2,FALSE)</f>
        <v>ZZL</v>
      </c>
      <c r="U950" t="str">
        <f>VLOOKUP($C950,PANSS_full!$D$2:$AK$888,3,FALSE)</f>
        <v/>
      </c>
      <c r="V950" t="str">
        <f>VLOOKUP($C950,PANSS_full!$D$2:$AK$888,4,FALSE)</f>
        <v/>
      </c>
      <c r="W950">
        <f>VLOOKUP($C950,PANSS_full!$D$2:$AK$888,5,FALSE)</f>
        <v>5</v>
      </c>
      <c r="X950">
        <f>VLOOKUP($C950,PANSS_full!$D$2:$AK$888,6,FALSE)</f>
        <v>2</v>
      </c>
      <c r="Y950">
        <f>VLOOKUP($C950,PANSS_full!$D$2:$AK$888,7,FALSE)</f>
        <v>4</v>
      </c>
      <c r="Z950">
        <f>VLOOKUP($C950,PANSS_full!$D$2:$AK$888,8,FALSE)</f>
        <v>1</v>
      </c>
      <c r="AA950">
        <f>VLOOKUP($C950,PANSS_full!$D$2:$AK$888,9,FALSE)</f>
        <v>2</v>
      </c>
      <c r="AB950">
        <f>VLOOKUP($C950,PANSS_full!$D$2:$AK$888,10,FALSE)</f>
        <v>5</v>
      </c>
      <c r="AC950">
        <f>VLOOKUP($C950,PANSS_full!$D$2:$AK$888,11,FALSE)</f>
        <v>3</v>
      </c>
      <c r="AD950">
        <f>VLOOKUP($C950,PANSS_full!$D$2:$AK$888,12,FALSE)</f>
        <v>4</v>
      </c>
      <c r="AE950">
        <f>VLOOKUP($C950,PANSS_full!$D$2:$AK$888,13,FALSE)</f>
        <v>5</v>
      </c>
      <c r="AF950">
        <f>VLOOKUP($C950,PANSS_full!$D$2:$AK$888,14,FALSE)</f>
        <v>5</v>
      </c>
      <c r="AG950">
        <f>VLOOKUP($C950,PANSS_full!$D$2:$AK$888,15,FALSE)</f>
        <v>6</v>
      </c>
      <c r="AH950">
        <f>VLOOKUP($C950,PANSS_full!$D$2:$AK$888,16,FALSE)</f>
        <v>3</v>
      </c>
      <c r="AI950">
        <f>VLOOKUP($C950,PANSS_full!$D$2:$AK$888,17,FALSE)</f>
        <v>5</v>
      </c>
      <c r="AJ950">
        <f>VLOOKUP($C950,PANSS_full!$D$2:$AK$888,18,FALSE)</f>
        <v>2</v>
      </c>
      <c r="AK950">
        <f>VLOOKUP($C950,PANSS_full!$D$2:$AK$888,19,FALSE)</f>
        <v>6</v>
      </c>
      <c r="AL950">
        <f>VLOOKUP($C950,PANSS_full!$D$2:$AK$888,20,FALSE)</f>
        <v>3</v>
      </c>
      <c r="AM950">
        <f>VLOOKUP($C950,PANSS_full!$D$2:$AK$888,21,FALSE)</f>
        <v>4</v>
      </c>
      <c r="AN950">
        <f>VLOOKUP($C950,PANSS_full!$D$2:$AK$888,22,FALSE)</f>
        <v>3</v>
      </c>
      <c r="AO950">
        <f>VLOOKUP($C950,PANSS_full!$D$2:$AK$888,23,FALSE)</f>
        <v>2</v>
      </c>
      <c r="AP950">
        <f>VLOOKUP($C950,PANSS_full!$D$2:$AK$888,24,FALSE)</f>
        <v>4</v>
      </c>
      <c r="AQ950">
        <f>VLOOKUP($C950,PANSS_full!$D$2:$AK$888,25,FALSE)</f>
        <v>5</v>
      </c>
      <c r="AR950">
        <f>VLOOKUP($C950,PANSS_full!$D$2:$AK$888,26,FALSE)</f>
        <v>5</v>
      </c>
      <c r="AS950">
        <f>VLOOKUP($C950,PANSS_full!$D$2:$AK$888,27,FALSE)</f>
        <v>3</v>
      </c>
      <c r="AT950">
        <f>VLOOKUP($C950,PANSS_full!$D$2:$AK$888,28,FALSE)</f>
        <v>1</v>
      </c>
      <c r="AU950">
        <f>VLOOKUP($C950,PANSS_full!$D$2:$AK$888,29,FALSE)</f>
        <v>3</v>
      </c>
      <c r="AV950">
        <f>VLOOKUP($C950,PANSS_full!$D$2:$AK$888,30,FALSE)</f>
        <v>2</v>
      </c>
      <c r="AW950">
        <f>VLOOKUP($C950,PANSS_full!$D$2:$AK$888,31,FALSE)</f>
        <v>1</v>
      </c>
      <c r="AX950">
        <f>VLOOKUP($C950,PANSS_full!$D$2:$AK$888,32,FALSE)</f>
        <v>2</v>
      </c>
      <c r="AY950">
        <f>VLOOKUP($C950,PANSS_full!$D$2:$AK$888,33,FALSE)</f>
        <v>2</v>
      </c>
      <c r="AZ950">
        <f>VLOOKUP($C950,PANSS_full!$D$2:$AK$888,34,FALSE)</f>
        <v>3</v>
      </c>
    </row>
    <row r="951" spans="1:52">
      <c r="A951">
        <v>950</v>
      </c>
      <c r="B951" s="2" t="s">
        <v>1009</v>
      </c>
      <c r="C951" s="2" t="str">
        <f t="shared" si="15"/>
        <v>SZ_09_0018</v>
      </c>
      <c r="E951" s="2">
        <v>18.58333333</v>
      </c>
      <c r="F951" s="2" t="s">
        <v>602</v>
      </c>
      <c r="G951" s="2" t="s">
        <v>442</v>
      </c>
      <c r="H951" s="2">
        <v>9</v>
      </c>
      <c r="I951" s="2">
        <v>1</v>
      </c>
      <c r="J951" s="2">
        <v>9</v>
      </c>
      <c r="K951" s="2">
        <v>1</v>
      </c>
      <c r="L951" s="2">
        <v>1</v>
      </c>
      <c r="M951" s="2">
        <v>24</v>
      </c>
      <c r="N951" s="2">
        <v>20</v>
      </c>
      <c r="O951" s="2">
        <v>19</v>
      </c>
      <c r="P951" s="2">
        <v>36</v>
      </c>
      <c r="Q951" s="2">
        <v>75</v>
      </c>
      <c r="R951" s="2">
        <v>30</v>
      </c>
      <c r="S951" t="str">
        <f>VLOOKUP($C951,PANSS_full!$D$2:$AK$888,1,FALSE)</f>
        <v>SZ_09_0018</v>
      </c>
      <c r="T951" t="str">
        <f>VLOOKUP($C951,PANSS_full!$D$2:$AK$888,2,FALSE)</f>
        <v>YJD</v>
      </c>
      <c r="U951" t="str">
        <f>VLOOKUP($C951,PANSS_full!$D$2:$AK$888,3,FALSE)</f>
        <v/>
      </c>
      <c r="V951" t="str">
        <f>VLOOKUP($C951,PANSS_full!$D$2:$AK$888,4,FALSE)</f>
        <v/>
      </c>
      <c r="W951">
        <f>VLOOKUP($C951,PANSS_full!$D$2:$AK$888,5,FALSE)</f>
        <v>5</v>
      </c>
      <c r="X951">
        <f>VLOOKUP($C951,PANSS_full!$D$2:$AK$888,6,FALSE)</f>
        <v>1</v>
      </c>
      <c r="Y951">
        <f>VLOOKUP($C951,PANSS_full!$D$2:$AK$888,7,FALSE)</f>
        <v>6</v>
      </c>
      <c r="Z951">
        <f>VLOOKUP($C951,PANSS_full!$D$2:$AK$888,8,FALSE)</f>
        <v>1</v>
      </c>
      <c r="AA951">
        <f>VLOOKUP($C951,PANSS_full!$D$2:$AK$888,9,FALSE)</f>
        <v>1</v>
      </c>
      <c r="AB951">
        <f>VLOOKUP($C951,PANSS_full!$D$2:$AK$888,10,FALSE)</f>
        <v>5</v>
      </c>
      <c r="AC951">
        <f>VLOOKUP($C951,PANSS_full!$D$2:$AK$888,11,FALSE)</f>
        <v>1</v>
      </c>
      <c r="AD951">
        <f>VLOOKUP($C951,PANSS_full!$D$2:$AK$888,12,FALSE)</f>
        <v>4</v>
      </c>
      <c r="AE951">
        <f>VLOOKUP($C951,PANSS_full!$D$2:$AK$888,13,FALSE)</f>
        <v>4</v>
      </c>
      <c r="AF951">
        <f>VLOOKUP($C951,PANSS_full!$D$2:$AK$888,14,FALSE)</f>
        <v>2</v>
      </c>
      <c r="AG951">
        <f>VLOOKUP($C951,PANSS_full!$D$2:$AK$888,15,FALSE)</f>
        <v>3</v>
      </c>
      <c r="AH951">
        <f>VLOOKUP($C951,PANSS_full!$D$2:$AK$888,16,FALSE)</f>
        <v>2</v>
      </c>
      <c r="AI951">
        <f>VLOOKUP($C951,PANSS_full!$D$2:$AK$888,17,FALSE)</f>
        <v>3</v>
      </c>
      <c r="AJ951">
        <f>VLOOKUP($C951,PANSS_full!$D$2:$AK$888,18,FALSE)</f>
        <v>1</v>
      </c>
      <c r="AK951">
        <f>VLOOKUP($C951,PANSS_full!$D$2:$AK$888,19,FALSE)</f>
        <v>2</v>
      </c>
      <c r="AL951">
        <f>VLOOKUP($C951,PANSS_full!$D$2:$AK$888,20,FALSE)</f>
        <v>4</v>
      </c>
      <c r="AM951">
        <f>VLOOKUP($C951,PANSS_full!$D$2:$AK$888,21,FALSE)</f>
        <v>3</v>
      </c>
      <c r="AN951">
        <f>VLOOKUP($C951,PANSS_full!$D$2:$AK$888,22,FALSE)</f>
        <v>2</v>
      </c>
      <c r="AO951">
        <f>VLOOKUP($C951,PANSS_full!$D$2:$AK$888,23,FALSE)</f>
        <v>1</v>
      </c>
      <c r="AP951">
        <f>VLOOKUP($C951,PANSS_full!$D$2:$AK$888,24,FALSE)</f>
        <v>4</v>
      </c>
      <c r="AQ951">
        <f>VLOOKUP($C951,PANSS_full!$D$2:$AK$888,25,FALSE)</f>
        <v>3</v>
      </c>
      <c r="AR951">
        <f>VLOOKUP($C951,PANSS_full!$D$2:$AK$888,26,FALSE)</f>
        <v>1</v>
      </c>
      <c r="AS951">
        <f>VLOOKUP($C951,PANSS_full!$D$2:$AK$888,27,FALSE)</f>
        <v>1</v>
      </c>
      <c r="AT951">
        <f>VLOOKUP($C951,PANSS_full!$D$2:$AK$888,28,FALSE)</f>
        <v>1</v>
      </c>
      <c r="AU951">
        <f>VLOOKUP($C951,PANSS_full!$D$2:$AK$888,29,FALSE)</f>
        <v>1</v>
      </c>
      <c r="AV951">
        <f>VLOOKUP($C951,PANSS_full!$D$2:$AK$888,30,FALSE)</f>
        <v>1</v>
      </c>
      <c r="AW951">
        <f>VLOOKUP($C951,PANSS_full!$D$2:$AK$888,31,FALSE)</f>
        <v>3</v>
      </c>
      <c r="AX951">
        <f>VLOOKUP($C951,PANSS_full!$D$2:$AK$888,32,FALSE)</f>
        <v>5</v>
      </c>
      <c r="AY951">
        <f>VLOOKUP($C951,PANSS_full!$D$2:$AK$888,33,FALSE)</f>
        <v>1</v>
      </c>
      <c r="AZ951">
        <f>VLOOKUP($C951,PANSS_full!$D$2:$AK$888,34,FALSE)</f>
        <v>3</v>
      </c>
    </row>
    <row r="952" spans="1:52">
      <c r="A952">
        <v>951</v>
      </c>
      <c r="B952" s="2" t="s">
        <v>1010</v>
      </c>
      <c r="C952" s="2" t="str">
        <f t="shared" si="15"/>
        <v>SZ_09_0019</v>
      </c>
      <c r="E952" s="2">
        <v>20.16666667</v>
      </c>
      <c r="F952" s="2" t="s">
        <v>602</v>
      </c>
      <c r="G952" s="2" t="s">
        <v>442</v>
      </c>
      <c r="H952" s="2">
        <v>9</v>
      </c>
      <c r="I952" s="2">
        <v>1</v>
      </c>
      <c r="J952" s="2">
        <v>12</v>
      </c>
      <c r="K952" s="2">
        <v>1</v>
      </c>
      <c r="L952" s="2">
        <v>1</v>
      </c>
      <c r="M952" s="2">
        <v>20</v>
      </c>
      <c r="N952" s="2">
        <v>15</v>
      </c>
      <c r="O952" s="2">
        <v>32</v>
      </c>
      <c r="P952" s="2">
        <v>38</v>
      </c>
      <c r="Q952" s="2">
        <v>85</v>
      </c>
      <c r="S952" t="str">
        <f>VLOOKUP($C952,PANSS_full!$D$2:$AK$888,1,FALSE)</f>
        <v>SZ_09_0019</v>
      </c>
      <c r="T952" t="str">
        <f>VLOOKUP($C952,PANSS_full!$D$2:$AK$888,2,FALSE)</f>
        <v>WCL</v>
      </c>
      <c r="U952" t="str">
        <f>VLOOKUP($C952,PANSS_full!$D$2:$AK$888,3,FALSE)</f>
        <v>吴</v>
      </c>
      <c r="V952" t="str">
        <f>VLOOKUP($C952,PANSS_full!$D$2:$AK$888,4,FALSE)</f>
        <v/>
      </c>
      <c r="W952">
        <f>VLOOKUP($C952,PANSS_full!$D$2:$AK$888,5,FALSE)</f>
        <v>2</v>
      </c>
      <c r="X952">
        <f>VLOOKUP($C952,PANSS_full!$D$2:$AK$888,6,FALSE)</f>
        <v>4</v>
      </c>
      <c r="Y952">
        <f>VLOOKUP($C952,PANSS_full!$D$2:$AK$888,7,FALSE)</f>
        <v>1</v>
      </c>
      <c r="Z952">
        <f>VLOOKUP($C952,PANSS_full!$D$2:$AK$888,8,FALSE)</f>
        <v>1</v>
      </c>
      <c r="AA952">
        <f>VLOOKUP($C952,PANSS_full!$D$2:$AK$888,9,FALSE)</f>
        <v>1</v>
      </c>
      <c r="AB952">
        <f>VLOOKUP($C952,PANSS_full!$D$2:$AK$888,10,FALSE)</f>
        <v>5</v>
      </c>
      <c r="AC952">
        <f>VLOOKUP($C952,PANSS_full!$D$2:$AK$888,11,FALSE)</f>
        <v>1</v>
      </c>
      <c r="AD952">
        <f>VLOOKUP($C952,PANSS_full!$D$2:$AK$888,12,FALSE)</f>
        <v>5</v>
      </c>
      <c r="AE952">
        <f>VLOOKUP($C952,PANSS_full!$D$2:$AK$888,13,FALSE)</f>
        <v>4</v>
      </c>
      <c r="AF952">
        <f>VLOOKUP($C952,PANSS_full!$D$2:$AK$888,14,FALSE)</f>
        <v>6</v>
      </c>
      <c r="AG952">
        <f>VLOOKUP($C952,PANSS_full!$D$2:$AK$888,15,FALSE)</f>
        <v>5</v>
      </c>
      <c r="AH952">
        <f>VLOOKUP($C952,PANSS_full!$D$2:$AK$888,16,FALSE)</f>
        <v>4</v>
      </c>
      <c r="AI952">
        <f>VLOOKUP($C952,PANSS_full!$D$2:$AK$888,17,FALSE)</f>
        <v>5</v>
      </c>
      <c r="AJ952">
        <f>VLOOKUP($C952,PANSS_full!$D$2:$AK$888,18,FALSE)</f>
        <v>3</v>
      </c>
      <c r="AK952">
        <f>VLOOKUP($C952,PANSS_full!$D$2:$AK$888,19,FALSE)</f>
        <v>1</v>
      </c>
      <c r="AL952">
        <f>VLOOKUP($C952,PANSS_full!$D$2:$AK$888,20,FALSE)</f>
        <v>1</v>
      </c>
      <c r="AM952">
        <f>VLOOKUP($C952,PANSS_full!$D$2:$AK$888,21,FALSE)</f>
        <v>1</v>
      </c>
      <c r="AN952">
        <f>VLOOKUP($C952,PANSS_full!$D$2:$AK$888,22,FALSE)</f>
        <v>3</v>
      </c>
      <c r="AO952">
        <f>VLOOKUP($C952,PANSS_full!$D$2:$AK$888,23,FALSE)</f>
        <v>2</v>
      </c>
      <c r="AP952">
        <f>VLOOKUP($C952,PANSS_full!$D$2:$AK$888,24,FALSE)</f>
        <v>1</v>
      </c>
      <c r="AQ952">
        <f>VLOOKUP($C952,PANSS_full!$D$2:$AK$888,25,FALSE)</f>
        <v>4</v>
      </c>
      <c r="AR952">
        <f>VLOOKUP($C952,PANSS_full!$D$2:$AK$888,26,FALSE)</f>
        <v>3</v>
      </c>
      <c r="AS952">
        <f>VLOOKUP($C952,PANSS_full!$D$2:$AK$888,27,FALSE)</f>
        <v>2</v>
      </c>
      <c r="AT952">
        <f>VLOOKUP($C952,PANSS_full!$D$2:$AK$888,28,FALSE)</f>
        <v>1</v>
      </c>
      <c r="AU952">
        <f>VLOOKUP($C952,PANSS_full!$D$2:$AK$888,29,FALSE)</f>
        <v>3</v>
      </c>
      <c r="AV952">
        <f>VLOOKUP($C952,PANSS_full!$D$2:$AK$888,30,FALSE)</f>
        <v>4</v>
      </c>
      <c r="AW952">
        <f>VLOOKUP($C952,PANSS_full!$D$2:$AK$888,31,FALSE)</f>
        <v>3</v>
      </c>
      <c r="AX952">
        <f>VLOOKUP($C952,PANSS_full!$D$2:$AK$888,32,FALSE)</f>
        <v>2</v>
      </c>
      <c r="AY952">
        <f>VLOOKUP($C952,PANSS_full!$D$2:$AK$888,33,FALSE)</f>
        <v>4</v>
      </c>
      <c r="AZ952">
        <f>VLOOKUP($C952,PANSS_full!$D$2:$AK$888,34,FALSE)</f>
        <v>3</v>
      </c>
    </row>
    <row r="953" spans="1:52">
      <c r="A953">
        <v>952</v>
      </c>
      <c r="B953" s="2" t="s">
        <v>1011</v>
      </c>
      <c r="C953" s="2" t="str">
        <f t="shared" si="15"/>
        <v>SZ_09_0020</v>
      </c>
      <c r="E953" s="2">
        <v>33.25</v>
      </c>
      <c r="F953" s="2" t="s">
        <v>602</v>
      </c>
      <c r="G953" s="2" t="s">
        <v>442</v>
      </c>
      <c r="H953" s="2">
        <v>9</v>
      </c>
      <c r="I953" s="2">
        <v>1</v>
      </c>
      <c r="J953" s="2">
        <v>9</v>
      </c>
      <c r="K953" s="2">
        <v>1</v>
      </c>
      <c r="L953" s="2">
        <v>1</v>
      </c>
      <c r="M953" s="2">
        <v>48</v>
      </c>
      <c r="N953" s="2">
        <v>23</v>
      </c>
      <c r="O953" s="2">
        <v>17</v>
      </c>
      <c r="P953" s="2">
        <v>33</v>
      </c>
      <c r="Q953" s="2">
        <v>73</v>
      </c>
      <c r="R953" s="2">
        <v>29</v>
      </c>
      <c r="S953" t="str">
        <f>VLOOKUP($C953,PANSS_full!$D$2:$AK$888,1,FALSE)</f>
        <v>SZ_09_0020</v>
      </c>
      <c r="T953" t="str">
        <f>VLOOKUP($C953,PANSS_full!$D$2:$AK$888,2,FALSE)</f>
        <v>MDH</v>
      </c>
      <c r="U953" t="str">
        <f>VLOOKUP($C953,PANSS_full!$D$2:$AK$888,3,FALSE)</f>
        <v>吴士豪</v>
      </c>
      <c r="V953" t="str">
        <f>VLOOKUP($C953,PANSS_full!$D$2:$AK$888,4,FALSE)</f>
        <v>武汉大学人民医院</v>
      </c>
      <c r="W953">
        <f>VLOOKUP($C953,PANSS_full!$D$2:$AK$888,5,FALSE)</f>
        <v>3</v>
      </c>
      <c r="X953">
        <f>VLOOKUP($C953,PANSS_full!$D$2:$AK$888,6,FALSE)</f>
        <v>1</v>
      </c>
      <c r="Y953">
        <f>VLOOKUP($C953,PANSS_full!$D$2:$AK$888,7,FALSE)</f>
        <v>5</v>
      </c>
      <c r="Z953">
        <f>VLOOKUP($C953,PANSS_full!$D$2:$AK$888,8,FALSE)</f>
        <v>3</v>
      </c>
      <c r="AA953">
        <f>VLOOKUP($C953,PANSS_full!$D$2:$AK$888,9,FALSE)</f>
        <v>3</v>
      </c>
      <c r="AB953">
        <f>VLOOKUP($C953,PANSS_full!$D$2:$AK$888,10,FALSE)</f>
        <v>5</v>
      </c>
      <c r="AC953">
        <f>VLOOKUP($C953,PANSS_full!$D$2:$AK$888,11,FALSE)</f>
        <v>3</v>
      </c>
      <c r="AD953">
        <f>VLOOKUP($C953,PANSS_full!$D$2:$AK$888,12,FALSE)</f>
        <v>3</v>
      </c>
      <c r="AE953">
        <f>VLOOKUP($C953,PANSS_full!$D$2:$AK$888,13,FALSE)</f>
        <v>3</v>
      </c>
      <c r="AF953">
        <f>VLOOKUP($C953,PANSS_full!$D$2:$AK$888,14,FALSE)</f>
        <v>2</v>
      </c>
      <c r="AG953">
        <f>VLOOKUP($C953,PANSS_full!$D$2:$AK$888,15,FALSE)</f>
        <v>2</v>
      </c>
      <c r="AH953">
        <f>VLOOKUP($C953,PANSS_full!$D$2:$AK$888,16,FALSE)</f>
        <v>2</v>
      </c>
      <c r="AI953">
        <f>VLOOKUP($C953,PANSS_full!$D$2:$AK$888,17,FALSE)</f>
        <v>3</v>
      </c>
      <c r="AJ953">
        <f>VLOOKUP($C953,PANSS_full!$D$2:$AK$888,18,FALSE)</f>
        <v>2</v>
      </c>
      <c r="AK953">
        <f>VLOOKUP($C953,PANSS_full!$D$2:$AK$888,19,FALSE)</f>
        <v>3</v>
      </c>
      <c r="AL953">
        <f>VLOOKUP($C953,PANSS_full!$D$2:$AK$888,20,FALSE)</f>
        <v>2</v>
      </c>
      <c r="AM953">
        <f>VLOOKUP($C953,PANSS_full!$D$2:$AK$888,21,FALSE)</f>
        <v>4</v>
      </c>
      <c r="AN953">
        <f>VLOOKUP($C953,PANSS_full!$D$2:$AK$888,22,FALSE)</f>
        <v>2</v>
      </c>
      <c r="AO953">
        <f>VLOOKUP($C953,PANSS_full!$D$2:$AK$888,23,FALSE)</f>
        <v>1</v>
      </c>
      <c r="AP953">
        <f>VLOOKUP($C953,PANSS_full!$D$2:$AK$888,24,FALSE)</f>
        <v>2</v>
      </c>
      <c r="AQ953">
        <f>VLOOKUP($C953,PANSS_full!$D$2:$AK$888,25,FALSE)</f>
        <v>3</v>
      </c>
      <c r="AR953">
        <f>VLOOKUP($C953,PANSS_full!$D$2:$AK$888,26,FALSE)</f>
        <v>1</v>
      </c>
      <c r="AS953">
        <f>VLOOKUP($C953,PANSS_full!$D$2:$AK$888,27,FALSE)</f>
        <v>3</v>
      </c>
      <c r="AT953">
        <f>VLOOKUP($C953,PANSS_full!$D$2:$AK$888,28,FALSE)</f>
        <v>1</v>
      </c>
      <c r="AU953">
        <f>VLOOKUP($C953,PANSS_full!$D$2:$AK$888,29,FALSE)</f>
        <v>2</v>
      </c>
      <c r="AV953">
        <f>VLOOKUP($C953,PANSS_full!$D$2:$AK$888,30,FALSE)</f>
        <v>1</v>
      </c>
      <c r="AW953">
        <f>VLOOKUP($C953,PANSS_full!$D$2:$AK$888,31,FALSE)</f>
        <v>2</v>
      </c>
      <c r="AX953">
        <f>VLOOKUP($C953,PANSS_full!$D$2:$AK$888,32,FALSE)</f>
        <v>1</v>
      </c>
      <c r="AY953">
        <f>VLOOKUP($C953,PANSS_full!$D$2:$AK$888,33,FALSE)</f>
        <v>3</v>
      </c>
      <c r="AZ953">
        <f>VLOOKUP($C953,PANSS_full!$D$2:$AK$888,34,FALSE)</f>
        <v>2</v>
      </c>
    </row>
    <row r="954" spans="1:52">
      <c r="A954">
        <v>953</v>
      </c>
      <c r="B954" s="2" t="s">
        <v>1012</v>
      </c>
      <c r="C954" s="2" t="str">
        <f t="shared" si="15"/>
        <v>SZ_09_0022</v>
      </c>
      <c r="E954" s="2">
        <v>20.66666667</v>
      </c>
      <c r="F954" s="2" t="s">
        <v>602</v>
      </c>
      <c r="G954" s="2" t="s">
        <v>442</v>
      </c>
      <c r="H954" s="2">
        <v>9</v>
      </c>
      <c r="I954" s="2">
        <v>1</v>
      </c>
      <c r="J954" s="2">
        <v>9</v>
      </c>
      <c r="K954" s="2">
        <v>1</v>
      </c>
      <c r="L954" s="2">
        <v>1</v>
      </c>
      <c r="M954" s="2">
        <v>25</v>
      </c>
      <c r="N954" s="2">
        <v>26</v>
      </c>
      <c r="O954" s="2">
        <v>26</v>
      </c>
      <c r="P954" s="2">
        <v>48</v>
      </c>
      <c r="Q954" s="2">
        <v>100</v>
      </c>
      <c r="R954" s="2">
        <v>25</v>
      </c>
      <c r="S954" t="str">
        <f>VLOOKUP($C954,PANSS_full!$D$2:$AK$888,1,FALSE)</f>
        <v>SZ_09_0022</v>
      </c>
      <c r="T954" t="str">
        <f>VLOOKUP($C954,PANSS_full!$D$2:$AK$888,2,FALSE)</f>
        <v>FZY</v>
      </c>
      <c r="U954" t="str">
        <f>VLOOKUP($C954,PANSS_full!$D$2:$AK$888,3,FALSE)</f>
        <v>陈诚</v>
      </c>
      <c r="V954" t="str">
        <f>VLOOKUP($C954,PANSS_full!$D$2:$AK$888,4,FALSE)</f>
        <v>湖北省人民医院</v>
      </c>
      <c r="W954">
        <f>VLOOKUP($C954,PANSS_full!$D$2:$AK$888,5,FALSE)</f>
        <v>6</v>
      </c>
      <c r="X954">
        <f>VLOOKUP($C954,PANSS_full!$D$2:$AK$888,6,FALSE)</f>
        <v>3</v>
      </c>
      <c r="Y954">
        <f>VLOOKUP($C954,PANSS_full!$D$2:$AK$888,7,FALSE)</f>
        <v>6</v>
      </c>
      <c r="Z954">
        <f>VLOOKUP($C954,PANSS_full!$D$2:$AK$888,8,FALSE)</f>
        <v>1</v>
      </c>
      <c r="AA954">
        <f>VLOOKUP($C954,PANSS_full!$D$2:$AK$888,9,FALSE)</f>
        <v>1</v>
      </c>
      <c r="AB954">
        <f>VLOOKUP($C954,PANSS_full!$D$2:$AK$888,10,FALSE)</f>
        <v>7</v>
      </c>
      <c r="AC954">
        <f>VLOOKUP($C954,PANSS_full!$D$2:$AK$888,11,FALSE)</f>
        <v>2</v>
      </c>
      <c r="AD954">
        <f>VLOOKUP($C954,PANSS_full!$D$2:$AK$888,12,FALSE)</f>
        <v>4</v>
      </c>
      <c r="AE954">
        <f>VLOOKUP($C954,PANSS_full!$D$2:$AK$888,13,FALSE)</f>
        <v>5</v>
      </c>
      <c r="AF954">
        <f>VLOOKUP($C954,PANSS_full!$D$2:$AK$888,14,FALSE)</f>
        <v>4</v>
      </c>
      <c r="AG954">
        <f>VLOOKUP($C954,PANSS_full!$D$2:$AK$888,15,FALSE)</f>
        <v>5</v>
      </c>
      <c r="AH954">
        <f>VLOOKUP($C954,PANSS_full!$D$2:$AK$888,16,FALSE)</f>
        <v>2</v>
      </c>
      <c r="AI954">
        <f>VLOOKUP($C954,PANSS_full!$D$2:$AK$888,17,FALSE)</f>
        <v>5</v>
      </c>
      <c r="AJ954">
        <f>VLOOKUP($C954,PANSS_full!$D$2:$AK$888,18,FALSE)</f>
        <v>1</v>
      </c>
      <c r="AK954">
        <f>VLOOKUP($C954,PANSS_full!$D$2:$AK$888,19,FALSE)</f>
        <v>5</v>
      </c>
      <c r="AL954">
        <f>VLOOKUP($C954,PANSS_full!$D$2:$AK$888,20,FALSE)</f>
        <v>5</v>
      </c>
      <c r="AM954">
        <f>VLOOKUP($C954,PANSS_full!$D$2:$AK$888,21,FALSE)</f>
        <v>2</v>
      </c>
      <c r="AN954">
        <f>VLOOKUP($C954,PANSS_full!$D$2:$AK$888,22,FALSE)</f>
        <v>4</v>
      </c>
      <c r="AO954">
        <f>VLOOKUP($C954,PANSS_full!$D$2:$AK$888,23,FALSE)</f>
        <v>1</v>
      </c>
      <c r="AP954">
        <f>VLOOKUP($C954,PANSS_full!$D$2:$AK$888,24,FALSE)</f>
        <v>5</v>
      </c>
      <c r="AQ954">
        <f>VLOOKUP($C954,PANSS_full!$D$2:$AK$888,25,FALSE)</f>
        <v>3</v>
      </c>
      <c r="AR954">
        <f>VLOOKUP($C954,PANSS_full!$D$2:$AK$888,26,FALSE)</f>
        <v>1</v>
      </c>
      <c r="AS954">
        <f>VLOOKUP($C954,PANSS_full!$D$2:$AK$888,27,FALSE)</f>
        <v>6</v>
      </c>
      <c r="AT954">
        <f>VLOOKUP($C954,PANSS_full!$D$2:$AK$888,28,FALSE)</f>
        <v>1</v>
      </c>
      <c r="AU954">
        <f>VLOOKUP($C954,PANSS_full!$D$2:$AK$888,29,FALSE)</f>
        <v>2</v>
      </c>
      <c r="AV954">
        <f>VLOOKUP($C954,PANSS_full!$D$2:$AK$888,30,FALSE)</f>
        <v>2</v>
      </c>
      <c r="AW954">
        <f>VLOOKUP($C954,PANSS_full!$D$2:$AK$888,31,FALSE)</f>
        <v>2</v>
      </c>
      <c r="AX954">
        <f>VLOOKUP($C954,PANSS_full!$D$2:$AK$888,32,FALSE)</f>
        <v>4</v>
      </c>
      <c r="AY954">
        <f>VLOOKUP($C954,PANSS_full!$D$2:$AK$888,33,FALSE)</f>
        <v>1</v>
      </c>
      <c r="AZ954">
        <f>VLOOKUP($C954,PANSS_full!$D$2:$AK$888,34,FALSE)</f>
        <v>4</v>
      </c>
    </row>
    <row r="955" spans="1:52">
      <c r="A955">
        <v>954</v>
      </c>
      <c r="B955" s="2" t="s">
        <v>1013</v>
      </c>
      <c r="C955" s="2" t="str">
        <f t="shared" si="15"/>
        <v>SZ_09_0026</v>
      </c>
      <c r="E955" s="2">
        <v>23.16666667</v>
      </c>
      <c r="F955" s="2" t="s">
        <v>602</v>
      </c>
      <c r="G955" s="2" t="s">
        <v>442</v>
      </c>
      <c r="H955" s="2">
        <v>9</v>
      </c>
      <c r="I955" s="2">
        <v>2</v>
      </c>
      <c r="J955" s="2">
        <v>16</v>
      </c>
      <c r="K955" s="2">
        <v>1</v>
      </c>
      <c r="L955" s="2">
        <v>1</v>
      </c>
      <c r="M955" s="2">
        <v>48</v>
      </c>
      <c r="N955" s="2">
        <v>25</v>
      </c>
      <c r="O955" s="2">
        <v>21</v>
      </c>
      <c r="P955" s="2">
        <v>48</v>
      </c>
      <c r="Q955" s="2">
        <v>94</v>
      </c>
      <c r="R955" s="2">
        <v>19</v>
      </c>
      <c r="S955" t="str">
        <f>VLOOKUP($C955,PANSS_full!$D$2:$AK$888,1,FALSE)</f>
        <v>SZ_09_0026</v>
      </c>
      <c r="T955" t="str">
        <f>VLOOKUP($C955,PANSS_full!$D$2:$AK$888,2,FALSE)</f>
        <v>TMM</v>
      </c>
      <c r="U955" t="str">
        <f>VLOOKUP($C955,PANSS_full!$D$2:$AK$888,3,FALSE)</f>
        <v>陈诚</v>
      </c>
      <c r="V955" t="str">
        <f>VLOOKUP($C955,PANSS_full!$D$2:$AK$888,4,FALSE)</f>
        <v>湖北省人民医院</v>
      </c>
      <c r="W955">
        <f>VLOOKUP($C955,PANSS_full!$D$2:$AK$888,5,FALSE)</f>
        <v>6</v>
      </c>
      <c r="X955">
        <f>VLOOKUP($C955,PANSS_full!$D$2:$AK$888,6,FALSE)</f>
        <v>3</v>
      </c>
      <c r="Y955">
        <f>VLOOKUP($C955,PANSS_full!$D$2:$AK$888,7,FALSE)</f>
        <v>7</v>
      </c>
      <c r="Z955">
        <f>VLOOKUP($C955,PANSS_full!$D$2:$AK$888,8,FALSE)</f>
        <v>1</v>
      </c>
      <c r="AA955">
        <f>VLOOKUP($C955,PANSS_full!$D$2:$AK$888,9,FALSE)</f>
        <v>1</v>
      </c>
      <c r="AB955">
        <f>VLOOKUP($C955,PANSS_full!$D$2:$AK$888,10,FALSE)</f>
        <v>6</v>
      </c>
      <c r="AC955">
        <f>VLOOKUP($C955,PANSS_full!$D$2:$AK$888,11,FALSE)</f>
        <v>1</v>
      </c>
      <c r="AD955">
        <f>VLOOKUP($C955,PANSS_full!$D$2:$AK$888,12,FALSE)</f>
        <v>3</v>
      </c>
      <c r="AE955">
        <f>VLOOKUP($C955,PANSS_full!$D$2:$AK$888,13,FALSE)</f>
        <v>3</v>
      </c>
      <c r="AF955">
        <f>VLOOKUP($C955,PANSS_full!$D$2:$AK$888,14,FALSE)</f>
        <v>4</v>
      </c>
      <c r="AG955">
        <f>VLOOKUP($C955,PANSS_full!$D$2:$AK$888,15,FALSE)</f>
        <v>5</v>
      </c>
      <c r="AH955">
        <f>VLOOKUP($C955,PANSS_full!$D$2:$AK$888,16,FALSE)</f>
        <v>1</v>
      </c>
      <c r="AI955">
        <f>VLOOKUP($C955,PANSS_full!$D$2:$AK$888,17,FALSE)</f>
        <v>4</v>
      </c>
      <c r="AJ955">
        <f>VLOOKUP($C955,PANSS_full!$D$2:$AK$888,18,FALSE)</f>
        <v>1</v>
      </c>
      <c r="AK955">
        <f>VLOOKUP($C955,PANSS_full!$D$2:$AK$888,19,FALSE)</f>
        <v>3</v>
      </c>
      <c r="AL955">
        <f>VLOOKUP($C955,PANSS_full!$D$2:$AK$888,20,FALSE)</f>
        <v>4</v>
      </c>
      <c r="AM955">
        <f>VLOOKUP($C955,PANSS_full!$D$2:$AK$888,21,FALSE)</f>
        <v>3</v>
      </c>
      <c r="AN955">
        <f>VLOOKUP($C955,PANSS_full!$D$2:$AK$888,22,FALSE)</f>
        <v>4</v>
      </c>
      <c r="AO955">
        <f>VLOOKUP($C955,PANSS_full!$D$2:$AK$888,23,FALSE)</f>
        <v>1</v>
      </c>
      <c r="AP955">
        <f>VLOOKUP($C955,PANSS_full!$D$2:$AK$888,24,FALSE)</f>
        <v>4</v>
      </c>
      <c r="AQ955">
        <f>VLOOKUP($C955,PANSS_full!$D$2:$AK$888,25,FALSE)</f>
        <v>3</v>
      </c>
      <c r="AR955">
        <f>VLOOKUP($C955,PANSS_full!$D$2:$AK$888,26,FALSE)</f>
        <v>1</v>
      </c>
      <c r="AS955">
        <f>VLOOKUP($C955,PANSS_full!$D$2:$AK$888,27,FALSE)</f>
        <v>5</v>
      </c>
      <c r="AT955">
        <f>VLOOKUP($C955,PANSS_full!$D$2:$AK$888,28,FALSE)</f>
        <v>1</v>
      </c>
      <c r="AU955">
        <f>VLOOKUP($C955,PANSS_full!$D$2:$AK$888,29,FALSE)</f>
        <v>4</v>
      </c>
      <c r="AV955">
        <f>VLOOKUP($C955,PANSS_full!$D$2:$AK$888,30,FALSE)</f>
        <v>3</v>
      </c>
      <c r="AW955">
        <f>VLOOKUP($C955,PANSS_full!$D$2:$AK$888,31,FALSE)</f>
        <v>4</v>
      </c>
      <c r="AX955">
        <f>VLOOKUP($C955,PANSS_full!$D$2:$AK$888,32,FALSE)</f>
        <v>3</v>
      </c>
      <c r="AY955">
        <f>VLOOKUP($C955,PANSS_full!$D$2:$AK$888,33,FALSE)</f>
        <v>1</v>
      </c>
      <c r="AZ955">
        <f>VLOOKUP($C955,PANSS_full!$D$2:$AK$888,34,FALSE)</f>
        <v>4</v>
      </c>
    </row>
    <row r="956" spans="1:52">
      <c r="A956">
        <v>955</v>
      </c>
      <c r="B956" s="2" t="s">
        <v>1014</v>
      </c>
      <c r="C956" s="2" t="str">
        <f t="shared" si="15"/>
        <v>SZ_09_0027</v>
      </c>
      <c r="E956" s="2">
        <v>22.16666667</v>
      </c>
      <c r="F956" s="2" t="s">
        <v>602</v>
      </c>
      <c r="G956" s="2" t="s">
        <v>442</v>
      </c>
      <c r="H956" s="2">
        <v>9</v>
      </c>
      <c r="I956" s="2">
        <v>2</v>
      </c>
      <c r="J956" s="2">
        <v>12</v>
      </c>
      <c r="K956" s="2">
        <v>1</v>
      </c>
      <c r="L956" s="2">
        <v>1</v>
      </c>
      <c r="M956" s="2">
        <v>36</v>
      </c>
      <c r="N956" s="2">
        <v>28</v>
      </c>
      <c r="O956" s="2">
        <v>22</v>
      </c>
      <c r="P956" s="2">
        <v>48</v>
      </c>
      <c r="Q956" s="2">
        <v>98</v>
      </c>
      <c r="R956" s="2">
        <v>23</v>
      </c>
      <c r="S956" t="str">
        <f>VLOOKUP($C956,PANSS_full!$D$2:$AK$888,1,FALSE)</f>
        <v>SZ_09_0027</v>
      </c>
      <c r="T956" t="str">
        <f>VLOOKUP($C956,PANSS_full!$D$2:$AK$888,2,FALSE)</f>
        <v>TT</v>
      </c>
      <c r="U956" t="str">
        <f>VLOOKUP($C956,PANSS_full!$D$2:$AK$888,3,FALSE)</f>
        <v>陈诚</v>
      </c>
      <c r="V956" t="str">
        <f>VLOOKUP($C956,PANSS_full!$D$2:$AK$888,4,FALSE)</f>
        <v>湖北省人民医院</v>
      </c>
      <c r="W956">
        <f>VLOOKUP($C956,PANSS_full!$D$2:$AK$888,5,FALSE)</f>
        <v>6</v>
      </c>
      <c r="X956">
        <f>VLOOKUP($C956,PANSS_full!$D$2:$AK$888,6,FALSE)</f>
        <v>2</v>
      </c>
      <c r="Y956">
        <f>VLOOKUP($C956,PANSS_full!$D$2:$AK$888,7,FALSE)</f>
        <v>7</v>
      </c>
      <c r="Z956">
        <f>VLOOKUP($C956,PANSS_full!$D$2:$AK$888,8,FALSE)</f>
        <v>2</v>
      </c>
      <c r="AA956">
        <f>VLOOKUP($C956,PANSS_full!$D$2:$AK$888,9,FALSE)</f>
        <v>2</v>
      </c>
      <c r="AB956">
        <f>VLOOKUP($C956,PANSS_full!$D$2:$AK$888,10,FALSE)</f>
        <v>7</v>
      </c>
      <c r="AC956">
        <f>VLOOKUP($C956,PANSS_full!$D$2:$AK$888,11,FALSE)</f>
        <v>2</v>
      </c>
      <c r="AD956">
        <f>VLOOKUP($C956,PANSS_full!$D$2:$AK$888,12,FALSE)</f>
        <v>4</v>
      </c>
      <c r="AE956">
        <f>VLOOKUP($C956,PANSS_full!$D$2:$AK$888,13,FALSE)</f>
        <v>4</v>
      </c>
      <c r="AF956">
        <f>VLOOKUP($C956,PANSS_full!$D$2:$AK$888,14,FALSE)</f>
        <v>3</v>
      </c>
      <c r="AG956">
        <f>VLOOKUP($C956,PANSS_full!$D$2:$AK$888,15,FALSE)</f>
        <v>4</v>
      </c>
      <c r="AH956">
        <f>VLOOKUP($C956,PANSS_full!$D$2:$AK$888,16,FALSE)</f>
        <v>2</v>
      </c>
      <c r="AI956">
        <f>VLOOKUP($C956,PANSS_full!$D$2:$AK$888,17,FALSE)</f>
        <v>4</v>
      </c>
      <c r="AJ956">
        <f>VLOOKUP($C956,PANSS_full!$D$2:$AK$888,18,FALSE)</f>
        <v>1</v>
      </c>
      <c r="AK956">
        <f>VLOOKUP($C956,PANSS_full!$D$2:$AK$888,19,FALSE)</f>
        <v>6</v>
      </c>
      <c r="AL956">
        <f>VLOOKUP($C956,PANSS_full!$D$2:$AK$888,20,FALSE)</f>
        <v>5</v>
      </c>
      <c r="AM956">
        <f>VLOOKUP($C956,PANSS_full!$D$2:$AK$888,21,FALSE)</f>
        <v>3</v>
      </c>
      <c r="AN956">
        <f>VLOOKUP($C956,PANSS_full!$D$2:$AK$888,22,FALSE)</f>
        <v>3</v>
      </c>
      <c r="AO956">
        <f>VLOOKUP($C956,PANSS_full!$D$2:$AK$888,23,FALSE)</f>
        <v>2</v>
      </c>
      <c r="AP956">
        <f>VLOOKUP($C956,PANSS_full!$D$2:$AK$888,24,FALSE)</f>
        <v>4</v>
      </c>
      <c r="AQ956">
        <f>VLOOKUP($C956,PANSS_full!$D$2:$AK$888,25,FALSE)</f>
        <v>3</v>
      </c>
      <c r="AR956">
        <f>VLOOKUP($C956,PANSS_full!$D$2:$AK$888,26,FALSE)</f>
        <v>1</v>
      </c>
      <c r="AS956">
        <f>VLOOKUP($C956,PANSS_full!$D$2:$AK$888,27,FALSE)</f>
        <v>4</v>
      </c>
      <c r="AT956">
        <f>VLOOKUP($C956,PANSS_full!$D$2:$AK$888,28,FALSE)</f>
        <v>1</v>
      </c>
      <c r="AU956">
        <f>VLOOKUP($C956,PANSS_full!$D$2:$AK$888,29,FALSE)</f>
        <v>3</v>
      </c>
      <c r="AV956">
        <f>VLOOKUP($C956,PANSS_full!$D$2:$AK$888,30,FALSE)</f>
        <v>1</v>
      </c>
      <c r="AW956">
        <f>VLOOKUP($C956,PANSS_full!$D$2:$AK$888,31,FALSE)</f>
        <v>2</v>
      </c>
      <c r="AX956">
        <f>VLOOKUP($C956,PANSS_full!$D$2:$AK$888,32,FALSE)</f>
        <v>5</v>
      </c>
      <c r="AY956">
        <f>VLOOKUP($C956,PANSS_full!$D$2:$AK$888,33,FALSE)</f>
        <v>1</v>
      </c>
      <c r="AZ956">
        <f>VLOOKUP($C956,PANSS_full!$D$2:$AK$888,34,FALSE)</f>
        <v>4</v>
      </c>
    </row>
    <row r="957" spans="1:52">
      <c r="A957">
        <v>956</v>
      </c>
      <c r="B957" s="2" t="s">
        <v>1015</v>
      </c>
      <c r="C957" s="2" t="str">
        <f t="shared" si="15"/>
        <v>SZ_09_0029</v>
      </c>
      <c r="E957" s="2">
        <v>29</v>
      </c>
      <c r="F957" s="2" t="s">
        <v>602</v>
      </c>
      <c r="G957" s="2" t="s">
        <v>442</v>
      </c>
      <c r="H957" s="2">
        <v>9</v>
      </c>
      <c r="I957" s="2">
        <v>1</v>
      </c>
      <c r="J957" s="2">
        <v>16</v>
      </c>
      <c r="K957" s="2">
        <v>1</v>
      </c>
      <c r="L957" s="2">
        <v>1</v>
      </c>
      <c r="M957" s="2">
        <v>13</v>
      </c>
      <c r="N957" s="2">
        <v>31</v>
      </c>
      <c r="O957" s="2">
        <v>18</v>
      </c>
      <c r="P957" s="2">
        <v>41</v>
      </c>
      <c r="Q957" s="2">
        <v>90</v>
      </c>
      <c r="S957" t="str">
        <f>VLOOKUP($C957,PANSS_full!$D$2:$AK$888,1,FALSE)</f>
        <v>SZ_09_0029</v>
      </c>
      <c r="T957" t="str">
        <f>VLOOKUP($C957,PANSS_full!$D$2:$AK$888,2,FALSE)</f>
        <v>YS</v>
      </c>
      <c r="U957" t="str">
        <f>VLOOKUP($C957,PANSS_full!$D$2:$AK$888,3,FALSE)</f>
        <v>陈诚</v>
      </c>
      <c r="V957" t="str">
        <f>VLOOKUP($C957,PANSS_full!$D$2:$AK$888,4,FALSE)</f>
        <v/>
      </c>
      <c r="W957">
        <f>VLOOKUP($C957,PANSS_full!$D$2:$AK$888,5,FALSE)</f>
        <v>5</v>
      </c>
      <c r="X957">
        <f>VLOOKUP($C957,PANSS_full!$D$2:$AK$888,6,FALSE)</f>
        <v>3</v>
      </c>
      <c r="Y957">
        <f>VLOOKUP($C957,PANSS_full!$D$2:$AK$888,7,FALSE)</f>
        <v>6</v>
      </c>
      <c r="Z957">
        <f>VLOOKUP($C957,PANSS_full!$D$2:$AK$888,8,FALSE)</f>
        <v>3</v>
      </c>
      <c r="AA957">
        <f>VLOOKUP($C957,PANSS_full!$D$2:$AK$888,9,FALSE)</f>
        <v>6</v>
      </c>
      <c r="AB957">
        <f>VLOOKUP($C957,PANSS_full!$D$2:$AK$888,10,FALSE)</f>
        <v>6</v>
      </c>
      <c r="AC957">
        <f>VLOOKUP($C957,PANSS_full!$D$2:$AK$888,11,FALSE)</f>
        <v>2</v>
      </c>
      <c r="AD957">
        <f>VLOOKUP($C957,PANSS_full!$D$2:$AK$888,12,FALSE)</f>
        <v>3</v>
      </c>
      <c r="AE957">
        <f>VLOOKUP($C957,PANSS_full!$D$2:$AK$888,13,FALSE)</f>
        <v>2</v>
      </c>
      <c r="AF957">
        <f>VLOOKUP($C957,PANSS_full!$D$2:$AK$888,14,FALSE)</f>
        <v>2</v>
      </c>
      <c r="AG957">
        <f>VLOOKUP($C957,PANSS_full!$D$2:$AK$888,15,FALSE)</f>
        <v>3</v>
      </c>
      <c r="AH957">
        <f>VLOOKUP($C957,PANSS_full!$D$2:$AK$888,16,FALSE)</f>
        <v>2</v>
      </c>
      <c r="AI957">
        <f>VLOOKUP($C957,PANSS_full!$D$2:$AK$888,17,FALSE)</f>
        <v>3</v>
      </c>
      <c r="AJ957">
        <f>VLOOKUP($C957,PANSS_full!$D$2:$AK$888,18,FALSE)</f>
        <v>3</v>
      </c>
      <c r="AK957">
        <f>VLOOKUP($C957,PANSS_full!$D$2:$AK$888,19,FALSE)</f>
        <v>5</v>
      </c>
      <c r="AL957">
        <f>VLOOKUP($C957,PANSS_full!$D$2:$AK$888,20,FALSE)</f>
        <v>4</v>
      </c>
      <c r="AM957">
        <f>VLOOKUP($C957,PANSS_full!$D$2:$AK$888,21,FALSE)</f>
        <v>2</v>
      </c>
      <c r="AN957">
        <f>VLOOKUP($C957,PANSS_full!$D$2:$AK$888,22,FALSE)</f>
        <v>2</v>
      </c>
      <c r="AO957">
        <f>VLOOKUP($C957,PANSS_full!$D$2:$AK$888,23,FALSE)</f>
        <v>1</v>
      </c>
      <c r="AP957">
        <f>VLOOKUP($C957,PANSS_full!$D$2:$AK$888,24,FALSE)</f>
        <v>2</v>
      </c>
      <c r="AQ957">
        <f>VLOOKUP($C957,PANSS_full!$D$2:$AK$888,25,FALSE)</f>
        <v>3</v>
      </c>
      <c r="AR957">
        <f>VLOOKUP($C957,PANSS_full!$D$2:$AK$888,26,FALSE)</f>
        <v>1</v>
      </c>
      <c r="AS957">
        <f>VLOOKUP($C957,PANSS_full!$D$2:$AK$888,27,FALSE)</f>
        <v>6</v>
      </c>
      <c r="AT957">
        <f>VLOOKUP($C957,PANSS_full!$D$2:$AK$888,28,FALSE)</f>
        <v>1</v>
      </c>
      <c r="AU957">
        <f>VLOOKUP($C957,PANSS_full!$D$2:$AK$888,29,FALSE)</f>
        <v>2</v>
      </c>
      <c r="AV957">
        <f>VLOOKUP($C957,PANSS_full!$D$2:$AK$888,30,FALSE)</f>
        <v>3</v>
      </c>
      <c r="AW957">
        <f>VLOOKUP($C957,PANSS_full!$D$2:$AK$888,31,FALSE)</f>
        <v>2</v>
      </c>
      <c r="AX957">
        <f>VLOOKUP($C957,PANSS_full!$D$2:$AK$888,32,FALSE)</f>
        <v>3</v>
      </c>
      <c r="AY957">
        <f>VLOOKUP($C957,PANSS_full!$D$2:$AK$888,33,FALSE)</f>
        <v>1</v>
      </c>
      <c r="AZ957">
        <f>VLOOKUP($C957,PANSS_full!$D$2:$AK$888,34,FALSE)</f>
        <v>3</v>
      </c>
    </row>
    <row r="958" spans="1:52">
      <c r="A958">
        <v>957</v>
      </c>
      <c r="B958" s="2" t="s">
        <v>1016</v>
      </c>
      <c r="C958" s="2" t="str">
        <f t="shared" si="15"/>
        <v>SZ_09_0030</v>
      </c>
      <c r="E958" s="2">
        <v>33.5</v>
      </c>
      <c r="F958" s="2" t="s">
        <v>602</v>
      </c>
      <c r="G958" s="2" t="s">
        <v>442</v>
      </c>
      <c r="H958" s="2">
        <v>9</v>
      </c>
      <c r="I958" s="2">
        <v>2</v>
      </c>
      <c r="J958" s="2">
        <v>9</v>
      </c>
      <c r="K958" s="2">
        <v>1</v>
      </c>
      <c r="L958" s="2">
        <v>1</v>
      </c>
      <c r="M958" s="2">
        <v>61</v>
      </c>
      <c r="N958" s="2">
        <v>26</v>
      </c>
      <c r="O958" s="2">
        <v>26</v>
      </c>
      <c r="P958" s="2">
        <v>49</v>
      </c>
      <c r="Q958" s="2">
        <v>101</v>
      </c>
      <c r="R958" s="2">
        <v>27</v>
      </c>
      <c r="S958" t="str">
        <f>VLOOKUP($C958,PANSS_full!$D$2:$AK$888,1,FALSE)</f>
        <v>SZ_09_0030</v>
      </c>
      <c r="T958" t="str">
        <f>VLOOKUP($C958,PANSS_full!$D$2:$AK$888,2,FALSE)</f>
        <v>ZCX</v>
      </c>
      <c r="U958" t="str">
        <f>VLOOKUP($C958,PANSS_full!$D$2:$AK$888,3,FALSE)</f>
        <v/>
      </c>
      <c r="V958" t="str">
        <f>VLOOKUP($C958,PANSS_full!$D$2:$AK$888,4,FALSE)</f>
        <v/>
      </c>
      <c r="W958">
        <f>VLOOKUP($C958,PANSS_full!$D$2:$AK$888,5,FALSE)</f>
        <v>6</v>
      </c>
      <c r="X958">
        <f>VLOOKUP($C958,PANSS_full!$D$2:$AK$888,6,FALSE)</f>
        <v>3</v>
      </c>
      <c r="Y958">
        <f>VLOOKUP($C958,PANSS_full!$D$2:$AK$888,7,FALSE)</f>
        <v>7</v>
      </c>
      <c r="Z958">
        <f>VLOOKUP($C958,PANSS_full!$D$2:$AK$888,8,FALSE)</f>
        <v>1</v>
      </c>
      <c r="AA958">
        <f>VLOOKUP($C958,PANSS_full!$D$2:$AK$888,9,FALSE)</f>
        <v>1</v>
      </c>
      <c r="AB958">
        <f>VLOOKUP($C958,PANSS_full!$D$2:$AK$888,10,FALSE)</f>
        <v>6</v>
      </c>
      <c r="AC958">
        <f>VLOOKUP($C958,PANSS_full!$D$2:$AK$888,11,FALSE)</f>
        <v>2</v>
      </c>
      <c r="AD958">
        <f>VLOOKUP($C958,PANSS_full!$D$2:$AK$888,12,FALSE)</f>
        <v>4</v>
      </c>
      <c r="AE958">
        <f>VLOOKUP($C958,PANSS_full!$D$2:$AK$888,13,FALSE)</f>
        <v>4</v>
      </c>
      <c r="AF958">
        <f>VLOOKUP($C958,PANSS_full!$D$2:$AK$888,14,FALSE)</f>
        <v>4</v>
      </c>
      <c r="AG958">
        <f>VLOOKUP($C958,PANSS_full!$D$2:$AK$888,15,FALSE)</f>
        <v>5</v>
      </c>
      <c r="AH958">
        <f>VLOOKUP($C958,PANSS_full!$D$2:$AK$888,16,FALSE)</f>
        <v>3</v>
      </c>
      <c r="AI958">
        <f>VLOOKUP($C958,PANSS_full!$D$2:$AK$888,17,FALSE)</f>
        <v>4</v>
      </c>
      <c r="AJ958">
        <f>VLOOKUP($C958,PANSS_full!$D$2:$AK$888,18,FALSE)</f>
        <v>2</v>
      </c>
      <c r="AK958">
        <f>VLOOKUP($C958,PANSS_full!$D$2:$AK$888,19,FALSE)</f>
        <v>5</v>
      </c>
      <c r="AL958">
        <f>VLOOKUP($C958,PANSS_full!$D$2:$AK$888,20,FALSE)</f>
        <v>3</v>
      </c>
      <c r="AM958">
        <f>VLOOKUP($C958,PANSS_full!$D$2:$AK$888,21,FALSE)</f>
        <v>4</v>
      </c>
      <c r="AN958">
        <f>VLOOKUP($C958,PANSS_full!$D$2:$AK$888,22,FALSE)</f>
        <v>2</v>
      </c>
      <c r="AO958">
        <f>VLOOKUP($C958,PANSS_full!$D$2:$AK$888,23,FALSE)</f>
        <v>1</v>
      </c>
      <c r="AP958">
        <f>VLOOKUP($C958,PANSS_full!$D$2:$AK$888,24,FALSE)</f>
        <v>5</v>
      </c>
      <c r="AQ958">
        <f>VLOOKUP($C958,PANSS_full!$D$2:$AK$888,25,FALSE)</f>
        <v>5</v>
      </c>
      <c r="AR958">
        <f>VLOOKUP($C958,PANSS_full!$D$2:$AK$888,26,FALSE)</f>
        <v>1</v>
      </c>
      <c r="AS958">
        <f>VLOOKUP($C958,PANSS_full!$D$2:$AK$888,27,FALSE)</f>
        <v>6</v>
      </c>
      <c r="AT958">
        <f>VLOOKUP($C958,PANSS_full!$D$2:$AK$888,28,FALSE)</f>
        <v>1</v>
      </c>
      <c r="AU958">
        <f>VLOOKUP($C958,PANSS_full!$D$2:$AK$888,29,FALSE)</f>
        <v>4</v>
      </c>
      <c r="AV958">
        <f>VLOOKUP($C958,PANSS_full!$D$2:$AK$888,30,FALSE)</f>
        <v>1</v>
      </c>
      <c r="AW958">
        <f>VLOOKUP($C958,PANSS_full!$D$2:$AK$888,31,FALSE)</f>
        <v>3</v>
      </c>
      <c r="AX958">
        <f>VLOOKUP($C958,PANSS_full!$D$2:$AK$888,32,FALSE)</f>
        <v>3</v>
      </c>
      <c r="AY958">
        <f>VLOOKUP($C958,PANSS_full!$D$2:$AK$888,33,FALSE)</f>
        <v>1</v>
      </c>
      <c r="AZ958">
        <f>VLOOKUP($C958,PANSS_full!$D$2:$AK$888,34,FALSE)</f>
        <v>4</v>
      </c>
    </row>
    <row r="959" spans="1:52">
      <c r="A959">
        <v>958</v>
      </c>
      <c r="B959" s="2" t="s">
        <v>1017</v>
      </c>
      <c r="C959" s="2" t="str">
        <f t="shared" si="15"/>
        <v>SZ_09_0031</v>
      </c>
      <c r="E959" s="2">
        <v>19.41666667</v>
      </c>
      <c r="F959" s="2" t="s">
        <v>602</v>
      </c>
      <c r="G959" s="2" t="s">
        <v>442</v>
      </c>
      <c r="H959" s="2">
        <v>9</v>
      </c>
      <c r="I959" s="2">
        <v>1</v>
      </c>
      <c r="J959" s="2">
        <v>13</v>
      </c>
      <c r="K959" s="2">
        <v>1</v>
      </c>
      <c r="L959" s="2">
        <v>1</v>
      </c>
      <c r="M959" s="2">
        <v>17</v>
      </c>
      <c r="N959" s="2">
        <v>27</v>
      </c>
      <c r="O959" s="2">
        <v>22</v>
      </c>
      <c r="P959" s="2">
        <v>35</v>
      </c>
      <c r="Q959" s="2">
        <v>84</v>
      </c>
      <c r="R959" s="2">
        <v>31</v>
      </c>
      <c r="S959" t="str">
        <f>VLOOKUP($C959,PANSS_full!$D$2:$AK$888,1,FALSE)</f>
        <v>SZ_09_0031</v>
      </c>
      <c r="T959" t="str">
        <f>VLOOKUP($C959,PANSS_full!$D$2:$AK$888,2,FALSE)</f>
        <v>XHM</v>
      </c>
      <c r="U959" t="str">
        <f>VLOOKUP($C959,PANSS_full!$D$2:$AK$888,3,FALSE)</f>
        <v>吴士豪</v>
      </c>
      <c r="V959" t="str">
        <f>VLOOKUP($C959,PANSS_full!$D$2:$AK$888,4,FALSE)</f>
        <v>武汉大学人民医院</v>
      </c>
      <c r="W959">
        <f>VLOOKUP($C959,PANSS_full!$D$2:$AK$888,5,FALSE)</f>
        <v>5</v>
      </c>
      <c r="X959">
        <f>VLOOKUP($C959,PANSS_full!$D$2:$AK$888,6,FALSE)</f>
        <v>2</v>
      </c>
      <c r="Y959">
        <f>VLOOKUP($C959,PANSS_full!$D$2:$AK$888,7,FALSE)</f>
        <v>6</v>
      </c>
      <c r="Z959">
        <f>VLOOKUP($C959,PANSS_full!$D$2:$AK$888,8,FALSE)</f>
        <v>3</v>
      </c>
      <c r="AA959">
        <f>VLOOKUP($C959,PANSS_full!$D$2:$AK$888,9,FALSE)</f>
        <v>4</v>
      </c>
      <c r="AB959">
        <f>VLOOKUP($C959,PANSS_full!$D$2:$AK$888,10,FALSE)</f>
        <v>5</v>
      </c>
      <c r="AC959">
        <f>VLOOKUP($C959,PANSS_full!$D$2:$AK$888,11,FALSE)</f>
        <v>2</v>
      </c>
      <c r="AD959">
        <f>VLOOKUP($C959,PANSS_full!$D$2:$AK$888,12,FALSE)</f>
        <v>4</v>
      </c>
      <c r="AE959">
        <f>VLOOKUP($C959,PANSS_full!$D$2:$AK$888,13,FALSE)</f>
        <v>4</v>
      </c>
      <c r="AF959">
        <f>VLOOKUP($C959,PANSS_full!$D$2:$AK$888,14,FALSE)</f>
        <v>3</v>
      </c>
      <c r="AG959">
        <f>VLOOKUP($C959,PANSS_full!$D$2:$AK$888,15,FALSE)</f>
        <v>3</v>
      </c>
      <c r="AH959">
        <f>VLOOKUP($C959,PANSS_full!$D$2:$AK$888,16,FALSE)</f>
        <v>1</v>
      </c>
      <c r="AI959">
        <f>VLOOKUP($C959,PANSS_full!$D$2:$AK$888,17,FALSE)</f>
        <v>2</v>
      </c>
      <c r="AJ959">
        <f>VLOOKUP($C959,PANSS_full!$D$2:$AK$888,18,FALSE)</f>
        <v>5</v>
      </c>
      <c r="AK959">
        <f>VLOOKUP($C959,PANSS_full!$D$2:$AK$888,19,FALSE)</f>
        <v>1</v>
      </c>
      <c r="AL959">
        <f>VLOOKUP($C959,PANSS_full!$D$2:$AK$888,20,FALSE)</f>
        <v>3</v>
      </c>
      <c r="AM959">
        <f>VLOOKUP($C959,PANSS_full!$D$2:$AK$888,21,FALSE)</f>
        <v>1</v>
      </c>
      <c r="AN959">
        <f>VLOOKUP($C959,PANSS_full!$D$2:$AK$888,22,FALSE)</f>
        <v>3</v>
      </c>
      <c r="AO959">
        <f>VLOOKUP($C959,PANSS_full!$D$2:$AK$888,23,FALSE)</f>
        <v>3</v>
      </c>
      <c r="AP959">
        <f>VLOOKUP($C959,PANSS_full!$D$2:$AK$888,24,FALSE)</f>
        <v>2</v>
      </c>
      <c r="AQ959">
        <f>VLOOKUP($C959,PANSS_full!$D$2:$AK$888,25,FALSE)</f>
        <v>2</v>
      </c>
      <c r="AR959">
        <f>VLOOKUP($C959,PANSS_full!$D$2:$AK$888,26,FALSE)</f>
        <v>1</v>
      </c>
      <c r="AS959">
        <f>VLOOKUP($C959,PANSS_full!$D$2:$AK$888,27,FALSE)</f>
        <v>5</v>
      </c>
      <c r="AT959">
        <f>VLOOKUP($C959,PANSS_full!$D$2:$AK$888,28,FALSE)</f>
        <v>1</v>
      </c>
      <c r="AU959">
        <f>VLOOKUP($C959,PANSS_full!$D$2:$AK$888,29,FALSE)</f>
        <v>1</v>
      </c>
      <c r="AV959">
        <f>VLOOKUP($C959,PANSS_full!$D$2:$AK$888,30,FALSE)</f>
        <v>4</v>
      </c>
      <c r="AW959">
        <f>VLOOKUP($C959,PANSS_full!$D$2:$AK$888,31,FALSE)</f>
        <v>1</v>
      </c>
      <c r="AX959">
        <f>VLOOKUP($C959,PANSS_full!$D$2:$AK$888,32,FALSE)</f>
        <v>3</v>
      </c>
      <c r="AY959">
        <f>VLOOKUP($C959,PANSS_full!$D$2:$AK$888,33,FALSE)</f>
        <v>3</v>
      </c>
      <c r="AZ959">
        <f>VLOOKUP($C959,PANSS_full!$D$2:$AK$888,34,FALSE)</f>
        <v>1</v>
      </c>
    </row>
    <row r="960" spans="1:52">
      <c r="A960">
        <v>959</v>
      </c>
      <c r="B960" s="2" t="s">
        <v>1018</v>
      </c>
      <c r="C960" s="2" t="str">
        <f t="shared" si="15"/>
        <v>SZ_09_0032</v>
      </c>
      <c r="E960" s="2">
        <v>24.25</v>
      </c>
      <c r="F960" s="2" t="s">
        <v>602</v>
      </c>
      <c r="G960" s="2" t="s">
        <v>442</v>
      </c>
      <c r="H960" s="2">
        <v>9</v>
      </c>
      <c r="I960" s="2">
        <v>2</v>
      </c>
      <c r="J960" s="2">
        <v>16</v>
      </c>
      <c r="K960" s="2">
        <v>1</v>
      </c>
      <c r="L960" s="2">
        <v>2</v>
      </c>
      <c r="M960" s="2">
        <v>0</v>
      </c>
      <c r="N960" s="2">
        <v>28</v>
      </c>
      <c r="O960" s="2">
        <v>15</v>
      </c>
      <c r="P960" s="2">
        <v>45</v>
      </c>
      <c r="Q960" s="2">
        <v>88</v>
      </c>
      <c r="R960" s="2">
        <v>25</v>
      </c>
      <c r="S960" t="str">
        <f>VLOOKUP($C960,PANSS_full!$D$2:$AK$888,1,FALSE)</f>
        <v>SZ_09_0032</v>
      </c>
      <c r="T960" t="str">
        <f>VLOOKUP($C960,PANSS_full!$D$2:$AK$888,2,FALSE)</f>
        <v>CJR</v>
      </c>
      <c r="U960" t="str">
        <f>VLOOKUP($C960,PANSS_full!$D$2:$AK$888,3,FALSE)</f>
        <v>陈诚</v>
      </c>
      <c r="V960" t="str">
        <f>VLOOKUP($C960,PANSS_full!$D$2:$AK$888,4,FALSE)</f>
        <v>武汉大学人民医院</v>
      </c>
      <c r="W960">
        <f>VLOOKUP($C960,PANSS_full!$D$2:$AK$888,5,FALSE)</f>
        <v>5</v>
      </c>
      <c r="X960">
        <f>VLOOKUP($C960,PANSS_full!$D$2:$AK$888,6,FALSE)</f>
        <v>5</v>
      </c>
      <c r="Y960">
        <f>VLOOKUP($C960,PANSS_full!$D$2:$AK$888,7,FALSE)</f>
        <v>6</v>
      </c>
      <c r="Z960">
        <f>VLOOKUP($C960,PANSS_full!$D$2:$AK$888,8,FALSE)</f>
        <v>3</v>
      </c>
      <c r="AA960">
        <f>VLOOKUP($C960,PANSS_full!$D$2:$AK$888,9,FALSE)</f>
        <v>1</v>
      </c>
      <c r="AB960">
        <f>VLOOKUP($C960,PANSS_full!$D$2:$AK$888,10,FALSE)</f>
        <v>6</v>
      </c>
      <c r="AC960">
        <f>VLOOKUP($C960,PANSS_full!$D$2:$AK$888,11,FALSE)</f>
        <v>2</v>
      </c>
      <c r="AD960">
        <f>VLOOKUP($C960,PANSS_full!$D$2:$AK$888,12,FALSE)</f>
        <v>3</v>
      </c>
      <c r="AE960">
        <f>VLOOKUP($C960,PANSS_full!$D$2:$AK$888,13,FALSE)</f>
        <v>2</v>
      </c>
      <c r="AF960">
        <f>VLOOKUP($C960,PANSS_full!$D$2:$AK$888,14,FALSE)</f>
        <v>2</v>
      </c>
      <c r="AG960">
        <f>VLOOKUP($C960,PANSS_full!$D$2:$AK$888,15,FALSE)</f>
        <v>2</v>
      </c>
      <c r="AH960">
        <f>VLOOKUP($C960,PANSS_full!$D$2:$AK$888,16,FALSE)</f>
        <v>2</v>
      </c>
      <c r="AI960">
        <f>VLOOKUP($C960,PANSS_full!$D$2:$AK$888,17,FALSE)</f>
        <v>2</v>
      </c>
      <c r="AJ960">
        <f>VLOOKUP($C960,PANSS_full!$D$2:$AK$888,18,FALSE)</f>
        <v>2</v>
      </c>
      <c r="AK960">
        <f>VLOOKUP($C960,PANSS_full!$D$2:$AK$888,19,FALSE)</f>
        <v>3</v>
      </c>
      <c r="AL960">
        <f>VLOOKUP($C960,PANSS_full!$D$2:$AK$888,20,FALSE)</f>
        <v>2</v>
      </c>
      <c r="AM960">
        <f>VLOOKUP($C960,PANSS_full!$D$2:$AK$888,21,FALSE)</f>
        <v>3</v>
      </c>
      <c r="AN960">
        <f>VLOOKUP($C960,PANSS_full!$D$2:$AK$888,22,FALSE)</f>
        <v>2</v>
      </c>
      <c r="AO960">
        <f>VLOOKUP($C960,PANSS_full!$D$2:$AK$888,23,FALSE)</f>
        <v>2</v>
      </c>
      <c r="AP960">
        <f>VLOOKUP($C960,PANSS_full!$D$2:$AK$888,24,FALSE)</f>
        <v>4</v>
      </c>
      <c r="AQ960">
        <f>VLOOKUP($C960,PANSS_full!$D$2:$AK$888,25,FALSE)</f>
        <v>3</v>
      </c>
      <c r="AR960">
        <f>VLOOKUP($C960,PANSS_full!$D$2:$AK$888,26,FALSE)</f>
        <v>2</v>
      </c>
      <c r="AS960">
        <f>VLOOKUP($C960,PANSS_full!$D$2:$AK$888,27,FALSE)</f>
        <v>5</v>
      </c>
      <c r="AT960">
        <f>VLOOKUP($C960,PANSS_full!$D$2:$AK$888,28,FALSE)</f>
        <v>2</v>
      </c>
      <c r="AU960">
        <f>VLOOKUP($C960,PANSS_full!$D$2:$AK$888,29,FALSE)</f>
        <v>3</v>
      </c>
      <c r="AV960">
        <f>VLOOKUP($C960,PANSS_full!$D$2:$AK$888,30,FALSE)</f>
        <v>3</v>
      </c>
      <c r="AW960">
        <f>VLOOKUP($C960,PANSS_full!$D$2:$AK$888,31,FALSE)</f>
        <v>2</v>
      </c>
      <c r="AX960">
        <f>VLOOKUP($C960,PANSS_full!$D$2:$AK$888,32,FALSE)</f>
        <v>3</v>
      </c>
      <c r="AY960">
        <f>VLOOKUP($C960,PANSS_full!$D$2:$AK$888,33,FALSE)</f>
        <v>2</v>
      </c>
      <c r="AZ960">
        <f>VLOOKUP($C960,PANSS_full!$D$2:$AK$888,34,FALSE)</f>
        <v>4</v>
      </c>
    </row>
    <row r="961" spans="1:52">
      <c r="A961">
        <v>960</v>
      </c>
      <c r="B961" s="2" t="s">
        <v>1019</v>
      </c>
      <c r="C961" s="2" t="str">
        <f t="shared" si="15"/>
        <v>SZ_09_0034</v>
      </c>
      <c r="E961" s="2">
        <v>18.25</v>
      </c>
      <c r="F961" s="2" t="s">
        <v>602</v>
      </c>
      <c r="G961" s="2" t="s">
        <v>442</v>
      </c>
      <c r="H961" s="2">
        <v>9</v>
      </c>
      <c r="I961" s="2">
        <v>2</v>
      </c>
      <c r="J961" s="2">
        <v>13</v>
      </c>
      <c r="K961" s="2">
        <v>1</v>
      </c>
      <c r="L961" s="2">
        <v>1</v>
      </c>
      <c r="M961" s="2">
        <v>29</v>
      </c>
      <c r="N961" s="2">
        <v>27</v>
      </c>
      <c r="O961" s="2">
        <v>22</v>
      </c>
      <c r="P961" s="2">
        <v>31</v>
      </c>
      <c r="Q961" s="2">
        <v>80</v>
      </c>
      <c r="S961" t="str">
        <f>VLOOKUP($C961,PANSS_full!$D$2:$AK$888,1,FALSE)</f>
        <v>SZ_09_0034</v>
      </c>
      <c r="T961" t="str">
        <f>VLOOKUP($C961,PANSS_full!$D$2:$AK$888,2,FALSE)</f>
        <v>ZJ</v>
      </c>
      <c r="U961" t="str">
        <f>VLOOKUP($C961,PANSS_full!$D$2:$AK$888,3,FALSE)</f>
        <v>陈诚</v>
      </c>
      <c r="V961" t="str">
        <f>VLOOKUP($C961,PANSS_full!$D$2:$AK$888,4,FALSE)</f>
        <v>武汉大学人民医院</v>
      </c>
      <c r="W961">
        <f>VLOOKUP($C961,PANSS_full!$D$2:$AK$888,5,FALSE)</f>
        <v>6</v>
      </c>
      <c r="X961">
        <f>VLOOKUP($C961,PANSS_full!$D$2:$AK$888,6,FALSE)</f>
        <v>2</v>
      </c>
      <c r="Y961">
        <f>VLOOKUP($C961,PANSS_full!$D$2:$AK$888,7,FALSE)</f>
        <v>5</v>
      </c>
      <c r="Z961">
        <f>VLOOKUP($C961,PANSS_full!$D$2:$AK$888,8,FALSE)</f>
        <v>3</v>
      </c>
      <c r="AA961">
        <f>VLOOKUP($C961,PANSS_full!$D$2:$AK$888,9,FALSE)</f>
        <v>3</v>
      </c>
      <c r="AB961">
        <f>VLOOKUP($C961,PANSS_full!$D$2:$AK$888,10,FALSE)</f>
        <v>6</v>
      </c>
      <c r="AC961">
        <f>VLOOKUP($C961,PANSS_full!$D$2:$AK$888,11,FALSE)</f>
        <v>2</v>
      </c>
      <c r="AD961">
        <f>VLOOKUP($C961,PANSS_full!$D$2:$AK$888,12,FALSE)</f>
        <v>3</v>
      </c>
      <c r="AE961">
        <f>VLOOKUP($C961,PANSS_full!$D$2:$AK$888,13,FALSE)</f>
        <v>4</v>
      </c>
      <c r="AF961">
        <f>VLOOKUP($C961,PANSS_full!$D$2:$AK$888,14,FALSE)</f>
        <v>3</v>
      </c>
      <c r="AG961">
        <f>VLOOKUP($C961,PANSS_full!$D$2:$AK$888,15,FALSE)</f>
        <v>3</v>
      </c>
      <c r="AH961">
        <f>VLOOKUP($C961,PANSS_full!$D$2:$AK$888,16,FALSE)</f>
        <v>3</v>
      </c>
      <c r="AI961">
        <f>VLOOKUP($C961,PANSS_full!$D$2:$AK$888,17,FALSE)</f>
        <v>3</v>
      </c>
      <c r="AJ961">
        <f>VLOOKUP($C961,PANSS_full!$D$2:$AK$888,18,FALSE)</f>
        <v>3</v>
      </c>
      <c r="AK961">
        <f>VLOOKUP($C961,PANSS_full!$D$2:$AK$888,19,FALSE)</f>
        <v>2</v>
      </c>
      <c r="AL961">
        <f>VLOOKUP($C961,PANSS_full!$D$2:$AK$888,20,FALSE)</f>
        <v>1</v>
      </c>
      <c r="AM961">
        <f>VLOOKUP($C961,PANSS_full!$D$2:$AK$888,21,FALSE)</f>
        <v>1</v>
      </c>
      <c r="AN961">
        <f>VLOOKUP($C961,PANSS_full!$D$2:$AK$888,22,FALSE)</f>
        <v>1</v>
      </c>
      <c r="AO961">
        <f>VLOOKUP($C961,PANSS_full!$D$2:$AK$888,23,FALSE)</f>
        <v>1</v>
      </c>
      <c r="AP961">
        <f>VLOOKUP($C961,PANSS_full!$D$2:$AK$888,24,FALSE)</f>
        <v>1</v>
      </c>
      <c r="AQ961">
        <f>VLOOKUP($C961,PANSS_full!$D$2:$AK$888,25,FALSE)</f>
        <v>2</v>
      </c>
      <c r="AR961">
        <f>VLOOKUP($C961,PANSS_full!$D$2:$AK$888,26,FALSE)</f>
        <v>1</v>
      </c>
      <c r="AS961">
        <f>VLOOKUP($C961,PANSS_full!$D$2:$AK$888,27,FALSE)</f>
        <v>6</v>
      </c>
      <c r="AT961">
        <f>VLOOKUP($C961,PANSS_full!$D$2:$AK$888,28,FALSE)</f>
        <v>1</v>
      </c>
      <c r="AU961">
        <f>VLOOKUP($C961,PANSS_full!$D$2:$AK$888,29,FALSE)</f>
        <v>1</v>
      </c>
      <c r="AV961">
        <f>VLOOKUP($C961,PANSS_full!$D$2:$AK$888,30,FALSE)</f>
        <v>1</v>
      </c>
      <c r="AW961">
        <f>VLOOKUP($C961,PANSS_full!$D$2:$AK$888,31,FALSE)</f>
        <v>3</v>
      </c>
      <c r="AX961">
        <f>VLOOKUP($C961,PANSS_full!$D$2:$AK$888,32,FALSE)</f>
        <v>3</v>
      </c>
      <c r="AY961">
        <f>VLOOKUP($C961,PANSS_full!$D$2:$AK$888,33,FALSE)</f>
        <v>2</v>
      </c>
      <c r="AZ961">
        <f>VLOOKUP($C961,PANSS_full!$D$2:$AK$888,34,FALSE)</f>
        <v>4</v>
      </c>
    </row>
    <row r="962" spans="1:52">
      <c r="A962">
        <v>961</v>
      </c>
      <c r="B962" s="2" t="s">
        <v>1020</v>
      </c>
      <c r="C962" s="2" t="str">
        <f t="shared" si="15"/>
        <v>SZ_09_0036</v>
      </c>
      <c r="E962" s="2">
        <v>22</v>
      </c>
      <c r="F962" s="2" t="s">
        <v>602</v>
      </c>
      <c r="G962" s="2" t="s">
        <v>442</v>
      </c>
      <c r="H962" s="2">
        <v>9</v>
      </c>
      <c r="I962" s="2">
        <v>2</v>
      </c>
      <c r="J962" s="2">
        <v>12</v>
      </c>
      <c r="K962" s="2">
        <v>1</v>
      </c>
      <c r="M962" s="2">
        <v>14</v>
      </c>
      <c r="N962" s="2">
        <v>30</v>
      </c>
      <c r="O962" s="2">
        <v>17</v>
      </c>
      <c r="S962" t="str">
        <f>VLOOKUP($C962,PANSS_full!$D$2:$AK$888,1,FALSE)</f>
        <v>SZ_09_0036</v>
      </c>
      <c r="T962" t="str">
        <f>VLOOKUP($C962,PANSS_full!$D$2:$AK$888,2,FALSE)</f>
        <v>CSL</v>
      </c>
      <c r="U962" t="str">
        <f>VLOOKUP($C962,PANSS_full!$D$2:$AK$888,3,FALSE)</f>
        <v/>
      </c>
      <c r="V962" t="str">
        <f>VLOOKUP($C962,PANSS_full!$D$2:$AK$888,4,FALSE)</f>
        <v/>
      </c>
      <c r="W962">
        <f>VLOOKUP($C962,PANSS_full!$D$2:$AK$888,5,FALSE)</f>
        <v>5</v>
      </c>
      <c r="X962">
        <f>VLOOKUP($C962,PANSS_full!$D$2:$AK$888,6,FALSE)</f>
        <v>5</v>
      </c>
      <c r="Y962">
        <f>VLOOKUP($C962,PANSS_full!$D$2:$AK$888,7,FALSE)</f>
        <v>1</v>
      </c>
      <c r="Z962">
        <f>VLOOKUP($C962,PANSS_full!$D$2:$AK$888,8,FALSE)</f>
        <v>4</v>
      </c>
      <c r="AA962">
        <f>VLOOKUP($C962,PANSS_full!$D$2:$AK$888,9,FALSE)</f>
        <v>5</v>
      </c>
      <c r="AB962">
        <f>VLOOKUP($C962,PANSS_full!$D$2:$AK$888,10,FALSE)</f>
        <v>5</v>
      </c>
      <c r="AC962">
        <f>VLOOKUP($C962,PANSS_full!$D$2:$AK$888,11,FALSE)</f>
        <v>5</v>
      </c>
      <c r="AD962">
        <f>VLOOKUP($C962,PANSS_full!$D$2:$AK$888,12,FALSE)</f>
        <v>1</v>
      </c>
      <c r="AE962">
        <f>VLOOKUP($C962,PANSS_full!$D$2:$AK$888,13,FALSE)</f>
        <v>3</v>
      </c>
      <c r="AF962">
        <f>VLOOKUP($C962,PANSS_full!$D$2:$AK$888,14,FALSE)</f>
        <v>2</v>
      </c>
      <c r="AG962">
        <f>VLOOKUP($C962,PANSS_full!$D$2:$AK$888,15,FALSE)</f>
        <v>2</v>
      </c>
      <c r="AH962">
        <f>VLOOKUP($C962,PANSS_full!$D$2:$AK$888,16,FALSE)</f>
        <v>1</v>
      </c>
      <c r="AI962">
        <f>VLOOKUP($C962,PANSS_full!$D$2:$AK$888,17,FALSE)</f>
        <v>3</v>
      </c>
      <c r="AJ962">
        <f>VLOOKUP($C962,PANSS_full!$D$2:$AK$888,18,FALSE)</f>
        <v>5</v>
      </c>
      <c r="AK962">
        <f>VLOOKUP($C962,PANSS_full!$D$2:$AK$888,19,FALSE)</f>
        <v>1</v>
      </c>
      <c r="AL962">
        <f>VLOOKUP($C962,PANSS_full!$D$2:$AK$888,20,FALSE)</f>
        <v>3</v>
      </c>
      <c r="AM962">
        <f>VLOOKUP($C962,PANSS_full!$D$2:$AK$888,21,FALSE)</f>
        <v>2</v>
      </c>
      <c r="AN962">
        <f>VLOOKUP($C962,PANSS_full!$D$2:$AK$888,22,FALSE)</f>
        <v>3</v>
      </c>
      <c r="AO962">
        <f>VLOOKUP($C962,PANSS_full!$D$2:$AK$888,23,FALSE)</f>
        <v>4</v>
      </c>
      <c r="AP962">
        <f>VLOOKUP($C962,PANSS_full!$D$2:$AK$888,24,FALSE)</f>
        <v>2</v>
      </c>
      <c r="AQ962">
        <f>VLOOKUP($C962,PANSS_full!$D$2:$AK$888,25,FALSE)</f>
        <v>4</v>
      </c>
      <c r="AR962">
        <f>VLOOKUP($C962,PANSS_full!$D$2:$AK$888,26,FALSE)</f>
        <v>5</v>
      </c>
      <c r="AS962">
        <f>VLOOKUP($C962,PANSS_full!$D$2:$AK$888,27,FALSE)</f>
        <v>4</v>
      </c>
      <c r="AT962">
        <f>VLOOKUP($C962,PANSS_full!$D$2:$AK$888,28,FALSE)</f>
        <v>2</v>
      </c>
      <c r="AU962">
        <f>VLOOKUP($C962,PANSS_full!$D$2:$AK$888,29,FALSE)</f>
        <v>1</v>
      </c>
      <c r="AV962">
        <f>VLOOKUP($C962,PANSS_full!$D$2:$AK$888,30,FALSE)</f>
        <v>5</v>
      </c>
      <c r="AW962">
        <f>VLOOKUP($C962,PANSS_full!$D$2:$AK$888,31,FALSE)</f>
        <v>2</v>
      </c>
      <c r="AX962">
        <f>VLOOKUP($C962,PANSS_full!$D$2:$AK$888,32,FALSE)</f>
        <v>2</v>
      </c>
      <c r="AY962">
        <f>VLOOKUP($C962,PANSS_full!$D$2:$AK$888,33,FALSE)</f>
        <v>0</v>
      </c>
      <c r="AZ962">
        <f>VLOOKUP($C962,PANSS_full!$D$2:$AK$888,34,FALSE)</f>
        <v>3</v>
      </c>
    </row>
    <row r="963" spans="1:52">
      <c r="A963">
        <v>962</v>
      </c>
      <c r="B963" s="2" t="s">
        <v>1021</v>
      </c>
      <c r="C963" s="2" t="str">
        <f t="shared" ref="C963:C1026" si="16">LEFT(B963,10)</f>
        <v>SZ_09_0037</v>
      </c>
      <c r="E963" s="2">
        <v>16.5</v>
      </c>
      <c r="F963" s="2" t="s">
        <v>602</v>
      </c>
      <c r="G963" s="2" t="s">
        <v>442</v>
      </c>
      <c r="H963" s="2">
        <v>9</v>
      </c>
      <c r="I963" s="2">
        <v>2</v>
      </c>
      <c r="J963" s="2">
        <v>9</v>
      </c>
      <c r="K963" s="2">
        <v>1</v>
      </c>
      <c r="L963" s="2">
        <v>1</v>
      </c>
      <c r="M963" s="2">
        <v>28</v>
      </c>
      <c r="N963" s="2">
        <v>25</v>
      </c>
      <c r="O963" s="2">
        <v>16</v>
      </c>
      <c r="P963" s="2">
        <v>49</v>
      </c>
      <c r="Q963" s="2">
        <v>90</v>
      </c>
      <c r="R963" s="2">
        <v>22</v>
      </c>
      <c r="S963" t="str">
        <f>VLOOKUP($C963,PANSS_full!$D$2:$AK$888,1,FALSE)</f>
        <v>SZ_09_0037</v>
      </c>
      <c r="T963" t="str">
        <f>VLOOKUP($C963,PANSS_full!$D$2:$AK$888,2,FALSE)</f>
        <v>SJQ</v>
      </c>
      <c r="U963" t="str">
        <f>VLOOKUP($C963,PANSS_full!$D$2:$AK$888,3,FALSE)</f>
        <v>黄欢</v>
      </c>
      <c r="V963" t="str">
        <f>VLOOKUP($C963,PANSS_full!$D$2:$AK$888,4,FALSE)</f>
        <v>武汉大学人民医院</v>
      </c>
      <c r="W963">
        <f>VLOOKUP($C963,PANSS_full!$D$2:$AK$888,5,FALSE)</f>
        <v>5</v>
      </c>
      <c r="X963">
        <f>VLOOKUP($C963,PANSS_full!$D$2:$AK$888,6,FALSE)</f>
        <v>3</v>
      </c>
      <c r="Y963">
        <f>VLOOKUP($C963,PANSS_full!$D$2:$AK$888,7,FALSE)</f>
        <v>5</v>
      </c>
      <c r="Z963">
        <f>VLOOKUP($C963,PANSS_full!$D$2:$AK$888,8,FALSE)</f>
        <v>2</v>
      </c>
      <c r="AA963">
        <f>VLOOKUP($C963,PANSS_full!$D$2:$AK$888,9,FALSE)</f>
        <v>2</v>
      </c>
      <c r="AB963">
        <f>VLOOKUP($C963,PANSS_full!$D$2:$AK$888,10,FALSE)</f>
        <v>4</v>
      </c>
      <c r="AC963">
        <f>VLOOKUP($C963,PANSS_full!$D$2:$AK$888,11,FALSE)</f>
        <v>4</v>
      </c>
      <c r="AD963">
        <f>VLOOKUP($C963,PANSS_full!$D$2:$AK$888,12,FALSE)</f>
        <v>3</v>
      </c>
      <c r="AE963">
        <f>VLOOKUP($C963,PANSS_full!$D$2:$AK$888,13,FALSE)</f>
        <v>3</v>
      </c>
      <c r="AF963">
        <f>VLOOKUP($C963,PANSS_full!$D$2:$AK$888,14,FALSE)</f>
        <v>2</v>
      </c>
      <c r="AG963">
        <f>VLOOKUP($C963,PANSS_full!$D$2:$AK$888,15,FALSE)</f>
        <v>2</v>
      </c>
      <c r="AH963">
        <f>VLOOKUP($C963,PANSS_full!$D$2:$AK$888,16,FALSE)</f>
        <v>2</v>
      </c>
      <c r="AI963">
        <f>VLOOKUP($C963,PANSS_full!$D$2:$AK$888,17,FALSE)</f>
        <v>2</v>
      </c>
      <c r="AJ963">
        <f>VLOOKUP($C963,PANSS_full!$D$2:$AK$888,18,FALSE)</f>
        <v>2</v>
      </c>
      <c r="AK963">
        <f>VLOOKUP($C963,PANSS_full!$D$2:$AK$888,19,FALSE)</f>
        <v>3</v>
      </c>
      <c r="AL963">
        <f>VLOOKUP($C963,PANSS_full!$D$2:$AK$888,20,FALSE)</f>
        <v>4</v>
      </c>
      <c r="AM963">
        <f>VLOOKUP($C963,PANSS_full!$D$2:$AK$888,21,FALSE)</f>
        <v>4</v>
      </c>
      <c r="AN963">
        <f>VLOOKUP($C963,PANSS_full!$D$2:$AK$888,22,FALSE)</f>
        <v>4</v>
      </c>
      <c r="AO963">
        <f>VLOOKUP($C963,PANSS_full!$D$2:$AK$888,23,FALSE)</f>
        <v>1</v>
      </c>
      <c r="AP963">
        <f>VLOOKUP($C963,PANSS_full!$D$2:$AK$888,24,FALSE)</f>
        <v>5</v>
      </c>
      <c r="AQ963">
        <f>VLOOKUP($C963,PANSS_full!$D$2:$AK$888,25,FALSE)</f>
        <v>2</v>
      </c>
      <c r="AR963">
        <f>VLOOKUP($C963,PANSS_full!$D$2:$AK$888,26,FALSE)</f>
        <v>2</v>
      </c>
      <c r="AS963">
        <f>VLOOKUP($C963,PANSS_full!$D$2:$AK$888,27,FALSE)</f>
        <v>5</v>
      </c>
      <c r="AT963">
        <f>VLOOKUP($C963,PANSS_full!$D$2:$AK$888,28,FALSE)</f>
        <v>2</v>
      </c>
      <c r="AU963">
        <f>VLOOKUP($C963,PANSS_full!$D$2:$AK$888,29,FALSE)</f>
        <v>3</v>
      </c>
      <c r="AV963">
        <f>VLOOKUP($C963,PANSS_full!$D$2:$AK$888,30,FALSE)</f>
        <v>2</v>
      </c>
      <c r="AW963">
        <f>VLOOKUP($C963,PANSS_full!$D$2:$AK$888,31,FALSE)</f>
        <v>3</v>
      </c>
      <c r="AX963">
        <f>VLOOKUP($C963,PANSS_full!$D$2:$AK$888,32,FALSE)</f>
        <v>3</v>
      </c>
      <c r="AY963">
        <f>VLOOKUP($C963,PANSS_full!$D$2:$AK$888,33,FALSE)</f>
        <v>3</v>
      </c>
      <c r="AZ963">
        <f>VLOOKUP($C963,PANSS_full!$D$2:$AK$888,34,FALSE)</f>
        <v>3</v>
      </c>
    </row>
    <row r="964" spans="1:52">
      <c r="A964">
        <v>963</v>
      </c>
      <c r="B964" s="2" t="s">
        <v>1022</v>
      </c>
      <c r="C964" s="2" t="str">
        <f t="shared" si="16"/>
        <v>SZ_09_0038</v>
      </c>
      <c r="E964" s="2">
        <v>27.5</v>
      </c>
      <c r="F964" s="2" t="s">
        <v>602</v>
      </c>
      <c r="G964" s="2" t="s">
        <v>442</v>
      </c>
      <c r="H964" s="2">
        <v>9</v>
      </c>
      <c r="I964" s="2">
        <v>1</v>
      </c>
      <c r="J964" s="2">
        <v>16</v>
      </c>
      <c r="K964" s="2">
        <v>1</v>
      </c>
      <c r="L964" s="2">
        <v>1</v>
      </c>
      <c r="M964" s="2">
        <v>0</v>
      </c>
      <c r="N964" s="2">
        <v>26</v>
      </c>
      <c r="O964" s="2">
        <v>27</v>
      </c>
      <c r="P964" s="2">
        <v>45</v>
      </c>
      <c r="Q964" s="2">
        <v>98</v>
      </c>
      <c r="R964" s="2">
        <v>14</v>
      </c>
      <c r="S964" t="str">
        <f>VLOOKUP($C964,PANSS_full!$D$2:$AK$888,1,FALSE)</f>
        <v>SZ_09_0038</v>
      </c>
      <c r="T964" t="str">
        <f>VLOOKUP($C964,PANSS_full!$D$2:$AK$888,2,FALSE)</f>
        <v>YYP</v>
      </c>
      <c r="U964" t="str">
        <f>VLOOKUP($C964,PANSS_full!$D$2:$AK$888,3,FALSE)</f>
        <v>黄欢</v>
      </c>
      <c r="V964" t="str">
        <f>VLOOKUP($C964,PANSS_full!$D$2:$AK$888,4,FALSE)</f>
        <v>武汉大学人民医院</v>
      </c>
      <c r="W964">
        <f>VLOOKUP($C964,PANSS_full!$D$2:$AK$888,5,FALSE)</f>
        <v>5</v>
      </c>
      <c r="X964">
        <f>VLOOKUP($C964,PANSS_full!$D$2:$AK$888,6,FALSE)</f>
        <v>2</v>
      </c>
      <c r="Y964">
        <f>VLOOKUP($C964,PANSS_full!$D$2:$AK$888,7,FALSE)</f>
        <v>4</v>
      </c>
      <c r="Z964">
        <f>VLOOKUP($C964,PANSS_full!$D$2:$AK$888,8,FALSE)</f>
        <v>3</v>
      </c>
      <c r="AA964">
        <f>VLOOKUP($C964,PANSS_full!$D$2:$AK$888,9,FALSE)</f>
        <v>3</v>
      </c>
      <c r="AB964">
        <f>VLOOKUP($C964,PANSS_full!$D$2:$AK$888,10,FALSE)</f>
        <v>5</v>
      </c>
      <c r="AC964">
        <f>VLOOKUP($C964,PANSS_full!$D$2:$AK$888,11,FALSE)</f>
        <v>4</v>
      </c>
      <c r="AD964">
        <f>VLOOKUP($C964,PANSS_full!$D$2:$AK$888,12,FALSE)</f>
        <v>3</v>
      </c>
      <c r="AE964">
        <f>VLOOKUP($C964,PANSS_full!$D$2:$AK$888,13,FALSE)</f>
        <v>4</v>
      </c>
      <c r="AF964">
        <f>VLOOKUP($C964,PANSS_full!$D$2:$AK$888,14,FALSE)</f>
        <v>5</v>
      </c>
      <c r="AG964">
        <f>VLOOKUP($C964,PANSS_full!$D$2:$AK$888,15,FALSE)</f>
        <v>5</v>
      </c>
      <c r="AH964">
        <f>VLOOKUP($C964,PANSS_full!$D$2:$AK$888,16,FALSE)</f>
        <v>2</v>
      </c>
      <c r="AI964">
        <f>VLOOKUP($C964,PANSS_full!$D$2:$AK$888,17,FALSE)</f>
        <v>6</v>
      </c>
      <c r="AJ964">
        <f>VLOOKUP($C964,PANSS_full!$D$2:$AK$888,18,FALSE)</f>
        <v>2</v>
      </c>
      <c r="AK964">
        <f>VLOOKUP($C964,PANSS_full!$D$2:$AK$888,19,FALSE)</f>
        <v>3</v>
      </c>
      <c r="AL964">
        <f>VLOOKUP($C964,PANSS_full!$D$2:$AK$888,20,FALSE)</f>
        <v>3</v>
      </c>
      <c r="AM964">
        <f>VLOOKUP($C964,PANSS_full!$D$2:$AK$888,21,FALSE)</f>
        <v>2</v>
      </c>
      <c r="AN964">
        <f>VLOOKUP($C964,PANSS_full!$D$2:$AK$888,22,FALSE)</f>
        <v>2</v>
      </c>
      <c r="AO964">
        <f>VLOOKUP($C964,PANSS_full!$D$2:$AK$888,23,FALSE)</f>
        <v>2</v>
      </c>
      <c r="AP964">
        <f>VLOOKUP($C964,PANSS_full!$D$2:$AK$888,24,FALSE)</f>
        <v>4</v>
      </c>
      <c r="AQ964">
        <f>VLOOKUP($C964,PANSS_full!$D$2:$AK$888,25,FALSE)</f>
        <v>3</v>
      </c>
      <c r="AR964">
        <f>VLOOKUP($C964,PANSS_full!$D$2:$AK$888,26,FALSE)</f>
        <v>4</v>
      </c>
      <c r="AS964">
        <f>VLOOKUP($C964,PANSS_full!$D$2:$AK$888,27,FALSE)</f>
        <v>4</v>
      </c>
      <c r="AT964">
        <f>VLOOKUP($C964,PANSS_full!$D$2:$AK$888,28,FALSE)</f>
        <v>1</v>
      </c>
      <c r="AU964">
        <f>VLOOKUP($C964,PANSS_full!$D$2:$AK$888,29,FALSE)</f>
        <v>3</v>
      </c>
      <c r="AV964">
        <f>VLOOKUP($C964,PANSS_full!$D$2:$AK$888,30,FALSE)</f>
        <v>5</v>
      </c>
      <c r="AW964">
        <f>VLOOKUP($C964,PANSS_full!$D$2:$AK$888,31,FALSE)</f>
        <v>1</v>
      </c>
      <c r="AX964">
        <f>VLOOKUP($C964,PANSS_full!$D$2:$AK$888,32,FALSE)</f>
        <v>3</v>
      </c>
      <c r="AY964">
        <f>VLOOKUP($C964,PANSS_full!$D$2:$AK$888,33,FALSE)</f>
        <v>1</v>
      </c>
      <c r="AZ964">
        <f>VLOOKUP($C964,PANSS_full!$D$2:$AK$888,34,FALSE)</f>
        <v>4</v>
      </c>
    </row>
    <row r="965" spans="1:52">
      <c r="A965">
        <v>964</v>
      </c>
      <c r="B965" s="2" t="s">
        <v>1023</v>
      </c>
      <c r="C965" s="2" t="str">
        <f t="shared" si="16"/>
        <v>SZ_09_0039</v>
      </c>
      <c r="E965" s="2">
        <v>30.58333333</v>
      </c>
      <c r="F965" s="2" t="s">
        <v>602</v>
      </c>
      <c r="G965" s="2" t="s">
        <v>442</v>
      </c>
      <c r="H965" s="2">
        <v>9</v>
      </c>
      <c r="I965" s="2">
        <v>2</v>
      </c>
      <c r="J965" s="2">
        <v>20</v>
      </c>
      <c r="K965" s="2">
        <v>1</v>
      </c>
      <c r="L965" s="2">
        <v>1</v>
      </c>
      <c r="M965" s="2">
        <v>0</v>
      </c>
      <c r="N965" s="2">
        <v>29</v>
      </c>
      <c r="O965" s="2">
        <v>19</v>
      </c>
      <c r="P965" s="2">
        <v>48</v>
      </c>
      <c r="Q965" s="2">
        <v>96</v>
      </c>
      <c r="R965" s="2">
        <v>22</v>
      </c>
      <c r="S965" t="str">
        <f>VLOOKUP($C965,PANSS_full!$D$2:$AK$888,1,FALSE)</f>
        <v>SZ_09_0039</v>
      </c>
      <c r="T965" t="str">
        <f>VLOOKUP($C965,PANSS_full!$D$2:$AK$888,2,FALSE)</f>
        <v>PJQ</v>
      </c>
      <c r="U965" t="str">
        <f>VLOOKUP($C965,PANSS_full!$D$2:$AK$888,3,FALSE)</f>
        <v>黄欢</v>
      </c>
      <c r="V965" t="str">
        <f>VLOOKUP($C965,PANSS_full!$D$2:$AK$888,4,FALSE)</f>
        <v>武汉大学人民医院</v>
      </c>
      <c r="W965">
        <f>VLOOKUP($C965,PANSS_full!$D$2:$AK$888,5,FALSE)</f>
        <v>6</v>
      </c>
      <c r="X965">
        <f>VLOOKUP($C965,PANSS_full!$D$2:$AK$888,6,FALSE)</f>
        <v>2</v>
      </c>
      <c r="Y965">
        <f>VLOOKUP($C965,PANSS_full!$D$2:$AK$888,7,FALSE)</f>
        <v>3</v>
      </c>
      <c r="Z965">
        <f>VLOOKUP($C965,PANSS_full!$D$2:$AK$888,8,FALSE)</f>
        <v>4</v>
      </c>
      <c r="AA965">
        <f>VLOOKUP($C965,PANSS_full!$D$2:$AK$888,9,FALSE)</f>
        <v>5</v>
      </c>
      <c r="AB965">
        <f>VLOOKUP($C965,PANSS_full!$D$2:$AK$888,10,FALSE)</f>
        <v>5</v>
      </c>
      <c r="AC965">
        <f>VLOOKUP($C965,PANSS_full!$D$2:$AK$888,11,FALSE)</f>
        <v>4</v>
      </c>
      <c r="AD965">
        <f>VLOOKUP($C965,PANSS_full!$D$2:$AK$888,12,FALSE)</f>
        <v>3</v>
      </c>
      <c r="AE965">
        <f>VLOOKUP($C965,PANSS_full!$D$2:$AK$888,13,FALSE)</f>
        <v>3</v>
      </c>
      <c r="AF965">
        <f>VLOOKUP($C965,PANSS_full!$D$2:$AK$888,14,FALSE)</f>
        <v>4</v>
      </c>
      <c r="AG965">
        <f>VLOOKUP($C965,PANSS_full!$D$2:$AK$888,15,FALSE)</f>
        <v>2</v>
      </c>
      <c r="AH965">
        <f>VLOOKUP($C965,PANSS_full!$D$2:$AK$888,16,FALSE)</f>
        <v>2</v>
      </c>
      <c r="AI965">
        <f>VLOOKUP($C965,PANSS_full!$D$2:$AK$888,17,FALSE)</f>
        <v>2</v>
      </c>
      <c r="AJ965">
        <f>VLOOKUP($C965,PANSS_full!$D$2:$AK$888,18,FALSE)</f>
        <v>3</v>
      </c>
      <c r="AK965">
        <f>VLOOKUP($C965,PANSS_full!$D$2:$AK$888,19,FALSE)</f>
        <v>3</v>
      </c>
      <c r="AL965">
        <f>VLOOKUP($C965,PANSS_full!$D$2:$AK$888,20,FALSE)</f>
        <v>2</v>
      </c>
      <c r="AM965">
        <f>VLOOKUP($C965,PANSS_full!$D$2:$AK$888,21,FALSE)</f>
        <v>3</v>
      </c>
      <c r="AN965">
        <f>VLOOKUP($C965,PANSS_full!$D$2:$AK$888,22,FALSE)</f>
        <v>2</v>
      </c>
      <c r="AO965">
        <f>VLOOKUP($C965,PANSS_full!$D$2:$AK$888,23,FALSE)</f>
        <v>2</v>
      </c>
      <c r="AP965">
        <f>VLOOKUP($C965,PANSS_full!$D$2:$AK$888,24,FALSE)</f>
        <v>2</v>
      </c>
      <c r="AQ965">
        <f>VLOOKUP($C965,PANSS_full!$D$2:$AK$888,25,FALSE)</f>
        <v>2</v>
      </c>
      <c r="AR965">
        <f>VLOOKUP($C965,PANSS_full!$D$2:$AK$888,26,FALSE)</f>
        <v>3</v>
      </c>
      <c r="AS965">
        <f>VLOOKUP($C965,PANSS_full!$D$2:$AK$888,27,FALSE)</f>
        <v>4</v>
      </c>
      <c r="AT965">
        <f>VLOOKUP($C965,PANSS_full!$D$2:$AK$888,28,FALSE)</f>
        <v>1</v>
      </c>
      <c r="AU965">
        <f>VLOOKUP($C965,PANSS_full!$D$2:$AK$888,29,FALSE)</f>
        <v>4</v>
      </c>
      <c r="AV965">
        <f>VLOOKUP($C965,PANSS_full!$D$2:$AK$888,30,FALSE)</f>
        <v>6</v>
      </c>
      <c r="AW965">
        <f>VLOOKUP($C965,PANSS_full!$D$2:$AK$888,31,FALSE)</f>
        <v>2</v>
      </c>
      <c r="AX965">
        <f>VLOOKUP($C965,PANSS_full!$D$2:$AK$888,32,FALSE)</f>
        <v>5</v>
      </c>
      <c r="AY965">
        <f>VLOOKUP($C965,PANSS_full!$D$2:$AK$888,33,FALSE)</f>
        <v>3</v>
      </c>
      <c r="AZ965">
        <f>VLOOKUP($C965,PANSS_full!$D$2:$AK$888,34,FALSE)</f>
        <v>4</v>
      </c>
    </row>
    <row r="966" spans="1:52">
      <c r="A966">
        <v>965</v>
      </c>
      <c r="B966" s="2" t="s">
        <v>1024</v>
      </c>
      <c r="C966" s="2" t="str">
        <f t="shared" si="16"/>
        <v>SZ_09_0040</v>
      </c>
      <c r="E966" s="2">
        <v>32.66666667</v>
      </c>
      <c r="F966" s="2" t="s">
        <v>602</v>
      </c>
      <c r="G966" s="2" t="s">
        <v>442</v>
      </c>
      <c r="H966" s="2">
        <v>9</v>
      </c>
      <c r="I966" s="2">
        <v>2</v>
      </c>
      <c r="J966" s="2">
        <v>12</v>
      </c>
      <c r="K966" s="2">
        <v>1</v>
      </c>
      <c r="L966" s="2">
        <v>1</v>
      </c>
      <c r="M966" s="2">
        <v>0</v>
      </c>
      <c r="N966" s="2">
        <v>23</v>
      </c>
      <c r="O966" s="2">
        <v>14</v>
      </c>
      <c r="P966" s="2">
        <v>39</v>
      </c>
      <c r="Q966" s="2">
        <v>76</v>
      </c>
      <c r="R966" s="2">
        <v>28</v>
      </c>
      <c r="S966" t="str">
        <f>VLOOKUP($C966,PANSS_full!$D$2:$AK$888,1,FALSE)</f>
        <v>SZ_09_0040</v>
      </c>
      <c r="T966" t="str">
        <f>VLOOKUP($C966,PANSS_full!$D$2:$AK$888,2,FALSE)</f>
        <v>ZHY</v>
      </c>
      <c r="U966" t="str">
        <f>VLOOKUP($C966,PANSS_full!$D$2:$AK$888,3,FALSE)</f>
        <v>黄欢</v>
      </c>
      <c r="V966" t="str">
        <f>VLOOKUP($C966,PANSS_full!$D$2:$AK$888,4,FALSE)</f>
        <v>武汉大学人民医院</v>
      </c>
      <c r="W966">
        <f>VLOOKUP($C966,PANSS_full!$D$2:$AK$888,5,FALSE)</f>
        <v>6</v>
      </c>
      <c r="X966">
        <f>VLOOKUP($C966,PANSS_full!$D$2:$AK$888,6,FALSE)</f>
        <v>2</v>
      </c>
      <c r="Y966">
        <f>VLOOKUP($C966,PANSS_full!$D$2:$AK$888,7,FALSE)</f>
        <v>5</v>
      </c>
      <c r="Z966">
        <f>VLOOKUP($C966,PANSS_full!$D$2:$AK$888,8,FALSE)</f>
        <v>1</v>
      </c>
      <c r="AA966">
        <f>VLOOKUP($C966,PANSS_full!$D$2:$AK$888,9,FALSE)</f>
        <v>1</v>
      </c>
      <c r="AB966">
        <f>VLOOKUP($C966,PANSS_full!$D$2:$AK$888,10,FALSE)</f>
        <v>6</v>
      </c>
      <c r="AC966">
        <f>VLOOKUP($C966,PANSS_full!$D$2:$AK$888,11,FALSE)</f>
        <v>2</v>
      </c>
      <c r="AD966">
        <f>VLOOKUP($C966,PANSS_full!$D$2:$AK$888,12,FALSE)</f>
        <v>1</v>
      </c>
      <c r="AE966">
        <f>VLOOKUP($C966,PANSS_full!$D$2:$AK$888,13,FALSE)</f>
        <v>2</v>
      </c>
      <c r="AF966">
        <f>VLOOKUP($C966,PANSS_full!$D$2:$AK$888,14,FALSE)</f>
        <v>1</v>
      </c>
      <c r="AG966">
        <f>VLOOKUP($C966,PANSS_full!$D$2:$AK$888,15,FALSE)</f>
        <v>1</v>
      </c>
      <c r="AH966">
        <f>VLOOKUP($C966,PANSS_full!$D$2:$AK$888,16,FALSE)</f>
        <v>2</v>
      </c>
      <c r="AI966">
        <f>VLOOKUP($C966,PANSS_full!$D$2:$AK$888,17,FALSE)</f>
        <v>2</v>
      </c>
      <c r="AJ966">
        <f>VLOOKUP($C966,PANSS_full!$D$2:$AK$888,18,FALSE)</f>
        <v>5</v>
      </c>
      <c r="AK966">
        <f>VLOOKUP($C966,PANSS_full!$D$2:$AK$888,19,FALSE)</f>
        <v>1</v>
      </c>
      <c r="AL966">
        <f>VLOOKUP($C966,PANSS_full!$D$2:$AK$888,20,FALSE)</f>
        <v>4</v>
      </c>
      <c r="AM966">
        <f>VLOOKUP($C966,PANSS_full!$D$2:$AK$888,21,FALSE)</f>
        <v>2</v>
      </c>
      <c r="AN966">
        <f>VLOOKUP($C966,PANSS_full!$D$2:$AK$888,22,FALSE)</f>
        <v>3</v>
      </c>
      <c r="AO966">
        <f>VLOOKUP($C966,PANSS_full!$D$2:$AK$888,23,FALSE)</f>
        <v>2</v>
      </c>
      <c r="AP966">
        <f>VLOOKUP($C966,PANSS_full!$D$2:$AK$888,24,FALSE)</f>
        <v>5</v>
      </c>
      <c r="AQ966">
        <f>VLOOKUP($C966,PANSS_full!$D$2:$AK$888,25,FALSE)</f>
        <v>2</v>
      </c>
      <c r="AR966">
        <f>VLOOKUP($C966,PANSS_full!$D$2:$AK$888,26,FALSE)</f>
        <v>1</v>
      </c>
      <c r="AS966">
        <f>VLOOKUP($C966,PANSS_full!$D$2:$AK$888,27,FALSE)</f>
        <v>2</v>
      </c>
      <c r="AT966">
        <f>VLOOKUP($C966,PANSS_full!$D$2:$AK$888,28,FALSE)</f>
        <v>1</v>
      </c>
      <c r="AU966">
        <f>VLOOKUP($C966,PANSS_full!$D$2:$AK$888,29,FALSE)</f>
        <v>2</v>
      </c>
      <c r="AV966">
        <f>VLOOKUP($C966,PANSS_full!$D$2:$AK$888,30,FALSE)</f>
        <v>1</v>
      </c>
      <c r="AW966">
        <f>VLOOKUP($C966,PANSS_full!$D$2:$AK$888,31,FALSE)</f>
        <v>2</v>
      </c>
      <c r="AX966">
        <f>VLOOKUP($C966,PANSS_full!$D$2:$AK$888,32,FALSE)</f>
        <v>2</v>
      </c>
      <c r="AY966">
        <f>VLOOKUP($C966,PANSS_full!$D$2:$AK$888,33,FALSE)</f>
        <v>3</v>
      </c>
      <c r="AZ966">
        <f>VLOOKUP($C966,PANSS_full!$D$2:$AK$888,34,FALSE)</f>
        <v>6</v>
      </c>
    </row>
    <row r="967" spans="1:52">
      <c r="A967">
        <v>966</v>
      </c>
      <c r="B967" s="2" t="s">
        <v>1025</v>
      </c>
      <c r="C967" s="2" t="str">
        <f t="shared" si="16"/>
        <v>SZ_09_0042</v>
      </c>
      <c r="E967" s="2">
        <v>20</v>
      </c>
      <c r="F967" s="2" t="s">
        <v>602</v>
      </c>
      <c r="G967" s="2" t="s">
        <v>442</v>
      </c>
      <c r="H967" s="2">
        <v>9</v>
      </c>
      <c r="I967" s="2">
        <v>2</v>
      </c>
      <c r="J967" s="2">
        <v>12</v>
      </c>
      <c r="K967" s="2">
        <v>1</v>
      </c>
      <c r="L967" s="2">
        <v>1</v>
      </c>
      <c r="M967" s="2">
        <v>15</v>
      </c>
      <c r="N967" s="2">
        <v>29</v>
      </c>
      <c r="O967" s="2">
        <v>22</v>
      </c>
      <c r="P967" s="2">
        <v>53</v>
      </c>
      <c r="Q967" s="2">
        <v>104</v>
      </c>
      <c r="R967" s="2">
        <v>36</v>
      </c>
      <c r="S967" t="str">
        <f>VLOOKUP($C967,PANSS_full!$D$2:$AK$888,1,FALSE)</f>
        <v>SZ_09_0042</v>
      </c>
      <c r="T967" t="str">
        <f>VLOOKUP($C967,PANSS_full!$D$2:$AK$888,2,FALSE)</f>
        <v>ALH</v>
      </c>
      <c r="U967" t="str">
        <f>VLOOKUP($C967,PANSS_full!$D$2:$AK$888,3,FALSE)</f>
        <v>黄欢</v>
      </c>
      <c r="V967" t="str">
        <f>VLOOKUP($C967,PANSS_full!$D$2:$AK$888,4,FALSE)</f>
        <v>武汉大学人民医院</v>
      </c>
      <c r="W967">
        <f>VLOOKUP($C967,PANSS_full!$D$2:$AK$888,5,FALSE)</f>
        <v>5</v>
      </c>
      <c r="X967">
        <f>VLOOKUP($C967,PANSS_full!$D$2:$AK$888,6,FALSE)</f>
        <v>4</v>
      </c>
      <c r="Y967">
        <f>VLOOKUP($C967,PANSS_full!$D$2:$AK$888,7,FALSE)</f>
        <v>5</v>
      </c>
      <c r="Z967">
        <f>VLOOKUP($C967,PANSS_full!$D$2:$AK$888,8,FALSE)</f>
        <v>5</v>
      </c>
      <c r="AA967">
        <f>VLOOKUP($C967,PANSS_full!$D$2:$AK$888,9,FALSE)</f>
        <v>3</v>
      </c>
      <c r="AB967">
        <f>VLOOKUP($C967,PANSS_full!$D$2:$AK$888,10,FALSE)</f>
        <v>5</v>
      </c>
      <c r="AC967">
        <f>VLOOKUP($C967,PANSS_full!$D$2:$AK$888,11,FALSE)</f>
        <v>2</v>
      </c>
      <c r="AD967">
        <f>VLOOKUP($C967,PANSS_full!$D$2:$AK$888,12,FALSE)</f>
        <v>3</v>
      </c>
      <c r="AE967">
        <f>VLOOKUP($C967,PANSS_full!$D$2:$AK$888,13,FALSE)</f>
        <v>1</v>
      </c>
      <c r="AF967">
        <f>VLOOKUP($C967,PANSS_full!$D$2:$AK$888,14,FALSE)</f>
        <v>3</v>
      </c>
      <c r="AG967">
        <f>VLOOKUP($C967,PANSS_full!$D$2:$AK$888,15,FALSE)</f>
        <v>4</v>
      </c>
      <c r="AH967">
        <f>VLOOKUP($C967,PANSS_full!$D$2:$AK$888,16,FALSE)</f>
        <v>4</v>
      </c>
      <c r="AI967">
        <f>VLOOKUP($C967,PANSS_full!$D$2:$AK$888,17,FALSE)</f>
        <v>5</v>
      </c>
      <c r="AJ967">
        <f>VLOOKUP($C967,PANSS_full!$D$2:$AK$888,18,FALSE)</f>
        <v>2</v>
      </c>
      <c r="AK967">
        <f>VLOOKUP($C967,PANSS_full!$D$2:$AK$888,19,FALSE)</f>
        <v>1</v>
      </c>
      <c r="AL967">
        <f>VLOOKUP($C967,PANSS_full!$D$2:$AK$888,20,FALSE)</f>
        <v>3</v>
      </c>
      <c r="AM967">
        <f>VLOOKUP($C967,PANSS_full!$D$2:$AK$888,21,FALSE)</f>
        <v>4</v>
      </c>
      <c r="AN967">
        <f>VLOOKUP($C967,PANSS_full!$D$2:$AK$888,22,FALSE)</f>
        <v>3</v>
      </c>
      <c r="AO967">
        <f>VLOOKUP($C967,PANSS_full!$D$2:$AK$888,23,FALSE)</f>
        <v>2</v>
      </c>
      <c r="AP967">
        <f>VLOOKUP($C967,PANSS_full!$D$2:$AK$888,24,FALSE)</f>
        <v>4</v>
      </c>
      <c r="AQ967">
        <f>VLOOKUP($C967,PANSS_full!$D$2:$AK$888,25,FALSE)</f>
        <v>3</v>
      </c>
      <c r="AR967">
        <f>VLOOKUP($C967,PANSS_full!$D$2:$AK$888,26,FALSE)</f>
        <v>4</v>
      </c>
      <c r="AS967">
        <f>VLOOKUP($C967,PANSS_full!$D$2:$AK$888,27,FALSE)</f>
        <v>1</v>
      </c>
      <c r="AT967">
        <f>VLOOKUP($C967,PANSS_full!$D$2:$AK$888,28,FALSE)</f>
        <v>1</v>
      </c>
      <c r="AU967">
        <f>VLOOKUP($C967,PANSS_full!$D$2:$AK$888,29,FALSE)</f>
        <v>4</v>
      </c>
      <c r="AV967">
        <f>VLOOKUP($C967,PANSS_full!$D$2:$AK$888,30,FALSE)</f>
        <v>6</v>
      </c>
      <c r="AW967">
        <f>VLOOKUP($C967,PANSS_full!$D$2:$AK$888,31,FALSE)</f>
        <v>3</v>
      </c>
      <c r="AX967">
        <f>VLOOKUP($C967,PANSS_full!$D$2:$AK$888,32,FALSE)</f>
        <v>6</v>
      </c>
      <c r="AY967">
        <f>VLOOKUP($C967,PANSS_full!$D$2:$AK$888,33,FALSE)</f>
        <v>5</v>
      </c>
      <c r="AZ967">
        <f>VLOOKUP($C967,PANSS_full!$D$2:$AK$888,34,FALSE)</f>
        <v>3</v>
      </c>
    </row>
    <row r="968" spans="1:52">
      <c r="A968">
        <v>967</v>
      </c>
      <c r="B968" s="2" t="s">
        <v>1026</v>
      </c>
      <c r="C968" s="2" t="str">
        <f t="shared" si="16"/>
        <v>SZ_09_0043</v>
      </c>
      <c r="E968" s="2">
        <v>26.16666667</v>
      </c>
      <c r="F968" s="2" t="s">
        <v>602</v>
      </c>
      <c r="G968" s="2" t="s">
        <v>442</v>
      </c>
      <c r="H968" s="2">
        <v>9</v>
      </c>
      <c r="I968" s="2">
        <v>1</v>
      </c>
      <c r="J968" s="2">
        <v>17</v>
      </c>
      <c r="K968" s="2">
        <v>1</v>
      </c>
      <c r="L968" s="2">
        <v>1</v>
      </c>
      <c r="M968" s="2">
        <v>8</v>
      </c>
      <c r="N968" s="2">
        <v>26</v>
      </c>
      <c r="O968" s="2">
        <v>18</v>
      </c>
      <c r="P968" s="2">
        <v>47</v>
      </c>
      <c r="Q968" s="2">
        <v>91</v>
      </c>
      <c r="R968" s="2">
        <v>33</v>
      </c>
      <c r="S968" t="str">
        <f>VLOOKUP($C968,PANSS_full!$D$2:$AK$888,1,FALSE)</f>
        <v>SZ_09_0043</v>
      </c>
      <c r="T968" t="str">
        <f>VLOOKUP($C968,PANSS_full!$D$2:$AK$888,2,FALSE)</f>
        <v>DP</v>
      </c>
      <c r="U968" t="str">
        <f>VLOOKUP($C968,PANSS_full!$D$2:$AK$888,3,FALSE)</f>
        <v>黄欢</v>
      </c>
      <c r="V968" t="str">
        <f>VLOOKUP($C968,PANSS_full!$D$2:$AK$888,4,FALSE)</f>
        <v>武汉大学人民医院</v>
      </c>
      <c r="W968">
        <f>VLOOKUP($C968,PANSS_full!$D$2:$AK$888,5,FALSE)</f>
        <v>6</v>
      </c>
      <c r="X968">
        <f>VLOOKUP($C968,PANSS_full!$D$2:$AK$888,6,FALSE)</f>
        <v>1</v>
      </c>
      <c r="Y968">
        <f>VLOOKUP($C968,PANSS_full!$D$2:$AK$888,7,FALSE)</f>
        <v>6</v>
      </c>
      <c r="Z968">
        <f>VLOOKUP($C968,PANSS_full!$D$2:$AK$888,8,FALSE)</f>
        <v>3</v>
      </c>
      <c r="AA968">
        <f>VLOOKUP($C968,PANSS_full!$D$2:$AK$888,9,FALSE)</f>
        <v>2</v>
      </c>
      <c r="AB968">
        <f>VLOOKUP($C968,PANSS_full!$D$2:$AK$888,10,FALSE)</f>
        <v>5</v>
      </c>
      <c r="AC968">
        <f>VLOOKUP($C968,PANSS_full!$D$2:$AK$888,11,FALSE)</f>
        <v>3</v>
      </c>
      <c r="AD968">
        <f>VLOOKUP($C968,PANSS_full!$D$2:$AK$888,12,FALSE)</f>
        <v>4</v>
      </c>
      <c r="AE968">
        <f>VLOOKUP($C968,PANSS_full!$D$2:$AK$888,13,FALSE)</f>
        <v>2</v>
      </c>
      <c r="AF968">
        <f>VLOOKUP($C968,PANSS_full!$D$2:$AK$888,14,FALSE)</f>
        <v>3</v>
      </c>
      <c r="AG968">
        <f>VLOOKUP($C968,PANSS_full!$D$2:$AK$888,15,FALSE)</f>
        <v>3</v>
      </c>
      <c r="AH968">
        <f>VLOOKUP($C968,PANSS_full!$D$2:$AK$888,16,FALSE)</f>
        <v>1</v>
      </c>
      <c r="AI968">
        <f>VLOOKUP($C968,PANSS_full!$D$2:$AK$888,17,FALSE)</f>
        <v>4</v>
      </c>
      <c r="AJ968">
        <f>VLOOKUP($C968,PANSS_full!$D$2:$AK$888,18,FALSE)</f>
        <v>1</v>
      </c>
      <c r="AK968">
        <f>VLOOKUP($C968,PANSS_full!$D$2:$AK$888,19,FALSE)</f>
        <v>2</v>
      </c>
      <c r="AL968">
        <f>VLOOKUP($C968,PANSS_full!$D$2:$AK$888,20,FALSE)</f>
        <v>3</v>
      </c>
      <c r="AM968">
        <f>VLOOKUP($C968,PANSS_full!$D$2:$AK$888,21,FALSE)</f>
        <v>3</v>
      </c>
      <c r="AN968">
        <f>VLOOKUP($C968,PANSS_full!$D$2:$AK$888,22,FALSE)</f>
        <v>3</v>
      </c>
      <c r="AO968">
        <f>VLOOKUP($C968,PANSS_full!$D$2:$AK$888,23,FALSE)</f>
        <v>1</v>
      </c>
      <c r="AP968">
        <f>VLOOKUP($C968,PANSS_full!$D$2:$AK$888,24,FALSE)</f>
        <v>5</v>
      </c>
      <c r="AQ968">
        <f>VLOOKUP($C968,PANSS_full!$D$2:$AK$888,25,FALSE)</f>
        <v>3</v>
      </c>
      <c r="AR968">
        <f>VLOOKUP($C968,PANSS_full!$D$2:$AK$888,26,FALSE)</f>
        <v>2</v>
      </c>
      <c r="AS968">
        <f>VLOOKUP($C968,PANSS_full!$D$2:$AK$888,27,FALSE)</f>
        <v>4</v>
      </c>
      <c r="AT968">
        <f>VLOOKUP($C968,PANSS_full!$D$2:$AK$888,28,FALSE)</f>
        <v>1</v>
      </c>
      <c r="AU968">
        <f>VLOOKUP($C968,PANSS_full!$D$2:$AK$888,29,FALSE)</f>
        <v>2</v>
      </c>
      <c r="AV968">
        <f>VLOOKUP($C968,PANSS_full!$D$2:$AK$888,30,FALSE)</f>
        <v>6</v>
      </c>
      <c r="AW968">
        <f>VLOOKUP($C968,PANSS_full!$D$2:$AK$888,31,FALSE)</f>
        <v>3</v>
      </c>
      <c r="AX968">
        <f>VLOOKUP($C968,PANSS_full!$D$2:$AK$888,32,FALSE)</f>
        <v>3</v>
      </c>
      <c r="AY968">
        <f>VLOOKUP($C968,PANSS_full!$D$2:$AK$888,33,FALSE)</f>
        <v>2</v>
      </c>
      <c r="AZ968">
        <f>VLOOKUP($C968,PANSS_full!$D$2:$AK$888,34,FALSE)</f>
        <v>4</v>
      </c>
    </row>
    <row r="969" spans="1:52">
      <c r="A969">
        <v>968</v>
      </c>
      <c r="B969" s="2" t="s">
        <v>1027</v>
      </c>
      <c r="C969" s="2" t="str">
        <f t="shared" si="16"/>
        <v>SZ_09_0046</v>
      </c>
      <c r="E969" s="2">
        <v>19.16666667</v>
      </c>
      <c r="F969" s="2" t="s">
        <v>602</v>
      </c>
      <c r="G969" s="2" t="s">
        <v>442</v>
      </c>
      <c r="H969" s="2">
        <v>9</v>
      </c>
      <c r="I969" s="2">
        <v>2</v>
      </c>
      <c r="J969" s="2">
        <v>12</v>
      </c>
      <c r="K969" s="2">
        <v>1</v>
      </c>
      <c r="L969" s="2">
        <v>1</v>
      </c>
      <c r="M969" s="2">
        <v>24</v>
      </c>
      <c r="N969" s="2">
        <v>30</v>
      </c>
      <c r="O969" s="2">
        <v>13</v>
      </c>
      <c r="P969" s="2">
        <v>29</v>
      </c>
      <c r="Q969" s="2">
        <v>72</v>
      </c>
      <c r="R969" s="2">
        <v>38</v>
      </c>
      <c r="S969" t="str">
        <f>VLOOKUP($C969,PANSS_full!$D$2:$AK$888,1,FALSE)</f>
        <v>SZ_09_0046</v>
      </c>
      <c r="T969" t="str">
        <f>VLOOKUP($C969,PANSS_full!$D$2:$AK$888,2,FALSE)</f>
        <v>XMQ</v>
      </c>
      <c r="U969" t="str">
        <f>VLOOKUP($C969,PANSS_full!$D$2:$AK$888,3,FALSE)</f>
        <v>黄欢</v>
      </c>
      <c r="V969" t="str">
        <f>VLOOKUP($C969,PANSS_full!$D$2:$AK$888,4,FALSE)</f>
        <v>武汉大学人民医院</v>
      </c>
      <c r="W969">
        <f>VLOOKUP($C969,PANSS_full!$D$2:$AK$888,5,FALSE)</f>
        <v>5</v>
      </c>
      <c r="X969">
        <f>VLOOKUP($C969,PANSS_full!$D$2:$AK$888,6,FALSE)</f>
        <v>2</v>
      </c>
      <c r="Y969">
        <f>VLOOKUP($C969,PANSS_full!$D$2:$AK$888,7,FALSE)</f>
        <v>6</v>
      </c>
      <c r="Z969">
        <f>VLOOKUP($C969,PANSS_full!$D$2:$AK$888,8,FALSE)</f>
        <v>3</v>
      </c>
      <c r="AA969">
        <f>VLOOKUP($C969,PANSS_full!$D$2:$AK$888,9,FALSE)</f>
        <v>4</v>
      </c>
      <c r="AB969">
        <f>VLOOKUP($C969,PANSS_full!$D$2:$AK$888,10,FALSE)</f>
        <v>3</v>
      </c>
      <c r="AC969">
        <f>VLOOKUP($C969,PANSS_full!$D$2:$AK$888,11,FALSE)</f>
        <v>3</v>
      </c>
      <c r="AD969">
        <f>VLOOKUP($C969,PANSS_full!$D$2:$AK$888,12,FALSE)</f>
        <v>2</v>
      </c>
      <c r="AE969">
        <f>VLOOKUP($C969,PANSS_full!$D$2:$AK$888,13,FALSE)</f>
        <v>1</v>
      </c>
      <c r="AF969">
        <f>VLOOKUP($C969,PANSS_full!$D$2:$AK$888,14,FALSE)</f>
        <v>2</v>
      </c>
      <c r="AG969">
        <f>VLOOKUP($C969,PANSS_full!$D$2:$AK$888,15,FALSE)</f>
        <v>1</v>
      </c>
      <c r="AH969">
        <f>VLOOKUP($C969,PANSS_full!$D$2:$AK$888,16,FALSE)</f>
        <v>2</v>
      </c>
      <c r="AI969">
        <f>VLOOKUP($C969,PANSS_full!$D$2:$AK$888,17,FALSE)</f>
        <v>1</v>
      </c>
      <c r="AJ969">
        <f>VLOOKUP($C969,PANSS_full!$D$2:$AK$888,18,FALSE)</f>
        <v>3</v>
      </c>
      <c r="AK969">
        <f>VLOOKUP($C969,PANSS_full!$D$2:$AK$888,19,FALSE)</f>
        <v>2</v>
      </c>
      <c r="AL969">
        <f>VLOOKUP($C969,PANSS_full!$D$2:$AK$888,20,FALSE)</f>
        <v>3</v>
      </c>
      <c r="AM969">
        <f>VLOOKUP($C969,PANSS_full!$D$2:$AK$888,21,FALSE)</f>
        <v>2</v>
      </c>
      <c r="AN969">
        <f>VLOOKUP($C969,PANSS_full!$D$2:$AK$888,22,FALSE)</f>
        <v>3</v>
      </c>
      <c r="AO969">
        <f>VLOOKUP($C969,PANSS_full!$D$2:$AK$888,23,FALSE)</f>
        <v>3</v>
      </c>
      <c r="AP969">
        <f>VLOOKUP($C969,PANSS_full!$D$2:$AK$888,24,FALSE)</f>
        <v>1</v>
      </c>
      <c r="AQ969">
        <f>VLOOKUP($C969,PANSS_full!$D$2:$AK$888,25,FALSE)</f>
        <v>3</v>
      </c>
      <c r="AR969">
        <f>VLOOKUP($C969,PANSS_full!$D$2:$AK$888,26,FALSE)</f>
        <v>1</v>
      </c>
      <c r="AS969">
        <f>VLOOKUP($C969,PANSS_full!$D$2:$AK$888,27,FALSE)</f>
        <v>2</v>
      </c>
      <c r="AT969">
        <f>VLOOKUP($C969,PANSS_full!$D$2:$AK$888,28,FALSE)</f>
        <v>1</v>
      </c>
      <c r="AU969">
        <f>VLOOKUP($C969,PANSS_full!$D$2:$AK$888,29,FALSE)</f>
        <v>3</v>
      </c>
      <c r="AV969">
        <f>VLOOKUP($C969,PANSS_full!$D$2:$AK$888,30,FALSE)</f>
        <v>1</v>
      </c>
      <c r="AW969">
        <f>VLOOKUP($C969,PANSS_full!$D$2:$AK$888,31,FALSE)</f>
        <v>1</v>
      </c>
      <c r="AX969">
        <f>VLOOKUP($C969,PANSS_full!$D$2:$AK$888,32,FALSE)</f>
        <v>3</v>
      </c>
      <c r="AY969">
        <f>VLOOKUP($C969,PANSS_full!$D$2:$AK$888,33,FALSE)</f>
        <v>5</v>
      </c>
      <c r="AZ969">
        <f>VLOOKUP($C969,PANSS_full!$D$2:$AK$888,34,FALSE)</f>
        <v>2</v>
      </c>
    </row>
    <row r="970" spans="1:52">
      <c r="A970">
        <v>969</v>
      </c>
      <c r="B970" s="2" t="s">
        <v>1028</v>
      </c>
      <c r="C970" s="2" t="str">
        <f t="shared" si="16"/>
        <v>SZ_09_0047</v>
      </c>
      <c r="E970" s="2">
        <v>26.83333333</v>
      </c>
      <c r="F970" s="2" t="s">
        <v>602</v>
      </c>
      <c r="G970" s="2" t="s">
        <v>442</v>
      </c>
      <c r="H970" s="2">
        <v>9</v>
      </c>
      <c r="I970" s="2">
        <v>2</v>
      </c>
      <c r="J970" s="2">
        <v>9</v>
      </c>
      <c r="K970" s="2">
        <v>1</v>
      </c>
      <c r="L970" s="2">
        <v>1</v>
      </c>
      <c r="M970" s="2">
        <v>0</v>
      </c>
      <c r="N970" s="2">
        <v>21</v>
      </c>
      <c r="O970" s="2">
        <v>28</v>
      </c>
      <c r="P970" s="2">
        <v>42</v>
      </c>
      <c r="Q970" s="2">
        <v>91</v>
      </c>
      <c r="S970" t="str">
        <f>VLOOKUP($C970,PANSS_full!$D$2:$AK$888,1,FALSE)</f>
        <v>SZ_09_0047</v>
      </c>
      <c r="T970" t="str">
        <f>VLOOKUP($C970,PANSS_full!$D$2:$AK$888,2,FALSE)</f>
        <v>AJ</v>
      </c>
      <c r="U970" t="str">
        <f>VLOOKUP($C970,PANSS_full!$D$2:$AK$888,3,FALSE)</f>
        <v>黄欢</v>
      </c>
      <c r="V970" t="str">
        <f>VLOOKUP($C970,PANSS_full!$D$2:$AK$888,4,FALSE)</f>
        <v>武汉大学人民医院</v>
      </c>
      <c r="W970">
        <f>VLOOKUP($C970,PANSS_full!$D$2:$AK$888,5,FALSE)</f>
        <v>5</v>
      </c>
      <c r="X970">
        <f>VLOOKUP($C970,PANSS_full!$D$2:$AK$888,6,FALSE)</f>
        <v>6</v>
      </c>
      <c r="Y970">
        <f>VLOOKUP($C970,PANSS_full!$D$2:$AK$888,7,FALSE)</f>
        <v>1</v>
      </c>
      <c r="Z970">
        <f>VLOOKUP($C970,PANSS_full!$D$2:$AK$888,8,FALSE)</f>
        <v>1</v>
      </c>
      <c r="AA970">
        <f>VLOOKUP($C970,PANSS_full!$D$2:$AK$888,9,FALSE)</f>
        <v>1</v>
      </c>
      <c r="AB970">
        <f>VLOOKUP($C970,PANSS_full!$D$2:$AK$888,10,FALSE)</f>
        <v>5</v>
      </c>
      <c r="AC970">
        <f>VLOOKUP($C970,PANSS_full!$D$2:$AK$888,11,FALSE)</f>
        <v>2</v>
      </c>
      <c r="AD970">
        <f>VLOOKUP($C970,PANSS_full!$D$2:$AK$888,12,FALSE)</f>
        <v>5</v>
      </c>
      <c r="AE970">
        <f>VLOOKUP($C970,PANSS_full!$D$2:$AK$888,13,FALSE)</f>
        <v>4</v>
      </c>
      <c r="AF970">
        <f>VLOOKUP($C970,PANSS_full!$D$2:$AK$888,14,FALSE)</f>
        <v>4</v>
      </c>
      <c r="AG970">
        <f>VLOOKUP($C970,PANSS_full!$D$2:$AK$888,15,FALSE)</f>
        <v>5</v>
      </c>
      <c r="AH970">
        <f>VLOOKUP($C970,PANSS_full!$D$2:$AK$888,16,FALSE)</f>
        <v>2</v>
      </c>
      <c r="AI970">
        <f>VLOOKUP($C970,PANSS_full!$D$2:$AK$888,17,FALSE)</f>
        <v>6</v>
      </c>
      <c r="AJ970">
        <f>VLOOKUP($C970,PANSS_full!$D$2:$AK$888,18,FALSE)</f>
        <v>2</v>
      </c>
      <c r="AK970">
        <f>VLOOKUP($C970,PANSS_full!$D$2:$AK$888,19,FALSE)</f>
        <v>6</v>
      </c>
      <c r="AL970">
        <f>VLOOKUP($C970,PANSS_full!$D$2:$AK$888,20,FALSE)</f>
        <v>3</v>
      </c>
      <c r="AM970">
        <f>VLOOKUP($C970,PANSS_full!$D$2:$AK$888,21,FALSE)</f>
        <v>1</v>
      </c>
      <c r="AN970">
        <f>VLOOKUP($C970,PANSS_full!$D$2:$AK$888,22,FALSE)</f>
        <v>3</v>
      </c>
      <c r="AO970">
        <f>VLOOKUP($C970,PANSS_full!$D$2:$AK$888,23,FALSE)</f>
        <v>1</v>
      </c>
      <c r="AP970">
        <f>VLOOKUP($C970,PANSS_full!$D$2:$AK$888,24,FALSE)</f>
        <v>3</v>
      </c>
      <c r="AQ970">
        <f>VLOOKUP($C970,PANSS_full!$D$2:$AK$888,25,FALSE)</f>
        <v>3</v>
      </c>
      <c r="AR970">
        <f>VLOOKUP($C970,PANSS_full!$D$2:$AK$888,26,FALSE)</f>
        <v>2</v>
      </c>
      <c r="AS970">
        <f>VLOOKUP($C970,PANSS_full!$D$2:$AK$888,27,FALSE)</f>
        <v>2</v>
      </c>
      <c r="AT970">
        <f>VLOOKUP($C970,PANSS_full!$D$2:$AK$888,28,FALSE)</f>
        <v>1</v>
      </c>
      <c r="AU970">
        <f>VLOOKUP($C970,PANSS_full!$D$2:$AK$888,29,FALSE)</f>
        <v>2</v>
      </c>
      <c r="AV970">
        <f>VLOOKUP($C970,PANSS_full!$D$2:$AK$888,30,FALSE)</f>
        <v>5</v>
      </c>
      <c r="AW970">
        <f>VLOOKUP($C970,PANSS_full!$D$2:$AK$888,31,FALSE)</f>
        <v>2</v>
      </c>
      <c r="AX970">
        <f>VLOOKUP($C970,PANSS_full!$D$2:$AK$888,32,FALSE)</f>
        <v>1</v>
      </c>
      <c r="AY970">
        <f>VLOOKUP($C970,PANSS_full!$D$2:$AK$888,33,FALSE)</f>
        <v>1</v>
      </c>
      <c r="AZ970">
        <f>VLOOKUP($C970,PANSS_full!$D$2:$AK$888,34,FALSE)</f>
        <v>6</v>
      </c>
    </row>
    <row r="971" spans="1:52">
      <c r="A971">
        <v>970</v>
      </c>
      <c r="B971" s="2" t="s">
        <v>1029</v>
      </c>
      <c r="C971" s="2" t="str">
        <f t="shared" si="16"/>
        <v>SZ_09_0049</v>
      </c>
      <c r="E971" s="2">
        <v>21.5</v>
      </c>
      <c r="F971" s="2" t="s">
        <v>602</v>
      </c>
      <c r="G971" s="2" t="s">
        <v>442</v>
      </c>
      <c r="H971" s="2">
        <v>9</v>
      </c>
      <c r="I971" s="2">
        <v>2</v>
      </c>
      <c r="J971" s="2">
        <v>11</v>
      </c>
      <c r="K971" s="2">
        <v>1</v>
      </c>
      <c r="L971" s="2">
        <v>1</v>
      </c>
      <c r="M971" s="2">
        <v>44</v>
      </c>
      <c r="N971" s="2">
        <v>27</v>
      </c>
      <c r="O971" s="2">
        <v>23</v>
      </c>
      <c r="P971" s="2">
        <v>45</v>
      </c>
      <c r="Q971" s="2">
        <v>95</v>
      </c>
      <c r="R971" s="2">
        <v>30</v>
      </c>
      <c r="S971" t="str">
        <f>VLOOKUP($C971,PANSS_full!$D$2:$AK$888,1,FALSE)</f>
        <v>SZ_09_0049</v>
      </c>
      <c r="T971" t="str">
        <f>VLOOKUP($C971,PANSS_full!$D$2:$AK$888,2,FALSE)</f>
        <v>CS</v>
      </c>
      <c r="U971" t="str">
        <f>VLOOKUP($C971,PANSS_full!$D$2:$AK$888,3,FALSE)</f>
        <v>黄欢</v>
      </c>
      <c r="V971" t="str">
        <f>VLOOKUP($C971,PANSS_full!$D$2:$AK$888,4,FALSE)</f>
        <v>武汉大学人民医院</v>
      </c>
      <c r="W971">
        <f>VLOOKUP($C971,PANSS_full!$D$2:$AK$888,5,FALSE)</f>
        <v>6</v>
      </c>
      <c r="X971">
        <f>VLOOKUP($C971,PANSS_full!$D$2:$AK$888,6,FALSE)</f>
        <v>2</v>
      </c>
      <c r="Y971">
        <f>VLOOKUP($C971,PANSS_full!$D$2:$AK$888,7,FALSE)</f>
        <v>6</v>
      </c>
      <c r="Z971">
        <f>VLOOKUP($C971,PANSS_full!$D$2:$AK$888,8,FALSE)</f>
        <v>1</v>
      </c>
      <c r="AA971">
        <f>VLOOKUP($C971,PANSS_full!$D$2:$AK$888,9,FALSE)</f>
        <v>3</v>
      </c>
      <c r="AB971">
        <f>VLOOKUP($C971,PANSS_full!$D$2:$AK$888,10,FALSE)</f>
        <v>6</v>
      </c>
      <c r="AC971">
        <f>VLOOKUP($C971,PANSS_full!$D$2:$AK$888,11,FALSE)</f>
        <v>3</v>
      </c>
      <c r="AD971">
        <f>VLOOKUP($C971,PANSS_full!$D$2:$AK$888,12,FALSE)</f>
        <v>3</v>
      </c>
      <c r="AE971">
        <f>VLOOKUP($C971,PANSS_full!$D$2:$AK$888,13,FALSE)</f>
        <v>4</v>
      </c>
      <c r="AF971">
        <f>VLOOKUP($C971,PANSS_full!$D$2:$AK$888,14,FALSE)</f>
        <v>4</v>
      </c>
      <c r="AG971">
        <f>VLOOKUP($C971,PANSS_full!$D$2:$AK$888,15,FALSE)</f>
        <v>5</v>
      </c>
      <c r="AH971">
        <f>VLOOKUP($C971,PANSS_full!$D$2:$AK$888,16,FALSE)</f>
        <v>1</v>
      </c>
      <c r="AI971">
        <f>VLOOKUP($C971,PANSS_full!$D$2:$AK$888,17,FALSE)</f>
        <v>3</v>
      </c>
      <c r="AJ971">
        <f>VLOOKUP($C971,PANSS_full!$D$2:$AK$888,18,FALSE)</f>
        <v>3</v>
      </c>
      <c r="AK971">
        <f>VLOOKUP($C971,PANSS_full!$D$2:$AK$888,19,FALSE)</f>
        <v>2</v>
      </c>
      <c r="AL971">
        <f>VLOOKUP($C971,PANSS_full!$D$2:$AK$888,20,FALSE)</f>
        <v>4</v>
      </c>
      <c r="AM971">
        <f>VLOOKUP($C971,PANSS_full!$D$2:$AK$888,21,FALSE)</f>
        <v>4</v>
      </c>
      <c r="AN971">
        <f>VLOOKUP($C971,PANSS_full!$D$2:$AK$888,22,FALSE)</f>
        <v>4</v>
      </c>
      <c r="AO971">
        <f>VLOOKUP($C971,PANSS_full!$D$2:$AK$888,23,FALSE)</f>
        <v>2</v>
      </c>
      <c r="AP971">
        <f>VLOOKUP($C971,PANSS_full!$D$2:$AK$888,24,FALSE)</f>
        <v>6</v>
      </c>
      <c r="AQ971">
        <f>VLOOKUP($C971,PANSS_full!$D$2:$AK$888,25,FALSE)</f>
        <v>3</v>
      </c>
      <c r="AR971">
        <f>VLOOKUP($C971,PANSS_full!$D$2:$AK$888,26,FALSE)</f>
        <v>1</v>
      </c>
      <c r="AS971">
        <f>VLOOKUP($C971,PANSS_full!$D$2:$AK$888,27,FALSE)</f>
        <v>1</v>
      </c>
      <c r="AT971">
        <f>VLOOKUP($C971,PANSS_full!$D$2:$AK$888,28,FALSE)</f>
        <v>1</v>
      </c>
      <c r="AU971">
        <f>VLOOKUP($C971,PANSS_full!$D$2:$AK$888,29,FALSE)</f>
        <v>1</v>
      </c>
      <c r="AV971">
        <f>VLOOKUP($C971,PANSS_full!$D$2:$AK$888,30,FALSE)</f>
        <v>3</v>
      </c>
      <c r="AW971">
        <f>VLOOKUP($C971,PANSS_full!$D$2:$AK$888,31,FALSE)</f>
        <v>3</v>
      </c>
      <c r="AX971">
        <f>VLOOKUP($C971,PANSS_full!$D$2:$AK$888,32,FALSE)</f>
        <v>3</v>
      </c>
      <c r="AY971">
        <f>VLOOKUP($C971,PANSS_full!$D$2:$AK$888,33,FALSE)</f>
        <v>2</v>
      </c>
      <c r="AZ971">
        <f>VLOOKUP($C971,PANSS_full!$D$2:$AK$888,34,FALSE)</f>
        <v>5</v>
      </c>
    </row>
    <row r="972" spans="1:52">
      <c r="A972">
        <v>971</v>
      </c>
      <c r="B972" s="2" t="s">
        <v>1030</v>
      </c>
      <c r="C972" s="2" t="str">
        <f t="shared" si="16"/>
        <v>SZ_09_0051</v>
      </c>
      <c r="E972" s="2">
        <v>29.41666667</v>
      </c>
      <c r="F972" s="2" t="s">
        <v>602</v>
      </c>
      <c r="G972" s="2" t="s">
        <v>442</v>
      </c>
      <c r="H972" s="2">
        <v>9</v>
      </c>
      <c r="I972" s="2">
        <v>2</v>
      </c>
      <c r="J972" s="2">
        <v>9</v>
      </c>
      <c r="K972" s="2">
        <v>1</v>
      </c>
      <c r="L972" s="2">
        <v>1</v>
      </c>
      <c r="M972" s="2">
        <v>2</v>
      </c>
      <c r="N972" s="2">
        <v>24</v>
      </c>
      <c r="O972" s="2">
        <v>22</v>
      </c>
      <c r="P972" s="2">
        <v>45</v>
      </c>
      <c r="Q972" s="2">
        <v>91</v>
      </c>
      <c r="R972" s="2">
        <v>30</v>
      </c>
      <c r="S972" t="str">
        <f>VLOOKUP($C972,PANSS_full!$D$2:$AK$888,1,FALSE)</f>
        <v>SZ_09_0051</v>
      </c>
      <c r="T972" t="str">
        <f>VLOOKUP($C972,PANSS_full!$D$2:$AK$888,2,FALSE)</f>
        <v>SXM</v>
      </c>
      <c r="U972" t="str">
        <f>VLOOKUP($C972,PANSS_full!$D$2:$AK$888,3,FALSE)</f>
        <v>黄欢</v>
      </c>
      <c r="V972" t="str">
        <f>VLOOKUP($C972,PANSS_full!$D$2:$AK$888,4,FALSE)</f>
        <v>武汉大学人民医院</v>
      </c>
      <c r="W972">
        <f>VLOOKUP($C972,PANSS_full!$D$2:$AK$888,5,FALSE)</f>
        <v>6</v>
      </c>
      <c r="X972">
        <f>VLOOKUP($C972,PANSS_full!$D$2:$AK$888,6,FALSE)</f>
        <v>2</v>
      </c>
      <c r="Y972">
        <f>VLOOKUP($C972,PANSS_full!$D$2:$AK$888,7,FALSE)</f>
        <v>6</v>
      </c>
      <c r="Z972">
        <f>VLOOKUP($C972,PANSS_full!$D$2:$AK$888,8,FALSE)</f>
        <v>2</v>
      </c>
      <c r="AA972">
        <f>VLOOKUP($C972,PANSS_full!$D$2:$AK$888,9,FALSE)</f>
        <v>1</v>
      </c>
      <c r="AB972">
        <f>VLOOKUP($C972,PANSS_full!$D$2:$AK$888,10,FALSE)</f>
        <v>5</v>
      </c>
      <c r="AC972">
        <f>VLOOKUP($C972,PANSS_full!$D$2:$AK$888,11,FALSE)</f>
        <v>2</v>
      </c>
      <c r="AD972">
        <f>VLOOKUP($C972,PANSS_full!$D$2:$AK$888,12,FALSE)</f>
        <v>3</v>
      </c>
      <c r="AE972">
        <f>VLOOKUP($C972,PANSS_full!$D$2:$AK$888,13,FALSE)</f>
        <v>4</v>
      </c>
      <c r="AF972">
        <f>VLOOKUP($C972,PANSS_full!$D$2:$AK$888,14,FALSE)</f>
        <v>3</v>
      </c>
      <c r="AG972">
        <f>VLOOKUP($C972,PANSS_full!$D$2:$AK$888,15,FALSE)</f>
        <v>4</v>
      </c>
      <c r="AH972">
        <f>VLOOKUP($C972,PANSS_full!$D$2:$AK$888,16,FALSE)</f>
        <v>1</v>
      </c>
      <c r="AI972">
        <f>VLOOKUP($C972,PANSS_full!$D$2:$AK$888,17,FALSE)</f>
        <v>3</v>
      </c>
      <c r="AJ972">
        <f>VLOOKUP($C972,PANSS_full!$D$2:$AK$888,18,FALSE)</f>
        <v>4</v>
      </c>
      <c r="AK972">
        <f>VLOOKUP($C972,PANSS_full!$D$2:$AK$888,19,FALSE)</f>
        <v>3</v>
      </c>
      <c r="AL972">
        <f>VLOOKUP($C972,PANSS_full!$D$2:$AK$888,20,FALSE)</f>
        <v>4</v>
      </c>
      <c r="AM972">
        <f>VLOOKUP($C972,PANSS_full!$D$2:$AK$888,21,FALSE)</f>
        <v>4</v>
      </c>
      <c r="AN972">
        <f>VLOOKUP($C972,PANSS_full!$D$2:$AK$888,22,FALSE)</f>
        <v>3</v>
      </c>
      <c r="AO972">
        <f>VLOOKUP($C972,PANSS_full!$D$2:$AK$888,23,FALSE)</f>
        <v>1</v>
      </c>
      <c r="AP972">
        <f>VLOOKUP($C972,PANSS_full!$D$2:$AK$888,24,FALSE)</f>
        <v>5</v>
      </c>
      <c r="AQ972">
        <f>VLOOKUP($C972,PANSS_full!$D$2:$AK$888,25,FALSE)</f>
        <v>3</v>
      </c>
      <c r="AR972">
        <f>VLOOKUP($C972,PANSS_full!$D$2:$AK$888,26,FALSE)</f>
        <v>1</v>
      </c>
      <c r="AS972">
        <f>VLOOKUP($C972,PANSS_full!$D$2:$AK$888,27,FALSE)</f>
        <v>1</v>
      </c>
      <c r="AT972">
        <f>VLOOKUP($C972,PANSS_full!$D$2:$AK$888,28,FALSE)</f>
        <v>1</v>
      </c>
      <c r="AU972">
        <f>VLOOKUP($C972,PANSS_full!$D$2:$AK$888,29,FALSE)</f>
        <v>3</v>
      </c>
      <c r="AV972">
        <f>VLOOKUP($C972,PANSS_full!$D$2:$AK$888,30,FALSE)</f>
        <v>3</v>
      </c>
      <c r="AW972">
        <f>VLOOKUP($C972,PANSS_full!$D$2:$AK$888,31,FALSE)</f>
        <v>3</v>
      </c>
      <c r="AX972">
        <f>VLOOKUP($C972,PANSS_full!$D$2:$AK$888,32,FALSE)</f>
        <v>2</v>
      </c>
      <c r="AY972">
        <f>VLOOKUP($C972,PANSS_full!$D$2:$AK$888,33,FALSE)</f>
        <v>3</v>
      </c>
      <c r="AZ972">
        <f>VLOOKUP($C972,PANSS_full!$D$2:$AK$888,34,FALSE)</f>
        <v>5</v>
      </c>
    </row>
    <row r="973" spans="1:52">
      <c r="A973">
        <v>972</v>
      </c>
      <c r="B973" s="2" t="s">
        <v>1031</v>
      </c>
      <c r="C973" s="2" t="str">
        <f t="shared" si="16"/>
        <v>SZ_09_0052</v>
      </c>
      <c r="E973" s="2">
        <v>32.75</v>
      </c>
      <c r="F973" s="2" t="s">
        <v>602</v>
      </c>
      <c r="G973" s="2" t="s">
        <v>442</v>
      </c>
      <c r="H973" s="2">
        <v>9</v>
      </c>
      <c r="I973" s="2">
        <v>2</v>
      </c>
      <c r="J973" s="2">
        <v>12</v>
      </c>
      <c r="K973" s="2">
        <v>1</v>
      </c>
      <c r="L973" s="2">
        <v>1</v>
      </c>
      <c r="M973" s="2">
        <v>182</v>
      </c>
      <c r="N973" s="2">
        <v>26</v>
      </c>
      <c r="O973" s="2">
        <v>19</v>
      </c>
      <c r="P973" s="2">
        <v>44</v>
      </c>
      <c r="Q973" s="2">
        <v>89</v>
      </c>
      <c r="R973" s="2">
        <v>31</v>
      </c>
      <c r="S973" t="str">
        <f>VLOOKUP($C973,PANSS_full!$D$2:$AK$888,1,FALSE)</f>
        <v>SZ_09_0052</v>
      </c>
      <c r="T973" t="str">
        <f>VLOOKUP($C973,PANSS_full!$D$2:$AK$888,2,FALSE)</f>
        <v>WTH</v>
      </c>
      <c r="U973" t="str">
        <f>VLOOKUP($C973,PANSS_full!$D$2:$AK$888,3,FALSE)</f>
        <v>黄欢</v>
      </c>
      <c r="V973" t="str">
        <f>VLOOKUP($C973,PANSS_full!$D$2:$AK$888,4,FALSE)</f>
        <v>武汉大学人民医院</v>
      </c>
      <c r="W973">
        <f>VLOOKUP($C973,PANSS_full!$D$2:$AK$888,5,FALSE)</f>
        <v>6</v>
      </c>
      <c r="X973">
        <f>VLOOKUP($C973,PANSS_full!$D$2:$AK$888,6,FALSE)</f>
        <v>2</v>
      </c>
      <c r="Y973">
        <f>VLOOKUP($C973,PANSS_full!$D$2:$AK$888,7,FALSE)</f>
        <v>7</v>
      </c>
      <c r="Z973">
        <f>VLOOKUP($C973,PANSS_full!$D$2:$AK$888,8,FALSE)</f>
        <v>2</v>
      </c>
      <c r="AA973">
        <f>VLOOKUP($C973,PANSS_full!$D$2:$AK$888,9,FALSE)</f>
        <v>3</v>
      </c>
      <c r="AB973">
        <f>VLOOKUP($C973,PANSS_full!$D$2:$AK$888,10,FALSE)</f>
        <v>5</v>
      </c>
      <c r="AC973">
        <f>VLOOKUP($C973,PANSS_full!$D$2:$AK$888,11,FALSE)</f>
        <v>1</v>
      </c>
      <c r="AD973">
        <f>VLOOKUP($C973,PANSS_full!$D$2:$AK$888,12,FALSE)</f>
        <v>3</v>
      </c>
      <c r="AE973">
        <f>VLOOKUP($C973,PANSS_full!$D$2:$AK$888,13,FALSE)</f>
        <v>3</v>
      </c>
      <c r="AF973">
        <f>VLOOKUP($C973,PANSS_full!$D$2:$AK$888,14,FALSE)</f>
        <v>3</v>
      </c>
      <c r="AG973">
        <f>VLOOKUP($C973,PANSS_full!$D$2:$AK$888,15,FALSE)</f>
        <v>4</v>
      </c>
      <c r="AH973">
        <f>VLOOKUP($C973,PANSS_full!$D$2:$AK$888,16,FALSE)</f>
        <v>2</v>
      </c>
      <c r="AI973">
        <f>VLOOKUP($C973,PANSS_full!$D$2:$AK$888,17,FALSE)</f>
        <v>3</v>
      </c>
      <c r="AJ973">
        <f>VLOOKUP($C973,PANSS_full!$D$2:$AK$888,18,FALSE)</f>
        <v>1</v>
      </c>
      <c r="AK973">
        <f>VLOOKUP($C973,PANSS_full!$D$2:$AK$888,19,FALSE)</f>
        <v>4</v>
      </c>
      <c r="AL973">
        <f>VLOOKUP($C973,PANSS_full!$D$2:$AK$888,20,FALSE)</f>
        <v>3</v>
      </c>
      <c r="AM973">
        <f>VLOOKUP($C973,PANSS_full!$D$2:$AK$888,21,FALSE)</f>
        <v>4</v>
      </c>
      <c r="AN973">
        <f>VLOOKUP($C973,PANSS_full!$D$2:$AK$888,22,FALSE)</f>
        <v>3</v>
      </c>
      <c r="AO973">
        <f>VLOOKUP($C973,PANSS_full!$D$2:$AK$888,23,FALSE)</f>
        <v>1</v>
      </c>
      <c r="AP973">
        <f>VLOOKUP($C973,PANSS_full!$D$2:$AK$888,24,FALSE)</f>
        <v>5</v>
      </c>
      <c r="AQ973">
        <f>VLOOKUP($C973,PANSS_full!$D$2:$AK$888,25,FALSE)</f>
        <v>3</v>
      </c>
      <c r="AR973">
        <f>VLOOKUP($C973,PANSS_full!$D$2:$AK$888,26,FALSE)</f>
        <v>1</v>
      </c>
      <c r="AS973">
        <f>VLOOKUP($C973,PANSS_full!$D$2:$AK$888,27,FALSE)</f>
        <v>4</v>
      </c>
      <c r="AT973">
        <f>VLOOKUP($C973,PANSS_full!$D$2:$AK$888,28,FALSE)</f>
        <v>1</v>
      </c>
      <c r="AU973">
        <f>VLOOKUP($C973,PANSS_full!$D$2:$AK$888,29,FALSE)</f>
        <v>2</v>
      </c>
      <c r="AV973">
        <f>VLOOKUP($C973,PANSS_full!$D$2:$AK$888,30,FALSE)</f>
        <v>2</v>
      </c>
      <c r="AW973">
        <f>VLOOKUP($C973,PANSS_full!$D$2:$AK$888,31,FALSE)</f>
        <v>3</v>
      </c>
      <c r="AX973">
        <f>VLOOKUP($C973,PANSS_full!$D$2:$AK$888,32,FALSE)</f>
        <v>3</v>
      </c>
      <c r="AY973">
        <f>VLOOKUP($C973,PANSS_full!$D$2:$AK$888,33,FALSE)</f>
        <v>1</v>
      </c>
      <c r="AZ973">
        <f>VLOOKUP($C973,PANSS_full!$D$2:$AK$888,34,FALSE)</f>
        <v>4</v>
      </c>
    </row>
    <row r="974" spans="1:52">
      <c r="A974">
        <v>973</v>
      </c>
      <c r="B974" s="2" t="s">
        <v>1032</v>
      </c>
      <c r="C974" s="2" t="str">
        <f t="shared" si="16"/>
        <v>SZ_09_0053</v>
      </c>
      <c r="E974" s="2">
        <v>28.83333333</v>
      </c>
      <c r="F974" s="2" t="s">
        <v>602</v>
      </c>
      <c r="G974" s="2" t="s">
        <v>442</v>
      </c>
      <c r="H974" s="2">
        <v>9</v>
      </c>
      <c r="I974" s="2">
        <v>1</v>
      </c>
      <c r="J974" s="2">
        <v>9</v>
      </c>
      <c r="K974" s="2">
        <v>1</v>
      </c>
      <c r="L974" s="2">
        <v>1</v>
      </c>
      <c r="M974" s="2">
        <v>75</v>
      </c>
      <c r="N974" s="2">
        <v>35</v>
      </c>
      <c r="O974" s="2">
        <v>12</v>
      </c>
      <c r="P974" s="2">
        <v>40</v>
      </c>
      <c r="Q974" s="2">
        <v>87</v>
      </c>
      <c r="R974" s="2">
        <v>39</v>
      </c>
      <c r="S974" t="str">
        <f>VLOOKUP($C974,PANSS_full!$D$2:$AK$888,1,FALSE)</f>
        <v>SZ_09_0053</v>
      </c>
      <c r="T974" t="str">
        <f>VLOOKUP($C974,PANSS_full!$D$2:$AK$888,2,FALSE)</f>
        <v>DHF</v>
      </c>
      <c r="U974" t="str">
        <f>VLOOKUP($C974,PANSS_full!$D$2:$AK$888,3,FALSE)</f>
        <v>吴士豪</v>
      </c>
      <c r="V974" t="str">
        <f>VLOOKUP($C974,PANSS_full!$D$2:$AK$888,4,FALSE)</f>
        <v>武汉大学人民医院</v>
      </c>
      <c r="W974">
        <f>VLOOKUP($C974,PANSS_full!$D$2:$AK$888,5,FALSE)</f>
        <v>6</v>
      </c>
      <c r="X974">
        <f>VLOOKUP($C974,PANSS_full!$D$2:$AK$888,6,FALSE)</f>
        <v>7</v>
      </c>
      <c r="Y974">
        <f>VLOOKUP($C974,PANSS_full!$D$2:$AK$888,7,FALSE)</f>
        <v>7</v>
      </c>
      <c r="Z974">
        <f>VLOOKUP($C974,PANSS_full!$D$2:$AK$888,8,FALSE)</f>
        <v>3</v>
      </c>
      <c r="AA974">
        <f>VLOOKUP($C974,PANSS_full!$D$2:$AK$888,9,FALSE)</f>
        <v>5</v>
      </c>
      <c r="AB974">
        <f>VLOOKUP($C974,PANSS_full!$D$2:$AK$888,10,FALSE)</f>
        <v>6</v>
      </c>
      <c r="AC974">
        <f>VLOOKUP($C974,PANSS_full!$D$2:$AK$888,11,FALSE)</f>
        <v>1</v>
      </c>
      <c r="AD974">
        <f>VLOOKUP($C974,PANSS_full!$D$2:$AK$888,12,FALSE)</f>
        <v>1</v>
      </c>
      <c r="AE974">
        <f>VLOOKUP($C974,PANSS_full!$D$2:$AK$888,13,FALSE)</f>
        <v>1</v>
      </c>
      <c r="AF974">
        <f>VLOOKUP($C974,PANSS_full!$D$2:$AK$888,14,FALSE)</f>
        <v>1</v>
      </c>
      <c r="AG974">
        <f>VLOOKUP($C974,PANSS_full!$D$2:$AK$888,15,FALSE)</f>
        <v>3</v>
      </c>
      <c r="AH974">
        <f>VLOOKUP($C974,PANSS_full!$D$2:$AK$888,16,FALSE)</f>
        <v>1</v>
      </c>
      <c r="AI974">
        <f>VLOOKUP($C974,PANSS_full!$D$2:$AK$888,17,FALSE)</f>
        <v>2</v>
      </c>
      <c r="AJ974">
        <f>VLOOKUP($C974,PANSS_full!$D$2:$AK$888,18,FALSE)</f>
        <v>3</v>
      </c>
      <c r="AK974">
        <f>VLOOKUP($C974,PANSS_full!$D$2:$AK$888,19,FALSE)</f>
        <v>1</v>
      </c>
      <c r="AL974">
        <f>VLOOKUP($C974,PANSS_full!$D$2:$AK$888,20,FALSE)</f>
        <v>2</v>
      </c>
      <c r="AM974">
        <f>VLOOKUP($C974,PANSS_full!$D$2:$AK$888,21,FALSE)</f>
        <v>3</v>
      </c>
      <c r="AN974">
        <f>VLOOKUP($C974,PANSS_full!$D$2:$AK$888,22,FALSE)</f>
        <v>2</v>
      </c>
      <c r="AO974">
        <f>VLOOKUP($C974,PANSS_full!$D$2:$AK$888,23,FALSE)</f>
        <v>1</v>
      </c>
      <c r="AP974">
        <f>VLOOKUP($C974,PANSS_full!$D$2:$AK$888,24,FALSE)</f>
        <v>2</v>
      </c>
      <c r="AQ974">
        <f>VLOOKUP($C974,PANSS_full!$D$2:$AK$888,25,FALSE)</f>
        <v>4</v>
      </c>
      <c r="AR974">
        <f>VLOOKUP($C974,PANSS_full!$D$2:$AK$888,26,FALSE)</f>
        <v>1</v>
      </c>
      <c r="AS974">
        <f>VLOOKUP($C974,PANSS_full!$D$2:$AK$888,27,FALSE)</f>
        <v>7</v>
      </c>
      <c r="AT974">
        <f>VLOOKUP($C974,PANSS_full!$D$2:$AK$888,28,FALSE)</f>
        <v>1</v>
      </c>
      <c r="AU974">
        <f>VLOOKUP($C974,PANSS_full!$D$2:$AK$888,29,FALSE)</f>
        <v>3</v>
      </c>
      <c r="AV974">
        <f>VLOOKUP($C974,PANSS_full!$D$2:$AK$888,30,FALSE)</f>
        <v>4</v>
      </c>
      <c r="AW974">
        <f>VLOOKUP($C974,PANSS_full!$D$2:$AK$888,31,FALSE)</f>
        <v>2</v>
      </c>
      <c r="AX974">
        <f>VLOOKUP($C974,PANSS_full!$D$2:$AK$888,32,FALSE)</f>
        <v>1</v>
      </c>
      <c r="AY974">
        <f>VLOOKUP($C974,PANSS_full!$D$2:$AK$888,33,FALSE)</f>
        <v>4</v>
      </c>
      <c r="AZ974">
        <f>VLOOKUP($C974,PANSS_full!$D$2:$AK$888,34,FALSE)</f>
        <v>2</v>
      </c>
    </row>
    <row r="975" spans="1:52">
      <c r="A975">
        <v>974</v>
      </c>
      <c r="B975" s="2" t="s">
        <v>1033</v>
      </c>
      <c r="C975" s="2" t="str">
        <f t="shared" si="16"/>
        <v>SZ_09_0054</v>
      </c>
      <c r="E975" s="2">
        <v>19.58333333</v>
      </c>
      <c r="F975" s="2" t="s">
        <v>602</v>
      </c>
      <c r="G975" s="2" t="s">
        <v>442</v>
      </c>
      <c r="H975" s="2">
        <v>9</v>
      </c>
      <c r="I975" s="2">
        <v>1</v>
      </c>
      <c r="J975" s="2">
        <v>11</v>
      </c>
      <c r="K975" s="2">
        <v>1</v>
      </c>
      <c r="L975" s="2">
        <v>1</v>
      </c>
      <c r="M975" s="2">
        <v>8</v>
      </c>
      <c r="N975" s="2">
        <v>25</v>
      </c>
      <c r="O975" s="2">
        <v>21</v>
      </c>
      <c r="P975" s="2">
        <v>41</v>
      </c>
      <c r="Q975" s="2">
        <v>87</v>
      </c>
      <c r="R975" s="2">
        <v>37</v>
      </c>
      <c r="S975" t="str">
        <f>VLOOKUP($C975,PANSS_full!$D$2:$AK$888,1,FALSE)</f>
        <v>SZ_09_0054</v>
      </c>
      <c r="T975" t="str">
        <f>VLOOKUP($C975,PANSS_full!$D$2:$AK$888,2,FALSE)</f>
        <v>ZZH</v>
      </c>
      <c r="U975" t="str">
        <f>VLOOKUP($C975,PANSS_full!$D$2:$AK$888,3,FALSE)</f>
        <v>黄欢</v>
      </c>
      <c r="V975" t="str">
        <f>VLOOKUP($C975,PANSS_full!$D$2:$AK$888,4,FALSE)</f>
        <v>武汉大学人民医院</v>
      </c>
      <c r="W975">
        <f>VLOOKUP($C975,PANSS_full!$D$2:$AK$888,5,FALSE)</f>
        <v>5</v>
      </c>
      <c r="X975">
        <f>VLOOKUP($C975,PANSS_full!$D$2:$AK$888,6,FALSE)</f>
        <v>4</v>
      </c>
      <c r="Y975">
        <f>VLOOKUP($C975,PANSS_full!$D$2:$AK$888,7,FALSE)</f>
        <v>5</v>
      </c>
      <c r="Z975">
        <f>VLOOKUP($C975,PANSS_full!$D$2:$AK$888,8,FALSE)</f>
        <v>3</v>
      </c>
      <c r="AA975">
        <f>VLOOKUP($C975,PANSS_full!$D$2:$AK$888,9,FALSE)</f>
        <v>2</v>
      </c>
      <c r="AB975">
        <f>VLOOKUP($C975,PANSS_full!$D$2:$AK$888,10,FALSE)</f>
        <v>4</v>
      </c>
      <c r="AC975">
        <f>VLOOKUP($C975,PANSS_full!$D$2:$AK$888,11,FALSE)</f>
        <v>2</v>
      </c>
      <c r="AD975">
        <f>VLOOKUP($C975,PANSS_full!$D$2:$AK$888,12,FALSE)</f>
        <v>4</v>
      </c>
      <c r="AE975">
        <f>VLOOKUP($C975,PANSS_full!$D$2:$AK$888,13,FALSE)</f>
        <v>4</v>
      </c>
      <c r="AF975">
        <f>VLOOKUP($C975,PANSS_full!$D$2:$AK$888,14,FALSE)</f>
        <v>3</v>
      </c>
      <c r="AG975">
        <f>VLOOKUP($C975,PANSS_full!$D$2:$AK$888,15,FALSE)</f>
        <v>3</v>
      </c>
      <c r="AH975">
        <f>VLOOKUP($C975,PANSS_full!$D$2:$AK$888,16,FALSE)</f>
        <v>4</v>
      </c>
      <c r="AI975">
        <f>VLOOKUP($C975,PANSS_full!$D$2:$AK$888,17,FALSE)</f>
        <v>2</v>
      </c>
      <c r="AJ975">
        <f>VLOOKUP($C975,PANSS_full!$D$2:$AK$888,18,FALSE)</f>
        <v>1</v>
      </c>
      <c r="AK975">
        <f>VLOOKUP($C975,PANSS_full!$D$2:$AK$888,19,FALSE)</f>
        <v>2</v>
      </c>
      <c r="AL975">
        <f>VLOOKUP($C975,PANSS_full!$D$2:$AK$888,20,FALSE)</f>
        <v>3</v>
      </c>
      <c r="AM975">
        <f>VLOOKUP($C975,PANSS_full!$D$2:$AK$888,21,FALSE)</f>
        <v>4</v>
      </c>
      <c r="AN975">
        <f>VLOOKUP($C975,PANSS_full!$D$2:$AK$888,22,FALSE)</f>
        <v>3</v>
      </c>
      <c r="AO975">
        <f>VLOOKUP($C975,PANSS_full!$D$2:$AK$888,23,FALSE)</f>
        <v>3</v>
      </c>
      <c r="AP975">
        <f>VLOOKUP($C975,PANSS_full!$D$2:$AK$888,24,FALSE)</f>
        <v>3</v>
      </c>
      <c r="AQ975">
        <f>VLOOKUP($C975,PANSS_full!$D$2:$AK$888,25,FALSE)</f>
        <v>1</v>
      </c>
      <c r="AR975">
        <f>VLOOKUP($C975,PANSS_full!$D$2:$AK$888,26,FALSE)</f>
        <v>2</v>
      </c>
      <c r="AS975">
        <f>VLOOKUP($C975,PANSS_full!$D$2:$AK$888,27,FALSE)</f>
        <v>2</v>
      </c>
      <c r="AT975">
        <f>VLOOKUP($C975,PANSS_full!$D$2:$AK$888,28,FALSE)</f>
        <v>1</v>
      </c>
      <c r="AU975">
        <f>VLOOKUP($C975,PANSS_full!$D$2:$AK$888,29,FALSE)</f>
        <v>3</v>
      </c>
      <c r="AV975">
        <f>VLOOKUP($C975,PANSS_full!$D$2:$AK$888,30,FALSE)</f>
        <v>4</v>
      </c>
      <c r="AW975">
        <f>VLOOKUP($C975,PANSS_full!$D$2:$AK$888,31,FALSE)</f>
        <v>3</v>
      </c>
      <c r="AX975">
        <f>VLOOKUP($C975,PANSS_full!$D$2:$AK$888,32,FALSE)</f>
        <v>1</v>
      </c>
      <c r="AY975">
        <f>VLOOKUP($C975,PANSS_full!$D$2:$AK$888,33,FALSE)</f>
        <v>3</v>
      </c>
      <c r="AZ975">
        <f>VLOOKUP($C975,PANSS_full!$D$2:$AK$888,34,FALSE)</f>
        <v>3</v>
      </c>
    </row>
    <row r="976" spans="1:52">
      <c r="A976">
        <v>975</v>
      </c>
      <c r="B976" s="2" t="s">
        <v>1034</v>
      </c>
      <c r="C976" s="2" t="str">
        <f t="shared" si="16"/>
        <v>SZ_09_0055</v>
      </c>
      <c r="E976" s="2">
        <v>20.16666667</v>
      </c>
      <c r="F976" s="2" t="s">
        <v>602</v>
      </c>
      <c r="G976" s="2" t="s">
        <v>442</v>
      </c>
      <c r="H976" s="2">
        <v>9</v>
      </c>
      <c r="I976" s="2">
        <v>2</v>
      </c>
      <c r="J976" s="2">
        <v>15</v>
      </c>
      <c r="K976" s="2">
        <v>1</v>
      </c>
      <c r="L976" s="2">
        <v>1</v>
      </c>
      <c r="M976" s="2">
        <v>3</v>
      </c>
      <c r="N976" s="2">
        <v>24</v>
      </c>
      <c r="O976" s="2">
        <v>20</v>
      </c>
      <c r="P976" s="2">
        <v>42</v>
      </c>
      <c r="Q976" s="2">
        <v>86</v>
      </c>
      <c r="R976" s="2">
        <v>31</v>
      </c>
      <c r="S976" t="str">
        <f>VLOOKUP($C976,PANSS_full!$D$2:$AK$888,1,FALSE)</f>
        <v>SZ_09_0055</v>
      </c>
      <c r="T976" t="str">
        <f>VLOOKUP($C976,PANSS_full!$D$2:$AK$888,2,FALSE)</f>
        <v>CMY</v>
      </c>
      <c r="U976" t="str">
        <f>VLOOKUP($C976,PANSS_full!$D$2:$AK$888,3,FALSE)</f>
        <v>陈诚</v>
      </c>
      <c r="V976" t="str">
        <f>VLOOKUP($C976,PANSS_full!$D$2:$AK$888,4,FALSE)</f>
        <v>湖北省人民医院</v>
      </c>
      <c r="W976">
        <f>VLOOKUP($C976,PANSS_full!$D$2:$AK$888,5,FALSE)</f>
        <v>6</v>
      </c>
      <c r="X976">
        <f>VLOOKUP($C976,PANSS_full!$D$2:$AK$888,6,FALSE)</f>
        <v>1</v>
      </c>
      <c r="Y976">
        <f>VLOOKUP($C976,PANSS_full!$D$2:$AK$888,7,FALSE)</f>
        <v>7</v>
      </c>
      <c r="Z976">
        <f>VLOOKUP($C976,PANSS_full!$D$2:$AK$888,8,FALSE)</f>
        <v>3</v>
      </c>
      <c r="AA976">
        <f>VLOOKUP($C976,PANSS_full!$D$2:$AK$888,9,FALSE)</f>
        <v>1</v>
      </c>
      <c r="AB976">
        <f>VLOOKUP($C976,PANSS_full!$D$2:$AK$888,10,FALSE)</f>
        <v>4</v>
      </c>
      <c r="AC976">
        <f>VLOOKUP($C976,PANSS_full!$D$2:$AK$888,11,FALSE)</f>
        <v>2</v>
      </c>
      <c r="AD976">
        <f>VLOOKUP($C976,PANSS_full!$D$2:$AK$888,12,FALSE)</f>
        <v>4</v>
      </c>
      <c r="AE976">
        <f>VLOOKUP($C976,PANSS_full!$D$2:$AK$888,13,FALSE)</f>
        <v>4</v>
      </c>
      <c r="AF976">
        <f>VLOOKUP($C976,PANSS_full!$D$2:$AK$888,14,FALSE)</f>
        <v>1</v>
      </c>
      <c r="AG976">
        <f>VLOOKUP($C976,PANSS_full!$D$2:$AK$888,15,FALSE)</f>
        <v>4</v>
      </c>
      <c r="AH976">
        <f>VLOOKUP($C976,PANSS_full!$D$2:$AK$888,16,FALSE)</f>
        <v>1</v>
      </c>
      <c r="AI976">
        <f>VLOOKUP($C976,PANSS_full!$D$2:$AK$888,17,FALSE)</f>
        <v>4</v>
      </c>
      <c r="AJ976">
        <f>VLOOKUP($C976,PANSS_full!$D$2:$AK$888,18,FALSE)</f>
        <v>2</v>
      </c>
      <c r="AK976">
        <f>VLOOKUP($C976,PANSS_full!$D$2:$AK$888,19,FALSE)</f>
        <v>4</v>
      </c>
      <c r="AL976">
        <f>VLOOKUP($C976,PANSS_full!$D$2:$AK$888,20,FALSE)</f>
        <v>3</v>
      </c>
      <c r="AM976">
        <f>VLOOKUP($C976,PANSS_full!$D$2:$AK$888,21,FALSE)</f>
        <v>4</v>
      </c>
      <c r="AN976">
        <f>VLOOKUP($C976,PANSS_full!$D$2:$AK$888,22,FALSE)</f>
        <v>2</v>
      </c>
      <c r="AO976">
        <f>VLOOKUP($C976,PANSS_full!$D$2:$AK$888,23,FALSE)</f>
        <v>2</v>
      </c>
      <c r="AP976">
        <f>VLOOKUP($C976,PANSS_full!$D$2:$AK$888,24,FALSE)</f>
        <v>4</v>
      </c>
      <c r="AQ976">
        <f>VLOOKUP($C976,PANSS_full!$D$2:$AK$888,25,FALSE)</f>
        <v>3</v>
      </c>
      <c r="AR976">
        <f>VLOOKUP($C976,PANSS_full!$D$2:$AK$888,26,FALSE)</f>
        <v>2</v>
      </c>
      <c r="AS976">
        <f>VLOOKUP($C976,PANSS_full!$D$2:$AK$888,27,FALSE)</f>
        <v>3</v>
      </c>
      <c r="AT976">
        <f>VLOOKUP($C976,PANSS_full!$D$2:$AK$888,28,FALSE)</f>
        <v>1</v>
      </c>
      <c r="AU976">
        <f>VLOOKUP($C976,PANSS_full!$D$2:$AK$888,29,FALSE)</f>
        <v>3</v>
      </c>
      <c r="AV976">
        <f>VLOOKUP($C976,PANSS_full!$D$2:$AK$888,30,FALSE)</f>
        <v>2</v>
      </c>
      <c r="AW976">
        <f>VLOOKUP($C976,PANSS_full!$D$2:$AK$888,31,FALSE)</f>
        <v>2</v>
      </c>
      <c r="AX976">
        <f>VLOOKUP($C976,PANSS_full!$D$2:$AK$888,32,FALSE)</f>
        <v>3</v>
      </c>
      <c r="AY976">
        <f>VLOOKUP($C976,PANSS_full!$D$2:$AK$888,33,FALSE)</f>
        <v>2</v>
      </c>
      <c r="AZ976">
        <f>VLOOKUP($C976,PANSS_full!$D$2:$AK$888,34,FALSE)</f>
        <v>2</v>
      </c>
    </row>
    <row r="977" spans="1:52">
      <c r="A977">
        <v>976</v>
      </c>
      <c r="B977" s="2" t="s">
        <v>1035</v>
      </c>
      <c r="C977" s="2" t="str">
        <f t="shared" si="16"/>
        <v>SZ_09_0056</v>
      </c>
      <c r="E977" s="2">
        <v>32.91666667</v>
      </c>
      <c r="F977" s="2" t="s">
        <v>602</v>
      </c>
      <c r="G977" s="2" t="s">
        <v>442</v>
      </c>
      <c r="H977" s="2">
        <v>9</v>
      </c>
      <c r="I977" s="2">
        <v>2</v>
      </c>
      <c r="J977" s="2">
        <v>12</v>
      </c>
      <c r="K977" s="2">
        <v>1</v>
      </c>
      <c r="L977" s="2">
        <v>1</v>
      </c>
      <c r="M977" s="2">
        <v>108</v>
      </c>
      <c r="N977" s="2">
        <v>26</v>
      </c>
      <c r="O977" s="2">
        <v>18</v>
      </c>
      <c r="P977" s="2">
        <v>42</v>
      </c>
      <c r="Q977" s="2">
        <v>86</v>
      </c>
      <c r="R977" s="2">
        <v>35</v>
      </c>
      <c r="S977" t="str">
        <f>VLOOKUP($C977,PANSS_full!$D$2:$AK$888,1,FALSE)</f>
        <v>SZ_09_0056</v>
      </c>
      <c r="T977" t="str">
        <f>VLOOKUP($C977,PANSS_full!$D$2:$AK$888,2,FALSE)</f>
        <v>WZM</v>
      </c>
      <c r="U977" t="str">
        <f>VLOOKUP($C977,PANSS_full!$D$2:$AK$888,3,FALSE)</f>
        <v>黄欢</v>
      </c>
      <c r="V977" t="str">
        <f>VLOOKUP($C977,PANSS_full!$D$2:$AK$888,4,FALSE)</f>
        <v>武汉大学人民医院</v>
      </c>
      <c r="W977">
        <f>VLOOKUP($C977,PANSS_full!$D$2:$AK$888,5,FALSE)</f>
        <v>6</v>
      </c>
      <c r="X977">
        <f>VLOOKUP($C977,PANSS_full!$D$2:$AK$888,6,FALSE)</f>
        <v>2</v>
      </c>
      <c r="Y977">
        <f>VLOOKUP($C977,PANSS_full!$D$2:$AK$888,7,FALSE)</f>
        <v>6</v>
      </c>
      <c r="Z977">
        <f>VLOOKUP($C977,PANSS_full!$D$2:$AK$888,8,FALSE)</f>
        <v>2</v>
      </c>
      <c r="AA977">
        <f>VLOOKUP($C977,PANSS_full!$D$2:$AK$888,9,FALSE)</f>
        <v>2</v>
      </c>
      <c r="AB977">
        <f>VLOOKUP($C977,PANSS_full!$D$2:$AK$888,10,FALSE)</f>
        <v>5</v>
      </c>
      <c r="AC977">
        <f>VLOOKUP($C977,PANSS_full!$D$2:$AK$888,11,FALSE)</f>
        <v>3</v>
      </c>
      <c r="AD977">
        <f>VLOOKUP($C977,PANSS_full!$D$2:$AK$888,12,FALSE)</f>
        <v>3</v>
      </c>
      <c r="AE977">
        <f>VLOOKUP($C977,PANSS_full!$D$2:$AK$888,13,FALSE)</f>
        <v>3</v>
      </c>
      <c r="AF977">
        <f>VLOOKUP($C977,PANSS_full!$D$2:$AK$888,14,FALSE)</f>
        <v>4</v>
      </c>
      <c r="AG977">
        <f>VLOOKUP($C977,PANSS_full!$D$2:$AK$888,15,FALSE)</f>
        <v>2</v>
      </c>
      <c r="AH977">
        <f>VLOOKUP($C977,PANSS_full!$D$2:$AK$888,16,FALSE)</f>
        <v>1</v>
      </c>
      <c r="AI977">
        <f>VLOOKUP($C977,PANSS_full!$D$2:$AK$888,17,FALSE)</f>
        <v>4</v>
      </c>
      <c r="AJ977">
        <f>VLOOKUP($C977,PANSS_full!$D$2:$AK$888,18,FALSE)</f>
        <v>1</v>
      </c>
      <c r="AK977">
        <f>VLOOKUP($C977,PANSS_full!$D$2:$AK$888,19,FALSE)</f>
        <v>3</v>
      </c>
      <c r="AL977">
        <f>VLOOKUP($C977,PANSS_full!$D$2:$AK$888,20,FALSE)</f>
        <v>2</v>
      </c>
      <c r="AM977">
        <f>VLOOKUP($C977,PANSS_full!$D$2:$AK$888,21,FALSE)</f>
        <v>2</v>
      </c>
      <c r="AN977">
        <f>VLOOKUP($C977,PANSS_full!$D$2:$AK$888,22,FALSE)</f>
        <v>2</v>
      </c>
      <c r="AO977">
        <f>VLOOKUP($C977,PANSS_full!$D$2:$AK$888,23,FALSE)</f>
        <v>2</v>
      </c>
      <c r="AP977">
        <f>VLOOKUP($C977,PANSS_full!$D$2:$AK$888,24,FALSE)</f>
        <v>4</v>
      </c>
      <c r="AQ977">
        <f>VLOOKUP($C977,PANSS_full!$D$2:$AK$888,25,FALSE)</f>
        <v>3</v>
      </c>
      <c r="AR977">
        <f>VLOOKUP($C977,PANSS_full!$D$2:$AK$888,26,FALSE)</f>
        <v>3</v>
      </c>
      <c r="AS977">
        <f>VLOOKUP($C977,PANSS_full!$D$2:$AK$888,27,FALSE)</f>
        <v>3</v>
      </c>
      <c r="AT977">
        <f>VLOOKUP($C977,PANSS_full!$D$2:$AK$888,28,FALSE)</f>
        <v>1</v>
      </c>
      <c r="AU977">
        <f>VLOOKUP($C977,PANSS_full!$D$2:$AK$888,29,FALSE)</f>
        <v>3</v>
      </c>
      <c r="AV977">
        <f>VLOOKUP($C977,PANSS_full!$D$2:$AK$888,30,FALSE)</f>
        <v>5</v>
      </c>
      <c r="AW977">
        <f>VLOOKUP($C977,PANSS_full!$D$2:$AK$888,31,FALSE)</f>
        <v>2</v>
      </c>
      <c r="AX977">
        <f>VLOOKUP($C977,PANSS_full!$D$2:$AK$888,32,FALSE)</f>
        <v>1</v>
      </c>
      <c r="AY977">
        <f>VLOOKUP($C977,PANSS_full!$D$2:$AK$888,33,FALSE)</f>
        <v>2</v>
      </c>
      <c r="AZ977">
        <f>VLOOKUP($C977,PANSS_full!$D$2:$AK$888,34,FALSE)</f>
        <v>4</v>
      </c>
    </row>
    <row r="978" spans="1:52">
      <c r="A978">
        <v>977</v>
      </c>
      <c r="B978" s="2" t="s">
        <v>1036</v>
      </c>
      <c r="C978" s="2" t="str">
        <f t="shared" si="16"/>
        <v>SZ_09_0058</v>
      </c>
      <c r="E978" s="2">
        <v>22.33333333</v>
      </c>
      <c r="F978" s="2" t="s">
        <v>602</v>
      </c>
      <c r="G978" s="2" t="s">
        <v>442</v>
      </c>
      <c r="H978" s="2">
        <v>9</v>
      </c>
      <c r="I978" s="2">
        <v>2</v>
      </c>
      <c r="J978" s="2">
        <v>9</v>
      </c>
      <c r="K978" s="2">
        <v>1</v>
      </c>
      <c r="L978" s="2">
        <v>1</v>
      </c>
      <c r="M978" s="2">
        <v>5</v>
      </c>
      <c r="N978" s="2">
        <v>21</v>
      </c>
      <c r="O978" s="2">
        <v>33</v>
      </c>
      <c r="P978" s="2">
        <v>51</v>
      </c>
      <c r="Q978" s="2">
        <v>105</v>
      </c>
      <c r="S978" t="str">
        <f>VLOOKUP($C978,PANSS_full!$D$2:$AK$888,1,FALSE)</f>
        <v>SZ_09_0058</v>
      </c>
      <c r="T978" t="str">
        <f>VLOOKUP($C978,PANSS_full!$D$2:$AK$888,2,FALSE)</f>
        <v>SYJ</v>
      </c>
      <c r="U978" t="str">
        <f>VLOOKUP($C978,PANSS_full!$D$2:$AK$888,3,FALSE)</f>
        <v>吴士豪</v>
      </c>
      <c r="V978" t="str">
        <f>VLOOKUP($C978,PANSS_full!$D$2:$AK$888,4,FALSE)</f>
        <v>武汉大学人民医院</v>
      </c>
      <c r="W978">
        <f>VLOOKUP($C978,PANSS_full!$D$2:$AK$888,5,FALSE)</f>
        <v>5</v>
      </c>
      <c r="X978">
        <f>VLOOKUP($C978,PANSS_full!$D$2:$AK$888,6,FALSE)</f>
        <v>3</v>
      </c>
      <c r="Y978">
        <f>VLOOKUP($C978,PANSS_full!$D$2:$AK$888,7,FALSE)</f>
        <v>2</v>
      </c>
      <c r="Z978">
        <f>VLOOKUP($C978,PANSS_full!$D$2:$AK$888,8,FALSE)</f>
        <v>1</v>
      </c>
      <c r="AA978">
        <f>VLOOKUP($C978,PANSS_full!$D$2:$AK$888,9,FALSE)</f>
        <v>1</v>
      </c>
      <c r="AB978">
        <f>VLOOKUP($C978,PANSS_full!$D$2:$AK$888,10,FALSE)</f>
        <v>5</v>
      </c>
      <c r="AC978">
        <f>VLOOKUP($C978,PANSS_full!$D$2:$AK$888,11,FALSE)</f>
        <v>4</v>
      </c>
      <c r="AD978">
        <f>VLOOKUP($C978,PANSS_full!$D$2:$AK$888,12,FALSE)</f>
        <v>3</v>
      </c>
      <c r="AE978">
        <f>VLOOKUP($C978,PANSS_full!$D$2:$AK$888,13,FALSE)</f>
        <v>6</v>
      </c>
      <c r="AF978">
        <f>VLOOKUP($C978,PANSS_full!$D$2:$AK$888,14,FALSE)</f>
        <v>4</v>
      </c>
      <c r="AG978">
        <f>VLOOKUP($C978,PANSS_full!$D$2:$AK$888,15,FALSE)</f>
        <v>5</v>
      </c>
      <c r="AH978">
        <f>VLOOKUP($C978,PANSS_full!$D$2:$AK$888,16,FALSE)</f>
        <v>5</v>
      </c>
      <c r="AI978">
        <f>VLOOKUP($C978,PANSS_full!$D$2:$AK$888,17,FALSE)</f>
        <v>6</v>
      </c>
      <c r="AJ978">
        <f>VLOOKUP($C978,PANSS_full!$D$2:$AK$888,18,FALSE)</f>
        <v>4</v>
      </c>
      <c r="AK978">
        <f>VLOOKUP($C978,PANSS_full!$D$2:$AK$888,19,FALSE)</f>
        <v>2</v>
      </c>
      <c r="AL978">
        <f>VLOOKUP($C978,PANSS_full!$D$2:$AK$888,20,FALSE)</f>
        <v>3</v>
      </c>
      <c r="AM978">
        <f>VLOOKUP($C978,PANSS_full!$D$2:$AK$888,21,FALSE)</f>
        <v>2</v>
      </c>
      <c r="AN978">
        <f>VLOOKUP($C978,PANSS_full!$D$2:$AK$888,22,FALSE)</f>
        <v>3</v>
      </c>
      <c r="AO978">
        <f>VLOOKUP($C978,PANSS_full!$D$2:$AK$888,23,FALSE)</f>
        <v>3</v>
      </c>
      <c r="AP978">
        <f>VLOOKUP($C978,PANSS_full!$D$2:$AK$888,24,FALSE)</f>
        <v>1</v>
      </c>
      <c r="AQ978">
        <f>VLOOKUP($C978,PANSS_full!$D$2:$AK$888,25,FALSE)</f>
        <v>3</v>
      </c>
      <c r="AR978">
        <f>VLOOKUP($C978,PANSS_full!$D$2:$AK$888,26,FALSE)</f>
        <v>3</v>
      </c>
      <c r="AS978">
        <f>VLOOKUP($C978,PANSS_full!$D$2:$AK$888,27,FALSE)</f>
        <v>2</v>
      </c>
      <c r="AT978">
        <f>VLOOKUP($C978,PANSS_full!$D$2:$AK$888,28,FALSE)</f>
        <v>1</v>
      </c>
      <c r="AU978">
        <f>VLOOKUP($C978,PANSS_full!$D$2:$AK$888,29,FALSE)</f>
        <v>3</v>
      </c>
      <c r="AV978">
        <f>VLOOKUP($C978,PANSS_full!$D$2:$AK$888,30,FALSE)</f>
        <v>6</v>
      </c>
      <c r="AW978">
        <f>VLOOKUP($C978,PANSS_full!$D$2:$AK$888,31,FALSE)</f>
        <v>4</v>
      </c>
      <c r="AX978">
        <f>VLOOKUP($C978,PANSS_full!$D$2:$AK$888,32,FALSE)</f>
        <v>5</v>
      </c>
      <c r="AY978">
        <f>VLOOKUP($C978,PANSS_full!$D$2:$AK$888,33,FALSE)</f>
        <v>4</v>
      </c>
      <c r="AZ978">
        <f>VLOOKUP($C978,PANSS_full!$D$2:$AK$888,34,FALSE)</f>
        <v>6</v>
      </c>
    </row>
    <row r="979" spans="1:52">
      <c r="A979">
        <v>978</v>
      </c>
      <c r="B979" s="2" t="s">
        <v>1037</v>
      </c>
      <c r="C979" s="2" t="str">
        <f t="shared" si="16"/>
        <v>SZ_09_0059</v>
      </c>
      <c r="E979" s="2">
        <v>27.75</v>
      </c>
      <c r="F979" s="2" t="s">
        <v>602</v>
      </c>
      <c r="G979" s="2" t="s">
        <v>442</v>
      </c>
      <c r="H979" s="2">
        <v>9</v>
      </c>
      <c r="I979" s="2">
        <v>1</v>
      </c>
      <c r="J979" s="2">
        <v>6</v>
      </c>
      <c r="K979" s="2">
        <v>1</v>
      </c>
      <c r="L979" s="2">
        <v>1</v>
      </c>
      <c r="M979" s="2">
        <v>50</v>
      </c>
      <c r="N979" s="2">
        <v>21</v>
      </c>
      <c r="O979" s="2">
        <v>34</v>
      </c>
      <c r="P979" s="2">
        <v>34</v>
      </c>
      <c r="Q979" s="2">
        <v>89</v>
      </c>
      <c r="S979" t="str">
        <f>VLOOKUP($C979,PANSS_full!$D$2:$AK$888,1,FALSE)</f>
        <v>SZ_09_0059</v>
      </c>
      <c r="T979" t="str">
        <f>VLOOKUP($C979,PANSS_full!$D$2:$AK$888,2,FALSE)</f>
        <v>RWL</v>
      </c>
      <c r="U979" t="str">
        <f>VLOOKUP($C979,PANSS_full!$D$2:$AK$888,3,FALSE)</f>
        <v>吴士豪</v>
      </c>
      <c r="V979" t="str">
        <f>VLOOKUP($C979,PANSS_full!$D$2:$AK$888,4,FALSE)</f>
        <v>武汉大学人民医院</v>
      </c>
      <c r="W979">
        <f>VLOOKUP($C979,PANSS_full!$D$2:$AK$888,5,FALSE)</f>
        <v>2</v>
      </c>
      <c r="X979">
        <f>VLOOKUP($C979,PANSS_full!$D$2:$AK$888,6,FALSE)</f>
        <v>5</v>
      </c>
      <c r="Y979">
        <f>VLOOKUP($C979,PANSS_full!$D$2:$AK$888,7,FALSE)</f>
        <v>2</v>
      </c>
      <c r="Z979">
        <f>VLOOKUP($C979,PANSS_full!$D$2:$AK$888,8,FALSE)</f>
        <v>4</v>
      </c>
      <c r="AA979">
        <f>VLOOKUP($C979,PANSS_full!$D$2:$AK$888,9,FALSE)</f>
        <v>2</v>
      </c>
      <c r="AB979">
        <f>VLOOKUP($C979,PANSS_full!$D$2:$AK$888,10,FALSE)</f>
        <v>4</v>
      </c>
      <c r="AC979">
        <f>VLOOKUP($C979,PANSS_full!$D$2:$AK$888,11,FALSE)</f>
        <v>2</v>
      </c>
      <c r="AD979">
        <f>VLOOKUP($C979,PANSS_full!$D$2:$AK$888,12,FALSE)</f>
        <v>5</v>
      </c>
      <c r="AE979">
        <f>VLOOKUP($C979,PANSS_full!$D$2:$AK$888,13,FALSE)</f>
        <v>5</v>
      </c>
      <c r="AF979">
        <f>VLOOKUP($C979,PANSS_full!$D$2:$AK$888,14,FALSE)</f>
        <v>4</v>
      </c>
      <c r="AG979">
        <f>VLOOKUP($C979,PANSS_full!$D$2:$AK$888,15,FALSE)</f>
        <v>5</v>
      </c>
      <c r="AH979">
        <f>VLOOKUP($C979,PANSS_full!$D$2:$AK$888,16,FALSE)</f>
        <v>4</v>
      </c>
      <c r="AI979">
        <f>VLOOKUP($C979,PANSS_full!$D$2:$AK$888,17,FALSE)</f>
        <v>5</v>
      </c>
      <c r="AJ979">
        <f>VLOOKUP($C979,PANSS_full!$D$2:$AK$888,18,FALSE)</f>
        <v>6</v>
      </c>
      <c r="AK979">
        <f>VLOOKUP($C979,PANSS_full!$D$2:$AK$888,19,FALSE)</f>
        <v>2</v>
      </c>
      <c r="AL979">
        <f>VLOOKUP($C979,PANSS_full!$D$2:$AK$888,20,FALSE)</f>
        <v>5</v>
      </c>
      <c r="AM979">
        <f>VLOOKUP($C979,PANSS_full!$D$2:$AK$888,21,FALSE)</f>
        <v>2</v>
      </c>
      <c r="AN979">
        <f>VLOOKUP($C979,PANSS_full!$D$2:$AK$888,22,FALSE)</f>
        <v>3</v>
      </c>
      <c r="AO979">
        <f>VLOOKUP($C979,PANSS_full!$D$2:$AK$888,23,FALSE)</f>
        <v>1</v>
      </c>
      <c r="AP979">
        <f>VLOOKUP($C979,PANSS_full!$D$2:$AK$888,24,FALSE)</f>
        <v>3</v>
      </c>
      <c r="AQ979">
        <f>VLOOKUP($C979,PANSS_full!$D$2:$AK$888,25,FALSE)</f>
        <v>3</v>
      </c>
      <c r="AR979">
        <f>VLOOKUP($C979,PANSS_full!$D$2:$AK$888,26,FALSE)</f>
        <v>1</v>
      </c>
      <c r="AS979">
        <f>VLOOKUP($C979,PANSS_full!$D$2:$AK$888,27,FALSE)</f>
        <v>2</v>
      </c>
      <c r="AT979">
        <f>VLOOKUP($C979,PANSS_full!$D$2:$AK$888,28,FALSE)</f>
        <v>1</v>
      </c>
      <c r="AU979">
        <f>VLOOKUP($C979,PANSS_full!$D$2:$AK$888,29,FALSE)</f>
        <v>2</v>
      </c>
      <c r="AV979">
        <f>VLOOKUP($C979,PANSS_full!$D$2:$AK$888,30,FALSE)</f>
        <v>1</v>
      </c>
      <c r="AW979">
        <f>VLOOKUP($C979,PANSS_full!$D$2:$AK$888,31,FALSE)</f>
        <v>4</v>
      </c>
      <c r="AX979">
        <f>VLOOKUP($C979,PANSS_full!$D$2:$AK$888,32,FALSE)</f>
        <v>1</v>
      </c>
      <c r="AY979">
        <f>VLOOKUP($C979,PANSS_full!$D$2:$AK$888,33,FALSE)</f>
        <v>2</v>
      </c>
      <c r="AZ979">
        <f>VLOOKUP($C979,PANSS_full!$D$2:$AK$888,34,FALSE)</f>
        <v>1</v>
      </c>
    </row>
    <row r="980" spans="1:52">
      <c r="A980">
        <v>979</v>
      </c>
      <c r="B980" s="2" t="s">
        <v>1038</v>
      </c>
      <c r="C980" s="2" t="str">
        <f t="shared" si="16"/>
        <v>SZ_09_0060</v>
      </c>
      <c r="E980" s="2">
        <v>24.5</v>
      </c>
      <c r="F980" s="2" t="s">
        <v>602</v>
      </c>
      <c r="G980" s="2" t="s">
        <v>442</v>
      </c>
      <c r="H980" s="2">
        <v>9</v>
      </c>
      <c r="I980" s="2">
        <v>1</v>
      </c>
      <c r="J980" s="2">
        <v>8</v>
      </c>
      <c r="K980" s="2">
        <v>1</v>
      </c>
      <c r="L980" s="2">
        <v>1</v>
      </c>
      <c r="M980" s="2">
        <v>22</v>
      </c>
      <c r="N980" s="2">
        <v>24</v>
      </c>
      <c r="O980" s="2">
        <v>19</v>
      </c>
      <c r="P980" s="2">
        <v>34</v>
      </c>
      <c r="Q980" s="2">
        <v>77</v>
      </c>
      <c r="S980" t="str">
        <f>VLOOKUP($C980,PANSS_full!$D$2:$AK$888,1,FALSE)</f>
        <v>SZ_09_0060</v>
      </c>
      <c r="T980" t="str">
        <f>VLOOKUP($C980,PANSS_full!$D$2:$AK$888,2,FALSE)</f>
        <v>XY</v>
      </c>
      <c r="U980" t="str">
        <f>VLOOKUP($C980,PANSS_full!$D$2:$AK$888,3,FALSE)</f>
        <v>吴士豪</v>
      </c>
      <c r="V980" t="str">
        <f>VLOOKUP($C980,PANSS_full!$D$2:$AK$888,4,FALSE)</f>
        <v/>
      </c>
      <c r="W980">
        <f>VLOOKUP($C980,PANSS_full!$D$2:$AK$888,5,FALSE)</f>
        <v>4</v>
      </c>
      <c r="X980">
        <f>VLOOKUP($C980,PANSS_full!$D$2:$AK$888,6,FALSE)</f>
        <v>3</v>
      </c>
      <c r="Y980">
        <f>VLOOKUP($C980,PANSS_full!$D$2:$AK$888,7,FALSE)</f>
        <v>3</v>
      </c>
      <c r="Z980">
        <f>VLOOKUP($C980,PANSS_full!$D$2:$AK$888,8,FALSE)</f>
        <v>4</v>
      </c>
      <c r="AA980">
        <f>VLOOKUP($C980,PANSS_full!$D$2:$AK$888,9,FALSE)</f>
        <v>5</v>
      </c>
      <c r="AB980">
        <f>VLOOKUP($C980,PANSS_full!$D$2:$AK$888,10,FALSE)</f>
        <v>4</v>
      </c>
      <c r="AC980">
        <f>VLOOKUP($C980,PANSS_full!$D$2:$AK$888,11,FALSE)</f>
        <v>1</v>
      </c>
      <c r="AD980">
        <f>VLOOKUP($C980,PANSS_full!$D$2:$AK$888,12,FALSE)</f>
        <v>3</v>
      </c>
      <c r="AE980">
        <f>VLOOKUP($C980,PANSS_full!$D$2:$AK$888,13,FALSE)</f>
        <v>1</v>
      </c>
      <c r="AF980">
        <f>VLOOKUP($C980,PANSS_full!$D$2:$AK$888,14,FALSE)</f>
        <v>3</v>
      </c>
      <c r="AG980">
        <f>VLOOKUP($C980,PANSS_full!$D$2:$AK$888,15,FALSE)</f>
        <v>2</v>
      </c>
      <c r="AH980">
        <f>VLOOKUP($C980,PANSS_full!$D$2:$AK$888,16,FALSE)</f>
        <v>4</v>
      </c>
      <c r="AI980">
        <f>VLOOKUP($C980,PANSS_full!$D$2:$AK$888,17,FALSE)</f>
        <v>3</v>
      </c>
      <c r="AJ980">
        <f>VLOOKUP($C980,PANSS_full!$D$2:$AK$888,18,FALSE)</f>
        <v>3</v>
      </c>
      <c r="AK980">
        <f>VLOOKUP($C980,PANSS_full!$D$2:$AK$888,19,FALSE)</f>
        <v>2</v>
      </c>
      <c r="AL980">
        <f>VLOOKUP($C980,PANSS_full!$D$2:$AK$888,20,FALSE)</f>
        <v>3</v>
      </c>
      <c r="AM980">
        <f>VLOOKUP($C980,PANSS_full!$D$2:$AK$888,21,FALSE)</f>
        <v>4</v>
      </c>
      <c r="AN980">
        <f>VLOOKUP($C980,PANSS_full!$D$2:$AK$888,22,FALSE)</f>
        <v>3</v>
      </c>
      <c r="AO980">
        <f>VLOOKUP($C980,PANSS_full!$D$2:$AK$888,23,FALSE)</f>
        <v>1</v>
      </c>
      <c r="AP980">
        <f>VLOOKUP($C980,PANSS_full!$D$2:$AK$888,24,FALSE)</f>
        <v>2</v>
      </c>
      <c r="AQ980">
        <f>VLOOKUP($C980,PANSS_full!$D$2:$AK$888,25,FALSE)</f>
        <v>1</v>
      </c>
      <c r="AR980">
        <f>VLOOKUP($C980,PANSS_full!$D$2:$AK$888,26,FALSE)</f>
        <v>1</v>
      </c>
      <c r="AS980">
        <f>VLOOKUP($C980,PANSS_full!$D$2:$AK$888,27,FALSE)</f>
        <v>2</v>
      </c>
      <c r="AT980">
        <f>VLOOKUP($C980,PANSS_full!$D$2:$AK$888,28,FALSE)</f>
        <v>1</v>
      </c>
      <c r="AU980">
        <f>VLOOKUP($C980,PANSS_full!$D$2:$AK$888,29,FALSE)</f>
        <v>2</v>
      </c>
      <c r="AV980">
        <f>VLOOKUP($C980,PANSS_full!$D$2:$AK$888,30,FALSE)</f>
        <v>1</v>
      </c>
      <c r="AW980">
        <f>VLOOKUP($C980,PANSS_full!$D$2:$AK$888,31,FALSE)</f>
        <v>3</v>
      </c>
      <c r="AX980">
        <f>VLOOKUP($C980,PANSS_full!$D$2:$AK$888,32,FALSE)</f>
        <v>1</v>
      </c>
      <c r="AY980">
        <f>VLOOKUP($C980,PANSS_full!$D$2:$AK$888,33,FALSE)</f>
        <v>4</v>
      </c>
      <c r="AZ980">
        <f>VLOOKUP($C980,PANSS_full!$D$2:$AK$888,34,FALSE)</f>
        <v>3</v>
      </c>
    </row>
    <row r="981" spans="1:52">
      <c r="A981">
        <v>980</v>
      </c>
      <c r="B981" s="2" t="s">
        <v>1039</v>
      </c>
      <c r="C981" s="2" t="str">
        <f t="shared" si="16"/>
        <v>SZ_09_0061</v>
      </c>
      <c r="E981" s="2">
        <v>30.16666667</v>
      </c>
      <c r="F981" s="2" t="s">
        <v>602</v>
      </c>
      <c r="G981" s="2" t="s">
        <v>442</v>
      </c>
      <c r="H981" s="2">
        <v>9</v>
      </c>
      <c r="I981" s="2">
        <v>2</v>
      </c>
      <c r="J981" s="2">
        <v>0</v>
      </c>
      <c r="K981" s="2">
        <v>1</v>
      </c>
      <c r="L981" s="2">
        <v>1</v>
      </c>
      <c r="M981" s="2">
        <v>180</v>
      </c>
      <c r="N981" s="2">
        <v>26</v>
      </c>
      <c r="O981" s="2">
        <v>36</v>
      </c>
      <c r="P981" s="2">
        <v>55</v>
      </c>
      <c r="Q981" s="2">
        <v>117</v>
      </c>
      <c r="R981" s="2">
        <v>23</v>
      </c>
      <c r="S981" t="str">
        <f>VLOOKUP($C981,PANSS_full!$D$2:$AK$888,1,FALSE)</f>
        <v>SZ_09_0061</v>
      </c>
      <c r="T981" t="str">
        <f>VLOOKUP($C981,PANSS_full!$D$2:$AK$888,2,FALSE)</f>
        <v>CNN</v>
      </c>
      <c r="U981" t="str">
        <f>VLOOKUP($C981,PANSS_full!$D$2:$AK$888,3,FALSE)</f>
        <v>黄欢</v>
      </c>
      <c r="V981" t="str">
        <f>VLOOKUP($C981,PANSS_full!$D$2:$AK$888,4,FALSE)</f>
        <v>武汉大学人民医院</v>
      </c>
      <c r="W981">
        <f>VLOOKUP($C981,PANSS_full!$D$2:$AK$888,5,FALSE)</f>
        <v>6</v>
      </c>
      <c r="X981">
        <f>VLOOKUP($C981,PANSS_full!$D$2:$AK$888,6,FALSE)</f>
        <v>4</v>
      </c>
      <c r="Y981">
        <f>VLOOKUP($C981,PANSS_full!$D$2:$AK$888,7,FALSE)</f>
        <v>6</v>
      </c>
      <c r="Z981">
        <f>VLOOKUP($C981,PANSS_full!$D$2:$AK$888,8,FALSE)</f>
        <v>1</v>
      </c>
      <c r="AA981">
        <f>VLOOKUP($C981,PANSS_full!$D$2:$AK$888,9,FALSE)</f>
        <v>1</v>
      </c>
      <c r="AB981">
        <f>VLOOKUP($C981,PANSS_full!$D$2:$AK$888,10,FALSE)</f>
        <v>5</v>
      </c>
      <c r="AC981">
        <f>VLOOKUP($C981,PANSS_full!$D$2:$AK$888,11,FALSE)</f>
        <v>3</v>
      </c>
      <c r="AD981">
        <f>VLOOKUP($C981,PANSS_full!$D$2:$AK$888,12,FALSE)</f>
        <v>5</v>
      </c>
      <c r="AE981">
        <f>VLOOKUP($C981,PANSS_full!$D$2:$AK$888,13,FALSE)</f>
        <v>5</v>
      </c>
      <c r="AF981">
        <f>VLOOKUP($C981,PANSS_full!$D$2:$AK$888,14,FALSE)</f>
        <v>6</v>
      </c>
      <c r="AG981">
        <f>VLOOKUP($C981,PANSS_full!$D$2:$AK$888,15,FALSE)</f>
        <v>5</v>
      </c>
      <c r="AH981">
        <f>VLOOKUP($C981,PANSS_full!$D$2:$AK$888,16,FALSE)</f>
        <v>4</v>
      </c>
      <c r="AI981">
        <f>VLOOKUP($C981,PANSS_full!$D$2:$AK$888,17,FALSE)</f>
        <v>7</v>
      </c>
      <c r="AJ981">
        <f>VLOOKUP($C981,PANSS_full!$D$2:$AK$888,18,FALSE)</f>
        <v>4</v>
      </c>
      <c r="AK981">
        <f>VLOOKUP($C981,PANSS_full!$D$2:$AK$888,19,FALSE)</f>
        <v>1</v>
      </c>
      <c r="AL981">
        <f>VLOOKUP($C981,PANSS_full!$D$2:$AK$888,20,FALSE)</f>
        <v>2</v>
      </c>
      <c r="AM981">
        <f>VLOOKUP($C981,PANSS_full!$D$2:$AK$888,21,FALSE)</f>
        <v>1</v>
      </c>
      <c r="AN981">
        <f>VLOOKUP($C981,PANSS_full!$D$2:$AK$888,22,FALSE)</f>
        <v>3</v>
      </c>
      <c r="AO981">
        <f>VLOOKUP($C981,PANSS_full!$D$2:$AK$888,23,FALSE)</f>
        <v>3</v>
      </c>
      <c r="AP981">
        <f>VLOOKUP($C981,PANSS_full!$D$2:$AK$888,24,FALSE)</f>
        <v>3</v>
      </c>
      <c r="AQ981">
        <f>VLOOKUP($C981,PANSS_full!$D$2:$AK$888,25,FALSE)</f>
        <v>4</v>
      </c>
      <c r="AR981">
        <f>VLOOKUP($C981,PANSS_full!$D$2:$AK$888,26,FALSE)</f>
        <v>4</v>
      </c>
      <c r="AS981">
        <f>VLOOKUP($C981,PANSS_full!$D$2:$AK$888,27,FALSE)</f>
        <v>5</v>
      </c>
      <c r="AT981">
        <f>VLOOKUP($C981,PANSS_full!$D$2:$AK$888,28,FALSE)</f>
        <v>1</v>
      </c>
      <c r="AU981">
        <f>VLOOKUP($C981,PANSS_full!$D$2:$AK$888,29,FALSE)</f>
        <v>5</v>
      </c>
      <c r="AV981">
        <f>VLOOKUP($C981,PANSS_full!$D$2:$AK$888,30,FALSE)</f>
        <v>7</v>
      </c>
      <c r="AW981">
        <f>VLOOKUP($C981,PANSS_full!$D$2:$AK$888,31,FALSE)</f>
        <v>5</v>
      </c>
      <c r="AX981">
        <f>VLOOKUP($C981,PANSS_full!$D$2:$AK$888,32,FALSE)</f>
        <v>3</v>
      </c>
      <c r="AY981">
        <f>VLOOKUP($C981,PANSS_full!$D$2:$AK$888,33,FALSE)</f>
        <v>3</v>
      </c>
      <c r="AZ981">
        <f>VLOOKUP($C981,PANSS_full!$D$2:$AK$888,34,FALSE)</f>
        <v>5</v>
      </c>
    </row>
    <row r="982" spans="1:52">
      <c r="A982">
        <v>981</v>
      </c>
      <c r="B982" s="2" t="s">
        <v>1040</v>
      </c>
      <c r="C982" s="2" t="str">
        <f t="shared" si="16"/>
        <v>SZ_09_0062</v>
      </c>
      <c r="E982" s="2">
        <v>42</v>
      </c>
      <c r="F982" s="2" t="s">
        <v>602</v>
      </c>
      <c r="G982" s="2" t="s">
        <v>442</v>
      </c>
      <c r="H982" s="2">
        <v>9</v>
      </c>
      <c r="I982" s="2">
        <v>2</v>
      </c>
      <c r="J982" s="2">
        <v>12</v>
      </c>
      <c r="K982" s="2">
        <v>1</v>
      </c>
      <c r="L982" s="2">
        <v>1</v>
      </c>
      <c r="M982" s="2">
        <v>146</v>
      </c>
      <c r="N982" s="2">
        <v>29</v>
      </c>
      <c r="O982" s="2">
        <v>25</v>
      </c>
      <c r="P982" s="2">
        <v>56</v>
      </c>
      <c r="Q982" s="2">
        <v>110</v>
      </c>
      <c r="R982" s="2">
        <v>28</v>
      </c>
      <c r="S982" t="str">
        <f>VLOOKUP($C982,PANSS_full!$D$2:$AK$888,1,FALSE)</f>
        <v>SZ_09_0062</v>
      </c>
      <c r="T982" t="str">
        <f>VLOOKUP($C982,PANSS_full!$D$2:$AK$888,2,FALSE)</f>
        <v>PLY</v>
      </c>
      <c r="U982" t="str">
        <f>VLOOKUP($C982,PANSS_full!$D$2:$AK$888,3,FALSE)</f>
        <v>黄欢</v>
      </c>
      <c r="V982" t="str">
        <f>VLOOKUP($C982,PANSS_full!$D$2:$AK$888,4,FALSE)</f>
        <v>武汉大学人民医院</v>
      </c>
      <c r="W982">
        <f>VLOOKUP($C982,PANSS_full!$D$2:$AK$888,5,FALSE)</f>
        <v>6</v>
      </c>
      <c r="X982">
        <f>VLOOKUP($C982,PANSS_full!$D$2:$AK$888,6,FALSE)</f>
        <v>3</v>
      </c>
      <c r="Y982">
        <f>VLOOKUP($C982,PANSS_full!$D$2:$AK$888,7,FALSE)</f>
        <v>6</v>
      </c>
      <c r="Z982">
        <f>VLOOKUP($C982,PANSS_full!$D$2:$AK$888,8,FALSE)</f>
        <v>3</v>
      </c>
      <c r="AA982">
        <f>VLOOKUP($C982,PANSS_full!$D$2:$AK$888,9,FALSE)</f>
        <v>4</v>
      </c>
      <c r="AB982">
        <f>VLOOKUP($C982,PANSS_full!$D$2:$AK$888,10,FALSE)</f>
        <v>5</v>
      </c>
      <c r="AC982">
        <f>VLOOKUP($C982,PANSS_full!$D$2:$AK$888,11,FALSE)</f>
        <v>2</v>
      </c>
      <c r="AD982">
        <f>VLOOKUP($C982,PANSS_full!$D$2:$AK$888,12,FALSE)</f>
        <v>3</v>
      </c>
      <c r="AE982">
        <f>VLOOKUP($C982,PANSS_full!$D$2:$AK$888,13,FALSE)</f>
        <v>3</v>
      </c>
      <c r="AF982">
        <f>VLOOKUP($C982,PANSS_full!$D$2:$AK$888,14,FALSE)</f>
        <v>4</v>
      </c>
      <c r="AG982">
        <f>VLOOKUP($C982,PANSS_full!$D$2:$AK$888,15,FALSE)</f>
        <v>5</v>
      </c>
      <c r="AH982">
        <f>VLOOKUP($C982,PANSS_full!$D$2:$AK$888,16,FALSE)</f>
        <v>3</v>
      </c>
      <c r="AI982">
        <f>VLOOKUP($C982,PANSS_full!$D$2:$AK$888,17,FALSE)</f>
        <v>4</v>
      </c>
      <c r="AJ982">
        <f>VLOOKUP($C982,PANSS_full!$D$2:$AK$888,18,FALSE)</f>
        <v>3</v>
      </c>
      <c r="AK982">
        <f>VLOOKUP($C982,PANSS_full!$D$2:$AK$888,19,FALSE)</f>
        <v>5</v>
      </c>
      <c r="AL982">
        <f>VLOOKUP($C982,PANSS_full!$D$2:$AK$888,20,FALSE)</f>
        <v>4</v>
      </c>
      <c r="AM982">
        <f>VLOOKUP($C982,PANSS_full!$D$2:$AK$888,21,FALSE)</f>
        <v>2</v>
      </c>
      <c r="AN982">
        <f>VLOOKUP($C982,PANSS_full!$D$2:$AK$888,22,FALSE)</f>
        <v>5</v>
      </c>
      <c r="AO982">
        <f>VLOOKUP($C982,PANSS_full!$D$2:$AK$888,23,FALSE)</f>
        <v>2</v>
      </c>
      <c r="AP982">
        <f>VLOOKUP($C982,PANSS_full!$D$2:$AK$888,24,FALSE)</f>
        <v>3</v>
      </c>
      <c r="AQ982">
        <f>VLOOKUP($C982,PANSS_full!$D$2:$AK$888,25,FALSE)</f>
        <v>4</v>
      </c>
      <c r="AR982">
        <f>VLOOKUP($C982,PANSS_full!$D$2:$AK$888,26,FALSE)</f>
        <v>2</v>
      </c>
      <c r="AS982">
        <f>VLOOKUP($C982,PANSS_full!$D$2:$AK$888,27,FALSE)</f>
        <v>6</v>
      </c>
      <c r="AT982">
        <f>VLOOKUP($C982,PANSS_full!$D$2:$AK$888,28,FALSE)</f>
        <v>1</v>
      </c>
      <c r="AU982">
        <f>VLOOKUP($C982,PANSS_full!$D$2:$AK$888,29,FALSE)</f>
        <v>4</v>
      </c>
      <c r="AV982">
        <f>VLOOKUP($C982,PANSS_full!$D$2:$AK$888,30,FALSE)</f>
        <v>6</v>
      </c>
      <c r="AW982">
        <f>VLOOKUP($C982,PANSS_full!$D$2:$AK$888,31,FALSE)</f>
        <v>3</v>
      </c>
      <c r="AX982">
        <f>VLOOKUP($C982,PANSS_full!$D$2:$AK$888,32,FALSE)</f>
        <v>3</v>
      </c>
      <c r="AY982">
        <f>VLOOKUP($C982,PANSS_full!$D$2:$AK$888,33,FALSE)</f>
        <v>2</v>
      </c>
      <c r="AZ982">
        <f>VLOOKUP($C982,PANSS_full!$D$2:$AK$888,34,FALSE)</f>
        <v>4</v>
      </c>
    </row>
    <row r="983" spans="1:52">
      <c r="A983">
        <v>982</v>
      </c>
      <c r="B983" s="2" t="s">
        <v>1041</v>
      </c>
      <c r="C983" s="2" t="str">
        <f t="shared" si="16"/>
        <v>SZ_09_0063</v>
      </c>
      <c r="E983" s="2">
        <v>35</v>
      </c>
      <c r="F983" s="2" t="s">
        <v>602</v>
      </c>
      <c r="G983" s="2" t="s">
        <v>442</v>
      </c>
      <c r="H983" s="2">
        <v>9</v>
      </c>
      <c r="I983" s="2">
        <v>2</v>
      </c>
      <c r="J983" s="2">
        <v>12</v>
      </c>
      <c r="K983" s="2">
        <v>1</v>
      </c>
      <c r="L983" s="2">
        <v>1</v>
      </c>
      <c r="M983" s="2">
        <v>30</v>
      </c>
      <c r="N983" s="2">
        <v>22</v>
      </c>
      <c r="O983" s="2">
        <v>20</v>
      </c>
      <c r="P983" s="2">
        <v>35</v>
      </c>
      <c r="Q983" s="2">
        <v>77</v>
      </c>
      <c r="R983" s="2">
        <v>35</v>
      </c>
      <c r="S983" t="str">
        <f>VLOOKUP($C983,PANSS_full!$D$2:$AK$888,1,FALSE)</f>
        <v>SZ_09_0063</v>
      </c>
      <c r="T983" t="str">
        <f>VLOOKUP($C983,PANSS_full!$D$2:$AK$888,2,FALSE)</f>
        <v>WLN</v>
      </c>
      <c r="U983" t="str">
        <f>VLOOKUP($C983,PANSS_full!$D$2:$AK$888,3,FALSE)</f>
        <v>黄欢</v>
      </c>
      <c r="V983" t="str">
        <f>VLOOKUP($C983,PANSS_full!$D$2:$AK$888,4,FALSE)</f>
        <v>武汉大学人民医院</v>
      </c>
      <c r="W983">
        <f>VLOOKUP($C983,PANSS_full!$D$2:$AK$888,5,FALSE)</f>
        <v>5</v>
      </c>
      <c r="X983">
        <f>VLOOKUP($C983,PANSS_full!$D$2:$AK$888,6,FALSE)</f>
        <v>3</v>
      </c>
      <c r="Y983">
        <f>VLOOKUP($C983,PANSS_full!$D$2:$AK$888,7,FALSE)</f>
        <v>6</v>
      </c>
      <c r="Z983">
        <f>VLOOKUP($C983,PANSS_full!$D$2:$AK$888,8,FALSE)</f>
        <v>1</v>
      </c>
      <c r="AA983">
        <f>VLOOKUP($C983,PANSS_full!$D$2:$AK$888,9,FALSE)</f>
        <v>2</v>
      </c>
      <c r="AB983">
        <f>VLOOKUP($C983,PANSS_full!$D$2:$AK$888,10,FALSE)</f>
        <v>4</v>
      </c>
      <c r="AC983">
        <f>VLOOKUP($C983,PANSS_full!$D$2:$AK$888,11,FALSE)</f>
        <v>1</v>
      </c>
      <c r="AD983">
        <f>VLOOKUP($C983,PANSS_full!$D$2:$AK$888,12,FALSE)</f>
        <v>2</v>
      </c>
      <c r="AE983">
        <f>VLOOKUP($C983,PANSS_full!$D$2:$AK$888,13,FALSE)</f>
        <v>3</v>
      </c>
      <c r="AF983">
        <f>VLOOKUP($C983,PANSS_full!$D$2:$AK$888,14,FALSE)</f>
        <v>3</v>
      </c>
      <c r="AG983">
        <f>VLOOKUP($C983,PANSS_full!$D$2:$AK$888,15,FALSE)</f>
        <v>4</v>
      </c>
      <c r="AH983">
        <f>VLOOKUP($C983,PANSS_full!$D$2:$AK$888,16,FALSE)</f>
        <v>2</v>
      </c>
      <c r="AI983">
        <f>VLOOKUP($C983,PANSS_full!$D$2:$AK$888,17,FALSE)</f>
        <v>4</v>
      </c>
      <c r="AJ983">
        <f>VLOOKUP($C983,PANSS_full!$D$2:$AK$888,18,FALSE)</f>
        <v>2</v>
      </c>
      <c r="AK983">
        <f>VLOOKUP($C983,PANSS_full!$D$2:$AK$888,19,FALSE)</f>
        <v>3</v>
      </c>
      <c r="AL983">
        <f>VLOOKUP($C983,PANSS_full!$D$2:$AK$888,20,FALSE)</f>
        <v>2</v>
      </c>
      <c r="AM983">
        <f>VLOOKUP($C983,PANSS_full!$D$2:$AK$888,21,FALSE)</f>
        <v>1</v>
      </c>
      <c r="AN983">
        <f>VLOOKUP($C983,PANSS_full!$D$2:$AK$888,22,FALSE)</f>
        <v>3</v>
      </c>
      <c r="AO983">
        <f>VLOOKUP($C983,PANSS_full!$D$2:$AK$888,23,FALSE)</f>
        <v>1</v>
      </c>
      <c r="AP983">
        <f>VLOOKUP($C983,PANSS_full!$D$2:$AK$888,24,FALSE)</f>
        <v>2</v>
      </c>
      <c r="AQ983">
        <f>VLOOKUP($C983,PANSS_full!$D$2:$AK$888,25,FALSE)</f>
        <v>3</v>
      </c>
      <c r="AR983">
        <f>VLOOKUP($C983,PANSS_full!$D$2:$AK$888,26,FALSE)</f>
        <v>1</v>
      </c>
      <c r="AS983">
        <f>VLOOKUP($C983,PANSS_full!$D$2:$AK$888,27,FALSE)</f>
        <v>1</v>
      </c>
      <c r="AT983">
        <f>VLOOKUP($C983,PANSS_full!$D$2:$AK$888,28,FALSE)</f>
        <v>1</v>
      </c>
      <c r="AU983">
        <f>VLOOKUP($C983,PANSS_full!$D$2:$AK$888,29,FALSE)</f>
        <v>4</v>
      </c>
      <c r="AV983">
        <f>VLOOKUP($C983,PANSS_full!$D$2:$AK$888,30,FALSE)</f>
        <v>3</v>
      </c>
      <c r="AW983">
        <f>VLOOKUP($C983,PANSS_full!$D$2:$AK$888,31,FALSE)</f>
        <v>3</v>
      </c>
      <c r="AX983">
        <f>VLOOKUP($C983,PANSS_full!$D$2:$AK$888,32,FALSE)</f>
        <v>1</v>
      </c>
      <c r="AY983">
        <f>VLOOKUP($C983,PANSS_full!$D$2:$AK$888,33,FALSE)</f>
        <v>1</v>
      </c>
      <c r="AZ983">
        <f>VLOOKUP($C983,PANSS_full!$D$2:$AK$888,34,FALSE)</f>
        <v>5</v>
      </c>
    </row>
    <row r="984" spans="1:52">
      <c r="A984">
        <v>983</v>
      </c>
      <c r="B984" s="2" t="s">
        <v>1042</v>
      </c>
      <c r="C984" s="2" t="str">
        <f t="shared" si="16"/>
        <v>SZ_09_0064</v>
      </c>
      <c r="E984" s="2">
        <v>18.08333333</v>
      </c>
      <c r="F984" s="2" t="s">
        <v>602</v>
      </c>
      <c r="G984" s="2" t="s">
        <v>442</v>
      </c>
      <c r="H984" s="2">
        <v>9</v>
      </c>
      <c r="I984" s="2">
        <v>2</v>
      </c>
      <c r="J984" s="2">
        <v>14</v>
      </c>
      <c r="K984" s="2">
        <v>1</v>
      </c>
      <c r="L984" s="2">
        <v>1</v>
      </c>
      <c r="M984" s="2">
        <v>17</v>
      </c>
      <c r="N984" s="2">
        <v>27</v>
      </c>
      <c r="O984" s="2">
        <v>14</v>
      </c>
      <c r="P984" s="2">
        <v>31</v>
      </c>
      <c r="Q984" s="2">
        <v>72</v>
      </c>
      <c r="R984" s="2">
        <v>13</v>
      </c>
      <c r="S984" t="str">
        <f>VLOOKUP($C984,PANSS_full!$D$2:$AK$888,1,FALSE)</f>
        <v>SZ_09_0064</v>
      </c>
      <c r="T984" t="str">
        <f>VLOOKUP($C984,PANSS_full!$D$2:$AK$888,2,FALSE)</f>
        <v>ZY</v>
      </c>
      <c r="U984" t="str">
        <f>VLOOKUP($C984,PANSS_full!$D$2:$AK$888,3,FALSE)</f>
        <v>陈诚</v>
      </c>
      <c r="V984" t="str">
        <f>VLOOKUP($C984,PANSS_full!$D$2:$AK$888,4,FALSE)</f>
        <v>湖北省人民医院</v>
      </c>
      <c r="W984">
        <f>VLOOKUP($C984,PANSS_full!$D$2:$AK$888,5,FALSE)</f>
        <v>4</v>
      </c>
      <c r="X984">
        <f>VLOOKUP($C984,PANSS_full!$D$2:$AK$888,6,FALSE)</f>
        <v>3</v>
      </c>
      <c r="Y984">
        <f>VLOOKUP($C984,PANSS_full!$D$2:$AK$888,7,FALSE)</f>
        <v>4</v>
      </c>
      <c r="Z984">
        <f>VLOOKUP($C984,PANSS_full!$D$2:$AK$888,8,FALSE)</f>
        <v>5</v>
      </c>
      <c r="AA984">
        <f>VLOOKUP($C984,PANSS_full!$D$2:$AK$888,9,FALSE)</f>
        <v>3</v>
      </c>
      <c r="AB984">
        <f>VLOOKUP($C984,PANSS_full!$D$2:$AK$888,10,FALSE)</f>
        <v>5</v>
      </c>
      <c r="AC984">
        <f>VLOOKUP($C984,PANSS_full!$D$2:$AK$888,11,FALSE)</f>
        <v>3</v>
      </c>
      <c r="AD984">
        <f>VLOOKUP($C984,PANSS_full!$D$2:$AK$888,12,FALSE)</f>
        <v>2</v>
      </c>
      <c r="AE984">
        <f>VLOOKUP($C984,PANSS_full!$D$2:$AK$888,13,FALSE)</f>
        <v>2</v>
      </c>
      <c r="AF984">
        <f>VLOOKUP($C984,PANSS_full!$D$2:$AK$888,14,FALSE)</f>
        <v>2</v>
      </c>
      <c r="AG984">
        <f>VLOOKUP($C984,PANSS_full!$D$2:$AK$888,15,FALSE)</f>
        <v>2</v>
      </c>
      <c r="AH984">
        <f>VLOOKUP($C984,PANSS_full!$D$2:$AK$888,16,FALSE)</f>
        <v>2</v>
      </c>
      <c r="AI984">
        <f>VLOOKUP($C984,PANSS_full!$D$2:$AK$888,17,FALSE)</f>
        <v>2</v>
      </c>
      <c r="AJ984">
        <f>VLOOKUP($C984,PANSS_full!$D$2:$AK$888,18,FALSE)</f>
        <v>2</v>
      </c>
      <c r="AK984">
        <f>VLOOKUP($C984,PANSS_full!$D$2:$AK$888,19,FALSE)</f>
        <v>2</v>
      </c>
      <c r="AL984">
        <f>VLOOKUP($C984,PANSS_full!$D$2:$AK$888,20,FALSE)</f>
        <v>2</v>
      </c>
      <c r="AM984">
        <f>VLOOKUP($C984,PANSS_full!$D$2:$AK$888,21,FALSE)</f>
        <v>1</v>
      </c>
      <c r="AN984">
        <f>VLOOKUP($C984,PANSS_full!$D$2:$AK$888,22,FALSE)</f>
        <v>1</v>
      </c>
      <c r="AO984">
        <f>VLOOKUP($C984,PANSS_full!$D$2:$AK$888,23,FALSE)</f>
        <v>1</v>
      </c>
      <c r="AP984">
        <f>VLOOKUP($C984,PANSS_full!$D$2:$AK$888,24,FALSE)</f>
        <v>1</v>
      </c>
      <c r="AQ984">
        <f>VLOOKUP($C984,PANSS_full!$D$2:$AK$888,25,FALSE)</f>
        <v>2</v>
      </c>
      <c r="AR984">
        <f>VLOOKUP($C984,PANSS_full!$D$2:$AK$888,26,FALSE)</f>
        <v>1</v>
      </c>
      <c r="AS984">
        <f>VLOOKUP($C984,PANSS_full!$D$2:$AK$888,27,FALSE)</f>
        <v>6</v>
      </c>
      <c r="AT984">
        <f>VLOOKUP($C984,PANSS_full!$D$2:$AK$888,28,FALSE)</f>
        <v>1</v>
      </c>
      <c r="AU984">
        <f>VLOOKUP($C984,PANSS_full!$D$2:$AK$888,29,FALSE)</f>
        <v>2</v>
      </c>
      <c r="AV984">
        <f>VLOOKUP($C984,PANSS_full!$D$2:$AK$888,30,FALSE)</f>
        <v>2</v>
      </c>
      <c r="AW984">
        <f>VLOOKUP($C984,PANSS_full!$D$2:$AK$888,31,FALSE)</f>
        <v>2</v>
      </c>
      <c r="AX984">
        <f>VLOOKUP($C984,PANSS_full!$D$2:$AK$888,32,FALSE)</f>
        <v>3</v>
      </c>
      <c r="AY984">
        <f>VLOOKUP($C984,PANSS_full!$D$2:$AK$888,33,FALSE)</f>
        <v>2</v>
      </c>
      <c r="AZ984">
        <f>VLOOKUP($C984,PANSS_full!$D$2:$AK$888,34,FALSE)</f>
        <v>2</v>
      </c>
    </row>
    <row r="985" spans="1:52">
      <c r="A985">
        <v>984</v>
      </c>
      <c r="B985" s="2" t="s">
        <v>1043</v>
      </c>
      <c r="C985" s="2" t="str">
        <f t="shared" si="16"/>
        <v>SZ_09_0065</v>
      </c>
      <c r="E985" s="2">
        <v>31.75</v>
      </c>
      <c r="F985" s="2" t="s">
        <v>602</v>
      </c>
      <c r="G985" s="2" t="s">
        <v>442</v>
      </c>
      <c r="H985" s="2">
        <v>9</v>
      </c>
      <c r="I985" s="2">
        <v>2</v>
      </c>
      <c r="J985" s="2">
        <v>12</v>
      </c>
      <c r="K985" s="2">
        <v>1</v>
      </c>
      <c r="L985" s="2">
        <v>1</v>
      </c>
      <c r="M985" s="2">
        <v>12</v>
      </c>
      <c r="N985" s="2">
        <v>23</v>
      </c>
      <c r="O985" s="2">
        <v>16</v>
      </c>
      <c r="P985" s="2">
        <v>47</v>
      </c>
      <c r="Q985" s="2">
        <v>86</v>
      </c>
      <c r="S985" t="str">
        <f>VLOOKUP($C985,PANSS_full!$D$2:$AK$888,1,FALSE)</f>
        <v>SZ_09_0065</v>
      </c>
      <c r="T985" t="str">
        <f>VLOOKUP($C985,PANSS_full!$D$2:$AK$888,2,FALSE)</f>
        <v>HD</v>
      </c>
      <c r="U985" t="str">
        <f>VLOOKUP($C985,PANSS_full!$D$2:$AK$888,3,FALSE)</f>
        <v>黄欢</v>
      </c>
      <c r="V985" t="str">
        <f>VLOOKUP($C985,PANSS_full!$D$2:$AK$888,4,FALSE)</f>
        <v>武汉大学人民医院</v>
      </c>
      <c r="W985">
        <f>VLOOKUP($C985,PANSS_full!$D$2:$AK$888,5,FALSE)</f>
        <v>6</v>
      </c>
      <c r="X985">
        <f>VLOOKUP($C985,PANSS_full!$D$2:$AK$888,6,FALSE)</f>
        <v>2</v>
      </c>
      <c r="Y985">
        <f>VLOOKUP($C985,PANSS_full!$D$2:$AK$888,7,FALSE)</f>
        <v>1</v>
      </c>
      <c r="Z985">
        <f>VLOOKUP($C985,PANSS_full!$D$2:$AK$888,8,FALSE)</f>
        <v>4</v>
      </c>
      <c r="AA985">
        <f>VLOOKUP($C985,PANSS_full!$D$2:$AK$888,9,FALSE)</f>
        <v>2</v>
      </c>
      <c r="AB985">
        <f>VLOOKUP($C985,PANSS_full!$D$2:$AK$888,10,FALSE)</f>
        <v>7</v>
      </c>
      <c r="AC985">
        <f>VLOOKUP($C985,PANSS_full!$D$2:$AK$888,11,FALSE)</f>
        <v>1</v>
      </c>
      <c r="AD985">
        <f>VLOOKUP($C985,PANSS_full!$D$2:$AK$888,12,FALSE)</f>
        <v>2</v>
      </c>
      <c r="AE985">
        <f>VLOOKUP($C985,PANSS_full!$D$2:$AK$888,13,FALSE)</f>
        <v>2</v>
      </c>
      <c r="AF985">
        <f>VLOOKUP($C985,PANSS_full!$D$2:$AK$888,14,FALSE)</f>
        <v>3</v>
      </c>
      <c r="AG985">
        <f>VLOOKUP($C985,PANSS_full!$D$2:$AK$888,15,FALSE)</f>
        <v>3</v>
      </c>
      <c r="AH985">
        <f>VLOOKUP($C985,PANSS_full!$D$2:$AK$888,16,FALSE)</f>
        <v>1</v>
      </c>
      <c r="AI985">
        <f>VLOOKUP($C985,PANSS_full!$D$2:$AK$888,17,FALSE)</f>
        <v>3</v>
      </c>
      <c r="AJ985">
        <f>VLOOKUP($C985,PANSS_full!$D$2:$AK$888,18,FALSE)</f>
        <v>2</v>
      </c>
      <c r="AK985">
        <f>VLOOKUP($C985,PANSS_full!$D$2:$AK$888,19,FALSE)</f>
        <v>3</v>
      </c>
      <c r="AL985">
        <f>VLOOKUP($C985,PANSS_full!$D$2:$AK$888,20,FALSE)</f>
        <v>4</v>
      </c>
      <c r="AM985">
        <f>VLOOKUP($C985,PANSS_full!$D$2:$AK$888,21,FALSE)</f>
        <v>2</v>
      </c>
      <c r="AN985">
        <f>VLOOKUP($C985,PANSS_full!$D$2:$AK$888,22,FALSE)</f>
        <v>4</v>
      </c>
      <c r="AO985">
        <f>VLOOKUP($C985,PANSS_full!$D$2:$AK$888,23,FALSE)</f>
        <v>1</v>
      </c>
      <c r="AP985">
        <f>VLOOKUP($C985,PANSS_full!$D$2:$AK$888,24,FALSE)</f>
        <v>3</v>
      </c>
      <c r="AQ985">
        <f>VLOOKUP($C985,PANSS_full!$D$2:$AK$888,25,FALSE)</f>
        <v>2</v>
      </c>
      <c r="AR985">
        <f>VLOOKUP($C985,PANSS_full!$D$2:$AK$888,26,FALSE)</f>
        <v>2</v>
      </c>
      <c r="AS985">
        <f>VLOOKUP($C985,PANSS_full!$D$2:$AK$888,27,FALSE)</f>
        <v>3</v>
      </c>
      <c r="AT985">
        <f>VLOOKUP($C985,PANSS_full!$D$2:$AK$888,28,FALSE)</f>
        <v>1</v>
      </c>
      <c r="AU985">
        <f>VLOOKUP($C985,PANSS_full!$D$2:$AK$888,29,FALSE)</f>
        <v>3</v>
      </c>
      <c r="AV985">
        <f>VLOOKUP($C985,PANSS_full!$D$2:$AK$888,30,FALSE)</f>
        <v>6</v>
      </c>
      <c r="AW985">
        <f>VLOOKUP($C985,PANSS_full!$D$2:$AK$888,31,FALSE)</f>
        <v>4</v>
      </c>
      <c r="AX985">
        <f>VLOOKUP($C985,PANSS_full!$D$2:$AK$888,32,FALSE)</f>
        <v>4</v>
      </c>
      <c r="AY985">
        <f>VLOOKUP($C985,PANSS_full!$D$2:$AK$888,33,FALSE)</f>
        <v>1</v>
      </c>
      <c r="AZ985">
        <f>VLOOKUP($C985,PANSS_full!$D$2:$AK$888,34,FALSE)</f>
        <v>4</v>
      </c>
    </row>
    <row r="986" spans="1:52">
      <c r="A986">
        <v>985</v>
      </c>
      <c r="B986" s="2" t="s">
        <v>1044</v>
      </c>
      <c r="C986" s="2" t="str">
        <f t="shared" si="16"/>
        <v>SZ_09_0066</v>
      </c>
      <c r="E986" s="2">
        <v>24</v>
      </c>
      <c r="F986" s="2" t="s">
        <v>602</v>
      </c>
      <c r="G986" s="2" t="s">
        <v>442</v>
      </c>
      <c r="H986" s="2">
        <v>9</v>
      </c>
      <c r="I986" s="2">
        <v>2</v>
      </c>
      <c r="J986" s="2">
        <v>15</v>
      </c>
      <c r="K986" s="2">
        <v>1</v>
      </c>
      <c r="L986" s="2">
        <v>1</v>
      </c>
      <c r="M986" s="2">
        <v>13</v>
      </c>
      <c r="N986" s="2">
        <v>28</v>
      </c>
      <c r="O986" s="2">
        <v>23</v>
      </c>
      <c r="P986" s="2">
        <v>47</v>
      </c>
      <c r="Q986" s="2">
        <v>98</v>
      </c>
      <c r="R986" s="2">
        <v>31</v>
      </c>
      <c r="S986" t="str">
        <f>VLOOKUP($C986,PANSS_full!$D$2:$AK$888,1,FALSE)</f>
        <v>SZ_09_0066</v>
      </c>
      <c r="T986" t="str">
        <f>VLOOKUP($C986,PANSS_full!$D$2:$AK$888,2,FALSE)</f>
        <v>WH</v>
      </c>
      <c r="U986" t="str">
        <f>VLOOKUP($C986,PANSS_full!$D$2:$AK$888,3,FALSE)</f>
        <v>黄欢</v>
      </c>
      <c r="V986" t="str">
        <f>VLOOKUP($C986,PANSS_full!$D$2:$AK$888,4,FALSE)</f>
        <v>武汉大学人民医院</v>
      </c>
      <c r="W986">
        <f>VLOOKUP($C986,PANSS_full!$D$2:$AK$888,5,FALSE)</f>
        <v>6</v>
      </c>
      <c r="X986">
        <f>VLOOKUP($C986,PANSS_full!$D$2:$AK$888,6,FALSE)</f>
        <v>3</v>
      </c>
      <c r="Y986">
        <f>VLOOKUP($C986,PANSS_full!$D$2:$AK$888,7,FALSE)</f>
        <v>7</v>
      </c>
      <c r="Z986">
        <f>VLOOKUP($C986,PANSS_full!$D$2:$AK$888,8,FALSE)</f>
        <v>2</v>
      </c>
      <c r="AA986">
        <f>VLOOKUP($C986,PANSS_full!$D$2:$AK$888,9,FALSE)</f>
        <v>2</v>
      </c>
      <c r="AB986">
        <f>VLOOKUP($C986,PANSS_full!$D$2:$AK$888,10,FALSE)</f>
        <v>6</v>
      </c>
      <c r="AC986">
        <f>VLOOKUP($C986,PANSS_full!$D$2:$AK$888,11,FALSE)</f>
        <v>2</v>
      </c>
      <c r="AD986">
        <f>VLOOKUP($C986,PANSS_full!$D$2:$AK$888,12,FALSE)</f>
        <v>3</v>
      </c>
      <c r="AE986">
        <f>VLOOKUP($C986,PANSS_full!$D$2:$AK$888,13,FALSE)</f>
        <v>3</v>
      </c>
      <c r="AF986">
        <f>VLOOKUP($C986,PANSS_full!$D$2:$AK$888,14,FALSE)</f>
        <v>5</v>
      </c>
      <c r="AG986">
        <f>VLOOKUP($C986,PANSS_full!$D$2:$AK$888,15,FALSE)</f>
        <v>4</v>
      </c>
      <c r="AH986">
        <f>VLOOKUP($C986,PANSS_full!$D$2:$AK$888,16,FALSE)</f>
        <v>3</v>
      </c>
      <c r="AI986">
        <f>VLOOKUP($C986,PANSS_full!$D$2:$AK$888,17,FALSE)</f>
        <v>3</v>
      </c>
      <c r="AJ986">
        <f>VLOOKUP($C986,PANSS_full!$D$2:$AK$888,18,FALSE)</f>
        <v>2</v>
      </c>
      <c r="AK986">
        <f>VLOOKUP($C986,PANSS_full!$D$2:$AK$888,19,FALSE)</f>
        <v>3</v>
      </c>
      <c r="AL986">
        <f>VLOOKUP($C986,PANSS_full!$D$2:$AK$888,20,FALSE)</f>
        <v>2</v>
      </c>
      <c r="AM986">
        <f>VLOOKUP($C986,PANSS_full!$D$2:$AK$888,21,FALSE)</f>
        <v>1</v>
      </c>
      <c r="AN986">
        <f>VLOOKUP($C986,PANSS_full!$D$2:$AK$888,22,FALSE)</f>
        <v>2</v>
      </c>
      <c r="AO986">
        <f>VLOOKUP($C986,PANSS_full!$D$2:$AK$888,23,FALSE)</f>
        <v>1</v>
      </c>
      <c r="AP986">
        <f>VLOOKUP($C986,PANSS_full!$D$2:$AK$888,24,FALSE)</f>
        <v>3</v>
      </c>
      <c r="AQ986">
        <f>VLOOKUP($C986,PANSS_full!$D$2:$AK$888,25,FALSE)</f>
        <v>3</v>
      </c>
      <c r="AR986">
        <f>VLOOKUP($C986,PANSS_full!$D$2:$AK$888,26,FALSE)</f>
        <v>2</v>
      </c>
      <c r="AS986">
        <f>VLOOKUP($C986,PANSS_full!$D$2:$AK$888,27,FALSE)</f>
        <v>5</v>
      </c>
      <c r="AT986">
        <f>VLOOKUP($C986,PANSS_full!$D$2:$AK$888,28,FALSE)</f>
        <v>1</v>
      </c>
      <c r="AU986">
        <f>VLOOKUP($C986,PANSS_full!$D$2:$AK$888,29,FALSE)</f>
        <v>3</v>
      </c>
      <c r="AV986">
        <f>VLOOKUP($C986,PANSS_full!$D$2:$AK$888,30,FALSE)</f>
        <v>6</v>
      </c>
      <c r="AW986">
        <f>VLOOKUP($C986,PANSS_full!$D$2:$AK$888,31,FALSE)</f>
        <v>5</v>
      </c>
      <c r="AX986">
        <f>VLOOKUP($C986,PANSS_full!$D$2:$AK$888,32,FALSE)</f>
        <v>4</v>
      </c>
      <c r="AY986">
        <f>VLOOKUP($C986,PANSS_full!$D$2:$AK$888,33,FALSE)</f>
        <v>2</v>
      </c>
      <c r="AZ986">
        <f>VLOOKUP($C986,PANSS_full!$D$2:$AK$888,34,FALSE)</f>
        <v>4</v>
      </c>
    </row>
    <row r="987" spans="1:52">
      <c r="A987">
        <v>986</v>
      </c>
      <c r="B987" s="2" t="s">
        <v>1045</v>
      </c>
      <c r="C987" s="2" t="str">
        <f t="shared" si="16"/>
        <v>SZ_09_0067</v>
      </c>
      <c r="E987" s="2">
        <v>20.66666667</v>
      </c>
      <c r="F987" s="2" t="s">
        <v>602</v>
      </c>
      <c r="G987" s="2" t="s">
        <v>442</v>
      </c>
      <c r="H987" s="2">
        <v>9</v>
      </c>
      <c r="I987" s="2">
        <v>1</v>
      </c>
      <c r="J987" s="2">
        <v>13</v>
      </c>
      <c r="K987" s="2">
        <v>1</v>
      </c>
      <c r="L987" s="2">
        <v>1</v>
      </c>
      <c r="M987" s="2">
        <v>27</v>
      </c>
      <c r="N987" s="2">
        <v>21</v>
      </c>
      <c r="O987" s="2">
        <v>14</v>
      </c>
      <c r="P987" s="2">
        <v>27</v>
      </c>
      <c r="Q987" s="2">
        <v>62</v>
      </c>
      <c r="R987" s="2">
        <v>22</v>
      </c>
      <c r="S987" t="str">
        <f>VLOOKUP($C987,PANSS_full!$D$2:$AK$888,1,FALSE)</f>
        <v>SZ_09_0067</v>
      </c>
      <c r="T987" t="str">
        <f>VLOOKUP($C987,PANSS_full!$D$2:$AK$888,2,FALSE)</f>
        <v>ZYP</v>
      </c>
      <c r="U987" t="str">
        <f>VLOOKUP($C987,PANSS_full!$D$2:$AK$888,3,FALSE)</f>
        <v>陈诚</v>
      </c>
      <c r="V987" t="str">
        <f>VLOOKUP($C987,PANSS_full!$D$2:$AK$888,4,FALSE)</f>
        <v>武大人民医院</v>
      </c>
      <c r="W987">
        <f>VLOOKUP($C987,PANSS_full!$D$2:$AK$888,5,FALSE)</f>
        <v>4</v>
      </c>
      <c r="X987">
        <f>VLOOKUP($C987,PANSS_full!$D$2:$AK$888,6,FALSE)</f>
        <v>3</v>
      </c>
      <c r="Y987">
        <f>VLOOKUP($C987,PANSS_full!$D$2:$AK$888,7,FALSE)</f>
        <v>5</v>
      </c>
      <c r="Z987">
        <f>VLOOKUP($C987,PANSS_full!$D$2:$AK$888,8,FALSE)</f>
        <v>2</v>
      </c>
      <c r="AA987">
        <f>VLOOKUP($C987,PANSS_full!$D$2:$AK$888,9,FALSE)</f>
        <v>1</v>
      </c>
      <c r="AB987">
        <f>VLOOKUP($C987,PANSS_full!$D$2:$AK$888,10,FALSE)</f>
        <v>5</v>
      </c>
      <c r="AC987">
        <f>VLOOKUP($C987,PANSS_full!$D$2:$AK$888,11,FALSE)</f>
        <v>1</v>
      </c>
      <c r="AD987">
        <f>VLOOKUP($C987,PANSS_full!$D$2:$AK$888,12,FALSE)</f>
        <v>3</v>
      </c>
      <c r="AE987">
        <f>VLOOKUP($C987,PANSS_full!$D$2:$AK$888,13,FALSE)</f>
        <v>2</v>
      </c>
      <c r="AF987">
        <f>VLOOKUP($C987,PANSS_full!$D$2:$AK$888,14,FALSE)</f>
        <v>2</v>
      </c>
      <c r="AG987">
        <f>VLOOKUP($C987,PANSS_full!$D$2:$AK$888,15,FALSE)</f>
        <v>2</v>
      </c>
      <c r="AH987">
        <f>VLOOKUP($C987,PANSS_full!$D$2:$AK$888,16,FALSE)</f>
        <v>1</v>
      </c>
      <c r="AI987">
        <f>VLOOKUP($C987,PANSS_full!$D$2:$AK$888,17,FALSE)</f>
        <v>3</v>
      </c>
      <c r="AJ987">
        <f>VLOOKUP($C987,PANSS_full!$D$2:$AK$888,18,FALSE)</f>
        <v>1</v>
      </c>
      <c r="AK987">
        <f>VLOOKUP($C987,PANSS_full!$D$2:$AK$888,19,FALSE)</f>
        <v>1</v>
      </c>
      <c r="AL987">
        <f>VLOOKUP($C987,PANSS_full!$D$2:$AK$888,20,FALSE)</f>
        <v>3</v>
      </c>
      <c r="AM987">
        <f>VLOOKUP($C987,PANSS_full!$D$2:$AK$888,21,FALSE)</f>
        <v>1</v>
      </c>
      <c r="AN987">
        <f>VLOOKUP($C987,PANSS_full!$D$2:$AK$888,22,FALSE)</f>
        <v>2</v>
      </c>
      <c r="AO987">
        <f>VLOOKUP($C987,PANSS_full!$D$2:$AK$888,23,FALSE)</f>
        <v>1</v>
      </c>
      <c r="AP987">
        <f>VLOOKUP($C987,PANSS_full!$D$2:$AK$888,24,FALSE)</f>
        <v>2</v>
      </c>
      <c r="AQ987">
        <f>VLOOKUP($C987,PANSS_full!$D$2:$AK$888,25,FALSE)</f>
        <v>2</v>
      </c>
      <c r="AR987">
        <f>VLOOKUP($C987,PANSS_full!$D$2:$AK$888,26,FALSE)</f>
        <v>1</v>
      </c>
      <c r="AS987">
        <f>VLOOKUP($C987,PANSS_full!$D$2:$AK$888,27,FALSE)</f>
        <v>4</v>
      </c>
      <c r="AT987">
        <f>VLOOKUP($C987,PANSS_full!$D$2:$AK$888,28,FALSE)</f>
        <v>1</v>
      </c>
      <c r="AU987">
        <f>VLOOKUP($C987,PANSS_full!$D$2:$AK$888,29,FALSE)</f>
        <v>1</v>
      </c>
      <c r="AV987">
        <f>VLOOKUP($C987,PANSS_full!$D$2:$AK$888,30,FALSE)</f>
        <v>2</v>
      </c>
      <c r="AW987">
        <f>VLOOKUP($C987,PANSS_full!$D$2:$AK$888,31,FALSE)</f>
        <v>1</v>
      </c>
      <c r="AX987">
        <f>VLOOKUP($C987,PANSS_full!$D$2:$AK$888,32,FALSE)</f>
        <v>2</v>
      </c>
      <c r="AY987">
        <f>VLOOKUP($C987,PANSS_full!$D$2:$AK$888,33,FALSE)</f>
        <v>1</v>
      </c>
      <c r="AZ987">
        <f>VLOOKUP($C987,PANSS_full!$D$2:$AK$888,34,FALSE)</f>
        <v>2</v>
      </c>
    </row>
    <row r="988" spans="1:52">
      <c r="A988">
        <v>987</v>
      </c>
      <c r="B988" s="2" t="s">
        <v>1046</v>
      </c>
      <c r="C988" s="2" t="str">
        <f t="shared" si="16"/>
        <v>SZ_09_0068</v>
      </c>
      <c r="E988" s="2">
        <v>24</v>
      </c>
      <c r="F988" s="2" t="s">
        <v>602</v>
      </c>
      <c r="G988" s="2" t="s">
        <v>442</v>
      </c>
      <c r="H988" s="2">
        <v>9</v>
      </c>
      <c r="I988" s="2">
        <v>2</v>
      </c>
      <c r="J988" s="2">
        <v>17</v>
      </c>
      <c r="K988" s="2">
        <v>1</v>
      </c>
      <c r="L988" s="2">
        <v>1</v>
      </c>
      <c r="M988" s="2">
        <v>13</v>
      </c>
      <c r="N988" s="2">
        <v>23</v>
      </c>
      <c r="O988" s="2">
        <v>19</v>
      </c>
      <c r="P988" s="2">
        <v>37</v>
      </c>
      <c r="Q988" s="2">
        <v>79</v>
      </c>
      <c r="R988" s="2">
        <v>27</v>
      </c>
      <c r="S988" t="str">
        <f>VLOOKUP($C988,PANSS_full!$D$2:$AK$888,1,FALSE)</f>
        <v>SZ_09_0068</v>
      </c>
      <c r="T988" t="str">
        <f>VLOOKUP($C988,PANSS_full!$D$2:$AK$888,2,FALSE)</f>
        <v>JF</v>
      </c>
      <c r="U988" t="str">
        <f>VLOOKUP($C988,PANSS_full!$D$2:$AK$888,3,FALSE)</f>
        <v>黄欢</v>
      </c>
      <c r="V988" t="str">
        <f>VLOOKUP($C988,PANSS_full!$D$2:$AK$888,4,FALSE)</f>
        <v>武汉大学人民医院</v>
      </c>
      <c r="W988">
        <f>VLOOKUP($C988,PANSS_full!$D$2:$AK$888,5,FALSE)</f>
        <v>5</v>
      </c>
      <c r="X988">
        <f>VLOOKUP($C988,PANSS_full!$D$2:$AK$888,6,FALSE)</f>
        <v>1</v>
      </c>
      <c r="Y988">
        <f>VLOOKUP($C988,PANSS_full!$D$2:$AK$888,7,FALSE)</f>
        <v>6</v>
      </c>
      <c r="Z988">
        <f>VLOOKUP($C988,PANSS_full!$D$2:$AK$888,8,FALSE)</f>
        <v>3</v>
      </c>
      <c r="AA988">
        <f>VLOOKUP($C988,PANSS_full!$D$2:$AK$888,9,FALSE)</f>
        <v>1</v>
      </c>
      <c r="AB988">
        <f>VLOOKUP($C988,PANSS_full!$D$2:$AK$888,10,FALSE)</f>
        <v>6</v>
      </c>
      <c r="AC988">
        <f>VLOOKUP($C988,PANSS_full!$D$2:$AK$888,11,FALSE)</f>
        <v>1</v>
      </c>
      <c r="AD988">
        <f>VLOOKUP($C988,PANSS_full!$D$2:$AK$888,12,FALSE)</f>
        <v>3</v>
      </c>
      <c r="AE988">
        <f>VLOOKUP($C988,PANSS_full!$D$2:$AK$888,13,FALSE)</f>
        <v>3</v>
      </c>
      <c r="AF988">
        <f>VLOOKUP($C988,PANSS_full!$D$2:$AK$888,14,FALSE)</f>
        <v>4</v>
      </c>
      <c r="AG988">
        <f>VLOOKUP($C988,PANSS_full!$D$2:$AK$888,15,FALSE)</f>
        <v>3</v>
      </c>
      <c r="AH988">
        <f>VLOOKUP($C988,PANSS_full!$D$2:$AK$888,16,FALSE)</f>
        <v>2</v>
      </c>
      <c r="AI988">
        <f>VLOOKUP($C988,PANSS_full!$D$2:$AK$888,17,FALSE)</f>
        <v>3</v>
      </c>
      <c r="AJ988">
        <f>VLOOKUP($C988,PANSS_full!$D$2:$AK$888,18,FALSE)</f>
        <v>1</v>
      </c>
      <c r="AK988">
        <f>VLOOKUP($C988,PANSS_full!$D$2:$AK$888,19,FALSE)</f>
        <v>2</v>
      </c>
      <c r="AL988">
        <f>VLOOKUP($C988,PANSS_full!$D$2:$AK$888,20,FALSE)</f>
        <v>3</v>
      </c>
      <c r="AM988">
        <f>VLOOKUP($C988,PANSS_full!$D$2:$AK$888,21,FALSE)</f>
        <v>2</v>
      </c>
      <c r="AN988">
        <f>VLOOKUP($C988,PANSS_full!$D$2:$AK$888,22,FALSE)</f>
        <v>4</v>
      </c>
      <c r="AO988">
        <f>VLOOKUP($C988,PANSS_full!$D$2:$AK$888,23,FALSE)</f>
        <v>1</v>
      </c>
      <c r="AP988">
        <f>VLOOKUP($C988,PANSS_full!$D$2:$AK$888,24,FALSE)</f>
        <v>3</v>
      </c>
      <c r="AQ988">
        <f>VLOOKUP($C988,PANSS_full!$D$2:$AK$888,25,FALSE)</f>
        <v>3</v>
      </c>
      <c r="AR988">
        <f>VLOOKUP($C988,PANSS_full!$D$2:$AK$888,26,FALSE)</f>
        <v>1</v>
      </c>
      <c r="AS988">
        <f>VLOOKUP($C988,PANSS_full!$D$2:$AK$888,27,FALSE)</f>
        <v>3</v>
      </c>
      <c r="AT988">
        <f>VLOOKUP($C988,PANSS_full!$D$2:$AK$888,28,FALSE)</f>
        <v>1</v>
      </c>
      <c r="AU988">
        <f>VLOOKUP($C988,PANSS_full!$D$2:$AK$888,29,FALSE)</f>
        <v>2</v>
      </c>
      <c r="AV988">
        <f>VLOOKUP($C988,PANSS_full!$D$2:$AK$888,30,FALSE)</f>
        <v>4</v>
      </c>
      <c r="AW988">
        <f>VLOOKUP($C988,PANSS_full!$D$2:$AK$888,31,FALSE)</f>
        <v>2</v>
      </c>
      <c r="AX988">
        <f>VLOOKUP($C988,PANSS_full!$D$2:$AK$888,32,FALSE)</f>
        <v>1</v>
      </c>
      <c r="AY988">
        <f>VLOOKUP($C988,PANSS_full!$D$2:$AK$888,33,FALSE)</f>
        <v>1</v>
      </c>
      <c r="AZ988">
        <f>VLOOKUP($C988,PANSS_full!$D$2:$AK$888,34,FALSE)</f>
        <v>4</v>
      </c>
    </row>
    <row r="989" spans="1:52">
      <c r="A989">
        <v>988</v>
      </c>
      <c r="B989" s="2" t="s">
        <v>1047</v>
      </c>
      <c r="C989" s="2" t="str">
        <f t="shared" si="16"/>
        <v>SZ_09_0069</v>
      </c>
      <c r="E989" s="2">
        <v>20.58333333</v>
      </c>
      <c r="F989" s="2" t="s">
        <v>602</v>
      </c>
      <c r="G989" s="2" t="s">
        <v>442</v>
      </c>
      <c r="H989" s="2">
        <v>9</v>
      </c>
      <c r="I989" s="2">
        <v>2</v>
      </c>
      <c r="J989" s="2">
        <v>12</v>
      </c>
      <c r="K989" s="2">
        <v>1</v>
      </c>
      <c r="L989" s="2">
        <v>1</v>
      </c>
      <c r="M989" s="2">
        <v>38</v>
      </c>
      <c r="N989" s="2">
        <v>26</v>
      </c>
      <c r="O989" s="2">
        <v>24</v>
      </c>
      <c r="P989" s="2">
        <v>49</v>
      </c>
      <c r="Q989" s="2">
        <v>99</v>
      </c>
      <c r="R989" s="2">
        <v>24</v>
      </c>
      <c r="S989" t="str">
        <f>VLOOKUP($C989,PANSS_full!$D$2:$AK$888,1,FALSE)</f>
        <v>SZ_09_0069</v>
      </c>
      <c r="T989" t="str">
        <f>VLOOKUP($C989,PANSS_full!$D$2:$AK$888,2,FALSE)</f>
        <v>SJP</v>
      </c>
      <c r="U989" t="str">
        <f>VLOOKUP($C989,PANSS_full!$D$2:$AK$888,3,FALSE)</f>
        <v>黄欢</v>
      </c>
      <c r="V989" t="str">
        <f>VLOOKUP($C989,PANSS_full!$D$2:$AK$888,4,FALSE)</f>
        <v>武汉大学人民医院</v>
      </c>
      <c r="W989">
        <f>VLOOKUP($C989,PANSS_full!$D$2:$AK$888,5,FALSE)</f>
        <v>6</v>
      </c>
      <c r="X989">
        <f>VLOOKUP($C989,PANSS_full!$D$2:$AK$888,6,FALSE)</f>
        <v>5</v>
      </c>
      <c r="Y989">
        <f>VLOOKUP($C989,PANSS_full!$D$2:$AK$888,7,FALSE)</f>
        <v>6</v>
      </c>
      <c r="Z989">
        <f>VLOOKUP($C989,PANSS_full!$D$2:$AK$888,8,FALSE)</f>
        <v>3</v>
      </c>
      <c r="AA989">
        <f>VLOOKUP($C989,PANSS_full!$D$2:$AK$888,9,FALSE)</f>
        <v>2</v>
      </c>
      <c r="AB989">
        <f>VLOOKUP($C989,PANSS_full!$D$2:$AK$888,10,FALSE)</f>
        <v>2</v>
      </c>
      <c r="AC989">
        <f>VLOOKUP($C989,PANSS_full!$D$2:$AK$888,11,FALSE)</f>
        <v>2</v>
      </c>
      <c r="AD989">
        <f>VLOOKUP($C989,PANSS_full!$D$2:$AK$888,12,FALSE)</f>
        <v>3</v>
      </c>
      <c r="AE989">
        <f>VLOOKUP($C989,PANSS_full!$D$2:$AK$888,13,FALSE)</f>
        <v>2</v>
      </c>
      <c r="AF989">
        <f>VLOOKUP($C989,PANSS_full!$D$2:$AK$888,14,FALSE)</f>
        <v>4</v>
      </c>
      <c r="AG989">
        <f>VLOOKUP($C989,PANSS_full!$D$2:$AK$888,15,FALSE)</f>
        <v>5</v>
      </c>
      <c r="AH989">
        <f>VLOOKUP($C989,PANSS_full!$D$2:$AK$888,16,FALSE)</f>
        <v>4</v>
      </c>
      <c r="AI989">
        <f>VLOOKUP($C989,PANSS_full!$D$2:$AK$888,17,FALSE)</f>
        <v>4</v>
      </c>
      <c r="AJ989">
        <f>VLOOKUP($C989,PANSS_full!$D$2:$AK$888,18,FALSE)</f>
        <v>2</v>
      </c>
      <c r="AK989">
        <f>VLOOKUP($C989,PANSS_full!$D$2:$AK$888,19,FALSE)</f>
        <v>2</v>
      </c>
      <c r="AL989">
        <f>VLOOKUP($C989,PANSS_full!$D$2:$AK$888,20,FALSE)</f>
        <v>1</v>
      </c>
      <c r="AM989">
        <f>VLOOKUP($C989,PANSS_full!$D$2:$AK$888,21,FALSE)</f>
        <v>1</v>
      </c>
      <c r="AN989">
        <f>VLOOKUP($C989,PANSS_full!$D$2:$AK$888,22,FALSE)</f>
        <v>2</v>
      </c>
      <c r="AO989">
        <f>VLOOKUP($C989,PANSS_full!$D$2:$AK$888,23,FALSE)</f>
        <v>3</v>
      </c>
      <c r="AP989">
        <f>VLOOKUP($C989,PANSS_full!$D$2:$AK$888,24,FALSE)</f>
        <v>2</v>
      </c>
      <c r="AQ989">
        <f>VLOOKUP($C989,PANSS_full!$D$2:$AK$888,25,FALSE)</f>
        <v>3</v>
      </c>
      <c r="AR989">
        <f>VLOOKUP($C989,PANSS_full!$D$2:$AK$888,26,FALSE)</f>
        <v>2</v>
      </c>
      <c r="AS989">
        <f>VLOOKUP($C989,PANSS_full!$D$2:$AK$888,27,FALSE)</f>
        <v>5</v>
      </c>
      <c r="AT989">
        <f>VLOOKUP($C989,PANSS_full!$D$2:$AK$888,28,FALSE)</f>
        <v>1</v>
      </c>
      <c r="AU989">
        <f>VLOOKUP($C989,PANSS_full!$D$2:$AK$888,29,FALSE)</f>
        <v>5</v>
      </c>
      <c r="AV989">
        <f>VLOOKUP($C989,PANSS_full!$D$2:$AK$888,30,FALSE)</f>
        <v>7</v>
      </c>
      <c r="AW989">
        <f>VLOOKUP($C989,PANSS_full!$D$2:$AK$888,31,FALSE)</f>
        <v>4</v>
      </c>
      <c r="AX989">
        <f>VLOOKUP($C989,PANSS_full!$D$2:$AK$888,32,FALSE)</f>
        <v>5</v>
      </c>
      <c r="AY989">
        <f>VLOOKUP($C989,PANSS_full!$D$2:$AK$888,33,FALSE)</f>
        <v>2</v>
      </c>
      <c r="AZ989">
        <f>VLOOKUP($C989,PANSS_full!$D$2:$AK$888,34,FALSE)</f>
        <v>4</v>
      </c>
    </row>
    <row r="990" spans="1:52">
      <c r="A990">
        <v>989</v>
      </c>
      <c r="B990" s="2" t="s">
        <v>1048</v>
      </c>
      <c r="C990" s="2" t="str">
        <f t="shared" si="16"/>
        <v>SZ_09_0070</v>
      </c>
      <c r="E990" s="2">
        <v>22.58333333</v>
      </c>
      <c r="F990" s="2" t="s">
        <v>602</v>
      </c>
      <c r="G990" s="2" t="s">
        <v>442</v>
      </c>
      <c r="H990" s="2">
        <v>9</v>
      </c>
      <c r="I990" s="2">
        <v>1</v>
      </c>
      <c r="J990" s="2">
        <v>12</v>
      </c>
      <c r="K990" s="2">
        <v>1</v>
      </c>
      <c r="L990" s="2">
        <v>1</v>
      </c>
      <c r="M990" s="2">
        <v>24</v>
      </c>
      <c r="N990" s="2">
        <v>22</v>
      </c>
      <c r="O990" s="2">
        <v>21</v>
      </c>
      <c r="P990" s="2">
        <v>35</v>
      </c>
      <c r="Q990" s="2">
        <v>78</v>
      </c>
      <c r="S990" t="str">
        <f>VLOOKUP($C990,PANSS_full!$D$2:$AK$888,1,FALSE)</f>
        <v>SZ_09_0070</v>
      </c>
      <c r="T990" t="str">
        <f>VLOOKUP($C990,PANSS_full!$D$2:$AK$888,2,FALSE)</f>
        <v>DSK</v>
      </c>
      <c r="U990" t="str">
        <f>VLOOKUP($C990,PANSS_full!$D$2:$AK$888,3,FALSE)</f>
        <v>黄欢</v>
      </c>
      <c r="V990" t="str">
        <f>VLOOKUP($C990,PANSS_full!$D$2:$AK$888,4,FALSE)</f>
        <v>武汉大学人民医院</v>
      </c>
      <c r="W990">
        <f>VLOOKUP($C990,PANSS_full!$D$2:$AK$888,5,FALSE)</f>
        <v>6</v>
      </c>
      <c r="X990">
        <f>VLOOKUP($C990,PANSS_full!$D$2:$AK$888,6,FALSE)</f>
        <v>4</v>
      </c>
      <c r="Y990">
        <f>VLOOKUP($C990,PANSS_full!$D$2:$AK$888,7,FALSE)</f>
        <v>1</v>
      </c>
      <c r="Z990">
        <f>VLOOKUP($C990,PANSS_full!$D$2:$AK$888,8,FALSE)</f>
        <v>4</v>
      </c>
      <c r="AA990">
        <f>VLOOKUP($C990,PANSS_full!$D$2:$AK$888,9,FALSE)</f>
        <v>2</v>
      </c>
      <c r="AB990">
        <f>VLOOKUP($C990,PANSS_full!$D$2:$AK$888,10,FALSE)</f>
        <v>4</v>
      </c>
      <c r="AC990">
        <f>VLOOKUP($C990,PANSS_full!$D$2:$AK$888,11,FALSE)</f>
        <v>1</v>
      </c>
      <c r="AD990">
        <f>VLOOKUP($C990,PANSS_full!$D$2:$AK$888,12,FALSE)</f>
        <v>3</v>
      </c>
      <c r="AE990">
        <f>VLOOKUP($C990,PANSS_full!$D$2:$AK$888,13,FALSE)</f>
        <v>3</v>
      </c>
      <c r="AF990">
        <f>VLOOKUP($C990,PANSS_full!$D$2:$AK$888,14,FALSE)</f>
        <v>3</v>
      </c>
      <c r="AG990">
        <f>VLOOKUP($C990,PANSS_full!$D$2:$AK$888,15,FALSE)</f>
        <v>4</v>
      </c>
      <c r="AH990">
        <f>VLOOKUP($C990,PANSS_full!$D$2:$AK$888,16,FALSE)</f>
        <v>1</v>
      </c>
      <c r="AI990">
        <f>VLOOKUP($C990,PANSS_full!$D$2:$AK$888,17,FALSE)</f>
        <v>4</v>
      </c>
      <c r="AJ990">
        <f>VLOOKUP($C990,PANSS_full!$D$2:$AK$888,18,FALSE)</f>
        <v>3</v>
      </c>
      <c r="AK990">
        <f>VLOOKUP($C990,PANSS_full!$D$2:$AK$888,19,FALSE)</f>
        <v>1</v>
      </c>
      <c r="AL990">
        <f>VLOOKUP($C990,PANSS_full!$D$2:$AK$888,20,FALSE)</f>
        <v>1</v>
      </c>
      <c r="AM990">
        <f>VLOOKUP($C990,PANSS_full!$D$2:$AK$888,21,FALSE)</f>
        <v>1</v>
      </c>
      <c r="AN990">
        <f>VLOOKUP($C990,PANSS_full!$D$2:$AK$888,22,FALSE)</f>
        <v>3</v>
      </c>
      <c r="AO990">
        <f>VLOOKUP($C990,PANSS_full!$D$2:$AK$888,23,FALSE)</f>
        <v>2</v>
      </c>
      <c r="AP990">
        <f>VLOOKUP($C990,PANSS_full!$D$2:$AK$888,24,FALSE)</f>
        <v>1</v>
      </c>
      <c r="AQ990">
        <f>VLOOKUP($C990,PANSS_full!$D$2:$AK$888,25,FALSE)</f>
        <v>3</v>
      </c>
      <c r="AR990">
        <f>VLOOKUP($C990,PANSS_full!$D$2:$AK$888,26,FALSE)</f>
        <v>1</v>
      </c>
      <c r="AS990">
        <f>VLOOKUP($C990,PANSS_full!$D$2:$AK$888,27,FALSE)</f>
        <v>3</v>
      </c>
      <c r="AT990">
        <f>VLOOKUP($C990,PANSS_full!$D$2:$AK$888,28,FALSE)</f>
        <v>1</v>
      </c>
      <c r="AU990">
        <f>VLOOKUP($C990,PANSS_full!$D$2:$AK$888,29,FALSE)</f>
        <v>4</v>
      </c>
      <c r="AV990">
        <f>VLOOKUP($C990,PANSS_full!$D$2:$AK$888,30,FALSE)</f>
        <v>6</v>
      </c>
      <c r="AW990">
        <f>VLOOKUP($C990,PANSS_full!$D$2:$AK$888,31,FALSE)</f>
        <v>1</v>
      </c>
      <c r="AX990">
        <f>VLOOKUP($C990,PANSS_full!$D$2:$AK$888,32,FALSE)</f>
        <v>3</v>
      </c>
      <c r="AY990">
        <f>VLOOKUP($C990,PANSS_full!$D$2:$AK$888,33,FALSE)</f>
        <v>1</v>
      </c>
      <c r="AZ990">
        <f>VLOOKUP($C990,PANSS_full!$D$2:$AK$888,34,FALSE)</f>
        <v>3</v>
      </c>
    </row>
    <row r="991" spans="1:52">
      <c r="A991">
        <v>990</v>
      </c>
      <c r="B991" s="2" t="s">
        <v>1049</v>
      </c>
      <c r="C991" s="2" t="str">
        <f t="shared" si="16"/>
        <v>SZ_09_0071</v>
      </c>
      <c r="E991" s="2">
        <v>29.91666667</v>
      </c>
      <c r="F991" s="2" t="s">
        <v>602</v>
      </c>
      <c r="G991" s="2" t="s">
        <v>442</v>
      </c>
      <c r="H991" s="2">
        <v>9</v>
      </c>
      <c r="I991" s="2">
        <v>1</v>
      </c>
      <c r="J991" s="2">
        <v>6</v>
      </c>
      <c r="K991" s="2">
        <v>1</v>
      </c>
      <c r="L991" s="2">
        <v>2</v>
      </c>
      <c r="M991" s="2">
        <v>0</v>
      </c>
      <c r="N991" s="2">
        <v>28</v>
      </c>
      <c r="O991" s="2">
        <v>17</v>
      </c>
      <c r="P991" s="2">
        <v>44</v>
      </c>
      <c r="Q991" s="2">
        <v>89</v>
      </c>
      <c r="S991" t="str">
        <f>VLOOKUP($C991,PANSS_full!$D$2:$AK$888,1,FALSE)</f>
        <v>SZ_09_0071</v>
      </c>
      <c r="T991" t="str">
        <f>VLOOKUP($C991,PANSS_full!$D$2:$AK$888,2,FALSE)</f>
        <v>LYN</v>
      </c>
      <c r="U991" t="str">
        <f>VLOOKUP($C991,PANSS_full!$D$2:$AK$888,3,FALSE)</f>
        <v>吴士豪</v>
      </c>
      <c r="V991" t="str">
        <f>VLOOKUP($C991,PANSS_full!$D$2:$AK$888,4,FALSE)</f>
        <v/>
      </c>
      <c r="W991">
        <f>VLOOKUP($C991,PANSS_full!$D$2:$AK$888,5,FALSE)</f>
        <v>6</v>
      </c>
      <c r="X991">
        <f>VLOOKUP($C991,PANSS_full!$D$2:$AK$888,6,FALSE)</f>
        <v>4</v>
      </c>
      <c r="Y991">
        <f>VLOOKUP($C991,PANSS_full!$D$2:$AK$888,7,FALSE)</f>
        <v>1</v>
      </c>
      <c r="Z991">
        <f>VLOOKUP($C991,PANSS_full!$D$2:$AK$888,8,FALSE)</f>
        <v>5</v>
      </c>
      <c r="AA991">
        <f>VLOOKUP($C991,PANSS_full!$D$2:$AK$888,9,FALSE)</f>
        <v>4</v>
      </c>
      <c r="AB991">
        <f>VLOOKUP($C991,PANSS_full!$D$2:$AK$888,10,FALSE)</f>
        <v>6</v>
      </c>
      <c r="AC991">
        <f>VLOOKUP($C991,PANSS_full!$D$2:$AK$888,11,FALSE)</f>
        <v>2</v>
      </c>
      <c r="AD991">
        <f>VLOOKUP($C991,PANSS_full!$D$2:$AK$888,12,FALSE)</f>
        <v>3</v>
      </c>
      <c r="AE991">
        <f>VLOOKUP($C991,PANSS_full!$D$2:$AK$888,13,FALSE)</f>
        <v>1</v>
      </c>
      <c r="AF991">
        <f>VLOOKUP($C991,PANSS_full!$D$2:$AK$888,14,FALSE)</f>
        <v>2</v>
      </c>
      <c r="AG991">
        <f>VLOOKUP($C991,PANSS_full!$D$2:$AK$888,15,FALSE)</f>
        <v>1</v>
      </c>
      <c r="AH991">
        <f>VLOOKUP($C991,PANSS_full!$D$2:$AK$888,16,FALSE)</f>
        <v>5</v>
      </c>
      <c r="AI991">
        <f>VLOOKUP($C991,PANSS_full!$D$2:$AK$888,17,FALSE)</f>
        <v>3</v>
      </c>
      <c r="AJ991">
        <f>VLOOKUP($C991,PANSS_full!$D$2:$AK$888,18,FALSE)</f>
        <v>2</v>
      </c>
      <c r="AK991">
        <f>VLOOKUP($C991,PANSS_full!$D$2:$AK$888,19,FALSE)</f>
        <v>5</v>
      </c>
      <c r="AL991">
        <f>VLOOKUP($C991,PANSS_full!$D$2:$AK$888,20,FALSE)</f>
        <v>1</v>
      </c>
      <c r="AM991">
        <f>VLOOKUP($C991,PANSS_full!$D$2:$AK$888,21,FALSE)</f>
        <v>1</v>
      </c>
      <c r="AN991">
        <f>VLOOKUP($C991,PANSS_full!$D$2:$AK$888,22,FALSE)</f>
        <v>2</v>
      </c>
      <c r="AO991">
        <f>VLOOKUP($C991,PANSS_full!$D$2:$AK$888,23,FALSE)</f>
        <v>3</v>
      </c>
      <c r="AP991">
        <f>VLOOKUP($C991,PANSS_full!$D$2:$AK$888,24,FALSE)</f>
        <v>1</v>
      </c>
      <c r="AQ991">
        <f>VLOOKUP($C991,PANSS_full!$D$2:$AK$888,25,FALSE)</f>
        <v>3</v>
      </c>
      <c r="AR991">
        <f>VLOOKUP($C991,PANSS_full!$D$2:$AK$888,26,FALSE)</f>
        <v>1</v>
      </c>
      <c r="AS991">
        <f>VLOOKUP($C991,PANSS_full!$D$2:$AK$888,27,FALSE)</f>
        <v>6</v>
      </c>
      <c r="AT991">
        <f>VLOOKUP($C991,PANSS_full!$D$2:$AK$888,28,FALSE)</f>
        <v>1</v>
      </c>
      <c r="AU991">
        <f>VLOOKUP($C991,PANSS_full!$D$2:$AK$888,29,FALSE)</f>
        <v>4</v>
      </c>
      <c r="AV991">
        <f>VLOOKUP($C991,PANSS_full!$D$2:$AK$888,30,FALSE)</f>
        <v>5</v>
      </c>
      <c r="AW991">
        <f>VLOOKUP($C991,PANSS_full!$D$2:$AK$888,31,FALSE)</f>
        <v>3</v>
      </c>
      <c r="AX991">
        <f>VLOOKUP($C991,PANSS_full!$D$2:$AK$888,32,FALSE)</f>
        <v>1</v>
      </c>
      <c r="AY991">
        <f>VLOOKUP($C991,PANSS_full!$D$2:$AK$888,33,FALSE)</f>
        <v>5</v>
      </c>
      <c r="AZ991">
        <f>VLOOKUP($C991,PANSS_full!$D$2:$AK$888,34,FALSE)</f>
        <v>2</v>
      </c>
    </row>
    <row r="992" spans="1:52">
      <c r="A992">
        <v>991</v>
      </c>
      <c r="B992" s="2" t="s">
        <v>1050</v>
      </c>
      <c r="C992" s="2" t="str">
        <f t="shared" si="16"/>
        <v>SZ_09_0072</v>
      </c>
      <c r="E992" s="2">
        <v>28.58333333</v>
      </c>
      <c r="F992" s="2" t="s">
        <v>602</v>
      </c>
      <c r="G992" s="2" t="s">
        <v>442</v>
      </c>
      <c r="H992" s="2">
        <v>9</v>
      </c>
      <c r="I992" s="2">
        <v>2</v>
      </c>
      <c r="J992" s="2">
        <v>12</v>
      </c>
      <c r="K992" s="2">
        <v>1</v>
      </c>
      <c r="L992" s="2">
        <v>1</v>
      </c>
      <c r="M992" s="2">
        <v>74</v>
      </c>
      <c r="N992" s="2">
        <v>16</v>
      </c>
      <c r="O992" s="2">
        <v>27</v>
      </c>
      <c r="P992" s="2">
        <v>45</v>
      </c>
      <c r="Q992" s="2">
        <v>88</v>
      </c>
      <c r="S992" t="str">
        <f>VLOOKUP($C992,PANSS_full!$D$2:$AK$888,1,FALSE)</f>
        <v>SZ_09_0072</v>
      </c>
      <c r="T992" t="str">
        <f>VLOOKUP($C992,PANSS_full!$D$2:$AK$888,2,FALSE)</f>
        <v>XF</v>
      </c>
      <c r="U992" t="str">
        <f>VLOOKUP($C992,PANSS_full!$D$2:$AK$888,3,FALSE)</f>
        <v>陈诚</v>
      </c>
      <c r="V992" t="str">
        <f>VLOOKUP($C992,PANSS_full!$D$2:$AK$888,4,FALSE)</f>
        <v>武汉大学人民医院</v>
      </c>
      <c r="W992">
        <f>VLOOKUP($C992,PANSS_full!$D$2:$AK$888,5,FALSE)</f>
        <v>3</v>
      </c>
      <c r="X992">
        <f>VLOOKUP($C992,PANSS_full!$D$2:$AK$888,6,FALSE)</f>
        <v>3</v>
      </c>
      <c r="Y992">
        <f>VLOOKUP($C992,PANSS_full!$D$2:$AK$888,7,FALSE)</f>
        <v>3</v>
      </c>
      <c r="Z992">
        <f>VLOOKUP($C992,PANSS_full!$D$2:$AK$888,8,FALSE)</f>
        <v>1</v>
      </c>
      <c r="AA992">
        <f>VLOOKUP($C992,PANSS_full!$D$2:$AK$888,9,FALSE)</f>
        <v>1</v>
      </c>
      <c r="AB992">
        <f>VLOOKUP($C992,PANSS_full!$D$2:$AK$888,10,FALSE)</f>
        <v>4</v>
      </c>
      <c r="AC992">
        <f>VLOOKUP($C992,PANSS_full!$D$2:$AK$888,11,FALSE)</f>
        <v>1</v>
      </c>
      <c r="AD992">
        <f>VLOOKUP($C992,PANSS_full!$D$2:$AK$888,12,FALSE)</f>
        <v>4</v>
      </c>
      <c r="AE992">
        <f>VLOOKUP($C992,PANSS_full!$D$2:$AK$888,13,FALSE)</f>
        <v>4</v>
      </c>
      <c r="AF992">
        <f>VLOOKUP($C992,PANSS_full!$D$2:$AK$888,14,FALSE)</f>
        <v>4</v>
      </c>
      <c r="AG992">
        <f>VLOOKUP($C992,PANSS_full!$D$2:$AK$888,15,FALSE)</f>
        <v>4</v>
      </c>
      <c r="AH992">
        <f>VLOOKUP($C992,PANSS_full!$D$2:$AK$888,16,FALSE)</f>
        <v>5</v>
      </c>
      <c r="AI992">
        <f>VLOOKUP($C992,PANSS_full!$D$2:$AK$888,17,FALSE)</f>
        <v>5</v>
      </c>
      <c r="AJ992">
        <f>VLOOKUP($C992,PANSS_full!$D$2:$AK$888,18,FALSE)</f>
        <v>1</v>
      </c>
      <c r="AK992">
        <f>VLOOKUP($C992,PANSS_full!$D$2:$AK$888,19,FALSE)</f>
        <v>4</v>
      </c>
      <c r="AL992">
        <f>VLOOKUP($C992,PANSS_full!$D$2:$AK$888,20,FALSE)</f>
        <v>4</v>
      </c>
      <c r="AM992">
        <f>VLOOKUP($C992,PANSS_full!$D$2:$AK$888,21,FALSE)</f>
        <v>2</v>
      </c>
      <c r="AN992">
        <f>VLOOKUP($C992,PANSS_full!$D$2:$AK$888,22,FALSE)</f>
        <v>3</v>
      </c>
      <c r="AO992">
        <f>VLOOKUP($C992,PANSS_full!$D$2:$AK$888,23,FALSE)</f>
        <v>1</v>
      </c>
      <c r="AP992">
        <f>VLOOKUP($C992,PANSS_full!$D$2:$AK$888,24,FALSE)</f>
        <v>4</v>
      </c>
      <c r="AQ992">
        <f>VLOOKUP($C992,PANSS_full!$D$2:$AK$888,25,FALSE)</f>
        <v>5</v>
      </c>
      <c r="AR992">
        <f>VLOOKUP($C992,PANSS_full!$D$2:$AK$888,26,FALSE)</f>
        <v>1</v>
      </c>
      <c r="AS992">
        <f>VLOOKUP($C992,PANSS_full!$D$2:$AK$888,27,FALSE)</f>
        <v>5</v>
      </c>
      <c r="AT992">
        <f>VLOOKUP($C992,PANSS_full!$D$2:$AK$888,28,FALSE)</f>
        <v>1</v>
      </c>
      <c r="AU992">
        <f>VLOOKUP($C992,PANSS_full!$D$2:$AK$888,29,FALSE)</f>
        <v>3</v>
      </c>
      <c r="AV992">
        <f>VLOOKUP($C992,PANSS_full!$D$2:$AK$888,30,FALSE)</f>
        <v>2</v>
      </c>
      <c r="AW992">
        <f>VLOOKUP($C992,PANSS_full!$D$2:$AK$888,31,FALSE)</f>
        <v>3</v>
      </c>
      <c r="AX992">
        <f>VLOOKUP($C992,PANSS_full!$D$2:$AK$888,32,FALSE)</f>
        <v>1</v>
      </c>
      <c r="AY992">
        <f>VLOOKUP($C992,PANSS_full!$D$2:$AK$888,33,FALSE)</f>
        <v>1</v>
      </c>
      <c r="AZ992">
        <f>VLOOKUP($C992,PANSS_full!$D$2:$AK$888,34,FALSE)</f>
        <v>5</v>
      </c>
    </row>
    <row r="993" spans="1:52">
      <c r="A993">
        <v>992</v>
      </c>
      <c r="B993" s="2" t="s">
        <v>1051</v>
      </c>
      <c r="C993" s="2" t="str">
        <f t="shared" si="16"/>
        <v>SZ_09_0073</v>
      </c>
      <c r="E993" s="2">
        <v>20.41666667</v>
      </c>
      <c r="F993" s="2" t="s">
        <v>602</v>
      </c>
      <c r="G993" s="2" t="s">
        <v>442</v>
      </c>
      <c r="H993" s="2">
        <v>9</v>
      </c>
      <c r="I993" s="2">
        <v>1</v>
      </c>
      <c r="J993" s="2">
        <v>15</v>
      </c>
      <c r="K993" s="2">
        <v>1</v>
      </c>
      <c r="L993" s="2">
        <v>1</v>
      </c>
      <c r="M993" s="2">
        <v>11</v>
      </c>
      <c r="N993" s="2">
        <v>24</v>
      </c>
      <c r="O993" s="2">
        <v>22</v>
      </c>
      <c r="P993" s="2">
        <v>38</v>
      </c>
      <c r="Q993" s="2">
        <v>84</v>
      </c>
      <c r="S993" t="str">
        <f>VLOOKUP($C993,PANSS_full!$D$2:$AK$888,1,FALSE)</f>
        <v>SZ_09_0073</v>
      </c>
      <c r="T993" t="str">
        <f>VLOOKUP($C993,PANSS_full!$D$2:$AK$888,2,FALSE)</f>
        <v>WGT</v>
      </c>
      <c r="U993" t="str">
        <f>VLOOKUP($C993,PANSS_full!$D$2:$AK$888,3,FALSE)</f>
        <v>陈诚</v>
      </c>
      <c r="V993" t="str">
        <f>VLOOKUP($C993,PANSS_full!$D$2:$AK$888,4,FALSE)</f>
        <v/>
      </c>
      <c r="W993">
        <f>VLOOKUP($C993,PANSS_full!$D$2:$AK$888,5,FALSE)</f>
        <v>5</v>
      </c>
      <c r="X993">
        <f>VLOOKUP($C993,PANSS_full!$D$2:$AK$888,6,FALSE)</f>
        <v>2</v>
      </c>
      <c r="Y993">
        <f>VLOOKUP($C993,PANSS_full!$D$2:$AK$888,7,FALSE)</f>
        <v>3</v>
      </c>
      <c r="Z993">
        <f>VLOOKUP($C993,PANSS_full!$D$2:$AK$888,8,FALSE)</f>
        <v>2</v>
      </c>
      <c r="AA993">
        <f>VLOOKUP($C993,PANSS_full!$D$2:$AK$888,9,FALSE)</f>
        <v>2</v>
      </c>
      <c r="AB993">
        <f>VLOOKUP($C993,PANSS_full!$D$2:$AK$888,10,FALSE)</f>
        <v>6</v>
      </c>
      <c r="AC993">
        <f>VLOOKUP($C993,PANSS_full!$D$2:$AK$888,11,FALSE)</f>
        <v>4</v>
      </c>
      <c r="AD993">
        <f>VLOOKUP($C993,PANSS_full!$D$2:$AK$888,12,FALSE)</f>
        <v>4</v>
      </c>
      <c r="AE993">
        <f>VLOOKUP($C993,PANSS_full!$D$2:$AK$888,13,FALSE)</f>
        <v>4</v>
      </c>
      <c r="AF993">
        <f>VLOOKUP($C993,PANSS_full!$D$2:$AK$888,14,FALSE)</f>
        <v>4</v>
      </c>
      <c r="AG993">
        <f>VLOOKUP($C993,PANSS_full!$D$2:$AK$888,15,FALSE)</f>
        <v>4</v>
      </c>
      <c r="AH993">
        <f>VLOOKUP($C993,PANSS_full!$D$2:$AK$888,16,FALSE)</f>
        <v>1</v>
      </c>
      <c r="AI993">
        <f>VLOOKUP($C993,PANSS_full!$D$2:$AK$888,17,FALSE)</f>
        <v>4</v>
      </c>
      <c r="AJ993">
        <f>VLOOKUP($C993,PANSS_full!$D$2:$AK$888,18,FALSE)</f>
        <v>1</v>
      </c>
      <c r="AK993">
        <f>VLOOKUP($C993,PANSS_full!$D$2:$AK$888,19,FALSE)</f>
        <v>4</v>
      </c>
      <c r="AL993">
        <f>VLOOKUP($C993,PANSS_full!$D$2:$AK$888,20,FALSE)</f>
        <v>3</v>
      </c>
      <c r="AM993">
        <f>VLOOKUP($C993,PANSS_full!$D$2:$AK$888,21,FALSE)</f>
        <v>2</v>
      </c>
      <c r="AN993">
        <f>VLOOKUP($C993,PANSS_full!$D$2:$AK$888,22,FALSE)</f>
        <v>1</v>
      </c>
      <c r="AO993">
        <f>VLOOKUP($C993,PANSS_full!$D$2:$AK$888,23,FALSE)</f>
        <v>1</v>
      </c>
      <c r="AP993">
        <f>VLOOKUP($C993,PANSS_full!$D$2:$AK$888,24,FALSE)</f>
        <v>3</v>
      </c>
      <c r="AQ993">
        <f>VLOOKUP($C993,PANSS_full!$D$2:$AK$888,25,FALSE)</f>
        <v>1</v>
      </c>
      <c r="AR993">
        <f>VLOOKUP($C993,PANSS_full!$D$2:$AK$888,26,FALSE)</f>
        <v>1</v>
      </c>
      <c r="AS993">
        <f>VLOOKUP($C993,PANSS_full!$D$2:$AK$888,27,FALSE)</f>
        <v>6</v>
      </c>
      <c r="AT993">
        <f>VLOOKUP($C993,PANSS_full!$D$2:$AK$888,28,FALSE)</f>
        <v>1</v>
      </c>
      <c r="AU993">
        <f>VLOOKUP($C993,PANSS_full!$D$2:$AK$888,29,FALSE)</f>
        <v>2</v>
      </c>
      <c r="AV993">
        <f>VLOOKUP($C993,PANSS_full!$D$2:$AK$888,30,FALSE)</f>
        <v>3</v>
      </c>
      <c r="AW993">
        <f>VLOOKUP($C993,PANSS_full!$D$2:$AK$888,31,FALSE)</f>
        <v>3</v>
      </c>
      <c r="AX993">
        <f>VLOOKUP($C993,PANSS_full!$D$2:$AK$888,32,FALSE)</f>
        <v>2</v>
      </c>
      <c r="AY993">
        <f>VLOOKUP($C993,PANSS_full!$D$2:$AK$888,33,FALSE)</f>
        <v>1</v>
      </c>
      <c r="AZ993">
        <f>VLOOKUP($C993,PANSS_full!$D$2:$AK$888,34,FALSE)</f>
        <v>4</v>
      </c>
    </row>
    <row r="994" spans="1:52">
      <c r="A994">
        <v>993</v>
      </c>
      <c r="B994" s="2" t="s">
        <v>1052</v>
      </c>
      <c r="C994" s="2" t="str">
        <f t="shared" si="16"/>
        <v>SZ_09_0074</v>
      </c>
      <c r="E994" s="2">
        <v>23.41666667</v>
      </c>
      <c r="F994" s="2" t="s">
        <v>602</v>
      </c>
      <c r="G994" s="2" t="s">
        <v>442</v>
      </c>
      <c r="H994" s="2">
        <v>9</v>
      </c>
      <c r="I994" s="2">
        <v>1</v>
      </c>
      <c r="J994" s="2">
        <v>12</v>
      </c>
      <c r="K994" s="2">
        <v>1</v>
      </c>
      <c r="L994" s="2">
        <v>1</v>
      </c>
      <c r="M994" s="2">
        <v>59</v>
      </c>
      <c r="N994" s="2">
        <v>17</v>
      </c>
      <c r="O994" s="2">
        <v>11</v>
      </c>
      <c r="P994" s="2">
        <v>37</v>
      </c>
      <c r="Q994" s="2">
        <v>65</v>
      </c>
      <c r="R994" s="2">
        <v>18</v>
      </c>
      <c r="S994" t="str">
        <f>VLOOKUP($C994,PANSS_full!$D$2:$AK$888,1,FALSE)</f>
        <v>SZ_09_0074</v>
      </c>
      <c r="T994" t="str">
        <f>VLOOKUP($C994,PANSS_full!$D$2:$AK$888,2,FALSE)</f>
        <v>WH</v>
      </c>
      <c r="U994" t="str">
        <f>VLOOKUP($C994,PANSS_full!$D$2:$AK$888,3,FALSE)</f>
        <v>陈诚</v>
      </c>
      <c r="V994" t="str">
        <f>VLOOKUP($C994,PANSS_full!$D$2:$AK$888,4,FALSE)</f>
        <v>湖北省人民医院</v>
      </c>
      <c r="W994">
        <f>VLOOKUP($C994,PANSS_full!$D$2:$AK$888,5,FALSE)</f>
        <v>4</v>
      </c>
      <c r="X994">
        <f>VLOOKUP($C994,PANSS_full!$D$2:$AK$888,6,FALSE)</f>
        <v>2</v>
      </c>
      <c r="Y994">
        <f>VLOOKUP($C994,PANSS_full!$D$2:$AK$888,7,FALSE)</f>
        <v>4</v>
      </c>
      <c r="Z994">
        <f>VLOOKUP($C994,PANSS_full!$D$2:$AK$888,8,FALSE)</f>
        <v>1</v>
      </c>
      <c r="AA994">
        <f>VLOOKUP($C994,PANSS_full!$D$2:$AK$888,9,FALSE)</f>
        <v>1</v>
      </c>
      <c r="AB994">
        <f>VLOOKUP($C994,PANSS_full!$D$2:$AK$888,10,FALSE)</f>
        <v>4</v>
      </c>
      <c r="AC994">
        <f>VLOOKUP($C994,PANSS_full!$D$2:$AK$888,11,FALSE)</f>
        <v>1</v>
      </c>
      <c r="AD994">
        <f>VLOOKUP($C994,PANSS_full!$D$2:$AK$888,12,FALSE)</f>
        <v>2</v>
      </c>
      <c r="AE994">
        <f>VLOOKUP($C994,PANSS_full!$D$2:$AK$888,13,FALSE)</f>
        <v>2</v>
      </c>
      <c r="AF994">
        <f>VLOOKUP($C994,PANSS_full!$D$2:$AK$888,14,FALSE)</f>
        <v>2</v>
      </c>
      <c r="AG994">
        <f>VLOOKUP($C994,PANSS_full!$D$2:$AK$888,15,FALSE)</f>
        <v>1</v>
      </c>
      <c r="AH994">
        <f>VLOOKUP($C994,PANSS_full!$D$2:$AK$888,16,FALSE)</f>
        <v>2</v>
      </c>
      <c r="AI994">
        <f>VLOOKUP($C994,PANSS_full!$D$2:$AK$888,17,FALSE)</f>
        <v>1</v>
      </c>
      <c r="AJ994">
        <f>VLOOKUP($C994,PANSS_full!$D$2:$AK$888,18,FALSE)</f>
        <v>1</v>
      </c>
      <c r="AK994">
        <f>VLOOKUP($C994,PANSS_full!$D$2:$AK$888,19,FALSE)</f>
        <v>5</v>
      </c>
      <c r="AL994">
        <f>VLOOKUP($C994,PANSS_full!$D$2:$AK$888,20,FALSE)</f>
        <v>3</v>
      </c>
      <c r="AM994">
        <f>VLOOKUP($C994,PANSS_full!$D$2:$AK$888,21,FALSE)</f>
        <v>1</v>
      </c>
      <c r="AN994">
        <f>VLOOKUP($C994,PANSS_full!$D$2:$AK$888,22,FALSE)</f>
        <v>3</v>
      </c>
      <c r="AO994">
        <f>VLOOKUP($C994,PANSS_full!$D$2:$AK$888,23,FALSE)</f>
        <v>1</v>
      </c>
      <c r="AP994">
        <f>VLOOKUP($C994,PANSS_full!$D$2:$AK$888,24,FALSE)</f>
        <v>2</v>
      </c>
      <c r="AQ994">
        <f>VLOOKUP($C994,PANSS_full!$D$2:$AK$888,25,FALSE)</f>
        <v>1</v>
      </c>
      <c r="AR994">
        <f>VLOOKUP($C994,PANSS_full!$D$2:$AK$888,26,FALSE)</f>
        <v>1</v>
      </c>
      <c r="AS994">
        <f>VLOOKUP($C994,PANSS_full!$D$2:$AK$888,27,FALSE)</f>
        <v>5</v>
      </c>
      <c r="AT994">
        <f>VLOOKUP($C994,PANSS_full!$D$2:$AK$888,28,FALSE)</f>
        <v>2</v>
      </c>
      <c r="AU994">
        <f>VLOOKUP($C994,PANSS_full!$D$2:$AK$888,29,FALSE)</f>
        <v>2</v>
      </c>
      <c r="AV994">
        <f>VLOOKUP($C994,PANSS_full!$D$2:$AK$888,30,FALSE)</f>
        <v>3</v>
      </c>
      <c r="AW994">
        <f>VLOOKUP($C994,PANSS_full!$D$2:$AK$888,31,FALSE)</f>
        <v>2</v>
      </c>
      <c r="AX994">
        <f>VLOOKUP($C994,PANSS_full!$D$2:$AK$888,32,FALSE)</f>
        <v>2</v>
      </c>
      <c r="AY994">
        <f>VLOOKUP($C994,PANSS_full!$D$2:$AK$888,33,FALSE)</f>
        <v>2</v>
      </c>
      <c r="AZ994">
        <f>VLOOKUP($C994,PANSS_full!$D$2:$AK$888,34,FALSE)</f>
        <v>2</v>
      </c>
    </row>
    <row r="995" spans="1:52">
      <c r="A995">
        <v>994</v>
      </c>
      <c r="B995" s="2" t="s">
        <v>1053</v>
      </c>
      <c r="C995" s="2" t="str">
        <f t="shared" si="16"/>
        <v>SZ_09_0075</v>
      </c>
      <c r="E995" s="2">
        <v>24.5</v>
      </c>
      <c r="F995" s="2" t="s">
        <v>602</v>
      </c>
      <c r="G995" s="2" t="s">
        <v>442</v>
      </c>
      <c r="H995" s="2">
        <v>9</v>
      </c>
      <c r="I995" s="2">
        <v>1</v>
      </c>
      <c r="J995" s="2">
        <v>9</v>
      </c>
      <c r="K995" s="2">
        <v>1</v>
      </c>
      <c r="L995" s="2">
        <v>1</v>
      </c>
      <c r="M995" s="2">
        <v>1</v>
      </c>
      <c r="N995" s="2">
        <v>19</v>
      </c>
      <c r="O995" s="2">
        <v>11</v>
      </c>
      <c r="P995" s="2">
        <v>36</v>
      </c>
      <c r="Q995" s="2">
        <v>66</v>
      </c>
      <c r="R995" s="2">
        <v>19</v>
      </c>
      <c r="S995" t="str">
        <f>VLOOKUP($C995,PANSS_full!$D$2:$AK$888,1,FALSE)</f>
        <v>SZ_09_0075</v>
      </c>
      <c r="T995" t="str">
        <f>VLOOKUP($C995,PANSS_full!$D$2:$AK$888,2,FALSE)</f>
        <v>WZZ</v>
      </c>
      <c r="U995" t="str">
        <f>VLOOKUP($C995,PANSS_full!$D$2:$AK$888,3,FALSE)</f>
        <v/>
      </c>
      <c r="V995" t="str">
        <f>VLOOKUP($C995,PANSS_full!$D$2:$AK$888,4,FALSE)</f>
        <v/>
      </c>
      <c r="W995">
        <f>VLOOKUP($C995,PANSS_full!$D$2:$AK$888,5,FALSE)</f>
        <v>5</v>
      </c>
      <c r="X995">
        <f>VLOOKUP($C995,PANSS_full!$D$2:$AK$888,6,FALSE)</f>
        <v>1</v>
      </c>
      <c r="Y995">
        <f>VLOOKUP($C995,PANSS_full!$D$2:$AK$888,7,FALSE)</f>
        <v>4</v>
      </c>
      <c r="Z995">
        <f>VLOOKUP($C995,PANSS_full!$D$2:$AK$888,8,FALSE)</f>
        <v>2</v>
      </c>
      <c r="AA995">
        <f>VLOOKUP($C995,PANSS_full!$D$2:$AK$888,9,FALSE)</f>
        <v>1</v>
      </c>
      <c r="AB995">
        <f>VLOOKUP($C995,PANSS_full!$D$2:$AK$888,10,FALSE)</f>
        <v>5</v>
      </c>
      <c r="AC995">
        <f>VLOOKUP($C995,PANSS_full!$D$2:$AK$888,11,FALSE)</f>
        <v>1</v>
      </c>
      <c r="AD995">
        <f>VLOOKUP($C995,PANSS_full!$D$2:$AK$888,12,FALSE)</f>
        <v>2</v>
      </c>
      <c r="AE995">
        <f>VLOOKUP($C995,PANSS_full!$D$2:$AK$888,13,FALSE)</f>
        <v>2</v>
      </c>
      <c r="AF995">
        <f>VLOOKUP($C995,PANSS_full!$D$2:$AK$888,14,FALSE)</f>
        <v>2</v>
      </c>
      <c r="AG995">
        <f>VLOOKUP($C995,PANSS_full!$D$2:$AK$888,15,FALSE)</f>
        <v>1</v>
      </c>
      <c r="AH995">
        <f>VLOOKUP($C995,PANSS_full!$D$2:$AK$888,16,FALSE)</f>
        <v>1</v>
      </c>
      <c r="AI995">
        <f>VLOOKUP($C995,PANSS_full!$D$2:$AK$888,17,FALSE)</f>
        <v>2</v>
      </c>
      <c r="AJ995">
        <f>VLOOKUP($C995,PANSS_full!$D$2:$AK$888,18,FALSE)</f>
        <v>1</v>
      </c>
      <c r="AK995">
        <f>VLOOKUP($C995,PANSS_full!$D$2:$AK$888,19,FALSE)</f>
        <v>3</v>
      </c>
      <c r="AL995">
        <f>VLOOKUP($C995,PANSS_full!$D$2:$AK$888,20,FALSE)</f>
        <v>3</v>
      </c>
      <c r="AM995">
        <f>VLOOKUP($C995,PANSS_full!$D$2:$AK$888,21,FALSE)</f>
        <v>3</v>
      </c>
      <c r="AN995">
        <f>VLOOKUP($C995,PANSS_full!$D$2:$AK$888,22,FALSE)</f>
        <v>2</v>
      </c>
      <c r="AO995">
        <f>VLOOKUP($C995,PANSS_full!$D$2:$AK$888,23,FALSE)</f>
        <v>1</v>
      </c>
      <c r="AP995">
        <f>VLOOKUP($C995,PANSS_full!$D$2:$AK$888,24,FALSE)</f>
        <v>3</v>
      </c>
      <c r="AQ995">
        <f>VLOOKUP($C995,PANSS_full!$D$2:$AK$888,25,FALSE)</f>
        <v>2</v>
      </c>
      <c r="AR995">
        <f>VLOOKUP($C995,PANSS_full!$D$2:$AK$888,26,FALSE)</f>
        <v>1</v>
      </c>
      <c r="AS995">
        <f>VLOOKUP($C995,PANSS_full!$D$2:$AK$888,27,FALSE)</f>
        <v>6</v>
      </c>
      <c r="AT995">
        <f>VLOOKUP($C995,PANSS_full!$D$2:$AK$888,28,FALSE)</f>
        <v>1</v>
      </c>
      <c r="AU995">
        <f>VLOOKUP($C995,PANSS_full!$D$2:$AK$888,29,FALSE)</f>
        <v>2</v>
      </c>
      <c r="AV995">
        <f>VLOOKUP($C995,PANSS_full!$D$2:$AK$888,30,FALSE)</f>
        <v>3</v>
      </c>
      <c r="AW995">
        <f>VLOOKUP($C995,PANSS_full!$D$2:$AK$888,31,FALSE)</f>
        <v>1</v>
      </c>
      <c r="AX995">
        <f>VLOOKUP($C995,PANSS_full!$D$2:$AK$888,32,FALSE)</f>
        <v>2</v>
      </c>
      <c r="AY995">
        <f>VLOOKUP($C995,PANSS_full!$D$2:$AK$888,33,FALSE)</f>
        <v>1</v>
      </c>
      <c r="AZ995">
        <f>VLOOKUP($C995,PANSS_full!$D$2:$AK$888,34,FALSE)</f>
        <v>2</v>
      </c>
    </row>
    <row r="996" spans="1:52">
      <c r="A996">
        <v>995</v>
      </c>
      <c r="B996" s="2" t="s">
        <v>1054</v>
      </c>
      <c r="C996" s="2" t="str">
        <f t="shared" si="16"/>
        <v>SZ_09_0076</v>
      </c>
      <c r="E996" s="2">
        <v>23.5</v>
      </c>
      <c r="F996" s="2" t="s">
        <v>602</v>
      </c>
      <c r="G996" s="2" t="s">
        <v>442</v>
      </c>
      <c r="H996" s="2">
        <v>9</v>
      </c>
      <c r="I996" s="2">
        <v>1</v>
      </c>
      <c r="J996" s="2">
        <v>12</v>
      </c>
      <c r="K996" s="2">
        <v>1</v>
      </c>
      <c r="L996" s="2">
        <v>1</v>
      </c>
      <c r="M996" s="2">
        <v>98</v>
      </c>
      <c r="N996" s="2">
        <v>24</v>
      </c>
      <c r="O996" s="2">
        <v>31</v>
      </c>
      <c r="P996" s="2">
        <v>68</v>
      </c>
      <c r="Q996" s="2">
        <v>123</v>
      </c>
      <c r="S996" t="str">
        <f>VLOOKUP($C996,PANSS_full!$D$2:$AK$888,1,FALSE)</f>
        <v>SZ_09_0076</v>
      </c>
      <c r="T996" t="str">
        <f>VLOOKUP($C996,PANSS_full!$D$2:$AK$888,2,FALSE)</f>
        <v>WB</v>
      </c>
      <c r="U996" t="str">
        <f>VLOOKUP($C996,PANSS_full!$D$2:$AK$888,3,FALSE)</f>
        <v>吴士豪</v>
      </c>
      <c r="V996" t="str">
        <f>VLOOKUP($C996,PANSS_full!$D$2:$AK$888,4,FALSE)</f>
        <v>武汉大学人民医院</v>
      </c>
      <c r="W996">
        <f>VLOOKUP($C996,PANSS_full!$D$2:$AK$888,5,FALSE)</f>
        <v>6</v>
      </c>
      <c r="X996">
        <f>VLOOKUP($C996,PANSS_full!$D$2:$AK$888,6,FALSE)</f>
        <v>4</v>
      </c>
      <c r="Y996">
        <f>VLOOKUP($C996,PANSS_full!$D$2:$AK$888,7,FALSE)</f>
        <v>1</v>
      </c>
      <c r="Z996">
        <f>VLOOKUP($C996,PANSS_full!$D$2:$AK$888,8,FALSE)</f>
        <v>1</v>
      </c>
      <c r="AA996">
        <f>VLOOKUP($C996,PANSS_full!$D$2:$AK$888,9,FALSE)</f>
        <v>3</v>
      </c>
      <c r="AB996">
        <f>VLOOKUP($C996,PANSS_full!$D$2:$AK$888,10,FALSE)</f>
        <v>7</v>
      </c>
      <c r="AC996">
        <f>VLOOKUP($C996,PANSS_full!$D$2:$AK$888,11,FALSE)</f>
        <v>2</v>
      </c>
      <c r="AD996">
        <f>VLOOKUP($C996,PANSS_full!$D$2:$AK$888,12,FALSE)</f>
        <v>5</v>
      </c>
      <c r="AE996">
        <f>VLOOKUP($C996,PANSS_full!$D$2:$AK$888,13,FALSE)</f>
        <v>4</v>
      </c>
      <c r="AF996">
        <f>VLOOKUP($C996,PANSS_full!$D$2:$AK$888,14,FALSE)</f>
        <v>4</v>
      </c>
      <c r="AG996">
        <f>VLOOKUP($C996,PANSS_full!$D$2:$AK$888,15,FALSE)</f>
        <v>5</v>
      </c>
      <c r="AH996">
        <f>VLOOKUP($C996,PANSS_full!$D$2:$AK$888,16,FALSE)</f>
        <v>2</v>
      </c>
      <c r="AI996">
        <f>VLOOKUP($C996,PANSS_full!$D$2:$AK$888,17,FALSE)</f>
        <v>6</v>
      </c>
      <c r="AJ996">
        <f>VLOOKUP($C996,PANSS_full!$D$2:$AK$888,18,FALSE)</f>
        <v>5</v>
      </c>
      <c r="AK996">
        <f>VLOOKUP($C996,PANSS_full!$D$2:$AK$888,19,FALSE)</f>
        <v>6</v>
      </c>
      <c r="AL996">
        <f>VLOOKUP($C996,PANSS_full!$D$2:$AK$888,20,FALSE)</f>
        <v>5</v>
      </c>
      <c r="AM996">
        <f>VLOOKUP($C996,PANSS_full!$D$2:$AK$888,21,FALSE)</f>
        <v>7</v>
      </c>
      <c r="AN996">
        <f>VLOOKUP($C996,PANSS_full!$D$2:$AK$888,22,FALSE)</f>
        <v>5</v>
      </c>
      <c r="AO996">
        <f>VLOOKUP($C996,PANSS_full!$D$2:$AK$888,23,FALSE)</f>
        <v>4</v>
      </c>
      <c r="AP996">
        <f>VLOOKUP($C996,PANSS_full!$D$2:$AK$888,24,FALSE)</f>
        <v>5</v>
      </c>
      <c r="AQ996">
        <f>VLOOKUP($C996,PANSS_full!$D$2:$AK$888,25,FALSE)</f>
        <v>3</v>
      </c>
      <c r="AR996">
        <f>VLOOKUP($C996,PANSS_full!$D$2:$AK$888,26,FALSE)</f>
        <v>4</v>
      </c>
      <c r="AS996">
        <f>VLOOKUP($C996,PANSS_full!$D$2:$AK$888,27,FALSE)</f>
        <v>2</v>
      </c>
      <c r="AT996">
        <f>VLOOKUP($C996,PANSS_full!$D$2:$AK$888,28,FALSE)</f>
        <v>3</v>
      </c>
      <c r="AU996">
        <f>VLOOKUP($C996,PANSS_full!$D$2:$AK$888,29,FALSE)</f>
        <v>6</v>
      </c>
      <c r="AV996">
        <f>VLOOKUP($C996,PANSS_full!$D$2:$AK$888,30,FALSE)</f>
        <v>3</v>
      </c>
      <c r="AW996">
        <f>VLOOKUP($C996,PANSS_full!$D$2:$AK$888,31,FALSE)</f>
        <v>5</v>
      </c>
      <c r="AX996">
        <f>VLOOKUP($C996,PANSS_full!$D$2:$AK$888,32,FALSE)</f>
        <v>1</v>
      </c>
      <c r="AY996">
        <f>VLOOKUP($C996,PANSS_full!$D$2:$AK$888,33,FALSE)</f>
        <v>5</v>
      </c>
      <c r="AZ996">
        <f>VLOOKUP($C996,PANSS_full!$D$2:$AK$888,34,FALSE)</f>
        <v>4</v>
      </c>
    </row>
    <row r="997" spans="1:52">
      <c r="A997">
        <v>996</v>
      </c>
      <c r="B997" s="2" t="s">
        <v>1055</v>
      </c>
      <c r="C997" s="2" t="str">
        <f t="shared" si="16"/>
        <v>SZ_09_0077</v>
      </c>
      <c r="E997" s="2">
        <v>22.33333333</v>
      </c>
      <c r="F997" s="2" t="s">
        <v>602</v>
      </c>
      <c r="G997" s="2" t="s">
        <v>442</v>
      </c>
      <c r="H997" s="2">
        <v>9</v>
      </c>
      <c r="I997" s="2">
        <v>2</v>
      </c>
      <c r="J997" s="2">
        <v>12</v>
      </c>
      <c r="K997" s="2">
        <v>1</v>
      </c>
      <c r="L997" s="2">
        <v>1</v>
      </c>
      <c r="M997" s="2">
        <v>13</v>
      </c>
      <c r="N997" s="2">
        <v>27</v>
      </c>
      <c r="O997" s="2">
        <v>23</v>
      </c>
      <c r="P997" s="2">
        <v>42</v>
      </c>
      <c r="Q997" s="2">
        <v>92</v>
      </c>
      <c r="R997" s="2">
        <v>25</v>
      </c>
      <c r="S997" t="str">
        <f>VLOOKUP($C997,PANSS_full!$D$2:$AK$888,1,FALSE)</f>
        <v>SZ_09_0077</v>
      </c>
      <c r="T997" t="str">
        <f>VLOOKUP($C997,PANSS_full!$D$2:$AK$888,2,FALSE)</f>
        <v>ZT</v>
      </c>
      <c r="U997" t="str">
        <f>VLOOKUP($C997,PANSS_full!$D$2:$AK$888,3,FALSE)</f>
        <v>黄欢</v>
      </c>
      <c r="V997" t="str">
        <f>VLOOKUP($C997,PANSS_full!$D$2:$AK$888,4,FALSE)</f>
        <v>武汉大学人民医院</v>
      </c>
      <c r="W997">
        <f>VLOOKUP($C997,PANSS_full!$D$2:$AK$888,5,FALSE)</f>
        <v>6</v>
      </c>
      <c r="X997">
        <f>VLOOKUP($C997,PANSS_full!$D$2:$AK$888,6,FALSE)</f>
        <v>3</v>
      </c>
      <c r="Y997">
        <f>VLOOKUP($C997,PANSS_full!$D$2:$AK$888,7,FALSE)</f>
        <v>6</v>
      </c>
      <c r="Z997">
        <f>VLOOKUP($C997,PANSS_full!$D$2:$AK$888,8,FALSE)</f>
        <v>2</v>
      </c>
      <c r="AA997">
        <f>VLOOKUP($C997,PANSS_full!$D$2:$AK$888,9,FALSE)</f>
        <v>2</v>
      </c>
      <c r="AB997">
        <f>VLOOKUP($C997,PANSS_full!$D$2:$AK$888,10,FALSE)</f>
        <v>6</v>
      </c>
      <c r="AC997">
        <f>VLOOKUP($C997,PANSS_full!$D$2:$AK$888,11,FALSE)</f>
        <v>2</v>
      </c>
      <c r="AD997">
        <f>VLOOKUP($C997,PANSS_full!$D$2:$AK$888,12,FALSE)</f>
        <v>4</v>
      </c>
      <c r="AE997">
        <f>VLOOKUP($C997,PANSS_full!$D$2:$AK$888,13,FALSE)</f>
        <v>3</v>
      </c>
      <c r="AF997">
        <f>VLOOKUP($C997,PANSS_full!$D$2:$AK$888,14,FALSE)</f>
        <v>4</v>
      </c>
      <c r="AG997">
        <f>VLOOKUP($C997,PANSS_full!$D$2:$AK$888,15,FALSE)</f>
        <v>4</v>
      </c>
      <c r="AH997">
        <f>VLOOKUP($C997,PANSS_full!$D$2:$AK$888,16,FALSE)</f>
        <v>2</v>
      </c>
      <c r="AI997">
        <f>VLOOKUP($C997,PANSS_full!$D$2:$AK$888,17,FALSE)</f>
        <v>5</v>
      </c>
      <c r="AJ997">
        <f>VLOOKUP($C997,PANSS_full!$D$2:$AK$888,18,FALSE)</f>
        <v>1</v>
      </c>
      <c r="AK997">
        <f>VLOOKUP($C997,PANSS_full!$D$2:$AK$888,19,FALSE)</f>
        <v>2</v>
      </c>
      <c r="AL997">
        <f>VLOOKUP($C997,PANSS_full!$D$2:$AK$888,20,FALSE)</f>
        <v>3</v>
      </c>
      <c r="AM997">
        <f>VLOOKUP($C997,PANSS_full!$D$2:$AK$888,21,FALSE)</f>
        <v>2</v>
      </c>
      <c r="AN997">
        <f>VLOOKUP($C997,PANSS_full!$D$2:$AK$888,22,FALSE)</f>
        <v>3</v>
      </c>
      <c r="AO997">
        <f>VLOOKUP($C997,PANSS_full!$D$2:$AK$888,23,FALSE)</f>
        <v>1</v>
      </c>
      <c r="AP997">
        <f>VLOOKUP($C997,PANSS_full!$D$2:$AK$888,24,FALSE)</f>
        <v>3</v>
      </c>
      <c r="AQ997">
        <f>VLOOKUP($C997,PANSS_full!$D$2:$AK$888,25,FALSE)</f>
        <v>4</v>
      </c>
      <c r="AR997">
        <f>VLOOKUP($C997,PANSS_full!$D$2:$AK$888,26,FALSE)</f>
        <v>2</v>
      </c>
      <c r="AS997">
        <f>VLOOKUP($C997,PANSS_full!$D$2:$AK$888,27,FALSE)</f>
        <v>2</v>
      </c>
      <c r="AT997">
        <f>VLOOKUP($C997,PANSS_full!$D$2:$AK$888,28,FALSE)</f>
        <v>1</v>
      </c>
      <c r="AU997">
        <f>VLOOKUP($C997,PANSS_full!$D$2:$AK$888,29,FALSE)</f>
        <v>3</v>
      </c>
      <c r="AV997">
        <f>VLOOKUP($C997,PANSS_full!$D$2:$AK$888,30,FALSE)</f>
        <v>6</v>
      </c>
      <c r="AW997">
        <f>VLOOKUP($C997,PANSS_full!$D$2:$AK$888,31,FALSE)</f>
        <v>3</v>
      </c>
      <c r="AX997">
        <f>VLOOKUP($C997,PANSS_full!$D$2:$AK$888,32,FALSE)</f>
        <v>2</v>
      </c>
      <c r="AY997">
        <f>VLOOKUP($C997,PANSS_full!$D$2:$AK$888,33,FALSE)</f>
        <v>1</v>
      </c>
      <c r="AZ997">
        <f>VLOOKUP($C997,PANSS_full!$D$2:$AK$888,34,FALSE)</f>
        <v>4</v>
      </c>
    </row>
    <row r="998" spans="1:52">
      <c r="A998">
        <v>997</v>
      </c>
      <c r="B998" s="2" t="s">
        <v>1056</v>
      </c>
      <c r="C998" s="2" t="str">
        <f t="shared" si="16"/>
        <v>SZ_09_0078</v>
      </c>
      <c r="E998" s="2">
        <v>27.41666667</v>
      </c>
      <c r="F998" s="2" t="s">
        <v>602</v>
      </c>
      <c r="G998" s="2" t="s">
        <v>442</v>
      </c>
      <c r="H998" s="2">
        <v>9</v>
      </c>
      <c r="I998" s="2">
        <v>2</v>
      </c>
      <c r="J998" s="2">
        <v>15</v>
      </c>
      <c r="K998" s="2">
        <v>1</v>
      </c>
      <c r="L998" s="2">
        <v>1</v>
      </c>
      <c r="M998" s="2">
        <v>41</v>
      </c>
      <c r="N998" s="2">
        <v>25</v>
      </c>
      <c r="O998" s="2">
        <v>17</v>
      </c>
      <c r="P998" s="2">
        <v>50</v>
      </c>
      <c r="Q998" s="2">
        <v>92</v>
      </c>
      <c r="R998" s="2">
        <v>24</v>
      </c>
      <c r="S998" t="str">
        <f>VLOOKUP($C998,PANSS_full!$D$2:$AK$888,1,FALSE)</f>
        <v>SZ_09_0078</v>
      </c>
      <c r="T998" t="str">
        <f>VLOOKUP($C998,PANSS_full!$D$2:$AK$888,2,FALSE)</f>
        <v>DL</v>
      </c>
      <c r="U998" t="str">
        <f>VLOOKUP($C998,PANSS_full!$D$2:$AK$888,3,FALSE)</f>
        <v>黄欢</v>
      </c>
      <c r="V998" t="str">
        <f>VLOOKUP($C998,PANSS_full!$D$2:$AK$888,4,FALSE)</f>
        <v>武汉大学人民医院</v>
      </c>
      <c r="W998">
        <f>VLOOKUP($C998,PANSS_full!$D$2:$AK$888,5,FALSE)</f>
        <v>4</v>
      </c>
      <c r="X998">
        <f>VLOOKUP($C998,PANSS_full!$D$2:$AK$888,6,FALSE)</f>
        <v>3</v>
      </c>
      <c r="Y998">
        <f>VLOOKUP($C998,PANSS_full!$D$2:$AK$888,7,FALSE)</f>
        <v>6</v>
      </c>
      <c r="Z998">
        <f>VLOOKUP($C998,PANSS_full!$D$2:$AK$888,8,FALSE)</f>
        <v>3</v>
      </c>
      <c r="AA998">
        <f>VLOOKUP($C998,PANSS_full!$D$2:$AK$888,9,FALSE)</f>
        <v>2</v>
      </c>
      <c r="AB998">
        <f>VLOOKUP($C998,PANSS_full!$D$2:$AK$888,10,FALSE)</f>
        <v>6</v>
      </c>
      <c r="AC998">
        <f>VLOOKUP($C998,PANSS_full!$D$2:$AK$888,11,FALSE)</f>
        <v>1</v>
      </c>
      <c r="AD998">
        <f>VLOOKUP($C998,PANSS_full!$D$2:$AK$888,12,FALSE)</f>
        <v>3</v>
      </c>
      <c r="AE998">
        <f>VLOOKUP($C998,PANSS_full!$D$2:$AK$888,13,FALSE)</f>
        <v>3</v>
      </c>
      <c r="AF998">
        <f>VLOOKUP($C998,PANSS_full!$D$2:$AK$888,14,FALSE)</f>
        <v>4</v>
      </c>
      <c r="AG998">
        <f>VLOOKUP($C998,PANSS_full!$D$2:$AK$888,15,FALSE)</f>
        <v>2</v>
      </c>
      <c r="AH998">
        <f>VLOOKUP($C998,PANSS_full!$D$2:$AK$888,16,FALSE)</f>
        <v>1</v>
      </c>
      <c r="AI998">
        <f>VLOOKUP($C998,PANSS_full!$D$2:$AK$888,17,FALSE)</f>
        <v>3</v>
      </c>
      <c r="AJ998">
        <f>VLOOKUP($C998,PANSS_full!$D$2:$AK$888,18,FALSE)</f>
        <v>1</v>
      </c>
      <c r="AK998">
        <f>VLOOKUP($C998,PANSS_full!$D$2:$AK$888,19,FALSE)</f>
        <v>4</v>
      </c>
      <c r="AL998">
        <f>VLOOKUP($C998,PANSS_full!$D$2:$AK$888,20,FALSE)</f>
        <v>3</v>
      </c>
      <c r="AM998">
        <f>VLOOKUP($C998,PANSS_full!$D$2:$AK$888,21,FALSE)</f>
        <v>4</v>
      </c>
      <c r="AN998">
        <f>VLOOKUP($C998,PANSS_full!$D$2:$AK$888,22,FALSE)</f>
        <v>3</v>
      </c>
      <c r="AO998">
        <f>VLOOKUP($C998,PANSS_full!$D$2:$AK$888,23,FALSE)</f>
        <v>3</v>
      </c>
      <c r="AP998">
        <f>VLOOKUP($C998,PANSS_full!$D$2:$AK$888,24,FALSE)</f>
        <v>4</v>
      </c>
      <c r="AQ998">
        <f>VLOOKUP($C998,PANSS_full!$D$2:$AK$888,25,FALSE)</f>
        <v>4</v>
      </c>
      <c r="AR998">
        <f>VLOOKUP($C998,PANSS_full!$D$2:$AK$888,26,FALSE)</f>
        <v>1</v>
      </c>
      <c r="AS998">
        <f>VLOOKUP($C998,PANSS_full!$D$2:$AK$888,27,FALSE)</f>
        <v>3</v>
      </c>
      <c r="AT998">
        <f>VLOOKUP($C998,PANSS_full!$D$2:$AK$888,28,FALSE)</f>
        <v>1</v>
      </c>
      <c r="AU998">
        <f>VLOOKUP($C998,PANSS_full!$D$2:$AK$888,29,FALSE)</f>
        <v>5</v>
      </c>
      <c r="AV998">
        <f>VLOOKUP($C998,PANSS_full!$D$2:$AK$888,30,FALSE)</f>
        <v>4</v>
      </c>
      <c r="AW998">
        <f>VLOOKUP($C998,PANSS_full!$D$2:$AK$888,31,FALSE)</f>
        <v>3</v>
      </c>
      <c r="AX998">
        <f>VLOOKUP($C998,PANSS_full!$D$2:$AK$888,32,FALSE)</f>
        <v>2</v>
      </c>
      <c r="AY998">
        <f>VLOOKUP($C998,PANSS_full!$D$2:$AK$888,33,FALSE)</f>
        <v>1</v>
      </c>
      <c r="AZ998">
        <f>VLOOKUP($C998,PANSS_full!$D$2:$AK$888,34,FALSE)</f>
        <v>5</v>
      </c>
    </row>
    <row r="999" spans="1:52">
      <c r="A999">
        <v>998</v>
      </c>
      <c r="B999" s="2" t="s">
        <v>1057</v>
      </c>
      <c r="C999" s="2" t="str">
        <f t="shared" si="16"/>
        <v>SZ_09_0079</v>
      </c>
      <c r="E999" s="2">
        <v>37.5</v>
      </c>
      <c r="F999" s="2" t="s">
        <v>602</v>
      </c>
      <c r="G999" s="2" t="s">
        <v>442</v>
      </c>
      <c r="H999" s="2">
        <v>9</v>
      </c>
      <c r="I999" s="2">
        <v>2</v>
      </c>
      <c r="J999" s="2">
        <v>5</v>
      </c>
      <c r="K999" s="2">
        <v>1</v>
      </c>
      <c r="L999" s="2">
        <v>1</v>
      </c>
      <c r="M999" s="2">
        <v>26</v>
      </c>
      <c r="N999" s="2">
        <v>21</v>
      </c>
      <c r="O999" s="2">
        <v>30</v>
      </c>
      <c r="P999" s="2">
        <v>45</v>
      </c>
      <c r="Q999" s="2">
        <v>96</v>
      </c>
      <c r="S999" t="str">
        <f>VLOOKUP($C999,PANSS_full!$D$2:$AK$888,1,FALSE)</f>
        <v>SZ_09_0079</v>
      </c>
      <c r="T999" t="str">
        <f>VLOOKUP($C999,PANSS_full!$D$2:$AK$888,2,FALSE)</f>
        <v>ZYL</v>
      </c>
      <c r="U999" t="str">
        <f>VLOOKUP($C999,PANSS_full!$D$2:$AK$888,3,FALSE)</f>
        <v>黄欢</v>
      </c>
      <c r="V999" t="str">
        <f>VLOOKUP($C999,PANSS_full!$D$2:$AK$888,4,FALSE)</f>
        <v>武汉大学人民医院</v>
      </c>
      <c r="W999">
        <f>VLOOKUP($C999,PANSS_full!$D$2:$AK$888,5,FALSE)</f>
        <v>4</v>
      </c>
      <c r="X999">
        <f>VLOOKUP($C999,PANSS_full!$D$2:$AK$888,6,FALSE)</f>
        <v>5</v>
      </c>
      <c r="Y999">
        <f>VLOOKUP($C999,PANSS_full!$D$2:$AK$888,7,FALSE)</f>
        <v>3</v>
      </c>
      <c r="Z999">
        <f>VLOOKUP($C999,PANSS_full!$D$2:$AK$888,8,FALSE)</f>
        <v>1</v>
      </c>
      <c r="AA999">
        <f>VLOOKUP($C999,PANSS_full!$D$2:$AK$888,9,FALSE)</f>
        <v>1</v>
      </c>
      <c r="AB999">
        <f>VLOOKUP($C999,PANSS_full!$D$2:$AK$888,10,FALSE)</f>
        <v>5</v>
      </c>
      <c r="AC999">
        <f>VLOOKUP($C999,PANSS_full!$D$2:$AK$888,11,FALSE)</f>
        <v>2</v>
      </c>
      <c r="AD999">
        <f>VLOOKUP($C999,PANSS_full!$D$2:$AK$888,12,FALSE)</f>
        <v>6</v>
      </c>
      <c r="AE999">
        <f>VLOOKUP($C999,PANSS_full!$D$2:$AK$888,13,FALSE)</f>
        <v>5</v>
      </c>
      <c r="AF999">
        <f>VLOOKUP($C999,PANSS_full!$D$2:$AK$888,14,FALSE)</f>
        <v>5</v>
      </c>
      <c r="AG999">
        <f>VLOOKUP($C999,PANSS_full!$D$2:$AK$888,15,FALSE)</f>
        <v>5</v>
      </c>
      <c r="AH999">
        <f>VLOOKUP($C999,PANSS_full!$D$2:$AK$888,16,FALSE)</f>
        <v>2</v>
      </c>
      <c r="AI999">
        <f>VLOOKUP($C999,PANSS_full!$D$2:$AK$888,17,FALSE)</f>
        <v>6</v>
      </c>
      <c r="AJ999">
        <f>VLOOKUP($C999,PANSS_full!$D$2:$AK$888,18,FALSE)</f>
        <v>1</v>
      </c>
      <c r="AK999">
        <f>VLOOKUP($C999,PANSS_full!$D$2:$AK$888,19,FALSE)</f>
        <v>3</v>
      </c>
      <c r="AL999">
        <f>VLOOKUP($C999,PANSS_full!$D$2:$AK$888,20,FALSE)</f>
        <v>2</v>
      </c>
      <c r="AM999">
        <f>VLOOKUP($C999,PANSS_full!$D$2:$AK$888,21,FALSE)</f>
        <v>2</v>
      </c>
      <c r="AN999">
        <f>VLOOKUP($C999,PANSS_full!$D$2:$AK$888,22,FALSE)</f>
        <v>3</v>
      </c>
      <c r="AO999">
        <f>VLOOKUP($C999,PANSS_full!$D$2:$AK$888,23,FALSE)</f>
        <v>1</v>
      </c>
      <c r="AP999">
        <f>VLOOKUP($C999,PANSS_full!$D$2:$AK$888,24,FALSE)</f>
        <v>3</v>
      </c>
      <c r="AQ999">
        <f>VLOOKUP($C999,PANSS_full!$D$2:$AK$888,25,FALSE)</f>
        <v>5</v>
      </c>
      <c r="AR999">
        <f>VLOOKUP($C999,PANSS_full!$D$2:$AK$888,26,FALSE)</f>
        <v>1</v>
      </c>
      <c r="AS999">
        <f>VLOOKUP($C999,PANSS_full!$D$2:$AK$888,27,FALSE)</f>
        <v>2</v>
      </c>
      <c r="AT999">
        <f>VLOOKUP($C999,PANSS_full!$D$2:$AK$888,28,FALSE)</f>
        <v>1</v>
      </c>
      <c r="AU999">
        <f>VLOOKUP($C999,PANSS_full!$D$2:$AK$888,29,FALSE)</f>
        <v>5</v>
      </c>
      <c r="AV999">
        <f>VLOOKUP($C999,PANSS_full!$D$2:$AK$888,30,FALSE)</f>
        <v>5</v>
      </c>
      <c r="AW999">
        <f>VLOOKUP($C999,PANSS_full!$D$2:$AK$888,31,FALSE)</f>
        <v>3</v>
      </c>
      <c r="AX999">
        <f>VLOOKUP($C999,PANSS_full!$D$2:$AK$888,32,FALSE)</f>
        <v>2</v>
      </c>
      <c r="AY999">
        <f>VLOOKUP($C999,PANSS_full!$D$2:$AK$888,33,FALSE)</f>
        <v>1</v>
      </c>
      <c r="AZ999">
        <f>VLOOKUP($C999,PANSS_full!$D$2:$AK$888,34,FALSE)</f>
        <v>6</v>
      </c>
    </row>
    <row r="1000" spans="1:52">
      <c r="A1000">
        <v>999</v>
      </c>
      <c r="B1000" s="2" t="s">
        <v>1058</v>
      </c>
      <c r="C1000" s="2" t="str">
        <f t="shared" si="16"/>
        <v>SZ_09_0080</v>
      </c>
      <c r="E1000" s="2">
        <v>26.33333333</v>
      </c>
      <c r="F1000" s="2" t="s">
        <v>602</v>
      </c>
      <c r="G1000" s="2" t="s">
        <v>442</v>
      </c>
      <c r="H1000" s="2">
        <v>9</v>
      </c>
      <c r="I1000" s="2">
        <v>2</v>
      </c>
      <c r="J1000" s="2">
        <v>9</v>
      </c>
      <c r="K1000" s="2">
        <v>1</v>
      </c>
      <c r="L1000" s="2">
        <v>1</v>
      </c>
      <c r="M1000" s="2">
        <v>48</v>
      </c>
      <c r="N1000" s="2">
        <v>25</v>
      </c>
      <c r="O1000" s="2">
        <v>23</v>
      </c>
      <c r="P1000" s="2">
        <v>43</v>
      </c>
      <c r="Q1000" s="2">
        <v>91</v>
      </c>
      <c r="R1000" s="2">
        <v>25</v>
      </c>
      <c r="S1000" t="str">
        <f>VLOOKUP($C1000,PANSS_full!$D$2:$AK$888,1,FALSE)</f>
        <v>SZ_09_0080</v>
      </c>
      <c r="T1000" t="str">
        <f>VLOOKUP($C1000,PANSS_full!$D$2:$AK$888,2,FALSE)</f>
        <v>HJ</v>
      </c>
      <c r="U1000" t="str">
        <f>VLOOKUP($C1000,PANSS_full!$D$2:$AK$888,3,FALSE)</f>
        <v>黄欢</v>
      </c>
      <c r="V1000" t="str">
        <f>VLOOKUP($C1000,PANSS_full!$D$2:$AK$888,4,FALSE)</f>
        <v>武汉大学人民医院</v>
      </c>
      <c r="W1000">
        <f>VLOOKUP($C1000,PANSS_full!$D$2:$AK$888,5,FALSE)</f>
        <v>4</v>
      </c>
      <c r="X1000">
        <f>VLOOKUP($C1000,PANSS_full!$D$2:$AK$888,6,FALSE)</f>
        <v>4</v>
      </c>
      <c r="Y1000">
        <f>VLOOKUP($C1000,PANSS_full!$D$2:$AK$888,7,FALSE)</f>
        <v>5</v>
      </c>
      <c r="Z1000">
        <f>VLOOKUP($C1000,PANSS_full!$D$2:$AK$888,8,FALSE)</f>
        <v>3</v>
      </c>
      <c r="AA1000">
        <f>VLOOKUP($C1000,PANSS_full!$D$2:$AK$888,9,FALSE)</f>
        <v>1</v>
      </c>
      <c r="AB1000">
        <f>VLOOKUP($C1000,PANSS_full!$D$2:$AK$888,10,FALSE)</f>
        <v>5</v>
      </c>
      <c r="AC1000">
        <f>VLOOKUP($C1000,PANSS_full!$D$2:$AK$888,11,FALSE)</f>
        <v>3</v>
      </c>
      <c r="AD1000">
        <f>VLOOKUP($C1000,PANSS_full!$D$2:$AK$888,12,FALSE)</f>
        <v>5</v>
      </c>
      <c r="AE1000">
        <f>VLOOKUP($C1000,PANSS_full!$D$2:$AK$888,13,FALSE)</f>
        <v>3</v>
      </c>
      <c r="AF1000">
        <f>VLOOKUP($C1000,PANSS_full!$D$2:$AK$888,14,FALSE)</f>
        <v>4</v>
      </c>
      <c r="AG1000">
        <f>VLOOKUP($C1000,PANSS_full!$D$2:$AK$888,15,FALSE)</f>
        <v>4</v>
      </c>
      <c r="AH1000">
        <f>VLOOKUP($C1000,PANSS_full!$D$2:$AK$888,16,FALSE)</f>
        <v>2</v>
      </c>
      <c r="AI1000">
        <f>VLOOKUP($C1000,PANSS_full!$D$2:$AK$888,17,FALSE)</f>
        <v>4</v>
      </c>
      <c r="AJ1000">
        <f>VLOOKUP($C1000,PANSS_full!$D$2:$AK$888,18,FALSE)</f>
        <v>1</v>
      </c>
      <c r="AK1000">
        <f>VLOOKUP($C1000,PANSS_full!$D$2:$AK$888,19,FALSE)</f>
        <v>3</v>
      </c>
      <c r="AL1000">
        <f>VLOOKUP($C1000,PANSS_full!$D$2:$AK$888,20,FALSE)</f>
        <v>2</v>
      </c>
      <c r="AM1000">
        <f>VLOOKUP($C1000,PANSS_full!$D$2:$AK$888,21,FALSE)</f>
        <v>1</v>
      </c>
      <c r="AN1000">
        <f>VLOOKUP($C1000,PANSS_full!$D$2:$AK$888,22,FALSE)</f>
        <v>3</v>
      </c>
      <c r="AO1000">
        <f>VLOOKUP($C1000,PANSS_full!$D$2:$AK$888,23,FALSE)</f>
        <v>1</v>
      </c>
      <c r="AP1000">
        <f>VLOOKUP($C1000,PANSS_full!$D$2:$AK$888,24,FALSE)</f>
        <v>3</v>
      </c>
      <c r="AQ1000">
        <f>VLOOKUP($C1000,PANSS_full!$D$2:$AK$888,25,FALSE)</f>
        <v>3</v>
      </c>
      <c r="AR1000">
        <f>VLOOKUP($C1000,PANSS_full!$D$2:$AK$888,26,FALSE)</f>
        <v>0</v>
      </c>
      <c r="AS1000">
        <f>VLOOKUP($C1000,PANSS_full!$D$2:$AK$888,27,FALSE)</f>
        <v>2</v>
      </c>
      <c r="AT1000">
        <f>VLOOKUP($C1000,PANSS_full!$D$2:$AK$888,28,FALSE)</f>
        <v>1</v>
      </c>
      <c r="AU1000">
        <f>VLOOKUP($C1000,PANSS_full!$D$2:$AK$888,29,FALSE)</f>
        <v>4</v>
      </c>
      <c r="AV1000">
        <f>VLOOKUP($C1000,PANSS_full!$D$2:$AK$888,30,FALSE)</f>
        <v>6</v>
      </c>
      <c r="AW1000">
        <f>VLOOKUP($C1000,PANSS_full!$D$2:$AK$888,31,FALSE)</f>
        <v>2</v>
      </c>
      <c r="AX1000">
        <f>VLOOKUP($C1000,PANSS_full!$D$2:$AK$888,32,FALSE)</f>
        <v>3</v>
      </c>
      <c r="AY1000">
        <f>VLOOKUP($C1000,PANSS_full!$D$2:$AK$888,33,FALSE)</f>
        <v>1</v>
      </c>
      <c r="AZ1000">
        <f>VLOOKUP($C1000,PANSS_full!$D$2:$AK$888,34,FALSE)</f>
        <v>4</v>
      </c>
    </row>
    <row r="1001" spans="1:52">
      <c r="A1001">
        <v>1000</v>
      </c>
      <c r="B1001" s="2" t="s">
        <v>1059</v>
      </c>
      <c r="C1001" s="2" t="str">
        <f t="shared" si="16"/>
        <v>SZ_09_0081</v>
      </c>
      <c r="E1001" s="2">
        <v>28.75</v>
      </c>
      <c r="F1001" s="2" t="s">
        <v>602</v>
      </c>
      <c r="G1001" s="2" t="s">
        <v>442</v>
      </c>
      <c r="H1001" s="2">
        <v>9</v>
      </c>
      <c r="I1001" s="2">
        <v>2</v>
      </c>
      <c r="J1001" s="2">
        <v>15</v>
      </c>
      <c r="K1001" s="2">
        <v>1</v>
      </c>
      <c r="L1001" s="2">
        <v>1</v>
      </c>
      <c r="M1001" s="2">
        <v>54</v>
      </c>
      <c r="N1001" s="2">
        <v>22</v>
      </c>
      <c r="O1001" s="2">
        <v>25</v>
      </c>
      <c r="P1001" s="2">
        <v>43</v>
      </c>
      <c r="Q1001" s="2">
        <v>90</v>
      </c>
      <c r="S1001" t="str">
        <f>VLOOKUP($C1001,PANSS_full!$D$2:$AK$888,1,FALSE)</f>
        <v>SZ_09_0081</v>
      </c>
      <c r="T1001" t="str">
        <f>VLOOKUP($C1001,PANSS_full!$D$2:$AK$888,2,FALSE)</f>
        <v>CLL</v>
      </c>
      <c r="U1001" t="str">
        <f>VLOOKUP($C1001,PANSS_full!$D$2:$AK$888,3,FALSE)</f>
        <v>黄欢</v>
      </c>
      <c r="V1001" t="str">
        <f>VLOOKUP($C1001,PANSS_full!$D$2:$AK$888,4,FALSE)</f>
        <v>武汉大学人民医院</v>
      </c>
      <c r="W1001">
        <f>VLOOKUP($C1001,PANSS_full!$D$2:$AK$888,5,FALSE)</f>
        <v>5</v>
      </c>
      <c r="X1001">
        <f>VLOOKUP($C1001,PANSS_full!$D$2:$AK$888,6,FALSE)</f>
        <v>3</v>
      </c>
      <c r="Y1001">
        <f>VLOOKUP($C1001,PANSS_full!$D$2:$AK$888,7,FALSE)</f>
        <v>2</v>
      </c>
      <c r="Z1001">
        <f>VLOOKUP($C1001,PANSS_full!$D$2:$AK$888,8,FALSE)</f>
        <v>4</v>
      </c>
      <c r="AA1001">
        <f>VLOOKUP($C1001,PANSS_full!$D$2:$AK$888,9,FALSE)</f>
        <v>1</v>
      </c>
      <c r="AB1001">
        <f>VLOOKUP($C1001,PANSS_full!$D$2:$AK$888,10,FALSE)</f>
        <v>5</v>
      </c>
      <c r="AC1001">
        <f>VLOOKUP($C1001,PANSS_full!$D$2:$AK$888,11,FALSE)</f>
        <v>2</v>
      </c>
      <c r="AD1001">
        <f>VLOOKUP($C1001,PANSS_full!$D$2:$AK$888,12,FALSE)</f>
        <v>4</v>
      </c>
      <c r="AE1001">
        <f>VLOOKUP($C1001,PANSS_full!$D$2:$AK$888,13,FALSE)</f>
        <v>2</v>
      </c>
      <c r="AF1001">
        <f>VLOOKUP($C1001,PANSS_full!$D$2:$AK$888,14,FALSE)</f>
        <v>4</v>
      </c>
      <c r="AG1001">
        <f>VLOOKUP($C1001,PANSS_full!$D$2:$AK$888,15,FALSE)</f>
        <v>6</v>
      </c>
      <c r="AH1001">
        <f>VLOOKUP($C1001,PANSS_full!$D$2:$AK$888,16,FALSE)</f>
        <v>2</v>
      </c>
      <c r="AI1001">
        <f>VLOOKUP($C1001,PANSS_full!$D$2:$AK$888,17,FALSE)</f>
        <v>0</v>
      </c>
      <c r="AJ1001">
        <f>VLOOKUP($C1001,PANSS_full!$D$2:$AK$888,18,FALSE)</f>
        <v>2</v>
      </c>
      <c r="AK1001">
        <f>VLOOKUP($C1001,PANSS_full!$D$2:$AK$888,19,FALSE)</f>
        <v>4</v>
      </c>
      <c r="AL1001">
        <f>VLOOKUP($C1001,PANSS_full!$D$2:$AK$888,20,FALSE)</f>
        <v>3</v>
      </c>
      <c r="AM1001">
        <f>VLOOKUP($C1001,PANSS_full!$D$2:$AK$888,21,FALSE)</f>
        <v>1</v>
      </c>
      <c r="AN1001">
        <f>VLOOKUP($C1001,PANSS_full!$D$2:$AK$888,22,FALSE)</f>
        <v>3</v>
      </c>
      <c r="AO1001">
        <f>VLOOKUP($C1001,PANSS_full!$D$2:$AK$888,23,FALSE)</f>
        <v>1</v>
      </c>
      <c r="AP1001">
        <f>VLOOKUP($C1001,PANSS_full!$D$2:$AK$888,24,FALSE)</f>
        <v>2</v>
      </c>
      <c r="AQ1001">
        <f>VLOOKUP($C1001,PANSS_full!$D$2:$AK$888,25,FALSE)</f>
        <v>3</v>
      </c>
      <c r="AR1001">
        <f>VLOOKUP($C1001,PANSS_full!$D$2:$AK$888,26,FALSE)</f>
        <v>1</v>
      </c>
      <c r="AS1001">
        <f>VLOOKUP($C1001,PANSS_full!$D$2:$AK$888,27,FALSE)</f>
        <v>1</v>
      </c>
      <c r="AT1001">
        <f>VLOOKUP($C1001,PANSS_full!$D$2:$AK$888,28,FALSE)</f>
        <v>1</v>
      </c>
      <c r="AU1001">
        <f>VLOOKUP($C1001,PANSS_full!$D$2:$AK$888,29,FALSE)</f>
        <v>4</v>
      </c>
      <c r="AV1001">
        <f>VLOOKUP($C1001,PANSS_full!$D$2:$AK$888,30,FALSE)</f>
        <v>6</v>
      </c>
      <c r="AW1001">
        <f>VLOOKUP($C1001,PANSS_full!$D$2:$AK$888,31,FALSE)</f>
        <v>3</v>
      </c>
      <c r="AX1001">
        <f>VLOOKUP($C1001,PANSS_full!$D$2:$AK$888,32,FALSE)</f>
        <v>3</v>
      </c>
      <c r="AY1001">
        <f>VLOOKUP($C1001,PANSS_full!$D$2:$AK$888,33,FALSE)</f>
        <v>1</v>
      </c>
      <c r="AZ1001">
        <f>VLOOKUP($C1001,PANSS_full!$D$2:$AK$888,34,FALSE)</f>
        <v>6</v>
      </c>
    </row>
    <row r="1002" spans="1:52">
      <c r="A1002">
        <v>1001</v>
      </c>
      <c r="B1002" s="2" t="s">
        <v>1060</v>
      </c>
      <c r="C1002" s="2" t="str">
        <f t="shared" si="16"/>
        <v>SZ_09_0082</v>
      </c>
      <c r="E1002" s="2">
        <v>21.08333333</v>
      </c>
      <c r="F1002" s="2" t="s">
        <v>602</v>
      </c>
      <c r="G1002" s="2" t="s">
        <v>442</v>
      </c>
      <c r="H1002" s="2">
        <v>9</v>
      </c>
      <c r="I1002" s="2">
        <v>1</v>
      </c>
      <c r="J1002" s="2">
        <v>9</v>
      </c>
      <c r="K1002" s="2">
        <v>1</v>
      </c>
      <c r="L1002" s="2">
        <v>1</v>
      </c>
      <c r="M1002" s="2">
        <v>38</v>
      </c>
      <c r="N1002" s="2">
        <v>11</v>
      </c>
      <c r="O1002" s="2">
        <v>28</v>
      </c>
      <c r="P1002" s="2">
        <v>38</v>
      </c>
      <c r="Q1002" s="2">
        <v>77</v>
      </c>
      <c r="S1002" t="str">
        <f>VLOOKUP($C1002,PANSS_full!$D$2:$AK$888,1,FALSE)</f>
        <v>SZ_09_0082</v>
      </c>
      <c r="T1002" t="str">
        <f>VLOOKUP($C1002,PANSS_full!$D$2:$AK$888,2,FALSE)</f>
        <v>CQ</v>
      </c>
      <c r="U1002" t="str">
        <f>VLOOKUP($C1002,PANSS_full!$D$2:$AK$888,3,FALSE)</f>
        <v>陈诚</v>
      </c>
      <c r="V1002" t="str">
        <f>VLOOKUP($C1002,PANSS_full!$D$2:$AK$888,4,FALSE)</f>
        <v/>
      </c>
      <c r="W1002">
        <f>VLOOKUP($C1002,PANSS_full!$D$2:$AK$888,5,FALSE)</f>
        <v>3</v>
      </c>
      <c r="X1002">
        <f>VLOOKUP($C1002,PANSS_full!$D$2:$AK$888,6,FALSE)</f>
        <v>0</v>
      </c>
      <c r="Y1002">
        <f>VLOOKUP($C1002,PANSS_full!$D$2:$AK$888,7,FALSE)</f>
        <v>1</v>
      </c>
      <c r="Z1002">
        <f>VLOOKUP($C1002,PANSS_full!$D$2:$AK$888,8,FALSE)</f>
        <v>1</v>
      </c>
      <c r="AA1002">
        <f>VLOOKUP($C1002,PANSS_full!$D$2:$AK$888,9,FALSE)</f>
        <v>1</v>
      </c>
      <c r="AB1002">
        <f>VLOOKUP($C1002,PANSS_full!$D$2:$AK$888,10,FALSE)</f>
        <v>1</v>
      </c>
      <c r="AC1002">
        <f>VLOOKUP($C1002,PANSS_full!$D$2:$AK$888,11,FALSE)</f>
        <v>1</v>
      </c>
      <c r="AD1002">
        <f>VLOOKUP($C1002,PANSS_full!$D$2:$AK$888,12,FALSE)</f>
        <v>5</v>
      </c>
      <c r="AE1002">
        <f>VLOOKUP($C1002,PANSS_full!$D$2:$AK$888,13,FALSE)</f>
        <v>5</v>
      </c>
      <c r="AF1002">
        <f>VLOOKUP($C1002,PANSS_full!$D$2:$AK$888,14,FALSE)</f>
        <v>5</v>
      </c>
      <c r="AG1002">
        <f>VLOOKUP($C1002,PANSS_full!$D$2:$AK$888,15,FALSE)</f>
        <v>5</v>
      </c>
      <c r="AH1002">
        <f>VLOOKUP($C1002,PANSS_full!$D$2:$AK$888,16,FALSE)</f>
        <v>1</v>
      </c>
      <c r="AI1002">
        <f>VLOOKUP($C1002,PANSS_full!$D$2:$AK$888,17,FALSE)</f>
        <v>5</v>
      </c>
      <c r="AJ1002">
        <f>VLOOKUP($C1002,PANSS_full!$D$2:$AK$888,18,FALSE)</f>
        <v>2</v>
      </c>
      <c r="AK1002">
        <f>VLOOKUP($C1002,PANSS_full!$D$2:$AK$888,19,FALSE)</f>
        <v>3</v>
      </c>
      <c r="AL1002">
        <f>VLOOKUP($C1002,PANSS_full!$D$2:$AK$888,20,FALSE)</f>
        <v>1</v>
      </c>
      <c r="AM1002">
        <f>VLOOKUP($C1002,PANSS_full!$D$2:$AK$888,21,FALSE)</f>
        <v>2</v>
      </c>
      <c r="AN1002">
        <f>VLOOKUP($C1002,PANSS_full!$D$2:$AK$888,22,FALSE)</f>
        <v>2</v>
      </c>
      <c r="AO1002">
        <f>VLOOKUP($C1002,PANSS_full!$D$2:$AK$888,23,FALSE)</f>
        <v>1</v>
      </c>
      <c r="AP1002">
        <f>VLOOKUP($C1002,PANSS_full!$D$2:$AK$888,24,FALSE)</f>
        <v>3</v>
      </c>
      <c r="AQ1002">
        <f>VLOOKUP($C1002,PANSS_full!$D$2:$AK$888,25,FALSE)</f>
        <v>3</v>
      </c>
      <c r="AR1002">
        <f>VLOOKUP($C1002,PANSS_full!$D$2:$AK$888,26,FALSE)</f>
        <v>1</v>
      </c>
      <c r="AS1002">
        <f>VLOOKUP($C1002,PANSS_full!$D$2:$AK$888,27,FALSE)</f>
        <v>1</v>
      </c>
      <c r="AT1002">
        <f>VLOOKUP($C1002,PANSS_full!$D$2:$AK$888,28,FALSE)</f>
        <v>1</v>
      </c>
      <c r="AU1002">
        <f>VLOOKUP($C1002,PANSS_full!$D$2:$AK$888,29,FALSE)</f>
        <v>1</v>
      </c>
      <c r="AV1002">
        <f>VLOOKUP($C1002,PANSS_full!$D$2:$AK$888,30,FALSE)</f>
        <v>6</v>
      </c>
      <c r="AW1002">
        <f>VLOOKUP($C1002,PANSS_full!$D$2:$AK$888,31,FALSE)</f>
        <v>4</v>
      </c>
      <c r="AX1002">
        <f>VLOOKUP($C1002,PANSS_full!$D$2:$AK$888,32,FALSE)</f>
        <v>3</v>
      </c>
      <c r="AY1002">
        <f>VLOOKUP($C1002,PANSS_full!$D$2:$AK$888,33,FALSE)</f>
        <v>1</v>
      </c>
      <c r="AZ1002">
        <f>VLOOKUP($C1002,PANSS_full!$D$2:$AK$888,34,FALSE)</f>
        <v>5</v>
      </c>
    </row>
    <row r="1003" spans="1:52">
      <c r="A1003">
        <v>1002</v>
      </c>
      <c r="B1003" s="2" t="s">
        <v>1061</v>
      </c>
      <c r="C1003" s="2" t="str">
        <f t="shared" si="16"/>
        <v>SZ_09_0083</v>
      </c>
      <c r="E1003" s="2">
        <v>23.16666667</v>
      </c>
      <c r="F1003" s="2" t="s">
        <v>602</v>
      </c>
      <c r="G1003" s="2" t="s">
        <v>442</v>
      </c>
      <c r="H1003" s="2">
        <v>9</v>
      </c>
      <c r="I1003" s="2">
        <v>1</v>
      </c>
      <c r="J1003" s="2">
        <v>9</v>
      </c>
      <c r="K1003" s="2">
        <v>1</v>
      </c>
      <c r="L1003" s="2">
        <v>1</v>
      </c>
      <c r="M1003" s="2">
        <v>11</v>
      </c>
      <c r="N1003" s="2">
        <v>25</v>
      </c>
      <c r="O1003" s="2">
        <v>20</v>
      </c>
      <c r="P1003" s="2">
        <v>46</v>
      </c>
      <c r="Q1003" s="2">
        <v>91</v>
      </c>
      <c r="R1003" s="2">
        <v>24</v>
      </c>
      <c r="S1003" t="str">
        <f>VLOOKUP($C1003,PANSS_full!$D$2:$AK$888,1,FALSE)</f>
        <v>SZ_09_0083</v>
      </c>
      <c r="T1003" t="str">
        <f>VLOOKUP($C1003,PANSS_full!$D$2:$AK$888,2,FALSE)</f>
        <v>YD</v>
      </c>
      <c r="U1003" t="str">
        <f>VLOOKUP($C1003,PANSS_full!$D$2:$AK$888,3,FALSE)</f>
        <v>黄欢</v>
      </c>
      <c r="V1003" t="str">
        <f>VLOOKUP($C1003,PANSS_full!$D$2:$AK$888,4,FALSE)</f>
        <v>武汉大学人民医院</v>
      </c>
      <c r="W1003">
        <f>VLOOKUP($C1003,PANSS_full!$D$2:$AK$888,5,FALSE)</f>
        <v>6</v>
      </c>
      <c r="X1003">
        <f>VLOOKUP($C1003,PANSS_full!$D$2:$AK$888,6,FALSE)</f>
        <v>3</v>
      </c>
      <c r="Y1003">
        <f>VLOOKUP($C1003,PANSS_full!$D$2:$AK$888,7,FALSE)</f>
        <v>6</v>
      </c>
      <c r="Z1003">
        <f>VLOOKUP($C1003,PANSS_full!$D$2:$AK$888,8,FALSE)</f>
        <v>1</v>
      </c>
      <c r="AA1003">
        <f>VLOOKUP($C1003,PANSS_full!$D$2:$AK$888,9,FALSE)</f>
        <v>1</v>
      </c>
      <c r="AB1003">
        <f>VLOOKUP($C1003,PANSS_full!$D$2:$AK$888,10,FALSE)</f>
        <v>6</v>
      </c>
      <c r="AC1003">
        <f>VLOOKUP($C1003,PANSS_full!$D$2:$AK$888,11,FALSE)</f>
        <v>2</v>
      </c>
      <c r="AD1003">
        <f>VLOOKUP($C1003,PANSS_full!$D$2:$AK$888,12,FALSE)</f>
        <v>2</v>
      </c>
      <c r="AE1003">
        <f>VLOOKUP($C1003,PANSS_full!$D$2:$AK$888,13,FALSE)</f>
        <v>3</v>
      </c>
      <c r="AF1003">
        <f>VLOOKUP($C1003,PANSS_full!$D$2:$AK$888,14,FALSE)</f>
        <v>2</v>
      </c>
      <c r="AG1003">
        <f>VLOOKUP($C1003,PANSS_full!$D$2:$AK$888,15,FALSE)</f>
        <v>4</v>
      </c>
      <c r="AH1003">
        <f>VLOOKUP($C1003,PANSS_full!$D$2:$AK$888,16,FALSE)</f>
        <v>3</v>
      </c>
      <c r="AI1003">
        <f>VLOOKUP($C1003,PANSS_full!$D$2:$AK$888,17,FALSE)</f>
        <v>4</v>
      </c>
      <c r="AJ1003">
        <f>VLOOKUP($C1003,PANSS_full!$D$2:$AK$888,18,FALSE)</f>
        <v>2</v>
      </c>
      <c r="AK1003">
        <f>VLOOKUP($C1003,PANSS_full!$D$2:$AK$888,19,FALSE)</f>
        <v>4</v>
      </c>
      <c r="AL1003">
        <f>VLOOKUP($C1003,PANSS_full!$D$2:$AK$888,20,FALSE)</f>
        <v>4</v>
      </c>
      <c r="AM1003">
        <f>VLOOKUP($C1003,PANSS_full!$D$2:$AK$888,21,FALSE)</f>
        <v>1</v>
      </c>
      <c r="AN1003">
        <f>VLOOKUP($C1003,PANSS_full!$D$2:$AK$888,22,FALSE)</f>
        <v>4</v>
      </c>
      <c r="AO1003">
        <f>VLOOKUP($C1003,PANSS_full!$D$2:$AK$888,23,FALSE)</f>
        <v>1</v>
      </c>
      <c r="AP1003">
        <f>VLOOKUP($C1003,PANSS_full!$D$2:$AK$888,24,FALSE)</f>
        <v>3</v>
      </c>
      <c r="AQ1003">
        <f>VLOOKUP($C1003,PANSS_full!$D$2:$AK$888,25,FALSE)</f>
        <v>4</v>
      </c>
      <c r="AR1003">
        <f>VLOOKUP($C1003,PANSS_full!$D$2:$AK$888,26,FALSE)</f>
        <v>1</v>
      </c>
      <c r="AS1003">
        <f>VLOOKUP($C1003,PANSS_full!$D$2:$AK$888,27,FALSE)</f>
        <v>3</v>
      </c>
      <c r="AT1003">
        <f>VLOOKUP($C1003,PANSS_full!$D$2:$AK$888,28,FALSE)</f>
        <v>1</v>
      </c>
      <c r="AU1003">
        <f>VLOOKUP($C1003,PANSS_full!$D$2:$AK$888,29,FALSE)</f>
        <v>3</v>
      </c>
      <c r="AV1003">
        <f>VLOOKUP($C1003,PANSS_full!$D$2:$AK$888,30,FALSE)</f>
        <v>5</v>
      </c>
      <c r="AW1003">
        <f>VLOOKUP($C1003,PANSS_full!$D$2:$AK$888,31,FALSE)</f>
        <v>4</v>
      </c>
      <c r="AX1003">
        <f>VLOOKUP($C1003,PANSS_full!$D$2:$AK$888,32,FALSE)</f>
        <v>2</v>
      </c>
      <c r="AY1003">
        <f>VLOOKUP($C1003,PANSS_full!$D$2:$AK$888,33,FALSE)</f>
        <v>1</v>
      </c>
      <c r="AZ1003">
        <f>VLOOKUP($C1003,PANSS_full!$D$2:$AK$888,34,FALSE)</f>
        <v>5</v>
      </c>
    </row>
    <row r="1004" spans="1:52">
      <c r="A1004">
        <v>1003</v>
      </c>
      <c r="B1004" s="2" t="s">
        <v>1062</v>
      </c>
      <c r="C1004" s="2" t="str">
        <f t="shared" si="16"/>
        <v>SZ_09_0085</v>
      </c>
      <c r="E1004" s="2">
        <v>26.83333333</v>
      </c>
      <c r="F1004" s="2" t="s">
        <v>602</v>
      </c>
      <c r="G1004" s="2" t="s">
        <v>442</v>
      </c>
      <c r="H1004" s="2">
        <v>9</v>
      </c>
      <c r="I1004" s="2">
        <v>2</v>
      </c>
      <c r="J1004" s="2">
        <v>16</v>
      </c>
      <c r="K1004" s="2">
        <v>1</v>
      </c>
      <c r="L1004" s="2">
        <v>1</v>
      </c>
      <c r="M1004" s="2">
        <v>86</v>
      </c>
      <c r="N1004" s="2">
        <v>23</v>
      </c>
      <c r="O1004" s="2">
        <v>18</v>
      </c>
      <c r="P1004" s="2">
        <v>47</v>
      </c>
      <c r="Q1004" s="2">
        <v>88</v>
      </c>
      <c r="R1004" s="2">
        <v>28</v>
      </c>
      <c r="S1004" t="str">
        <f>VLOOKUP($C1004,PANSS_full!$D$2:$AK$888,1,FALSE)</f>
        <v>SZ_09_0085</v>
      </c>
      <c r="T1004" t="str">
        <f>VLOOKUP($C1004,PANSS_full!$D$2:$AK$888,2,FALSE)</f>
        <v>LC</v>
      </c>
      <c r="U1004" t="str">
        <f>VLOOKUP($C1004,PANSS_full!$D$2:$AK$888,3,FALSE)</f>
        <v>黄欢</v>
      </c>
      <c r="V1004" t="str">
        <f>VLOOKUP($C1004,PANSS_full!$D$2:$AK$888,4,FALSE)</f>
        <v>武汉大学人民医院</v>
      </c>
      <c r="W1004">
        <f>VLOOKUP($C1004,PANSS_full!$D$2:$AK$888,5,FALSE)</f>
        <v>6</v>
      </c>
      <c r="X1004">
        <f>VLOOKUP($C1004,PANSS_full!$D$2:$AK$888,6,FALSE)</f>
        <v>2</v>
      </c>
      <c r="Y1004">
        <f>VLOOKUP($C1004,PANSS_full!$D$2:$AK$888,7,FALSE)</f>
        <v>7</v>
      </c>
      <c r="Z1004">
        <f>VLOOKUP($C1004,PANSS_full!$D$2:$AK$888,8,FALSE)</f>
        <v>1</v>
      </c>
      <c r="AA1004">
        <f>VLOOKUP($C1004,PANSS_full!$D$2:$AK$888,9,FALSE)</f>
        <v>1</v>
      </c>
      <c r="AB1004">
        <f>VLOOKUP($C1004,PANSS_full!$D$2:$AK$888,10,FALSE)</f>
        <v>5</v>
      </c>
      <c r="AC1004">
        <f>VLOOKUP($C1004,PANSS_full!$D$2:$AK$888,11,FALSE)</f>
        <v>1</v>
      </c>
      <c r="AD1004">
        <f>VLOOKUP($C1004,PANSS_full!$D$2:$AK$888,12,FALSE)</f>
        <v>3</v>
      </c>
      <c r="AE1004">
        <f>VLOOKUP($C1004,PANSS_full!$D$2:$AK$888,13,FALSE)</f>
        <v>3</v>
      </c>
      <c r="AF1004">
        <f>VLOOKUP($C1004,PANSS_full!$D$2:$AK$888,14,FALSE)</f>
        <v>4</v>
      </c>
      <c r="AG1004">
        <f>VLOOKUP($C1004,PANSS_full!$D$2:$AK$888,15,FALSE)</f>
        <v>2</v>
      </c>
      <c r="AH1004">
        <f>VLOOKUP($C1004,PANSS_full!$D$2:$AK$888,16,FALSE)</f>
        <v>2</v>
      </c>
      <c r="AI1004">
        <f>VLOOKUP($C1004,PANSS_full!$D$2:$AK$888,17,FALSE)</f>
        <v>3</v>
      </c>
      <c r="AJ1004">
        <f>VLOOKUP($C1004,PANSS_full!$D$2:$AK$888,18,FALSE)</f>
        <v>1</v>
      </c>
      <c r="AK1004">
        <f>VLOOKUP($C1004,PANSS_full!$D$2:$AK$888,19,FALSE)</f>
        <v>1</v>
      </c>
      <c r="AL1004">
        <f>VLOOKUP($C1004,PANSS_full!$D$2:$AK$888,20,FALSE)</f>
        <v>3</v>
      </c>
      <c r="AM1004">
        <f>VLOOKUP($C1004,PANSS_full!$D$2:$AK$888,21,FALSE)</f>
        <v>5</v>
      </c>
      <c r="AN1004">
        <f>VLOOKUP($C1004,PANSS_full!$D$2:$AK$888,22,FALSE)</f>
        <v>3</v>
      </c>
      <c r="AO1004">
        <f>VLOOKUP($C1004,PANSS_full!$D$2:$AK$888,23,FALSE)</f>
        <v>2</v>
      </c>
      <c r="AP1004">
        <f>VLOOKUP($C1004,PANSS_full!$D$2:$AK$888,24,FALSE)</f>
        <v>5</v>
      </c>
      <c r="AQ1004">
        <f>VLOOKUP($C1004,PANSS_full!$D$2:$AK$888,25,FALSE)</f>
        <v>4</v>
      </c>
      <c r="AR1004">
        <f>VLOOKUP($C1004,PANSS_full!$D$2:$AK$888,26,FALSE)</f>
        <v>1</v>
      </c>
      <c r="AS1004">
        <f>VLOOKUP($C1004,PANSS_full!$D$2:$AK$888,27,FALSE)</f>
        <v>4</v>
      </c>
      <c r="AT1004">
        <f>VLOOKUP($C1004,PANSS_full!$D$2:$AK$888,28,FALSE)</f>
        <v>1</v>
      </c>
      <c r="AU1004">
        <f>VLOOKUP($C1004,PANSS_full!$D$2:$AK$888,29,FALSE)</f>
        <v>4</v>
      </c>
      <c r="AV1004">
        <f>VLOOKUP($C1004,PANSS_full!$D$2:$AK$888,30,FALSE)</f>
        <v>4</v>
      </c>
      <c r="AW1004">
        <f>VLOOKUP($C1004,PANSS_full!$D$2:$AK$888,31,FALSE)</f>
        <v>2</v>
      </c>
      <c r="AX1004">
        <f>VLOOKUP($C1004,PANSS_full!$D$2:$AK$888,32,FALSE)</f>
        <v>4</v>
      </c>
      <c r="AY1004">
        <f>VLOOKUP($C1004,PANSS_full!$D$2:$AK$888,33,FALSE)</f>
        <v>1</v>
      </c>
      <c r="AZ1004">
        <f>VLOOKUP($C1004,PANSS_full!$D$2:$AK$888,34,FALSE)</f>
        <v>3</v>
      </c>
    </row>
    <row r="1005" spans="1:52">
      <c r="A1005">
        <v>1004</v>
      </c>
      <c r="B1005" s="3" t="s">
        <v>1063</v>
      </c>
      <c r="C1005" s="3" t="str">
        <f t="shared" si="16"/>
        <v>SZ_09_0086</v>
      </c>
      <c r="D1005" s="3"/>
      <c r="E1005" s="3">
        <v>25.25</v>
      </c>
      <c r="F1005" s="3" t="s">
        <v>602</v>
      </c>
      <c r="G1005" s="3" t="s">
        <v>442</v>
      </c>
      <c r="H1005" s="3">
        <v>9</v>
      </c>
      <c r="I1005" s="3">
        <v>1</v>
      </c>
      <c r="J1005" s="3"/>
      <c r="K1005" s="3"/>
      <c r="L1005" s="3"/>
      <c r="M1005" s="3">
        <v>0</v>
      </c>
      <c r="N1005" s="3"/>
      <c r="O1005" s="3"/>
      <c r="P1005" s="3"/>
      <c r="Q1005" s="3"/>
      <c r="R1005" s="3"/>
      <c r="S1005" t="e">
        <f>VLOOKUP($C1005,PANSS_full!$D$2:$AK$888,1,FALSE)</f>
        <v>#N/A</v>
      </c>
      <c r="T1005" t="e">
        <f>VLOOKUP($C1005,PANSS_full!$D$2:$AK$888,2,FALSE)</f>
        <v>#N/A</v>
      </c>
      <c r="U1005" t="e">
        <f>VLOOKUP($C1005,PANSS_full!$D$2:$AK$888,3,FALSE)</f>
        <v>#N/A</v>
      </c>
      <c r="V1005" t="e">
        <f>VLOOKUP($C1005,PANSS_full!$D$2:$AK$888,4,FALSE)</f>
        <v>#N/A</v>
      </c>
      <c r="W1005" t="e">
        <f>VLOOKUP($C1005,PANSS_full!$D$2:$AK$888,5,FALSE)</f>
        <v>#N/A</v>
      </c>
      <c r="X1005" t="e">
        <f>VLOOKUP($C1005,PANSS_full!$D$2:$AK$888,6,FALSE)</f>
        <v>#N/A</v>
      </c>
      <c r="Y1005" t="e">
        <f>VLOOKUP($C1005,PANSS_full!$D$2:$AK$888,7,FALSE)</f>
        <v>#N/A</v>
      </c>
      <c r="Z1005" t="e">
        <f>VLOOKUP($C1005,PANSS_full!$D$2:$AK$888,8,FALSE)</f>
        <v>#N/A</v>
      </c>
      <c r="AA1005" t="e">
        <f>VLOOKUP($C1005,PANSS_full!$D$2:$AK$888,9,FALSE)</f>
        <v>#N/A</v>
      </c>
      <c r="AB1005" t="e">
        <f>VLOOKUP($C1005,PANSS_full!$D$2:$AK$888,10,FALSE)</f>
        <v>#N/A</v>
      </c>
      <c r="AC1005" t="e">
        <f>VLOOKUP($C1005,PANSS_full!$D$2:$AK$888,11,FALSE)</f>
        <v>#N/A</v>
      </c>
      <c r="AD1005" t="e">
        <f>VLOOKUP($C1005,PANSS_full!$D$2:$AK$888,12,FALSE)</f>
        <v>#N/A</v>
      </c>
      <c r="AE1005" t="e">
        <f>VLOOKUP($C1005,PANSS_full!$D$2:$AK$888,13,FALSE)</f>
        <v>#N/A</v>
      </c>
      <c r="AF1005" t="e">
        <f>VLOOKUP($C1005,PANSS_full!$D$2:$AK$888,14,FALSE)</f>
        <v>#N/A</v>
      </c>
      <c r="AG1005" t="e">
        <f>VLOOKUP($C1005,PANSS_full!$D$2:$AK$888,15,FALSE)</f>
        <v>#N/A</v>
      </c>
      <c r="AH1005" t="e">
        <f>VLOOKUP($C1005,PANSS_full!$D$2:$AK$888,16,FALSE)</f>
        <v>#N/A</v>
      </c>
      <c r="AI1005" t="e">
        <f>VLOOKUP($C1005,PANSS_full!$D$2:$AK$888,17,FALSE)</f>
        <v>#N/A</v>
      </c>
      <c r="AJ1005" t="e">
        <f>VLOOKUP($C1005,PANSS_full!$D$2:$AK$888,18,FALSE)</f>
        <v>#N/A</v>
      </c>
      <c r="AK1005" t="e">
        <f>VLOOKUP($C1005,PANSS_full!$D$2:$AK$888,19,FALSE)</f>
        <v>#N/A</v>
      </c>
      <c r="AL1005" t="e">
        <f>VLOOKUP($C1005,PANSS_full!$D$2:$AK$888,20,FALSE)</f>
        <v>#N/A</v>
      </c>
      <c r="AM1005" t="e">
        <f>VLOOKUP($C1005,PANSS_full!$D$2:$AK$888,21,FALSE)</f>
        <v>#N/A</v>
      </c>
      <c r="AN1005" t="e">
        <f>VLOOKUP($C1005,PANSS_full!$D$2:$AK$888,22,FALSE)</f>
        <v>#N/A</v>
      </c>
      <c r="AO1005" t="e">
        <f>VLOOKUP($C1005,PANSS_full!$D$2:$AK$888,23,FALSE)</f>
        <v>#N/A</v>
      </c>
      <c r="AP1005" t="e">
        <f>VLOOKUP($C1005,PANSS_full!$D$2:$AK$888,24,FALSE)</f>
        <v>#N/A</v>
      </c>
      <c r="AQ1005" t="e">
        <f>VLOOKUP($C1005,PANSS_full!$D$2:$AK$888,25,FALSE)</f>
        <v>#N/A</v>
      </c>
      <c r="AR1005" t="e">
        <f>VLOOKUP($C1005,PANSS_full!$D$2:$AK$888,26,FALSE)</f>
        <v>#N/A</v>
      </c>
      <c r="AS1005" t="e">
        <f>VLOOKUP($C1005,PANSS_full!$D$2:$AK$888,27,FALSE)</f>
        <v>#N/A</v>
      </c>
      <c r="AT1005" t="e">
        <f>VLOOKUP($C1005,PANSS_full!$D$2:$AK$888,28,FALSE)</f>
        <v>#N/A</v>
      </c>
      <c r="AU1005" t="e">
        <f>VLOOKUP($C1005,PANSS_full!$D$2:$AK$888,29,FALSE)</f>
        <v>#N/A</v>
      </c>
      <c r="AV1005" t="e">
        <f>VLOOKUP($C1005,PANSS_full!$D$2:$AK$888,30,FALSE)</f>
        <v>#N/A</v>
      </c>
      <c r="AW1005" t="e">
        <f>VLOOKUP($C1005,PANSS_full!$D$2:$AK$888,31,FALSE)</f>
        <v>#N/A</v>
      </c>
      <c r="AX1005" t="e">
        <f>VLOOKUP($C1005,PANSS_full!$D$2:$AK$888,32,FALSE)</f>
        <v>#N/A</v>
      </c>
      <c r="AY1005" t="e">
        <f>VLOOKUP($C1005,PANSS_full!$D$2:$AK$888,33,FALSE)</f>
        <v>#N/A</v>
      </c>
      <c r="AZ1005" t="e">
        <f>VLOOKUP($C1005,PANSS_full!$D$2:$AK$888,34,FALSE)</f>
        <v>#N/A</v>
      </c>
    </row>
    <row r="1006" spans="1:52">
      <c r="A1006">
        <v>1005</v>
      </c>
      <c r="B1006" s="2" t="s">
        <v>1064</v>
      </c>
      <c r="C1006" s="2" t="str">
        <f t="shared" si="16"/>
        <v>SZ_09_0087</v>
      </c>
      <c r="E1006" s="2">
        <v>31.5</v>
      </c>
      <c r="F1006" s="2" t="s">
        <v>602</v>
      </c>
      <c r="G1006" s="2" t="s">
        <v>442</v>
      </c>
      <c r="H1006" s="2">
        <v>9</v>
      </c>
      <c r="I1006" s="2">
        <v>1</v>
      </c>
      <c r="J1006" s="2">
        <v>10</v>
      </c>
      <c r="K1006" s="2">
        <v>1</v>
      </c>
      <c r="L1006" s="2">
        <v>1</v>
      </c>
      <c r="M1006" s="2">
        <v>55</v>
      </c>
      <c r="N1006" s="2">
        <v>11</v>
      </c>
      <c r="O1006" s="2">
        <v>27</v>
      </c>
      <c r="P1006" s="2">
        <v>53</v>
      </c>
      <c r="Q1006" s="2">
        <v>91</v>
      </c>
      <c r="S1006" t="str">
        <f>VLOOKUP($C1006,PANSS_full!$D$2:$AK$888,1,FALSE)</f>
        <v>SZ_09_0087</v>
      </c>
      <c r="T1006" t="str">
        <f>VLOOKUP($C1006,PANSS_full!$D$2:$AK$888,2,FALSE)</f>
        <v>CGJ</v>
      </c>
      <c r="U1006" t="str">
        <f>VLOOKUP($C1006,PANSS_full!$D$2:$AK$888,3,FALSE)</f>
        <v>陈诚</v>
      </c>
      <c r="V1006" t="str">
        <f>VLOOKUP($C1006,PANSS_full!$D$2:$AK$888,4,FALSE)</f>
        <v>湖北省人民医院</v>
      </c>
      <c r="W1006">
        <f>VLOOKUP($C1006,PANSS_full!$D$2:$AK$888,5,FALSE)</f>
        <v>3</v>
      </c>
      <c r="X1006">
        <f>VLOOKUP($C1006,PANSS_full!$D$2:$AK$888,6,FALSE)</f>
        <v>1</v>
      </c>
      <c r="Y1006">
        <f>VLOOKUP($C1006,PANSS_full!$D$2:$AK$888,7,FALSE)</f>
        <v>1</v>
      </c>
      <c r="Z1006">
        <f>VLOOKUP($C1006,PANSS_full!$D$2:$AK$888,8,FALSE)</f>
        <v>3</v>
      </c>
      <c r="AA1006">
        <f>VLOOKUP($C1006,PANSS_full!$D$2:$AK$888,9,FALSE)</f>
        <v>1</v>
      </c>
      <c r="AB1006">
        <f>VLOOKUP($C1006,PANSS_full!$D$2:$AK$888,10,FALSE)</f>
        <v>1</v>
      </c>
      <c r="AC1006">
        <f>VLOOKUP($C1006,PANSS_full!$D$2:$AK$888,11,FALSE)</f>
        <v>1</v>
      </c>
      <c r="AD1006">
        <f>VLOOKUP($C1006,PANSS_full!$D$2:$AK$888,12,FALSE)</f>
        <v>4</v>
      </c>
      <c r="AE1006">
        <f>VLOOKUP($C1006,PANSS_full!$D$2:$AK$888,13,FALSE)</f>
        <v>5</v>
      </c>
      <c r="AF1006">
        <f>VLOOKUP($C1006,PANSS_full!$D$2:$AK$888,14,FALSE)</f>
        <v>4</v>
      </c>
      <c r="AG1006">
        <f>VLOOKUP($C1006,PANSS_full!$D$2:$AK$888,15,FALSE)</f>
        <v>4</v>
      </c>
      <c r="AH1006">
        <f>VLOOKUP($C1006,PANSS_full!$D$2:$AK$888,16,FALSE)</f>
        <v>4</v>
      </c>
      <c r="AI1006">
        <f>VLOOKUP($C1006,PANSS_full!$D$2:$AK$888,17,FALSE)</f>
        <v>5</v>
      </c>
      <c r="AJ1006">
        <f>VLOOKUP($C1006,PANSS_full!$D$2:$AK$888,18,FALSE)</f>
        <v>1</v>
      </c>
      <c r="AK1006">
        <f>VLOOKUP($C1006,PANSS_full!$D$2:$AK$888,19,FALSE)</f>
        <v>4</v>
      </c>
      <c r="AL1006">
        <f>VLOOKUP($C1006,PANSS_full!$D$2:$AK$888,20,FALSE)</f>
        <v>4</v>
      </c>
      <c r="AM1006">
        <f>VLOOKUP($C1006,PANSS_full!$D$2:$AK$888,21,FALSE)</f>
        <v>5</v>
      </c>
      <c r="AN1006">
        <f>VLOOKUP($C1006,PANSS_full!$D$2:$AK$888,22,FALSE)</f>
        <v>4</v>
      </c>
      <c r="AO1006">
        <f>VLOOKUP($C1006,PANSS_full!$D$2:$AK$888,23,FALSE)</f>
        <v>2</v>
      </c>
      <c r="AP1006">
        <f>VLOOKUP($C1006,PANSS_full!$D$2:$AK$888,24,FALSE)</f>
        <v>3</v>
      </c>
      <c r="AQ1006">
        <f>VLOOKUP($C1006,PANSS_full!$D$2:$AK$888,25,FALSE)</f>
        <v>6</v>
      </c>
      <c r="AR1006">
        <f>VLOOKUP($C1006,PANSS_full!$D$2:$AK$888,26,FALSE)</f>
        <v>1</v>
      </c>
      <c r="AS1006">
        <f>VLOOKUP($C1006,PANSS_full!$D$2:$AK$888,27,FALSE)</f>
        <v>5</v>
      </c>
      <c r="AT1006">
        <f>VLOOKUP($C1006,PANSS_full!$D$2:$AK$888,28,FALSE)</f>
        <v>1</v>
      </c>
      <c r="AU1006">
        <f>VLOOKUP($C1006,PANSS_full!$D$2:$AK$888,29,FALSE)</f>
        <v>3</v>
      </c>
      <c r="AV1006">
        <f>VLOOKUP($C1006,PANSS_full!$D$2:$AK$888,30,FALSE)</f>
        <v>4</v>
      </c>
      <c r="AW1006">
        <f>VLOOKUP($C1006,PANSS_full!$D$2:$AK$888,31,FALSE)</f>
        <v>3</v>
      </c>
      <c r="AX1006">
        <f>VLOOKUP($C1006,PANSS_full!$D$2:$AK$888,32,FALSE)</f>
        <v>2</v>
      </c>
      <c r="AY1006">
        <f>VLOOKUP($C1006,PANSS_full!$D$2:$AK$888,33,FALSE)</f>
        <v>1</v>
      </c>
      <c r="AZ1006">
        <f>VLOOKUP($C1006,PANSS_full!$D$2:$AK$888,34,FALSE)</f>
        <v>5</v>
      </c>
    </row>
    <row r="1007" spans="1:52">
      <c r="A1007">
        <v>1006</v>
      </c>
      <c r="B1007" s="2" t="s">
        <v>1065</v>
      </c>
      <c r="C1007" s="2" t="str">
        <f t="shared" si="16"/>
        <v>SZ_09_0089</v>
      </c>
      <c r="E1007" s="2">
        <v>26.58333333</v>
      </c>
      <c r="F1007" s="2" t="s">
        <v>602</v>
      </c>
      <c r="G1007" s="2" t="s">
        <v>442</v>
      </c>
      <c r="H1007" s="2">
        <v>9</v>
      </c>
      <c r="I1007" s="2">
        <v>2</v>
      </c>
      <c r="J1007" s="2">
        <v>7</v>
      </c>
      <c r="K1007" s="2">
        <v>1</v>
      </c>
      <c r="L1007" s="2">
        <v>1</v>
      </c>
      <c r="M1007" s="2">
        <v>144</v>
      </c>
      <c r="N1007" s="2">
        <v>22</v>
      </c>
      <c r="O1007" s="2">
        <v>21</v>
      </c>
      <c r="P1007" s="2">
        <v>39</v>
      </c>
      <c r="Q1007" s="2">
        <v>82</v>
      </c>
      <c r="R1007" s="2">
        <v>22</v>
      </c>
      <c r="S1007" t="str">
        <f>VLOOKUP($C1007,PANSS_full!$D$2:$AK$888,1,FALSE)</f>
        <v>SZ_09_0089</v>
      </c>
      <c r="T1007" t="str">
        <f>VLOOKUP($C1007,PANSS_full!$D$2:$AK$888,2,FALSE)</f>
        <v>CL</v>
      </c>
      <c r="U1007" t="str">
        <f>VLOOKUP($C1007,PANSS_full!$D$2:$AK$888,3,FALSE)</f>
        <v>黄欢</v>
      </c>
      <c r="V1007" t="str">
        <f>VLOOKUP($C1007,PANSS_full!$D$2:$AK$888,4,FALSE)</f>
        <v>武汉大学人民医院</v>
      </c>
      <c r="W1007">
        <f>VLOOKUP($C1007,PANSS_full!$D$2:$AK$888,5,FALSE)</f>
        <v>6</v>
      </c>
      <c r="X1007">
        <f>VLOOKUP($C1007,PANSS_full!$D$2:$AK$888,6,FALSE)</f>
        <v>2</v>
      </c>
      <c r="Y1007">
        <f>VLOOKUP($C1007,PANSS_full!$D$2:$AK$888,7,FALSE)</f>
        <v>6</v>
      </c>
      <c r="Z1007">
        <f>VLOOKUP($C1007,PANSS_full!$D$2:$AK$888,8,FALSE)</f>
        <v>1</v>
      </c>
      <c r="AA1007">
        <f>VLOOKUP($C1007,PANSS_full!$D$2:$AK$888,9,FALSE)</f>
        <v>1</v>
      </c>
      <c r="AB1007">
        <f>VLOOKUP($C1007,PANSS_full!$D$2:$AK$888,10,FALSE)</f>
        <v>5</v>
      </c>
      <c r="AC1007">
        <f>VLOOKUP($C1007,PANSS_full!$D$2:$AK$888,11,FALSE)</f>
        <v>1</v>
      </c>
      <c r="AD1007">
        <f>VLOOKUP($C1007,PANSS_full!$D$2:$AK$888,12,FALSE)</f>
        <v>4</v>
      </c>
      <c r="AE1007">
        <f>VLOOKUP($C1007,PANSS_full!$D$2:$AK$888,13,FALSE)</f>
        <v>3</v>
      </c>
      <c r="AF1007">
        <f>VLOOKUP($C1007,PANSS_full!$D$2:$AK$888,14,FALSE)</f>
        <v>4</v>
      </c>
      <c r="AG1007">
        <f>VLOOKUP($C1007,PANSS_full!$D$2:$AK$888,15,FALSE)</f>
        <v>5</v>
      </c>
      <c r="AH1007">
        <f>VLOOKUP($C1007,PANSS_full!$D$2:$AK$888,16,FALSE)</f>
        <v>1</v>
      </c>
      <c r="AI1007">
        <f>VLOOKUP($C1007,PANSS_full!$D$2:$AK$888,17,FALSE)</f>
        <v>3</v>
      </c>
      <c r="AJ1007">
        <f>VLOOKUP($C1007,PANSS_full!$D$2:$AK$888,18,FALSE)</f>
        <v>1</v>
      </c>
      <c r="AK1007">
        <f>VLOOKUP($C1007,PANSS_full!$D$2:$AK$888,19,FALSE)</f>
        <v>3</v>
      </c>
      <c r="AL1007">
        <f>VLOOKUP($C1007,PANSS_full!$D$2:$AK$888,20,FALSE)</f>
        <v>3</v>
      </c>
      <c r="AM1007">
        <f>VLOOKUP($C1007,PANSS_full!$D$2:$AK$888,21,FALSE)</f>
        <v>2</v>
      </c>
      <c r="AN1007">
        <f>VLOOKUP($C1007,PANSS_full!$D$2:$AK$888,22,FALSE)</f>
        <v>4</v>
      </c>
      <c r="AO1007">
        <f>VLOOKUP($C1007,PANSS_full!$D$2:$AK$888,23,FALSE)</f>
        <v>3</v>
      </c>
      <c r="AP1007">
        <f>VLOOKUP($C1007,PANSS_full!$D$2:$AK$888,24,FALSE)</f>
        <v>4</v>
      </c>
      <c r="AQ1007">
        <f>VLOOKUP($C1007,PANSS_full!$D$2:$AK$888,25,FALSE)</f>
        <v>2</v>
      </c>
      <c r="AR1007">
        <f>VLOOKUP($C1007,PANSS_full!$D$2:$AK$888,26,FALSE)</f>
        <v>1</v>
      </c>
      <c r="AS1007">
        <f>VLOOKUP($C1007,PANSS_full!$D$2:$AK$888,27,FALSE)</f>
        <v>4</v>
      </c>
      <c r="AT1007">
        <f>VLOOKUP($C1007,PANSS_full!$D$2:$AK$888,28,FALSE)</f>
        <v>1</v>
      </c>
      <c r="AU1007">
        <f>VLOOKUP($C1007,PANSS_full!$D$2:$AK$888,29,FALSE)</f>
        <v>2</v>
      </c>
      <c r="AV1007">
        <f>VLOOKUP($C1007,PANSS_full!$D$2:$AK$888,30,FALSE)</f>
        <v>3</v>
      </c>
      <c r="AW1007">
        <f>VLOOKUP($C1007,PANSS_full!$D$2:$AK$888,31,FALSE)</f>
        <v>2</v>
      </c>
      <c r="AX1007">
        <f>VLOOKUP($C1007,PANSS_full!$D$2:$AK$888,32,FALSE)</f>
        <v>1</v>
      </c>
      <c r="AY1007">
        <f>VLOOKUP($C1007,PANSS_full!$D$2:$AK$888,33,FALSE)</f>
        <v>1</v>
      </c>
      <c r="AZ1007">
        <f>VLOOKUP($C1007,PANSS_full!$D$2:$AK$888,34,FALSE)</f>
        <v>3</v>
      </c>
    </row>
    <row r="1008" spans="1:52">
      <c r="A1008">
        <v>1007</v>
      </c>
      <c r="B1008" s="2" t="s">
        <v>1066</v>
      </c>
      <c r="C1008" s="2" t="str">
        <f t="shared" si="16"/>
        <v>SZ_09_0090</v>
      </c>
      <c r="E1008" s="2">
        <v>20.75</v>
      </c>
      <c r="F1008" s="2" t="s">
        <v>602</v>
      </c>
      <c r="G1008" s="2" t="s">
        <v>442</v>
      </c>
      <c r="H1008" s="2">
        <v>9</v>
      </c>
      <c r="I1008" s="2">
        <v>1</v>
      </c>
      <c r="J1008" s="2">
        <v>9</v>
      </c>
      <c r="K1008" s="2">
        <v>1</v>
      </c>
      <c r="L1008" s="2">
        <v>1</v>
      </c>
      <c r="M1008" s="2">
        <v>11</v>
      </c>
      <c r="N1008" s="2">
        <v>26</v>
      </c>
      <c r="O1008" s="2">
        <v>18</v>
      </c>
      <c r="P1008" s="2">
        <v>48</v>
      </c>
      <c r="Q1008" s="2">
        <v>92</v>
      </c>
      <c r="S1008" t="str">
        <f>VLOOKUP($C1008,PANSS_full!$D$2:$AK$888,1,FALSE)</f>
        <v>SZ_09_0090</v>
      </c>
      <c r="T1008" t="str">
        <f>VLOOKUP($C1008,PANSS_full!$D$2:$AK$888,2,FALSE)</f>
        <v>XLP</v>
      </c>
      <c r="U1008" t="str">
        <f>VLOOKUP($C1008,PANSS_full!$D$2:$AK$888,3,FALSE)</f>
        <v>黄欢</v>
      </c>
      <c r="V1008" t="str">
        <f>VLOOKUP($C1008,PANSS_full!$D$2:$AK$888,4,FALSE)</f>
        <v>武汉大学人民医院</v>
      </c>
      <c r="W1008">
        <f>VLOOKUP($C1008,PANSS_full!$D$2:$AK$888,5,FALSE)</f>
        <v>6</v>
      </c>
      <c r="X1008">
        <f>VLOOKUP($C1008,PANSS_full!$D$2:$AK$888,6,FALSE)</f>
        <v>2</v>
      </c>
      <c r="Y1008">
        <f>VLOOKUP($C1008,PANSS_full!$D$2:$AK$888,7,FALSE)</f>
        <v>5</v>
      </c>
      <c r="Z1008">
        <f>VLOOKUP($C1008,PANSS_full!$D$2:$AK$888,8,FALSE)</f>
        <v>1</v>
      </c>
      <c r="AA1008">
        <f>VLOOKUP($C1008,PANSS_full!$D$2:$AK$888,9,FALSE)</f>
        <v>3</v>
      </c>
      <c r="AB1008">
        <f>VLOOKUP($C1008,PANSS_full!$D$2:$AK$888,10,FALSE)</f>
        <v>7</v>
      </c>
      <c r="AC1008">
        <f>VLOOKUP($C1008,PANSS_full!$D$2:$AK$888,11,FALSE)</f>
        <v>2</v>
      </c>
      <c r="AD1008">
        <f>VLOOKUP($C1008,PANSS_full!$D$2:$AK$888,12,FALSE)</f>
        <v>2</v>
      </c>
      <c r="AE1008">
        <f>VLOOKUP($C1008,PANSS_full!$D$2:$AK$888,13,FALSE)</f>
        <v>3</v>
      </c>
      <c r="AF1008">
        <f>VLOOKUP($C1008,PANSS_full!$D$2:$AK$888,14,FALSE)</f>
        <v>4</v>
      </c>
      <c r="AG1008">
        <f>VLOOKUP($C1008,PANSS_full!$D$2:$AK$888,15,FALSE)</f>
        <v>3</v>
      </c>
      <c r="AH1008">
        <f>VLOOKUP($C1008,PANSS_full!$D$2:$AK$888,16,FALSE)</f>
        <v>2</v>
      </c>
      <c r="AI1008">
        <f>VLOOKUP($C1008,PANSS_full!$D$2:$AK$888,17,FALSE)</f>
        <v>3</v>
      </c>
      <c r="AJ1008">
        <f>VLOOKUP($C1008,PANSS_full!$D$2:$AK$888,18,FALSE)</f>
        <v>1</v>
      </c>
      <c r="AK1008">
        <f>VLOOKUP($C1008,PANSS_full!$D$2:$AK$888,19,FALSE)</f>
        <v>3</v>
      </c>
      <c r="AL1008">
        <f>VLOOKUP($C1008,PANSS_full!$D$2:$AK$888,20,FALSE)</f>
        <v>4</v>
      </c>
      <c r="AM1008">
        <f>VLOOKUP($C1008,PANSS_full!$D$2:$AK$888,21,FALSE)</f>
        <v>2</v>
      </c>
      <c r="AN1008">
        <f>VLOOKUP($C1008,PANSS_full!$D$2:$AK$888,22,FALSE)</f>
        <v>5</v>
      </c>
      <c r="AO1008">
        <f>VLOOKUP($C1008,PANSS_full!$D$2:$AK$888,23,FALSE)</f>
        <v>1</v>
      </c>
      <c r="AP1008">
        <f>VLOOKUP($C1008,PANSS_full!$D$2:$AK$888,24,FALSE)</f>
        <v>4</v>
      </c>
      <c r="AQ1008">
        <f>VLOOKUP($C1008,PANSS_full!$D$2:$AK$888,25,FALSE)</f>
        <v>4</v>
      </c>
      <c r="AR1008">
        <f>VLOOKUP($C1008,PANSS_full!$D$2:$AK$888,26,FALSE)</f>
        <v>1</v>
      </c>
      <c r="AS1008">
        <f>VLOOKUP($C1008,PANSS_full!$D$2:$AK$888,27,FALSE)</f>
        <v>5</v>
      </c>
      <c r="AT1008">
        <f>VLOOKUP($C1008,PANSS_full!$D$2:$AK$888,28,FALSE)</f>
        <v>1</v>
      </c>
      <c r="AU1008">
        <f>VLOOKUP($C1008,PANSS_full!$D$2:$AK$888,29,FALSE)</f>
        <v>3</v>
      </c>
      <c r="AV1008">
        <f>VLOOKUP($C1008,PANSS_full!$D$2:$AK$888,30,FALSE)</f>
        <v>6</v>
      </c>
      <c r="AW1008">
        <f>VLOOKUP($C1008,PANSS_full!$D$2:$AK$888,31,FALSE)</f>
        <v>2</v>
      </c>
      <c r="AX1008">
        <f>VLOOKUP($C1008,PANSS_full!$D$2:$AK$888,32,FALSE)</f>
        <v>1</v>
      </c>
      <c r="AY1008">
        <f>VLOOKUP($C1008,PANSS_full!$D$2:$AK$888,33,FALSE)</f>
        <v>1</v>
      </c>
      <c r="AZ1008">
        <f>VLOOKUP($C1008,PANSS_full!$D$2:$AK$888,34,FALSE)</f>
        <v>5</v>
      </c>
    </row>
    <row r="1009" spans="1:52">
      <c r="A1009">
        <v>1008</v>
      </c>
      <c r="B1009" s="2" t="s">
        <v>1067</v>
      </c>
      <c r="C1009" s="2" t="str">
        <f t="shared" si="16"/>
        <v>SZ_09_0091</v>
      </c>
      <c r="E1009" s="2">
        <v>24.5</v>
      </c>
      <c r="F1009" s="2" t="s">
        <v>602</v>
      </c>
      <c r="G1009" s="2" t="s">
        <v>442</v>
      </c>
      <c r="H1009" s="2">
        <v>9</v>
      </c>
      <c r="I1009" s="2">
        <v>1</v>
      </c>
      <c r="J1009" s="2">
        <v>12</v>
      </c>
      <c r="K1009" s="2">
        <v>1</v>
      </c>
      <c r="L1009" s="2">
        <v>1</v>
      </c>
      <c r="M1009" s="2">
        <v>51</v>
      </c>
      <c r="N1009" s="2">
        <v>21</v>
      </c>
      <c r="O1009" s="2">
        <v>25</v>
      </c>
      <c r="P1009" s="2">
        <v>47</v>
      </c>
      <c r="Q1009" s="2">
        <v>93</v>
      </c>
      <c r="S1009" t="str">
        <f>VLOOKUP($C1009,PANSS_full!$D$2:$AK$888,1,FALSE)</f>
        <v>SZ_09_0091</v>
      </c>
      <c r="T1009" t="str">
        <f>VLOOKUP($C1009,PANSS_full!$D$2:$AK$888,2,FALSE)</f>
        <v>DNJ</v>
      </c>
      <c r="U1009" t="str">
        <f>VLOOKUP($C1009,PANSS_full!$D$2:$AK$888,3,FALSE)</f>
        <v>陈诚</v>
      </c>
      <c r="V1009" t="str">
        <f>VLOOKUP($C1009,PANSS_full!$D$2:$AK$888,4,FALSE)</f>
        <v>武汉大学人民医院</v>
      </c>
      <c r="W1009">
        <f>VLOOKUP($C1009,PANSS_full!$D$2:$AK$888,5,FALSE)</f>
        <v>4</v>
      </c>
      <c r="X1009">
        <f>VLOOKUP($C1009,PANSS_full!$D$2:$AK$888,6,FALSE)</f>
        <v>3</v>
      </c>
      <c r="Y1009">
        <f>VLOOKUP($C1009,PANSS_full!$D$2:$AK$888,7,FALSE)</f>
        <v>5</v>
      </c>
      <c r="Z1009">
        <f>VLOOKUP($C1009,PANSS_full!$D$2:$AK$888,8,FALSE)</f>
        <v>1</v>
      </c>
      <c r="AA1009">
        <f>VLOOKUP($C1009,PANSS_full!$D$2:$AK$888,9,FALSE)</f>
        <v>1</v>
      </c>
      <c r="AB1009">
        <f>VLOOKUP($C1009,PANSS_full!$D$2:$AK$888,10,FALSE)</f>
        <v>6</v>
      </c>
      <c r="AC1009">
        <f>VLOOKUP($C1009,PANSS_full!$D$2:$AK$888,11,FALSE)</f>
        <v>1</v>
      </c>
      <c r="AD1009">
        <f>VLOOKUP($C1009,PANSS_full!$D$2:$AK$888,12,FALSE)</f>
        <v>5</v>
      </c>
      <c r="AE1009">
        <f>VLOOKUP($C1009,PANSS_full!$D$2:$AK$888,13,FALSE)</f>
        <v>4</v>
      </c>
      <c r="AF1009">
        <f>VLOOKUP($C1009,PANSS_full!$D$2:$AK$888,14,FALSE)</f>
        <v>5</v>
      </c>
      <c r="AG1009">
        <f>VLOOKUP($C1009,PANSS_full!$D$2:$AK$888,15,FALSE)</f>
        <v>5</v>
      </c>
      <c r="AH1009">
        <f>VLOOKUP($C1009,PANSS_full!$D$2:$AK$888,16,FALSE)</f>
        <v>1</v>
      </c>
      <c r="AI1009">
        <f>VLOOKUP($C1009,PANSS_full!$D$2:$AK$888,17,FALSE)</f>
        <v>4</v>
      </c>
      <c r="AJ1009">
        <f>VLOOKUP($C1009,PANSS_full!$D$2:$AK$888,18,FALSE)</f>
        <v>1</v>
      </c>
      <c r="AK1009">
        <f>VLOOKUP($C1009,PANSS_full!$D$2:$AK$888,19,FALSE)</f>
        <v>1</v>
      </c>
      <c r="AL1009">
        <f>VLOOKUP($C1009,PANSS_full!$D$2:$AK$888,20,FALSE)</f>
        <v>3</v>
      </c>
      <c r="AM1009">
        <f>VLOOKUP($C1009,PANSS_full!$D$2:$AK$888,21,FALSE)</f>
        <v>4</v>
      </c>
      <c r="AN1009">
        <f>VLOOKUP($C1009,PANSS_full!$D$2:$AK$888,22,FALSE)</f>
        <v>4</v>
      </c>
      <c r="AO1009">
        <f>VLOOKUP($C1009,PANSS_full!$D$2:$AK$888,23,FALSE)</f>
        <v>1</v>
      </c>
      <c r="AP1009">
        <f>VLOOKUP($C1009,PANSS_full!$D$2:$AK$888,24,FALSE)</f>
        <v>4</v>
      </c>
      <c r="AQ1009">
        <f>VLOOKUP($C1009,PANSS_full!$D$2:$AK$888,25,FALSE)</f>
        <v>2</v>
      </c>
      <c r="AR1009">
        <f>VLOOKUP($C1009,PANSS_full!$D$2:$AK$888,26,FALSE)</f>
        <v>1</v>
      </c>
      <c r="AS1009">
        <f>VLOOKUP($C1009,PANSS_full!$D$2:$AK$888,27,FALSE)</f>
        <v>6</v>
      </c>
      <c r="AT1009">
        <f>VLOOKUP($C1009,PANSS_full!$D$2:$AK$888,28,FALSE)</f>
        <v>1</v>
      </c>
      <c r="AU1009">
        <f>VLOOKUP($C1009,PANSS_full!$D$2:$AK$888,29,FALSE)</f>
        <v>3</v>
      </c>
      <c r="AV1009">
        <f>VLOOKUP($C1009,PANSS_full!$D$2:$AK$888,30,FALSE)</f>
        <v>5</v>
      </c>
      <c r="AW1009">
        <f>VLOOKUP($C1009,PANSS_full!$D$2:$AK$888,31,FALSE)</f>
        <v>4</v>
      </c>
      <c r="AX1009">
        <f>VLOOKUP($C1009,PANSS_full!$D$2:$AK$888,32,FALSE)</f>
        <v>1</v>
      </c>
      <c r="AY1009">
        <f>VLOOKUP($C1009,PANSS_full!$D$2:$AK$888,33,FALSE)</f>
        <v>1</v>
      </c>
      <c r="AZ1009">
        <f>VLOOKUP($C1009,PANSS_full!$D$2:$AK$888,34,FALSE)</f>
        <v>6</v>
      </c>
    </row>
    <row r="1010" spans="1:52">
      <c r="A1010">
        <v>1009</v>
      </c>
      <c r="B1010" s="2" t="s">
        <v>1068</v>
      </c>
      <c r="C1010" s="2" t="str">
        <f t="shared" si="16"/>
        <v>SZ_09_0092</v>
      </c>
      <c r="E1010" s="2">
        <v>30.5</v>
      </c>
      <c r="F1010" s="2" t="s">
        <v>602</v>
      </c>
      <c r="G1010" s="2" t="s">
        <v>442</v>
      </c>
      <c r="H1010" s="2">
        <v>9</v>
      </c>
      <c r="I1010" s="2">
        <v>1</v>
      </c>
      <c r="J1010" s="2">
        <v>18</v>
      </c>
      <c r="K1010" s="2">
        <v>1</v>
      </c>
      <c r="L1010" s="2">
        <v>1</v>
      </c>
      <c r="M1010" s="2">
        <v>46</v>
      </c>
      <c r="N1010" s="2">
        <v>23</v>
      </c>
      <c r="O1010" s="2">
        <v>24</v>
      </c>
      <c r="P1010" s="2">
        <v>48</v>
      </c>
      <c r="Q1010" s="2">
        <v>95</v>
      </c>
      <c r="R1010" s="2">
        <v>32</v>
      </c>
      <c r="S1010" t="str">
        <f>VLOOKUP($C1010,PANSS_full!$D$2:$AK$888,1,FALSE)</f>
        <v>SZ_09_0092</v>
      </c>
      <c r="T1010" t="str">
        <f>VLOOKUP($C1010,PANSS_full!$D$2:$AK$888,2,FALSE)</f>
        <v>LX</v>
      </c>
      <c r="U1010" t="str">
        <f>VLOOKUP($C1010,PANSS_full!$D$2:$AK$888,3,FALSE)</f>
        <v>吴士豪</v>
      </c>
      <c r="V1010" t="str">
        <f>VLOOKUP($C1010,PANSS_full!$D$2:$AK$888,4,FALSE)</f>
        <v>武汉大学人民医院</v>
      </c>
      <c r="W1010">
        <f>VLOOKUP($C1010,PANSS_full!$D$2:$AK$888,5,FALSE)</f>
        <v>6</v>
      </c>
      <c r="X1010">
        <f>VLOOKUP($C1010,PANSS_full!$D$2:$AK$888,6,FALSE)</f>
        <v>5</v>
      </c>
      <c r="Y1010">
        <f>VLOOKUP($C1010,PANSS_full!$D$2:$AK$888,7,FALSE)</f>
        <v>4</v>
      </c>
      <c r="Z1010">
        <f>VLOOKUP($C1010,PANSS_full!$D$2:$AK$888,8,FALSE)</f>
        <v>2</v>
      </c>
      <c r="AA1010">
        <f>VLOOKUP($C1010,PANSS_full!$D$2:$AK$888,9,FALSE)</f>
        <v>1</v>
      </c>
      <c r="AB1010">
        <f>VLOOKUP($C1010,PANSS_full!$D$2:$AK$888,10,FALSE)</f>
        <v>3</v>
      </c>
      <c r="AC1010">
        <f>VLOOKUP($C1010,PANSS_full!$D$2:$AK$888,11,FALSE)</f>
        <v>2</v>
      </c>
      <c r="AD1010">
        <f>VLOOKUP($C1010,PANSS_full!$D$2:$AK$888,12,FALSE)</f>
        <v>4</v>
      </c>
      <c r="AE1010">
        <f>VLOOKUP($C1010,PANSS_full!$D$2:$AK$888,13,FALSE)</f>
        <v>3</v>
      </c>
      <c r="AF1010">
        <f>VLOOKUP($C1010,PANSS_full!$D$2:$AK$888,14,FALSE)</f>
        <v>4</v>
      </c>
      <c r="AG1010">
        <f>VLOOKUP($C1010,PANSS_full!$D$2:$AK$888,15,FALSE)</f>
        <v>3</v>
      </c>
      <c r="AH1010">
        <f>VLOOKUP($C1010,PANSS_full!$D$2:$AK$888,16,FALSE)</f>
        <v>1</v>
      </c>
      <c r="AI1010">
        <f>VLOOKUP($C1010,PANSS_full!$D$2:$AK$888,17,FALSE)</f>
        <v>4</v>
      </c>
      <c r="AJ1010">
        <f>VLOOKUP($C1010,PANSS_full!$D$2:$AK$888,18,FALSE)</f>
        <v>5</v>
      </c>
      <c r="AK1010">
        <f>VLOOKUP($C1010,PANSS_full!$D$2:$AK$888,19,FALSE)</f>
        <v>1</v>
      </c>
      <c r="AL1010">
        <f>VLOOKUP($C1010,PANSS_full!$D$2:$AK$888,20,FALSE)</f>
        <v>3</v>
      </c>
      <c r="AM1010">
        <f>VLOOKUP($C1010,PANSS_full!$D$2:$AK$888,21,FALSE)</f>
        <v>4</v>
      </c>
      <c r="AN1010">
        <f>VLOOKUP($C1010,PANSS_full!$D$2:$AK$888,22,FALSE)</f>
        <v>3</v>
      </c>
      <c r="AO1010">
        <f>VLOOKUP($C1010,PANSS_full!$D$2:$AK$888,23,FALSE)</f>
        <v>3</v>
      </c>
      <c r="AP1010">
        <f>VLOOKUP($C1010,PANSS_full!$D$2:$AK$888,24,FALSE)</f>
        <v>1</v>
      </c>
      <c r="AQ1010">
        <f>VLOOKUP($C1010,PANSS_full!$D$2:$AK$888,25,FALSE)</f>
        <v>3</v>
      </c>
      <c r="AR1010">
        <f>VLOOKUP($C1010,PANSS_full!$D$2:$AK$888,26,FALSE)</f>
        <v>3</v>
      </c>
      <c r="AS1010">
        <f>VLOOKUP($C1010,PANSS_full!$D$2:$AK$888,27,FALSE)</f>
        <v>1</v>
      </c>
      <c r="AT1010">
        <f>VLOOKUP($C1010,PANSS_full!$D$2:$AK$888,28,FALSE)</f>
        <v>6</v>
      </c>
      <c r="AU1010">
        <f>VLOOKUP($C1010,PANSS_full!$D$2:$AK$888,29,FALSE)</f>
        <v>1</v>
      </c>
      <c r="AV1010">
        <f>VLOOKUP($C1010,PANSS_full!$D$2:$AK$888,30,FALSE)</f>
        <v>4</v>
      </c>
      <c r="AW1010">
        <f>VLOOKUP($C1010,PANSS_full!$D$2:$AK$888,31,FALSE)</f>
        <v>6</v>
      </c>
      <c r="AX1010">
        <f>VLOOKUP($C1010,PANSS_full!$D$2:$AK$888,32,FALSE)</f>
        <v>1</v>
      </c>
      <c r="AY1010">
        <f>VLOOKUP($C1010,PANSS_full!$D$2:$AK$888,33,FALSE)</f>
        <v>3</v>
      </c>
      <c r="AZ1010">
        <f>VLOOKUP($C1010,PANSS_full!$D$2:$AK$888,34,FALSE)</f>
        <v>5</v>
      </c>
    </row>
    <row r="1011" spans="1:52">
      <c r="A1011">
        <v>1010</v>
      </c>
      <c r="B1011" s="2" t="s">
        <v>1069</v>
      </c>
      <c r="C1011" s="2" t="str">
        <f t="shared" si="16"/>
        <v>SZ_09_0094</v>
      </c>
      <c r="E1011" s="2">
        <v>34.59</v>
      </c>
      <c r="F1011" s="2" t="s">
        <v>602</v>
      </c>
      <c r="G1011" s="2" t="s">
        <v>442</v>
      </c>
      <c r="H1011" s="2">
        <v>9</v>
      </c>
      <c r="I1011" s="2">
        <v>2</v>
      </c>
      <c r="J1011" s="2">
        <v>12</v>
      </c>
      <c r="K1011" s="2">
        <v>1</v>
      </c>
      <c r="L1011" s="2">
        <v>1</v>
      </c>
      <c r="M1011" s="2">
        <v>203</v>
      </c>
      <c r="N1011" s="2">
        <v>24</v>
      </c>
      <c r="O1011" s="2">
        <v>28</v>
      </c>
      <c r="P1011" s="2">
        <v>38</v>
      </c>
      <c r="Q1011" s="2">
        <v>90</v>
      </c>
      <c r="R1011" s="2">
        <v>35</v>
      </c>
      <c r="S1011" t="str">
        <f>VLOOKUP($C1011,PANSS_full!$D$2:$AK$888,1,FALSE)</f>
        <v>SZ_09_0094</v>
      </c>
      <c r="T1011" t="str">
        <f>VLOOKUP($C1011,PANSS_full!$D$2:$AK$888,2,FALSE)</f>
        <v>MHY</v>
      </c>
      <c r="U1011" t="str">
        <f>VLOOKUP($C1011,PANSS_full!$D$2:$AK$888,3,FALSE)</f>
        <v>吴士豪</v>
      </c>
      <c r="V1011" t="str">
        <f>VLOOKUP($C1011,PANSS_full!$D$2:$AK$888,4,FALSE)</f>
        <v>武汉大学人民医院</v>
      </c>
      <c r="W1011">
        <f>VLOOKUP($C1011,PANSS_full!$D$2:$AK$888,5,FALSE)</f>
        <v>3</v>
      </c>
      <c r="X1011">
        <f>VLOOKUP($C1011,PANSS_full!$D$2:$AK$888,6,FALSE)</f>
        <v>5</v>
      </c>
      <c r="Y1011">
        <f>VLOOKUP($C1011,PANSS_full!$D$2:$AK$888,7,FALSE)</f>
        <v>5</v>
      </c>
      <c r="Z1011">
        <f>VLOOKUP($C1011,PANSS_full!$D$2:$AK$888,8,FALSE)</f>
        <v>4</v>
      </c>
      <c r="AA1011">
        <f>VLOOKUP($C1011,PANSS_full!$D$2:$AK$888,9,FALSE)</f>
        <v>1</v>
      </c>
      <c r="AB1011">
        <f>VLOOKUP($C1011,PANSS_full!$D$2:$AK$888,10,FALSE)</f>
        <v>5</v>
      </c>
      <c r="AC1011">
        <f>VLOOKUP($C1011,PANSS_full!$D$2:$AK$888,11,FALSE)</f>
        <v>1</v>
      </c>
      <c r="AD1011">
        <f>VLOOKUP($C1011,PANSS_full!$D$2:$AK$888,12,FALSE)</f>
        <v>3</v>
      </c>
      <c r="AE1011">
        <f>VLOOKUP($C1011,PANSS_full!$D$2:$AK$888,13,FALSE)</f>
        <v>5</v>
      </c>
      <c r="AF1011">
        <f>VLOOKUP($C1011,PANSS_full!$D$2:$AK$888,14,FALSE)</f>
        <v>3</v>
      </c>
      <c r="AG1011">
        <f>VLOOKUP($C1011,PANSS_full!$D$2:$AK$888,15,FALSE)</f>
        <v>4</v>
      </c>
      <c r="AH1011">
        <f>VLOOKUP($C1011,PANSS_full!$D$2:$AK$888,16,FALSE)</f>
        <v>6</v>
      </c>
      <c r="AI1011">
        <f>VLOOKUP($C1011,PANSS_full!$D$2:$AK$888,17,FALSE)</f>
        <v>1</v>
      </c>
      <c r="AJ1011">
        <f>VLOOKUP($C1011,PANSS_full!$D$2:$AK$888,18,FALSE)</f>
        <v>6</v>
      </c>
      <c r="AK1011">
        <f>VLOOKUP($C1011,PANSS_full!$D$2:$AK$888,19,FALSE)</f>
        <v>3</v>
      </c>
      <c r="AL1011">
        <f>VLOOKUP($C1011,PANSS_full!$D$2:$AK$888,20,FALSE)</f>
        <v>3</v>
      </c>
      <c r="AM1011">
        <f>VLOOKUP($C1011,PANSS_full!$D$2:$AK$888,21,FALSE)</f>
        <v>1</v>
      </c>
      <c r="AN1011">
        <f>VLOOKUP($C1011,PANSS_full!$D$2:$AK$888,22,FALSE)</f>
        <v>3</v>
      </c>
      <c r="AO1011">
        <f>VLOOKUP($C1011,PANSS_full!$D$2:$AK$888,23,FALSE)</f>
        <v>1</v>
      </c>
      <c r="AP1011">
        <f>VLOOKUP($C1011,PANSS_full!$D$2:$AK$888,24,FALSE)</f>
        <v>2</v>
      </c>
      <c r="AQ1011">
        <f>VLOOKUP($C1011,PANSS_full!$D$2:$AK$888,25,FALSE)</f>
        <v>4</v>
      </c>
      <c r="AR1011">
        <f>VLOOKUP($C1011,PANSS_full!$D$2:$AK$888,26,FALSE)</f>
        <v>1</v>
      </c>
      <c r="AS1011">
        <f>VLOOKUP($C1011,PANSS_full!$D$2:$AK$888,27,FALSE)</f>
        <v>3</v>
      </c>
      <c r="AT1011">
        <f>VLOOKUP($C1011,PANSS_full!$D$2:$AK$888,28,FALSE)</f>
        <v>1</v>
      </c>
      <c r="AU1011">
        <f>VLOOKUP($C1011,PANSS_full!$D$2:$AK$888,29,FALSE)</f>
        <v>5</v>
      </c>
      <c r="AV1011">
        <f>VLOOKUP($C1011,PANSS_full!$D$2:$AK$888,30,FALSE)</f>
        <v>1</v>
      </c>
      <c r="AW1011">
        <f>VLOOKUP($C1011,PANSS_full!$D$2:$AK$888,31,FALSE)</f>
        <v>1</v>
      </c>
      <c r="AX1011">
        <f>VLOOKUP($C1011,PANSS_full!$D$2:$AK$888,32,FALSE)</f>
        <v>3</v>
      </c>
      <c r="AY1011">
        <f>VLOOKUP($C1011,PANSS_full!$D$2:$AK$888,33,FALSE)</f>
        <v>4</v>
      </c>
      <c r="AZ1011">
        <f>VLOOKUP($C1011,PANSS_full!$D$2:$AK$888,34,FALSE)</f>
        <v>2</v>
      </c>
    </row>
    <row r="1012" spans="1:52">
      <c r="A1012">
        <v>1011</v>
      </c>
      <c r="B1012" s="2" t="s">
        <v>1070</v>
      </c>
      <c r="C1012" s="2" t="str">
        <f t="shared" si="16"/>
        <v>SZ_09_0095</v>
      </c>
      <c r="E1012" s="2">
        <v>23.33333333</v>
      </c>
      <c r="F1012" s="2" t="s">
        <v>602</v>
      </c>
      <c r="G1012" s="2" t="s">
        <v>442</v>
      </c>
      <c r="H1012" s="2">
        <v>9</v>
      </c>
      <c r="I1012" s="2">
        <v>2</v>
      </c>
      <c r="J1012" s="2">
        <v>16</v>
      </c>
      <c r="K1012" s="2">
        <v>1</v>
      </c>
      <c r="L1012" s="2">
        <v>1</v>
      </c>
      <c r="M1012" s="2">
        <v>18</v>
      </c>
      <c r="N1012" s="2">
        <v>23</v>
      </c>
      <c r="O1012" s="2">
        <v>20</v>
      </c>
      <c r="P1012" s="2">
        <v>44</v>
      </c>
      <c r="Q1012" s="2">
        <v>87</v>
      </c>
      <c r="R1012" s="2">
        <v>24</v>
      </c>
      <c r="S1012" t="str">
        <f>VLOOKUP($C1012,PANSS_full!$D$2:$AK$888,1,FALSE)</f>
        <v>SZ_09_0095</v>
      </c>
      <c r="T1012" t="str">
        <f>VLOOKUP($C1012,PANSS_full!$D$2:$AK$888,2,FALSE)</f>
        <v>ZL</v>
      </c>
      <c r="U1012" t="str">
        <f>VLOOKUP($C1012,PANSS_full!$D$2:$AK$888,3,FALSE)</f>
        <v>黄欢</v>
      </c>
      <c r="V1012" t="str">
        <f>VLOOKUP($C1012,PANSS_full!$D$2:$AK$888,4,FALSE)</f>
        <v>武汉大学人民医院</v>
      </c>
      <c r="W1012">
        <f>VLOOKUP($C1012,PANSS_full!$D$2:$AK$888,5,FALSE)</f>
        <v>4</v>
      </c>
      <c r="X1012">
        <f>VLOOKUP($C1012,PANSS_full!$D$2:$AK$888,6,FALSE)</f>
        <v>3</v>
      </c>
      <c r="Y1012">
        <f>VLOOKUP($C1012,PANSS_full!$D$2:$AK$888,7,FALSE)</f>
        <v>5</v>
      </c>
      <c r="Z1012">
        <f>VLOOKUP($C1012,PANSS_full!$D$2:$AK$888,8,FALSE)</f>
        <v>2</v>
      </c>
      <c r="AA1012">
        <f>VLOOKUP($C1012,PANSS_full!$D$2:$AK$888,9,FALSE)</f>
        <v>1</v>
      </c>
      <c r="AB1012">
        <f>VLOOKUP($C1012,PANSS_full!$D$2:$AK$888,10,FALSE)</f>
        <v>5</v>
      </c>
      <c r="AC1012">
        <f>VLOOKUP($C1012,PANSS_full!$D$2:$AK$888,11,FALSE)</f>
        <v>3</v>
      </c>
      <c r="AD1012">
        <f>VLOOKUP($C1012,PANSS_full!$D$2:$AK$888,12,FALSE)</f>
        <v>3</v>
      </c>
      <c r="AE1012">
        <f>VLOOKUP($C1012,PANSS_full!$D$2:$AK$888,13,FALSE)</f>
        <v>2</v>
      </c>
      <c r="AF1012">
        <f>VLOOKUP($C1012,PANSS_full!$D$2:$AK$888,14,FALSE)</f>
        <v>4</v>
      </c>
      <c r="AG1012">
        <f>VLOOKUP($C1012,PANSS_full!$D$2:$AK$888,15,FALSE)</f>
        <v>4</v>
      </c>
      <c r="AH1012">
        <f>VLOOKUP($C1012,PANSS_full!$D$2:$AK$888,16,FALSE)</f>
        <v>2</v>
      </c>
      <c r="AI1012">
        <f>VLOOKUP($C1012,PANSS_full!$D$2:$AK$888,17,FALSE)</f>
        <v>4</v>
      </c>
      <c r="AJ1012">
        <f>VLOOKUP($C1012,PANSS_full!$D$2:$AK$888,18,FALSE)</f>
        <v>1</v>
      </c>
      <c r="AK1012">
        <f>VLOOKUP($C1012,PANSS_full!$D$2:$AK$888,19,FALSE)</f>
        <v>3</v>
      </c>
      <c r="AL1012">
        <f>VLOOKUP($C1012,PANSS_full!$D$2:$AK$888,20,FALSE)</f>
        <v>2</v>
      </c>
      <c r="AM1012">
        <f>VLOOKUP($C1012,PANSS_full!$D$2:$AK$888,21,FALSE)</f>
        <v>1</v>
      </c>
      <c r="AN1012">
        <f>VLOOKUP($C1012,PANSS_full!$D$2:$AK$888,22,FALSE)</f>
        <v>2</v>
      </c>
      <c r="AO1012">
        <f>VLOOKUP($C1012,PANSS_full!$D$2:$AK$888,23,FALSE)</f>
        <v>1</v>
      </c>
      <c r="AP1012">
        <f>VLOOKUP($C1012,PANSS_full!$D$2:$AK$888,24,FALSE)</f>
        <v>3</v>
      </c>
      <c r="AQ1012">
        <f>VLOOKUP($C1012,PANSS_full!$D$2:$AK$888,25,FALSE)</f>
        <v>3</v>
      </c>
      <c r="AR1012">
        <f>VLOOKUP($C1012,PANSS_full!$D$2:$AK$888,26,FALSE)</f>
        <v>3</v>
      </c>
      <c r="AS1012">
        <f>VLOOKUP($C1012,PANSS_full!$D$2:$AK$888,27,FALSE)</f>
        <v>4</v>
      </c>
      <c r="AT1012">
        <f>VLOOKUP($C1012,PANSS_full!$D$2:$AK$888,28,FALSE)</f>
        <v>1</v>
      </c>
      <c r="AU1012">
        <f>VLOOKUP($C1012,PANSS_full!$D$2:$AK$888,29,FALSE)</f>
        <v>5</v>
      </c>
      <c r="AV1012">
        <f>VLOOKUP($C1012,PANSS_full!$D$2:$AK$888,30,FALSE)</f>
        <v>6</v>
      </c>
      <c r="AW1012">
        <f>VLOOKUP($C1012,PANSS_full!$D$2:$AK$888,31,FALSE)</f>
        <v>3</v>
      </c>
      <c r="AX1012">
        <f>VLOOKUP($C1012,PANSS_full!$D$2:$AK$888,32,FALSE)</f>
        <v>3</v>
      </c>
      <c r="AY1012">
        <f>VLOOKUP($C1012,PANSS_full!$D$2:$AK$888,33,FALSE)</f>
        <v>1</v>
      </c>
      <c r="AZ1012">
        <f>VLOOKUP($C1012,PANSS_full!$D$2:$AK$888,34,FALSE)</f>
        <v>3</v>
      </c>
    </row>
    <row r="1013" spans="1:52">
      <c r="A1013">
        <v>1012</v>
      </c>
      <c r="B1013" s="2" t="s">
        <v>1071</v>
      </c>
      <c r="C1013" s="2" t="str">
        <f t="shared" si="16"/>
        <v>SZ_09_0096</v>
      </c>
      <c r="E1013" s="2">
        <v>38</v>
      </c>
      <c r="F1013" s="2" t="s">
        <v>602</v>
      </c>
      <c r="G1013" s="2" t="s">
        <v>442</v>
      </c>
      <c r="H1013" s="2">
        <v>9</v>
      </c>
      <c r="I1013" s="2">
        <v>2</v>
      </c>
      <c r="J1013" s="2">
        <v>12</v>
      </c>
      <c r="K1013" s="2">
        <v>1</v>
      </c>
      <c r="L1013" s="2">
        <v>1</v>
      </c>
      <c r="M1013" s="2">
        <v>120</v>
      </c>
      <c r="N1013" s="2">
        <v>21</v>
      </c>
      <c r="O1013" s="2">
        <v>24</v>
      </c>
      <c r="P1013" s="2">
        <v>35</v>
      </c>
      <c r="Q1013" s="2">
        <v>80</v>
      </c>
      <c r="R1013" s="2">
        <v>17</v>
      </c>
      <c r="S1013" t="str">
        <f>VLOOKUP($C1013,PANSS_full!$D$2:$AK$888,1,FALSE)</f>
        <v>SZ_09_0096</v>
      </c>
      <c r="T1013" t="str">
        <f>VLOOKUP($C1013,PANSS_full!$D$2:$AK$888,2,FALSE)</f>
        <v>LX</v>
      </c>
      <c r="U1013" t="str">
        <f>VLOOKUP($C1013,PANSS_full!$D$2:$AK$888,3,FALSE)</f>
        <v>黄欢</v>
      </c>
      <c r="V1013" t="str">
        <f>VLOOKUP($C1013,PANSS_full!$D$2:$AK$888,4,FALSE)</f>
        <v>武汉大学人民医院</v>
      </c>
      <c r="W1013">
        <f>VLOOKUP($C1013,PANSS_full!$D$2:$AK$888,5,FALSE)</f>
        <v>4</v>
      </c>
      <c r="X1013">
        <f>VLOOKUP($C1013,PANSS_full!$D$2:$AK$888,6,FALSE)</f>
        <v>3</v>
      </c>
      <c r="Y1013">
        <f>VLOOKUP($C1013,PANSS_full!$D$2:$AK$888,7,FALSE)</f>
        <v>5</v>
      </c>
      <c r="Z1013">
        <f>VLOOKUP($C1013,PANSS_full!$D$2:$AK$888,8,FALSE)</f>
        <v>1</v>
      </c>
      <c r="AA1013">
        <f>VLOOKUP($C1013,PANSS_full!$D$2:$AK$888,9,FALSE)</f>
        <v>1</v>
      </c>
      <c r="AB1013">
        <f>VLOOKUP($C1013,PANSS_full!$D$2:$AK$888,10,FALSE)</f>
        <v>5</v>
      </c>
      <c r="AC1013">
        <f>VLOOKUP($C1013,PANSS_full!$D$2:$AK$888,11,FALSE)</f>
        <v>2</v>
      </c>
      <c r="AD1013">
        <f>VLOOKUP($C1013,PANSS_full!$D$2:$AK$888,12,FALSE)</f>
        <v>4</v>
      </c>
      <c r="AE1013">
        <f>VLOOKUP($C1013,PANSS_full!$D$2:$AK$888,13,FALSE)</f>
        <v>3</v>
      </c>
      <c r="AF1013">
        <f>VLOOKUP($C1013,PANSS_full!$D$2:$AK$888,14,FALSE)</f>
        <v>4</v>
      </c>
      <c r="AG1013">
        <f>VLOOKUP($C1013,PANSS_full!$D$2:$AK$888,15,FALSE)</f>
        <v>4</v>
      </c>
      <c r="AH1013">
        <f>VLOOKUP($C1013,PANSS_full!$D$2:$AK$888,16,FALSE)</f>
        <v>3</v>
      </c>
      <c r="AI1013">
        <f>VLOOKUP($C1013,PANSS_full!$D$2:$AK$888,17,FALSE)</f>
        <v>4</v>
      </c>
      <c r="AJ1013">
        <f>VLOOKUP($C1013,PANSS_full!$D$2:$AK$888,18,FALSE)</f>
        <v>2</v>
      </c>
      <c r="AK1013">
        <f>VLOOKUP($C1013,PANSS_full!$D$2:$AK$888,19,FALSE)</f>
        <v>3</v>
      </c>
      <c r="AL1013">
        <f>VLOOKUP($C1013,PANSS_full!$D$2:$AK$888,20,FALSE)</f>
        <v>1</v>
      </c>
      <c r="AM1013">
        <f>VLOOKUP($C1013,PANSS_full!$D$2:$AK$888,21,FALSE)</f>
        <v>1</v>
      </c>
      <c r="AN1013">
        <f>VLOOKUP($C1013,PANSS_full!$D$2:$AK$888,22,FALSE)</f>
        <v>1</v>
      </c>
      <c r="AO1013">
        <f>VLOOKUP($C1013,PANSS_full!$D$2:$AK$888,23,FALSE)</f>
        <v>1</v>
      </c>
      <c r="AP1013">
        <f>VLOOKUP($C1013,PANSS_full!$D$2:$AK$888,24,FALSE)</f>
        <v>4</v>
      </c>
      <c r="AQ1013">
        <f>VLOOKUP($C1013,PANSS_full!$D$2:$AK$888,25,FALSE)</f>
        <v>3</v>
      </c>
      <c r="AR1013">
        <f>VLOOKUP($C1013,PANSS_full!$D$2:$AK$888,26,FALSE)</f>
        <v>2</v>
      </c>
      <c r="AS1013">
        <f>VLOOKUP($C1013,PANSS_full!$D$2:$AK$888,27,FALSE)</f>
        <v>1</v>
      </c>
      <c r="AT1013">
        <f>VLOOKUP($C1013,PANSS_full!$D$2:$AK$888,28,FALSE)</f>
        <v>1</v>
      </c>
      <c r="AU1013">
        <f>VLOOKUP($C1013,PANSS_full!$D$2:$AK$888,29,FALSE)</f>
        <v>3</v>
      </c>
      <c r="AV1013">
        <f>VLOOKUP($C1013,PANSS_full!$D$2:$AK$888,30,FALSE)</f>
        <v>3</v>
      </c>
      <c r="AW1013">
        <f>VLOOKUP($C1013,PANSS_full!$D$2:$AK$888,31,FALSE)</f>
        <v>4</v>
      </c>
      <c r="AX1013">
        <f>VLOOKUP($C1013,PANSS_full!$D$2:$AK$888,32,FALSE)</f>
        <v>2</v>
      </c>
      <c r="AY1013">
        <f>VLOOKUP($C1013,PANSS_full!$D$2:$AK$888,33,FALSE)</f>
        <v>1</v>
      </c>
      <c r="AZ1013">
        <f>VLOOKUP($C1013,PANSS_full!$D$2:$AK$888,34,FALSE)</f>
        <v>4</v>
      </c>
    </row>
    <row r="1014" spans="1:52">
      <c r="A1014">
        <v>1013</v>
      </c>
      <c r="B1014" s="2" t="s">
        <v>1072</v>
      </c>
      <c r="C1014" s="2" t="str">
        <f t="shared" si="16"/>
        <v>SZ_09_0097</v>
      </c>
      <c r="E1014" s="2">
        <v>30</v>
      </c>
      <c r="F1014" s="2" t="s">
        <v>602</v>
      </c>
      <c r="G1014" s="2" t="s">
        <v>442</v>
      </c>
      <c r="H1014" s="2">
        <v>9</v>
      </c>
      <c r="I1014" s="2">
        <v>1</v>
      </c>
      <c r="J1014" s="2">
        <v>9</v>
      </c>
      <c r="K1014" s="2">
        <v>1</v>
      </c>
      <c r="L1014" s="2">
        <v>1</v>
      </c>
      <c r="M1014" s="2">
        <v>1</v>
      </c>
      <c r="N1014" s="2">
        <v>22</v>
      </c>
      <c r="O1014" s="2">
        <v>17</v>
      </c>
      <c r="P1014" s="2">
        <v>42</v>
      </c>
      <c r="Q1014" s="2">
        <v>81</v>
      </c>
      <c r="R1014" s="2">
        <v>25</v>
      </c>
      <c r="S1014" t="str">
        <f>VLOOKUP($C1014,PANSS_full!$D$2:$AK$888,1,FALSE)</f>
        <v>SZ_09_0097</v>
      </c>
      <c r="T1014" t="str">
        <f>VLOOKUP($C1014,PANSS_full!$D$2:$AK$888,2,FALSE)</f>
        <v>HBH</v>
      </c>
      <c r="U1014" t="str">
        <f>VLOOKUP($C1014,PANSS_full!$D$2:$AK$888,3,FALSE)</f>
        <v>黄欢</v>
      </c>
      <c r="V1014" t="str">
        <f>VLOOKUP($C1014,PANSS_full!$D$2:$AK$888,4,FALSE)</f>
        <v>武汉大学人民医院</v>
      </c>
      <c r="W1014">
        <f>VLOOKUP($C1014,PANSS_full!$D$2:$AK$888,5,FALSE)</f>
        <v>5</v>
      </c>
      <c r="X1014">
        <f>VLOOKUP($C1014,PANSS_full!$D$2:$AK$888,6,FALSE)</f>
        <v>2</v>
      </c>
      <c r="Y1014">
        <f>VLOOKUP($C1014,PANSS_full!$D$2:$AK$888,7,FALSE)</f>
        <v>6</v>
      </c>
      <c r="Z1014">
        <f>VLOOKUP($C1014,PANSS_full!$D$2:$AK$888,8,FALSE)</f>
        <v>2</v>
      </c>
      <c r="AA1014">
        <f>VLOOKUP($C1014,PANSS_full!$D$2:$AK$888,9,FALSE)</f>
        <v>1</v>
      </c>
      <c r="AB1014">
        <f>VLOOKUP($C1014,PANSS_full!$D$2:$AK$888,10,FALSE)</f>
        <v>5</v>
      </c>
      <c r="AC1014">
        <f>VLOOKUP($C1014,PANSS_full!$D$2:$AK$888,11,FALSE)</f>
        <v>1</v>
      </c>
      <c r="AD1014">
        <f>VLOOKUP($C1014,PANSS_full!$D$2:$AK$888,12,FALSE)</f>
        <v>3</v>
      </c>
      <c r="AE1014">
        <f>VLOOKUP($C1014,PANSS_full!$D$2:$AK$888,13,FALSE)</f>
        <v>2</v>
      </c>
      <c r="AF1014">
        <f>VLOOKUP($C1014,PANSS_full!$D$2:$AK$888,14,FALSE)</f>
        <v>3</v>
      </c>
      <c r="AG1014">
        <f>VLOOKUP($C1014,PANSS_full!$D$2:$AK$888,15,FALSE)</f>
        <v>4</v>
      </c>
      <c r="AH1014">
        <f>VLOOKUP($C1014,PANSS_full!$D$2:$AK$888,16,FALSE)</f>
        <v>1</v>
      </c>
      <c r="AI1014">
        <f>VLOOKUP($C1014,PANSS_full!$D$2:$AK$888,17,FALSE)</f>
        <v>3</v>
      </c>
      <c r="AJ1014">
        <f>VLOOKUP($C1014,PANSS_full!$D$2:$AK$888,18,FALSE)</f>
        <v>1</v>
      </c>
      <c r="AK1014">
        <f>VLOOKUP($C1014,PANSS_full!$D$2:$AK$888,19,FALSE)</f>
        <v>3</v>
      </c>
      <c r="AL1014">
        <f>VLOOKUP($C1014,PANSS_full!$D$2:$AK$888,20,FALSE)</f>
        <v>3</v>
      </c>
      <c r="AM1014">
        <f>VLOOKUP($C1014,PANSS_full!$D$2:$AK$888,21,FALSE)</f>
        <v>1</v>
      </c>
      <c r="AN1014">
        <f>VLOOKUP($C1014,PANSS_full!$D$2:$AK$888,22,FALSE)</f>
        <v>3</v>
      </c>
      <c r="AO1014">
        <f>VLOOKUP($C1014,PANSS_full!$D$2:$AK$888,23,FALSE)</f>
        <v>1</v>
      </c>
      <c r="AP1014">
        <f>VLOOKUP($C1014,PANSS_full!$D$2:$AK$888,24,FALSE)</f>
        <v>4</v>
      </c>
      <c r="AQ1014">
        <f>VLOOKUP($C1014,PANSS_full!$D$2:$AK$888,25,FALSE)</f>
        <v>4</v>
      </c>
      <c r="AR1014">
        <f>VLOOKUP($C1014,PANSS_full!$D$2:$AK$888,26,FALSE)</f>
        <v>1</v>
      </c>
      <c r="AS1014">
        <f>VLOOKUP($C1014,PANSS_full!$D$2:$AK$888,27,FALSE)</f>
        <v>3</v>
      </c>
      <c r="AT1014">
        <f>VLOOKUP($C1014,PANSS_full!$D$2:$AK$888,28,FALSE)</f>
        <v>1</v>
      </c>
      <c r="AU1014">
        <f>VLOOKUP($C1014,PANSS_full!$D$2:$AK$888,29,FALSE)</f>
        <v>4</v>
      </c>
      <c r="AV1014">
        <f>VLOOKUP($C1014,PANSS_full!$D$2:$AK$888,30,FALSE)</f>
        <v>2</v>
      </c>
      <c r="AW1014">
        <f>VLOOKUP($C1014,PANSS_full!$D$2:$AK$888,31,FALSE)</f>
        <v>2</v>
      </c>
      <c r="AX1014">
        <f>VLOOKUP($C1014,PANSS_full!$D$2:$AK$888,32,FALSE)</f>
        <v>4</v>
      </c>
      <c r="AY1014">
        <f>VLOOKUP($C1014,PANSS_full!$D$2:$AK$888,33,FALSE)</f>
        <v>1</v>
      </c>
      <c r="AZ1014">
        <f>VLOOKUP($C1014,PANSS_full!$D$2:$AK$888,34,FALSE)</f>
        <v>5</v>
      </c>
    </row>
    <row r="1015" spans="1:52">
      <c r="A1015">
        <v>1014</v>
      </c>
      <c r="B1015" s="2" t="s">
        <v>1073</v>
      </c>
      <c r="C1015" s="2" t="str">
        <f t="shared" si="16"/>
        <v>SZ_09_0098</v>
      </c>
      <c r="E1015" s="2">
        <v>38</v>
      </c>
      <c r="F1015" s="2" t="s">
        <v>602</v>
      </c>
      <c r="G1015" s="2" t="s">
        <v>442</v>
      </c>
      <c r="H1015" s="2">
        <v>9</v>
      </c>
      <c r="I1015" s="2">
        <v>2</v>
      </c>
      <c r="J1015" s="2">
        <v>2</v>
      </c>
      <c r="K1015" s="2">
        <v>1</v>
      </c>
      <c r="L1015" s="2">
        <v>1</v>
      </c>
      <c r="M1015" s="2">
        <v>0</v>
      </c>
      <c r="N1015" s="2">
        <v>29</v>
      </c>
      <c r="O1015" s="2">
        <v>17</v>
      </c>
      <c r="P1015" s="2">
        <v>42</v>
      </c>
      <c r="Q1015" s="2">
        <v>88</v>
      </c>
      <c r="R1015" s="2">
        <v>29</v>
      </c>
      <c r="S1015" t="str">
        <f>VLOOKUP($C1015,PANSS_full!$D$2:$AK$888,1,FALSE)</f>
        <v>SZ_09_0098</v>
      </c>
      <c r="T1015" t="str">
        <f>VLOOKUP($C1015,PANSS_full!$D$2:$AK$888,2,FALSE)</f>
        <v>WJ</v>
      </c>
      <c r="U1015" t="str">
        <f>VLOOKUP($C1015,PANSS_full!$D$2:$AK$888,3,FALSE)</f>
        <v>黄欢</v>
      </c>
      <c r="V1015" t="str">
        <f>VLOOKUP($C1015,PANSS_full!$D$2:$AK$888,4,FALSE)</f>
        <v>武汉大学人民医院</v>
      </c>
      <c r="W1015">
        <f>VLOOKUP($C1015,PANSS_full!$D$2:$AK$888,5,FALSE)</f>
        <v>5</v>
      </c>
      <c r="X1015">
        <f>VLOOKUP($C1015,PANSS_full!$D$2:$AK$888,6,FALSE)</f>
        <v>2</v>
      </c>
      <c r="Y1015">
        <f>VLOOKUP($C1015,PANSS_full!$D$2:$AK$888,7,FALSE)</f>
        <v>7</v>
      </c>
      <c r="Z1015">
        <f>VLOOKUP($C1015,PANSS_full!$D$2:$AK$888,8,FALSE)</f>
        <v>5</v>
      </c>
      <c r="AA1015">
        <f>VLOOKUP($C1015,PANSS_full!$D$2:$AK$888,9,FALSE)</f>
        <v>4</v>
      </c>
      <c r="AB1015">
        <f>VLOOKUP($C1015,PANSS_full!$D$2:$AK$888,10,FALSE)</f>
        <v>4</v>
      </c>
      <c r="AC1015">
        <f>VLOOKUP($C1015,PANSS_full!$D$2:$AK$888,11,FALSE)</f>
        <v>2</v>
      </c>
      <c r="AD1015">
        <f>VLOOKUP($C1015,PANSS_full!$D$2:$AK$888,12,FALSE)</f>
        <v>3</v>
      </c>
      <c r="AE1015">
        <f>VLOOKUP($C1015,PANSS_full!$D$2:$AK$888,13,FALSE)</f>
        <v>2</v>
      </c>
      <c r="AF1015">
        <f>VLOOKUP($C1015,PANSS_full!$D$2:$AK$888,14,FALSE)</f>
        <v>3</v>
      </c>
      <c r="AG1015">
        <f>VLOOKUP($C1015,PANSS_full!$D$2:$AK$888,15,FALSE)</f>
        <v>4</v>
      </c>
      <c r="AH1015">
        <f>VLOOKUP($C1015,PANSS_full!$D$2:$AK$888,16,FALSE)</f>
        <v>1</v>
      </c>
      <c r="AI1015">
        <f>VLOOKUP($C1015,PANSS_full!$D$2:$AK$888,17,FALSE)</f>
        <v>3</v>
      </c>
      <c r="AJ1015">
        <f>VLOOKUP($C1015,PANSS_full!$D$2:$AK$888,18,FALSE)</f>
        <v>1</v>
      </c>
      <c r="AK1015">
        <f>VLOOKUP($C1015,PANSS_full!$D$2:$AK$888,19,FALSE)</f>
        <v>2</v>
      </c>
      <c r="AL1015">
        <f>VLOOKUP($C1015,PANSS_full!$D$2:$AK$888,20,FALSE)</f>
        <v>3</v>
      </c>
      <c r="AM1015">
        <f>VLOOKUP($C1015,PANSS_full!$D$2:$AK$888,21,FALSE)</f>
        <v>1</v>
      </c>
      <c r="AN1015">
        <f>VLOOKUP($C1015,PANSS_full!$D$2:$AK$888,22,FALSE)</f>
        <v>3</v>
      </c>
      <c r="AO1015">
        <f>VLOOKUP($C1015,PANSS_full!$D$2:$AK$888,23,FALSE)</f>
        <v>1</v>
      </c>
      <c r="AP1015">
        <f>VLOOKUP($C1015,PANSS_full!$D$2:$AK$888,24,FALSE)</f>
        <v>4</v>
      </c>
      <c r="AQ1015">
        <f>VLOOKUP($C1015,PANSS_full!$D$2:$AK$888,25,FALSE)</f>
        <v>2</v>
      </c>
      <c r="AR1015">
        <f>VLOOKUP($C1015,PANSS_full!$D$2:$AK$888,26,FALSE)</f>
        <v>2</v>
      </c>
      <c r="AS1015">
        <f>VLOOKUP($C1015,PANSS_full!$D$2:$AK$888,27,FALSE)</f>
        <v>3</v>
      </c>
      <c r="AT1015">
        <f>VLOOKUP($C1015,PANSS_full!$D$2:$AK$888,28,FALSE)</f>
        <v>1</v>
      </c>
      <c r="AU1015">
        <f>VLOOKUP($C1015,PANSS_full!$D$2:$AK$888,29,FALSE)</f>
        <v>4</v>
      </c>
      <c r="AV1015">
        <f>VLOOKUP($C1015,PANSS_full!$D$2:$AK$888,30,FALSE)</f>
        <v>5</v>
      </c>
      <c r="AW1015">
        <f>VLOOKUP($C1015,PANSS_full!$D$2:$AK$888,31,FALSE)</f>
        <v>2</v>
      </c>
      <c r="AX1015">
        <f>VLOOKUP($C1015,PANSS_full!$D$2:$AK$888,32,FALSE)</f>
        <v>4</v>
      </c>
      <c r="AY1015">
        <f>VLOOKUP($C1015,PANSS_full!$D$2:$AK$888,33,FALSE)</f>
        <v>1</v>
      </c>
      <c r="AZ1015">
        <f>VLOOKUP($C1015,PANSS_full!$D$2:$AK$888,34,FALSE)</f>
        <v>4</v>
      </c>
    </row>
    <row r="1016" spans="1:52">
      <c r="A1016">
        <v>1015</v>
      </c>
      <c r="B1016" s="2" t="s">
        <v>1074</v>
      </c>
      <c r="C1016" s="2" t="str">
        <f t="shared" si="16"/>
        <v>SZ_09_0099</v>
      </c>
      <c r="E1016" s="2">
        <v>30.66666667</v>
      </c>
      <c r="F1016" s="2" t="s">
        <v>602</v>
      </c>
      <c r="G1016" s="2" t="s">
        <v>442</v>
      </c>
      <c r="H1016" s="2">
        <v>9</v>
      </c>
      <c r="I1016" s="2">
        <v>2</v>
      </c>
      <c r="K1016" s="2">
        <v>1</v>
      </c>
      <c r="L1016" s="2">
        <v>1</v>
      </c>
      <c r="M1016" s="2">
        <v>9</v>
      </c>
      <c r="N1016" s="2">
        <v>21</v>
      </c>
      <c r="O1016" s="2">
        <v>22</v>
      </c>
      <c r="P1016" s="2">
        <v>46</v>
      </c>
      <c r="Q1016" s="2">
        <v>89</v>
      </c>
      <c r="R1016" s="2">
        <v>20</v>
      </c>
      <c r="S1016" t="str">
        <f>VLOOKUP($C1016,PANSS_full!$D$2:$AK$888,1,FALSE)</f>
        <v>SZ_09_0099</v>
      </c>
      <c r="T1016" t="str">
        <f>VLOOKUP($C1016,PANSS_full!$D$2:$AK$888,2,FALSE)</f>
        <v>LFF</v>
      </c>
      <c r="U1016" t="str">
        <f>VLOOKUP($C1016,PANSS_full!$D$2:$AK$888,3,FALSE)</f>
        <v>黄欢</v>
      </c>
      <c r="V1016" t="str">
        <f>VLOOKUP($C1016,PANSS_full!$D$2:$AK$888,4,FALSE)</f>
        <v>武汉大学人民医院</v>
      </c>
      <c r="W1016">
        <f>VLOOKUP($C1016,PANSS_full!$D$2:$AK$888,5,FALSE)</f>
        <v>5</v>
      </c>
      <c r="X1016">
        <f>VLOOKUP($C1016,PANSS_full!$D$2:$AK$888,6,FALSE)</f>
        <v>2</v>
      </c>
      <c r="Y1016">
        <f>VLOOKUP($C1016,PANSS_full!$D$2:$AK$888,7,FALSE)</f>
        <v>6</v>
      </c>
      <c r="Z1016">
        <f>VLOOKUP($C1016,PANSS_full!$D$2:$AK$888,8,FALSE)</f>
        <v>1</v>
      </c>
      <c r="AA1016">
        <f>VLOOKUP($C1016,PANSS_full!$D$2:$AK$888,9,FALSE)</f>
        <v>1</v>
      </c>
      <c r="AB1016">
        <f>VLOOKUP($C1016,PANSS_full!$D$2:$AK$888,10,FALSE)</f>
        <v>5</v>
      </c>
      <c r="AC1016">
        <f>VLOOKUP($C1016,PANSS_full!$D$2:$AK$888,11,FALSE)</f>
        <v>1</v>
      </c>
      <c r="AD1016">
        <f>VLOOKUP($C1016,PANSS_full!$D$2:$AK$888,12,FALSE)</f>
        <v>4</v>
      </c>
      <c r="AE1016">
        <f>VLOOKUP($C1016,PANSS_full!$D$2:$AK$888,13,FALSE)</f>
        <v>3</v>
      </c>
      <c r="AF1016">
        <f>VLOOKUP($C1016,PANSS_full!$D$2:$AK$888,14,FALSE)</f>
        <v>4</v>
      </c>
      <c r="AG1016">
        <f>VLOOKUP($C1016,PANSS_full!$D$2:$AK$888,15,FALSE)</f>
        <v>5</v>
      </c>
      <c r="AH1016">
        <f>VLOOKUP($C1016,PANSS_full!$D$2:$AK$888,16,FALSE)</f>
        <v>2</v>
      </c>
      <c r="AI1016">
        <f>VLOOKUP($C1016,PANSS_full!$D$2:$AK$888,17,FALSE)</f>
        <v>3</v>
      </c>
      <c r="AJ1016">
        <f>VLOOKUP($C1016,PANSS_full!$D$2:$AK$888,18,FALSE)</f>
        <v>1</v>
      </c>
      <c r="AK1016">
        <f>VLOOKUP($C1016,PANSS_full!$D$2:$AK$888,19,FALSE)</f>
        <v>3</v>
      </c>
      <c r="AL1016">
        <f>VLOOKUP($C1016,PANSS_full!$D$2:$AK$888,20,FALSE)</f>
        <v>2</v>
      </c>
      <c r="AM1016">
        <f>VLOOKUP($C1016,PANSS_full!$D$2:$AK$888,21,FALSE)</f>
        <v>3</v>
      </c>
      <c r="AN1016">
        <f>VLOOKUP($C1016,PANSS_full!$D$2:$AK$888,22,FALSE)</f>
        <v>2</v>
      </c>
      <c r="AO1016">
        <f>VLOOKUP($C1016,PANSS_full!$D$2:$AK$888,23,FALSE)</f>
        <v>1</v>
      </c>
      <c r="AP1016">
        <f>VLOOKUP($C1016,PANSS_full!$D$2:$AK$888,24,FALSE)</f>
        <v>4</v>
      </c>
      <c r="AQ1016">
        <f>VLOOKUP($C1016,PANSS_full!$D$2:$AK$888,25,FALSE)</f>
        <v>4</v>
      </c>
      <c r="AR1016">
        <f>VLOOKUP($C1016,PANSS_full!$D$2:$AK$888,26,FALSE)</f>
        <v>2</v>
      </c>
      <c r="AS1016">
        <f>VLOOKUP($C1016,PANSS_full!$D$2:$AK$888,27,FALSE)</f>
        <v>4</v>
      </c>
      <c r="AT1016">
        <f>VLOOKUP($C1016,PANSS_full!$D$2:$AK$888,28,FALSE)</f>
        <v>1</v>
      </c>
      <c r="AU1016">
        <f>VLOOKUP($C1016,PANSS_full!$D$2:$AK$888,29,FALSE)</f>
        <v>4</v>
      </c>
      <c r="AV1016">
        <f>VLOOKUP($C1016,PANSS_full!$D$2:$AK$888,30,FALSE)</f>
        <v>5</v>
      </c>
      <c r="AW1016">
        <f>VLOOKUP($C1016,PANSS_full!$D$2:$AK$888,31,FALSE)</f>
        <v>3</v>
      </c>
      <c r="AX1016">
        <f>VLOOKUP($C1016,PANSS_full!$D$2:$AK$888,32,FALSE)</f>
        <v>3</v>
      </c>
      <c r="AY1016">
        <f>VLOOKUP($C1016,PANSS_full!$D$2:$AK$888,33,FALSE)</f>
        <v>1</v>
      </c>
      <c r="AZ1016">
        <f>VLOOKUP($C1016,PANSS_full!$D$2:$AK$888,34,FALSE)</f>
        <v>4</v>
      </c>
    </row>
    <row r="1017" spans="1:52">
      <c r="A1017">
        <v>1016</v>
      </c>
      <c r="B1017" s="2" t="s">
        <v>1075</v>
      </c>
      <c r="C1017" s="2" t="str">
        <f t="shared" si="16"/>
        <v>SZ_09_0100</v>
      </c>
      <c r="E1017" s="2">
        <v>28.25</v>
      </c>
      <c r="F1017" s="2" t="s">
        <v>602</v>
      </c>
      <c r="G1017" s="2" t="s">
        <v>442</v>
      </c>
      <c r="H1017" s="2">
        <v>9</v>
      </c>
      <c r="I1017" s="2">
        <v>2</v>
      </c>
      <c r="J1017" s="2">
        <v>13</v>
      </c>
      <c r="K1017" s="2">
        <v>1</v>
      </c>
      <c r="L1017" s="2">
        <v>1</v>
      </c>
      <c r="M1017" s="2">
        <v>74</v>
      </c>
      <c r="N1017" s="2">
        <v>26</v>
      </c>
      <c r="O1017" s="2">
        <v>28</v>
      </c>
      <c r="P1017" s="2">
        <v>54</v>
      </c>
      <c r="Q1017" s="2">
        <v>108</v>
      </c>
      <c r="S1017" t="str">
        <f>VLOOKUP($C1017,PANSS_full!$D$2:$AK$888,1,FALSE)</f>
        <v>SZ_09_0100</v>
      </c>
      <c r="T1017" t="str">
        <f>VLOOKUP($C1017,PANSS_full!$D$2:$AK$888,2,FALSE)</f>
        <v>GX</v>
      </c>
      <c r="U1017" t="str">
        <f>VLOOKUP($C1017,PANSS_full!$D$2:$AK$888,3,FALSE)</f>
        <v>吴士豪</v>
      </c>
      <c r="V1017" t="str">
        <f>VLOOKUP($C1017,PANSS_full!$D$2:$AK$888,4,FALSE)</f>
        <v>武汉大学人民医院</v>
      </c>
      <c r="W1017">
        <f>VLOOKUP($C1017,PANSS_full!$D$2:$AK$888,5,FALSE)</f>
        <v>5</v>
      </c>
      <c r="X1017">
        <f>VLOOKUP($C1017,PANSS_full!$D$2:$AK$888,6,FALSE)</f>
        <v>5</v>
      </c>
      <c r="Y1017">
        <f>VLOOKUP($C1017,PANSS_full!$D$2:$AK$888,7,FALSE)</f>
        <v>3</v>
      </c>
      <c r="Z1017">
        <f>VLOOKUP($C1017,PANSS_full!$D$2:$AK$888,8,FALSE)</f>
        <v>2</v>
      </c>
      <c r="AA1017">
        <f>VLOOKUP($C1017,PANSS_full!$D$2:$AK$888,9,FALSE)</f>
        <v>3</v>
      </c>
      <c r="AB1017">
        <f>VLOOKUP($C1017,PANSS_full!$D$2:$AK$888,10,FALSE)</f>
        <v>5</v>
      </c>
      <c r="AC1017">
        <f>VLOOKUP($C1017,PANSS_full!$D$2:$AK$888,11,FALSE)</f>
        <v>3</v>
      </c>
      <c r="AD1017">
        <f>VLOOKUP($C1017,PANSS_full!$D$2:$AK$888,12,FALSE)</f>
        <v>3</v>
      </c>
      <c r="AE1017">
        <f>VLOOKUP($C1017,PANSS_full!$D$2:$AK$888,13,FALSE)</f>
        <v>3</v>
      </c>
      <c r="AF1017">
        <f>VLOOKUP($C1017,PANSS_full!$D$2:$AK$888,14,FALSE)</f>
        <v>4</v>
      </c>
      <c r="AG1017">
        <f>VLOOKUP($C1017,PANSS_full!$D$2:$AK$888,15,FALSE)</f>
        <v>4</v>
      </c>
      <c r="AH1017">
        <f>VLOOKUP($C1017,PANSS_full!$D$2:$AK$888,16,FALSE)</f>
        <v>5</v>
      </c>
      <c r="AI1017">
        <f>VLOOKUP($C1017,PANSS_full!$D$2:$AK$888,17,FALSE)</f>
        <v>6</v>
      </c>
      <c r="AJ1017">
        <f>VLOOKUP($C1017,PANSS_full!$D$2:$AK$888,18,FALSE)</f>
        <v>3</v>
      </c>
      <c r="AK1017">
        <f>VLOOKUP($C1017,PANSS_full!$D$2:$AK$888,19,FALSE)</f>
        <v>5</v>
      </c>
      <c r="AL1017">
        <f>VLOOKUP($C1017,PANSS_full!$D$2:$AK$888,20,FALSE)</f>
        <v>3</v>
      </c>
      <c r="AM1017">
        <f>VLOOKUP($C1017,PANSS_full!$D$2:$AK$888,21,FALSE)</f>
        <v>1</v>
      </c>
      <c r="AN1017">
        <f>VLOOKUP($C1017,PANSS_full!$D$2:$AK$888,22,FALSE)</f>
        <v>3</v>
      </c>
      <c r="AO1017">
        <f>VLOOKUP($C1017,PANSS_full!$D$2:$AK$888,23,FALSE)</f>
        <v>4</v>
      </c>
      <c r="AP1017">
        <f>VLOOKUP($C1017,PANSS_full!$D$2:$AK$888,24,FALSE)</f>
        <v>2</v>
      </c>
      <c r="AQ1017">
        <f>VLOOKUP($C1017,PANSS_full!$D$2:$AK$888,25,FALSE)</f>
        <v>4</v>
      </c>
      <c r="AR1017">
        <f>VLOOKUP($C1017,PANSS_full!$D$2:$AK$888,26,FALSE)</f>
        <v>1</v>
      </c>
      <c r="AS1017">
        <f>VLOOKUP($C1017,PANSS_full!$D$2:$AK$888,27,FALSE)</f>
        <v>5</v>
      </c>
      <c r="AT1017">
        <f>VLOOKUP($C1017,PANSS_full!$D$2:$AK$888,28,FALSE)</f>
        <v>3</v>
      </c>
      <c r="AU1017">
        <f>VLOOKUP($C1017,PANSS_full!$D$2:$AK$888,29,FALSE)</f>
        <v>4</v>
      </c>
      <c r="AV1017">
        <f>VLOOKUP($C1017,PANSS_full!$D$2:$AK$888,30,FALSE)</f>
        <v>6</v>
      </c>
      <c r="AW1017">
        <f>VLOOKUP($C1017,PANSS_full!$D$2:$AK$888,31,FALSE)</f>
        <v>3</v>
      </c>
      <c r="AX1017">
        <f>VLOOKUP($C1017,PANSS_full!$D$2:$AK$888,32,FALSE)</f>
        <v>1</v>
      </c>
      <c r="AY1017">
        <f>VLOOKUP($C1017,PANSS_full!$D$2:$AK$888,33,FALSE)</f>
        <v>5</v>
      </c>
      <c r="AZ1017">
        <f>VLOOKUP($C1017,PANSS_full!$D$2:$AK$888,34,FALSE)</f>
        <v>4</v>
      </c>
    </row>
    <row r="1018" spans="1:52">
      <c r="A1018">
        <v>1017</v>
      </c>
      <c r="B1018" s="2" t="s">
        <v>1076</v>
      </c>
      <c r="C1018" s="2" t="str">
        <f t="shared" si="16"/>
        <v>SZ_09_0102</v>
      </c>
      <c r="E1018" s="2">
        <v>43.08333333</v>
      </c>
      <c r="F1018" s="2" t="s">
        <v>602</v>
      </c>
      <c r="G1018" s="2" t="s">
        <v>442</v>
      </c>
      <c r="H1018" s="2">
        <v>9</v>
      </c>
      <c r="I1018" s="2">
        <v>2</v>
      </c>
      <c r="J1018" s="2">
        <v>14</v>
      </c>
      <c r="K1018" s="2">
        <v>1</v>
      </c>
      <c r="L1018" s="2">
        <v>1</v>
      </c>
      <c r="M1018" s="2">
        <v>158</v>
      </c>
      <c r="N1018" s="2">
        <v>25</v>
      </c>
      <c r="O1018" s="2">
        <v>27</v>
      </c>
      <c r="P1018" s="2">
        <v>52</v>
      </c>
      <c r="Q1018" s="2">
        <v>104</v>
      </c>
      <c r="R1018" s="2">
        <v>32</v>
      </c>
      <c r="S1018" t="str">
        <f>VLOOKUP($C1018,PANSS_full!$D$2:$AK$888,1,FALSE)</f>
        <v>SZ_09_0102</v>
      </c>
      <c r="T1018" t="str">
        <f>VLOOKUP($C1018,PANSS_full!$D$2:$AK$888,2,FALSE)</f>
        <v>LWF</v>
      </c>
      <c r="U1018" t="str">
        <f>VLOOKUP($C1018,PANSS_full!$D$2:$AK$888,3,FALSE)</f>
        <v>吴士豪</v>
      </c>
      <c r="V1018" t="str">
        <f>VLOOKUP($C1018,PANSS_full!$D$2:$AK$888,4,FALSE)</f>
        <v>武汉大学人民医院</v>
      </c>
      <c r="W1018">
        <f>VLOOKUP($C1018,PANSS_full!$D$2:$AK$888,5,FALSE)</f>
        <v>5</v>
      </c>
      <c r="X1018">
        <f>VLOOKUP($C1018,PANSS_full!$D$2:$AK$888,6,FALSE)</f>
        <v>4</v>
      </c>
      <c r="Y1018">
        <f>VLOOKUP($C1018,PANSS_full!$D$2:$AK$888,7,FALSE)</f>
        <v>5</v>
      </c>
      <c r="Z1018">
        <f>VLOOKUP($C1018,PANSS_full!$D$2:$AK$888,8,FALSE)</f>
        <v>1</v>
      </c>
      <c r="AA1018">
        <f>VLOOKUP($C1018,PANSS_full!$D$2:$AK$888,9,FALSE)</f>
        <v>3</v>
      </c>
      <c r="AB1018">
        <f>VLOOKUP($C1018,PANSS_full!$D$2:$AK$888,10,FALSE)</f>
        <v>5</v>
      </c>
      <c r="AC1018">
        <f>VLOOKUP($C1018,PANSS_full!$D$2:$AK$888,11,FALSE)</f>
        <v>2</v>
      </c>
      <c r="AD1018">
        <f>VLOOKUP($C1018,PANSS_full!$D$2:$AK$888,12,FALSE)</f>
        <v>4</v>
      </c>
      <c r="AE1018">
        <f>VLOOKUP($C1018,PANSS_full!$D$2:$AK$888,13,FALSE)</f>
        <v>5</v>
      </c>
      <c r="AF1018">
        <f>VLOOKUP($C1018,PANSS_full!$D$2:$AK$888,14,FALSE)</f>
        <v>3</v>
      </c>
      <c r="AG1018">
        <f>VLOOKUP($C1018,PANSS_full!$D$2:$AK$888,15,FALSE)</f>
        <v>4</v>
      </c>
      <c r="AH1018">
        <f>VLOOKUP($C1018,PANSS_full!$D$2:$AK$888,16,FALSE)</f>
        <v>1</v>
      </c>
      <c r="AI1018">
        <f>VLOOKUP($C1018,PANSS_full!$D$2:$AK$888,17,FALSE)</f>
        <v>4</v>
      </c>
      <c r="AJ1018">
        <f>VLOOKUP($C1018,PANSS_full!$D$2:$AK$888,18,FALSE)</f>
        <v>6</v>
      </c>
      <c r="AK1018">
        <f>VLOOKUP($C1018,PANSS_full!$D$2:$AK$888,19,FALSE)</f>
        <v>6</v>
      </c>
      <c r="AL1018">
        <f>VLOOKUP($C1018,PANSS_full!$D$2:$AK$888,20,FALSE)</f>
        <v>3</v>
      </c>
      <c r="AM1018">
        <f>VLOOKUP($C1018,PANSS_full!$D$2:$AK$888,21,FALSE)</f>
        <v>5</v>
      </c>
      <c r="AN1018">
        <f>VLOOKUP($C1018,PANSS_full!$D$2:$AK$888,22,FALSE)</f>
        <v>3</v>
      </c>
      <c r="AO1018">
        <f>VLOOKUP($C1018,PANSS_full!$D$2:$AK$888,23,FALSE)</f>
        <v>1</v>
      </c>
      <c r="AP1018">
        <f>VLOOKUP($C1018,PANSS_full!$D$2:$AK$888,24,FALSE)</f>
        <v>3</v>
      </c>
      <c r="AQ1018">
        <f>VLOOKUP($C1018,PANSS_full!$D$2:$AK$888,25,FALSE)</f>
        <v>3</v>
      </c>
      <c r="AR1018">
        <f>VLOOKUP($C1018,PANSS_full!$D$2:$AK$888,26,FALSE)</f>
        <v>1</v>
      </c>
      <c r="AS1018">
        <f>VLOOKUP($C1018,PANSS_full!$D$2:$AK$888,27,FALSE)</f>
        <v>5</v>
      </c>
      <c r="AT1018">
        <f>VLOOKUP($C1018,PANSS_full!$D$2:$AK$888,28,FALSE)</f>
        <v>1</v>
      </c>
      <c r="AU1018">
        <f>VLOOKUP($C1018,PANSS_full!$D$2:$AK$888,29,FALSE)</f>
        <v>4</v>
      </c>
      <c r="AV1018">
        <f>VLOOKUP($C1018,PANSS_full!$D$2:$AK$888,30,FALSE)</f>
        <v>3</v>
      </c>
      <c r="AW1018">
        <f>VLOOKUP($C1018,PANSS_full!$D$2:$AK$888,31,FALSE)</f>
        <v>4</v>
      </c>
      <c r="AX1018">
        <f>VLOOKUP($C1018,PANSS_full!$D$2:$AK$888,32,FALSE)</f>
        <v>1</v>
      </c>
      <c r="AY1018">
        <f>VLOOKUP($C1018,PANSS_full!$D$2:$AK$888,33,FALSE)</f>
        <v>5</v>
      </c>
      <c r="AZ1018">
        <f>VLOOKUP($C1018,PANSS_full!$D$2:$AK$888,34,FALSE)</f>
        <v>4</v>
      </c>
    </row>
    <row r="1019" spans="1:52">
      <c r="A1019">
        <v>1018</v>
      </c>
      <c r="B1019" s="2" t="s">
        <v>1077</v>
      </c>
      <c r="C1019" s="2" t="str">
        <f t="shared" si="16"/>
        <v>SZ_09_0104</v>
      </c>
      <c r="E1019" s="2">
        <v>33.33333333</v>
      </c>
      <c r="F1019" s="2" t="s">
        <v>602</v>
      </c>
      <c r="G1019" s="2" t="s">
        <v>442</v>
      </c>
      <c r="H1019" s="2">
        <v>9</v>
      </c>
      <c r="I1019" s="2">
        <v>2</v>
      </c>
      <c r="J1019" s="2">
        <v>8</v>
      </c>
      <c r="K1019" s="2">
        <v>1</v>
      </c>
      <c r="L1019" s="2">
        <v>1</v>
      </c>
      <c r="M1019" s="2">
        <v>0</v>
      </c>
      <c r="N1019" s="2">
        <v>23</v>
      </c>
      <c r="O1019" s="2">
        <v>16</v>
      </c>
      <c r="P1019" s="2">
        <v>38</v>
      </c>
      <c r="Q1019" s="2">
        <v>77</v>
      </c>
      <c r="S1019" t="str">
        <f>VLOOKUP($C1019,PANSS_full!$D$2:$AK$888,1,FALSE)</f>
        <v>SZ_09_0104</v>
      </c>
      <c r="T1019" t="str">
        <f>VLOOKUP($C1019,PANSS_full!$D$2:$AK$888,2,FALSE)</f>
        <v>CL</v>
      </c>
      <c r="U1019" t="str">
        <f>VLOOKUP($C1019,PANSS_full!$D$2:$AK$888,3,FALSE)</f>
        <v>黄欢</v>
      </c>
      <c r="V1019" t="str">
        <f>VLOOKUP($C1019,PANSS_full!$D$2:$AK$888,4,FALSE)</f>
        <v>武汉大学人民医院</v>
      </c>
      <c r="W1019">
        <f>VLOOKUP($C1019,PANSS_full!$D$2:$AK$888,5,FALSE)</f>
        <v>4</v>
      </c>
      <c r="X1019">
        <f>VLOOKUP($C1019,PANSS_full!$D$2:$AK$888,6,FALSE)</f>
        <v>3</v>
      </c>
      <c r="Y1019">
        <f>VLOOKUP($C1019,PANSS_full!$D$2:$AK$888,7,FALSE)</f>
        <v>3</v>
      </c>
      <c r="Z1019">
        <f>VLOOKUP($C1019,PANSS_full!$D$2:$AK$888,8,FALSE)</f>
        <v>4</v>
      </c>
      <c r="AA1019">
        <f>VLOOKUP($C1019,PANSS_full!$D$2:$AK$888,9,FALSE)</f>
        <v>2</v>
      </c>
      <c r="AB1019">
        <f>VLOOKUP($C1019,PANSS_full!$D$2:$AK$888,10,FALSE)</f>
        <v>5</v>
      </c>
      <c r="AC1019">
        <f>VLOOKUP($C1019,PANSS_full!$D$2:$AK$888,11,FALSE)</f>
        <v>2</v>
      </c>
      <c r="AD1019">
        <f>VLOOKUP($C1019,PANSS_full!$D$2:$AK$888,12,FALSE)</f>
        <v>3</v>
      </c>
      <c r="AE1019">
        <f>VLOOKUP($C1019,PANSS_full!$D$2:$AK$888,13,FALSE)</f>
        <v>2</v>
      </c>
      <c r="AF1019">
        <f>VLOOKUP($C1019,PANSS_full!$D$2:$AK$888,14,FALSE)</f>
        <v>3</v>
      </c>
      <c r="AG1019">
        <f>VLOOKUP($C1019,PANSS_full!$D$2:$AK$888,15,FALSE)</f>
        <v>3</v>
      </c>
      <c r="AH1019">
        <f>VLOOKUP($C1019,PANSS_full!$D$2:$AK$888,16,FALSE)</f>
        <v>1</v>
      </c>
      <c r="AI1019">
        <f>VLOOKUP($C1019,PANSS_full!$D$2:$AK$888,17,FALSE)</f>
        <v>3</v>
      </c>
      <c r="AJ1019">
        <f>VLOOKUP($C1019,PANSS_full!$D$2:$AK$888,18,FALSE)</f>
        <v>1</v>
      </c>
      <c r="AK1019">
        <f>VLOOKUP($C1019,PANSS_full!$D$2:$AK$888,19,FALSE)</f>
        <v>3</v>
      </c>
      <c r="AL1019">
        <f>VLOOKUP($C1019,PANSS_full!$D$2:$AK$888,20,FALSE)</f>
        <v>2</v>
      </c>
      <c r="AM1019">
        <f>VLOOKUP($C1019,PANSS_full!$D$2:$AK$888,21,FALSE)</f>
        <v>1</v>
      </c>
      <c r="AN1019">
        <f>VLOOKUP($C1019,PANSS_full!$D$2:$AK$888,22,FALSE)</f>
        <v>3</v>
      </c>
      <c r="AO1019">
        <f>VLOOKUP($C1019,PANSS_full!$D$2:$AK$888,23,FALSE)</f>
        <v>1</v>
      </c>
      <c r="AP1019">
        <f>VLOOKUP($C1019,PANSS_full!$D$2:$AK$888,24,FALSE)</f>
        <v>3</v>
      </c>
      <c r="AQ1019">
        <f>VLOOKUP($C1019,PANSS_full!$D$2:$AK$888,25,FALSE)</f>
        <v>2</v>
      </c>
      <c r="AR1019">
        <f>VLOOKUP($C1019,PANSS_full!$D$2:$AK$888,26,FALSE)</f>
        <v>3</v>
      </c>
      <c r="AS1019">
        <f>VLOOKUP($C1019,PANSS_full!$D$2:$AK$888,27,FALSE)</f>
        <v>3</v>
      </c>
      <c r="AT1019">
        <f>VLOOKUP($C1019,PANSS_full!$D$2:$AK$888,28,FALSE)</f>
        <v>1</v>
      </c>
      <c r="AU1019">
        <f>VLOOKUP($C1019,PANSS_full!$D$2:$AK$888,29,FALSE)</f>
        <v>4</v>
      </c>
      <c r="AV1019">
        <f>VLOOKUP($C1019,PANSS_full!$D$2:$AK$888,30,FALSE)</f>
        <v>5</v>
      </c>
      <c r="AW1019">
        <f>VLOOKUP($C1019,PANSS_full!$D$2:$AK$888,31,FALSE)</f>
        <v>2</v>
      </c>
      <c r="AX1019">
        <f>VLOOKUP($C1019,PANSS_full!$D$2:$AK$888,32,FALSE)</f>
        <v>3</v>
      </c>
      <c r="AY1019">
        <f>VLOOKUP($C1019,PANSS_full!$D$2:$AK$888,33,FALSE)</f>
        <v>1</v>
      </c>
      <c r="AZ1019">
        <f>VLOOKUP($C1019,PANSS_full!$D$2:$AK$888,34,FALSE)</f>
        <v>1</v>
      </c>
    </row>
    <row r="1020" spans="1:52">
      <c r="A1020">
        <v>1019</v>
      </c>
      <c r="B1020" s="2" t="s">
        <v>1078</v>
      </c>
      <c r="C1020" s="2" t="str">
        <f t="shared" si="16"/>
        <v>SZ_09_0105</v>
      </c>
      <c r="E1020" s="2">
        <v>23.08333333</v>
      </c>
      <c r="F1020" s="2" t="s">
        <v>602</v>
      </c>
      <c r="G1020" s="2" t="s">
        <v>442</v>
      </c>
      <c r="H1020" s="2">
        <v>9</v>
      </c>
      <c r="I1020" s="2">
        <v>1</v>
      </c>
      <c r="J1020" s="2">
        <v>14</v>
      </c>
      <c r="K1020" s="2">
        <v>1</v>
      </c>
      <c r="L1020" s="2">
        <v>1</v>
      </c>
      <c r="M1020" s="2">
        <v>38</v>
      </c>
      <c r="N1020" s="2">
        <v>23</v>
      </c>
      <c r="O1020" s="2">
        <v>8</v>
      </c>
      <c r="P1020" s="2">
        <v>56</v>
      </c>
      <c r="Q1020" s="2">
        <v>87</v>
      </c>
      <c r="S1020" t="str">
        <f>VLOOKUP($C1020,PANSS_full!$D$2:$AK$888,1,FALSE)</f>
        <v>SZ_09_0105</v>
      </c>
      <c r="T1020" t="str">
        <f>VLOOKUP($C1020,PANSS_full!$D$2:$AK$888,2,FALSE)</f>
        <v>LJF</v>
      </c>
      <c r="U1020" t="str">
        <f>VLOOKUP($C1020,PANSS_full!$D$2:$AK$888,3,FALSE)</f>
        <v>陈诚</v>
      </c>
      <c r="V1020" t="str">
        <f>VLOOKUP($C1020,PANSS_full!$D$2:$AK$888,4,FALSE)</f>
        <v>湖北省人民医院</v>
      </c>
      <c r="W1020">
        <f>VLOOKUP($C1020,PANSS_full!$D$2:$AK$888,5,FALSE)</f>
        <v>5</v>
      </c>
      <c r="X1020">
        <f>VLOOKUP($C1020,PANSS_full!$D$2:$AK$888,6,FALSE)</f>
        <v>1</v>
      </c>
      <c r="Y1020">
        <f>VLOOKUP($C1020,PANSS_full!$D$2:$AK$888,7,FALSE)</f>
        <v>6</v>
      </c>
      <c r="Z1020">
        <f>VLOOKUP($C1020,PANSS_full!$D$2:$AK$888,8,FALSE)</f>
        <v>3</v>
      </c>
      <c r="AA1020">
        <f>VLOOKUP($C1020,PANSS_full!$D$2:$AK$888,9,FALSE)</f>
        <v>1</v>
      </c>
      <c r="AB1020">
        <f>VLOOKUP($C1020,PANSS_full!$D$2:$AK$888,10,FALSE)</f>
        <v>6</v>
      </c>
      <c r="AC1020">
        <f>VLOOKUP($C1020,PANSS_full!$D$2:$AK$888,11,FALSE)</f>
        <v>1</v>
      </c>
      <c r="AD1020">
        <f>VLOOKUP($C1020,PANSS_full!$D$2:$AK$888,12,FALSE)</f>
        <v>1</v>
      </c>
      <c r="AE1020">
        <f>VLOOKUP($C1020,PANSS_full!$D$2:$AK$888,13,FALSE)</f>
        <v>1</v>
      </c>
      <c r="AF1020">
        <f>VLOOKUP($C1020,PANSS_full!$D$2:$AK$888,14,FALSE)</f>
        <v>1</v>
      </c>
      <c r="AG1020">
        <f>VLOOKUP($C1020,PANSS_full!$D$2:$AK$888,15,FALSE)</f>
        <v>1</v>
      </c>
      <c r="AH1020">
        <f>VLOOKUP($C1020,PANSS_full!$D$2:$AK$888,16,FALSE)</f>
        <v>1</v>
      </c>
      <c r="AI1020">
        <f>VLOOKUP($C1020,PANSS_full!$D$2:$AK$888,17,FALSE)</f>
        <v>2</v>
      </c>
      <c r="AJ1020">
        <f>VLOOKUP($C1020,PANSS_full!$D$2:$AK$888,18,FALSE)</f>
        <v>1</v>
      </c>
      <c r="AK1020">
        <f>VLOOKUP($C1020,PANSS_full!$D$2:$AK$888,19,FALSE)</f>
        <v>4</v>
      </c>
      <c r="AL1020">
        <f>VLOOKUP($C1020,PANSS_full!$D$2:$AK$888,20,FALSE)</f>
        <v>4</v>
      </c>
      <c r="AM1020">
        <f>VLOOKUP($C1020,PANSS_full!$D$2:$AK$888,21,FALSE)</f>
        <v>6</v>
      </c>
      <c r="AN1020">
        <f>VLOOKUP($C1020,PANSS_full!$D$2:$AK$888,22,FALSE)</f>
        <v>4</v>
      </c>
      <c r="AO1020">
        <f>VLOOKUP($C1020,PANSS_full!$D$2:$AK$888,23,FALSE)</f>
        <v>1</v>
      </c>
      <c r="AP1020">
        <f>VLOOKUP($C1020,PANSS_full!$D$2:$AK$888,24,FALSE)</f>
        <v>3</v>
      </c>
      <c r="AQ1020">
        <f>VLOOKUP($C1020,PANSS_full!$D$2:$AK$888,25,FALSE)</f>
        <v>2</v>
      </c>
      <c r="AR1020">
        <f>VLOOKUP($C1020,PANSS_full!$D$2:$AK$888,26,FALSE)</f>
        <v>1</v>
      </c>
      <c r="AS1020">
        <f>VLOOKUP($C1020,PANSS_full!$D$2:$AK$888,27,FALSE)</f>
        <v>6</v>
      </c>
      <c r="AT1020">
        <f>VLOOKUP($C1020,PANSS_full!$D$2:$AK$888,28,FALSE)</f>
        <v>1</v>
      </c>
      <c r="AU1020">
        <f>VLOOKUP($C1020,PANSS_full!$D$2:$AK$888,29,FALSE)</f>
        <v>4</v>
      </c>
      <c r="AV1020">
        <f>VLOOKUP($C1020,PANSS_full!$D$2:$AK$888,30,FALSE)</f>
        <v>6</v>
      </c>
      <c r="AW1020">
        <f>VLOOKUP($C1020,PANSS_full!$D$2:$AK$888,31,FALSE)</f>
        <v>3</v>
      </c>
      <c r="AX1020">
        <f>VLOOKUP($C1020,PANSS_full!$D$2:$AK$888,32,FALSE)</f>
        <v>6</v>
      </c>
      <c r="AY1020">
        <f>VLOOKUP($C1020,PANSS_full!$D$2:$AK$888,33,FALSE)</f>
        <v>1</v>
      </c>
      <c r="AZ1020">
        <f>VLOOKUP($C1020,PANSS_full!$D$2:$AK$888,34,FALSE)</f>
        <v>4</v>
      </c>
    </row>
    <row r="1021" spans="1:52">
      <c r="A1021">
        <v>1020</v>
      </c>
      <c r="B1021" s="2" t="s">
        <v>1079</v>
      </c>
      <c r="C1021" s="2" t="str">
        <f t="shared" si="16"/>
        <v>SZ_09_0109</v>
      </c>
      <c r="E1021" s="2">
        <v>23.75</v>
      </c>
      <c r="F1021" s="2" t="s">
        <v>602</v>
      </c>
      <c r="G1021" s="2" t="s">
        <v>442</v>
      </c>
      <c r="H1021" s="2">
        <v>9</v>
      </c>
      <c r="I1021" s="2">
        <v>2</v>
      </c>
      <c r="J1021" s="2">
        <v>15</v>
      </c>
      <c r="K1021" s="2">
        <v>1</v>
      </c>
      <c r="L1021" s="2">
        <v>1</v>
      </c>
      <c r="M1021" s="2">
        <v>38</v>
      </c>
      <c r="N1021" s="2">
        <v>18</v>
      </c>
      <c r="O1021" s="2">
        <v>18</v>
      </c>
      <c r="P1021" s="2">
        <v>40</v>
      </c>
      <c r="Q1021" s="2">
        <v>76</v>
      </c>
      <c r="S1021" t="str">
        <f>VLOOKUP($C1021,PANSS_full!$D$2:$AK$888,1,FALSE)</f>
        <v>SZ_09_0109</v>
      </c>
      <c r="T1021" t="str">
        <f>VLOOKUP($C1021,PANSS_full!$D$2:$AK$888,2,FALSE)</f>
        <v>ZLH</v>
      </c>
      <c r="U1021" t="str">
        <f>VLOOKUP($C1021,PANSS_full!$D$2:$AK$888,3,FALSE)</f>
        <v>陈诚</v>
      </c>
      <c r="V1021" t="str">
        <f>VLOOKUP($C1021,PANSS_full!$D$2:$AK$888,4,FALSE)</f>
        <v/>
      </c>
      <c r="W1021">
        <f>VLOOKUP($C1021,PANSS_full!$D$2:$AK$888,5,FALSE)</f>
        <v>6</v>
      </c>
      <c r="X1021">
        <f>VLOOKUP($C1021,PANSS_full!$D$2:$AK$888,6,FALSE)</f>
        <v>3</v>
      </c>
      <c r="Y1021">
        <f>VLOOKUP($C1021,PANSS_full!$D$2:$AK$888,7,FALSE)</f>
        <v>1</v>
      </c>
      <c r="Z1021">
        <f>VLOOKUP($C1021,PANSS_full!$D$2:$AK$888,8,FALSE)</f>
        <v>1</v>
      </c>
      <c r="AA1021">
        <f>VLOOKUP($C1021,PANSS_full!$D$2:$AK$888,9,FALSE)</f>
        <v>1</v>
      </c>
      <c r="AB1021">
        <f>VLOOKUP($C1021,PANSS_full!$D$2:$AK$888,10,FALSE)</f>
        <v>5</v>
      </c>
      <c r="AC1021">
        <f>VLOOKUP($C1021,PANSS_full!$D$2:$AK$888,11,FALSE)</f>
        <v>1</v>
      </c>
      <c r="AD1021">
        <f>VLOOKUP($C1021,PANSS_full!$D$2:$AK$888,12,FALSE)</f>
        <v>4</v>
      </c>
      <c r="AE1021">
        <f>VLOOKUP($C1021,PANSS_full!$D$2:$AK$888,13,FALSE)</f>
        <v>3</v>
      </c>
      <c r="AF1021">
        <f>VLOOKUP($C1021,PANSS_full!$D$2:$AK$888,14,FALSE)</f>
        <v>3</v>
      </c>
      <c r="AG1021">
        <f>VLOOKUP($C1021,PANSS_full!$D$2:$AK$888,15,FALSE)</f>
        <v>3</v>
      </c>
      <c r="AH1021">
        <f>VLOOKUP($C1021,PANSS_full!$D$2:$AK$888,16,FALSE)</f>
        <v>1</v>
      </c>
      <c r="AI1021">
        <f>VLOOKUP($C1021,PANSS_full!$D$2:$AK$888,17,FALSE)</f>
        <v>3</v>
      </c>
      <c r="AJ1021">
        <f>VLOOKUP($C1021,PANSS_full!$D$2:$AK$888,18,FALSE)</f>
        <v>1</v>
      </c>
      <c r="AK1021">
        <f>VLOOKUP($C1021,PANSS_full!$D$2:$AK$888,19,FALSE)</f>
        <v>3</v>
      </c>
      <c r="AL1021">
        <f>VLOOKUP($C1021,PANSS_full!$D$2:$AK$888,20,FALSE)</f>
        <v>1</v>
      </c>
      <c r="AM1021">
        <f>VLOOKUP($C1021,PANSS_full!$D$2:$AK$888,21,FALSE)</f>
        <v>4</v>
      </c>
      <c r="AN1021">
        <f>VLOOKUP($C1021,PANSS_full!$D$2:$AK$888,22,FALSE)</f>
        <v>1</v>
      </c>
      <c r="AO1021">
        <f>VLOOKUP($C1021,PANSS_full!$D$2:$AK$888,23,FALSE)</f>
        <v>1</v>
      </c>
      <c r="AP1021">
        <f>VLOOKUP($C1021,PANSS_full!$D$2:$AK$888,24,FALSE)</f>
        <v>3</v>
      </c>
      <c r="AQ1021">
        <f>VLOOKUP($C1021,PANSS_full!$D$2:$AK$888,25,FALSE)</f>
        <v>4</v>
      </c>
      <c r="AR1021">
        <f>VLOOKUP($C1021,PANSS_full!$D$2:$AK$888,26,FALSE)</f>
        <v>1</v>
      </c>
      <c r="AS1021">
        <f>VLOOKUP($C1021,PANSS_full!$D$2:$AK$888,27,FALSE)</f>
        <v>6</v>
      </c>
      <c r="AT1021">
        <f>VLOOKUP($C1021,PANSS_full!$D$2:$AK$888,28,FALSE)</f>
        <v>1</v>
      </c>
      <c r="AU1021">
        <f>VLOOKUP($C1021,PANSS_full!$D$2:$AK$888,29,FALSE)</f>
        <v>1</v>
      </c>
      <c r="AV1021">
        <f>VLOOKUP($C1021,PANSS_full!$D$2:$AK$888,30,FALSE)</f>
        <v>6</v>
      </c>
      <c r="AW1021">
        <f>VLOOKUP($C1021,PANSS_full!$D$2:$AK$888,31,FALSE)</f>
        <v>3</v>
      </c>
      <c r="AX1021">
        <f>VLOOKUP($C1021,PANSS_full!$D$2:$AK$888,32,FALSE)</f>
        <v>1</v>
      </c>
      <c r="AY1021">
        <f>VLOOKUP($C1021,PANSS_full!$D$2:$AK$888,33,FALSE)</f>
        <v>3</v>
      </c>
      <c r="AZ1021">
        <f>VLOOKUP($C1021,PANSS_full!$D$2:$AK$888,34,FALSE)</f>
        <v>1</v>
      </c>
    </row>
    <row r="1022" spans="1:52">
      <c r="A1022">
        <v>1021</v>
      </c>
      <c r="B1022" s="2" t="s">
        <v>1080</v>
      </c>
      <c r="C1022" s="2" t="str">
        <f t="shared" si="16"/>
        <v>SZ_10_0004</v>
      </c>
      <c r="E1022" s="2">
        <v>24.0833333333333</v>
      </c>
      <c r="F1022" s="2" t="s">
        <v>602</v>
      </c>
      <c r="G1022" s="2" t="s">
        <v>532</v>
      </c>
      <c r="H1022" s="2">
        <v>10</v>
      </c>
      <c r="I1022" s="2">
        <v>2</v>
      </c>
      <c r="J1022" s="2">
        <v>9</v>
      </c>
      <c r="K1022" s="2">
        <v>1</v>
      </c>
      <c r="L1022" s="2">
        <v>1</v>
      </c>
      <c r="M1022" s="2">
        <v>25</v>
      </c>
      <c r="N1022" s="2">
        <v>33</v>
      </c>
      <c r="O1022" s="2">
        <v>19</v>
      </c>
      <c r="P1022" s="2">
        <v>41</v>
      </c>
      <c r="Q1022" s="2">
        <v>93</v>
      </c>
      <c r="S1022" t="str">
        <f>VLOOKUP($C1022,PANSS_full!$D$2:$AK$888,1,FALSE)</f>
        <v>SZ_10_0004</v>
      </c>
      <c r="T1022" t="str">
        <f>VLOOKUP($C1022,PANSS_full!$D$2:$AK$888,2,FALSE)</f>
        <v>ZP</v>
      </c>
      <c r="U1022" t="str">
        <f>VLOOKUP($C1022,PANSS_full!$D$2:$AK$888,3,FALSE)</f>
        <v>邵新月</v>
      </c>
      <c r="V1022" t="str">
        <f>VLOOKUP($C1022,PANSS_full!$D$2:$AK$888,4,FALSE)</f>
        <v>驻马店市精神病院</v>
      </c>
      <c r="W1022">
        <f>VLOOKUP($C1022,PANSS_full!$D$2:$AK$888,5,FALSE)</f>
        <v>6</v>
      </c>
      <c r="X1022">
        <f>VLOOKUP($C1022,PANSS_full!$D$2:$AK$888,6,FALSE)</f>
        <v>1</v>
      </c>
      <c r="Y1022">
        <f>VLOOKUP($C1022,PANSS_full!$D$2:$AK$888,7,FALSE)</f>
        <v>6</v>
      </c>
      <c r="Z1022">
        <f>VLOOKUP($C1022,PANSS_full!$D$2:$AK$888,8,FALSE)</f>
        <v>6</v>
      </c>
      <c r="AA1022">
        <f>VLOOKUP($C1022,PANSS_full!$D$2:$AK$888,9,FALSE)</f>
        <v>1</v>
      </c>
      <c r="AB1022">
        <f>VLOOKUP($C1022,PANSS_full!$D$2:$AK$888,10,FALSE)</f>
        <v>6</v>
      </c>
      <c r="AC1022">
        <f>VLOOKUP($C1022,PANSS_full!$D$2:$AK$888,11,FALSE)</f>
        <v>7</v>
      </c>
      <c r="AD1022">
        <f>VLOOKUP($C1022,PANSS_full!$D$2:$AK$888,12,FALSE)</f>
        <v>6</v>
      </c>
      <c r="AE1022">
        <f>VLOOKUP($C1022,PANSS_full!$D$2:$AK$888,13,FALSE)</f>
        <v>1</v>
      </c>
      <c r="AF1022">
        <f>VLOOKUP($C1022,PANSS_full!$D$2:$AK$888,14,FALSE)</f>
        <v>3</v>
      </c>
      <c r="AG1022">
        <f>VLOOKUP($C1022,PANSS_full!$D$2:$AK$888,15,FALSE)</f>
        <v>5</v>
      </c>
      <c r="AH1022">
        <f>VLOOKUP($C1022,PANSS_full!$D$2:$AK$888,16,FALSE)</f>
        <v>1</v>
      </c>
      <c r="AI1022">
        <f>VLOOKUP($C1022,PANSS_full!$D$2:$AK$888,17,FALSE)</f>
        <v>2</v>
      </c>
      <c r="AJ1022">
        <f>VLOOKUP($C1022,PANSS_full!$D$2:$AK$888,18,FALSE)</f>
        <v>1</v>
      </c>
      <c r="AK1022">
        <f>VLOOKUP($C1022,PANSS_full!$D$2:$AK$888,19,FALSE)</f>
        <v>1</v>
      </c>
      <c r="AL1022">
        <f>VLOOKUP($C1022,PANSS_full!$D$2:$AK$888,20,FALSE)</f>
        <v>2</v>
      </c>
      <c r="AM1022">
        <f>VLOOKUP($C1022,PANSS_full!$D$2:$AK$888,21,FALSE)</f>
        <v>1</v>
      </c>
      <c r="AN1022">
        <f>VLOOKUP($C1022,PANSS_full!$D$2:$AK$888,22,FALSE)</f>
        <v>3</v>
      </c>
      <c r="AO1022">
        <f>VLOOKUP($C1022,PANSS_full!$D$2:$AK$888,23,FALSE)</f>
        <v>1</v>
      </c>
      <c r="AP1022">
        <f>VLOOKUP($C1022,PANSS_full!$D$2:$AK$888,24,FALSE)</f>
        <v>1</v>
      </c>
      <c r="AQ1022">
        <f>VLOOKUP($C1022,PANSS_full!$D$2:$AK$888,25,FALSE)</f>
        <v>1</v>
      </c>
      <c r="AR1022">
        <f>VLOOKUP($C1022,PANSS_full!$D$2:$AK$888,26,FALSE)</f>
        <v>3</v>
      </c>
      <c r="AS1022">
        <f>VLOOKUP($C1022,PANSS_full!$D$2:$AK$888,27,FALSE)</f>
        <v>6</v>
      </c>
      <c r="AT1022">
        <f>VLOOKUP($C1022,PANSS_full!$D$2:$AK$888,28,FALSE)</f>
        <v>1</v>
      </c>
      <c r="AU1022">
        <f>VLOOKUP($C1022,PANSS_full!$D$2:$AK$888,29,FALSE)</f>
        <v>2</v>
      </c>
      <c r="AV1022">
        <f>VLOOKUP($C1022,PANSS_full!$D$2:$AK$888,30,FALSE)</f>
        <v>6</v>
      </c>
      <c r="AW1022">
        <f>VLOOKUP($C1022,PANSS_full!$D$2:$AK$888,31,FALSE)</f>
        <v>3</v>
      </c>
      <c r="AX1022">
        <f>VLOOKUP($C1022,PANSS_full!$D$2:$AK$888,32,FALSE)</f>
        <v>4</v>
      </c>
      <c r="AY1022">
        <f>VLOOKUP($C1022,PANSS_full!$D$2:$AK$888,33,FALSE)</f>
        <v>1</v>
      </c>
      <c r="AZ1022">
        <f>VLOOKUP($C1022,PANSS_full!$D$2:$AK$888,34,FALSE)</f>
        <v>5</v>
      </c>
    </row>
    <row r="1023" spans="1:52">
      <c r="A1023">
        <v>1022</v>
      </c>
      <c r="B1023" s="2" t="s">
        <v>1081</v>
      </c>
      <c r="C1023" s="2" t="str">
        <f t="shared" si="16"/>
        <v>SZ_10_0009</v>
      </c>
      <c r="E1023" s="2">
        <v>29.5833333333335</v>
      </c>
      <c r="F1023" s="2" t="s">
        <v>602</v>
      </c>
      <c r="G1023" s="2" t="s">
        <v>532</v>
      </c>
      <c r="H1023" s="2">
        <v>10</v>
      </c>
      <c r="I1023" s="2">
        <v>2</v>
      </c>
      <c r="J1023" s="2">
        <v>9</v>
      </c>
      <c r="K1023" s="2">
        <v>1</v>
      </c>
      <c r="L1023" s="2">
        <v>1</v>
      </c>
      <c r="M1023" s="2">
        <v>6</v>
      </c>
      <c r="N1023" s="2">
        <v>22</v>
      </c>
      <c r="O1023" s="2">
        <v>12</v>
      </c>
      <c r="P1023" s="2">
        <v>38</v>
      </c>
      <c r="Q1023" s="2">
        <v>72</v>
      </c>
      <c r="R1023" s="2">
        <v>21</v>
      </c>
      <c r="S1023" t="str">
        <f>VLOOKUP($C1023,PANSS_full!$D$2:$AK$888,1,FALSE)</f>
        <v>SZ_10_0009</v>
      </c>
      <c r="T1023" t="str">
        <f>VLOOKUP($C1023,PANSS_full!$D$2:$AK$888,2,FALSE)</f>
        <v>GSJ</v>
      </c>
      <c r="U1023" t="str">
        <f>VLOOKUP($C1023,PANSS_full!$D$2:$AK$888,3,FALSE)</f>
        <v>张慧芳</v>
      </c>
      <c r="V1023" t="str">
        <f>VLOOKUP($C1023,PANSS_full!$D$2:$AK$888,4,FALSE)</f>
        <v>河南省驻马店市第二人民医院</v>
      </c>
      <c r="W1023">
        <f>VLOOKUP($C1023,PANSS_full!$D$2:$AK$888,5,FALSE)</f>
        <v>4</v>
      </c>
      <c r="X1023">
        <f>VLOOKUP($C1023,PANSS_full!$D$2:$AK$888,6,FALSE)</f>
        <v>3</v>
      </c>
      <c r="Y1023">
        <f>VLOOKUP($C1023,PANSS_full!$D$2:$AK$888,7,FALSE)</f>
        <v>4</v>
      </c>
      <c r="Z1023">
        <f>VLOOKUP($C1023,PANSS_full!$D$2:$AK$888,8,FALSE)</f>
        <v>3</v>
      </c>
      <c r="AA1023">
        <f>VLOOKUP($C1023,PANSS_full!$D$2:$AK$888,9,FALSE)</f>
        <v>1</v>
      </c>
      <c r="AB1023">
        <f>VLOOKUP($C1023,PANSS_full!$D$2:$AK$888,10,FALSE)</f>
        <v>4</v>
      </c>
      <c r="AC1023">
        <f>VLOOKUP($C1023,PANSS_full!$D$2:$AK$888,11,FALSE)</f>
        <v>3</v>
      </c>
      <c r="AD1023">
        <f>VLOOKUP($C1023,PANSS_full!$D$2:$AK$888,12,FALSE)</f>
        <v>3</v>
      </c>
      <c r="AE1023">
        <f>VLOOKUP($C1023,PANSS_full!$D$2:$AK$888,13,FALSE)</f>
        <v>2</v>
      </c>
      <c r="AF1023">
        <f>VLOOKUP($C1023,PANSS_full!$D$2:$AK$888,14,FALSE)</f>
        <v>2</v>
      </c>
      <c r="AG1023">
        <f>VLOOKUP($C1023,PANSS_full!$D$2:$AK$888,15,FALSE)</f>
        <v>1</v>
      </c>
      <c r="AH1023">
        <f>VLOOKUP($C1023,PANSS_full!$D$2:$AK$888,16,FALSE)</f>
        <v>1</v>
      </c>
      <c r="AI1023">
        <f>VLOOKUP($C1023,PANSS_full!$D$2:$AK$888,17,FALSE)</f>
        <v>2</v>
      </c>
      <c r="AJ1023">
        <f>VLOOKUP($C1023,PANSS_full!$D$2:$AK$888,18,FALSE)</f>
        <v>1</v>
      </c>
      <c r="AK1023">
        <f>VLOOKUP($C1023,PANSS_full!$D$2:$AK$888,19,FALSE)</f>
        <v>1</v>
      </c>
      <c r="AL1023">
        <f>VLOOKUP($C1023,PANSS_full!$D$2:$AK$888,20,FALSE)</f>
        <v>3</v>
      </c>
      <c r="AM1023">
        <f>VLOOKUP($C1023,PANSS_full!$D$2:$AK$888,21,FALSE)</f>
        <v>1</v>
      </c>
      <c r="AN1023">
        <f>VLOOKUP($C1023,PANSS_full!$D$2:$AK$888,22,FALSE)</f>
        <v>3</v>
      </c>
      <c r="AO1023">
        <f>VLOOKUP($C1023,PANSS_full!$D$2:$AK$888,23,FALSE)</f>
        <v>1</v>
      </c>
      <c r="AP1023">
        <f>VLOOKUP($C1023,PANSS_full!$D$2:$AK$888,24,FALSE)</f>
        <v>1</v>
      </c>
      <c r="AQ1023">
        <f>VLOOKUP($C1023,PANSS_full!$D$2:$AK$888,25,FALSE)</f>
        <v>1</v>
      </c>
      <c r="AR1023">
        <f>VLOOKUP($C1023,PANSS_full!$D$2:$AK$888,26,FALSE)</f>
        <v>3</v>
      </c>
      <c r="AS1023">
        <f>VLOOKUP($C1023,PANSS_full!$D$2:$AK$888,27,FALSE)</f>
        <v>1</v>
      </c>
      <c r="AT1023">
        <f>VLOOKUP($C1023,PANSS_full!$D$2:$AK$888,28,FALSE)</f>
        <v>1</v>
      </c>
      <c r="AU1023">
        <f>VLOOKUP($C1023,PANSS_full!$D$2:$AK$888,29,FALSE)</f>
        <v>3</v>
      </c>
      <c r="AV1023">
        <f>VLOOKUP($C1023,PANSS_full!$D$2:$AK$888,30,FALSE)</f>
        <v>4</v>
      </c>
      <c r="AW1023">
        <f>VLOOKUP($C1023,PANSS_full!$D$2:$AK$888,31,FALSE)</f>
        <v>4</v>
      </c>
      <c r="AX1023">
        <f>VLOOKUP($C1023,PANSS_full!$D$2:$AK$888,32,FALSE)</f>
        <v>4</v>
      </c>
      <c r="AY1023">
        <f>VLOOKUP($C1023,PANSS_full!$D$2:$AK$888,33,FALSE)</f>
        <v>3</v>
      </c>
      <c r="AZ1023">
        <f>VLOOKUP($C1023,PANSS_full!$D$2:$AK$888,34,FALSE)</f>
        <v>4</v>
      </c>
    </row>
    <row r="1024" spans="1:52">
      <c r="A1024">
        <v>1023</v>
      </c>
      <c r="B1024" s="2" t="s">
        <v>1082</v>
      </c>
      <c r="C1024" s="2" t="str">
        <f t="shared" si="16"/>
        <v>SZ_10_0010</v>
      </c>
      <c r="E1024" s="2">
        <v>17.3333333333333</v>
      </c>
      <c r="F1024" s="2" t="s">
        <v>602</v>
      </c>
      <c r="G1024" s="2" t="s">
        <v>532</v>
      </c>
      <c r="H1024" s="2">
        <v>10</v>
      </c>
      <c r="I1024" s="2">
        <v>2</v>
      </c>
      <c r="J1024" s="2">
        <v>8</v>
      </c>
      <c r="K1024" s="2">
        <v>1</v>
      </c>
      <c r="L1024" s="2">
        <v>1</v>
      </c>
      <c r="M1024" s="2">
        <v>18</v>
      </c>
      <c r="N1024" s="2">
        <v>25</v>
      </c>
      <c r="O1024" s="2">
        <v>17</v>
      </c>
      <c r="P1024" s="2">
        <v>41</v>
      </c>
      <c r="Q1024" s="2">
        <v>83</v>
      </c>
      <c r="S1024" t="str">
        <f>VLOOKUP($C1024,PANSS_full!$D$2:$AK$888,1,FALSE)</f>
        <v>SZ_10_0010</v>
      </c>
      <c r="T1024" t="str">
        <f>VLOOKUP($C1024,PANSS_full!$D$2:$AK$888,2,FALSE)</f>
        <v>YDD</v>
      </c>
      <c r="U1024" t="str">
        <f>VLOOKUP($C1024,PANSS_full!$D$2:$AK$888,3,FALSE)</f>
        <v>李德重</v>
      </c>
      <c r="V1024" t="str">
        <f>VLOOKUP($C1024,PANSS_full!$D$2:$AK$888,4,FALSE)</f>
        <v>驻马店市第二人民医院</v>
      </c>
      <c r="W1024">
        <f>VLOOKUP($C1024,PANSS_full!$D$2:$AK$888,5,FALSE)</f>
        <v>4</v>
      </c>
      <c r="X1024">
        <f>VLOOKUP($C1024,PANSS_full!$D$2:$AK$888,6,FALSE)</f>
        <v>4</v>
      </c>
      <c r="Y1024">
        <f>VLOOKUP($C1024,PANSS_full!$D$2:$AK$888,7,FALSE)</f>
        <v>2</v>
      </c>
      <c r="Z1024">
        <f>VLOOKUP($C1024,PANSS_full!$D$2:$AK$888,8,FALSE)</f>
        <v>4</v>
      </c>
      <c r="AA1024">
        <f>VLOOKUP($C1024,PANSS_full!$D$2:$AK$888,9,FALSE)</f>
        <v>1</v>
      </c>
      <c r="AB1024">
        <f>VLOOKUP($C1024,PANSS_full!$D$2:$AK$888,10,FALSE)</f>
        <v>5</v>
      </c>
      <c r="AC1024">
        <f>VLOOKUP($C1024,PANSS_full!$D$2:$AK$888,11,FALSE)</f>
        <v>5</v>
      </c>
      <c r="AD1024">
        <f>VLOOKUP($C1024,PANSS_full!$D$2:$AK$888,12,FALSE)</f>
        <v>2</v>
      </c>
      <c r="AE1024">
        <f>VLOOKUP($C1024,PANSS_full!$D$2:$AK$888,13,FALSE)</f>
        <v>2</v>
      </c>
      <c r="AF1024">
        <f>VLOOKUP($C1024,PANSS_full!$D$2:$AK$888,14,FALSE)</f>
        <v>3</v>
      </c>
      <c r="AG1024">
        <f>VLOOKUP($C1024,PANSS_full!$D$2:$AK$888,15,FALSE)</f>
        <v>2</v>
      </c>
      <c r="AH1024">
        <f>VLOOKUP($C1024,PANSS_full!$D$2:$AK$888,16,FALSE)</f>
        <v>4</v>
      </c>
      <c r="AI1024">
        <f>VLOOKUP($C1024,PANSS_full!$D$2:$AK$888,17,FALSE)</f>
        <v>3</v>
      </c>
      <c r="AJ1024">
        <f>VLOOKUP($C1024,PANSS_full!$D$2:$AK$888,18,FALSE)</f>
        <v>1</v>
      </c>
      <c r="AK1024">
        <f>VLOOKUP($C1024,PANSS_full!$D$2:$AK$888,19,FALSE)</f>
        <v>1</v>
      </c>
      <c r="AL1024">
        <f>VLOOKUP($C1024,PANSS_full!$D$2:$AK$888,20,FALSE)</f>
        <v>1</v>
      </c>
      <c r="AM1024">
        <f>VLOOKUP($C1024,PANSS_full!$D$2:$AK$888,21,FALSE)</f>
        <v>1</v>
      </c>
      <c r="AN1024">
        <f>VLOOKUP($C1024,PANSS_full!$D$2:$AK$888,22,FALSE)</f>
        <v>4</v>
      </c>
      <c r="AO1024">
        <f>VLOOKUP($C1024,PANSS_full!$D$2:$AK$888,23,FALSE)</f>
        <v>1</v>
      </c>
      <c r="AP1024">
        <f>VLOOKUP($C1024,PANSS_full!$D$2:$AK$888,24,FALSE)</f>
        <v>1</v>
      </c>
      <c r="AQ1024">
        <f>VLOOKUP($C1024,PANSS_full!$D$2:$AK$888,25,FALSE)</f>
        <v>3</v>
      </c>
      <c r="AR1024">
        <f>VLOOKUP($C1024,PANSS_full!$D$2:$AK$888,26,FALSE)</f>
        <v>5</v>
      </c>
      <c r="AS1024">
        <f>VLOOKUP($C1024,PANSS_full!$D$2:$AK$888,27,FALSE)</f>
        <v>5</v>
      </c>
      <c r="AT1024">
        <f>VLOOKUP($C1024,PANSS_full!$D$2:$AK$888,28,FALSE)</f>
        <v>1</v>
      </c>
      <c r="AU1024">
        <f>VLOOKUP($C1024,PANSS_full!$D$2:$AK$888,29,FALSE)</f>
        <v>3</v>
      </c>
      <c r="AV1024">
        <f>VLOOKUP($C1024,PANSS_full!$D$2:$AK$888,30,FALSE)</f>
        <v>5</v>
      </c>
      <c r="AW1024">
        <f>VLOOKUP($C1024,PANSS_full!$D$2:$AK$888,31,FALSE)</f>
        <v>3</v>
      </c>
      <c r="AX1024">
        <f>VLOOKUP($C1024,PANSS_full!$D$2:$AK$888,32,FALSE)</f>
        <v>2</v>
      </c>
      <c r="AY1024">
        <f>VLOOKUP($C1024,PANSS_full!$D$2:$AK$888,33,FALSE)</f>
        <v>2</v>
      </c>
      <c r="AZ1024">
        <f>VLOOKUP($C1024,PANSS_full!$D$2:$AK$888,34,FALSE)</f>
        <v>3</v>
      </c>
    </row>
    <row r="1025" spans="1:52">
      <c r="A1025">
        <v>1024</v>
      </c>
      <c r="B1025" s="2" t="s">
        <v>1083</v>
      </c>
      <c r="C1025" s="2" t="str">
        <f t="shared" si="16"/>
        <v>SZ_10_0013</v>
      </c>
      <c r="E1025" s="2">
        <v>28</v>
      </c>
      <c r="F1025" s="2" t="s">
        <v>602</v>
      </c>
      <c r="G1025" s="2" t="s">
        <v>532</v>
      </c>
      <c r="H1025" s="2">
        <v>10</v>
      </c>
      <c r="I1025" s="2">
        <v>2</v>
      </c>
      <c r="J1025" s="2">
        <v>5</v>
      </c>
      <c r="K1025" s="2">
        <v>1</v>
      </c>
      <c r="L1025" s="2">
        <v>1</v>
      </c>
      <c r="M1025" s="2">
        <v>60</v>
      </c>
      <c r="N1025" s="2">
        <v>32</v>
      </c>
      <c r="O1025" s="2">
        <v>23</v>
      </c>
      <c r="P1025" s="2">
        <v>41</v>
      </c>
      <c r="Q1025" s="2">
        <v>96</v>
      </c>
      <c r="S1025" t="str">
        <f>VLOOKUP($C1025,PANSS_full!$D$2:$AK$888,1,FALSE)</f>
        <v>SZ_10_0013</v>
      </c>
      <c r="T1025" t="str">
        <f>VLOOKUP($C1025,PANSS_full!$D$2:$AK$888,2,FALSE)</f>
        <v>ZNN</v>
      </c>
      <c r="U1025" t="str">
        <f>VLOOKUP($C1025,PANSS_full!$D$2:$AK$888,3,FALSE)</f>
        <v>翟娜娜</v>
      </c>
      <c r="V1025" t="str">
        <f>VLOOKUP($C1025,PANSS_full!$D$2:$AK$888,4,FALSE)</f>
        <v>驻马店市精神病医院</v>
      </c>
      <c r="W1025">
        <f>VLOOKUP($C1025,PANSS_full!$D$2:$AK$888,5,FALSE)</f>
        <v>6</v>
      </c>
      <c r="X1025">
        <f>VLOOKUP($C1025,PANSS_full!$D$2:$AK$888,6,FALSE)</f>
        <v>5</v>
      </c>
      <c r="Y1025">
        <f>VLOOKUP($C1025,PANSS_full!$D$2:$AK$888,7,FALSE)</f>
        <v>3</v>
      </c>
      <c r="Z1025">
        <f>VLOOKUP($C1025,PANSS_full!$D$2:$AK$888,8,FALSE)</f>
        <v>5</v>
      </c>
      <c r="AA1025">
        <f>VLOOKUP($C1025,PANSS_full!$D$2:$AK$888,9,FALSE)</f>
        <v>1</v>
      </c>
      <c r="AB1025">
        <f>VLOOKUP($C1025,PANSS_full!$D$2:$AK$888,10,FALSE)</f>
        <v>6</v>
      </c>
      <c r="AC1025">
        <f>VLOOKUP($C1025,PANSS_full!$D$2:$AK$888,11,FALSE)</f>
        <v>6</v>
      </c>
      <c r="AD1025">
        <f>VLOOKUP($C1025,PANSS_full!$D$2:$AK$888,12,FALSE)</f>
        <v>3</v>
      </c>
      <c r="AE1025">
        <f>VLOOKUP($C1025,PANSS_full!$D$2:$AK$888,13,FALSE)</f>
        <v>3</v>
      </c>
      <c r="AF1025">
        <f>VLOOKUP($C1025,PANSS_full!$D$2:$AK$888,14,FALSE)</f>
        <v>5</v>
      </c>
      <c r="AG1025">
        <f>VLOOKUP($C1025,PANSS_full!$D$2:$AK$888,15,FALSE)</f>
        <v>3</v>
      </c>
      <c r="AH1025">
        <f>VLOOKUP($C1025,PANSS_full!$D$2:$AK$888,16,FALSE)</f>
        <v>4</v>
      </c>
      <c r="AI1025">
        <f>VLOOKUP($C1025,PANSS_full!$D$2:$AK$888,17,FALSE)</f>
        <v>4</v>
      </c>
      <c r="AJ1025">
        <f>VLOOKUP($C1025,PANSS_full!$D$2:$AK$888,18,FALSE)</f>
        <v>1</v>
      </c>
      <c r="AK1025">
        <f>VLOOKUP($C1025,PANSS_full!$D$2:$AK$888,19,FALSE)</f>
        <v>1</v>
      </c>
      <c r="AL1025">
        <f>VLOOKUP($C1025,PANSS_full!$D$2:$AK$888,20,FALSE)</f>
        <v>1</v>
      </c>
      <c r="AM1025">
        <f>VLOOKUP($C1025,PANSS_full!$D$2:$AK$888,21,FALSE)</f>
        <v>1</v>
      </c>
      <c r="AN1025">
        <f>VLOOKUP($C1025,PANSS_full!$D$2:$AK$888,22,FALSE)</f>
        <v>3</v>
      </c>
      <c r="AO1025">
        <f>VLOOKUP($C1025,PANSS_full!$D$2:$AK$888,23,FALSE)</f>
        <v>1</v>
      </c>
      <c r="AP1025">
        <f>VLOOKUP($C1025,PANSS_full!$D$2:$AK$888,24,FALSE)</f>
        <v>1</v>
      </c>
      <c r="AQ1025">
        <f>VLOOKUP($C1025,PANSS_full!$D$2:$AK$888,25,FALSE)</f>
        <v>1</v>
      </c>
      <c r="AR1025">
        <f>VLOOKUP($C1025,PANSS_full!$D$2:$AK$888,26,FALSE)</f>
        <v>6</v>
      </c>
      <c r="AS1025">
        <f>VLOOKUP($C1025,PANSS_full!$D$2:$AK$888,27,FALSE)</f>
        <v>5</v>
      </c>
      <c r="AT1025">
        <f>VLOOKUP($C1025,PANSS_full!$D$2:$AK$888,28,FALSE)</f>
        <v>1</v>
      </c>
      <c r="AU1025">
        <f>VLOOKUP($C1025,PANSS_full!$D$2:$AK$888,29,FALSE)</f>
        <v>3</v>
      </c>
      <c r="AV1025">
        <f>VLOOKUP($C1025,PANSS_full!$D$2:$AK$888,30,FALSE)</f>
        <v>6</v>
      </c>
      <c r="AW1025">
        <f>VLOOKUP($C1025,PANSS_full!$D$2:$AK$888,31,FALSE)</f>
        <v>3</v>
      </c>
      <c r="AX1025">
        <f>VLOOKUP($C1025,PANSS_full!$D$2:$AK$888,32,FALSE)</f>
        <v>6</v>
      </c>
      <c r="AY1025">
        <f>VLOOKUP($C1025,PANSS_full!$D$2:$AK$888,33,FALSE)</f>
        <v>1</v>
      </c>
      <c r="AZ1025">
        <f>VLOOKUP($C1025,PANSS_full!$D$2:$AK$888,34,FALSE)</f>
        <v>1</v>
      </c>
    </row>
    <row r="1026" spans="1:52">
      <c r="A1026">
        <v>1025</v>
      </c>
      <c r="B1026" s="2" t="s">
        <v>1084</v>
      </c>
      <c r="C1026" s="2" t="str">
        <f t="shared" si="16"/>
        <v>SZ_10_0015</v>
      </c>
      <c r="E1026" s="2">
        <v>20.75</v>
      </c>
      <c r="F1026" s="2" t="s">
        <v>602</v>
      </c>
      <c r="G1026" s="2" t="s">
        <v>532</v>
      </c>
      <c r="H1026" s="2">
        <v>10</v>
      </c>
      <c r="I1026" s="2">
        <v>1</v>
      </c>
      <c r="J1026" s="2">
        <v>12</v>
      </c>
      <c r="K1026" s="2">
        <v>1</v>
      </c>
      <c r="L1026" s="2">
        <v>1</v>
      </c>
      <c r="M1026" s="2">
        <v>24</v>
      </c>
      <c r="N1026" s="2">
        <v>25</v>
      </c>
      <c r="O1026" s="2">
        <v>25</v>
      </c>
      <c r="P1026" s="2">
        <v>35</v>
      </c>
      <c r="Q1026" s="2">
        <v>85</v>
      </c>
      <c r="R1026" s="2">
        <v>29</v>
      </c>
      <c r="S1026" t="str">
        <f>VLOOKUP($C1026,PANSS_full!$D$2:$AK$888,1,FALSE)</f>
        <v>SZ_10_0015</v>
      </c>
      <c r="T1026" t="str">
        <f>VLOOKUP($C1026,PANSS_full!$D$2:$AK$888,2,FALSE)</f>
        <v>GYH</v>
      </c>
      <c r="U1026" t="str">
        <f>VLOOKUP($C1026,PANSS_full!$D$2:$AK$888,3,FALSE)</f>
        <v>孙健</v>
      </c>
      <c r="V1026" t="str">
        <f>VLOOKUP($C1026,PANSS_full!$D$2:$AK$888,4,FALSE)</f>
        <v>驻马店市第二人民医院</v>
      </c>
      <c r="W1026">
        <f>VLOOKUP($C1026,PANSS_full!$D$2:$AK$888,5,FALSE)</f>
        <v>6</v>
      </c>
      <c r="X1026">
        <f>VLOOKUP($C1026,PANSS_full!$D$2:$AK$888,6,FALSE)</f>
        <v>4</v>
      </c>
      <c r="Y1026">
        <f>VLOOKUP($C1026,PANSS_full!$D$2:$AK$888,7,FALSE)</f>
        <v>6</v>
      </c>
      <c r="Z1026">
        <f>VLOOKUP($C1026,PANSS_full!$D$2:$AK$888,8,FALSE)</f>
        <v>1</v>
      </c>
      <c r="AA1026">
        <f>VLOOKUP($C1026,PANSS_full!$D$2:$AK$888,9,FALSE)</f>
        <v>1</v>
      </c>
      <c r="AB1026">
        <f>VLOOKUP($C1026,PANSS_full!$D$2:$AK$888,10,FALSE)</f>
        <v>4</v>
      </c>
      <c r="AC1026">
        <f>VLOOKUP($C1026,PANSS_full!$D$2:$AK$888,11,FALSE)</f>
        <v>3</v>
      </c>
      <c r="AD1026">
        <f>VLOOKUP($C1026,PANSS_full!$D$2:$AK$888,12,FALSE)</f>
        <v>5</v>
      </c>
      <c r="AE1026">
        <f>VLOOKUP($C1026,PANSS_full!$D$2:$AK$888,13,FALSE)</f>
        <v>4</v>
      </c>
      <c r="AF1026">
        <f>VLOOKUP($C1026,PANSS_full!$D$2:$AK$888,14,FALSE)</f>
        <v>3</v>
      </c>
      <c r="AG1026">
        <f>VLOOKUP($C1026,PANSS_full!$D$2:$AK$888,15,FALSE)</f>
        <v>4</v>
      </c>
      <c r="AH1026">
        <f>VLOOKUP($C1026,PANSS_full!$D$2:$AK$888,16,FALSE)</f>
        <v>3</v>
      </c>
      <c r="AI1026">
        <f>VLOOKUP($C1026,PANSS_full!$D$2:$AK$888,17,FALSE)</f>
        <v>4</v>
      </c>
      <c r="AJ1026">
        <f>VLOOKUP($C1026,PANSS_full!$D$2:$AK$888,18,FALSE)</f>
        <v>2</v>
      </c>
      <c r="AK1026">
        <f>VLOOKUP($C1026,PANSS_full!$D$2:$AK$888,19,FALSE)</f>
        <v>4</v>
      </c>
      <c r="AL1026">
        <f>VLOOKUP($C1026,PANSS_full!$D$2:$AK$888,20,FALSE)</f>
        <v>3</v>
      </c>
      <c r="AM1026">
        <f>VLOOKUP($C1026,PANSS_full!$D$2:$AK$888,21,FALSE)</f>
        <v>1</v>
      </c>
      <c r="AN1026">
        <f>VLOOKUP($C1026,PANSS_full!$D$2:$AK$888,22,FALSE)</f>
        <v>2</v>
      </c>
      <c r="AO1026">
        <f>VLOOKUP($C1026,PANSS_full!$D$2:$AK$888,23,FALSE)</f>
        <v>1</v>
      </c>
      <c r="AP1026">
        <f>VLOOKUP($C1026,PANSS_full!$D$2:$AK$888,24,FALSE)</f>
        <v>1</v>
      </c>
      <c r="AQ1026">
        <f>VLOOKUP($C1026,PANSS_full!$D$2:$AK$888,25,FALSE)</f>
        <v>1</v>
      </c>
      <c r="AR1026">
        <f>VLOOKUP($C1026,PANSS_full!$D$2:$AK$888,26,FALSE)</f>
        <v>1</v>
      </c>
      <c r="AS1026">
        <f>VLOOKUP($C1026,PANSS_full!$D$2:$AK$888,27,FALSE)</f>
        <v>2</v>
      </c>
      <c r="AT1026">
        <f>VLOOKUP($C1026,PANSS_full!$D$2:$AK$888,28,FALSE)</f>
        <v>1</v>
      </c>
      <c r="AU1026">
        <f>VLOOKUP($C1026,PANSS_full!$D$2:$AK$888,29,FALSE)</f>
        <v>3</v>
      </c>
      <c r="AV1026">
        <f>VLOOKUP($C1026,PANSS_full!$D$2:$AK$888,30,FALSE)</f>
        <v>4</v>
      </c>
      <c r="AW1026">
        <f>VLOOKUP($C1026,PANSS_full!$D$2:$AK$888,31,FALSE)</f>
        <v>3</v>
      </c>
      <c r="AX1026">
        <f>VLOOKUP($C1026,PANSS_full!$D$2:$AK$888,32,FALSE)</f>
        <v>3</v>
      </c>
      <c r="AY1026">
        <f>VLOOKUP($C1026,PANSS_full!$D$2:$AK$888,33,FALSE)</f>
        <v>2</v>
      </c>
      <c r="AZ1026">
        <f>VLOOKUP($C1026,PANSS_full!$D$2:$AK$888,34,FALSE)</f>
        <v>3</v>
      </c>
    </row>
    <row r="1027" spans="1:52">
      <c r="A1027">
        <v>1026</v>
      </c>
      <c r="B1027" s="2" t="s">
        <v>1085</v>
      </c>
      <c r="C1027" s="2" t="str">
        <f t="shared" ref="C1027:C1090" si="17">LEFT(B1027,10)</f>
        <v>SZ_10_0016</v>
      </c>
      <c r="E1027" s="2">
        <v>38.1666666666667</v>
      </c>
      <c r="F1027" s="2" t="s">
        <v>602</v>
      </c>
      <c r="G1027" s="2" t="s">
        <v>532</v>
      </c>
      <c r="H1027" s="2">
        <v>10</v>
      </c>
      <c r="I1027" s="2">
        <v>1</v>
      </c>
      <c r="J1027" s="2">
        <v>0</v>
      </c>
      <c r="K1027" s="2">
        <v>1</v>
      </c>
      <c r="L1027" s="2">
        <v>1</v>
      </c>
      <c r="M1027" s="2">
        <v>15</v>
      </c>
      <c r="N1027" s="2">
        <v>22</v>
      </c>
      <c r="O1027" s="2">
        <v>20</v>
      </c>
      <c r="P1027" s="2">
        <v>32</v>
      </c>
      <c r="Q1027" s="2">
        <v>74</v>
      </c>
      <c r="S1027" t="str">
        <f>VLOOKUP($C1027,PANSS_full!$D$2:$AK$888,1,FALSE)</f>
        <v>SZ_10_0016</v>
      </c>
      <c r="T1027" t="str">
        <f>VLOOKUP($C1027,PANSS_full!$D$2:$AK$888,2,FALSE)</f>
        <v>WMY</v>
      </c>
      <c r="U1027" t="str">
        <f>VLOOKUP($C1027,PANSS_full!$D$2:$AK$888,3,FALSE)</f>
        <v>孟月兰</v>
      </c>
      <c r="V1027" t="str">
        <f>VLOOKUP($C1027,PANSS_full!$D$2:$AK$888,4,FALSE)</f>
        <v>驻马店市第二人民医院</v>
      </c>
      <c r="W1027">
        <f>VLOOKUP($C1027,PANSS_full!$D$2:$AK$888,5,FALSE)</f>
        <v>5</v>
      </c>
      <c r="X1027">
        <f>VLOOKUP($C1027,PANSS_full!$D$2:$AK$888,6,FALSE)</f>
        <v>3</v>
      </c>
      <c r="Y1027">
        <f>VLOOKUP($C1027,PANSS_full!$D$2:$AK$888,7,FALSE)</f>
        <v>6</v>
      </c>
      <c r="Z1027">
        <f>VLOOKUP($C1027,PANSS_full!$D$2:$AK$888,8,FALSE)</f>
        <v>2</v>
      </c>
      <c r="AA1027">
        <f>VLOOKUP($C1027,PANSS_full!$D$2:$AK$888,9,FALSE)</f>
        <v>1</v>
      </c>
      <c r="AB1027">
        <f>VLOOKUP($C1027,PANSS_full!$D$2:$AK$888,10,FALSE)</f>
        <v>4</v>
      </c>
      <c r="AC1027">
        <f>VLOOKUP($C1027,PANSS_full!$D$2:$AK$888,11,FALSE)</f>
        <v>1</v>
      </c>
      <c r="AD1027">
        <f>VLOOKUP($C1027,PANSS_full!$D$2:$AK$888,12,FALSE)</f>
        <v>2</v>
      </c>
      <c r="AE1027">
        <f>VLOOKUP($C1027,PANSS_full!$D$2:$AK$888,13,FALSE)</f>
        <v>3</v>
      </c>
      <c r="AF1027">
        <f>VLOOKUP($C1027,PANSS_full!$D$2:$AK$888,14,FALSE)</f>
        <v>2</v>
      </c>
      <c r="AG1027">
        <f>VLOOKUP($C1027,PANSS_full!$D$2:$AK$888,15,FALSE)</f>
        <v>3</v>
      </c>
      <c r="AH1027">
        <f>VLOOKUP($C1027,PANSS_full!$D$2:$AK$888,16,FALSE)</f>
        <v>6</v>
      </c>
      <c r="AI1027">
        <f>VLOOKUP($C1027,PANSS_full!$D$2:$AK$888,17,FALSE)</f>
        <v>3</v>
      </c>
      <c r="AJ1027">
        <f>VLOOKUP($C1027,PANSS_full!$D$2:$AK$888,18,FALSE)</f>
        <v>1</v>
      </c>
      <c r="AK1027">
        <f>VLOOKUP($C1027,PANSS_full!$D$2:$AK$888,19,FALSE)</f>
        <v>1</v>
      </c>
      <c r="AL1027">
        <f>VLOOKUP($C1027,PANSS_full!$D$2:$AK$888,20,FALSE)</f>
        <v>1</v>
      </c>
      <c r="AM1027">
        <f>VLOOKUP($C1027,PANSS_full!$D$2:$AK$888,21,FALSE)</f>
        <v>1</v>
      </c>
      <c r="AN1027">
        <f>VLOOKUP($C1027,PANSS_full!$D$2:$AK$888,22,FALSE)</f>
        <v>2</v>
      </c>
      <c r="AO1027">
        <f>VLOOKUP($C1027,PANSS_full!$D$2:$AK$888,23,FALSE)</f>
        <v>1</v>
      </c>
      <c r="AP1027">
        <f>VLOOKUP($C1027,PANSS_full!$D$2:$AK$888,24,FALSE)</f>
        <v>1</v>
      </c>
      <c r="AQ1027">
        <f>VLOOKUP($C1027,PANSS_full!$D$2:$AK$888,25,FALSE)</f>
        <v>3</v>
      </c>
      <c r="AR1027">
        <f>VLOOKUP($C1027,PANSS_full!$D$2:$AK$888,26,FALSE)</f>
        <v>1</v>
      </c>
      <c r="AS1027">
        <f>VLOOKUP($C1027,PANSS_full!$D$2:$AK$888,27,FALSE)</f>
        <v>3</v>
      </c>
      <c r="AT1027">
        <f>VLOOKUP($C1027,PANSS_full!$D$2:$AK$888,28,FALSE)</f>
        <v>1</v>
      </c>
      <c r="AU1027">
        <f>VLOOKUP($C1027,PANSS_full!$D$2:$AK$888,29,FALSE)</f>
        <v>3</v>
      </c>
      <c r="AV1027">
        <f>VLOOKUP($C1027,PANSS_full!$D$2:$AK$888,30,FALSE)</f>
        <v>5</v>
      </c>
      <c r="AW1027">
        <f>VLOOKUP($C1027,PANSS_full!$D$2:$AK$888,31,FALSE)</f>
        <v>3</v>
      </c>
      <c r="AX1027">
        <f>VLOOKUP($C1027,PANSS_full!$D$2:$AK$888,32,FALSE)</f>
        <v>1</v>
      </c>
      <c r="AY1027">
        <f>VLOOKUP($C1027,PANSS_full!$D$2:$AK$888,33,FALSE)</f>
        <v>2</v>
      </c>
      <c r="AZ1027">
        <f>VLOOKUP($C1027,PANSS_full!$D$2:$AK$888,34,FALSE)</f>
        <v>3</v>
      </c>
    </row>
    <row r="1028" spans="1:52">
      <c r="A1028">
        <v>1027</v>
      </c>
      <c r="B1028" s="2" t="s">
        <v>1086</v>
      </c>
      <c r="C1028" s="2" t="str">
        <f t="shared" si="17"/>
        <v>SZ_10_0017</v>
      </c>
      <c r="E1028" s="2">
        <v>19.9166666666667</v>
      </c>
      <c r="F1028" s="2" t="s">
        <v>602</v>
      </c>
      <c r="G1028" s="2" t="s">
        <v>532</v>
      </c>
      <c r="H1028" s="2">
        <v>10</v>
      </c>
      <c r="I1028" s="2">
        <v>1</v>
      </c>
      <c r="J1028" s="2">
        <v>10</v>
      </c>
      <c r="K1028" s="2">
        <v>1</v>
      </c>
      <c r="L1028" s="2">
        <v>1</v>
      </c>
      <c r="M1028" s="2">
        <v>6</v>
      </c>
      <c r="N1028" s="2">
        <v>21</v>
      </c>
      <c r="O1028" s="2">
        <v>23</v>
      </c>
      <c r="P1028" s="2">
        <v>30</v>
      </c>
      <c r="Q1028" s="2">
        <v>74</v>
      </c>
      <c r="S1028" t="str">
        <f>VLOOKUP($C1028,PANSS_full!$D$2:$AK$888,1,FALSE)</f>
        <v>SZ_10_0017</v>
      </c>
      <c r="T1028" t="str">
        <f>VLOOKUP($C1028,PANSS_full!$D$2:$AK$888,2,FALSE)</f>
        <v>GH</v>
      </c>
      <c r="U1028" t="str">
        <f>VLOOKUP($C1028,PANSS_full!$D$2:$AK$888,3,FALSE)</f>
        <v>孟月兰</v>
      </c>
      <c r="V1028" t="str">
        <f>VLOOKUP($C1028,PANSS_full!$D$2:$AK$888,4,FALSE)</f>
        <v>驻马店市第二人民医院</v>
      </c>
      <c r="W1028">
        <f>VLOOKUP($C1028,PANSS_full!$D$2:$AK$888,5,FALSE)</f>
        <v>4</v>
      </c>
      <c r="X1028">
        <f>VLOOKUP($C1028,PANSS_full!$D$2:$AK$888,6,FALSE)</f>
        <v>2</v>
      </c>
      <c r="Y1028">
        <f>VLOOKUP($C1028,PANSS_full!$D$2:$AK$888,7,FALSE)</f>
        <v>4</v>
      </c>
      <c r="Z1028">
        <f>VLOOKUP($C1028,PANSS_full!$D$2:$AK$888,8,FALSE)</f>
        <v>2</v>
      </c>
      <c r="AA1028">
        <f>VLOOKUP($C1028,PANSS_full!$D$2:$AK$888,9,FALSE)</f>
        <v>2</v>
      </c>
      <c r="AB1028">
        <f>VLOOKUP($C1028,PANSS_full!$D$2:$AK$888,10,FALSE)</f>
        <v>5</v>
      </c>
      <c r="AC1028">
        <f>VLOOKUP($C1028,PANSS_full!$D$2:$AK$888,11,FALSE)</f>
        <v>2</v>
      </c>
      <c r="AD1028">
        <f>VLOOKUP($C1028,PANSS_full!$D$2:$AK$888,12,FALSE)</f>
        <v>4</v>
      </c>
      <c r="AE1028">
        <f>VLOOKUP($C1028,PANSS_full!$D$2:$AK$888,13,FALSE)</f>
        <v>4</v>
      </c>
      <c r="AF1028">
        <f>VLOOKUP($C1028,PANSS_full!$D$2:$AK$888,14,FALSE)</f>
        <v>4</v>
      </c>
      <c r="AG1028">
        <f>VLOOKUP($C1028,PANSS_full!$D$2:$AK$888,15,FALSE)</f>
        <v>3</v>
      </c>
      <c r="AH1028">
        <f>VLOOKUP($C1028,PANSS_full!$D$2:$AK$888,16,FALSE)</f>
        <v>3</v>
      </c>
      <c r="AI1028">
        <f>VLOOKUP($C1028,PANSS_full!$D$2:$AK$888,17,FALSE)</f>
        <v>4</v>
      </c>
      <c r="AJ1028">
        <f>VLOOKUP($C1028,PANSS_full!$D$2:$AK$888,18,FALSE)</f>
        <v>1</v>
      </c>
      <c r="AK1028">
        <f>VLOOKUP($C1028,PANSS_full!$D$2:$AK$888,19,FALSE)</f>
        <v>1</v>
      </c>
      <c r="AL1028">
        <f>VLOOKUP($C1028,PANSS_full!$D$2:$AK$888,20,FALSE)</f>
        <v>1</v>
      </c>
      <c r="AM1028">
        <f>VLOOKUP($C1028,PANSS_full!$D$2:$AK$888,21,FALSE)</f>
        <v>1</v>
      </c>
      <c r="AN1028">
        <f>VLOOKUP($C1028,PANSS_full!$D$2:$AK$888,22,FALSE)</f>
        <v>4</v>
      </c>
      <c r="AO1028">
        <f>VLOOKUP($C1028,PANSS_full!$D$2:$AK$888,23,FALSE)</f>
        <v>1</v>
      </c>
      <c r="AP1028">
        <f>VLOOKUP($C1028,PANSS_full!$D$2:$AK$888,24,FALSE)</f>
        <v>1</v>
      </c>
      <c r="AQ1028">
        <f>VLOOKUP($C1028,PANSS_full!$D$2:$AK$888,25,FALSE)</f>
        <v>1</v>
      </c>
      <c r="AR1028">
        <f>VLOOKUP($C1028,PANSS_full!$D$2:$AK$888,26,FALSE)</f>
        <v>2</v>
      </c>
      <c r="AS1028">
        <f>VLOOKUP($C1028,PANSS_full!$D$2:$AK$888,27,FALSE)</f>
        <v>2</v>
      </c>
      <c r="AT1028">
        <f>VLOOKUP($C1028,PANSS_full!$D$2:$AK$888,28,FALSE)</f>
        <v>1</v>
      </c>
      <c r="AU1028">
        <f>VLOOKUP($C1028,PANSS_full!$D$2:$AK$888,29,FALSE)</f>
        <v>1</v>
      </c>
      <c r="AV1028">
        <f>VLOOKUP($C1028,PANSS_full!$D$2:$AK$888,30,FALSE)</f>
        <v>4</v>
      </c>
      <c r="AW1028">
        <f>VLOOKUP($C1028,PANSS_full!$D$2:$AK$888,31,FALSE)</f>
        <v>4</v>
      </c>
      <c r="AX1028">
        <f>VLOOKUP($C1028,PANSS_full!$D$2:$AK$888,32,FALSE)</f>
        <v>1</v>
      </c>
      <c r="AY1028">
        <f>VLOOKUP($C1028,PANSS_full!$D$2:$AK$888,33,FALSE)</f>
        <v>1</v>
      </c>
      <c r="AZ1028">
        <f>VLOOKUP($C1028,PANSS_full!$D$2:$AK$888,34,FALSE)</f>
        <v>4</v>
      </c>
    </row>
    <row r="1029" spans="1:52">
      <c r="A1029">
        <v>1028</v>
      </c>
      <c r="B1029" s="2" t="s">
        <v>1087</v>
      </c>
      <c r="C1029" s="2" t="str">
        <f t="shared" si="17"/>
        <v>SZ_10_0018</v>
      </c>
      <c r="E1029" s="2">
        <v>17.75</v>
      </c>
      <c r="F1029" s="2" t="s">
        <v>602</v>
      </c>
      <c r="G1029" s="2" t="s">
        <v>532</v>
      </c>
      <c r="H1029" s="2">
        <v>10</v>
      </c>
      <c r="I1029" s="2">
        <v>1</v>
      </c>
      <c r="J1029" s="2">
        <v>10</v>
      </c>
      <c r="K1029" s="2">
        <v>1</v>
      </c>
      <c r="L1029" s="2">
        <v>1</v>
      </c>
      <c r="M1029" s="2">
        <v>9</v>
      </c>
      <c r="N1029" s="2">
        <v>19</v>
      </c>
      <c r="O1029" s="2">
        <v>19</v>
      </c>
      <c r="P1029" s="2">
        <v>32</v>
      </c>
      <c r="Q1029" s="2">
        <v>70</v>
      </c>
      <c r="S1029" t="str">
        <f>VLOOKUP($C1029,PANSS_full!$D$2:$AK$888,1,FALSE)</f>
        <v>SZ_10_0018</v>
      </c>
      <c r="T1029" t="str">
        <f>VLOOKUP($C1029,PANSS_full!$D$2:$AK$888,2,FALSE)</f>
        <v>QDH</v>
      </c>
      <c r="U1029" t="str">
        <f>VLOOKUP($C1029,PANSS_full!$D$2:$AK$888,3,FALSE)</f>
        <v>孟月兰</v>
      </c>
      <c r="V1029" t="str">
        <f>VLOOKUP($C1029,PANSS_full!$D$2:$AK$888,4,FALSE)</f>
        <v>驻马店市第二人民医院</v>
      </c>
      <c r="W1029">
        <f>VLOOKUP($C1029,PANSS_full!$D$2:$AK$888,5,FALSE)</f>
        <v>4</v>
      </c>
      <c r="X1029">
        <f>VLOOKUP($C1029,PANSS_full!$D$2:$AK$888,6,FALSE)</f>
        <v>2</v>
      </c>
      <c r="Y1029">
        <f>VLOOKUP($C1029,PANSS_full!$D$2:$AK$888,7,FALSE)</f>
        <v>5</v>
      </c>
      <c r="Z1029">
        <f>VLOOKUP($C1029,PANSS_full!$D$2:$AK$888,8,FALSE)</f>
        <v>2</v>
      </c>
      <c r="AA1029">
        <f>VLOOKUP($C1029,PANSS_full!$D$2:$AK$888,9,FALSE)</f>
        <v>1</v>
      </c>
      <c r="AB1029">
        <f>VLOOKUP($C1029,PANSS_full!$D$2:$AK$888,10,FALSE)</f>
        <v>4</v>
      </c>
      <c r="AC1029">
        <f>VLOOKUP($C1029,PANSS_full!$D$2:$AK$888,11,FALSE)</f>
        <v>1</v>
      </c>
      <c r="AD1029">
        <f>VLOOKUP($C1029,PANSS_full!$D$2:$AK$888,12,FALSE)</f>
        <v>3</v>
      </c>
      <c r="AE1029">
        <f>VLOOKUP($C1029,PANSS_full!$D$2:$AK$888,13,FALSE)</f>
        <v>3</v>
      </c>
      <c r="AF1029">
        <f>VLOOKUP($C1029,PANSS_full!$D$2:$AK$888,14,FALSE)</f>
        <v>3</v>
      </c>
      <c r="AG1029">
        <f>VLOOKUP($C1029,PANSS_full!$D$2:$AK$888,15,FALSE)</f>
        <v>4</v>
      </c>
      <c r="AH1029">
        <f>VLOOKUP($C1029,PANSS_full!$D$2:$AK$888,16,FALSE)</f>
        <v>3</v>
      </c>
      <c r="AI1029">
        <f>VLOOKUP($C1029,PANSS_full!$D$2:$AK$888,17,FALSE)</f>
        <v>2</v>
      </c>
      <c r="AJ1029">
        <f>VLOOKUP($C1029,PANSS_full!$D$2:$AK$888,18,FALSE)</f>
        <v>1</v>
      </c>
      <c r="AK1029">
        <f>VLOOKUP($C1029,PANSS_full!$D$2:$AK$888,19,FALSE)</f>
        <v>1</v>
      </c>
      <c r="AL1029">
        <f>VLOOKUP($C1029,PANSS_full!$D$2:$AK$888,20,FALSE)</f>
        <v>3</v>
      </c>
      <c r="AM1029">
        <f>VLOOKUP($C1029,PANSS_full!$D$2:$AK$888,21,FALSE)</f>
        <v>1</v>
      </c>
      <c r="AN1029">
        <f>VLOOKUP($C1029,PANSS_full!$D$2:$AK$888,22,FALSE)</f>
        <v>3</v>
      </c>
      <c r="AO1029">
        <f>VLOOKUP($C1029,PANSS_full!$D$2:$AK$888,23,FALSE)</f>
        <v>1</v>
      </c>
      <c r="AP1029">
        <f>VLOOKUP($C1029,PANSS_full!$D$2:$AK$888,24,FALSE)</f>
        <v>1</v>
      </c>
      <c r="AQ1029">
        <f>VLOOKUP($C1029,PANSS_full!$D$2:$AK$888,25,FALSE)</f>
        <v>1</v>
      </c>
      <c r="AR1029">
        <f>VLOOKUP($C1029,PANSS_full!$D$2:$AK$888,26,FALSE)</f>
        <v>1</v>
      </c>
      <c r="AS1029">
        <f>VLOOKUP($C1029,PANSS_full!$D$2:$AK$888,27,FALSE)</f>
        <v>3</v>
      </c>
      <c r="AT1029">
        <f>VLOOKUP($C1029,PANSS_full!$D$2:$AK$888,28,FALSE)</f>
        <v>1</v>
      </c>
      <c r="AU1029">
        <f>VLOOKUP($C1029,PANSS_full!$D$2:$AK$888,29,FALSE)</f>
        <v>1</v>
      </c>
      <c r="AV1029">
        <f>VLOOKUP($C1029,PANSS_full!$D$2:$AK$888,30,FALSE)</f>
        <v>5</v>
      </c>
      <c r="AW1029">
        <f>VLOOKUP($C1029,PANSS_full!$D$2:$AK$888,31,FALSE)</f>
        <v>4</v>
      </c>
      <c r="AX1029">
        <f>VLOOKUP($C1029,PANSS_full!$D$2:$AK$888,32,FALSE)</f>
        <v>1</v>
      </c>
      <c r="AY1029">
        <f>VLOOKUP($C1029,PANSS_full!$D$2:$AK$888,33,FALSE)</f>
        <v>1</v>
      </c>
      <c r="AZ1029">
        <f>VLOOKUP($C1029,PANSS_full!$D$2:$AK$888,34,FALSE)</f>
        <v>4</v>
      </c>
    </row>
    <row r="1030" spans="1:52">
      <c r="A1030">
        <v>1029</v>
      </c>
      <c r="B1030" s="2" t="s">
        <v>1088</v>
      </c>
      <c r="C1030" s="2" t="str">
        <f t="shared" si="17"/>
        <v>SZ_10_0019</v>
      </c>
      <c r="E1030" s="2">
        <v>33</v>
      </c>
      <c r="F1030" s="2" t="s">
        <v>602</v>
      </c>
      <c r="G1030" s="2" t="s">
        <v>532</v>
      </c>
      <c r="H1030" s="2">
        <v>10</v>
      </c>
      <c r="I1030" s="2">
        <v>2</v>
      </c>
      <c r="J1030" s="2">
        <v>5</v>
      </c>
      <c r="K1030" s="2">
        <v>1</v>
      </c>
      <c r="L1030" s="2">
        <v>1</v>
      </c>
      <c r="M1030" s="2">
        <v>72</v>
      </c>
      <c r="N1030" s="2">
        <v>23</v>
      </c>
      <c r="O1030" s="2">
        <v>16</v>
      </c>
      <c r="P1030" s="2">
        <v>35</v>
      </c>
      <c r="Q1030" s="2">
        <v>74</v>
      </c>
      <c r="R1030" s="2">
        <v>32</v>
      </c>
      <c r="S1030" t="str">
        <f>VLOOKUP($C1030,PANSS_full!$D$2:$AK$888,1,FALSE)</f>
        <v>SZ_10_0019</v>
      </c>
      <c r="T1030" t="str">
        <f>VLOOKUP($C1030,PANSS_full!$D$2:$AK$888,2,FALSE)</f>
        <v>QJL</v>
      </c>
      <c r="U1030" t="str">
        <f>VLOOKUP($C1030,PANSS_full!$D$2:$AK$888,3,FALSE)</f>
        <v>刘秋英</v>
      </c>
      <c r="V1030" t="str">
        <f>VLOOKUP($C1030,PANSS_full!$D$2:$AK$888,4,FALSE)</f>
        <v>驻马店市精神病医院</v>
      </c>
      <c r="W1030">
        <f>VLOOKUP($C1030,PANSS_full!$D$2:$AK$888,5,FALSE)</f>
        <v>5</v>
      </c>
      <c r="X1030">
        <f>VLOOKUP($C1030,PANSS_full!$D$2:$AK$888,6,FALSE)</f>
        <v>4</v>
      </c>
      <c r="Y1030">
        <f>VLOOKUP($C1030,PANSS_full!$D$2:$AK$888,7,FALSE)</f>
        <v>6</v>
      </c>
      <c r="Z1030">
        <f>VLOOKUP($C1030,PANSS_full!$D$2:$AK$888,8,FALSE)</f>
        <v>3</v>
      </c>
      <c r="AA1030">
        <f>VLOOKUP($C1030,PANSS_full!$D$2:$AK$888,9,FALSE)</f>
        <v>1</v>
      </c>
      <c r="AB1030">
        <f>VLOOKUP($C1030,PANSS_full!$D$2:$AK$888,10,FALSE)</f>
        <v>3</v>
      </c>
      <c r="AC1030">
        <f>VLOOKUP($C1030,PANSS_full!$D$2:$AK$888,11,FALSE)</f>
        <v>1</v>
      </c>
      <c r="AD1030">
        <f>VLOOKUP($C1030,PANSS_full!$D$2:$AK$888,12,FALSE)</f>
        <v>2</v>
      </c>
      <c r="AE1030">
        <f>VLOOKUP($C1030,PANSS_full!$D$2:$AK$888,13,FALSE)</f>
        <v>3</v>
      </c>
      <c r="AF1030">
        <f>VLOOKUP($C1030,PANSS_full!$D$2:$AK$888,14,FALSE)</f>
        <v>1</v>
      </c>
      <c r="AG1030">
        <f>VLOOKUP($C1030,PANSS_full!$D$2:$AK$888,15,FALSE)</f>
        <v>3</v>
      </c>
      <c r="AH1030">
        <f>VLOOKUP($C1030,PANSS_full!$D$2:$AK$888,16,FALSE)</f>
        <v>3</v>
      </c>
      <c r="AI1030">
        <f>VLOOKUP($C1030,PANSS_full!$D$2:$AK$888,17,FALSE)</f>
        <v>3</v>
      </c>
      <c r="AJ1030">
        <f>VLOOKUP($C1030,PANSS_full!$D$2:$AK$888,18,FALSE)</f>
        <v>1</v>
      </c>
      <c r="AK1030">
        <f>VLOOKUP($C1030,PANSS_full!$D$2:$AK$888,19,FALSE)</f>
        <v>3</v>
      </c>
      <c r="AL1030">
        <f>VLOOKUP($C1030,PANSS_full!$D$2:$AK$888,20,FALSE)</f>
        <v>3</v>
      </c>
      <c r="AM1030">
        <f>VLOOKUP($C1030,PANSS_full!$D$2:$AK$888,21,FALSE)</f>
        <v>1</v>
      </c>
      <c r="AN1030">
        <f>VLOOKUP($C1030,PANSS_full!$D$2:$AK$888,22,FALSE)</f>
        <v>1</v>
      </c>
      <c r="AO1030">
        <f>VLOOKUP($C1030,PANSS_full!$D$2:$AK$888,23,FALSE)</f>
        <v>1</v>
      </c>
      <c r="AP1030">
        <f>VLOOKUP($C1030,PANSS_full!$D$2:$AK$888,24,FALSE)</f>
        <v>1</v>
      </c>
      <c r="AQ1030">
        <f>VLOOKUP($C1030,PANSS_full!$D$2:$AK$888,25,FALSE)</f>
        <v>1</v>
      </c>
      <c r="AR1030">
        <f>VLOOKUP($C1030,PANSS_full!$D$2:$AK$888,26,FALSE)</f>
        <v>1</v>
      </c>
      <c r="AS1030">
        <f>VLOOKUP($C1030,PANSS_full!$D$2:$AK$888,27,FALSE)</f>
        <v>5</v>
      </c>
      <c r="AT1030">
        <f>VLOOKUP($C1030,PANSS_full!$D$2:$AK$888,28,FALSE)</f>
        <v>1</v>
      </c>
      <c r="AU1030">
        <f>VLOOKUP($C1030,PANSS_full!$D$2:$AK$888,29,FALSE)</f>
        <v>1</v>
      </c>
      <c r="AV1030">
        <f>VLOOKUP($C1030,PANSS_full!$D$2:$AK$888,30,FALSE)</f>
        <v>6</v>
      </c>
      <c r="AW1030">
        <f>VLOOKUP($C1030,PANSS_full!$D$2:$AK$888,31,FALSE)</f>
        <v>1</v>
      </c>
      <c r="AX1030">
        <f>VLOOKUP($C1030,PANSS_full!$D$2:$AK$888,32,FALSE)</f>
        <v>1</v>
      </c>
      <c r="AY1030">
        <f>VLOOKUP($C1030,PANSS_full!$D$2:$AK$888,33,FALSE)</f>
        <v>4</v>
      </c>
      <c r="AZ1030">
        <f>VLOOKUP($C1030,PANSS_full!$D$2:$AK$888,34,FALSE)</f>
        <v>4</v>
      </c>
    </row>
    <row r="1031" spans="1:52">
      <c r="A1031">
        <v>1030</v>
      </c>
      <c r="B1031" s="2" t="s">
        <v>1089</v>
      </c>
      <c r="C1031" s="2" t="str">
        <f t="shared" si="17"/>
        <v>SZ_10_0020</v>
      </c>
      <c r="E1031" s="2">
        <v>26</v>
      </c>
      <c r="F1031" s="2" t="s">
        <v>602</v>
      </c>
      <c r="G1031" s="2" t="s">
        <v>532</v>
      </c>
      <c r="H1031" s="2">
        <v>10</v>
      </c>
      <c r="I1031" s="2">
        <v>1</v>
      </c>
      <c r="J1031" s="2">
        <v>2</v>
      </c>
      <c r="K1031" s="2">
        <v>1</v>
      </c>
      <c r="L1031" s="2">
        <v>1</v>
      </c>
      <c r="M1031" s="2">
        <v>98</v>
      </c>
      <c r="N1031" s="2">
        <v>19</v>
      </c>
      <c r="O1031" s="2">
        <v>26</v>
      </c>
      <c r="P1031" s="2">
        <v>33</v>
      </c>
      <c r="Q1031" s="2">
        <v>78</v>
      </c>
      <c r="S1031" t="str">
        <f>VLOOKUP($C1031,PANSS_full!$D$2:$AK$888,1,FALSE)</f>
        <v>SZ_10_0020</v>
      </c>
      <c r="T1031" t="str">
        <f>VLOOKUP($C1031,PANSS_full!$D$2:$AK$888,2,FALSE)</f>
        <v>LH</v>
      </c>
      <c r="U1031" t="str">
        <f>VLOOKUP($C1031,PANSS_full!$D$2:$AK$888,3,FALSE)</f>
        <v>孟月兰</v>
      </c>
      <c r="V1031" t="str">
        <f>VLOOKUP($C1031,PANSS_full!$D$2:$AK$888,4,FALSE)</f>
        <v>驻马店市第二人民医院</v>
      </c>
      <c r="W1031">
        <f>VLOOKUP($C1031,PANSS_full!$D$2:$AK$888,5,FALSE)</f>
        <v>4</v>
      </c>
      <c r="X1031">
        <f>VLOOKUP($C1031,PANSS_full!$D$2:$AK$888,6,FALSE)</f>
        <v>3</v>
      </c>
      <c r="Y1031">
        <f>VLOOKUP($C1031,PANSS_full!$D$2:$AK$888,7,FALSE)</f>
        <v>4</v>
      </c>
      <c r="Z1031">
        <f>VLOOKUP($C1031,PANSS_full!$D$2:$AK$888,8,FALSE)</f>
        <v>2</v>
      </c>
      <c r="AA1031">
        <f>VLOOKUP($C1031,PANSS_full!$D$2:$AK$888,9,FALSE)</f>
        <v>1</v>
      </c>
      <c r="AB1031">
        <f>VLOOKUP($C1031,PANSS_full!$D$2:$AK$888,10,FALSE)</f>
        <v>4</v>
      </c>
      <c r="AC1031">
        <f>VLOOKUP($C1031,PANSS_full!$D$2:$AK$888,11,FALSE)</f>
        <v>1</v>
      </c>
      <c r="AD1031">
        <f>VLOOKUP($C1031,PANSS_full!$D$2:$AK$888,12,FALSE)</f>
        <v>2</v>
      </c>
      <c r="AE1031">
        <f>VLOOKUP($C1031,PANSS_full!$D$2:$AK$888,13,FALSE)</f>
        <v>4</v>
      </c>
      <c r="AF1031">
        <f>VLOOKUP($C1031,PANSS_full!$D$2:$AK$888,14,FALSE)</f>
        <v>3</v>
      </c>
      <c r="AG1031">
        <f>VLOOKUP($C1031,PANSS_full!$D$2:$AK$888,15,FALSE)</f>
        <v>5</v>
      </c>
      <c r="AH1031">
        <f>VLOOKUP($C1031,PANSS_full!$D$2:$AK$888,16,FALSE)</f>
        <v>6</v>
      </c>
      <c r="AI1031">
        <f>VLOOKUP($C1031,PANSS_full!$D$2:$AK$888,17,FALSE)</f>
        <v>4</v>
      </c>
      <c r="AJ1031">
        <f>VLOOKUP($C1031,PANSS_full!$D$2:$AK$888,18,FALSE)</f>
        <v>2</v>
      </c>
      <c r="AK1031">
        <f>VLOOKUP($C1031,PANSS_full!$D$2:$AK$888,19,FALSE)</f>
        <v>1</v>
      </c>
      <c r="AL1031">
        <f>VLOOKUP($C1031,PANSS_full!$D$2:$AK$888,20,FALSE)</f>
        <v>3</v>
      </c>
      <c r="AM1031">
        <f>VLOOKUP($C1031,PANSS_full!$D$2:$AK$888,21,FALSE)</f>
        <v>1</v>
      </c>
      <c r="AN1031">
        <f>VLOOKUP($C1031,PANSS_full!$D$2:$AK$888,22,FALSE)</f>
        <v>1</v>
      </c>
      <c r="AO1031">
        <f>VLOOKUP($C1031,PANSS_full!$D$2:$AK$888,23,FALSE)</f>
        <v>1</v>
      </c>
      <c r="AP1031">
        <f>VLOOKUP($C1031,PANSS_full!$D$2:$AK$888,24,FALSE)</f>
        <v>3</v>
      </c>
      <c r="AQ1031">
        <f>VLOOKUP($C1031,PANSS_full!$D$2:$AK$888,25,FALSE)</f>
        <v>3</v>
      </c>
      <c r="AR1031">
        <f>VLOOKUP($C1031,PANSS_full!$D$2:$AK$888,26,FALSE)</f>
        <v>1</v>
      </c>
      <c r="AS1031">
        <f>VLOOKUP($C1031,PANSS_full!$D$2:$AK$888,27,FALSE)</f>
        <v>2</v>
      </c>
      <c r="AT1031">
        <f>VLOOKUP($C1031,PANSS_full!$D$2:$AK$888,28,FALSE)</f>
        <v>1</v>
      </c>
      <c r="AU1031">
        <f>VLOOKUP($C1031,PANSS_full!$D$2:$AK$888,29,FALSE)</f>
        <v>2</v>
      </c>
      <c r="AV1031">
        <f>VLOOKUP($C1031,PANSS_full!$D$2:$AK$888,30,FALSE)</f>
        <v>4</v>
      </c>
      <c r="AW1031">
        <f>VLOOKUP($C1031,PANSS_full!$D$2:$AK$888,31,FALSE)</f>
        <v>3</v>
      </c>
      <c r="AX1031">
        <f>VLOOKUP($C1031,PANSS_full!$D$2:$AK$888,32,FALSE)</f>
        <v>1</v>
      </c>
      <c r="AY1031">
        <f>VLOOKUP($C1031,PANSS_full!$D$2:$AK$888,33,FALSE)</f>
        <v>2</v>
      </c>
      <c r="AZ1031">
        <f>VLOOKUP($C1031,PANSS_full!$D$2:$AK$888,34,FALSE)</f>
        <v>4</v>
      </c>
    </row>
    <row r="1032" spans="1:52">
      <c r="A1032">
        <v>1031</v>
      </c>
      <c r="B1032" s="2" t="s">
        <v>1090</v>
      </c>
      <c r="C1032" s="2" t="str">
        <f t="shared" si="17"/>
        <v>SZ_10_0021</v>
      </c>
      <c r="E1032" s="2">
        <v>34.6666666666667</v>
      </c>
      <c r="F1032" s="2" t="s">
        <v>602</v>
      </c>
      <c r="G1032" s="2" t="s">
        <v>532</v>
      </c>
      <c r="H1032" s="2">
        <v>10</v>
      </c>
      <c r="I1032" s="2">
        <v>2</v>
      </c>
      <c r="J1032" s="2">
        <v>12</v>
      </c>
      <c r="K1032" s="2">
        <v>1</v>
      </c>
      <c r="L1032" s="2">
        <v>2</v>
      </c>
      <c r="M1032" s="2">
        <v>74</v>
      </c>
      <c r="N1032" s="2">
        <v>22</v>
      </c>
      <c r="O1032" s="2">
        <v>19</v>
      </c>
      <c r="P1032" s="2">
        <v>36</v>
      </c>
      <c r="Q1032" s="2">
        <v>77</v>
      </c>
      <c r="R1032" s="2">
        <v>26</v>
      </c>
      <c r="S1032" t="str">
        <f>VLOOKUP($C1032,PANSS_full!$D$2:$AK$888,1,FALSE)</f>
        <v>SZ_10_0021</v>
      </c>
      <c r="T1032" t="str">
        <f>VLOOKUP($C1032,PANSS_full!$D$2:$AK$888,2,FALSE)</f>
        <v>ZHZ</v>
      </c>
      <c r="U1032" t="str">
        <f>VLOOKUP($C1032,PANSS_full!$D$2:$AK$888,3,FALSE)</f>
        <v>张慧芳</v>
      </c>
      <c r="V1032" t="str">
        <f>VLOOKUP($C1032,PANSS_full!$D$2:$AK$888,4,FALSE)</f>
        <v>河南省驻马店市第二人民医院</v>
      </c>
      <c r="W1032">
        <f>VLOOKUP($C1032,PANSS_full!$D$2:$AK$888,5,FALSE)</f>
        <v>4</v>
      </c>
      <c r="X1032">
        <f>VLOOKUP($C1032,PANSS_full!$D$2:$AK$888,6,FALSE)</f>
        <v>3</v>
      </c>
      <c r="Y1032">
        <f>VLOOKUP($C1032,PANSS_full!$D$2:$AK$888,7,FALSE)</f>
        <v>4</v>
      </c>
      <c r="Z1032">
        <f>VLOOKUP($C1032,PANSS_full!$D$2:$AK$888,8,FALSE)</f>
        <v>3</v>
      </c>
      <c r="AA1032">
        <f>VLOOKUP($C1032,PANSS_full!$D$2:$AK$888,9,FALSE)</f>
        <v>1</v>
      </c>
      <c r="AB1032">
        <f>VLOOKUP($C1032,PANSS_full!$D$2:$AK$888,10,FALSE)</f>
        <v>4</v>
      </c>
      <c r="AC1032">
        <f>VLOOKUP($C1032,PANSS_full!$D$2:$AK$888,11,FALSE)</f>
        <v>3</v>
      </c>
      <c r="AD1032">
        <f>VLOOKUP($C1032,PANSS_full!$D$2:$AK$888,12,FALSE)</f>
        <v>4</v>
      </c>
      <c r="AE1032">
        <f>VLOOKUP($C1032,PANSS_full!$D$2:$AK$888,13,FALSE)</f>
        <v>3</v>
      </c>
      <c r="AF1032">
        <f>VLOOKUP($C1032,PANSS_full!$D$2:$AK$888,14,FALSE)</f>
        <v>3</v>
      </c>
      <c r="AG1032">
        <f>VLOOKUP($C1032,PANSS_full!$D$2:$AK$888,15,FALSE)</f>
        <v>3</v>
      </c>
      <c r="AH1032">
        <f>VLOOKUP($C1032,PANSS_full!$D$2:$AK$888,16,FALSE)</f>
        <v>2</v>
      </c>
      <c r="AI1032">
        <f>VLOOKUP($C1032,PANSS_full!$D$2:$AK$888,17,FALSE)</f>
        <v>3</v>
      </c>
      <c r="AJ1032">
        <f>VLOOKUP($C1032,PANSS_full!$D$2:$AK$888,18,FALSE)</f>
        <v>1</v>
      </c>
      <c r="AK1032">
        <f>VLOOKUP($C1032,PANSS_full!$D$2:$AK$888,19,FALSE)</f>
        <v>1</v>
      </c>
      <c r="AL1032">
        <f>VLOOKUP($C1032,PANSS_full!$D$2:$AK$888,20,FALSE)</f>
        <v>3</v>
      </c>
      <c r="AM1032">
        <f>VLOOKUP($C1032,PANSS_full!$D$2:$AK$888,21,FALSE)</f>
        <v>1</v>
      </c>
      <c r="AN1032">
        <f>VLOOKUP($C1032,PANSS_full!$D$2:$AK$888,22,FALSE)</f>
        <v>3</v>
      </c>
      <c r="AO1032">
        <f>VLOOKUP($C1032,PANSS_full!$D$2:$AK$888,23,FALSE)</f>
        <v>1</v>
      </c>
      <c r="AP1032">
        <f>VLOOKUP($C1032,PANSS_full!$D$2:$AK$888,24,FALSE)</f>
        <v>1</v>
      </c>
      <c r="AQ1032">
        <f>VLOOKUP($C1032,PANSS_full!$D$2:$AK$888,25,FALSE)</f>
        <v>1</v>
      </c>
      <c r="AR1032">
        <f>VLOOKUP($C1032,PANSS_full!$D$2:$AK$888,26,FALSE)</f>
        <v>4</v>
      </c>
      <c r="AS1032">
        <f>VLOOKUP($C1032,PANSS_full!$D$2:$AK$888,27,FALSE)</f>
        <v>1</v>
      </c>
      <c r="AT1032">
        <f>VLOOKUP($C1032,PANSS_full!$D$2:$AK$888,28,FALSE)</f>
        <v>1</v>
      </c>
      <c r="AU1032">
        <f>VLOOKUP($C1032,PANSS_full!$D$2:$AK$888,29,FALSE)</f>
        <v>4</v>
      </c>
      <c r="AV1032">
        <f>VLOOKUP($C1032,PANSS_full!$D$2:$AK$888,30,FALSE)</f>
        <v>4</v>
      </c>
      <c r="AW1032">
        <f>VLOOKUP($C1032,PANSS_full!$D$2:$AK$888,31,FALSE)</f>
        <v>1</v>
      </c>
      <c r="AX1032">
        <f>VLOOKUP($C1032,PANSS_full!$D$2:$AK$888,32,FALSE)</f>
        <v>3</v>
      </c>
      <c r="AY1032">
        <f>VLOOKUP($C1032,PANSS_full!$D$2:$AK$888,33,FALSE)</f>
        <v>3</v>
      </c>
      <c r="AZ1032">
        <f>VLOOKUP($C1032,PANSS_full!$D$2:$AK$888,34,FALSE)</f>
        <v>4</v>
      </c>
    </row>
    <row r="1033" spans="1:52">
      <c r="A1033">
        <v>1032</v>
      </c>
      <c r="B1033" s="2" t="s">
        <v>1091</v>
      </c>
      <c r="C1033" s="2" t="str">
        <f t="shared" si="17"/>
        <v>SZ_10_0022</v>
      </c>
      <c r="E1033" s="2">
        <v>38.6666666666667</v>
      </c>
      <c r="F1033" s="2" t="s">
        <v>602</v>
      </c>
      <c r="G1033" s="2" t="s">
        <v>532</v>
      </c>
      <c r="H1033" s="2">
        <v>10</v>
      </c>
      <c r="I1033" s="2">
        <v>1</v>
      </c>
      <c r="J1033" s="2">
        <v>5</v>
      </c>
      <c r="K1033" s="2">
        <v>1</v>
      </c>
      <c r="L1033" s="2">
        <v>1</v>
      </c>
      <c r="M1033" s="2">
        <v>36</v>
      </c>
      <c r="N1033" s="2">
        <v>25</v>
      </c>
      <c r="O1033" s="2">
        <v>18</v>
      </c>
      <c r="P1033" s="2">
        <v>41</v>
      </c>
      <c r="Q1033" s="2">
        <v>84</v>
      </c>
      <c r="S1033" t="str">
        <f>VLOOKUP($C1033,PANSS_full!$D$2:$AK$888,1,FALSE)</f>
        <v>SZ_10_0022</v>
      </c>
      <c r="T1033" t="str">
        <f>VLOOKUP($C1033,PANSS_full!$D$2:$AK$888,2,FALSE)</f>
        <v>LSL</v>
      </c>
      <c r="U1033" t="str">
        <f>VLOOKUP($C1033,PANSS_full!$D$2:$AK$888,3,FALSE)</f>
        <v>樊凌姿</v>
      </c>
      <c r="V1033" t="str">
        <f>VLOOKUP($C1033,PANSS_full!$D$2:$AK$888,4,FALSE)</f>
        <v>驻马店市精神病院</v>
      </c>
      <c r="W1033">
        <f>VLOOKUP($C1033,PANSS_full!$D$2:$AK$888,5,FALSE)</f>
        <v>4</v>
      </c>
      <c r="X1033">
        <f>VLOOKUP($C1033,PANSS_full!$D$2:$AK$888,6,FALSE)</f>
        <v>5</v>
      </c>
      <c r="Y1033">
        <f>VLOOKUP($C1033,PANSS_full!$D$2:$AK$888,7,FALSE)</f>
        <v>4</v>
      </c>
      <c r="Z1033">
        <f>VLOOKUP($C1033,PANSS_full!$D$2:$AK$888,8,FALSE)</f>
        <v>3</v>
      </c>
      <c r="AA1033">
        <f>VLOOKUP($C1033,PANSS_full!$D$2:$AK$888,9,FALSE)</f>
        <v>4</v>
      </c>
      <c r="AB1033">
        <f>VLOOKUP($C1033,PANSS_full!$D$2:$AK$888,10,FALSE)</f>
        <v>4</v>
      </c>
      <c r="AC1033">
        <f>VLOOKUP($C1033,PANSS_full!$D$2:$AK$888,11,FALSE)</f>
        <v>1</v>
      </c>
      <c r="AD1033">
        <f>VLOOKUP($C1033,PANSS_full!$D$2:$AK$888,12,FALSE)</f>
        <v>1</v>
      </c>
      <c r="AE1033">
        <f>VLOOKUP($C1033,PANSS_full!$D$2:$AK$888,13,FALSE)</f>
        <v>3</v>
      </c>
      <c r="AF1033">
        <f>VLOOKUP($C1033,PANSS_full!$D$2:$AK$888,14,FALSE)</f>
        <v>1</v>
      </c>
      <c r="AG1033">
        <f>VLOOKUP($C1033,PANSS_full!$D$2:$AK$888,15,FALSE)</f>
        <v>3</v>
      </c>
      <c r="AH1033">
        <f>VLOOKUP($C1033,PANSS_full!$D$2:$AK$888,16,FALSE)</f>
        <v>4</v>
      </c>
      <c r="AI1033">
        <f>VLOOKUP($C1033,PANSS_full!$D$2:$AK$888,17,FALSE)</f>
        <v>3</v>
      </c>
      <c r="AJ1033">
        <f>VLOOKUP($C1033,PANSS_full!$D$2:$AK$888,18,FALSE)</f>
        <v>3</v>
      </c>
      <c r="AK1033">
        <f>VLOOKUP($C1033,PANSS_full!$D$2:$AK$888,19,FALSE)</f>
        <v>3</v>
      </c>
      <c r="AL1033">
        <f>VLOOKUP($C1033,PANSS_full!$D$2:$AK$888,20,FALSE)</f>
        <v>1</v>
      </c>
      <c r="AM1033">
        <f>VLOOKUP($C1033,PANSS_full!$D$2:$AK$888,21,FALSE)</f>
        <v>1</v>
      </c>
      <c r="AN1033">
        <f>VLOOKUP($C1033,PANSS_full!$D$2:$AK$888,22,FALSE)</f>
        <v>1</v>
      </c>
      <c r="AO1033">
        <f>VLOOKUP($C1033,PANSS_full!$D$2:$AK$888,23,FALSE)</f>
        <v>3</v>
      </c>
      <c r="AP1033">
        <f>VLOOKUP($C1033,PANSS_full!$D$2:$AK$888,24,FALSE)</f>
        <v>1</v>
      </c>
      <c r="AQ1033">
        <f>VLOOKUP($C1033,PANSS_full!$D$2:$AK$888,25,FALSE)</f>
        <v>1</v>
      </c>
      <c r="AR1033">
        <f>VLOOKUP($C1033,PANSS_full!$D$2:$AK$888,26,FALSE)</f>
        <v>1</v>
      </c>
      <c r="AS1033">
        <f>VLOOKUP($C1033,PANSS_full!$D$2:$AK$888,27,FALSE)</f>
        <v>4</v>
      </c>
      <c r="AT1033">
        <f>VLOOKUP($C1033,PANSS_full!$D$2:$AK$888,28,FALSE)</f>
        <v>4</v>
      </c>
      <c r="AU1033">
        <f>VLOOKUP($C1033,PANSS_full!$D$2:$AK$888,29,FALSE)</f>
        <v>3</v>
      </c>
      <c r="AV1033">
        <f>VLOOKUP($C1033,PANSS_full!$D$2:$AK$888,30,FALSE)</f>
        <v>6</v>
      </c>
      <c r="AW1033">
        <f>VLOOKUP($C1033,PANSS_full!$D$2:$AK$888,31,FALSE)</f>
        <v>4</v>
      </c>
      <c r="AX1033">
        <f>VLOOKUP($C1033,PANSS_full!$D$2:$AK$888,32,FALSE)</f>
        <v>1</v>
      </c>
      <c r="AY1033">
        <f>VLOOKUP($C1033,PANSS_full!$D$2:$AK$888,33,FALSE)</f>
        <v>4</v>
      </c>
      <c r="AZ1033">
        <f>VLOOKUP($C1033,PANSS_full!$D$2:$AK$888,34,FALSE)</f>
        <v>3</v>
      </c>
    </row>
    <row r="1034" spans="1:52">
      <c r="A1034">
        <v>1033</v>
      </c>
      <c r="B1034" s="2" t="s">
        <v>1092</v>
      </c>
      <c r="C1034" s="2" t="str">
        <f t="shared" si="17"/>
        <v>SZ_10_0023</v>
      </c>
      <c r="E1034" s="2">
        <v>22.6666666666667</v>
      </c>
      <c r="F1034" s="2" t="s">
        <v>602</v>
      </c>
      <c r="G1034" s="2" t="s">
        <v>532</v>
      </c>
      <c r="H1034" s="2">
        <v>10</v>
      </c>
      <c r="I1034" s="2">
        <v>1</v>
      </c>
      <c r="J1034" s="2">
        <v>8</v>
      </c>
      <c r="K1034" s="2">
        <v>1</v>
      </c>
      <c r="L1034" s="2">
        <v>1</v>
      </c>
      <c r="M1034" s="2">
        <v>1</v>
      </c>
      <c r="N1034" s="2">
        <v>18</v>
      </c>
      <c r="O1034" s="2">
        <v>21</v>
      </c>
      <c r="P1034" s="2">
        <v>29</v>
      </c>
      <c r="Q1034" s="2">
        <v>68</v>
      </c>
      <c r="S1034" t="str">
        <f>VLOOKUP($C1034,PANSS_full!$D$2:$AK$888,1,FALSE)</f>
        <v>SZ_10_0023</v>
      </c>
      <c r="T1034" t="str">
        <f>VLOOKUP($C1034,PANSS_full!$D$2:$AK$888,2,FALSE)</f>
        <v>YDH</v>
      </c>
      <c r="U1034" t="str">
        <f>VLOOKUP($C1034,PANSS_full!$D$2:$AK$888,3,FALSE)</f>
        <v>樊凌姿</v>
      </c>
      <c r="V1034" t="str">
        <f>VLOOKUP($C1034,PANSS_full!$D$2:$AK$888,4,FALSE)</f>
        <v>驻马店市精神病医院</v>
      </c>
      <c r="W1034">
        <f>VLOOKUP($C1034,PANSS_full!$D$2:$AK$888,5,FALSE)</f>
        <v>4</v>
      </c>
      <c r="X1034">
        <f>VLOOKUP($C1034,PANSS_full!$D$2:$AK$888,6,FALSE)</f>
        <v>3</v>
      </c>
      <c r="Y1034">
        <f>VLOOKUP($C1034,PANSS_full!$D$2:$AK$888,7,FALSE)</f>
        <v>4</v>
      </c>
      <c r="Z1034">
        <f>VLOOKUP($C1034,PANSS_full!$D$2:$AK$888,8,FALSE)</f>
        <v>1</v>
      </c>
      <c r="AA1034">
        <f>VLOOKUP($C1034,PANSS_full!$D$2:$AK$888,9,FALSE)</f>
        <v>1</v>
      </c>
      <c r="AB1034">
        <f>VLOOKUP($C1034,PANSS_full!$D$2:$AK$888,10,FALSE)</f>
        <v>4</v>
      </c>
      <c r="AC1034">
        <f>VLOOKUP($C1034,PANSS_full!$D$2:$AK$888,11,FALSE)</f>
        <v>1</v>
      </c>
      <c r="AD1034">
        <f>VLOOKUP($C1034,PANSS_full!$D$2:$AK$888,12,FALSE)</f>
        <v>3</v>
      </c>
      <c r="AE1034">
        <f>VLOOKUP($C1034,PANSS_full!$D$2:$AK$888,13,FALSE)</f>
        <v>4</v>
      </c>
      <c r="AF1034">
        <f>VLOOKUP($C1034,PANSS_full!$D$2:$AK$888,14,FALSE)</f>
        <v>4</v>
      </c>
      <c r="AG1034">
        <f>VLOOKUP($C1034,PANSS_full!$D$2:$AK$888,15,FALSE)</f>
        <v>4</v>
      </c>
      <c r="AH1034">
        <f>VLOOKUP($C1034,PANSS_full!$D$2:$AK$888,16,FALSE)</f>
        <v>2</v>
      </c>
      <c r="AI1034">
        <f>VLOOKUP($C1034,PANSS_full!$D$2:$AK$888,17,FALSE)</f>
        <v>3</v>
      </c>
      <c r="AJ1034">
        <f>VLOOKUP($C1034,PANSS_full!$D$2:$AK$888,18,FALSE)</f>
        <v>1</v>
      </c>
      <c r="AK1034">
        <f>VLOOKUP($C1034,PANSS_full!$D$2:$AK$888,19,FALSE)</f>
        <v>1</v>
      </c>
      <c r="AL1034">
        <f>VLOOKUP($C1034,PANSS_full!$D$2:$AK$888,20,FALSE)</f>
        <v>1</v>
      </c>
      <c r="AM1034">
        <f>VLOOKUP($C1034,PANSS_full!$D$2:$AK$888,21,FALSE)</f>
        <v>3</v>
      </c>
      <c r="AN1034">
        <f>VLOOKUP($C1034,PANSS_full!$D$2:$AK$888,22,FALSE)</f>
        <v>1</v>
      </c>
      <c r="AO1034">
        <f>VLOOKUP($C1034,PANSS_full!$D$2:$AK$888,23,FALSE)</f>
        <v>1</v>
      </c>
      <c r="AP1034">
        <f>VLOOKUP($C1034,PANSS_full!$D$2:$AK$888,24,FALSE)</f>
        <v>1</v>
      </c>
      <c r="AQ1034">
        <f>VLOOKUP($C1034,PANSS_full!$D$2:$AK$888,25,FALSE)</f>
        <v>1</v>
      </c>
      <c r="AR1034">
        <f>VLOOKUP($C1034,PANSS_full!$D$2:$AK$888,26,FALSE)</f>
        <v>1</v>
      </c>
      <c r="AS1034">
        <f>VLOOKUP($C1034,PANSS_full!$D$2:$AK$888,27,FALSE)</f>
        <v>1</v>
      </c>
      <c r="AT1034">
        <f>VLOOKUP($C1034,PANSS_full!$D$2:$AK$888,28,FALSE)</f>
        <v>2</v>
      </c>
      <c r="AU1034">
        <f>VLOOKUP($C1034,PANSS_full!$D$2:$AK$888,29,FALSE)</f>
        <v>1</v>
      </c>
      <c r="AV1034">
        <f>VLOOKUP($C1034,PANSS_full!$D$2:$AK$888,30,FALSE)</f>
        <v>5</v>
      </c>
      <c r="AW1034">
        <f>VLOOKUP($C1034,PANSS_full!$D$2:$AK$888,31,FALSE)</f>
        <v>3</v>
      </c>
      <c r="AX1034">
        <f>VLOOKUP($C1034,PANSS_full!$D$2:$AK$888,32,FALSE)</f>
        <v>1</v>
      </c>
      <c r="AY1034">
        <f>VLOOKUP($C1034,PANSS_full!$D$2:$AK$888,33,FALSE)</f>
        <v>3</v>
      </c>
      <c r="AZ1034">
        <f>VLOOKUP($C1034,PANSS_full!$D$2:$AK$888,34,FALSE)</f>
        <v>3</v>
      </c>
    </row>
    <row r="1035" spans="1:52">
      <c r="A1035">
        <v>1034</v>
      </c>
      <c r="B1035" s="2" t="s">
        <v>1093</v>
      </c>
      <c r="C1035" s="2" t="str">
        <f t="shared" si="17"/>
        <v>SZ_10_0024</v>
      </c>
      <c r="E1035" s="2">
        <v>31.75</v>
      </c>
      <c r="F1035" s="2" t="s">
        <v>602</v>
      </c>
      <c r="G1035" s="2" t="s">
        <v>532</v>
      </c>
      <c r="H1035" s="2">
        <v>10</v>
      </c>
      <c r="I1035" s="2">
        <v>1</v>
      </c>
      <c r="J1035" s="2">
        <v>9</v>
      </c>
      <c r="K1035" s="2">
        <v>1</v>
      </c>
      <c r="L1035" s="2">
        <v>1</v>
      </c>
      <c r="M1035" s="2">
        <v>6</v>
      </c>
      <c r="N1035" s="2">
        <v>16</v>
      </c>
      <c r="O1035" s="2">
        <v>17</v>
      </c>
      <c r="P1035" s="2">
        <v>31</v>
      </c>
      <c r="Q1035" s="2">
        <v>64</v>
      </c>
      <c r="S1035" t="str">
        <f>VLOOKUP($C1035,PANSS_full!$D$2:$AK$888,1,FALSE)</f>
        <v>SZ_10_0024</v>
      </c>
      <c r="T1035" t="str">
        <f>VLOOKUP($C1035,PANSS_full!$D$2:$AK$888,2,FALSE)</f>
        <v>DHJ</v>
      </c>
      <c r="U1035" t="str">
        <f>VLOOKUP($C1035,PANSS_full!$D$2:$AK$888,3,FALSE)</f>
        <v>樊凌姿</v>
      </c>
      <c r="V1035" t="str">
        <f>VLOOKUP($C1035,PANSS_full!$D$2:$AK$888,4,FALSE)</f>
        <v>驻马店市精神病医院</v>
      </c>
      <c r="W1035">
        <f>VLOOKUP($C1035,PANSS_full!$D$2:$AK$888,5,FALSE)</f>
        <v>4</v>
      </c>
      <c r="X1035">
        <f>VLOOKUP($C1035,PANSS_full!$D$2:$AK$888,6,FALSE)</f>
        <v>1</v>
      </c>
      <c r="Y1035">
        <f>VLOOKUP($C1035,PANSS_full!$D$2:$AK$888,7,FALSE)</f>
        <v>1</v>
      </c>
      <c r="Z1035">
        <f>VLOOKUP($C1035,PANSS_full!$D$2:$AK$888,8,FALSE)</f>
        <v>1</v>
      </c>
      <c r="AA1035">
        <f>VLOOKUP($C1035,PANSS_full!$D$2:$AK$888,9,FALSE)</f>
        <v>1</v>
      </c>
      <c r="AB1035">
        <f>VLOOKUP($C1035,PANSS_full!$D$2:$AK$888,10,FALSE)</f>
        <v>4</v>
      </c>
      <c r="AC1035">
        <f>VLOOKUP($C1035,PANSS_full!$D$2:$AK$888,11,FALSE)</f>
        <v>4</v>
      </c>
      <c r="AD1035">
        <f>VLOOKUP($C1035,PANSS_full!$D$2:$AK$888,12,FALSE)</f>
        <v>3</v>
      </c>
      <c r="AE1035">
        <f>VLOOKUP($C1035,PANSS_full!$D$2:$AK$888,13,FALSE)</f>
        <v>4</v>
      </c>
      <c r="AF1035">
        <f>VLOOKUP($C1035,PANSS_full!$D$2:$AK$888,14,FALSE)</f>
        <v>2</v>
      </c>
      <c r="AG1035">
        <f>VLOOKUP($C1035,PANSS_full!$D$2:$AK$888,15,FALSE)</f>
        <v>4</v>
      </c>
      <c r="AH1035">
        <f>VLOOKUP($C1035,PANSS_full!$D$2:$AK$888,16,FALSE)</f>
        <v>1</v>
      </c>
      <c r="AI1035">
        <f>VLOOKUP($C1035,PANSS_full!$D$2:$AK$888,17,FALSE)</f>
        <v>2</v>
      </c>
      <c r="AJ1035">
        <f>VLOOKUP($C1035,PANSS_full!$D$2:$AK$888,18,FALSE)</f>
        <v>1</v>
      </c>
      <c r="AK1035">
        <f>VLOOKUP($C1035,PANSS_full!$D$2:$AK$888,19,FALSE)</f>
        <v>1</v>
      </c>
      <c r="AL1035">
        <f>VLOOKUP($C1035,PANSS_full!$D$2:$AK$888,20,FALSE)</f>
        <v>3</v>
      </c>
      <c r="AM1035">
        <f>VLOOKUP($C1035,PANSS_full!$D$2:$AK$888,21,FALSE)</f>
        <v>1</v>
      </c>
      <c r="AN1035">
        <f>VLOOKUP($C1035,PANSS_full!$D$2:$AK$888,22,FALSE)</f>
        <v>1</v>
      </c>
      <c r="AO1035">
        <f>VLOOKUP($C1035,PANSS_full!$D$2:$AK$888,23,FALSE)</f>
        <v>1</v>
      </c>
      <c r="AP1035">
        <f>VLOOKUP($C1035,PANSS_full!$D$2:$AK$888,24,FALSE)</f>
        <v>1</v>
      </c>
      <c r="AQ1035">
        <f>VLOOKUP($C1035,PANSS_full!$D$2:$AK$888,25,FALSE)</f>
        <v>1</v>
      </c>
      <c r="AR1035">
        <f>VLOOKUP($C1035,PANSS_full!$D$2:$AK$888,26,FALSE)</f>
        <v>2</v>
      </c>
      <c r="AS1035">
        <f>VLOOKUP($C1035,PANSS_full!$D$2:$AK$888,27,FALSE)</f>
        <v>1</v>
      </c>
      <c r="AT1035">
        <f>VLOOKUP($C1035,PANSS_full!$D$2:$AK$888,28,FALSE)</f>
        <v>1</v>
      </c>
      <c r="AU1035">
        <f>VLOOKUP($C1035,PANSS_full!$D$2:$AK$888,29,FALSE)</f>
        <v>1</v>
      </c>
      <c r="AV1035">
        <f>VLOOKUP($C1035,PANSS_full!$D$2:$AK$888,30,FALSE)</f>
        <v>5</v>
      </c>
      <c r="AW1035">
        <f>VLOOKUP($C1035,PANSS_full!$D$2:$AK$888,31,FALSE)</f>
        <v>3</v>
      </c>
      <c r="AX1035">
        <f>VLOOKUP($C1035,PANSS_full!$D$2:$AK$888,32,FALSE)</f>
        <v>3</v>
      </c>
      <c r="AY1035">
        <f>VLOOKUP($C1035,PANSS_full!$D$2:$AK$888,33,FALSE)</f>
        <v>2</v>
      </c>
      <c r="AZ1035">
        <f>VLOOKUP($C1035,PANSS_full!$D$2:$AK$888,34,FALSE)</f>
        <v>4</v>
      </c>
    </row>
    <row r="1036" spans="1:52">
      <c r="A1036">
        <v>1035</v>
      </c>
      <c r="B1036" s="2" t="s">
        <v>1094</v>
      </c>
      <c r="C1036" s="2" t="str">
        <f t="shared" si="17"/>
        <v>SZ_10_0025</v>
      </c>
      <c r="E1036" s="2">
        <v>44.5</v>
      </c>
      <c r="F1036" s="2" t="s">
        <v>602</v>
      </c>
      <c r="G1036" s="2" t="s">
        <v>532</v>
      </c>
      <c r="H1036" s="2">
        <v>10</v>
      </c>
      <c r="I1036" s="2">
        <v>1</v>
      </c>
      <c r="J1036" s="2">
        <v>5</v>
      </c>
      <c r="K1036" s="2">
        <v>1</v>
      </c>
      <c r="L1036" s="2">
        <v>1</v>
      </c>
      <c r="M1036" s="2">
        <v>72</v>
      </c>
      <c r="N1036" s="2">
        <v>27</v>
      </c>
      <c r="O1036" s="2">
        <v>21</v>
      </c>
      <c r="P1036" s="2">
        <v>35</v>
      </c>
      <c r="Q1036" s="2">
        <v>83</v>
      </c>
      <c r="S1036" t="str">
        <f>VLOOKUP($C1036,PANSS_full!$D$2:$AK$888,1,FALSE)</f>
        <v>SZ_10_0025</v>
      </c>
      <c r="T1036" t="str">
        <f>VLOOKUP($C1036,PANSS_full!$D$2:$AK$888,2,FALSE)</f>
        <v>YHQ</v>
      </c>
      <c r="U1036" t="str">
        <f>VLOOKUP($C1036,PANSS_full!$D$2:$AK$888,3,FALSE)</f>
        <v>樊凌姿</v>
      </c>
      <c r="V1036" t="str">
        <f>VLOOKUP($C1036,PANSS_full!$D$2:$AK$888,4,FALSE)</f>
        <v>驻马店市精神病医院</v>
      </c>
      <c r="W1036">
        <f>VLOOKUP($C1036,PANSS_full!$D$2:$AK$888,5,FALSE)</f>
        <v>4</v>
      </c>
      <c r="X1036">
        <f>VLOOKUP($C1036,PANSS_full!$D$2:$AK$888,6,FALSE)</f>
        <v>5</v>
      </c>
      <c r="Y1036">
        <f>VLOOKUP($C1036,PANSS_full!$D$2:$AK$888,7,FALSE)</f>
        <v>4</v>
      </c>
      <c r="Z1036">
        <f>VLOOKUP($C1036,PANSS_full!$D$2:$AK$888,8,FALSE)</f>
        <v>3</v>
      </c>
      <c r="AA1036">
        <f>VLOOKUP($C1036,PANSS_full!$D$2:$AK$888,9,FALSE)</f>
        <v>5</v>
      </c>
      <c r="AB1036">
        <f>VLOOKUP($C1036,PANSS_full!$D$2:$AK$888,10,FALSE)</f>
        <v>3</v>
      </c>
      <c r="AC1036">
        <f>VLOOKUP($C1036,PANSS_full!$D$2:$AK$888,11,FALSE)</f>
        <v>3</v>
      </c>
      <c r="AD1036">
        <f>VLOOKUP($C1036,PANSS_full!$D$2:$AK$888,12,FALSE)</f>
        <v>1</v>
      </c>
      <c r="AE1036">
        <f>VLOOKUP($C1036,PANSS_full!$D$2:$AK$888,13,FALSE)</f>
        <v>3</v>
      </c>
      <c r="AF1036">
        <f>VLOOKUP($C1036,PANSS_full!$D$2:$AK$888,14,FALSE)</f>
        <v>4</v>
      </c>
      <c r="AG1036">
        <f>VLOOKUP($C1036,PANSS_full!$D$2:$AK$888,15,FALSE)</f>
        <v>1</v>
      </c>
      <c r="AH1036">
        <f>VLOOKUP($C1036,PANSS_full!$D$2:$AK$888,16,FALSE)</f>
        <v>5</v>
      </c>
      <c r="AI1036">
        <f>VLOOKUP($C1036,PANSS_full!$D$2:$AK$888,17,FALSE)</f>
        <v>4</v>
      </c>
      <c r="AJ1036">
        <f>VLOOKUP($C1036,PANSS_full!$D$2:$AK$888,18,FALSE)</f>
        <v>3</v>
      </c>
      <c r="AK1036">
        <f>VLOOKUP($C1036,PANSS_full!$D$2:$AK$888,19,FALSE)</f>
        <v>1</v>
      </c>
      <c r="AL1036">
        <f>VLOOKUP($C1036,PANSS_full!$D$2:$AK$888,20,FALSE)</f>
        <v>1</v>
      </c>
      <c r="AM1036">
        <f>VLOOKUP($C1036,PANSS_full!$D$2:$AK$888,21,FALSE)</f>
        <v>1</v>
      </c>
      <c r="AN1036">
        <f>VLOOKUP($C1036,PANSS_full!$D$2:$AK$888,22,FALSE)</f>
        <v>1</v>
      </c>
      <c r="AO1036">
        <f>VLOOKUP($C1036,PANSS_full!$D$2:$AK$888,23,FALSE)</f>
        <v>4</v>
      </c>
      <c r="AP1036">
        <f>VLOOKUP($C1036,PANSS_full!$D$2:$AK$888,24,FALSE)</f>
        <v>1</v>
      </c>
      <c r="AQ1036">
        <f>VLOOKUP($C1036,PANSS_full!$D$2:$AK$888,25,FALSE)</f>
        <v>1</v>
      </c>
      <c r="AR1036">
        <f>VLOOKUP($C1036,PANSS_full!$D$2:$AK$888,26,FALSE)</f>
        <v>3</v>
      </c>
      <c r="AS1036">
        <f>VLOOKUP($C1036,PANSS_full!$D$2:$AK$888,27,FALSE)</f>
        <v>4</v>
      </c>
      <c r="AT1036">
        <f>VLOOKUP($C1036,PANSS_full!$D$2:$AK$888,28,FALSE)</f>
        <v>3</v>
      </c>
      <c r="AU1036">
        <f>VLOOKUP($C1036,PANSS_full!$D$2:$AK$888,29,FALSE)</f>
        <v>1</v>
      </c>
      <c r="AV1036">
        <f>VLOOKUP($C1036,PANSS_full!$D$2:$AK$888,30,FALSE)</f>
        <v>5</v>
      </c>
      <c r="AW1036">
        <f>VLOOKUP($C1036,PANSS_full!$D$2:$AK$888,31,FALSE)</f>
        <v>4</v>
      </c>
      <c r="AX1036">
        <f>VLOOKUP($C1036,PANSS_full!$D$2:$AK$888,32,FALSE)</f>
        <v>1</v>
      </c>
      <c r="AY1036">
        <f>VLOOKUP($C1036,PANSS_full!$D$2:$AK$888,33,FALSE)</f>
        <v>1</v>
      </c>
      <c r="AZ1036">
        <f>VLOOKUP($C1036,PANSS_full!$D$2:$AK$888,34,FALSE)</f>
        <v>3</v>
      </c>
    </row>
    <row r="1037" spans="1:52">
      <c r="A1037">
        <v>1036</v>
      </c>
      <c r="B1037" s="2" t="s">
        <v>1095</v>
      </c>
      <c r="C1037" s="2" t="str">
        <f t="shared" si="17"/>
        <v>SZ_10_0026</v>
      </c>
      <c r="E1037" s="2">
        <v>38</v>
      </c>
      <c r="F1037" s="2" t="s">
        <v>602</v>
      </c>
      <c r="G1037" s="2" t="s">
        <v>532</v>
      </c>
      <c r="H1037" s="2">
        <v>10</v>
      </c>
      <c r="I1037" s="2">
        <v>2</v>
      </c>
      <c r="J1037" s="2">
        <v>0</v>
      </c>
      <c r="K1037" s="2">
        <v>1</v>
      </c>
      <c r="L1037" s="2">
        <v>1</v>
      </c>
      <c r="M1037" s="2">
        <v>16</v>
      </c>
      <c r="N1037" s="2">
        <v>36</v>
      </c>
      <c r="O1037" s="2">
        <v>15</v>
      </c>
      <c r="P1037" s="2">
        <v>46</v>
      </c>
      <c r="Q1037" s="2">
        <v>97</v>
      </c>
      <c r="S1037" t="str">
        <f>VLOOKUP($C1037,PANSS_full!$D$2:$AK$888,1,FALSE)</f>
        <v>SZ_10_0026</v>
      </c>
      <c r="T1037" t="str">
        <f>VLOOKUP($C1037,PANSS_full!$D$2:$AK$888,2,FALSE)</f>
        <v>YQX</v>
      </c>
      <c r="U1037" t="str">
        <f>VLOOKUP($C1037,PANSS_full!$D$2:$AK$888,3,FALSE)</f>
        <v>邵新月</v>
      </c>
      <c r="V1037" t="str">
        <f>VLOOKUP($C1037,PANSS_full!$D$2:$AK$888,4,FALSE)</f>
        <v>驻马店市精神病院</v>
      </c>
      <c r="W1037">
        <f>VLOOKUP($C1037,PANSS_full!$D$2:$AK$888,5,FALSE)</f>
        <v>7</v>
      </c>
      <c r="X1037">
        <f>VLOOKUP($C1037,PANSS_full!$D$2:$AK$888,6,FALSE)</f>
        <v>4</v>
      </c>
      <c r="Y1037">
        <f>VLOOKUP($C1037,PANSS_full!$D$2:$AK$888,7,FALSE)</f>
        <v>7</v>
      </c>
      <c r="Z1037">
        <f>VLOOKUP($C1037,PANSS_full!$D$2:$AK$888,8,FALSE)</f>
        <v>4</v>
      </c>
      <c r="AA1037">
        <f>VLOOKUP($C1037,PANSS_full!$D$2:$AK$888,9,FALSE)</f>
        <v>1</v>
      </c>
      <c r="AB1037">
        <f>VLOOKUP($C1037,PANSS_full!$D$2:$AK$888,10,FALSE)</f>
        <v>7</v>
      </c>
      <c r="AC1037">
        <f>VLOOKUP($C1037,PANSS_full!$D$2:$AK$888,11,FALSE)</f>
        <v>6</v>
      </c>
      <c r="AD1037">
        <f>VLOOKUP($C1037,PANSS_full!$D$2:$AK$888,12,FALSE)</f>
        <v>3</v>
      </c>
      <c r="AE1037">
        <f>VLOOKUP($C1037,PANSS_full!$D$2:$AK$888,13,FALSE)</f>
        <v>1</v>
      </c>
      <c r="AF1037">
        <f>VLOOKUP($C1037,PANSS_full!$D$2:$AK$888,14,FALSE)</f>
        <v>3</v>
      </c>
      <c r="AG1037">
        <f>VLOOKUP($C1037,PANSS_full!$D$2:$AK$888,15,FALSE)</f>
        <v>3</v>
      </c>
      <c r="AH1037">
        <f>VLOOKUP($C1037,PANSS_full!$D$2:$AK$888,16,FALSE)</f>
        <v>1</v>
      </c>
      <c r="AI1037">
        <f>VLOOKUP($C1037,PANSS_full!$D$2:$AK$888,17,FALSE)</f>
        <v>3</v>
      </c>
      <c r="AJ1037">
        <f>VLOOKUP($C1037,PANSS_full!$D$2:$AK$888,18,FALSE)</f>
        <v>1</v>
      </c>
      <c r="AK1037">
        <f>VLOOKUP($C1037,PANSS_full!$D$2:$AK$888,19,FALSE)</f>
        <v>1</v>
      </c>
      <c r="AL1037">
        <f>VLOOKUP($C1037,PANSS_full!$D$2:$AK$888,20,FALSE)</f>
        <v>1</v>
      </c>
      <c r="AM1037">
        <f>VLOOKUP($C1037,PANSS_full!$D$2:$AK$888,21,FALSE)</f>
        <v>1</v>
      </c>
      <c r="AN1037">
        <f>VLOOKUP($C1037,PANSS_full!$D$2:$AK$888,22,FALSE)</f>
        <v>1</v>
      </c>
      <c r="AO1037">
        <f>VLOOKUP($C1037,PANSS_full!$D$2:$AK$888,23,FALSE)</f>
        <v>1</v>
      </c>
      <c r="AP1037">
        <f>VLOOKUP($C1037,PANSS_full!$D$2:$AK$888,24,FALSE)</f>
        <v>1</v>
      </c>
      <c r="AQ1037">
        <f>VLOOKUP($C1037,PANSS_full!$D$2:$AK$888,25,FALSE)</f>
        <v>1</v>
      </c>
      <c r="AR1037">
        <f>VLOOKUP($C1037,PANSS_full!$D$2:$AK$888,26,FALSE)</f>
        <v>7</v>
      </c>
      <c r="AS1037">
        <f>VLOOKUP($C1037,PANSS_full!$D$2:$AK$888,27,FALSE)</f>
        <v>7</v>
      </c>
      <c r="AT1037">
        <f>VLOOKUP($C1037,PANSS_full!$D$2:$AK$888,28,FALSE)</f>
        <v>1</v>
      </c>
      <c r="AU1037">
        <f>VLOOKUP($C1037,PANSS_full!$D$2:$AK$888,29,FALSE)</f>
        <v>3</v>
      </c>
      <c r="AV1037">
        <f>VLOOKUP($C1037,PANSS_full!$D$2:$AK$888,30,FALSE)</f>
        <v>7</v>
      </c>
      <c r="AW1037">
        <f>VLOOKUP($C1037,PANSS_full!$D$2:$AK$888,31,FALSE)</f>
        <v>5</v>
      </c>
      <c r="AX1037">
        <f>VLOOKUP($C1037,PANSS_full!$D$2:$AK$888,32,FALSE)</f>
        <v>5</v>
      </c>
      <c r="AY1037">
        <f>VLOOKUP($C1037,PANSS_full!$D$2:$AK$888,33,FALSE)</f>
        <v>1</v>
      </c>
      <c r="AZ1037">
        <f>VLOOKUP($C1037,PANSS_full!$D$2:$AK$888,34,FALSE)</f>
        <v>3</v>
      </c>
    </row>
    <row r="1038" spans="1:52">
      <c r="A1038">
        <v>1037</v>
      </c>
      <c r="B1038" s="2" t="s">
        <v>1096</v>
      </c>
      <c r="C1038" s="2" t="str">
        <f t="shared" si="17"/>
        <v>SZ_10_0027</v>
      </c>
      <c r="E1038" s="2">
        <v>27.4166666666667</v>
      </c>
      <c r="F1038" s="2" t="s">
        <v>602</v>
      </c>
      <c r="G1038" s="2" t="s">
        <v>532</v>
      </c>
      <c r="H1038" s="2">
        <v>10</v>
      </c>
      <c r="I1038" s="2">
        <v>2</v>
      </c>
      <c r="J1038" s="2">
        <v>8</v>
      </c>
      <c r="K1038" s="2">
        <v>1</v>
      </c>
      <c r="L1038" s="2">
        <v>1</v>
      </c>
      <c r="M1038" s="2">
        <v>132</v>
      </c>
      <c r="N1038" s="2">
        <v>27</v>
      </c>
      <c r="O1038" s="2">
        <v>29</v>
      </c>
      <c r="P1038" s="2">
        <v>50</v>
      </c>
      <c r="Q1038" s="2">
        <v>106</v>
      </c>
      <c r="R1038" s="2">
        <v>29</v>
      </c>
      <c r="S1038" t="str">
        <f>VLOOKUP($C1038,PANSS_full!$D$2:$AK$888,1,FALSE)</f>
        <v>SZ_10_0027</v>
      </c>
      <c r="T1038" t="str">
        <f>VLOOKUP($C1038,PANSS_full!$D$2:$AK$888,2,FALSE)</f>
        <v>CSL</v>
      </c>
      <c r="U1038" t="str">
        <f>VLOOKUP($C1038,PANSS_full!$D$2:$AK$888,3,FALSE)</f>
        <v>刘向阳</v>
      </c>
      <c r="V1038" t="str">
        <f>VLOOKUP($C1038,PANSS_full!$D$2:$AK$888,4,FALSE)</f>
        <v>驻马店市第二人民医院</v>
      </c>
      <c r="W1038">
        <f>VLOOKUP($C1038,PANSS_full!$D$2:$AK$888,5,FALSE)</f>
        <v>6</v>
      </c>
      <c r="X1038">
        <f>VLOOKUP($C1038,PANSS_full!$D$2:$AK$888,6,FALSE)</f>
        <v>4</v>
      </c>
      <c r="Y1038">
        <f>VLOOKUP($C1038,PANSS_full!$D$2:$AK$888,7,FALSE)</f>
        <v>5</v>
      </c>
      <c r="Z1038">
        <f>VLOOKUP($C1038,PANSS_full!$D$2:$AK$888,8,FALSE)</f>
        <v>1</v>
      </c>
      <c r="AA1038">
        <f>VLOOKUP($C1038,PANSS_full!$D$2:$AK$888,9,FALSE)</f>
        <v>1</v>
      </c>
      <c r="AB1038">
        <f>VLOOKUP($C1038,PANSS_full!$D$2:$AK$888,10,FALSE)</f>
        <v>5</v>
      </c>
      <c r="AC1038">
        <f>VLOOKUP($C1038,PANSS_full!$D$2:$AK$888,11,FALSE)</f>
        <v>5</v>
      </c>
      <c r="AD1038">
        <f>VLOOKUP($C1038,PANSS_full!$D$2:$AK$888,12,FALSE)</f>
        <v>4</v>
      </c>
      <c r="AE1038">
        <f>VLOOKUP($C1038,PANSS_full!$D$2:$AK$888,13,FALSE)</f>
        <v>5</v>
      </c>
      <c r="AF1038">
        <f>VLOOKUP($C1038,PANSS_full!$D$2:$AK$888,14,FALSE)</f>
        <v>4</v>
      </c>
      <c r="AG1038">
        <f>VLOOKUP($C1038,PANSS_full!$D$2:$AK$888,15,FALSE)</f>
        <v>5</v>
      </c>
      <c r="AH1038">
        <f>VLOOKUP($C1038,PANSS_full!$D$2:$AK$888,16,FALSE)</f>
        <v>3</v>
      </c>
      <c r="AI1038">
        <f>VLOOKUP($C1038,PANSS_full!$D$2:$AK$888,17,FALSE)</f>
        <v>5</v>
      </c>
      <c r="AJ1038">
        <f>VLOOKUP($C1038,PANSS_full!$D$2:$AK$888,18,FALSE)</f>
        <v>3</v>
      </c>
      <c r="AK1038">
        <f>VLOOKUP($C1038,PANSS_full!$D$2:$AK$888,19,FALSE)</f>
        <v>1</v>
      </c>
      <c r="AL1038">
        <f>VLOOKUP($C1038,PANSS_full!$D$2:$AK$888,20,FALSE)</f>
        <v>2</v>
      </c>
      <c r="AM1038">
        <f>VLOOKUP($C1038,PANSS_full!$D$2:$AK$888,21,FALSE)</f>
        <v>1</v>
      </c>
      <c r="AN1038">
        <f>VLOOKUP($C1038,PANSS_full!$D$2:$AK$888,22,FALSE)</f>
        <v>1</v>
      </c>
      <c r="AO1038">
        <f>VLOOKUP($C1038,PANSS_full!$D$2:$AK$888,23,FALSE)</f>
        <v>5</v>
      </c>
      <c r="AP1038">
        <f>VLOOKUP($C1038,PANSS_full!$D$2:$AK$888,24,FALSE)</f>
        <v>1</v>
      </c>
      <c r="AQ1038">
        <f>VLOOKUP($C1038,PANSS_full!$D$2:$AK$888,25,FALSE)</f>
        <v>4</v>
      </c>
      <c r="AR1038">
        <f>VLOOKUP($C1038,PANSS_full!$D$2:$AK$888,26,FALSE)</f>
        <v>4</v>
      </c>
      <c r="AS1038">
        <f>VLOOKUP($C1038,PANSS_full!$D$2:$AK$888,27,FALSE)</f>
        <v>4</v>
      </c>
      <c r="AT1038">
        <f>VLOOKUP($C1038,PANSS_full!$D$2:$AK$888,28,FALSE)</f>
        <v>1</v>
      </c>
      <c r="AU1038">
        <f>VLOOKUP($C1038,PANSS_full!$D$2:$AK$888,29,FALSE)</f>
        <v>4</v>
      </c>
      <c r="AV1038">
        <f>VLOOKUP($C1038,PANSS_full!$D$2:$AK$888,30,FALSE)</f>
        <v>6</v>
      </c>
      <c r="AW1038">
        <f>VLOOKUP($C1038,PANSS_full!$D$2:$AK$888,31,FALSE)</f>
        <v>5</v>
      </c>
      <c r="AX1038">
        <f>VLOOKUP($C1038,PANSS_full!$D$2:$AK$888,32,FALSE)</f>
        <v>5</v>
      </c>
      <c r="AY1038">
        <f>VLOOKUP($C1038,PANSS_full!$D$2:$AK$888,33,FALSE)</f>
        <v>1</v>
      </c>
      <c r="AZ1038">
        <f>VLOOKUP($C1038,PANSS_full!$D$2:$AK$888,34,FALSE)</f>
        <v>5</v>
      </c>
    </row>
    <row r="1039" spans="1:52">
      <c r="A1039">
        <v>1038</v>
      </c>
      <c r="B1039" s="2" t="s">
        <v>1097</v>
      </c>
      <c r="C1039" s="2" t="str">
        <f t="shared" si="17"/>
        <v>SZ_10_0028</v>
      </c>
      <c r="E1039" s="2">
        <v>42.4166666666667</v>
      </c>
      <c r="F1039" s="2" t="s">
        <v>602</v>
      </c>
      <c r="G1039" s="2" t="s">
        <v>532</v>
      </c>
      <c r="H1039" s="2">
        <v>10</v>
      </c>
      <c r="I1039" s="2">
        <v>2</v>
      </c>
      <c r="J1039" s="2">
        <v>15</v>
      </c>
      <c r="K1039" s="2">
        <v>1</v>
      </c>
      <c r="L1039" s="2">
        <v>1</v>
      </c>
      <c r="M1039" s="2">
        <v>240</v>
      </c>
      <c r="N1039" s="2">
        <v>18</v>
      </c>
      <c r="O1039" s="2">
        <v>17</v>
      </c>
      <c r="P1039" s="2">
        <v>38</v>
      </c>
      <c r="Q1039" s="2">
        <v>73</v>
      </c>
      <c r="S1039" t="str">
        <f>VLOOKUP($C1039,PANSS_full!$D$2:$AK$888,1,FALSE)</f>
        <v>SZ_10_0028</v>
      </c>
      <c r="T1039" t="str">
        <f>VLOOKUP($C1039,PANSS_full!$D$2:$AK$888,2,FALSE)</f>
        <v>WQL</v>
      </c>
      <c r="U1039" t="str">
        <f>VLOOKUP($C1039,PANSS_full!$D$2:$AK$888,3,FALSE)</f>
        <v>张慧芳</v>
      </c>
      <c r="V1039" t="str">
        <f>VLOOKUP($C1039,PANSS_full!$D$2:$AK$888,4,FALSE)</f>
        <v>河南省驻马店市第二人民医院</v>
      </c>
      <c r="W1039">
        <f>VLOOKUP($C1039,PANSS_full!$D$2:$AK$888,5,FALSE)</f>
        <v>4</v>
      </c>
      <c r="X1039">
        <f>VLOOKUP($C1039,PANSS_full!$D$2:$AK$888,6,FALSE)</f>
        <v>3</v>
      </c>
      <c r="Y1039">
        <f>VLOOKUP($C1039,PANSS_full!$D$2:$AK$888,7,FALSE)</f>
        <v>1</v>
      </c>
      <c r="Z1039">
        <f>VLOOKUP($C1039,PANSS_full!$D$2:$AK$888,8,FALSE)</f>
        <v>2</v>
      </c>
      <c r="AA1039">
        <f>VLOOKUP($C1039,PANSS_full!$D$2:$AK$888,9,FALSE)</f>
        <v>1</v>
      </c>
      <c r="AB1039">
        <f>VLOOKUP($C1039,PANSS_full!$D$2:$AK$888,10,FALSE)</f>
        <v>4</v>
      </c>
      <c r="AC1039">
        <f>VLOOKUP($C1039,PANSS_full!$D$2:$AK$888,11,FALSE)</f>
        <v>3</v>
      </c>
      <c r="AD1039">
        <f>VLOOKUP($C1039,PANSS_full!$D$2:$AK$888,12,FALSE)</f>
        <v>4</v>
      </c>
      <c r="AE1039">
        <f>VLOOKUP($C1039,PANSS_full!$D$2:$AK$888,13,FALSE)</f>
        <v>3</v>
      </c>
      <c r="AF1039">
        <f>VLOOKUP($C1039,PANSS_full!$D$2:$AK$888,14,FALSE)</f>
        <v>3</v>
      </c>
      <c r="AG1039">
        <f>VLOOKUP($C1039,PANSS_full!$D$2:$AK$888,15,FALSE)</f>
        <v>3</v>
      </c>
      <c r="AH1039">
        <f>VLOOKUP($C1039,PANSS_full!$D$2:$AK$888,16,FALSE)</f>
        <v>1</v>
      </c>
      <c r="AI1039">
        <f>VLOOKUP($C1039,PANSS_full!$D$2:$AK$888,17,FALSE)</f>
        <v>2</v>
      </c>
      <c r="AJ1039">
        <f>VLOOKUP($C1039,PANSS_full!$D$2:$AK$888,18,FALSE)</f>
        <v>1</v>
      </c>
      <c r="AK1039">
        <f>VLOOKUP($C1039,PANSS_full!$D$2:$AK$888,19,FALSE)</f>
        <v>2</v>
      </c>
      <c r="AL1039">
        <f>VLOOKUP($C1039,PANSS_full!$D$2:$AK$888,20,FALSE)</f>
        <v>3</v>
      </c>
      <c r="AM1039">
        <f>VLOOKUP($C1039,PANSS_full!$D$2:$AK$888,21,FALSE)</f>
        <v>1</v>
      </c>
      <c r="AN1039">
        <f>VLOOKUP($C1039,PANSS_full!$D$2:$AK$888,22,FALSE)</f>
        <v>3</v>
      </c>
      <c r="AO1039">
        <f>VLOOKUP($C1039,PANSS_full!$D$2:$AK$888,23,FALSE)</f>
        <v>1</v>
      </c>
      <c r="AP1039">
        <f>VLOOKUP($C1039,PANSS_full!$D$2:$AK$888,24,FALSE)</f>
        <v>3</v>
      </c>
      <c r="AQ1039">
        <f>VLOOKUP($C1039,PANSS_full!$D$2:$AK$888,25,FALSE)</f>
        <v>1</v>
      </c>
      <c r="AR1039">
        <f>VLOOKUP($C1039,PANSS_full!$D$2:$AK$888,26,FALSE)</f>
        <v>3</v>
      </c>
      <c r="AS1039">
        <f>VLOOKUP($C1039,PANSS_full!$D$2:$AK$888,27,FALSE)</f>
        <v>1</v>
      </c>
      <c r="AT1039">
        <f>VLOOKUP($C1039,PANSS_full!$D$2:$AK$888,28,FALSE)</f>
        <v>1</v>
      </c>
      <c r="AU1039">
        <f>VLOOKUP($C1039,PANSS_full!$D$2:$AK$888,29,FALSE)</f>
        <v>3</v>
      </c>
      <c r="AV1039">
        <f>VLOOKUP($C1039,PANSS_full!$D$2:$AK$888,30,FALSE)</f>
        <v>3</v>
      </c>
      <c r="AW1039">
        <f>VLOOKUP($C1039,PANSS_full!$D$2:$AK$888,31,FALSE)</f>
        <v>3</v>
      </c>
      <c r="AX1039">
        <f>VLOOKUP($C1039,PANSS_full!$D$2:$AK$888,32,FALSE)</f>
        <v>3</v>
      </c>
      <c r="AY1039">
        <f>VLOOKUP($C1039,PANSS_full!$D$2:$AK$888,33,FALSE)</f>
        <v>3</v>
      </c>
      <c r="AZ1039">
        <f>VLOOKUP($C1039,PANSS_full!$D$2:$AK$888,34,FALSE)</f>
        <v>4</v>
      </c>
    </row>
    <row r="1040" spans="1:52">
      <c r="A1040">
        <v>1039</v>
      </c>
      <c r="B1040" s="2" t="s">
        <v>1098</v>
      </c>
      <c r="C1040" s="2" t="str">
        <f t="shared" si="17"/>
        <v>SZ_10_0029</v>
      </c>
      <c r="E1040" s="2">
        <v>29.9166666666667</v>
      </c>
      <c r="F1040" s="2" t="s">
        <v>602</v>
      </c>
      <c r="G1040" s="2" t="s">
        <v>532</v>
      </c>
      <c r="H1040" s="2">
        <v>10</v>
      </c>
      <c r="I1040" s="2">
        <v>1</v>
      </c>
      <c r="J1040" s="2">
        <v>7</v>
      </c>
      <c r="K1040" s="2">
        <v>1</v>
      </c>
      <c r="L1040" s="2">
        <v>1</v>
      </c>
      <c r="M1040" s="2">
        <v>102</v>
      </c>
      <c r="N1040" s="2">
        <v>23</v>
      </c>
      <c r="O1040" s="2">
        <v>24</v>
      </c>
      <c r="P1040" s="2">
        <v>41</v>
      </c>
      <c r="Q1040" s="2">
        <v>88</v>
      </c>
      <c r="R1040" s="2">
        <v>25</v>
      </c>
      <c r="S1040" t="str">
        <f>VLOOKUP($C1040,PANSS_full!$D$2:$AK$888,1,FALSE)</f>
        <v>SZ_10_0029</v>
      </c>
      <c r="T1040" t="str">
        <f>VLOOKUP($C1040,PANSS_full!$D$2:$AK$888,2,FALSE)</f>
        <v>RSH</v>
      </c>
      <c r="U1040" t="str">
        <f>VLOOKUP($C1040,PANSS_full!$D$2:$AK$888,3,FALSE)</f>
        <v>孙健</v>
      </c>
      <c r="V1040" t="str">
        <f>VLOOKUP($C1040,PANSS_full!$D$2:$AK$888,4,FALSE)</f>
        <v>河南省驻马店市第二人民医院</v>
      </c>
      <c r="W1040">
        <f>VLOOKUP($C1040,PANSS_full!$D$2:$AK$888,5,FALSE)</f>
        <v>6</v>
      </c>
      <c r="X1040">
        <f>VLOOKUP($C1040,PANSS_full!$D$2:$AK$888,6,FALSE)</f>
        <v>4</v>
      </c>
      <c r="Y1040">
        <f>VLOOKUP($C1040,PANSS_full!$D$2:$AK$888,7,FALSE)</f>
        <v>6</v>
      </c>
      <c r="Z1040">
        <f>VLOOKUP($C1040,PANSS_full!$D$2:$AK$888,8,FALSE)</f>
        <v>1</v>
      </c>
      <c r="AA1040">
        <f>VLOOKUP($C1040,PANSS_full!$D$2:$AK$888,9,FALSE)</f>
        <v>1</v>
      </c>
      <c r="AB1040">
        <f>VLOOKUP($C1040,PANSS_full!$D$2:$AK$888,10,FALSE)</f>
        <v>4</v>
      </c>
      <c r="AC1040">
        <f>VLOOKUP($C1040,PANSS_full!$D$2:$AK$888,11,FALSE)</f>
        <v>1</v>
      </c>
      <c r="AD1040">
        <f>VLOOKUP($C1040,PANSS_full!$D$2:$AK$888,12,FALSE)</f>
        <v>5</v>
      </c>
      <c r="AE1040">
        <f>VLOOKUP($C1040,PANSS_full!$D$2:$AK$888,13,FALSE)</f>
        <v>5</v>
      </c>
      <c r="AF1040">
        <f>VLOOKUP($C1040,PANSS_full!$D$2:$AK$888,14,FALSE)</f>
        <v>3</v>
      </c>
      <c r="AG1040">
        <f>VLOOKUP($C1040,PANSS_full!$D$2:$AK$888,15,FALSE)</f>
        <v>3</v>
      </c>
      <c r="AH1040">
        <f>VLOOKUP($C1040,PANSS_full!$D$2:$AK$888,16,FALSE)</f>
        <v>3</v>
      </c>
      <c r="AI1040">
        <f>VLOOKUP($C1040,PANSS_full!$D$2:$AK$888,17,FALSE)</f>
        <v>3</v>
      </c>
      <c r="AJ1040">
        <f>VLOOKUP($C1040,PANSS_full!$D$2:$AK$888,18,FALSE)</f>
        <v>2</v>
      </c>
      <c r="AK1040">
        <f>VLOOKUP($C1040,PANSS_full!$D$2:$AK$888,19,FALSE)</f>
        <v>1</v>
      </c>
      <c r="AL1040">
        <f>VLOOKUP($C1040,PANSS_full!$D$2:$AK$888,20,FALSE)</f>
        <v>2</v>
      </c>
      <c r="AM1040">
        <f>VLOOKUP($C1040,PANSS_full!$D$2:$AK$888,21,FALSE)</f>
        <v>1</v>
      </c>
      <c r="AN1040">
        <f>VLOOKUP($C1040,PANSS_full!$D$2:$AK$888,22,FALSE)</f>
        <v>1</v>
      </c>
      <c r="AO1040">
        <f>VLOOKUP($C1040,PANSS_full!$D$2:$AK$888,23,FALSE)</f>
        <v>2</v>
      </c>
      <c r="AP1040">
        <f>VLOOKUP($C1040,PANSS_full!$D$2:$AK$888,24,FALSE)</f>
        <v>3</v>
      </c>
      <c r="AQ1040">
        <f>VLOOKUP($C1040,PANSS_full!$D$2:$AK$888,25,FALSE)</f>
        <v>4</v>
      </c>
      <c r="AR1040">
        <f>VLOOKUP($C1040,PANSS_full!$D$2:$AK$888,26,FALSE)</f>
        <v>1</v>
      </c>
      <c r="AS1040">
        <f>VLOOKUP($C1040,PANSS_full!$D$2:$AK$888,27,FALSE)</f>
        <v>2</v>
      </c>
      <c r="AT1040">
        <f>VLOOKUP($C1040,PANSS_full!$D$2:$AK$888,28,FALSE)</f>
        <v>1</v>
      </c>
      <c r="AU1040">
        <f>VLOOKUP($C1040,PANSS_full!$D$2:$AK$888,29,FALSE)</f>
        <v>3</v>
      </c>
      <c r="AV1040">
        <f>VLOOKUP($C1040,PANSS_full!$D$2:$AK$888,30,FALSE)</f>
        <v>6</v>
      </c>
      <c r="AW1040">
        <f>VLOOKUP($C1040,PANSS_full!$D$2:$AK$888,31,FALSE)</f>
        <v>3</v>
      </c>
      <c r="AX1040">
        <f>VLOOKUP($C1040,PANSS_full!$D$2:$AK$888,32,FALSE)</f>
        <v>3</v>
      </c>
      <c r="AY1040">
        <f>VLOOKUP($C1040,PANSS_full!$D$2:$AK$888,33,FALSE)</f>
        <v>4</v>
      </c>
      <c r="AZ1040">
        <f>VLOOKUP($C1040,PANSS_full!$D$2:$AK$888,34,FALSE)</f>
        <v>4</v>
      </c>
    </row>
    <row r="1041" spans="1:52">
      <c r="A1041">
        <v>1040</v>
      </c>
      <c r="B1041" s="2" t="s">
        <v>1099</v>
      </c>
      <c r="C1041" s="2" t="str">
        <f t="shared" si="17"/>
        <v>SZ_10_0030</v>
      </c>
      <c r="E1041" s="2">
        <v>32.6666666666667</v>
      </c>
      <c r="F1041" s="2" t="s">
        <v>602</v>
      </c>
      <c r="G1041" s="2" t="s">
        <v>532</v>
      </c>
      <c r="H1041" s="2">
        <v>10</v>
      </c>
      <c r="I1041" s="2">
        <v>2</v>
      </c>
      <c r="J1041" s="2">
        <v>10</v>
      </c>
      <c r="K1041" s="2">
        <v>1</v>
      </c>
      <c r="L1041" s="2">
        <v>1</v>
      </c>
      <c r="M1041" s="2">
        <v>14</v>
      </c>
      <c r="N1041" s="2">
        <v>32</v>
      </c>
      <c r="O1041" s="2">
        <v>19</v>
      </c>
      <c r="P1041" s="2">
        <v>42</v>
      </c>
      <c r="Q1041" s="2">
        <v>93</v>
      </c>
      <c r="S1041" t="str">
        <f>VLOOKUP($C1041,PANSS_full!$D$2:$AK$888,1,FALSE)</f>
        <v>SZ_10_0030</v>
      </c>
      <c r="T1041" t="str">
        <f>VLOOKUP($C1041,PANSS_full!$D$2:$AK$888,2,FALSE)</f>
        <v>ZJ</v>
      </c>
      <c r="U1041" t="str">
        <f>VLOOKUP($C1041,PANSS_full!$D$2:$AK$888,3,FALSE)</f>
        <v>李德重</v>
      </c>
      <c r="V1041" t="str">
        <f>VLOOKUP($C1041,PANSS_full!$D$2:$AK$888,4,FALSE)</f>
        <v>驻马店市精神病医院</v>
      </c>
      <c r="W1041">
        <f>VLOOKUP($C1041,PANSS_full!$D$2:$AK$888,5,FALSE)</f>
        <v>6</v>
      </c>
      <c r="X1041">
        <f>VLOOKUP($C1041,PANSS_full!$D$2:$AK$888,6,FALSE)</f>
        <v>4</v>
      </c>
      <c r="Y1041">
        <f>VLOOKUP($C1041,PANSS_full!$D$2:$AK$888,7,FALSE)</f>
        <v>5</v>
      </c>
      <c r="Z1041">
        <f>VLOOKUP($C1041,PANSS_full!$D$2:$AK$888,8,FALSE)</f>
        <v>5</v>
      </c>
      <c r="AA1041">
        <f>VLOOKUP($C1041,PANSS_full!$D$2:$AK$888,9,FALSE)</f>
        <v>2</v>
      </c>
      <c r="AB1041">
        <f>VLOOKUP($C1041,PANSS_full!$D$2:$AK$888,10,FALSE)</f>
        <v>6</v>
      </c>
      <c r="AC1041">
        <f>VLOOKUP($C1041,PANSS_full!$D$2:$AK$888,11,FALSE)</f>
        <v>4</v>
      </c>
      <c r="AD1041">
        <f>VLOOKUP($C1041,PANSS_full!$D$2:$AK$888,12,FALSE)</f>
        <v>4</v>
      </c>
      <c r="AE1041">
        <f>VLOOKUP($C1041,PANSS_full!$D$2:$AK$888,13,FALSE)</f>
        <v>3</v>
      </c>
      <c r="AF1041">
        <f>VLOOKUP($C1041,PANSS_full!$D$2:$AK$888,14,FALSE)</f>
        <v>4</v>
      </c>
      <c r="AG1041">
        <f>VLOOKUP($C1041,PANSS_full!$D$2:$AK$888,15,FALSE)</f>
        <v>2</v>
      </c>
      <c r="AH1041">
        <f>VLOOKUP($C1041,PANSS_full!$D$2:$AK$888,16,FALSE)</f>
        <v>2</v>
      </c>
      <c r="AI1041">
        <f>VLOOKUP($C1041,PANSS_full!$D$2:$AK$888,17,FALSE)</f>
        <v>3</v>
      </c>
      <c r="AJ1041">
        <f>VLOOKUP($C1041,PANSS_full!$D$2:$AK$888,18,FALSE)</f>
        <v>1</v>
      </c>
      <c r="AK1041">
        <f>VLOOKUP($C1041,PANSS_full!$D$2:$AK$888,19,FALSE)</f>
        <v>3</v>
      </c>
      <c r="AL1041">
        <f>VLOOKUP($C1041,PANSS_full!$D$2:$AK$888,20,FALSE)</f>
        <v>2</v>
      </c>
      <c r="AM1041">
        <f>VLOOKUP($C1041,PANSS_full!$D$2:$AK$888,21,FALSE)</f>
        <v>1</v>
      </c>
      <c r="AN1041">
        <f>VLOOKUP($C1041,PANSS_full!$D$2:$AK$888,22,FALSE)</f>
        <v>3</v>
      </c>
      <c r="AO1041">
        <f>VLOOKUP($C1041,PANSS_full!$D$2:$AK$888,23,FALSE)</f>
        <v>1</v>
      </c>
      <c r="AP1041">
        <f>VLOOKUP($C1041,PANSS_full!$D$2:$AK$888,24,FALSE)</f>
        <v>1</v>
      </c>
      <c r="AQ1041">
        <f>VLOOKUP($C1041,PANSS_full!$D$2:$AK$888,25,FALSE)</f>
        <v>1</v>
      </c>
      <c r="AR1041">
        <f>VLOOKUP($C1041,PANSS_full!$D$2:$AK$888,26,FALSE)</f>
        <v>5</v>
      </c>
      <c r="AS1041">
        <f>VLOOKUP($C1041,PANSS_full!$D$2:$AK$888,27,FALSE)</f>
        <v>6</v>
      </c>
      <c r="AT1041">
        <f>VLOOKUP($C1041,PANSS_full!$D$2:$AK$888,28,FALSE)</f>
        <v>1</v>
      </c>
      <c r="AU1041">
        <f>VLOOKUP($C1041,PANSS_full!$D$2:$AK$888,29,FALSE)</f>
        <v>4</v>
      </c>
      <c r="AV1041">
        <f>VLOOKUP($C1041,PANSS_full!$D$2:$AK$888,30,FALSE)</f>
        <v>6</v>
      </c>
      <c r="AW1041">
        <f>VLOOKUP($C1041,PANSS_full!$D$2:$AK$888,31,FALSE)</f>
        <v>3</v>
      </c>
      <c r="AX1041">
        <f>VLOOKUP($C1041,PANSS_full!$D$2:$AK$888,32,FALSE)</f>
        <v>1</v>
      </c>
      <c r="AY1041">
        <f>VLOOKUP($C1041,PANSS_full!$D$2:$AK$888,33,FALSE)</f>
        <v>1</v>
      </c>
      <c r="AZ1041">
        <f>VLOOKUP($C1041,PANSS_full!$D$2:$AK$888,34,FALSE)</f>
        <v>3</v>
      </c>
    </row>
    <row r="1042" spans="1:52">
      <c r="A1042">
        <v>1041</v>
      </c>
      <c r="B1042" s="2" t="s">
        <v>1100</v>
      </c>
      <c r="C1042" s="2" t="str">
        <f t="shared" si="17"/>
        <v>SZ_10_0031</v>
      </c>
      <c r="E1042" s="2">
        <v>21.5833333333335</v>
      </c>
      <c r="F1042" s="2" t="s">
        <v>602</v>
      </c>
      <c r="G1042" s="2" t="s">
        <v>532</v>
      </c>
      <c r="H1042" s="2">
        <v>10</v>
      </c>
      <c r="I1042" s="2">
        <v>1</v>
      </c>
      <c r="J1042" s="2">
        <v>8</v>
      </c>
      <c r="K1042" s="2">
        <v>1</v>
      </c>
      <c r="L1042" s="2">
        <v>1</v>
      </c>
      <c r="M1042" s="2">
        <v>79</v>
      </c>
      <c r="N1042" s="2">
        <v>26</v>
      </c>
      <c r="O1042" s="2">
        <v>14</v>
      </c>
      <c r="P1042" s="2">
        <v>41</v>
      </c>
      <c r="Q1042" s="2">
        <v>81</v>
      </c>
      <c r="R1042" s="2">
        <v>28</v>
      </c>
      <c r="S1042" t="str">
        <f>VLOOKUP($C1042,PANSS_full!$D$2:$AK$888,1,FALSE)</f>
        <v>SZ_10_0031</v>
      </c>
      <c r="T1042" t="str">
        <f>VLOOKUP($C1042,PANSS_full!$D$2:$AK$888,2,FALSE)</f>
        <v>ZWK</v>
      </c>
      <c r="U1042" t="str">
        <f>VLOOKUP($C1042,PANSS_full!$D$2:$AK$888,3,FALSE)</f>
        <v>孙健</v>
      </c>
      <c r="V1042" t="str">
        <f>VLOOKUP($C1042,PANSS_full!$D$2:$AK$888,4,FALSE)</f>
        <v>驻马店市第二人民医院</v>
      </c>
      <c r="W1042">
        <f>VLOOKUP($C1042,PANSS_full!$D$2:$AK$888,5,FALSE)</f>
        <v>6</v>
      </c>
      <c r="X1042">
        <f>VLOOKUP($C1042,PANSS_full!$D$2:$AK$888,6,FALSE)</f>
        <v>4</v>
      </c>
      <c r="Y1042">
        <f>VLOOKUP($C1042,PANSS_full!$D$2:$AK$888,7,FALSE)</f>
        <v>6</v>
      </c>
      <c r="Z1042">
        <f>VLOOKUP($C1042,PANSS_full!$D$2:$AK$888,8,FALSE)</f>
        <v>1</v>
      </c>
      <c r="AA1042">
        <f>VLOOKUP($C1042,PANSS_full!$D$2:$AK$888,9,FALSE)</f>
        <v>1</v>
      </c>
      <c r="AB1042">
        <f>VLOOKUP($C1042,PANSS_full!$D$2:$AK$888,10,FALSE)</f>
        <v>5</v>
      </c>
      <c r="AC1042">
        <f>VLOOKUP($C1042,PANSS_full!$D$2:$AK$888,11,FALSE)</f>
        <v>3</v>
      </c>
      <c r="AD1042">
        <f>VLOOKUP($C1042,PANSS_full!$D$2:$AK$888,12,FALSE)</f>
        <v>1</v>
      </c>
      <c r="AE1042">
        <f>VLOOKUP($C1042,PANSS_full!$D$2:$AK$888,13,FALSE)</f>
        <v>1</v>
      </c>
      <c r="AF1042">
        <f>VLOOKUP($C1042,PANSS_full!$D$2:$AK$888,14,FALSE)</f>
        <v>2</v>
      </c>
      <c r="AG1042">
        <f>VLOOKUP($C1042,PANSS_full!$D$2:$AK$888,15,FALSE)</f>
        <v>3</v>
      </c>
      <c r="AH1042">
        <f>VLOOKUP($C1042,PANSS_full!$D$2:$AK$888,16,FALSE)</f>
        <v>2</v>
      </c>
      <c r="AI1042">
        <f>VLOOKUP($C1042,PANSS_full!$D$2:$AK$888,17,FALSE)</f>
        <v>2</v>
      </c>
      <c r="AJ1042">
        <f>VLOOKUP($C1042,PANSS_full!$D$2:$AK$888,18,FALSE)</f>
        <v>3</v>
      </c>
      <c r="AK1042">
        <f>VLOOKUP($C1042,PANSS_full!$D$2:$AK$888,19,FALSE)</f>
        <v>1</v>
      </c>
      <c r="AL1042">
        <f>VLOOKUP($C1042,PANSS_full!$D$2:$AK$888,20,FALSE)</f>
        <v>3</v>
      </c>
      <c r="AM1042">
        <f>VLOOKUP($C1042,PANSS_full!$D$2:$AK$888,21,FALSE)</f>
        <v>1</v>
      </c>
      <c r="AN1042">
        <f>VLOOKUP($C1042,PANSS_full!$D$2:$AK$888,22,FALSE)</f>
        <v>3</v>
      </c>
      <c r="AO1042">
        <f>VLOOKUP($C1042,PANSS_full!$D$2:$AK$888,23,FALSE)</f>
        <v>1</v>
      </c>
      <c r="AP1042">
        <f>VLOOKUP($C1042,PANSS_full!$D$2:$AK$888,24,FALSE)</f>
        <v>1</v>
      </c>
      <c r="AQ1042">
        <f>VLOOKUP($C1042,PANSS_full!$D$2:$AK$888,25,FALSE)</f>
        <v>1</v>
      </c>
      <c r="AR1042">
        <f>VLOOKUP($C1042,PANSS_full!$D$2:$AK$888,26,FALSE)</f>
        <v>3</v>
      </c>
      <c r="AS1042">
        <f>VLOOKUP($C1042,PANSS_full!$D$2:$AK$888,27,FALSE)</f>
        <v>4</v>
      </c>
      <c r="AT1042">
        <f>VLOOKUP($C1042,PANSS_full!$D$2:$AK$888,28,FALSE)</f>
        <v>1</v>
      </c>
      <c r="AU1042">
        <f>VLOOKUP($C1042,PANSS_full!$D$2:$AK$888,29,FALSE)</f>
        <v>4</v>
      </c>
      <c r="AV1042">
        <f>VLOOKUP($C1042,PANSS_full!$D$2:$AK$888,30,FALSE)</f>
        <v>5</v>
      </c>
      <c r="AW1042">
        <f>VLOOKUP($C1042,PANSS_full!$D$2:$AK$888,31,FALSE)</f>
        <v>1</v>
      </c>
      <c r="AX1042">
        <f>VLOOKUP($C1042,PANSS_full!$D$2:$AK$888,32,FALSE)</f>
        <v>4</v>
      </c>
      <c r="AY1042">
        <f>VLOOKUP($C1042,PANSS_full!$D$2:$AK$888,33,FALSE)</f>
        <v>5</v>
      </c>
      <c r="AZ1042">
        <f>VLOOKUP($C1042,PANSS_full!$D$2:$AK$888,34,FALSE)</f>
        <v>3</v>
      </c>
    </row>
    <row r="1043" spans="1:52">
      <c r="A1043">
        <v>1042</v>
      </c>
      <c r="B1043" s="2" t="s">
        <v>1101</v>
      </c>
      <c r="C1043" s="2" t="str">
        <f t="shared" si="17"/>
        <v>SZ_10_0034</v>
      </c>
      <c r="E1043" s="2">
        <v>44.6666666666667</v>
      </c>
      <c r="F1043" s="2" t="s">
        <v>602</v>
      </c>
      <c r="G1043" s="2" t="s">
        <v>532</v>
      </c>
      <c r="H1043" s="2">
        <v>10</v>
      </c>
      <c r="I1043" s="2">
        <v>2</v>
      </c>
      <c r="J1043" s="2">
        <v>7</v>
      </c>
      <c r="K1043" s="2">
        <v>1</v>
      </c>
      <c r="L1043" s="2">
        <v>1</v>
      </c>
      <c r="M1043" s="2">
        <v>96</v>
      </c>
      <c r="N1043" s="2">
        <v>22</v>
      </c>
      <c r="O1043" s="2">
        <v>11</v>
      </c>
      <c r="P1043" s="2">
        <v>47</v>
      </c>
      <c r="Q1043" s="2">
        <v>80</v>
      </c>
      <c r="R1043" s="2">
        <v>33</v>
      </c>
      <c r="S1043" t="str">
        <f>VLOOKUP($C1043,PANSS_full!$D$2:$AK$888,1,FALSE)</f>
        <v>SZ_10_0034</v>
      </c>
      <c r="T1043" t="str">
        <f>VLOOKUP($C1043,PANSS_full!$D$2:$AK$888,2,FALSE)</f>
        <v>SXL</v>
      </c>
      <c r="U1043" t="str">
        <f>VLOOKUP($C1043,PANSS_full!$D$2:$AK$888,3,FALSE)</f>
        <v>刘秋英</v>
      </c>
      <c r="V1043" t="str">
        <f>VLOOKUP($C1043,PANSS_full!$D$2:$AK$888,4,FALSE)</f>
        <v>驻马店市精神病医院</v>
      </c>
      <c r="W1043">
        <f>VLOOKUP($C1043,PANSS_full!$D$2:$AK$888,5,FALSE)</f>
        <v>5</v>
      </c>
      <c r="X1043">
        <f>VLOOKUP($C1043,PANSS_full!$D$2:$AK$888,6,FALSE)</f>
        <v>4</v>
      </c>
      <c r="Y1043">
        <f>VLOOKUP($C1043,PANSS_full!$D$2:$AK$888,7,FALSE)</f>
        <v>5</v>
      </c>
      <c r="Z1043">
        <f>VLOOKUP($C1043,PANSS_full!$D$2:$AK$888,8,FALSE)</f>
        <v>1</v>
      </c>
      <c r="AA1043">
        <f>VLOOKUP($C1043,PANSS_full!$D$2:$AK$888,9,FALSE)</f>
        <v>1</v>
      </c>
      <c r="AB1043">
        <f>VLOOKUP($C1043,PANSS_full!$D$2:$AK$888,10,FALSE)</f>
        <v>5</v>
      </c>
      <c r="AC1043">
        <f>VLOOKUP($C1043,PANSS_full!$D$2:$AK$888,11,FALSE)</f>
        <v>1</v>
      </c>
      <c r="AD1043">
        <f>VLOOKUP($C1043,PANSS_full!$D$2:$AK$888,12,FALSE)</f>
        <v>1</v>
      </c>
      <c r="AE1043">
        <f>VLOOKUP($C1043,PANSS_full!$D$2:$AK$888,13,FALSE)</f>
        <v>1</v>
      </c>
      <c r="AF1043">
        <f>VLOOKUP($C1043,PANSS_full!$D$2:$AK$888,14,FALSE)</f>
        <v>3</v>
      </c>
      <c r="AG1043">
        <f>VLOOKUP($C1043,PANSS_full!$D$2:$AK$888,15,FALSE)</f>
        <v>3</v>
      </c>
      <c r="AH1043">
        <f>VLOOKUP($C1043,PANSS_full!$D$2:$AK$888,16,FALSE)</f>
        <v>1</v>
      </c>
      <c r="AI1043">
        <f>VLOOKUP($C1043,PANSS_full!$D$2:$AK$888,17,FALSE)</f>
        <v>1</v>
      </c>
      <c r="AJ1043">
        <f>VLOOKUP($C1043,PANSS_full!$D$2:$AK$888,18,FALSE)</f>
        <v>1</v>
      </c>
      <c r="AK1043">
        <f>VLOOKUP($C1043,PANSS_full!$D$2:$AK$888,19,FALSE)</f>
        <v>3</v>
      </c>
      <c r="AL1043">
        <f>VLOOKUP($C1043,PANSS_full!$D$2:$AK$888,20,FALSE)</f>
        <v>3</v>
      </c>
      <c r="AM1043">
        <f>VLOOKUP($C1043,PANSS_full!$D$2:$AK$888,21,FALSE)</f>
        <v>1</v>
      </c>
      <c r="AN1043">
        <f>VLOOKUP($C1043,PANSS_full!$D$2:$AK$888,22,FALSE)</f>
        <v>3</v>
      </c>
      <c r="AO1043">
        <f>VLOOKUP($C1043,PANSS_full!$D$2:$AK$888,23,FALSE)</f>
        <v>1</v>
      </c>
      <c r="AP1043">
        <f>VLOOKUP($C1043,PANSS_full!$D$2:$AK$888,24,FALSE)</f>
        <v>1</v>
      </c>
      <c r="AQ1043">
        <f>VLOOKUP($C1043,PANSS_full!$D$2:$AK$888,25,FALSE)</f>
        <v>1</v>
      </c>
      <c r="AR1043">
        <f>VLOOKUP($C1043,PANSS_full!$D$2:$AK$888,26,FALSE)</f>
        <v>3</v>
      </c>
      <c r="AS1043">
        <f>VLOOKUP($C1043,PANSS_full!$D$2:$AK$888,27,FALSE)</f>
        <v>4</v>
      </c>
      <c r="AT1043">
        <f>VLOOKUP($C1043,PANSS_full!$D$2:$AK$888,28,FALSE)</f>
        <v>1</v>
      </c>
      <c r="AU1043">
        <f>VLOOKUP($C1043,PANSS_full!$D$2:$AK$888,29,FALSE)</f>
        <v>3</v>
      </c>
      <c r="AV1043">
        <f>VLOOKUP($C1043,PANSS_full!$D$2:$AK$888,30,FALSE)</f>
        <v>6</v>
      </c>
      <c r="AW1043">
        <f>VLOOKUP($C1043,PANSS_full!$D$2:$AK$888,31,FALSE)</f>
        <v>3</v>
      </c>
      <c r="AX1043">
        <f>VLOOKUP($C1043,PANSS_full!$D$2:$AK$888,32,FALSE)</f>
        <v>5</v>
      </c>
      <c r="AY1043">
        <f>VLOOKUP($C1043,PANSS_full!$D$2:$AK$888,33,FALSE)</f>
        <v>4</v>
      </c>
      <c r="AZ1043">
        <f>VLOOKUP($C1043,PANSS_full!$D$2:$AK$888,34,FALSE)</f>
        <v>5</v>
      </c>
    </row>
    <row r="1044" spans="1:52">
      <c r="A1044">
        <v>1043</v>
      </c>
      <c r="B1044" s="2" t="s">
        <v>1102</v>
      </c>
      <c r="C1044" s="2" t="str">
        <f t="shared" si="17"/>
        <v>SZ_10_0036</v>
      </c>
      <c r="E1044" s="2">
        <v>24.8333333333333</v>
      </c>
      <c r="F1044" s="2" t="s">
        <v>602</v>
      </c>
      <c r="G1044" s="2" t="s">
        <v>532</v>
      </c>
      <c r="H1044" s="2">
        <v>10</v>
      </c>
      <c r="I1044" s="2">
        <v>1</v>
      </c>
      <c r="J1044" s="2">
        <v>11</v>
      </c>
      <c r="K1044" s="2">
        <v>1</v>
      </c>
      <c r="L1044" s="2">
        <v>1</v>
      </c>
      <c r="M1044" s="2">
        <v>49</v>
      </c>
      <c r="N1044" s="2">
        <v>29</v>
      </c>
      <c r="O1044" s="2">
        <v>29</v>
      </c>
      <c r="P1044" s="2">
        <v>39</v>
      </c>
      <c r="Q1044" s="2">
        <v>97</v>
      </c>
      <c r="R1044" s="2">
        <v>31</v>
      </c>
      <c r="S1044" t="str">
        <f>VLOOKUP($C1044,PANSS_full!$D$2:$AK$888,1,FALSE)</f>
        <v>SZ_10_0036</v>
      </c>
      <c r="T1044" t="str">
        <f>VLOOKUP($C1044,PANSS_full!$D$2:$AK$888,2,FALSE)</f>
        <v>ZHS</v>
      </c>
      <c r="U1044" t="str">
        <f>VLOOKUP($C1044,PANSS_full!$D$2:$AK$888,3,FALSE)</f>
        <v>王宏升</v>
      </c>
      <c r="V1044" t="str">
        <f>VLOOKUP($C1044,PANSS_full!$D$2:$AK$888,4,FALSE)</f>
        <v>驻马店市第二人民医院</v>
      </c>
      <c r="W1044">
        <f>VLOOKUP($C1044,PANSS_full!$D$2:$AK$888,5,FALSE)</f>
        <v>6</v>
      </c>
      <c r="X1044">
        <f>VLOOKUP($C1044,PANSS_full!$D$2:$AK$888,6,FALSE)</f>
        <v>6</v>
      </c>
      <c r="Y1044">
        <f>VLOOKUP($C1044,PANSS_full!$D$2:$AK$888,7,FALSE)</f>
        <v>6</v>
      </c>
      <c r="Z1044">
        <f>VLOOKUP($C1044,PANSS_full!$D$2:$AK$888,8,FALSE)</f>
        <v>3</v>
      </c>
      <c r="AA1044">
        <f>VLOOKUP($C1044,PANSS_full!$D$2:$AK$888,9,FALSE)</f>
        <v>1</v>
      </c>
      <c r="AB1044">
        <f>VLOOKUP($C1044,PANSS_full!$D$2:$AK$888,10,FALSE)</f>
        <v>6</v>
      </c>
      <c r="AC1044">
        <f>VLOOKUP($C1044,PANSS_full!$D$2:$AK$888,11,FALSE)</f>
        <v>1</v>
      </c>
      <c r="AD1044">
        <f>VLOOKUP($C1044,PANSS_full!$D$2:$AK$888,12,FALSE)</f>
        <v>6</v>
      </c>
      <c r="AE1044">
        <f>VLOOKUP($C1044,PANSS_full!$D$2:$AK$888,13,FALSE)</f>
        <v>4</v>
      </c>
      <c r="AF1044">
        <f>VLOOKUP($C1044,PANSS_full!$D$2:$AK$888,14,FALSE)</f>
        <v>4</v>
      </c>
      <c r="AG1044">
        <f>VLOOKUP($C1044,PANSS_full!$D$2:$AK$888,15,FALSE)</f>
        <v>6</v>
      </c>
      <c r="AH1044">
        <f>VLOOKUP($C1044,PANSS_full!$D$2:$AK$888,16,FALSE)</f>
        <v>3</v>
      </c>
      <c r="AI1044">
        <f>VLOOKUP($C1044,PANSS_full!$D$2:$AK$888,17,FALSE)</f>
        <v>4</v>
      </c>
      <c r="AJ1044">
        <f>VLOOKUP($C1044,PANSS_full!$D$2:$AK$888,18,FALSE)</f>
        <v>2</v>
      </c>
      <c r="AK1044">
        <f>VLOOKUP($C1044,PANSS_full!$D$2:$AK$888,19,FALSE)</f>
        <v>1</v>
      </c>
      <c r="AL1044">
        <f>VLOOKUP($C1044,PANSS_full!$D$2:$AK$888,20,FALSE)</f>
        <v>1</v>
      </c>
      <c r="AM1044">
        <f>VLOOKUP($C1044,PANSS_full!$D$2:$AK$888,21,FALSE)</f>
        <v>1</v>
      </c>
      <c r="AN1044">
        <f>VLOOKUP($C1044,PANSS_full!$D$2:$AK$888,22,FALSE)</f>
        <v>4</v>
      </c>
      <c r="AO1044">
        <f>VLOOKUP($C1044,PANSS_full!$D$2:$AK$888,23,FALSE)</f>
        <v>1</v>
      </c>
      <c r="AP1044">
        <f>VLOOKUP($C1044,PANSS_full!$D$2:$AK$888,24,FALSE)</f>
        <v>1</v>
      </c>
      <c r="AQ1044">
        <f>VLOOKUP($C1044,PANSS_full!$D$2:$AK$888,25,FALSE)</f>
        <v>3</v>
      </c>
      <c r="AR1044">
        <f>VLOOKUP($C1044,PANSS_full!$D$2:$AK$888,26,FALSE)</f>
        <v>1</v>
      </c>
      <c r="AS1044">
        <f>VLOOKUP($C1044,PANSS_full!$D$2:$AK$888,27,FALSE)</f>
        <v>1</v>
      </c>
      <c r="AT1044">
        <f>VLOOKUP($C1044,PANSS_full!$D$2:$AK$888,28,FALSE)</f>
        <v>1</v>
      </c>
      <c r="AU1044">
        <f>VLOOKUP($C1044,PANSS_full!$D$2:$AK$888,29,FALSE)</f>
        <v>3</v>
      </c>
      <c r="AV1044">
        <f>VLOOKUP($C1044,PANSS_full!$D$2:$AK$888,30,FALSE)</f>
        <v>6</v>
      </c>
      <c r="AW1044">
        <f>VLOOKUP($C1044,PANSS_full!$D$2:$AK$888,31,FALSE)</f>
        <v>5</v>
      </c>
      <c r="AX1044">
        <f>VLOOKUP($C1044,PANSS_full!$D$2:$AK$888,32,FALSE)</f>
        <v>1</v>
      </c>
      <c r="AY1044">
        <f>VLOOKUP($C1044,PANSS_full!$D$2:$AK$888,33,FALSE)</f>
        <v>5</v>
      </c>
      <c r="AZ1044">
        <f>VLOOKUP($C1044,PANSS_full!$D$2:$AK$888,34,FALSE)</f>
        <v>4</v>
      </c>
    </row>
    <row r="1045" spans="1:52">
      <c r="A1045">
        <v>1044</v>
      </c>
      <c r="B1045" s="2" t="s">
        <v>1103</v>
      </c>
      <c r="C1045" s="2" t="str">
        <f t="shared" si="17"/>
        <v>SZ_10_0037</v>
      </c>
      <c r="E1045" s="2">
        <v>35.75</v>
      </c>
      <c r="F1045" s="2" t="s">
        <v>602</v>
      </c>
      <c r="G1045" s="2" t="s">
        <v>532</v>
      </c>
      <c r="H1045" s="2">
        <v>10</v>
      </c>
      <c r="I1045" s="2">
        <v>2</v>
      </c>
      <c r="J1045" s="2">
        <v>15</v>
      </c>
      <c r="K1045" s="2">
        <v>1</v>
      </c>
      <c r="L1045" s="2">
        <v>1</v>
      </c>
      <c r="M1045" s="2">
        <v>24</v>
      </c>
      <c r="N1045" s="2">
        <v>26</v>
      </c>
      <c r="O1045" s="2">
        <v>27</v>
      </c>
      <c r="P1045" s="2">
        <v>52</v>
      </c>
      <c r="Q1045" s="2">
        <v>105</v>
      </c>
      <c r="S1045" t="str">
        <f>VLOOKUP($C1045,PANSS_full!$D$2:$AK$888,1,FALSE)</f>
        <v>SZ_10_0037</v>
      </c>
      <c r="T1045" t="str">
        <f>VLOOKUP($C1045,PANSS_full!$D$2:$AK$888,2,FALSE)</f>
        <v>HXH</v>
      </c>
      <c r="U1045" t="str">
        <f>VLOOKUP($C1045,PANSS_full!$D$2:$AK$888,3,FALSE)</f>
        <v>刘向阳</v>
      </c>
      <c r="V1045" t="str">
        <f>VLOOKUP($C1045,PANSS_full!$D$2:$AK$888,4,FALSE)</f>
        <v>驻马店市第二人民医院</v>
      </c>
      <c r="W1045">
        <f>VLOOKUP($C1045,PANSS_full!$D$2:$AK$888,5,FALSE)</f>
        <v>6</v>
      </c>
      <c r="X1045">
        <f>VLOOKUP($C1045,PANSS_full!$D$2:$AK$888,6,FALSE)</f>
        <v>6</v>
      </c>
      <c r="Y1045">
        <f>VLOOKUP($C1045,PANSS_full!$D$2:$AK$888,7,FALSE)</f>
        <v>1</v>
      </c>
      <c r="Z1045">
        <f>VLOOKUP($C1045,PANSS_full!$D$2:$AK$888,8,FALSE)</f>
        <v>3</v>
      </c>
      <c r="AA1045">
        <f>VLOOKUP($C1045,PANSS_full!$D$2:$AK$888,9,FALSE)</f>
        <v>1</v>
      </c>
      <c r="AB1045">
        <f>VLOOKUP($C1045,PANSS_full!$D$2:$AK$888,10,FALSE)</f>
        <v>5</v>
      </c>
      <c r="AC1045">
        <f>VLOOKUP($C1045,PANSS_full!$D$2:$AK$888,11,FALSE)</f>
        <v>4</v>
      </c>
      <c r="AD1045">
        <f>VLOOKUP($C1045,PANSS_full!$D$2:$AK$888,12,FALSE)</f>
        <v>5</v>
      </c>
      <c r="AE1045">
        <f>VLOOKUP($C1045,PANSS_full!$D$2:$AK$888,13,FALSE)</f>
        <v>5</v>
      </c>
      <c r="AF1045">
        <f>VLOOKUP($C1045,PANSS_full!$D$2:$AK$888,14,FALSE)</f>
        <v>3</v>
      </c>
      <c r="AG1045">
        <f>VLOOKUP($C1045,PANSS_full!$D$2:$AK$888,15,FALSE)</f>
        <v>4</v>
      </c>
      <c r="AH1045">
        <f>VLOOKUP($C1045,PANSS_full!$D$2:$AK$888,16,FALSE)</f>
        <v>3</v>
      </c>
      <c r="AI1045">
        <f>VLOOKUP($C1045,PANSS_full!$D$2:$AK$888,17,FALSE)</f>
        <v>4</v>
      </c>
      <c r="AJ1045">
        <f>VLOOKUP($C1045,PANSS_full!$D$2:$AK$888,18,FALSE)</f>
        <v>3</v>
      </c>
      <c r="AK1045">
        <f>VLOOKUP($C1045,PANSS_full!$D$2:$AK$888,19,FALSE)</f>
        <v>1</v>
      </c>
      <c r="AL1045">
        <f>VLOOKUP($C1045,PANSS_full!$D$2:$AK$888,20,FALSE)</f>
        <v>4</v>
      </c>
      <c r="AM1045">
        <f>VLOOKUP($C1045,PANSS_full!$D$2:$AK$888,21,FALSE)</f>
        <v>1</v>
      </c>
      <c r="AN1045">
        <f>VLOOKUP($C1045,PANSS_full!$D$2:$AK$888,22,FALSE)</f>
        <v>2</v>
      </c>
      <c r="AO1045">
        <f>VLOOKUP($C1045,PANSS_full!$D$2:$AK$888,23,FALSE)</f>
        <v>4</v>
      </c>
      <c r="AP1045">
        <f>VLOOKUP($C1045,PANSS_full!$D$2:$AK$888,24,FALSE)</f>
        <v>1</v>
      </c>
      <c r="AQ1045">
        <f>VLOOKUP($C1045,PANSS_full!$D$2:$AK$888,25,FALSE)</f>
        <v>4</v>
      </c>
      <c r="AR1045">
        <f>VLOOKUP($C1045,PANSS_full!$D$2:$AK$888,26,FALSE)</f>
        <v>4</v>
      </c>
      <c r="AS1045">
        <f>VLOOKUP($C1045,PANSS_full!$D$2:$AK$888,27,FALSE)</f>
        <v>6</v>
      </c>
      <c r="AT1045">
        <f>VLOOKUP($C1045,PANSS_full!$D$2:$AK$888,28,FALSE)</f>
        <v>1</v>
      </c>
      <c r="AU1045">
        <f>VLOOKUP($C1045,PANSS_full!$D$2:$AK$888,29,FALSE)</f>
        <v>5</v>
      </c>
      <c r="AV1045">
        <f>VLOOKUP($C1045,PANSS_full!$D$2:$AK$888,30,FALSE)</f>
        <v>5</v>
      </c>
      <c r="AW1045">
        <f>VLOOKUP($C1045,PANSS_full!$D$2:$AK$888,31,FALSE)</f>
        <v>5</v>
      </c>
      <c r="AX1045">
        <f>VLOOKUP($C1045,PANSS_full!$D$2:$AK$888,32,FALSE)</f>
        <v>3</v>
      </c>
      <c r="AY1045">
        <f>VLOOKUP($C1045,PANSS_full!$D$2:$AK$888,33,FALSE)</f>
        <v>1</v>
      </c>
      <c r="AZ1045">
        <f>VLOOKUP($C1045,PANSS_full!$D$2:$AK$888,34,FALSE)</f>
        <v>5</v>
      </c>
    </row>
    <row r="1046" spans="1:52">
      <c r="A1046">
        <v>1045</v>
      </c>
      <c r="B1046" s="2" t="s">
        <v>1104</v>
      </c>
      <c r="C1046" s="2" t="str">
        <f t="shared" si="17"/>
        <v>SZ_10_0038</v>
      </c>
      <c r="E1046" s="2">
        <v>29.0833333333333</v>
      </c>
      <c r="F1046" s="2" t="s">
        <v>602</v>
      </c>
      <c r="G1046" s="2" t="s">
        <v>532</v>
      </c>
      <c r="H1046" s="2">
        <v>10</v>
      </c>
      <c r="I1046" s="2">
        <v>2</v>
      </c>
      <c r="J1046" s="2">
        <v>8</v>
      </c>
      <c r="K1046" s="2">
        <v>1</v>
      </c>
      <c r="L1046" s="2">
        <v>1</v>
      </c>
      <c r="M1046" s="2">
        <v>2</v>
      </c>
      <c r="N1046" s="2">
        <v>29</v>
      </c>
      <c r="O1046" s="2">
        <v>11</v>
      </c>
      <c r="P1046" s="2">
        <v>36</v>
      </c>
      <c r="Q1046" s="2">
        <v>76</v>
      </c>
      <c r="S1046" t="str">
        <f>VLOOKUP($C1046,PANSS_full!$D$2:$AK$888,1,FALSE)</f>
        <v>SZ_10_0038</v>
      </c>
      <c r="T1046" t="str">
        <f>VLOOKUP($C1046,PANSS_full!$D$2:$AK$888,2,FALSE)</f>
        <v>WLZ</v>
      </c>
      <c r="U1046" t="str">
        <f>VLOOKUP($C1046,PANSS_full!$D$2:$AK$888,3,FALSE)</f>
        <v>李德重</v>
      </c>
      <c r="V1046" t="str">
        <f>VLOOKUP($C1046,PANSS_full!$D$2:$AK$888,4,FALSE)</f>
        <v>驻马店市第二人民医院</v>
      </c>
      <c r="W1046">
        <f>VLOOKUP($C1046,PANSS_full!$D$2:$AK$888,5,FALSE)</f>
        <v>5</v>
      </c>
      <c r="X1046">
        <f>VLOOKUP($C1046,PANSS_full!$D$2:$AK$888,6,FALSE)</f>
        <v>4</v>
      </c>
      <c r="Y1046">
        <f>VLOOKUP($C1046,PANSS_full!$D$2:$AK$888,7,FALSE)</f>
        <v>1</v>
      </c>
      <c r="Z1046">
        <f>VLOOKUP($C1046,PANSS_full!$D$2:$AK$888,8,FALSE)</f>
        <v>4</v>
      </c>
      <c r="AA1046">
        <f>VLOOKUP($C1046,PANSS_full!$D$2:$AK$888,9,FALSE)</f>
        <v>5</v>
      </c>
      <c r="AB1046">
        <f>VLOOKUP($C1046,PANSS_full!$D$2:$AK$888,10,FALSE)</f>
        <v>5</v>
      </c>
      <c r="AC1046">
        <f>VLOOKUP($C1046,PANSS_full!$D$2:$AK$888,11,FALSE)</f>
        <v>5</v>
      </c>
      <c r="AD1046">
        <f>VLOOKUP($C1046,PANSS_full!$D$2:$AK$888,12,FALSE)</f>
        <v>1</v>
      </c>
      <c r="AE1046">
        <f>VLOOKUP($C1046,PANSS_full!$D$2:$AK$888,13,FALSE)</f>
        <v>1</v>
      </c>
      <c r="AF1046">
        <f>VLOOKUP($C1046,PANSS_full!$D$2:$AK$888,14,FALSE)</f>
        <v>3</v>
      </c>
      <c r="AG1046">
        <f>VLOOKUP($C1046,PANSS_full!$D$2:$AK$888,15,FALSE)</f>
        <v>1</v>
      </c>
      <c r="AH1046">
        <f>VLOOKUP($C1046,PANSS_full!$D$2:$AK$888,16,FALSE)</f>
        <v>3</v>
      </c>
      <c r="AI1046">
        <f>VLOOKUP($C1046,PANSS_full!$D$2:$AK$888,17,FALSE)</f>
        <v>1</v>
      </c>
      <c r="AJ1046">
        <f>VLOOKUP($C1046,PANSS_full!$D$2:$AK$888,18,FALSE)</f>
        <v>1</v>
      </c>
      <c r="AK1046">
        <f>VLOOKUP($C1046,PANSS_full!$D$2:$AK$888,19,FALSE)</f>
        <v>1</v>
      </c>
      <c r="AL1046">
        <f>VLOOKUP($C1046,PANSS_full!$D$2:$AK$888,20,FALSE)</f>
        <v>1</v>
      </c>
      <c r="AM1046">
        <f>VLOOKUP($C1046,PANSS_full!$D$2:$AK$888,21,FALSE)</f>
        <v>1</v>
      </c>
      <c r="AN1046">
        <f>VLOOKUP($C1046,PANSS_full!$D$2:$AK$888,22,FALSE)</f>
        <v>1</v>
      </c>
      <c r="AO1046">
        <f>VLOOKUP($C1046,PANSS_full!$D$2:$AK$888,23,FALSE)</f>
        <v>1</v>
      </c>
      <c r="AP1046">
        <f>VLOOKUP($C1046,PANSS_full!$D$2:$AK$888,24,FALSE)</f>
        <v>1</v>
      </c>
      <c r="AQ1046">
        <f>VLOOKUP($C1046,PANSS_full!$D$2:$AK$888,25,FALSE)</f>
        <v>1</v>
      </c>
      <c r="AR1046">
        <f>VLOOKUP($C1046,PANSS_full!$D$2:$AK$888,26,FALSE)</f>
        <v>5</v>
      </c>
      <c r="AS1046">
        <f>VLOOKUP($C1046,PANSS_full!$D$2:$AK$888,27,FALSE)</f>
        <v>5</v>
      </c>
      <c r="AT1046">
        <f>VLOOKUP($C1046,PANSS_full!$D$2:$AK$888,28,FALSE)</f>
        <v>1</v>
      </c>
      <c r="AU1046">
        <f>VLOOKUP($C1046,PANSS_full!$D$2:$AK$888,29,FALSE)</f>
        <v>3</v>
      </c>
      <c r="AV1046">
        <f>VLOOKUP($C1046,PANSS_full!$D$2:$AK$888,30,FALSE)</f>
        <v>5</v>
      </c>
      <c r="AW1046">
        <f>VLOOKUP($C1046,PANSS_full!$D$2:$AK$888,31,FALSE)</f>
        <v>3</v>
      </c>
      <c r="AX1046">
        <f>VLOOKUP($C1046,PANSS_full!$D$2:$AK$888,32,FALSE)</f>
        <v>3</v>
      </c>
      <c r="AY1046">
        <f>VLOOKUP($C1046,PANSS_full!$D$2:$AK$888,33,FALSE)</f>
        <v>1</v>
      </c>
      <c r="AZ1046">
        <f>VLOOKUP($C1046,PANSS_full!$D$2:$AK$888,34,FALSE)</f>
        <v>3</v>
      </c>
    </row>
    <row r="1047" spans="1:52">
      <c r="A1047">
        <v>1046</v>
      </c>
      <c r="B1047" s="2" t="s">
        <v>1105</v>
      </c>
      <c r="C1047" s="2" t="str">
        <f t="shared" si="17"/>
        <v>SZ_10_0039</v>
      </c>
      <c r="E1047" s="2">
        <v>41.0833333333333</v>
      </c>
      <c r="F1047" s="2" t="s">
        <v>602</v>
      </c>
      <c r="G1047" s="2" t="s">
        <v>532</v>
      </c>
      <c r="H1047" s="2">
        <v>10</v>
      </c>
      <c r="I1047" s="2">
        <v>1</v>
      </c>
      <c r="J1047" s="2">
        <v>3</v>
      </c>
      <c r="K1047" s="2">
        <v>1</v>
      </c>
      <c r="L1047" s="2">
        <v>1</v>
      </c>
      <c r="M1047" s="2">
        <v>10</v>
      </c>
      <c r="N1047" s="2">
        <v>27</v>
      </c>
      <c r="O1047" s="2">
        <v>15</v>
      </c>
      <c r="P1047" s="2">
        <v>37</v>
      </c>
      <c r="Q1047" s="2">
        <v>79</v>
      </c>
      <c r="R1047" s="2">
        <v>30</v>
      </c>
      <c r="S1047" t="str">
        <f>VLOOKUP($C1047,PANSS_full!$D$2:$AK$888,1,FALSE)</f>
        <v>SZ_10_0039</v>
      </c>
      <c r="T1047" t="str">
        <f>VLOOKUP($C1047,PANSS_full!$D$2:$AK$888,2,FALSE)</f>
        <v>FY</v>
      </c>
      <c r="U1047" t="str">
        <f>VLOOKUP($C1047,PANSS_full!$D$2:$AK$888,3,FALSE)</f>
        <v>孙健</v>
      </c>
      <c r="V1047" t="str">
        <f>VLOOKUP($C1047,PANSS_full!$D$2:$AK$888,4,FALSE)</f>
        <v>驻马店市第二人民医院</v>
      </c>
      <c r="W1047">
        <f>VLOOKUP($C1047,PANSS_full!$D$2:$AK$888,5,FALSE)</f>
        <v>6</v>
      </c>
      <c r="X1047">
        <f>VLOOKUP($C1047,PANSS_full!$D$2:$AK$888,6,FALSE)</f>
        <v>4</v>
      </c>
      <c r="Y1047">
        <f>VLOOKUP($C1047,PANSS_full!$D$2:$AK$888,7,FALSE)</f>
        <v>6</v>
      </c>
      <c r="Z1047">
        <f>VLOOKUP($C1047,PANSS_full!$D$2:$AK$888,8,FALSE)</f>
        <v>3</v>
      </c>
      <c r="AA1047">
        <f>VLOOKUP($C1047,PANSS_full!$D$2:$AK$888,9,FALSE)</f>
        <v>1</v>
      </c>
      <c r="AB1047">
        <f>VLOOKUP($C1047,PANSS_full!$D$2:$AK$888,10,FALSE)</f>
        <v>6</v>
      </c>
      <c r="AC1047">
        <f>VLOOKUP($C1047,PANSS_full!$D$2:$AK$888,11,FALSE)</f>
        <v>1</v>
      </c>
      <c r="AD1047">
        <f>VLOOKUP($C1047,PANSS_full!$D$2:$AK$888,12,FALSE)</f>
        <v>1</v>
      </c>
      <c r="AE1047">
        <f>VLOOKUP($C1047,PANSS_full!$D$2:$AK$888,13,FALSE)</f>
        <v>3</v>
      </c>
      <c r="AF1047">
        <f>VLOOKUP($C1047,PANSS_full!$D$2:$AK$888,14,FALSE)</f>
        <v>1</v>
      </c>
      <c r="AG1047">
        <f>VLOOKUP($C1047,PANSS_full!$D$2:$AK$888,15,FALSE)</f>
        <v>3</v>
      </c>
      <c r="AH1047">
        <f>VLOOKUP($C1047,PANSS_full!$D$2:$AK$888,16,FALSE)</f>
        <v>3</v>
      </c>
      <c r="AI1047">
        <f>VLOOKUP($C1047,PANSS_full!$D$2:$AK$888,17,FALSE)</f>
        <v>3</v>
      </c>
      <c r="AJ1047">
        <f>VLOOKUP($C1047,PANSS_full!$D$2:$AK$888,18,FALSE)</f>
        <v>1</v>
      </c>
      <c r="AK1047">
        <f>VLOOKUP($C1047,PANSS_full!$D$2:$AK$888,19,FALSE)</f>
        <v>1</v>
      </c>
      <c r="AL1047">
        <f>VLOOKUP($C1047,PANSS_full!$D$2:$AK$888,20,FALSE)</f>
        <v>3</v>
      </c>
      <c r="AM1047">
        <f>VLOOKUP($C1047,PANSS_full!$D$2:$AK$888,21,FALSE)</f>
        <v>1</v>
      </c>
      <c r="AN1047">
        <f>VLOOKUP($C1047,PANSS_full!$D$2:$AK$888,22,FALSE)</f>
        <v>3</v>
      </c>
      <c r="AO1047">
        <f>VLOOKUP($C1047,PANSS_full!$D$2:$AK$888,23,FALSE)</f>
        <v>1</v>
      </c>
      <c r="AP1047">
        <f>VLOOKUP($C1047,PANSS_full!$D$2:$AK$888,24,FALSE)</f>
        <v>1</v>
      </c>
      <c r="AQ1047">
        <f>VLOOKUP($C1047,PANSS_full!$D$2:$AK$888,25,FALSE)</f>
        <v>1</v>
      </c>
      <c r="AR1047">
        <f>VLOOKUP($C1047,PANSS_full!$D$2:$AK$888,26,FALSE)</f>
        <v>2</v>
      </c>
      <c r="AS1047">
        <f>VLOOKUP($C1047,PANSS_full!$D$2:$AK$888,27,FALSE)</f>
        <v>1</v>
      </c>
      <c r="AT1047">
        <f>VLOOKUP($C1047,PANSS_full!$D$2:$AK$888,28,FALSE)</f>
        <v>1</v>
      </c>
      <c r="AU1047">
        <f>VLOOKUP($C1047,PANSS_full!$D$2:$AK$888,29,FALSE)</f>
        <v>4</v>
      </c>
      <c r="AV1047">
        <f>VLOOKUP($C1047,PANSS_full!$D$2:$AK$888,30,FALSE)</f>
        <v>6</v>
      </c>
      <c r="AW1047">
        <f>VLOOKUP($C1047,PANSS_full!$D$2:$AK$888,31,FALSE)</f>
        <v>3</v>
      </c>
      <c r="AX1047">
        <f>VLOOKUP($C1047,PANSS_full!$D$2:$AK$888,32,FALSE)</f>
        <v>1</v>
      </c>
      <c r="AY1047">
        <f>VLOOKUP($C1047,PANSS_full!$D$2:$AK$888,33,FALSE)</f>
        <v>4</v>
      </c>
      <c r="AZ1047">
        <f>VLOOKUP($C1047,PANSS_full!$D$2:$AK$888,34,FALSE)</f>
        <v>4</v>
      </c>
    </row>
    <row r="1048" spans="1:52">
      <c r="A1048">
        <v>1047</v>
      </c>
      <c r="B1048" s="2" t="s">
        <v>1106</v>
      </c>
      <c r="C1048" s="2" t="str">
        <f t="shared" si="17"/>
        <v>SZ_10_0040</v>
      </c>
      <c r="E1048" s="2">
        <v>21.6666666666667</v>
      </c>
      <c r="F1048" s="2" t="s">
        <v>602</v>
      </c>
      <c r="G1048" s="2" t="s">
        <v>532</v>
      </c>
      <c r="H1048" s="2">
        <v>10</v>
      </c>
      <c r="I1048" s="2">
        <v>1</v>
      </c>
      <c r="J1048" s="2">
        <v>9</v>
      </c>
      <c r="K1048" s="2">
        <v>1</v>
      </c>
      <c r="L1048" s="2">
        <v>1</v>
      </c>
      <c r="M1048" s="2">
        <v>13</v>
      </c>
      <c r="N1048" s="2">
        <v>20</v>
      </c>
      <c r="O1048" s="2">
        <v>25</v>
      </c>
      <c r="P1048" s="2">
        <v>38</v>
      </c>
      <c r="Q1048" s="2">
        <v>83</v>
      </c>
      <c r="S1048" t="str">
        <f>VLOOKUP($C1048,PANSS_full!$D$2:$AK$888,1,FALSE)</f>
        <v>SZ_10_0040</v>
      </c>
      <c r="T1048" t="str">
        <f>VLOOKUP($C1048,PANSS_full!$D$2:$AK$888,2,FALSE)</f>
        <v>CT</v>
      </c>
      <c r="U1048" t="str">
        <f>VLOOKUP($C1048,PANSS_full!$D$2:$AK$888,3,FALSE)</f>
        <v>孟月兰</v>
      </c>
      <c r="V1048" t="str">
        <f>VLOOKUP($C1048,PANSS_full!$D$2:$AK$888,4,FALSE)</f>
        <v>驻马店市第二人民医院</v>
      </c>
      <c r="W1048">
        <f>VLOOKUP($C1048,PANSS_full!$D$2:$AK$888,5,FALSE)</f>
        <v>5</v>
      </c>
      <c r="X1048">
        <f>VLOOKUP($C1048,PANSS_full!$D$2:$AK$888,6,FALSE)</f>
        <v>3</v>
      </c>
      <c r="Y1048">
        <f>VLOOKUP($C1048,PANSS_full!$D$2:$AK$888,7,FALSE)</f>
        <v>1</v>
      </c>
      <c r="Z1048">
        <f>VLOOKUP($C1048,PANSS_full!$D$2:$AK$888,8,FALSE)</f>
        <v>1</v>
      </c>
      <c r="AA1048">
        <f>VLOOKUP($C1048,PANSS_full!$D$2:$AK$888,9,FALSE)</f>
        <v>1</v>
      </c>
      <c r="AB1048">
        <f>VLOOKUP($C1048,PANSS_full!$D$2:$AK$888,10,FALSE)</f>
        <v>5</v>
      </c>
      <c r="AC1048">
        <f>VLOOKUP($C1048,PANSS_full!$D$2:$AK$888,11,FALSE)</f>
        <v>4</v>
      </c>
      <c r="AD1048">
        <f>VLOOKUP($C1048,PANSS_full!$D$2:$AK$888,12,FALSE)</f>
        <v>5</v>
      </c>
      <c r="AE1048">
        <f>VLOOKUP($C1048,PANSS_full!$D$2:$AK$888,13,FALSE)</f>
        <v>5</v>
      </c>
      <c r="AF1048">
        <f>VLOOKUP($C1048,PANSS_full!$D$2:$AK$888,14,FALSE)</f>
        <v>2</v>
      </c>
      <c r="AG1048">
        <f>VLOOKUP($C1048,PANSS_full!$D$2:$AK$888,15,FALSE)</f>
        <v>5</v>
      </c>
      <c r="AH1048">
        <f>VLOOKUP($C1048,PANSS_full!$D$2:$AK$888,16,FALSE)</f>
        <v>3</v>
      </c>
      <c r="AI1048">
        <f>VLOOKUP($C1048,PANSS_full!$D$2:$AK$888,17,FALSE)</f>
        <v>4</v>
      </c>
      <c r="AJ1048">
        <f>VLOOKUP($C1048,PANSS_full!$D$2:$AK$888,18,FALSE)</f>
        <v>1</v>
      </c>
      <c r="AK1048">
        <f>VLOOKUP($C1048,PANSS_full!$D$2:$AK$888,19,FALSE)</f>
        <v>1</v>
      </c>
      <c r="AL1048">
        <f>VLOOKUP($C1048,PANSS_full!$D$2:$AK$888,20,FALSE)</f>
        <v>2</v>
      </c>
      <c r="AM1048">
        <f>VLOOKUP($C1048,PANSS_full!$D$2:$AK$888,21,FALSE)</f>
        <v>1</v>
      </c>
      <c r="AN1048">
        <f>VLOOKUP($C1048,PANSS_full!$D$2:$AK$888,22,FALSE)</f>
        <v>1</v>
      </c>
      <c r="AO1048">
        <f>VLOOKUP($C1048,PANSS_full!$D$2:$AK$888,23,FALSE)</f>
        <v>1</v>
      </c>
      <c r="AP1048">
        <f>VLOOKUP($C1048,PANSS_full!$D$2:$AK$888,24,FALSE)</f>
        <v>3</v>
      </c>
      <c r="AQ1048">
        <f>VLOOKUP($C1048,PANSS_full!$D$2:$AK$888,25,FALSE)</f>
        <v>4</v>
      </c>
      <c r="AR1048">
        <f>VLOOKUP($C1048,PANSS_full!$D$2:$AK$888,26,FALSE)</f>
        <v>1</v>
      </c>
      <c r="AS1048">
        <f>VLOOKUP($C1048,PANSS_full!$D$2:$AK$888,27,FALSE)</f>
        <v>2</v>
      </c>
      <c r="AT1048">
        <f>VLOOKUP($C1048,PANSS_full!$D$2:$AK$888,28,FALSE)</f>
        <v>2</v>
      </c>
      <c r="AU1048">
        <f>VLOOKUP($C1048,PANSS_full!$D$2:$AK$888,29,FALSE)</f>
        <v>2</v>
      </c>
      <c r="AV1048">
        <f>VLOOKUP($C1048,PANSS_full!$D$2:$AK$888,30,FALSE)</f>
        <v>6</v>
      </c>
      <c r="AW1048">
        <f>VLOOKUP($C1048,PANSS_full!$D$2:$AK$888,31,FALSE)</f>
        <v>6</v>
      </c>
      <c r="AX1048">
        <f>VLOOKUP($C1048,PANSS_full!$D$2:$AK$888,32,FALSE)</f>
        <v>1</v>
      </c>
      <c r="AY1048">
        <f>VLOOKUP($C1048,PANSS_full!$D$2:$AK$888,33,FALSE)</f>
        <v>1</v>
      </c>
      <c r="AZ1048">
        <f>VLOOKUP($C1048,PANSS_full!$D$2:$AK$888,34,FALSE)</f>
        <v>4</v>
      </c>
    </row>
    <row r="1049" spans="1:52">
      <c r="A1049">
        <v>1048</v>
      </c>
      <c r="B1049" s="2" t="s">
        <v>1107</v>
      </c>
      <c r="C1049" s="2" t="str">
        <f t="shared" si="17"/>
        <v>SZ_10_0041</v>
      </c>
      <c r="E1049" s="2">
        <v>33</v>
      </c>
      <c r="F1049" s="2" t="s">
        <v>602</v>
      </c>
      <c r="G1049" s="2" t="s">
        <v>532</v>
      </c>
      <c r="H1049" s="2">
        <v>10</v>
      </c>
      <c r="I1049" s="2">
        <v>1</v>
      </c>
      <c r="J1049" s="2">
        <v>8</v>
      </c>
      <c r="K1049" s="2">
        <v>1</v>
      </c>
      <c r="L1049" s="2">
        <v>1</v>
      </c>
      <c r="M1049" s="2">
        <v>17</v>
      </c>
      <c r="N1049" s="2">
        <v>24</v>
      </c>
      <c r="O1049" s="2">
        <v>18</v>
      </c>
      <c r="P1049" s="2">
        <v>39</v>
      </c>
      <c r="Q1049" s="2">
        <v>81</v>
      </c>
      <c r="S1049" t="str">
        <f>VLOOKUP($C1049,PANSS_full!$D$2:$AK$888,1,FALSE)</f>
        <v>SZ_10_0041</v>
      </c>
      <c r="T1049" t="str">
        <f>VLOOKUP($C1049,PANSS_full!$D$2:$AK$888,2,FALSE)</f>
        <v>LEW</v>
      </c>
      <c r="U1049" t="str">
        <f>VLOOKUP($C1049,PANSS_full!$D$2:$AK$888,3,FALSE)</f>
        <v>孟月兰</v>
      </c>
      <c r="V1049" t="str">
        <f>VLOOKUP($C1049,PANSS_full!$D$2:$AK$888,4,FALSE)</f>
        <v>河南驻马店市第二人民医院</v>
      </c>
      <c r="W1049">
        <f>VLOOKUP($C1049,PANSS_full!$D$2:$AK$888,5,FALSE)</f>
        <v>6</v>
      </c>
      <c r="X1049">
        <f>VLOOKUP($C1049,PANSS_full!$D$2:$AK$888,6,FALSE)</f>
        <v>3</v>
      </c>
      <c r="Y1049">
        <f>VLOOKUP($C1049,PANSS_full!$D$2:$AK$888,7,FALSE)</f>
        <v>1</v>
      </c>
      <c r="Z1049">
        <f>VLOOKUP($C1049,PANSS_full!$D$2:$AK$888,8,FALSE)</f>
        <v>3</v>
      </c>
      <c r="AA1049">
        <f>VLOOKUP($C1049,PANSS_full!$D$2:$AK$888,9,FALSE)</f>
        <v>1</v>
      </c>
      <c r="AB1049">
        <f>VLOOKUP($C1049,PANSS_full!$D$2:$AK$888,10,FALSE)</f>
        <v>6</v>
      </c>
      <c r="AC1049">
        <f>VLOOKUP($C1049,PANSS_full!$D$2:$AK$888,11,FALSE)</f>
        <v>4</v>
      </c>
      <c r="AD1049">
        <f>VLOOKUP($C1049,PANSS_full!$D$2:$AK$888,12,FALSE)</f>
        <v>2</v>
      </c>
      <c r="AE1049">
        <f>VLOOKUP($C1049,PANSS_full!$D$2:$AK$888,13,FALSE)</f>
        <v>3</v>
      </c>
      <c r="AF1049">
        <f>VLOOKUP($C1049,PANSS_full!$D$2:$AK$888,14,FALSE)</f>
        <v>3</v>
      </c>
      <c r="AG1049">
        <f>VLOOKUP($C1049,PANSS_full!$D$2:$AK$888,15,FALSE)</f>
        <v>3</v>
      </c>
      <c r="AH1049">
        <f>VLOOKUP($C1049,PANSS_full!$D$2:$AK$888,16,FALSE)</f>
        <v>3</v>
      </c>
      <c r="AI1049">
        <f>VLOOKUP($C1049,PANSS_full!$D$2:$AK$888,17,FALSE)</f>
        <v>2</v>
      </c>
      <c r="AJ1049">
        <f>VLOOKUP($C1049,PANSS_full!$D$2:$AK$888,18,FALSE)</f>
        <v>2</v>
      </c>
      <c r="AK1049">
        <f>VLOOKUP($C1049,PANSS_full!$D$2:$AK$888,19,FALSE)</f>
        <v>1</v>
      </c>
      <c r="AL1049">
        <f>VLOOKUP($C1049,PANSS_full!$D$2:$AK$888,20,FALSE)</f>
        <v>2</v>
      </c>
      <c r="AM1049">
        <f>VLOOKUP($C1049,PANSS_full!$D$2:$AK$888,21,FALSE)</f>
        <v>1</v>
      </c>
      <c r="AN1049">
        <f>VLOOKUP($C1049,PANSS_full!$D$2:$AK$888,22,FALSE)</f>
        <v>3</v>
      </c>
      <c r="AO1049">
        <f>VLOOKUP($C1049,PANSS_full!$D$2:$AK$888,23,FALSE)</f>
        <v>1</v>
      </c>
      <c r="AP1049">
        <f>VLOOKUP($C1049,PANSS_full!$D$2:$AK$888,24,FALSE)</f>
        <v>1</v>
      </c>
      <c r="AQ1049">
        <f>VLOOKUP($C1049,PANSS_full!$D$2:$AK$888,25,FALSE)</f>
        <v>1</v>
      </c>
      <c r="AR1049">
        <f>VLOOKUP($C1049,PANSS_full!$D$2:$AK$888,26,FALSE)</f>
        <v>4</v>
      </c>
      <c r="AS1049">
        <f>VLOOKUP($C1049,PANSS_full!$D$2:$AK$888,27,FALSE)</f>
        <v>2</v>
      </c>
      <c r="AT1049">
        <f>VLOOKUP($C1049,PANSS_full!$D$2:$AK$888,28,FALSE)</f>
        <v>1</v>
      </c>
      <c r="AU1049">
        <f>VLOOKUP($C1049,PANSS_full!$D$2:$AK$888,29,FALSE)</f>
        <v>3</v>
      </c>
      <c r="AV1049">
        <f>VLOOKUP($C1049,PANSS_full!$D$2:$AK$888,30,FALSE)</f>
        <v>6</v>
      </c>
      <c r="AW1049">
        <f>VLOOKUP($C1049,PANSS_full!$D$2:$AK$888,31,FALSE)</f>
        <v>3</v>
      </c>
      <c r="AX1049">
        <f>VLOOKUP($C1049,PANSS_full!$D$2:$AK$888,32,FALSE)</f>
        <v>4</v>
      </c>
      <c r="AY1049">
        <f>VLOOKUP($C1049,PANSS_full!$D$2:$AK$888,33,FALSE)</f>
        <v>3</v>
      </c>
      <c r="AZ1049">
        <f>VLOOKUP($C1049,PANSS_full!$D$2:$AK$888,34,FALSE)</f>
        <v>3</v>
      </c>
    </row>
    <row r="1050" spans="1:52">
      <c r="A1050">
        <v>1049</v>
      </c>
      <c r="B1050" s="2" t="s">
        <v>1108</v>
      </c>
      <c r="C1050" s="2" t="str">
        <f t="shared" si="17"/>
        <v>SZ_10_0042</v>
      </c>
      <c r="E1050" s="2">
        <v>29.4166666666667</v>
      </c>
      <c r="F1050" s="2" t="s">
        <v>602</v>
      </c>
      <c r="G1050" s="2" t="s">
        <v>532</v>
      </c>
      <c r="H1050" s="2">
        <v>10</v>
      </c>
      <c r="I1050" s="2">
        <v>1</v>
      </c>
      <c r="J1050" s="2">
        <v>11</v>
      </c>
      <c r="K1050" s="2">
        <v>1</v>
      </c>
      <c r="L1050" s="2">
        <v>1</v>
      </c>
      <c r="M1050" s="2">
        <v>36</v>
      </c>
      <c r="N1050" s="2">
        <v>25</v>
      </c>
      <c r="O1050" s="2">
        <v>22</v>
      </c>
      <c r="P1050" s="2">
        <v>42</v>
      </c>
      <c r="Q1050" s="2">
        <v>89</v>
      </c>
      <c r="S1050" t="str">
        <f>VLOOKUP($C1050,PANSS_full!$D$2:$AK$888,1,FALSE)</f>
        <v>SZ_10_0042</v>
      </c>
      <c r="T1050" t="str">
        <f>VLOOKUP($C1050,PANSS_full!$D$2:$AK$888,2,FALSE)</f>
        <v>YWL</v>
      </c>
      <c r="U1050" t="str">
        <f>VLOOKUP($C1050,PANSS_full!$D$2:$AK$888,3,FALSE)</f>
        <v>樊凌姿</v>
      </c>
      <c r="V1050" t="str">
        <f>VLOOKUP($C1050,PANSS_full!$D$2:$AK$888,4,FALSE)</f>
        <v>驻马店市精神病医院</v>
      </c>
      <c r="W1050">
        <f>VLOOKUP($C1050,PANSS_full!$D$2:$AK$888,5,FALSE)</f>
        <v>5</v>
      </c>
      <c r="X1050">
        <f>VLOOKUP($C1050,PANSS_full!$D$2:$AK$888,6,FALSE)</f>
        <v>4</v>
      </c>
      <c r="Y1050">
        <f>VLOOKUP($C1050,PANSS_full!$D$2:$AK$888,7,FALSE)</f>
        <v>5</v>
      </c>
      <c r="Z1050">
        <f>VLOOKUP($C1050,PANSS_full!$D$2:$AK$888,8,FALSE)</f>
        <v>4</v>
      </c>
      <c r="AA1050">
        <f>VLOOKUP($C1050,PANSS_full!$D$2:$AK$888,9,FALSE)</f>
        <v>2</v>
      </c>
      <c r="AB1050">
        <f>VLOOKUP($C1050,PANSS_full!$D$2:$AK$888,10,FALSE)</f>
        <v>2</v>
      </c>
      <c r="AC1050">
        <f>VLOOKUP($C1050,PANSS_full!$D$2:$AK$888,11,FALSE)</f>
        <v>3</v>
      </c>
      <c r="AD1050">
        <f>VLOOKUP($C1050,PANSS_full!$D$2:$AK$888,12,FALSE)</f>
        <v>3</v>
      </c>
      <c r="AE1050">
        <f>VLOOKUP($C1050,PANSS_full!$D$2:$AK$888,13,FALSE)</f>
        <v>4</v>
      </c>
      <c r="AF1050">
        <f>VLOOKUP($C1050,PANSS_full!$D$2:$AK$888,14,FALSE)</f>
        <v>4</v>
      </c>
      <c r="AG1050">
        <f>VLOOKUP($C1050,PANSS_full!$D$2:$AK$888,15,FALSE)</f>
        <v>4</v>
      </c>
      <c r="AH1050">
        <f>VLOOKUP($C1050,PANSS_full!$D$2:$AK$888,16,FALSE)</f>
        <v>1</v>
      </c>
      <c r="AI1050">
        <f>VLOOKUP($C1050,PANSS_full!$D$2:$AK$888,17,FALSE)</f>
        <v>3</v>
      </c>
      <c r="AJ1050">
        <f>VLOOKUP($C1050,PANSS_full!$D$2:$AK$888,18,FALSE)</f>
        <v>3</v>
      </c>
      <c r="AK1050">
        <f>VLOOKUP($C1050,PANSS_full!$D$2:$AK$888,19,FALSE)</f>
        <v>1</v>
      </c>
      <c r="AL1050">
        <f>VLOOKUP($C1050,PANSS_full!$D$2:$AK$888,20,FALSE)</f>
        <v>4</v>
      </c>
      <c r="AM1050">
        <f>VLOOKUP($C1050,PANSS_full!$D$2:$AK$888,21,FALSE)</f>
        <v>1</v>
      </c>
      <c r="AN1050">
        <f>VLOOKUP($C1050,PANSS_full!$D$2:$AK$888,22,FALSE)</f>
        <v>3</v>
      </c>
      <c r="AO1050">
        <f>VLOOKUP($C1050,PANSS_full!$D$2:$AK$888,23,FALSE)</f>
        <v>1</v>
      </c>
      <c r="AP1050">
        <f>VLOOKUP($C1050,PANSS_full!$D$2:$AK$888,24,FALSE)</f>
        <v>1</v>
      </c>
      <c r="AQ1050">
        <f>VLOOKUP($C1050,PANSS_full!$D$2:$AK$888,25,FALSE)</f>
        <v>1</v>
      </c>
      <c r="AR1050">
        <f>VLOOKUP($C1050,PANSS_full!$D$2:$AK$888,26,FALSE)</f>
        <v>4</v>
      </c>
      <c r="AS1050">
        <f>VLOOKUP($C1050,PANSS_full!$D$2:$AK$888,27,FALSE)</f>
        <v>4</v>
      </c>
      <c r="AT1050">
        <f>VLOOKUP($C1050,PANSS_full!$D$2:$AK$888,28,FALSE)</f>
        <v>1</v>
      </c>
      <c r="AU1050">
        <f>VLOOKUP($C1050,PANSS_full!$D$2:$AK$888,29,FALSE)</f>
        <v>1</v>
      </c>
      <c r="AV1050">
        <f>VLOOKUP($C1050,PANSS_full!$D$2:$AK$888,30,FALSE)</f>
        <v>5</v>
      </c>
      <c r="AW1050">
        <f>VLOOKUP($C1050,PANSS_full!$D$2:$AK$888,31,FALSE)</f>
        <v>3</v>
      </c>
      <c r="AX1050">
        <f>VLOOKUP($C1050,PANSS_full!$D$2:$AK$888,32,FALSE)</f>
        <v>4</v>
      </c>
      <c r="AY1050">
        <f>VLOOKUP($C1050,PANSS_full!$D$2:$AK$888,33,FALSE)</f>
        <v>4</v>
      </c>
      <c r="AZ1050">
        <f>VLOOKUP($C1050,PANSS_full!$D$2:$AK$888,34,FALSE)</f>
        <v>4</v>
      </c>
    </row>
    <row r="1051" spans="1:52">
      <c r="A1051">
        <v>1050</v>
      </c>
      <c r="B1051" s="2" t="s">
        <v>1109</v>
      </c>
      <c r="C1051" s="2" t="str">
        <f t="shared" si="17"/>
        <v>SZ_10_0043</v>
      </c>
      <c r="E1051" s="2">
        <v>19.25</v>
      </c>
      <c r="F1051" s="2" t="s">
        <v>602</v>
      </c>
      <c r="G1051" s="2" t="s">
        <v>532</v>
      </c>
      <c r="H1051" s="2">
        <v>10</v>
      </c>
      <c r="I1051" s="2">
        <v>1</v>
      </c>
      <c r="J1051" s="2">
        <v>8</v>
      </c>
      <c r="K1051" s="2">
        <v>1</v>
      </c>
      <c r="L1051" s="2">
        <v>1</v>
      </c>
      <c r="M1051" s="2">
        <v>6</v>
      </c>
      <c r="N1051" s="2">
        <v>22</v>
      </c>
      <c r="O1051" s="2">
        <v>16</v>
      </c>
      <c r="P1051" s="2">
        <v>39</v>
      </c>
      <c r="Q1051" s="2">
        <v>77</v>
      </c>
      <c r="S1051" t="str">
        <f>VLOOKUP($C1051,PANSS_full!$D$2:$AK$888,1,FALSE)</f>
        <v>SZ_10_0043</v>
      </c>
      <c r="T1051" t="str">
        <f>VLOOKUP($C1051,PANSS_full!$D$2:$AK$888,2,FALSE)</f>
        <v>YZQ</v>
      </c>
      <c r="U1051" t="str">
        <f>VLOOKUP($C1051,PANSS_full!$D$2:$AK$888,3,FALSE)</f>
        <v>赵玉香</v>
      </c>
      <c r="V1051" t="str">
        <f>VLOOKUP($C1051,PANSS_full!$D$2:$AK$888,4,FALSE)</f>
        <v>河南省驻马店市第二人民医院</v>
      </c>
      <c r="W1051">
        <f>VLOOKUP($C1051,PANSS_full!$D$2:$AK$888,5,FALSE)</f>
        <v>1</v>
      </c>
      <c r="X1051">
        <f>VLOOKUP($C1051,PANSS_full!$D$2:$AK$888,6,FALSE)</f>
        <v>5</v>
      </c>
      <c r="Y1051">
        <f>VLOOKUP($C1051,PANSS_full!$D$2:$AK$888,7,FALSE)</f>
        <v>1</v>
      </c>
      <c r="Z1051">
        <f>VLOOKUP($C1051,PANSS_full!$D$2:$AK$888,8,FALSE)</f>
        <v>5</v>
      </c>
      <c r="AA1051">
        <f>VLOOKUP($C1051,PANSS_full!$D$2:$AK$888,9,FALSE)</f>
        <v>4</v>
      </c>
      <c r="AB1051">
        <f>VLOOKUP($C1051,PANSS_full!$D$2:$AK$888,10,FALSE)</f>
        <v>1</v>
      </c>
      <c r="AC1051">
        <f>VLOOKUP($C1051,PANSS_full!$D$2:$AK$888,11,FALSE)</f>
        <v>5</v>
      </c>
      <c r="AD1051">
        <f>VLOOKUP($C1051,PANSS_full!$D$2:$AK$888,12,FALSE)</f>
        <v>3</v>
      </c>
      <c r="AE1051">
        <f>VLOOKUP($C1051,PANSS_full!$D$2:$AK$888,13,FALSE)</f>
        <v>2</v>
      </c>
      <c r="AF1051">
        <f>VLOOKUP($C1051,PANSS_full!$D$2:$AK$888,14,FALSE)</f>
        <v>4</v>
      </c>
      <c r="AG1051">
        <f>VLOOKUP($C1051,PANSS_full!$D$2:$AK$888,15,FALSE)</f>
        <v>1</v>
      </c>
      <c r="AH1051">
        <f>VLOOKUP($C1051,PANSS_full!$D$2:$AK$888,16,FALSE)</f>
        <v>1</v>
      </c>
      <c r="AI1051">
        <f>VLOOKUP($C1051,PANSS_full!$D$2:$AK$888,17,FALSE)</f>
        <v>4</v>
      </c>
      <c r="AJ1051">
        <f>VLOOKUP($C1051,PANSS_full!$D$2:$AK$888,18,FALSE)</f>
        <v>1</v>
      </c>
      <c r="AK1051">
        <f>VLOOKUP($C1051,PANSS_full!$D$2:$AK$888,19,FALSE)</f>
        <v>3</v>
      </c>
      <c r="AL1051">
        <f>VLOOKUP($C1051,PANSS_full!$D$2:$AK$888,20,FALSE)</f>
        <v>2</v>
      </c>
      <c r="AM1051">
        <f>VLOOKUP($C1051,PANSS_full!$D$2:$AK$888,21,FALSE)</f>
        <v>1</v>
      </c>
      <c r="AN1051">
        <f>VLOOKUP($C1051,PANSS_full!$D$2:$AK$888,22,FALSE)</f>
        <v>1</v>
      </c>
      <c r="AO1051">
        <f>VLOOKUP($C1051,PANSS_full!$D$2:$AK$888,23,FALSE)</f>
        <v>1</v>
      </c>
      <c r="AP1051">
        <f>VLOOKUP($C1051,PANSS_full!$D$2:$AK$888,24,FALSE)</f>
        <v>3</v>
      </c>
      <c r="AQ1051">
        <f>VLOOKUP($C1051,PANSS_full!$D$2:$AK$888,25,FALSE)</f>
        <v>1</v>
      </c>
      <c r="AR1051">
        <f>VLOOKUP($C1051,PANSS_full!$D$2:$AK$888,26,FALSE)</f>
        <v>1</v>
      </c>
      <c r="AS1051">
        <f>VLOOKUP($C1051,PANSS_full!$D$2:$AK$888,27,FALSE)</f>
        <v>4</v>
      </c>
      <c r="AT1051">
        <f>VLOOKUP($C1051,PANSS_full!$D$2:$AK$888,28,FALSE)</f>
        <v>1</v>
      </c>
      <c r="AU1051">
        <f>VLOOKUP($C1051,PANSS_full!$D$2:$AK$888,29,FALSE)</f>
        <v>3</v>
      </c>
      <c r="AV1051">
        <f>VLOOKUP($C1051,PANSS_full!$D$2:$AK$888,30,FALSE)</f>
        <v>6</v>
      </c>
      <c r="AW1051">
        <f>VLOOKUP($C1051,PANSS_full!$D$2:$AK$888,31,FALSE)</f>
        <v>2</v>
      </c>
      <c r="AX1051">
        <f>VLOOKUP($C1051,PANSS_full!$D$2:$AK$888,32,FALSE)</f>
        <v>5</v>
      </c>
      <c r="AY1051">
        <f>VLOOKUP($C1051,PANSS_full!$D$2:$AK$888,33,FALSE)</f>
        <v>1</v>
      </c>
      <c r="AZ1051">
        <f>VLOOKUP($C1051,PANSS_full!$D$2:$AK$888,34,FALSE)</f>
        <v>4</v>
      </c>
    </row>
    <row r="1052" spans="1:52">
      <c r="A1052">
        <v>1051</v>
      </c>
      <c r="B1052" s="2" t="s">
        <v>1110</v>
      </c>
      <c r="C1052" s="2" t="str">
        <f t="shared" si="17"/>
        <v>SZ_10_0044</v>
      </c>
      <c r="E1052" s="2">
        <v>18.4166666666667</v>
      </c>
      <c r="F1052" s="2" t="s">
        <v>602</v>
      </c>
      <c r="G1052" s="2" t="s">
        <v>532</v>
      </c>
      <c r="H1052" s="2">
        <v>10</v>
      </c>
      <c r="I1052" s="2">
        <v>1</v>
      </c>
      <c r="J1052" s="2">
        <v>6</v>
      </c>
      <c r="K1052" s="2">
        <v>1</v>
      </c>
      <c r="L1052" s="2">
        <v>1</v>
      </c>
      <c r="M1052" s="2">
        <v>6</v>
      </c>
      <c r="N1052" s="2">
        <v>29</v>
      </c>
      <c r="O1052" s="2">
        <v>22</v>
      </c>
      <c r="P1052" s="2">
        <v>48</v>
      </c>
      <c r="Q1052" s="2">
        <v>99</v>
      </c>
      <c r="R1052" s="2">
        <v>26</v>
      </c>
      <c r="S1052" t="str">
        <f>VLOOKUP($C1052,PANSS_full!$D$2:$AK$888,1,FALSE)</f>
        <v>SZ_10_0044</v>
      </c>
      <c r="T1052" t="str">
        <f>VLOOKUP($C1052,PANSS_full!$D$2:$AK$888,2,FALSE)</f>
        <v>GHY</v>
      </c>
      <c r="U1052" t="str">
        <f>VLOOKUP($C1052,PANSS_full!$D$2:$AK$888,3,FALSE)</f>
        <v>刘向阳</v>
      </c>
      <c r="V1052" t="str">
        <f>VLOOKUP($C1052,PANSS_full!$D$2:$AK$888,4,FALSE)</f>
        <v>驻马店市第二人民医院</v>
      </c>
      <c r="W1052">
        <f>VLOOKUP($C1052,PANSS_full!$D$2:$AK$888,5,FALSE)</f>
        <v>5</v>
      </c>
      <c r="X1052">
        <f>VLOOKUP($C1052,PANSS_full!$D$2:$AK$888,6,FALSE)</f>
        <v>5</v>
      </c>
      <c r="Y1052">
        <f>VLOOKUP($C1052,PANSS_full!$D$2:$AK$888,7,FALSE)</f>
        <v>5</v>
      </c>
      <c r="Z1052">
        <f>VLOOKUP($C1052,PANSS_full!$D$2:$AK$888,8,FALSE)</f>
        <v>5</v>
      </c>
      <c r="AA1052">
        <f>VLOOKUP($C1052,PANSS_full!$D$2:$AK$888,9,FALSE)</f>
        <v>1</v>
      </c>
      <c r="AB1052">
        <f>VLOOKUP($C1052,PANSS_full!$D$2:$AK$888,10,FALSE)</f>
        <v>5</v>
      </c>
      <c r="AC1052">
        <f>VLOOKUP($C1052,PANSS_full!$D$2:$AK$888,11,FALSE)</f>
        <v>3</v>
      </c>
      <c r="AD1052">
        <f>VLOOKUP($C1052,PANSS_full!$D$2:$AK$888,12,FALSE)</f>
        <v>3</v>
      </c>
      <c r="AE1052">
        <f>VLOOKUP($C1052,PANSS_full!$D$2:$AK$888,13,FALSE)</f>
        <v>2</v>
      </c>
      <c r="AF1052">
        <f>VLOOKUP($C1052,PANSS_full!$D$2:$AK$888,14,FALSE)</f>
        <v>2</v>
      </c>
      <c r="AG1052">
        <f>VLOOKUP($C1052,PANSS_full!$D$2:$AK$888,15,FALSE)</f>
        <v>2</v>
      </c>
      <c r="AH1052">
        <f>VLOOKUP($C1052,PANSS_full!$D$2:$AK$888,16,FALSE)</f>
        <v>5</v>
      </c>
      <c r="AI1052">
        <f>VLOOKUP($C1052,PANSS_full!$D$2:$AK$888,17,FALSE)</f>
        <v>4</v>
      </c>
      <c r="AJ1052">
        <f>VLOOKUP($C1052,PANSS_full!$D$2:$AK$888,18,FALSE)</f>
        <v>4</v>
      </c>
      <c r="AK1052">
        <f>VLOOKUP($C1052,PANSS_full!$D$2:$AK$888,19,FALSE)</f>
        <v>2</v>
      </c>
      <c r="AL1052">
        <f>VLOOKUP($C1052,PANSS_full!$D$2:$AK$888,20,FALSE)</f>
        <v>3</v>
      </c>
      <c r="AM1052">
        <f>VLOOKUP($C1052,PANSS_full!$D$2:$AK$888,21,FALSE)</f>
        <v>1</v>
      </c>
      <c r="AN1052">
        <f>VLOOKUP($C1052,PANSS_full!$D$2:$AK$888,22,FALSE)</f>
        <v>3</v>
      </c>
      <c r="AO1052">
        <f>VLOOKUP($C1052,PANSS_full!$D$2:$AK$888,23,FALSE)</f>
        <v>4</v>
      </c>
      <c r="AP1052">
        <f>VLOOKUP($C1052,PANSS_full!$D$2:$AK$888,24,FALSE)</f>
        <v>1</v>
      </c>
      <c r="AQ1052">
        <f>VLOOKUP($C1052,PANSS_full!$D$2:$AK$888,25,FALSE)</f>
        <v>2</v>
      </c>
      <c r="AR1052">
        <f>VLOOKUP($C1052,PANSS_full!$D$2:$AK$888,26,FALSE)</f>
        <v>3</v>
      </c>
      <c r="AS1052">
        <f>VLOOKUP($C1052,PANSS_full!$D$2:$AK$888,27,FALSE)</f>
        <v>5</v>
      </c>
      <c r="AT1052">
        <f>VLOOKUP($C1052,PANSS_full!$D$2:$AK$888,28,FALSE)</f>
        <v>1</v>
      </c>
      <c r="AU1052">
        <f>VLOOKUP($C1052,PANSS_full!$D$2:$AK$888,29,FALSE)</f>
        <v>4</v>
      </c>
      <c r="AV1052">
        <f>VLOOKUP($C1052,PANSS_full!$D$2:$AK$888,30,FALSE)</f>
        <v>6</v>
      </c>
      <c r="AW1052">
        <f>VLOOKUP($C1052,PANSS_full!$D$2:$AK$888,31,FALSE)</f>
        <v>4</v>
      </c>
      <c r="AX1052">
        <f>VLOOKUP($C1052,PANSS_full!$D$2:$AK$888,32,FALSE)</f>
        <v>4</v>
      </c>
      <c r="AY1052">
        <f>VLOOKUP($C1052,PANSS_full!$D$2:$AK$888,33,FALSE)</f>
        <v>1</v>
      </c>
      <c r="AZ1052">
        <f>VLOOKUP($C1052,PANSS_full!$D$2:$AK$888,34,FALSE)</f>
        <v>4</v>
      </c>
    </row>
    <row r="1053" spans="1:52">
      <c r="A1053">
        <v>1052</v>
      </c>
      <c r="B1053" s="2" t="s">
        <v>1111</v>
      </c>
      <c r="C1053" s="2" t="str">
        <f t="shared" si="17"/>
        <v>SZ_10_0045</v>
      </c>
      <c r="E1053" s="2">
        <v>24.3333333333333</v>
      </c>
      <c r="F1053" s="2" t="s">
        <v>602</v>
      </c>
      <c r="G1053" s="2" t="s">
        <v>532</v>
      </c>
      <c r="H1053" s="2">
        <v>10</v>
      </c>
      <c r="I1053" s="2">
        <v>1</v>
      </c>
      <c r="J1053" s="2">
        <v>7</v>
      </c>
      <c r="K1053" s="2">
        <v>1</v>
      </c>
      <c r="L1053" s="2">
        <v>1</v>
      </c>
      <c r="M1053" s="2">
        <v>14</v>
      </c>
      <c r="N1053" s="2">
        <v>12</v>
      </c>
      <c r="O1053" s="2">
        <v>22</v>
      </c>
      <c r="P1053" s="2">
        <v>37</v>
      </c>
      <c r="Q1053" s="2">
        <v>71</v>
      </c>
      <c r="S1053" t="str">
        <f>VLOOKUP($C1053,PANSS_full!$D$2:$AK$888,1,FALSE)</f>
        <v>SZ_10_0045</v>
      </c>
      <c r="T1053" t="str">
        <f>VLOOKUP($C1053,PANSS_full!$D$2:$AK$888,2,FALSE)</f>
        <v>LWZ</v>
      </c>
      <c r="U1053" t="str">
        <f>VLOOKUP($C1053,PANSS_full!$D$2:$AK$888,3,FALSE)</f>
        <v>孟月兰</v>
      </c>
      <c r="V1053" t="str">
        <f>VLOOKUP($C1053,PANSS_full!$D$2:$AK$888,4,FALSE)</f>
        <v>驻马店市第二人民医院</v>
      </c>
      <c r="W1053">
        <f>VLOOKUP($C1053,PANSS_full!$D$2:$AK$888,5,FALSE)</f>
        <v>4</v>
      </c>
      <c r="X1053">
        <f>VLOOKUP($C1053,PANSS_full!$D$2:$AK$888,6,FALSE)</f>
        <v>4</v>
      </c>
      <c r="Y1053">
        <f>VLOOKUP($C1053,PANSS_full!$D$2:$AK$888,7,FALSE)</f>
        <v>4</v>
      </c>
      <c r="Z1053">
        <f>VLOOKUP($C1053,PANSS_full!$D$2:$AK$888,8,FALSE)</f>
        <v>0</v>
      </c>
      <c r="AA1053">
        <f>VLOOKUP($C1053,PANSS_full!$D$2:$AK$888,9,FALSE)</f>
        <v>0</v>
      </c>
      <c r="AB1053">
        <f>VLOOKUP($C1053,PANSS_full!$D$2:$AK$888,10,FALSE)</f>
        <v>0</v>
      </c>
      <c r="AC1053">
        <f>VLOOKUP($C1053,PANSS_full!$D$2:$AK$888,11,FALSE)</f>
        <v>0</v>
      </c>
      <c r="AD1053">
        <f>VLOOKUP($C1053,PANSS_full!$D$2:$AK$888,12,FALSE)</f>
        <v>4</v>
      </c>
      <c r="AE1053">
        <f>VLOOKUP($C1053,PANSS_full!$D$2:$AK$888,13,FALSE)</f>
        <v>4</v>
      </c>
      <c r="AF1053">
        <f>VLOOKUP($C1053,PANSS_full!$D$2:$AK$888,14,FALSE)</f>
        <v>4</v>
      </c>
      <c r="AG1053">
        <f>VLOOKUP($C1053,PANSS_full!$D$2:$AK$888,15,FALSE)</f>
        <v>3</v>
      </c>
      <c r="AH1053">
        <f>VLOOKUP($C1053,PANSS_full!$D$2:$AK$888,16,FALSE)</f>
        <v>3</v>
      </c>
      <c r="AI1053">
        <f>VLOOKUP($C1053,PANSS_full!$D$2:$AK$888,17,FALSE)</f>
        <v>3</v>
      </c>
      <c r="AJ1053">
        <f>VLOOKUP($C1053,PANSS_full!$D$2:$AK$888,18,FALSE)</f>
        <v>1</v>
      </c>
      <c r="AK1053">
        <f>VLOOKUP($C1053,PANSS_full!$D$2:$AK$888,19,FALSE)</f>
        <v>1</v>
      </c>
      <c r="AL1053">
        <f>VLOOKUP($C1053,PANSS_full!$D$2:$AK$888,20,FALSE)</f>
        <v>2</v>
      </c>
      <c r="AM1053">
        <f>VLOOKUP($C1053,PANSS_full!$D$2:$AK$888,21,FALSE)</f>
        <v>1</v>
      </c>
      <c r="AN1053">
        <f>VLOOKUP($C1053,PANSS_full!$D$2:$AK$888,22,FALSE)</f>
        <v>1</v>
      </c>
      <c r="AO1053">
        <f>VLOOKUP($C1053,PANSS_full!$D$2:$AK$888,23,FALSE)</f>
        <v>1</v>
      </c>
      <c r="AP1053">
        <f>VLOOKUP($C1053,PANSS_full!$D$2:$AK$888,24,FALSE)</f>
        <v>1</v>
      </c>
      <c r="AQ1053">
        <f>VLOOKUP($C1053,PANSS_full!$D$2:$AK$888,25,FALSE)</f>
        <v>1</v>
      </c>
      <c r="AR1053">
        <f>VLOOKUP($C1053,PANSS_full!$D$2:$AK$888,26,FALSE)</f>
        <v>4</v>
      </c>
      <c r="AS1053">
        <f>VLOOKUP($C1053,PANSS_full!$D$2:$AK$888,27,FALSE)</f>
        <v>2</v>
      </c>
      <c r="AT1053">
        <f>VLOOKUP($C1053,PANSS_full!$D$2:$AK$888,28,FALSE)</f>
        <v>1</v>
      </c>
      <c r="AU1053">
        <f>VLOOKUP($C1053,PANSS_full!$D$2:$AK$888,29,FALSE)</f>
        <v>4</v>
      </c>
      <c r="AV1053">
        <f>VLOOKUP($C1053,PANSS_full!$D$2:$AK$888,30,FALSE)</f>
        <v>5</v>
      </c>
      <c r="AW1053">
        <f>VLOOKUP($C1053,PANSS_full!$D$2:$AK$888,31,FALSE)</f>
        <v>5</v>
      </c>
      <c r="AX1053">
        <f>VLOOKUP($C1053,PANSS_full!$D$2:$AK$888,32,FALSE)</f>
        <v>2</v>
      </c>
      <c r="AY1053">
        <f>VLOOKUP($C1053,PANSS_full!$D$2:$AK$888,33,FALSE)</f>
        <v>2</v>
      </c>
      <c r="AZ1053">
        <f>VLOOKUP($C1053,PANSS_full!$D$2:$AK$888,34,FALSE)</f>
        <v>4</v>
      </c>
    </row>
    <row r="1054" spans="1:52">
      <c r="A1054">
        <v>1053</v>
      </c>
      <c r="B1054" s="2" t="s">
        <v>1112</v>
      </c>
      <c r="C1054" s="2" t="str">
        <f t="shared" si="17"/>
        <v>SZ_10_0047</v>
      </c>
      <c r="E1054" s="2">
        <v>20.0833333333333</v>
      </c>
      <c r="F1054" s="2" t="s">
        <v>602</v>
      </c>
      <c r="G1054" s="2" t="s">
        <v>532</v>
      </c>
      <c r="H1054" s="2">
        <v>10</v>
      </c>
      <c r="I1054" s="2">
        <v>1</v>
      </c>
      <c r="J1054" s="2">
        <v>11</v>
      </c>
      <c r="K1054" s="2">
        <v>1</v>
      </c>
      <c r="L1054" s="2">
        <v>1</v>
      </c>
      <c r="M1054" s="2">
        <v>27</v>
      </c>
      <c r="N1054" s="2">
        <v>22</v>
      </c>
      <c r="O1054" s="2">
        <v>20</v>
      </c>
      <c r="P1054" s="2">
        <v>37</v>
      </c>
      <c r="Q1054" s="2">
        <v>79</v>
      </c>
      <c r="S1054" t="str">
        <f>VLOOKUP($C1054,PANSS_full!$D$2:$AK$888,1,FALSE)</f>
        <v>SZ_10_0047</v>
      </c>
      <c r="T1054" t="str">
        <f>VLOOKUP($C1054,PANSS_full!$D$2:$AK$888,2,FALSE)</f>
        <v>FHZ</v>
      </c>
      <c r="U1054" t="str">
        <f>VLOOKUP($C1054,PANSS_full!$D$2:$AK$888,3,FALSE)</f>
        <v>孙健</v>
      </c>
      <c r="V1054" t="str">
        <f>VLOOKUP($C1054,PANSS_full!$D$2:$AK$888,4,FALSE)</f>
        <v>驻马店市第二人民医院</v>
      </c>
      <c r="W1054">
        <f>VLOOKUP($C1054,PANSS_full!$D$2:$AK$888,5,FALSE)</f>
        <v>5</v>
      </c>
      <c r="X1054">
        <f>VLOOKUP($C1054,PANSS_full!$D$2:$AK$888,6,FALSE)</f>
        <v>4</v>
      </c>
      <c r="Y1054">
        <f>VLOOKUP($C1054,PANSS_full!$D$2:$AK$888,7,FALSE)</f>
        <v>3</v>
      </c>
      <c r="Z1054">
        <f>VLOOKUP($C1054,PANSS_full!$D$2:$AK$888,8,FALSE)</f>
        <v>3</v>
      </c>
      <c r="AA1054">
        <f>VLOOKUP($C1054,PANSS_full!$D$2:$AK$888,9,FALSE)</f>
        <v>1</v>
      </c>
      <c r="AB1054">
        <f>VLOOKUP($C1054,PANSS_full!$D$2:$AK$888,10,FALSE)</f>
        <v>5</v>
      </c>
      <c r="AC1054">
        <f>VLOOKUP($C1054,PANSS_full!$D$2:$AK$888,11,FALSE)</f>
        <v>1</v>
      </c>
      <c r="AD1054">
        <f>VLOOKUP($C1054,PANSS_full!$D$2:$AK$888,12,FALSE)</f>
        <v>4</v>
      </c>
      <c r="AE1054">
        <f>VLOOKUP($C1054,PANSS_full!$D$2:$AK$888,13,FALSE)</f>
        <v>4</v>
      </c>
      <c r="AF1054">
        <f>VLOOKUP($C1054,PANSS_full!$D$2:$AK$888,14,FALSE)</f>
        <v>4</v>
      </c>
      <c r="AG1054">
        <f>VLOOKUP($C1054,PANSS_full!$D$2:$AK$888,15,FALSE)</f>
        <v>2</v>
      </c>
      <c r="AH1054">
        <f>VLOOKUP($C1054,PANSS_full!$D$2:$AK$888,16,FALSE)</f>
        <v>1</v>
      </c>
      <c r="AI1054">
        <f>VLOOKUP($C1054,PANSS_full!$D$2:$AK$888,17,FALSE)</f>
        <v>4</v>
      </c>
      <c r="AJ1054">
        <f>VLOOKUP($C1054,PANSS_full!$D$2:$AK$888,18,FALSE)</f>
        <v>1</v>
      </c>
      <c r="AK1054">
        <f>VLOOKUP($C1054,PANSS_full!$D$2:$AK$888,19,FALSE)</f>
        <v>1</v>
      </c>
      <c r="AL1054">
        <f>VLOOKUP($C1054,PANSS_full!$D$2:$AK$888,20,FALSE)</f>
        <v>2</v>
      </c>
      <c r="AM1054">
        <f>VLOOKUP($C1054,PANSS_full!$D$2:$AK$888,21,FALSE)</f>
        <v>1</v>
      </c>
      <c r="AN1054">
        <f>VLOOKUP($C1054,PANSS_full!$D$2:$AK$888,22,FALSE)</f>
        <v>1</v>
      </c>
      <c r="AO1054">
        <f>VLOOKUP($C1054,PANSS_full!$D$2:$AK$888,23,FALSE)</f>
        <v>1</v>
      </c>
      <c r="AP1054">
        <f>VLOOKUP($C1054,PANSS_full!$D$2:$AK$888,24,FALSE)</f>
        <v>1</v>
      </c>
      <c r="AQ1054">
        <f>VLOOKUP($C1054,PANSS_full!$D$2:$AK$888,25,FALSE)</f>
        <v>1</v>
      </c>
      <c r="AR1054">
        <f>VLOOKUP($C1054,PANSS_full!$D$2:$AK$888,26,FALSE)</f>
        <v>5</v>
      </c>
      <c r="AS1054">
        <f>VLOOKUP($C1054,PANSS_full!$D$2:$AK$888,27,FALSE)</f>
        <v>5</v>
      </c>
      <c r="AT1054">
        <f>VLOOKUP($C1054,PANSS_full!$D$2:$AK$888,28,FALSE)</f>
        <v>1</v>
      </c>
      <c r="AU1054">
        <f>VLOOKUP($C1054,PANSS_full!$D$2:$AK$888,29,FALSE)</f>
        <v>4</v>
      </c>
      <c r="AV1054">
        <f>VLOOKUP($C1054,PANSS_full!$D$2:$AK$888,30,FALSE)</f>
        <v>5</v>
      </c>
      <c r="AW1054">
        <f>VLOOKUP($C1054,PANSS_full!$D$2:$AK$888,31,FALSE)</f>
        <v>3</v>
      </c>
      <c r="AX1054">
        <f>VLOOKUP($C1054,PANSS_full!$D$2:$AK$888,32,FALSE)</f>
        <v>1</v>
      </c>
      <c r="AY1054">
        <f>VLOOKUP($C1054,PANSS_full!$D$2:$AK$888,33,FALSE)</f>
        <v>1</v>
      </c>
      <c r="AZ1054">
        <f>VLOOKUP($C1054,PANSS_full!$D$2:$AK$888,34,FALSE)</f>
        <v>4</v>
      </c>
    </row>
    <row r="1055" spans="1:52">
      <c r="A1055">
        <v>1054</v>
      </c>
      <c r="B1055" s="2" t="s">
        <v>1113</v>
      </c>
      <c r="C1055" s="2" t="str">
        <f t="shared" si="17"/>
        <v>SZ_10_0048</v>
      </c>
      <c r="E1055" s="2">
        <v>24.0833333333333</v>
      </c>
      <c r="F1055" s="2" t="s">
        <v>602</v>
      </c>
      <c r="G1055" s="2" t="s">
        <v>532</v>
      </c>
      <c r="H1055" s="2">
        <v>10</v>
      </c>
      <c r="I1055" s="2">
        <v>1</v>
      </c>
      <c r="J1055" s="2">
        <v>11</v>
      </c>
      <c r="K1055" s="2">
        <v>1</v>
      </c>
      <c r="L1055" s="2">
        <v>1</v>
      </c>
      <c r="M1055" s="2">
        <v>48</v>
      </c>
      <c r="N1055" s="2">
        <v>24</v>
      </c>
      <c r="O1055" s="2">
        <v>22</v>
      </c>
      <c r="P1055" s="2">
        <v>45</v>
      </c>
      <c r="Q1055" s="2">
        <v>91</v>
      </c>
      <c r="S1055" t="str">
        <f>VLOOKUP($C1055,PANSS_full!$D$2:$AK$888,1,FALSE)</f>
        <v>SZ_10_0048</v>
      </c>
      <c r="T1055" t="str">
        <f>VLOOKUP($C1055,PANSS_full!$D$2:$AK$888,2,FALSE)</f>
        <v>YW</v>
      </c>
      <c r="U1055" t="str">
        <f>VLOOKUP($C1055,PANSS_full!$D$2:$AK$888,3,FALSE)</f>
        <v>赵玉香</v>
      </c>
      <c r="V1055" t="str">
        <f>VLOOKUP($C1055,PANSS_full!$D$2:$AK$888,4,FALSE)</f>
        <v>驻马店市第二人民医院</v>
      </c>
      <c r="W1055">
        <f>VLOOKUP($C1055,PANSS_full!$D$2:$AK$888,5,FALSE)</f>
        <v>4</v>
      </c>
      <c r="X1055">
        <f>VLOOKUP($C1055,PANSS_full!$D$2:$AK$888,6,FALSE)</f>
        <v>4</v>
      </c>
      <c r="Y1055">
        <f>VLOOKUP($C1055,PANSS_full!$D$2:$AK$888,7,FALSE)</f>
        <v>3</v>
      </c>
      <c r="Z1055">
        <f>VLOOKUP($C1055,PANSS_full!$D$2:$AK$888,8,FALSE)</f>
        <v>4</v>
      </c>
      <c r="AA1055">
        <f>VLOOKUP($C1055,PANSS_full!$D$2:$AK$888,9,FALSE)</f>
        <v>1</v>
      </c>
      <c r="AB1055">
        <f>VLOOKUP($C1055,PANSS_full!$D$2:$AK$888,10,FALSE)</f>
        <v>4</v>
      </c>
      <c r="AC1055">
        <f>VLOOKUP($C1055,PANSS_full!$D$2:$AK$888,11,FALSE)</f>
        <v>4</v>
      </c>
      <c r="AD1055">
        <f>VLOOKUP($C1055,PANSS_full!$D$2:$AK$888,12,FALSE)</f>
        <v>3</v>
      </c>
      <c r="AE1055">
        <f>VLOOKUP($C1055,PANSS_full!$D$2:$AK$888,13,FALSE)</f>
        <v>5</v>
      </c>
      <c r="AF1055">
        <f>VLOOKUP($C1055,PANSS_full!$D$2:$AK$888,14,FALSE)</f>
        <v>4</v>
      </c>
      <c r="AG1055">
        <f>VLOOKUP($C1055,PANSS_full!$D$2:$AK$888,15,FALSE)</f>
        <v>2</v>
      </c>
      <c r="AH1055">
        <f>VLOOKUP($C1055,PANSS_full!$D$2:$AK$888,16,FALSE)</f>
        <v>3</v>
      </c>
      <c r="AI1055">
        <f>VLOOKUP($C1055,PANSS_full!$D$2:$AK$888,17,FALSE)</f>
        <v>4</v>
      </c>
      <c r="AJ1055">
        <f>VLOOKUP($C1055,PANSS_full!$D$2:$AK$888,18,FALSE)</f>
        <v>1</v>
      </c>
      <c r="AK1055">
        <f>VLOOKUP($C1055,PANSS_full!$D$2:$AK$888,19,FALSE)</f>
        <v>1</v>
      </c>
      <c r="AL1055">
        <f>VLOOKUP($C1055,PANSS_full!$D$2:$AK$888,20,FALSE)</f>
        <v>3</v>
      </c>
      <c r="AM1055">
        <f>VLOOKUP($C1055,PANSS_full!$D$2:$AK$888,21,FALSE)</f>
        <v>1</v>
      </c>
      <c r="AN1055">
        <f>VLOOKUP($C1055,PANSS_full!$D$2:$AK$888,22,FALSE)</f>
        <v>2</v>
      </c>
      <c r="AO1055">
        <f>VLOOKUP($C1055,PANSS_full!$D$2:$AK$888,23,FALSE)</f>
        <v>1</v>
      </c>
      <c r="AP1055">
        <f>VLOOKUP($C1055,PANSS_full!$D$2:$AK$888,24,FALSE)</f>
        <v>1</v>
      </c>
      <c r="AQ1055">
        <f>VLOOKUP($C1055,PANSS_full!$D$2:$AK$888,25,FALSE)</f>
        <v>1</v>
      </c>
      <c r="AR1055">
        <f>VLOOKUP($C1055,PANSS_full!$D$2:$AK$888,26,FALSE)</f>
        <v>5</v>
      </c>
      <c r="AS1055">
        <f>VLOOKUP($C1055,PANSS_full!$D$2:$AK$888,27,FALSE)</f>
        <v>2</v>
      </c>
      <c r="AT1055">
        <f>VLOOKUP($C1055,PANSS_full!$D$2:$AK$888,28,FALSE)</f>
        <v>1</v>
      </c>
      <c r="AU1055">
        <f>VLOOKUP($C1055,PANSS_full!$D$2:$AK$888,29,FALSE)</f>
        <v>4</v>
      </c>
      <c r="AV1055">
        <f>VLOOKUP($C1055,PANSS_full!$D$2:$AK$888,30,FALSE)</f>
        <v>5</v>
      </c>
      <c r="AW1055">
        <f>VLOOKUP($C1055,PANSS_full!$D$2:$AK$888,31,FALSE)</f>
        <v>4</v>
      </c>
      <c r="AX1055">
        <f>VLOOKUP($C1055,PANSS_full!$D$2:$AK$888,32,FALSE)</f>
        <v>5</v>
      </c>
      <c r="AY1055">
        <f>VLOOKUP($C1055,PANSS_full!$D$2:$AK$888,33,FALSE)</f>
        <v>5</v>
      </c>
      <c r="AZ1055">
        <f>VLOOKUP($C1055,PANSS_full!$D$2:$AK$888,34,FALSE)</f>
        <v>4</v>
      </c>
    </row>
    <row r="1056" spans="1:52">
      <c r="A1056">
        <v>1055</v>
      </c>
      <c r="B1056" s="2" t="s">
        <v>1114</v>
      </c>
      <c r="C1056" s="2" t="str">
        <f t="shared" si="17"/>
        <v>SZ_10_0049</v>
      </c>
      <c r="E1056" s="2">
        <v>27</v>
      </c>
      <c r="F1056" s="2" t="s">
        <v>602</v>
      </c>
      <c r="G1056" s="2" t="s">
        <v>532</v>
      </c>
      <c r="H1056" s="2">
        <v>10</v>
      </c>
      <c r="I1056" s="2">
        <v>1</v>
      </c>
      <c r="J1056" s="2">
        <v>11</v>
      </c>
      <c r="K1056" s="2">
        <v>1</v>
      </c>
      <c r="L1056" s="2">
        <v>1</v>
      </c>
      <c r="M1056" s="2">
        <v>72</v>
      </c>
      <c r="N1056" s="2">
        <v>31</v>
      </c>
      <c r="O1056" s="2">
        <v>34</v>
      </c>
      <c r="P1056" s="2">
        <v>55</v>
      </c>
      <c r="Q1056" s="2">
        <v>120</v>
      </c>
      <c r="S1056" t="str">
        <f>VLOOKUP($C1056,PANSS_full!$D$2:$AK$888,1,FALSE)</f>
        <v>SZ_10_0049</v>
      </c>
      <c r="T1056" t="str">
        <f>VLOOKUP($C1056,PANSS_full!$D$2:$AK$888,2,FALSE)</f>
        <v>DH</v>
      </c>
      <c r="U1056" t="str">
        <f>VLOOKUP($C1056,PANSS_full!$D$2:$AK$888,3,FALSE)</f>
        <v>赵玉香</v>
      </c>
      <c r="V1056" t="str">
        <f>VLOOKUP($C1056,PANSS_full!$D$2:$AK$888,4,FALSE)</f>
        <v>河南省驻马店市第二人民医院</v>
      </c>
      <c r="W1056">
        <f>VLOOKUP($C1056,PANSS_full!$D$2:$AK$888,5,FALSE)</f>
        <v>6</v>
      </c>
      <c r="X1056">
        <f>VLOOKUP($C1056,PANSS_full!$D$2:$AK$888,6,FALSE)</f>
        <v>4</v>
      </c>
      <c r="Y1056">
        <f>VLOOKUP($C1056,PANSS_full!$D$2:$AK$888,7,FALSE)</f>
        <v>3</v>
      </c>
      <c r="Z1056">
        <f>VLOOKUP($C1056,PANSS_full!$D$2:$AK$888,8,FALSE)</f>
        <v>4</v>
      </c>
      <c r="AA1056">
        <f>VLOOKUP($C1056,PANSS_full!$D$2:$AK$888,9,FALSE)</f>
        <v>1</v>
      </c>
      <c r="AB1056">
        <f>VLOOKUP($C1056,PANSS_full!$D$2:$AK$888,10,FALSE)</f>
        <v>6</v>
      </c>
      <c r="AC1056">
        <f>VLOOKUP($C1056,PANSS_full!$D$2:$AK$888,11,FALSE)</f>
        <v>7</v>
      </c>
      <c r="AD1056">
        <f>VLOOKUP($C1056,PANSS_full!$D$2:$AK$888,12,FALSE)</f>
        <v>7</v>
      </c>
      <c r="AE1056">
        <f>VLOOKUP($C1056,PANSS_full!$D$2:$AK$888,13,FALSE)</f>
        <v>6</v>
      </c>
      <c r="AF1056">
        <f>VLOOKUP($C1056,PANSS_full!$D$2:$AK$888,14,FALSE)</f>
        <v>6</v>
      </c>
      <c r="AG1056">
        <f>VLOOKUP($C1056,PANSS_full!$D$2:$AK$888,15,FALSE)</f>
        <v>6</v>
      </c>
      <c r="AH1056">
        <f>VLOOKUP($C1056,PANSS_full!$D$2:$AK$888,16,FALSE)</f>
        <v>2</v>
      </c>
      <c r="AI1056">
        <f>VLOOKUP($C1056,PANSS_full!$D$2:$AK$888,17,FALSE)</f>
        <v>6</v>
      </c>
      <c r="AJ1056">
        <f>VLOOKUP($C1056,PANSS_full!$D$2:$AK$888,18,FALSE)</f>
        <v>1</v>
      </c>
      <c r="AK1056">
        <f>VLOOKUP($C1056,PANSS_full!$D$2:$AK$888,19,FALSE)</f>
        <v>1</v>
      </c>
      <c r="AL1056">
        <f>VLOOKUP($C1056,PANSS_full!$D$2:$AK$888,20,FALSE)</f>
        <v>3</v>
      </c>
      <c r="AM1056">
        <f>VLOOKUP($C1056,PANSS_full!$D$2:$AK$888,21,FALSE)</f>
        <v>1</v>
      </c>
      <c r="AN1056">
        <f>VLOOKUP($C1056,PANSS_full!$D$2:$AK$888,22,FALSE)</f>
        <v>3</v>
      </c>
      <c r="AO1056">
        <f>VLOOKUP($C1056,PANSS_full!$D$2:$AK$888,23,FALSE)</f>
        <v>3</v>
      </c>
      <c r="AP1056">
        <f>VLOOKUP($C1056,PANSS_full!$D$2:$AK$888,24,FALSE)</f>
        <v>1</v>
      </c>
      <c r="AQ1056">
        <f>VLOOKUP($C1056,PANSS_full!$D$2:$AK$888,25,FALSE)</f>
        <v>3</v>
      </c>
      <c r="AR1056">
        <f>VLOOKUP($C1056,PANSS_full!$D$2:$AK$888,26,FALSE)</f>
        <v>6</v>
      </c>
      <c r="AS1056">
        <f>VLOOKUP($C1056,PANSS_full!$D$2:$AK$888,27,FALSE)</f>
        <v>2</v>
      </c>
      <c r="AT1056">
        <f>VLOOKUP($C1056,PANSS_full!$D$2:$AK$888,28,FALSE)</f>
        <v>1</v>
      </c>
      <c r="AU1056">
        <f>VLOOKUP($C1056,PANSS_full!$D$2:$AK$888,29,FALSE)</f>
        <v>5</v>
      </c>
      <c r="AV1056">
        <f>VLOOKUP($C1056,PANSS_full!$D$2:$AK$888,30,FALSE)</f>
        <v>5</v>
      </c>
      <c r="AW1056">
        <f>VLOOKUP($C1056,PANSS_full!$D$2:$AK$888,31,FALSE)</f>
        <v>5</v>
      </c>
      <c r="AX1056">
        <f>VLOOKUP($C1056,PANSS_full!$D$2:$AK$888,32,FALSE)</f>
        <v>4</v>
      </c>
      <c r="AY1056">
        <f>VLOOKUP($C1056,PANSS_full!$D$2:$AK$888,33,FALSE)</f>
        <v>6</v>
      </c>
      <c r="AZ1056">
        <f>VLOOKUP($C1056,PANSS_full!$D$2:$AK$888,34,FALSE)</f>
        <v>6</v>
      </c>
    </row>
    <row r="1057" spans="1:52">
      <c r="A1057">
        <v>1056</v>
      </c>
      <c r="B1057" s="2" t="s">
        <v>1115</v>
      </c>
      <c r="C1057" s="2" t="str">
        <f t="shared" si="17"/>
        <v>SZ_10_0050</v>
      </c>
      <c r="E1057" s="2">
        <v>22.5</v>
      </c>
      <c r="F1057" s="2" t="s">
        <v>602</v>
      </c>
      <c r="G1057" s="2" t="s">
        <v>532</v>
      </c>
      <c r="H1057" s="2">
        <v>10</v>
      </c>
      <c r="I1057" s="2">
        <v>1</v>
      </c>
      <c r="J1057" s="2">
        <v>9</v>
      </c>
      <c r="K1057" s="2">
        <v>1</v>
      </c>
      <c r="L1057" s="2">
        <v>1</v>
      </c>
      <c r="M1057" s="2">
        <v>36</v>
      </c>
      <c r="N1057" s="2">
        <v>22</v>
      </c>
      <c r="O1057" s="2">
        <v>22</v>
      </c>
      <c r="P1057" s="2">
        <v>43</v>
      </c>
      <c r="Q1057" s="2">
        <v>87</v>
      </c>
      <c r="S1057" t="str">
        <f>VLOOKUP($C1057,PANSS_full!$D$2:$AK$888,1,FALSE)</f>
        <v>SZ_10_0050</v>
      </c>
      <c r="T1057" t="str">
        <f>VLOOKUP($C1057,PANSS_full!$D$2:$AK$888,2,FALSE)</f>
        <v>WL</v>
      </c>
      <c r="U1057" t="str">
        <f>VLOOKUP($C1057,PANSS_full!$D$2:$AK$888,3,FALSE)</f>
        <v>孟月兰</v>
      </c>
      <c r="V1057" t="str">
        <f>VLOOKUP($C1057,PANSS_full!$D$2:$AK$888,4,FALSE)</f>
        <v>驻马店市第二人民医院</v>
      </c>
      <c r="W1057">
        <f>VLOOKUP($C1057,PANSS_full!$D$2:$AK$888,5,FALSE)</f>
        <v>5</v>
      </c>
      <c r="X1057">
        <f>VLOOKUP($C1057,PANSS_full!$D$2:$AK$888,6,FALSE)</f>
        <v>1</v>
      </c>
      <c r="Y1057">
        <f>VLOOKUP($C1057,PANSS_full!$D$2:$AK$888,7,FALSE)</f>
        <v>4</v>
      </c>
      <c r="Z1057">
        <f>VLOOKUP($C1057,PANSS_full!$D$2:$AK$888,8,FALSE)</f>
        <v>4</v>
      </c>
      <c r="AA1057">
        <f>VLOOKUP($C1057,PANSS_full!$D$2:$AK$888,9,FALSE)</f>
        <v>1</v>
      </c>
      <c r="AB1057">
        <f>VLOOKUP($C1057,PANSS_full!$D$2:$AK$888,10,FALSE)</f>
        <v>5</v>
      </c>
      <c r="AC1057">
        <f>VLOOKUP($C1057,PANSS_full!$D$2:$AK$888,11,FALSE)</f>
        <v>2</v>
      </c>
      <c r="AD1057">
        <f>VLOOKUP($C1057,PANSS_full!$D$2:$AK$888,12,FALSE)</f>
        <v>4</v>
      </c>
      <c r="AE1057">
        <f>VLOOKUP($C1057,PANSS_full!$D$2:$AK$888,13,FALSE)</f>
        <v>4</v>
      </c>
      <c r="AF1057">
        <f>VLOOKUP($C1057,PANSS_full!$D$2:$AK$888,14,FALSE)</f>
        <v>4</v>
      </c>
      <c r="AG1057">
        <f>VLOOKUP($C1057,PANSS_full!$D$2:$AK$888,15,FALSE)</f>
        <v>4</v>
      </c>
      <c r="AH1057">
        <f>VLOOKUP($C1057,PANSS_full!$D$2:$AK$888,16,FALSE)</f>
        <v>2</v>
      </c>
      <c r="AI1057">
        <f>VLOOKUP($C1057,PANSS_full!$D$2:$AK$888,17,FALSE)</f>
        <v>3</v>
      </c>
      <c r="AJ1057">
        <f>VLOOKUP($C1057,PANSS_full!$D$2:$AK$888,18,FALSE)</f>
        <v>1</v>
      </c>
      <c r="AK1057">
        <f>VLOOKUP($C1057,PANSS_full!$D$2:$AK$888,19,FALSE)</f>
        <v>1</v>
      </c>
      <c r="AL1057">
        <f>VLOOKUP($C1057,PANSS_full!$D$2:$AK$888,20,FALSE)</f>
        <v>3</v>
      </c>
      <c r="AM1057">
        <f>VLOOKUP($C1057,PANSS_full!$D$2:$AK$888,21,FALSE)</f>
        <v>1</v>
      </c>
      <c r="AN1057">
        <f>VLOOKUP($C1057,PANSS_full!$D$2:$AK$888,22,FALSE)</f>
        <v>4</v>
      </c>
      <c r="AO1057">
        <f>VLOOKUP($C1057,PANSS_full!$D$2:$AK$888,23,FALSE)</f>
        <v>1</v>
      </c>
      <c r="AP1057">
        <f>VLOOKUP($C1057,PANSS_full!$D$2:$AK$888,24,FALSE)</f>
        <v>1</v>
      </c>
      <c r="AQ1057">
        <f>VLOOKUP($C1057,PANSS_full!$D$2:$AK$888,25,FALSE)</f>
        <v>3</v>
      </c>
      <c r="AR1057">
        <f>VLOOKUP($C1057,PANSS_full!$D$2:$AK$888,26,FALSE)</f>
        <v>4</v>
      </c>
      <c r="AS1057">
        <f>VLOOKUP($C1057,PANSS_full!$D$2:$AK$888,27,FALSE)</f>
        <v>4</v>
      </c>
      <c r="AT1057">
        <f>VLOOKUP($C1057,PANSS_full!$D$2:$AK$888,28,FALSE)</f>
        <v>1</v>
      </c>
      <c r="AU1057">
        <f>VLOOKUP($C1057,PANSS_full!$D$2:$AK$888,29,FALSE)</f>
        <v>3</v>
      </c>
      <c r="AV1057">
        <f>VLOOKUP($C1057,PANSS_full!$D$2:$AK$888,30,FALSE)</f>
        <v>5</v>
      </c>
      <c r="AW1057">
        <f>VLOOKUP($C1057,PANSS_full!$D$2:$AK$888,31,FALSE)</f>
        <v>5</v>
      </c>
      <c r="AX1057">
        <f>VLOOKUP($C1057,PANSS_full!$D$2:$AK$888,32,FALSE)</f>
        <v>4</v>
      </c>
      <c r="AY1057">
        <f>VLOOKUP($C1057,PANSS_full!$D$2:$AK$888,33,FALSE)</f>
        <v>1</v>
      </c>
      <c r="AZ1057">
        <f>VLOOKUP($C1057,PANSS_full!$D$2:$AK$888,34,FALSE)</f>
        <v>2</v>
      </c>
    </row>
    <row r="1058" spans="1:52">
      <c r="A1058">
        <v>1057</v>
      </c>
      <c r="B1058" s="2" t="s">
        <v>1116</v>
      </c>
      <c r="C1058" s="2" t="str">
        <f t="shared" si="17"/>
        <v>SZ_10_0051</v>
      </c>
      <c r="E1058" s="2">
        <v>28.1666666666665</v>
      </c>
      <c r="F1058" s="2" t="s">
        <v>602</v>
      </c>
      <c r="G1058" s="2" t="s">
        <v>532</v>
      </c>
      <c r="H1058" s="2">
        <v>10</v>
      </c>
      <c r="I1058" s="2">
        <v>2</v>
      </c>
      <c r="J1058" s="2">
        <v>11</v>
      </c>
      <c r="K1058" s="2">
        <v>1</v>
      </c>
      <c r="L1058" s="2">
        <v>1</v>
      </c>
      <c r="M1058" s="2">
        <v>156</v>
      </c>
      <c r="N1058" s="2">
        <v>33</v>
      </c>
      <c r="O1058" s="2">
        <v>29</v>
      </c>
      <c r="P1058" s="2">
        <v>51</v>
      </c>
      <c r="Q1058" s="2">
        <v>113</v>
      </c>
      <c r="R1058" s="2">
        <v>28</v>
      </c>
      <c r="S1058" t="str">
        <f>VLOOKUP($C1058,PANSS_full!$D$2:$AK$888,1,FALSE)</f>
        <v>SZ_10_0051</v>
      </c>
      <c r="T1058" t="str">
        <f>VLOOKUP($C1058,PANSS_full!$D$2:$AK$888,2,FALSE)</f>
        <v>LPP</v>
      </c>
      <c r="U1058" t="str">
        <f>VLOOKUP($C1058,PANSS_full!$D$2:$AK$888,3,FALSE)</f>
        <v>刘向阳</v>
      </c>
      <c r="V1058" t="str">
        <f>VLOOKUP($C1058,PANSS_full!$D$2:$AK$888,4,FALSE)</f>
        <v>驻马店市第二人民医院</v>
      </c>
      <c r="W1058">
        <f>VLOOKUP($C1058,PANSS_full!$D$2:$AK$888,5,FALSE)</f>
        <v>6</v>
      </c>
      <c r="X1058">
        <f>VLOOKUP($C1058,PANSS_full!$D$2:$AK$888,6,FALSE)</f>
        <v>6</v>
      </c>
      <c r="Y1058">
        <f>VLOOKUP($C1058,PANSS_full!$D$2:$AK$888,7,FALSE)</f>
        <v>5</v>
      </c>
      <c r="Z1058">
        <f>VLOOKUP($C1058,PANSS_full!$D$2:$AK$888,8,FALSE)</f>
        <v>4</v>
      </c>
      <c r="AA1058">
        <f>VLOOKUP($C1058,PANSS_full!$D$2:$AK$888,9,FALSE)</f>
        <v>1</v>
      </c>
      <c r="AB1058">
        <f>VLOOKUP($C1058,PANSS_full!$D$2:$AK$888,10,FALSE)</f>
        <v>5</v>
      </c>
      <c r="AC1058">
        <f>VLOOKUP($C1058,PANSS_full!$D$2:$AK$888,11,FALSE)</f>
        <v>6</v>
      </c>
      <c r="AD1058">
        <f>VLOOKUP($C1058,PANSS_full!$D$2:$AK$888,12,FALSE)</f>
        <v>4</v>
      </c>
      <c r="AE1058">
        <f>VLOOKUP($C1058,PANSS_full!$D$2:$AK$888,13,FALSE)</f>
        <v>5</v>
      </c>
      <c r="AF1058">
        <f>VLOOKUP($C1058,PANSS_full!$D$2:$AK$888,14,FALSE)</f>
        <v>3</v>
      </c>
      <c r="AG1058">
        <f>VLOOKUP($C1058,PANSS_full!$D$2:$AK$888,15,FALSE)</f>
        <v>5</v>
      </c>
      <c r="AH1058">
        <f>VLOOKUP($C1058,PANSS_full!$D$2:$AK$888,16,FALSE)</f>
        <v>4</v>
      </c>
      <c r="AI1058">
        <f>VLOOKUP($C1058,PANSS_full!$D$2:$AK$888,17,FALSE)</f>
        <v>4</v>
      </c>
      <c r="AJ1058">
        <f>VLOOKUP($C1058,PANSS_full!$D$2:$AK$888,18,FALSE)</f>
        <v>4</v>
      </c>
      <c r="AK1058">
        <f>VLOOKUP($C1058,PANSS_full!$D$2:$AK$888,19,FALSE)</f>
        <v>1</v>
      </c>
      <c r="AL1058">
        <f>VLOOKUP($C1058,PANSS_full!$D$2:$AK$888,20,FALSE)</f>
        <v>3</v>
      </c>
      <c r="AM1058">
        <f>VLOOKUP($C1058,PANSS_full!$D$2:$AK$888,21,FALSE)</f>
        <v>1</v>
      </c>
      <c r="AN1058">
        <f>VLOOKUP($C1058,PANSS_full!$D$2:$AK$888,22,FALSE)</f>
        <v>2</v>
      </c>
      <c r="AO1058">
        <f>VLOOKUP($C1058,PANSS_full!$D$2:$AK$888,23,FALSE)</f>
        <v>5</v>
      </c>
      <c r="AP1058">
        <f>VLOOKUP($C1058,PANSS_full!$D$2:$AK$888,24,FALSE)</f>
        <v>1</v>
      </c>
      <c r="AQ1058">
        <f>VLOOKUP($C1058,PANSS_full!$D$2:$AK$888,25,FALSE)</f>
        <v>3</v>
      </c>
      <c r="AR1058">
        <f>VLOOKUP($C1058,PANSS_full!$D$2:$AK$888,26,FALSE)</f>
        <v>4</v>
      </c>
      <c r="AS1058">
        <f>VLOOKUP($C1058,PANSS_full!$D$2:$AK$888,27,FALSE)</f>
        <v>5</v>
      </c>
      <c r="AT1058">
        <f>VLOOKUP($C1058,PANSS_full!$D$2:$AK$888,28,FALSE)</f>
        <v>1</v>
      </c>
      <c r="AU1058">
        <f>VLOOKUP($C1058,PANSS_full!$D$2:$AK$888,29,FALSE)</f>
        <v>4</v>
      </c>
      <c r="AV1058">
        <f>VLOOKUP($C1058,PANSS_full!$D$2:$AK$888,30,FALSE)</f>
        <v>6</v>
      </c>
      <c r="AW1058">
        <f>VLOOKUP($C1058,PANSS_full!$D$2:$AK$888,31,FALSE)</f>
        <v>5</v>
      </c>
      <c r="AX1058">
        <f>VLOOKUP($C1058,PANSS_full!$D$2:$AK$888,32,FALSE)</f>
        <v>4</v>
      </c>
      <c r="AY1058">
        <f>VLOOKUP($C1058,PANSS_full!$D$2:$AK$888,33,FALSE)</f>
        <v>1</v>
      </c>
      <c r="AZ1058">
        <f>VLOOKUP($C1058,PANSS_full!$D$2:$AK$888,34,FALSE)</f>
        <v>5</v>
      </c>
    </row>
    <row r="1059" spans="1:52">
      <c r="A1059">
        <v>1058</v>
      </c>
      <c r="B1059" s="2" t="s">
        <v>1117</v>
      </c>
      <c r="C1059" s="2" t="str">
        <f t="shared" si="17"/>
        <v>SZ_10_0052</v>
      </c>
      <c r="E1059" s="2">
        <v>40.1666666666665</v>
      </c>
      <c r="F1059" s="2" t="s">
        <v>602</v>
      </c>
      <c r="G1059" s="2" t="s">
        <v>532</v>
      </c>
      <c r="H1059" s="2">
        <v>10</v>
      </c>
      <c r="I1059" s="2">
        <v>1</v>
      </c>
      <c r="K1059" s="2">
        <v>1</v>
      </c>
      <c r="L1059" s="2">
        <v>1</v>
      </c>
      <c r="M1059" s="2">
        <v>108</v>
      </c>
      <c r="N1059" s="2">
        <v>21</v>
      </c>
      <c r="O1059" s="2">
        <v>17</v>
      </c>
      <c r="P1059" s="2">
        <v>28</v>
      </c>
      <c r="Q1059" s="2">
        <v>66</v>
      </c>
      <c r="S1059" t="str">
        <f>VLOOKUP($C1059,PANSS_full!$D$2:$AK$888,1,FALSE)</f>
        <v>SZ_10_0052</v>
      </c>
      <c r="T1059" t="str">
        <f>VLOOKUP($C1059,PANSS_full!$D$2:$AK$888,2,FALSE)</f>
        <v>DJJ</v>
      </c>
      <c r="U1059" t="str">
        <f>VLOOKUP($C1059,PANSS_full!$D$2:$AK$888,3,FALSE)</f>
        <v>赵玉香</v>
      </c>
      <c r="V1059" t="str">
        <f>VLOOKUP($C1059,PANSS_full!$D$2:$AK$888,4,FALSE)</f>
        <v>河南省驻马店市第二人民医院</v>
      </c>
      <c r="W1059">
        <f>VLOOKUP($C1059,PANSS_full!$D$2:$AK$888,5,FALSE)</f>
        <v>4</v>
      </c>
      <c r="X1059">
        <f>VLOOKUP($C1059,PANSS_full!$D$2:$AK$888,6,FALSE)</f>
        <v>4</v>
      </c>
      <c r="Y1059">
        <f>VLOOKUP($C1059,PANSS_full!$D$2:$AK$888,7,FALSE)</f>
        <v>3</v>
      </c>
      <c r="Z1059">
        <f>VLOOKUP($C1059,PANSS_full!$D$2:$AK$888,8,FALSE)</f>
        <v>2</v>
      </c>
      <c r="AA1059">
        <f>VLOOKUP($C1059,PANSS_full!$D$2:$AK$888,9,FALSE)</f>
        <v>1</v>
      </c>
      <c r="AB1059">
        <f>VLOOKUP($C1059,PANSS_full!$D$2:$AK$888,10,FALSE)</f>
        <v>4</v>
      </c>
      <c r="AC1059">
        <f>VLOOKUP($C1059,PANSS_full!$D$2:$AK$888,11,FALSE)</f>
        <v>3</v>
      </c>
      <c r="AD1059">
        <f>VLOOKUP($C1059,PANSS_full!$D$2:$AK$888,12,FALSE)</f>
        <v>3</v>
      </c>
      <c r="AE1059">
        <f>VLOOKUP($C1059,PANSS_full!$D$2:$AK$888,13,FALSE)</f>
        <v>3</v>
      </c>
      <c r="AF1059">
        <f>VLOOKUP($C1059,PANSS_full!$D$2:$AK$888,14,FALSE)</f>
        <v>4</v>
      </c>
      <c r="AG1059">
        <f>VLOOKUP($C1059,PANSS_full!$D$2:$AK$888,15,FALSE)</f>
        <v>3</v>
      </c>
      <c r="AH1059">
        <f>VLOOKUP($C1059,PANSS_full!$D$2:$AK$888,16,FALSE)</f>
        <v>1</v>
      </c>
      <c r="AI1059">
        <f>VLOOKUP($C1059,PANSS_full!$D$2:$AK$888,17,FALSE)</f>
        <v>2</v>
      </c>
      <c r="AJ1059">
        <f>VLOOKUP($C1059,PANSS_full!$D$2:$AK$888,18,FALSE)</f>
        <v>1</v>
      </c>
      <c r="AK1059">
        <f>VLOOKUP($C1059,PANSS_full!$D$2:$AK$888,19,FALSE)</f>
        <v>1</v>
      </c>
      <c r="AL1059">
        <f>VLOOKUP($C1059,PANSS_full!$D$2:$AK$888,20,FALSE)</f>
        <v>3</v>
      </c>
      <c r="AM1059">
        <f>VLOOKUP($C1059,PANSS_full!$D$2:$AK$888,21,FALSE)</f>
        <v>1</v>
      </c>
      <c r="AN1059">
        <f>VLOOKUP($C1059,PANSS_full!$D$2:$AK$888,22,FALSE)</f>
        <v>1</v>
      </c>
      <c r="AO1059">
        <f>VLOOKUP($C1059,PANSS_full!$D$2:$AK$888,23,FALSE)</f>
        <v>1</v>
      </c>
      <c r="AP1059">
        <f>VLOOKUP($C1059,PANSS_full!$D$2:$AK$888,24,FALSE)</f>
        <v>1</v>
      </c>
      <c r="AQ1059">
        <f>VLOOKUP($C1059,PANSS_full!$D$2:$AK$888,25,FALSE)</f>
        <v>1</v>
      </c>
      <c r="AR1059">
        <f>VLOOKUP($C1059,PANSS_full!$D$2:$AK$888,26,FALSE)</f>
        <v>1</v>
      </c>
      <c r="AS1059">
        <f>VLOOKUP($C1059,PANSS_full!$D$2:$AK$888,27,FALSE)</f>
        <v>1</v>
      </c>
      <c r="AT1059">
        <f>VLOOKUP($C1059,PANSS_full!$D$2:$AK$888,28,FALSE)</f>
        <v>1</v>
      </c>
      <c r="AU1059">
        <f>VLOOKUP($C1059,PANSS_full!$D$2:$AK$888,29,FALSE)</f>
        <v>1</v>
      </c>
      <c r="AV1059">
        <f>VLOOKUP($C1059,PANSS_full!$D$2:$AK$888,30,FALSE)</f>
        <v>4</v>
      </c>
      <c r="AW1059">
        <f>VLOOKUP($C1059,PANSS_full!$D$2:$AK$888,31,FALSE)</f>
        <v>3</v>
      </c>
      <c r="AX1059">
        <f>VLOOKUP($C1059,PANSS_full!$D$2:$AK$888,32,FALSE)</f>
        <v>3</v>
      </c>
      <c r="AY1059">
        <f>VLOOKUP($C1059,PANSS_full!$D$2:$AK$888,33,FALSE)</f>
        <v>1</v>
      </c>
      <c r="AZ1059">
        <f>VLOOKUP($C1059,PANSS_full!$D$2:$AK$888,34,FALSE)</f>
        <v>4</v>
      </c>
    </row>
    <row r="1060" spans="1:52">
      <c r="A1060">
        <v>1059</v>
      </c>
      <c r="B1060" s="2" t="s">
        <v>1118</v>
      </c>
      <c r="C1060" s="2" t="str">
        <f t="shared" si="17"/>
        <v>SZ_10_0053</v>
      </c>
      <c r="E1060" s="2">
        <v>19.75</v>
      </c>
      <c r="F1060" s="2" t="s">
        <v>602</v>
      </c>
      <c r="G1060" s="2" t="s">
        <v>532</v>
      </c>
      <c r="H1060" s="2">
        <v>10</v>
      </c>
      <c r="I1060" s="2">
        <v>1</v>
      </c>
      <c r="J1060" s="2">
        <v>8</v>
      </c>
      <c r="K1060" s="2">
        <v>1</v>
      </c>
      <c r="L1060" s="2">
        <v>1</v>
      </c>
      <c r="M1060" s="2">
        <v>6</v>
      </c>
      <c r="N1060" s="2">
        <v>19</v>
      </c>
      <c r="O1060" s="2">
        <v>13</v>
      </c>
      <c r="P1060" s="2">
        <v>32</v>
      </c>
      <c r="Q1060" s="2">
        <v>64</v>
      </c>
      <c r="R1060" s="2">
        <v>33</v>
      </c>
      <c r="S1060" t="str">
        <f>VLOOKUP($C1060,PANSS_full!$D$2:$AK$888,1,FALSE)</f>
        <v>SZ_10_0053</v>
      </c>
      <c r="T1060" t="str">
        <f>VLOOKUP($C1060,PANSS_full!$D$2:$AK$888,2,FALSE)</f>
        <v>ZB</v>
      </c>
      <c r="U1060" t="str">
        <f>VLOOKUP($C1060,PANSS_full!$D$2:$AK$888,3,FALSE)</f>
        <v>孙健</v>
      </c>
      <c r="V1060" t="str">
        <f>VLOOKUP($C1060,PANSS_full!$D$2:$AK$888,4,FALSE)</f>
        <v>驻马店市第二人民医院</v>
      </c>
      <c r="W1060">
        <f>VLOOKUP($C1060,PANSS_full!$D$2:$AK$888,5,FALSE)</f>
        <v>5</v>
      </c>
      <c r="X1060">
        <f>VLOOKUP($C1060,PANSS_full!$D$2:$AK$888,6,FALSE)</f>
        <v>1</v>
      </c>
      <c r="Y1060">
        <f>VLOOKUP($C1060,PANSS_full!$D$2:$AK$888,7,FALSE)</f>
        <v>5</v>
      </c>
      <c r="Z1060">
        <f>VLOOKUP($C1060,PANSS_full!$D$2:$AK$888,8,FALSE)</f>
        <v>1</v>
      </c>
      <c r="AA1060">
        <f>VLOOKUP($C1060,PANSS_full!$D$2:$AK$888,9,FALSE)</f>
        <v>1</v>
      </c>
      <c r="AB1060">
        <f>VLOOKUP($C1060,PANSS_full!$D$2:$AK$888,10,FALSE)</f>
        <v>5</v>
      </c>
      <c r="AC1060">
        <f>VLOOKUP($C1060,PANSS_full!$D$2:$AK$888,11,FALSE)</f>
        <v>1</v>
      </c>
      <c r="AD1060">
        <f>VLOOKUP($C1060,PANSS_full!$D$2:$AK$888,12,FALSE)</f>
        <v>1</v>
      </c>
      <c r="AE1060">
        <f>VLOOKUP($C1060,PANSS_full!$D$2:$AK$888,13,FALSE)</f>
        <v>4</v>
      </c>
      <c r="AF1060">
        <f>VLOOKUP($C1060,PANSS_full!$D$2:$AK$888,14,FALSE)</f>
        <v>1</v>
      </c>
      <c r="AG1060">
        <f>VLOOKUP($C1060,PANSS_full!$D$2:$AK$888,15,FALSE)</f>
        <v>3</v>
      </c>
      <c r="AH1060">
        <f>VLOOKUP($C1060,PANSS_full!$D$2:$AK$888,16,FALSE)</f>
        <v>1</v>
      </c>
      <c r="AI1060">
        <f>VLOOKUP($C1060,PANSS_full!$D$2:$AK$888,17,FALSE)</f>
        <v>2</v>
      </c>
      <c r="AJ1060">
        <f>VLOOKUP($C1060,PANSS_full!$D$2:$AK$888,18,FALSE)</f>
        <v>1</v>
      </c>
      <c r="AK1060">
        <f>VLOOKUP($C1060,PANSS_full!$D$2:$AK$888,19,FALSE)</f>
        <v>1</v>
      </c>
      <c r="AL1060">
        <f>VLOOKUP($C1060,PANSS_full!$D$2:$AK$888,20,FALSE)</f>
        <v>2</v>
      </c>
      <c r="AM1060">
        <f>VLOOKUP($C1060,PANSS_full!$D$2:$AK$888,21,FALSE)</f>
        <v>1</v>
      </c>
      <c r="AN1060">
        <f>VLOOKUP($C1060,PANSS_full!$D$2:$AK$888,22,FALSE)</f>
        <v>1</v>
      </c>
      <c r="AO1060">
        <f>VLOOKUP($C1060,PANSS_full!$D$2:$AK$888,23,FALSE)</f>
        <v>1</v>
      </c>
      <c r="AP1060">
        <f>VLOOKUP($C1060,PANSS_full!$D$2:$AK$888,24,FALSE)</f>
        <v>1</v>
      </c>
      <c r="AQ1060">
        <f>VLOOKUP($C1060,PANSS_full!$D$2:$AK$888,25,FALSE)</f>
        <v>1</v>
      </c>
      <c r="AR1060">
        <f>VLOOKUP($C1060,PANSS_full!$D$2:$AK$888,26,FALSE)</f>
        <v>1</v>
      </c>
      <c r="AS1060">
        <f>VLOOKUP($C1060,PANSS_full!$D$2:$AK$888,27,FALSE)</f>
        <v>1</v>
      </c>
      <c r="AT1060">
        <f>VLOOKUP($C1060,PANSS_full!$D$2:$AK$888,28,FALSE)</f>
        <v>1</v>
      </c>
      <c r="AU1060">
        <f>VLOOKUP($C1060,PANSS_full!$D$2:$AK$888,29,FALSE)</f>
        <v>4</v>
      </c>
      <c r="AV1060">
        <f>VLOOKUP($C1060,PANSS_full!$D$2:$AK$888,30,FALSE)</f>
        <v>6</v>
      </c>
      <c r="AW1060">
        <f>VLOOKUP($C1060,PANSS_full!$D$2:$AK$888,31,FALSE)</f>
        <v>1</v>
      </c>
      <c r="AX1060">
        <f>VLOOKUP($C1060,PANSS_full!$D$2:$AK$888,32,FALSE)</f>
        <v>3</v>
      </c>
      <c r="AY1060">
        <f>VLOOKUP($C1060,PANSS_full!$D$2:$AK$888,33,FALSE)</f>
        <v>4</v>
      </c>
      <c r="AZ1060">
        <f>VLOOKUP($C1060,PANSS_full!$D$2:$AK$888,34,FALSE)</f>
        <v>3</v>
      </c>
    </row>
    <row r="1061" spans="1:52">
      <c r="A1061">
        <v>1060</v>
      </c>
      <c r="B1061" s="2" t="s">
        <v>1119</v>
      </c>
      <c r="C1061" s="2" t="str">
        <f t="shared" si="17"/>
        <v>SZ_10_0054</v>
      </c>
      <c r="E1061" s="2">
        <v>34.6666666666667</v>
      </c>
      <c r="F1061" s="2" t="s">
        <v>602</v>
      </c>
      <c r="G1061" s="2" t="s">
        <v>532</v>
      </c>
      <c r="H1061" s="2">
        <v>10</v>
      </c>
      <c r="I1061" s="2">
        <v>1</v>
      </c>
      <c r="J1061" s="2">
        <v>15</v>
      </c>
      <c r="K1061" s="2">
        <v>1</v>
      </c>
      <c r="L1061" s="2">
        <v>1</v>
      </c>
      <c r="M1061" s="2">
        <v>182</v>
      </c>
      <c r="N1061" s="2">
        <v>31</v>
      </c>
      <c r="O1061" s="2">
        <v>28</v>
      </c>
      <c r="P1061" s="2">
        <v>36</v>
      </c>
      <c r="Q1061" s="2">
        <v>95</v>
      </c>
      <c r="R1061" s="2">
        <v>25</v>
      </c>
      <c r="S1061" t="str">
        <f>VLOOKUP($C1061,PANSS_full!$D$2:$AK$888,1,FALSE)</f>
        <v>SZ_10_0054</v>
      </c>
      <c r="T1061" t="str">
        <f>VLOOKUP($C1061,PANSS_full!$D$2:$AK$888,2,FALSE)</f>
        <v>LF</v>
      </c>
      <c r="U1061" t="str">
        <f>VLOOKUP($C1061,PANSS_full!$D$2:$AK$888,3,FALSE)</f>
        <v>王宏升</v>
      </c>
      <c r="V1061" t="str">
        <f>VLOOKUP($C1061,PANSS_full!$D$2:$AK$888,4,FALSE)</f>
        <v>驻马店市第二人民医院</v>
      </c>
      <c r="W1061">
        <f>VLOOKUP($C1061,PANSS_full!$D$2:$AK$888,5,FALSE)</f>
        <v>6</v>
      </c>
      <c r="X1061">
        <f>VLOOKUP($C1061,PANSS_full!$D$2:$AK$888,6,FALSE)</f>
        <v>6</v>
      </c>
      <c r="Y1061">
        <f>VLOOKUP($C1061,PANSS_full!$D$2:$AK$888,7,FALSE)</f>
        <v>6</v>
      </c>
      <c r="Z1061">
        <f>VLOOKUP($C1061,PANSS_full!$D$2:$AK$888,8,FALSE)</f>
        <v>3</v>
      </c>
      <c r="AA1061">
        <f>VLOOKUP($C1061,PANSS_full!$D$2:$AK$888,9,FALSE)</f>
        <v>2</v>
      </c>
      <c r="AB1061">
        <f>VLOOKUP($C1061,PANSS_full!$D$2:$AK$888,10,FALSE)</f>
        <v>6</v>
      </c>
      <c r="AC1061">
        <f>VLOOKUP($C1061,PANSS_full!$D$2:$AK$888,11,FALSE)</f>
        <v>2</v>
      </c>
      <c r="AD1061">
        <f>VLOOKUP($C1061,PANSS_full!$D$2:$AK$888,12,FALSE)</f>
        <v>5</v>
      </c>
      <c r="AE1061">
        <f>VLOOKUP($C1061,PANSS_full!$D$2:$AK$888,13,FALSE)</f>
        <v>4</v>
      </c>
      <c r="AF1061">
        <f>VLOOKUP($C1061,PANSS_full!$D$2:$AK$888,14,FALSE)</f>
        <v>4</v>
      </c>
      <c r="AG1061">
        <f>VLOOKUP($C1061,PANSS_full!$D$2:$AK$888,15,FALSE)</f>
        <v>5</v>
      </c>
      <c r="AH1061">
        <f>VLOOKUP($C1061,PANSS_full!$D$2:$AK$888,16,FALSE)</f>
        <v>3</v>
      </c>
      <c r="AI1061">
        <f>VLOOKUP($C1061,PANSS_full!$D$2:$AK$888,17,FALSE)</f>
        <v>4</v>
      </c>
      <c r="AJ1061">
        <f>VLOOKUP($C1061,PANSS_full!$D$2:$AK$888,18,FALSE)</f>
        <v>3</v>
      </c>
      <c r="AK1061">
        <f>VLOOKUP($C1061,PANSS_full!$D$2:$AK$888,19,FALSE)</f>
        <v>2</v>
      </c>
      <c r="AL1061">
        <f>VLOOKUP($C1061,PANSS_full!$D$2:$AK$888,20,FALSE)</f>
        <v>2</v>
      </c>
      <c r="AM1061">
        <f>VLOOKUP($C1061,PANSS_full!$D$2:$AK$888,21,FALSE)</f>
        <v>1</v>
      </c>
      <c r="AN1061">
        <f>VLOOKUP($C1061,PANSS_full!$D$2:$AK$888,22,FALSE)</f>
        <v>3</v>
      </c>
      <c r="AO1061">
        <f>VLOOKUP($C1061,PANSS_full!$D$2:$AK$888,23,FALSE)</f>
        <v>1</v>
      </c>
      <c r="AP1061">
        <f>VLOOKUP($C1061,PANSS_full!$D$2:$AK$888,24,FALSE)</f>
        <v>1</v>
      </c>
      <c r="AQ1061">
        <f>VLOOKUP($C1061,PANSS_full!$D$2:$AK$888,25,FALSE)</f>
        <v>2</v>
      </c>
      <c r="AR1061">
        <f>VLOOKUP($C1061,PANSS_full!$D$2:$AK$888,26,FALSE)</f>
        <v>1</v>
      </c>
      <c r="AS1061">
        <f>VLOOKUP($C1061,PANSS_full!$D$2:$AK$888,27,FALSE)</f>
        <v>2</v>
      </c>
      <c r="AT1061">
        <f>VLOOKUP($C1061,PANSS_full!$D$2:$AK$888,28,FALSE)</f>
        <v>1</v>
      </c>
      <c r="AU1061">
        <f>VLOOKUP($C1061,PANSS_full!$D$2:$AK$888,29,FALSE)</f>
        <v>3</v>
      </c>
      <c r="AV1061">
        <f>VLOOKUP($C1061,PANSS_full!$D$2:$AK$888,30,FALSE)</f>
        <v>6</v>
      </c>
      <c r="AW1061">
        <f>VLOOKUP($C1061,PANSS_full!$D$2:$AK$888,31,FALSE)</f>
        <v>4</v>
      </c>
      <c r="AX1061">
        <f>VLOOKUP($C1061,PANSS_full!$D$2:$AK$888,32,FALSE)</f>
        <v>1</v>
      </c>
      <c r="AY1061">
        <f>VLOOKUP($C1061,PANSS_full!$D$2:$AK$888,33,FALSE)</f>
        <v>1</v>
      </c>
      <c r="AZ1061">
        <f>VLOOKUP($C1061,PANSS_full!$D$2:$AK$888,34,FALSE)</f>
        <v>5</v>
      </c>
    </row>
    <row r="1062" spans="1:52">
      <c r="A1062">
        <v>1061</v>
      </c>
      <c r="B1062" s="2" t="s">
        <v>1120</v>
      </c>
      <c r="C1062" s="2" t="str">
        <f t="shared" si="17"/>
        <v>SZ_10_0055</v>
      </c>
      <c r="E1062" s="2">
        <v>22.1666666666667</v>
      </c>
      <c r="F1062" s="2" t="s">
        <v>602</v>
      </c>
      <c r="G1062" s="2" t="s">
        <v>532</v>
      </c>
      <c r="H1062" s="2">
        <v>10</v>
      </c>
      <c r="I1062" s="2">
        <v>2</v>
      </c>
      <c r="J1062" s="2">
        <v>9</v>
      </c>
      <c r="K1062" s="2">
        <v>1</v>
      </c>
      <c r="L1062" s="2">
        <v>1</v>
      </c>
      <c r="M1062" s="2">
        <v>60</v>
      </c>
      <c r="N1062" s="2">
        <v>27</v>
      </c>
      <c r="O1062" s="2">
        <v>28</v>
      </c>
      <c r="P1062" s="2">
        <v>46</v>
      </c>
      <c r="Q1062" s="2">
        <v>101</v>
      </c>
      <c r="R1062" s="2">
        <v>31</v>
      </c>
      <c r="S1062" t="str">
        <f>VLOOKUP($C1062,PANSS_full!$D$2:$AK$888,1,FALSE)</f>
        <v>SZ_10_0055</v>
      </c>
      <c r="T1062" t="str">
        <f>VLOOKUP($C1062,PANSS_full!$D$2:$AK$888,2,FALSE)</f>
        <v>XJJ</v>
      </c>
      <c r="U1062" t="str">
        <f>VLOOKUP($C1062,PANSS_full!$D$2:$AK$888,3,FALSE)</f>
        <v>刘向阳</v>
      </c>
      <c r="V1062" t="str">
        <f>VLOOKUP($C1062,PANSS_full!$D$2:$AK$888,4,FALSE)</f>
        <v>驻马店市第二人民医院</v>
      </c>
      <c r="W1062">
        <f>VLOOKUP($C1062,PANSS_full!$D$2:$AK$888,5,FALSE)</f>
        <v>6</v>
      </c>
      <c r="X1062">
        <f>VLOOKUP($C1062,PANSS_full!$D$2:$AK$888,6,FALSE)</f>
        <v>5</v>
      </c>
      <c r="Y1062">
        <f>VLOOKUP($C1062,PANSS_full!$D$2:$AK$888,7,FALSE)</f>
        <v>5</v>
      </c>
      <c r="Z1062">
        <f>VLOOKUP($C1062,PANSS_full!$D$2:$AK$888,8,FALSE)</f>
        <v>1</v>
      </c>
      <c r="AA1062">
        <f>VLOOKUP($C1062,PANSS_full!$D$2:$AK$888,9,FALSE)</f>
        <v>1</v>
      </c>
      <c r="AB1062">
        <f>VLOOKUP($C1062,PANSS_full!$D$2:$AK$888,10,FALSE)</f>
        <v>5</v>
      </c>
      <c r="AC1062">
        <f>VLOOKUP($C1062,PANSS_full!$D$2:$AK$888,11,FALSE)</f>
        <v>4</v>
      </c>
      <c r="AD1062">
        <f>VLOOKUP($C1062,PANSS_full!$D$2:$AK$888,12,FALSE)</f>
        <v>3</v>
      </c>
      <c r="AE1062">
        <f>VLOOKUP($C1062,PANSS_full!$D$2:$AK$888,13,FALSE)</f>
        <v>4</v>
      </c>
      <c r="AF1062">
        <f>VLOOKUP($C1062,PANSS_full!$D$2:$AK$888,14,FALSE)</f>
        <v>5</v>
      </c>
      <c r="AG1062">
        <f>VLOOKUP($C1062,PANSS_full!$D$2:$AK$888,15,FALSE)</f>
        <v>4</v>
      </c>
      <c r="AH1062">
        <f>VLOOKUP($C1062,PANSS_full!$D$2:$AK$888,16,FALSE)</f>
        <v>4</v>
      </c>
      <c r="AI1062">
        <f>VLOOKUP($C1062,PANSS_full!$D$2:$AK$888,17,FALSE)</f>
        <v>4</v>
      </c>
      <c r="AJ1062">
        <f>VLOOKUP($C1062,PANSS_full!$D$2:$AK$888,18,FALSE)</f>
        <v>4</v>
      </c>
      <c r="AK1062">
        <f>VLOOKUP($C1062,PANSS_full!$D$2:$AK$888,19,FALSE)</f>
        <v>1</v>
      </c>
      <c r="AL1062">
        <f>VLOOKUP($C1062,PANSS_full!$D$2:$AK$888,20,FALSE)</f>
        <v>2</v>
      </c>
      <c r="AM1062">
        <f>VLOOKUP($C1062,PANSS_full!$D$2:$AK$888,21,FALSE)</f>
        <v>1</v>
      </c>
      <c r="AN1062">
        <f>VLOOKUP($C1062,PANSS_full!$D$2:$AK$888,22,FALSE)</f>
        <v>2</v>
      </c>
      <c r="AO1062">
        <f>VLOOKUP($C1062,PANSS_full!$D$2:$AK$888,23,FALSE)</f>
        <v>4</v>
      </c>
      <c r="AP1062">
        <f>VLOOKUP($C1062,PANSS_full!$D$2:$AK$888,24,FALSE)</f>
        <v>1</v>
      </c>
      <c r="AQ1062">
        <f>VLOOKUP($C1062,PANSS_full!$D$2:$AK$888,25,FALSE)</f>
        <v>3</v>
      </c>
      <c r="AR1062">
        <f>VLOOKUP($C1062,PANSS_full!$D$2:$AK$888,26,FALSE)</f>
        <v>5</v>
      </c>
      <c r="AS1062">
        <f>VLOOKUP($C1062,PANSS_full!$D$2:$AK$888,27,FALSE)</f>
        <v>4</v>
      </c>
      <c r="AT1062">
        <f>VLOOKUP($C1062,PANSS_full!$D$2:$AK$888,28,FALSE)</f>
        <v>1</v>
      </c>
      <c r="AU1062">
        <f>VLOOKUP($C1062,PANSS_full!$D$2:$AK$888,29,FALSE)</f>
        <v>4</v>
      </c>
      <c r="AV1062">
        <f>VLOOKUP($C1062,PANSS_full!$D$2:$AK$888,30,FALSE)</f>
        <v>6</v>
      </c>
      <c r="AW1062">
        <f>VLOOKUP($C1062,PANSS_full!$D$2:$AK$888,31,FALSE)</f>
        <v>4</v>
      </c>
      <c r="AX1062">
        <f>VLOOKUP($C1062,PANSS_full!$D$2:$AK$888,32,FALSE)</f>
        <v>2</v>
      </c>
      <c r="AY1062">
        <f>VLOOKUP($C1062,PANSS_full!$D$2:$AK$888,33,FALSE)</f>
        <v>1</v>
      </c>
      <c r="AZ1062">
        <f>VLOOKUP($C1062,PANSS_full!$D$2:$AK$888,34,FALSE)</f>
        <v>5</v>
      </c>
    </row>
    <row r="1063" spans="1:52">
      <c r="A1063">
        <v>1062</v>
      </c>
      <c r="B1063" s="2" t="s">
        <v>1121</v>
      </c>
      <c r="C1063" s="2" t="str">
        <f t="shared" si="17"/>
        <v>SZ_10_0056</v>
      </c>
      <c r="E1063" s="2">
        <v>22.75</v>
      </c>
      <c r="F1063" s="2" t="s">
        <v>602</v>
      </c>
      <c r="G1063" s="2" t="s">
        <v>532</v>
      </c>
      <c r="H1063" s="2">
        <v>10</v>
      </c>
      <c r="I1063" s="2">
        <v>2</v>
      </c>
      <c r="J1063" s="2">
        <v>8</v>
      </c>
      <c r="K1063" s="2">
        <v>1</v>
      </c>
      <c r="L1063" s="2">
        <v>1</v>
      </c>
      <c r="M1063" s="2">
        <v>48</v>
      </c>
      <c r="N1063" s="2">
        <v>27</v>
      </c>
      <c r="O1063" s="2">
        <v>19</v>
      </c>
      <c r="P1063" s="2">
        <v>43</v>
      </c>
      <c r="Q1063" s="2">
        <v>89</v>
      </c>
      <c r="S1063" t="str">
        <f>VLOOKUP($C1063,PANSS_full!$D$2:$AK$888,1,FALSE)</f>
        <v>SZ_10_0056</v>
      </c>
      <c r="T1063" t="str">
        <f>VLOOKUP($C1063,PANSS_full!$D$2:$AK$888,2,FALSE)</f>
        <v>WLL</v>
      </c>
      <c r="U1063" t="str">
        <f>VLOOKUP($C1063,PANSS_full!$D$2:$AK$888,3,FALSE)</f>
        <v>李德重</v>
      </c>
      <c r="V1063" t="str">
        <f>VLOOKUP($C1063,PANSS_full!$D$2:$AK$888,4,FALSE)</f>
        <v>驻马店市第二人民医院</v>
      </c>
      <c r="W1063">
        <f>VLOOKUP($C1063,PANSS_full!$D$2:$AK$888,5,FALSE)</f>
        <v>5</v>
      </c>
      <c r="X1063">
        <f>VLOOKUP($C1063,PANSS_full!$D$2:$AK$888,6,FALSE)</f>
        <v>4</v>
      </c>
      <c r="Y1063">
        <f>VLOOKUP($C1063,PANSS_full!$D$2:$AK$888,7,FALSE)</f>
        <v>2</v>
      </c>
      <c r="Z1063">
        <f>VLOOKUP($C1063,PANSS_full!$D$2:$AK$888,8,FALSE)</f>
        <v>4</v>
      </c>
      <c r="AA1063">
        <f>VLOOKUP($C1063,PANSS_full!$D$2:$AK$888,9,FALSE)</f>
        <v>2</v>
      </c>
      <c r="AB1063">
        <f>VLOOKUP($C1063,PANSS_full!$D$2:$AK$888,10,FALSE)</f>
        <v>5</v>
      </c>
      <c r="AC1063">
        <f>VLOOKUP($C1063,PANSS_full!$D$2:$AK$888,11,FALSE)</f>
        <v>5</v>
      </c>
      <c r="AD1063">
        <f>VLOOKUP($C1063,PANSS_full!$D$2:$AK$888,12,FALSE)</f>
        <v>2</v>
      </c>
      <c r="AE1063">
        <f>VLOOKUP($C1063,PANSS_full!$D$2:$AK$888,13,FALSE)</f>
        <v>2</v>
      </c>
      <c r="AF1063">
        <f>VLOOKUP($C1063,PANSS_full!$D$2:$AK$888,14,FALSE)</f>
        <v>4</v>
      </c>
      <c r="AG1063">
        <f>VLOOKUP($C1063,PANSS_full!$D$2:$AK$888,15,FALSE)</f>
        <v>2</v>
      </c>
      <c r="AH1063">
        <f>VLOOKUP($C1063,PANSS_full!$D$2:$AK$888,16,FALSE)</f>
        <v>4</v>
      </c>
      <c r="AI1063">
        <f>VLOOKUP($C1063,PANSS_full!$D$2:$AK$888,17,FALSE)</f>
        <v>4</v>
      </c>
      <c r="AJ1063">
        <f>VLOOKUP($C1063,PANSS_full!$D$2:$AK$888,18,FALSE)</f>
        <v>1</v>
      </c>
      <c r="AK1063">
        <f>VLOOKUP($C1063,PANSS_full!$D$2:$AK$888,19,FALSE)</f>
        <v>1</v>
      </c>
      <c r="AL1063">
        <f>VLOOKUP($C1063,PANSS_full!$D$2:$AK$888,20,FALSE)</f>
        <v>1</v>
      </c>
      <c r="AM1063">
        <f>VLOOKUP($C1063,PANSS_full!$D$2:$AK$888,21,FALSE)</f>
        <v>1</v>
      </c>
      <c r="AN1063">
        <f>VLOOKUP($C1063,PANSS_full!$D$2:$AK$888,22,FALSE)</f>
        <v>4</v>
      </c>
      <c r="AO1063">
        <f>VLOOKUP($C1063,PANSS_full!$D$2:$AK$888,23,FALSE)</f>
        <v>1</v>
      </c>
      <c r="AP1063">
        <f>VLOOKUP($C1063,PANSS_full!$D$2:$AK$888,24,FALSE)</f>
        <v>1</v>
      </c>
      <c r="AQ1063">
        <f>VLOOKUP($C1063,PANSS_full!$D$2:$AK$888,25,FALSE)</f>
        <v>3</v>
      </c>
      <c r="AR1063">
        <f>VLOOKUP($C1063,PANSS_full!$D$2:$AK$888,26,FALSE)</f>
        <v>5</v>
      </c>
      <c r="AS1063">
        <f>VLOOKUP($C1063,PANSS_full!$D$2:$AK$888,27,FALSE)</f>
        <v>6</v>
      </c>
      <c r="AT1063">
        <f>VLOOKUP($C1063,PANSS_full!$D$2:$AK$888,28,FALSE)</f>
        <v>1</v>
      </c>
      <c r="AU1063">
        <f>VLOOKUP($C1063,PANSS_full!$D$2:$AK$888,29,FALSE)</f>
        <v>3</v>
      </c>
      <c r="AV1063">
        <f>VLOOKUP($C1063,PANSS_full!$D$2:$AK$888,30,FALSE)</f>
        <v>5</v>
      </c>
      <c r="AW1063">
        <f>VLOOKUP($C1063,PANSS_full!$D$2:$AK$888,31,FALSE)</f>
        <v>3</v>
      </c>
      <c r="AX1063">
        <f>VLOOKUP($C1063,PANSS_full!$D$2:$AK$888,32,FALSE)</f>
        <v>3</v>
      </c>
      <c r="AY1063">
        <f>VLOOKUP($C1063,PANSS_full!$D$2:$AK$888,33,FALSE)</f>
        <v>1</v>
      </c>
      <c r="AZ1063">
        <f>VLOOKUP($C1063,PANSS_full!$D$2:$AK$888,34,FALSE)</f>
        <v>4</v>
      </c>
    </row>
    <row r="1064" spans="1:52">
      <c r="A1064">
        <v>1063</v>
      </c>
      <c r="B1064" s="2" t="s">
        <v>1122</v>
      </c>
      <c r="C1064" s="2" t="str">
        <f t="shared" si="17"/>
        <v>SZ_10_0057</v>
      </c>
      <c r="E1064" s="2">
        <v>38.6666666666667</v>
      </c>
      <c r="F1064" s="2" t="s">
        <v>602</v>
      </c>
      <c r="G1064" s="2" t="s">
        <v>532</v>
      </c>
      <c r="H1064" s="2">
        <v>10</v>
      </c>
      <c r="I1064" s="2">
        <v>2</v>
      </c>
      <c r="J1064" s="2">
        <v>8</v>
      </c>
      <c r="K1064" s="2">
        <v>1</v>
      </c>
      <c r="L1064" s="2">
        <v>1</v>
      </c>
      <c r="M1064" s="2">
        <v>124</v>
      </c>
      <c r="N1064" s="2">
        <v>26</v>
      </c>
      <c r="O1064" s="2">
        <v>18</v>
      </c>
      <c r="P1064" s="2">
        <v>37</v>
      </c>
      <c r="Q1064" s="2">
        <v>81</v>
      </c>
      <c r="S1064" t="str">
        <f>VLOOKUP($C1064,PANSS_full!$D$2:$AK$888,1,FALSE)</f>
        <v>SZ_10_0057</v>
      </c>
      <c r="T1064" t="str">
        <f>VLOOKUP($C1064,PANSS_full!$D$2:$AK$888,2,FALSE)</f>
        <v>CYE</v>
      </c>
      <c r="U1064" t="str">
        <f>VLOOKUP($C1064,PANSS_full!$D$2:$AK$888,3,FALSE)</f>
        <v>李德重</v>
      </c>
      <c r="V1064" t="str">
        <f>VLOOKUP($C1064,PANSS_full!$D$2:$AK$888,4,FALSE)</f>
        <v>驻马店市第二人民医院</v>
      </c>
      <c r="W1064">
        <f>VLOOKUP($C1064,PANSS_full!$D$2:$AK$888,5,FALSE)</f>
        <v>4</v>
      </c>
      <c r="X1064">
        <f>VLOOKUP($C1064,PANSS_full!$D$2:$AK$888,6,FALSE)</f>
        <v>4</v>
      </c>
      <c r="Y1064">
        <f>VLOOKUP($C1064,PANSS_full!$D$2:$AK$888,7,FALSE)</f>
        <v>3</v>
      </c>
      <c r="Z1064">
        <f>VLOOKUP($C1064,PANSS_full!$D$2:$AK$888,8,FALSE)</f>
        <v>4</v>
      </c>
      <c r="AA1064">
        <f>VLOOKUP($C1064,PANSS_full!$D$2:$AK$888,9,FALSE)</f>
        <v>2</v>
      </c>
      <c r="AB1064">
        <f>VLOOKUP($C1064,PANSS_full!$D$2:$AK$888,10,FALSE)</f>
        <v>4</v>
      </c>
      <c r="AC1064">
        <f>VLOOKUP($C1064,PANSS_full!$D$2:$AK$888,11,FALSE)</f>
        <v>5</v>
      </c>
      <c r="AD1064">
        <f>VLOOKUP($C1064,PANSS_full!$D$2:$AK$888,12,FALSE)</f>
        <v>2</v>
      </c>
      <c r="AE1064">
        <f>VLOOKUP($C1064,PANSS_full!$D$2:$AK$888,13,FALSE)</f>
        <v>2</v>
      </c>
      <c r="AF1064">
        <f>VLOOKUP($C1064,PANSS_full!$D$2:$AK$888,14,FALSE)</f>
        <v>4</v>
      </c>
      <c r="AG1064">
        <f>VLOOKUP($C1064,PANSS_full!$D$2:$AK$888,15,FALSE)</f>
        <v>1</v>
      </c>
      <c r="AH1064">
        <f>VLOOKUP($C1064,PANSS_full!$D$2:$AK$888,16,FALSE)</f>
        <v>4</v>
      </c>
      <c r="AI1064">
        <f>VLOOKUP($C1064,PANSS_full!$D$2:$AK$888,17,FALSE)</f>
        <v>4</v>
      </c>
      <c r="AJ1064">
        <f>VLOOKUP($C1064,PANSS_full!$D$2:$AK$888,18,FALSE)</f>
        <v>1</v>
      </c>
      <c r="AK1064">
        <f>VLOOKUP($C1064,PANSS_full!$D$2:$AK$888,19,FALSE)</f>
        <v>1</v>
      </c>
      <c r="AL1064">
        <f>VLOOKUP($C1064,PANSS_full!$D$2:$AK$888,20,FALSE)</f>
        <v>1</v>
      </c>
      <c r="AM1064">
        <f>VLOOKUP($C1064,PANSS_full!$D$2:$AK$888,21,FALSE)</f>
        <v>1</v>
      </c>
      <c r="AN1064">
        <f>VLOOKUP($C1064,PANSS_full!$D$2:$AK$888,22,FALSE)</f>
        <v>1</v>
      </c>
      <c r="AO1064">
        <f>VLOOKUP($C1064,PANSS_full!$D$2:$AK$888,23,FALSE)</f>
        <v>1</v>
      </c>
      <c r="AP1064">
        <f>VLOOKUP($C1064,PANSS_full!$D$2:$AK$888,24,FALSE)</f>
        <v>1</v>
      </c>
      <c r="AQ1064">
        <f>VLOOKUP($C1064,PANSS_full!$D$2:$AK$888,25,FALSE)</f>
        <v>3</v>
      </c>
      <c r="AR1064">
        <f>VLOOKUP($C1064,PANSS_full!$D$2:$AK$888,26,FALSE)</f>
        <v>4</v>
      </c>
      <c r="AS1064">
        <f>VLOOKUP($C1064,PANSS_full!$D$2:$AK$888,27,FALSE)</f>
        <v>4</v>
      </c>
      <c r="AT1064">
        <f>VLOOKUP($C1064,PANSS_full!$D$2:$AK$888,28,FALSE)</f>
        <v>1</v>
      </c>
      <c r="AU1064">
        <f>VLOOKUP($C1064,PANSS_full!$D$2:$AK$888,29,FALSE)</f>
        <v>3</v>
      </c>
      <c r="AV1064">
        <f>VLOOKUP($C1064,PANSS_full!$D$2:$AK$888,30,FALSE)</f>
        <v>4</v>
      </c>
      <c r="AW1064">
        <f>VLOOKUP($C1064,PANSS_full!$D$2:$AK$888,31,FALSE)</f>
        <v>3</v>
      </c>
      <c r="AX1064">
        <f>VLOOKUP($C1064,PANSS_full!$D$2:$AK$888,32,FALSE)</f>
        <v>3</v>
      </c>
      <c r="AY1064">
        <f>VLOOKUP($C1064,PANSS_full!$D$2:$AK$888,33,FALSE)</f>
        <v>2</v>
      </c>
      <c r="AZ1064">
        <f>VLOOKUP($C1064,PANSS_full!$D$2:$AK$888,34,FALSE)</f>
        <v>4</v>
      </c>
    </row>
    <row r="1065" spans="1:52">
      <c r="A1065">
        <v>1064</v>
      </c>
      <c r="B1065" s="2" t="s">
        <v>1123</v>
      </c>
      <c r="C1065" s="2" t="str">
        <f t="shared" si="17"/>
        <v>SZ_10_0058</v>
      </c>
      <c r="E1065" s="2">
        <v>24</v>
      </c>
      <c r="F1065" s="2" t="s">
        <v>602</v>
      </c>
      <c r="G1065" s="2" t="s">
        <v>532</v>
      </c>
      <c r="H1065" s="2">
        <v>10</v>
      </c>
      <c r="I1065" s="2">
        <v>2</v>
      </c>
      <c r="J1065" s="2">
        <v>8</v>
      </c>
      <c r="K1065" s="2">
        <v>1</v>
      </c>
      <c r="L1065" s="2">
        <v>1</v>
      </c>
      <c r="M1065" s="2">
        <v>1</v>
      </c>
      <c r="N1065" s="2">
        <v>28</v>
      </c>
      <c r="O1065" s="2">
        <v>17</v>
      </c>
      <c r="P1065" s="2">
        <v>35</v>
      </c>
      <c r="Q1065" s="2">
        <v>80</v>
      </c>
      <c r="S1065" t="str">
        <f>VLOOKUP($C1065,PANSS_full!$D$2:$AK$888,1,FALSE)</f>
        <v>SZ_10_0058</v>
      </c>
      <c r="T1065" t="str">
        <f>VLOOKUP($C1065,PANSS_full!$D$2:$AK$888,2,FALSE)</f>
        <v>XHY</v>
      </c>
      <c r="U1065" t="str">
        <f>VLOOKUP($C1065,PANSS_full!$D$2:$AK$888,3,FALSE)</f>
        <v>李德重</v>
      </c>
      <c r="V1065" t="str">
        <f>VLOOKUP($C1065,PANSS_full!$D$2:$AK$888,4,FALSE)</f>
        <v>驻马店市第二人民医院</v>
      </c>
      <c r="W1065">
        <f>VLOOKUP($C1065,PANSS_full!$D$2:$AK$888,5,FALSE)</f>
        <v>5</v>
      </c>
      <c r="X1065">
        <f>VLOOKUP($C1065,PANSS_full!$D$2:$AK$888,6,FALSE)</f>
        <v>4</v>
      </c>
      <c r="Y1065">
        <f>VLOOKUP($C1065,PANSS_full!$D$2:$AK$888,7,FALSE)</f>
        <v>3</v>
      </c>
      <c r="Z1065">
        <f>VLOOKUP($C1065,PANSS_full!$D$2:$AK$888,8,FALSE)</f>
        <v>5</v>
      </c>
      <c r="AA1065">
        <f>VLOOKUP($C1065,PANSS_full!$D$2:$AK$888,9,FALSE)</f>
        <v>1</v>
      </c>
      <c r="AB1065">
        <f>VLOOKUP($C1065,PANSS_full!$D$2:$AK$888,10,FALSE)</f>
        <v>5</v>
      </c>
      <c r="AC1065">
        <f>VLOOKUP($C1065,PANSS_full!$D$2:$AK$888,11,FALSE)</f>
        <v>5</v>
      </c>
      <c r="AD1065">
        <f>VLOOKUP($C1065,PANSS_full!$D$2:$AK$888,12,FALSE)</f>
        <v>3</v>
      </c>
      <c r="AE1065">
        <f>VLOOKUP($C1065,PANSS_full!$D$2:$AK$888,13,FALSE)</f>
        <v>2</v>
      </c>
      <c r="AF1065">
        <f>VLOOKUP($C1065,PANSS_full!$D$2:$AK$888,14,FALSE)</f>
        <v>3</v>
      </c>
      <c r="AG1065">
        <f>VLOOKUP($C1065,PANSS_full!$D$2:$AK$888,15,FALSE)</f>
        <v>1</v>
      </c>
      <c r="AH1065">
        <f>VLOOKUP($C1065,PANSS_full!$D$2:$AK$888,16,FALSE)</f>
        <v>4</v>
      </c>
      <c r="AI1065">
        <f>VLOOKUP($C1065,PANSS_full!$D$2:$AK$888,17,FALSE)</f>
        <v>3</v>
      </c>
      <c r="AJ1065">
        <f>VLOOKUP($C1065,PANSS_full!$D$2:$AK$888,18,FALSE)</f>
        <v>1</v>
      </c>
      <c r="AK1065">
        <f>VLOOKUP($C1065,PANSS_full!$D$2:$AK$888,19,FALSE)</f>
        <v>1</v>
      </c>
      <c r="AL1065">
        <f>VLOOKUP($C1065,PANSS_full!$D$2:$AK$888,20,FALSE)</f>
        <v>1</v>
      </c>
      <c r="AM1065">
        <f>VLOOKUP($C1065,PANSS_full!$D$2:$AK$888,21,FALSE)</f>
        <v>1</v>
      </c>
      <c r="AN1065">
        <f>VLOOKUP($C1065,PANSS_full!$D$2:$AK$888,22,FALSE)</f>
        <v>1</v>
      </c>
      <c r="AO1065">
        <f>VLOOKUP($C1065,PANSS_full!$D$2:$AK$888,23,FALSE)</f>
        <v>1</v>
      </c>
      <c r="AP1065">
        <f>VLOOKUP($C1065,PANSS_full!$D$2:$AK$888,24,FALSE)</f>
        <v>1</v>
      </c>
      <c r="AQ1065">
        <f>VLOOKUP($C1065,PANSS_full!$D$2:$AK$888,25,FALSE)</f>
        <v>1</v>
      </c>
      <c r="AR1065">
        <f>VLOOKUP($C1065,PANSS_full!$D$2:$AK$888,26,FALSE)</f>
        <v>5</v>
      </c>
      <c r="AS1065">
        <f>VLOOKUP($C1065,PANSS_full!$D$2:$AK$888,27,FALSE)</f>
        <v>5</v>
      </c>
      <c r="AT1065">
        <f>VLOOKUP($C1065,PANSS_full!$D$2:$AK$888,28,FALSE)</f>
        <v>1</v>
      </c>
      <c r="AU1065">
        <f>VLOOKUP($C1065,PANSS_full!$D$2:$AK$888,29,FALSE)</f>
        <v>2</v>
      </c>
      <c r="AV1065">
        <f>VLOOKUP($C1065,PANSS_full!$D$2:$AK$888,30,FALSE)</f>
        <v>5</v>
      </c>
      <c r="AW1065">
        <f>VLOOKUP($C1065,PANSS_full!$D$2:$AK$888,31,FALSE)</f>
        <v>3</v>
      </c>
      <c r="AX1065">
        <f>VLOOKUP($C1065,PANSS_full!$D$2:$AK$888,32,FALSE)</f>
        <v>3</v>
      </c>
      <c r="AY1065">
        <f>VLOOKUP($C1065,PANSS_full!$D$2:$AK$888,33,FALSE)</f>
        <v>2</v>
      </c>
      <c r="AZ1065">
        <f>VLOOKUP($C1065,PANSS_full!$D$2:$AK$888,34,FALSE)</f>
        <v>2</v>
      </c>
    </row>
    <row r="1066" spans="1:52">
      <c r="A1066">
        <v>1065</v>
      </c>
      <c r="B1066" s="2" t="s">
        <v>1124</v>
      </c>
      <c r="C1066" s="2" t="str">
        <f t="shared" si="17"/>
        <v>SZ_10_0059</v>
      </c>
      <c r="E1066" s="2">
        <v>24</v>
      </c>
      <c r="F1066" s="2" t="s">
        <v>602</v>
      </c>
      <c r="G1066" s="2" t="s">
        <v>532</v>
      </c>
      <c r="H1066" s="2">
        <v>10</v>
      </c>
      <c r="I1066" s="2">
        <v>1</v>
      </c>
      <c r="J1066" s="2">
        <v>6</v>
      </c>
      <c r="K1066" s="2">
        <v>1</v>
      </c>
      <c r="L1066" s="2">
        <v>1</v>
      </c>
      <c r="M1066" s="2">
        <v>37</v>
      </c>
      <c r="N1066" s="2">
        <v>20</v>
      </c>
      <c r="O1066" s="2">
        <v>18</v>
      </c>
      <c r="P1066" s="2">
        <v>39</v>
      </c>
      <c r="Q1066" s="2">
        <v>77</v>
      </c>
      <c r="S1066" t="str">
        <f>VLOOKUP($C1066,PANSS_full!$D$2:$AK$888,1,FALSE)</f>
        <v>SZ_10_0059</v>
      </c>
      <c r="T1066" t="str">
        <f>VLOOKUP($C1066,PANSS_full!$D$2:$AK$888,2,FALSE)</f>
        <v>LJL</v>
      </c>
      <c r="U1066" t="str">
        <f>VLOOKUP($C1066,PANSS_full!$D$2:$AK$888,3,FALSE)</f>
        <v>孟月兰</v>
      </c>
      <c r="V1066" t="str">
        <f>VLOOKUP($C1066,PANSS_full!$D$2:$AK$888,4,FALSE)</f>
        <v>驻马店市第二人民医院</v>
      </c>
      <c r="W1066">
        <f>VLOOKUP($C1066,PANSS_full!$D$2:$AK$888,5,FALSE)</f>
        <v>5</v>
      </c>
      <c r="X1066">
        <f>VLOOKUP($C1066,PANSS_full!$D$2:$AK$888,6,FALSE)</f>
        <v>1</v>
      </c>
      <c r="Y1066">
        <f>VLOOKUP($C1066,PANSS_full!$D$2:$AK$888,7,FALSE)</f>
        <v>5</v>
      </c>
      <c r="Z1066">
        <f>VLOOKUP($C1066,PANSS_full!$D$2:$AK$888,8,FALSE)</f>
        <v>2</v>
      </c>
      <c r="AA1066">
        <f>VLOOKUP($C1066,PANSS_full!$D$2:$AK$888,9,FALSE)</f>
        <v>1</v>
      </c>
      <c r="AB1066">
        <f>VLOOKUP($C1066,PANSS_full!$D$2:$AK$888,10,FALSE)</f>
        <v>5</v>
      </c>
      <c r="AC1066">
        <f>VLOOKUP($C1066,PANSS_full!$D$2:$AK$888,11,FALSE)</f>
        <v>1</v>
      </c>
      <c r="AD1066">
        <f>VLOOKUP($C1066,PANSS_full!$D$2:$AK$888,12,FALSE)</f>
        <v>3</v>
      </c>
      <c r="AE1066">
        <f>VLOOKUP($C1066,PANSS_full!$D$2:$AK$888,13,FALSE)</f>
        <v>3</v>
      </c>
      <c r="AF1066">
        <f>VLOOKUP($C1066,PANSS_full!$D$2:$AK$888,14,FALSE)</f>
        <v>2</v>
      </c>
      <c r="AG1066">
        <f>VLOOKUP($C1066,PANSS_full!$D$2:$AK$888,15,FALSE)</f>
        <v>4</v>
      </c>
      <c r="AH1066">
        <f>VLOOKUP($C1066,PANSS_full!$D$2:$AK$888,16,FALSE)</f>
        <v>3</v>
      </c>
      <c r="AI1066">
        <f>VLOOKUP($C1066,PANSS_full!$D$2:$AK$888,17,FALSE)</f>
        <v>2</v>
      </c>
      <c r="AJ1066">
        <f>VLOOKUP($C1066,PANSS_full!$D$2:$AK$888,18,FALSE)</f>
        <v>1</v>
      </c>
      <c r="AK1066">
        <f>VLOOKUP($C1066,PANSS_full!$D$2:$AK$888,19,FALSE)</f>
        <v>1</v>
      </c>
      <c r="AL1066">
        <f>VLOOKUP($C1066,PANSS_full!$D$2:$AK$888,20,FALSE)</f>
        <v>3</v>
      </c>
      <c r="AM1066">
        <f>VLOOKUP($C1066,PANSS_full!$D$2:$AK$888,21,FALSE)</f>
        <v>1</v>
      </c>
      <c r="AN1066">
        <f>VLOOKUP($C1066,PANSS_full!$D$2:$AK$888,22,FALSE)</f>
        <v>5</v>
      </c>
      <c r="AO1066">
        <f>VLOOKUP($C1066,PANSS_full!$D$2:$AK$888,23,FALSE)</f>
        <v>1</v>
      </c>
      <c r="AP1066">
        <f>VLOOKUP($C1066,PANSS_full!$D$2:$AK$888,24,FALSE)</f>
        <v>1</v>
      </c>
      <c r="AQ1066">
        <f>VLOOKUP($C1066,PANSS_full!$D$2:$AK$888,25,FALSE)</f>
        <v>1</v>
      </c>
      <c r="AR1066">
        <f>VLOOKUP($C1066,PANSS_full!$D$2:$AK$888,26,FALSE)</f>
        <v>1</v>
      </c>
      <c r="AS1066">
        <f>VLOOKUP($C1066,PANSS_full!$D$2:$AK$888,27,FALSE)</f>
        <v>5</v>
      </c>
      <c r="AT1066">
        <f>VLOOKUP($C1066,PANSS_full!$D$2:$AK$888,28,FALSE)</f>
        <v>1</v>
      </c>
      <c r="AU1066">
        <f>VLOOKUP($C1066,PANSS_full!$D$2:$AK$888,29,FALSE)</f>
        <v>1</v>
      </c>
      <c r="AV1066">
        <f>VLOOKUP($C1066,PANSS_full!$D$2:$AK$888,30,FALSE)</f>
        <v>6</v>
      </c>
      <c r="AW1066">
        <f>VLOOKUP($C1066,PANSS_full!$D$2:$AK$888,31,FALSE)</f>
        <v>6</v>
      </c>
      <c r="AX1066">
        <f>VLOOKUP($C1066,PANSS_full!$D$2:$AK$888,32,FALSE)</f>
        <v>1</v>
      </c>
      <c r="AY1066">
        <f>VLOOKUP($C1066,PANSS_full!$D$2:$AK$888,33,FALSE)</f>
        <v>1</v>
      </c>
      <c r="AZ1066">
        <f>VLOOKUP($C1066,PANSS_full!$D$2:$AK$888,34,FALSE)</f>
        <v>4</v>
      </c>
    </row>
    <row r="1067" spans="1:52">
      <c r="A1067">
        <v>1066</v>
      </c>
      <c r="B1067" s="2" t="s">
        <v>1125</v>
      </c>
      <c r="C1067" s="2" t="str">
        <f t="shared" si="17"/>
        <v>SZ_10_0060</v>
      </c>
      <c r="E1067" s="2">
        <v>22.6666666666667</v>
      </c>
      <c r="F1067" s="2" t="s">
        <v>602</v>
      </c>
      <c r="G1067" s="2" t="s">
        <v>532</v>
      </c>
      <c r="H1067" s="2">
        <v>10</v>
      </c>
      <c r="I1067" s="2">
        <v>2</v>
      </c>
      <c r="J1067" s="2">
        <v>16</v>
      </c>
      <c r="K1067" s="2">
        <v>1</v>
      </c>
      <c r="L1067" s="2">
        <v>1</v>
      </c>
      <c r="M1067" s="2">
        <v>24</v>
      </c>
      <c r="N1067" s="2">
        <v>27</v>
      </c>
      <c r="O1067" s="2">
        <v>13</v>
      </c>
      <c r="P1067" s="2">
        <v>40</v>
      </c>
      <c r="Q1067" s="2">
        <v>80</v>
      </c>
      <c r="S1067" t="str">
        <f>VLOOKUP($C1067,PANSS_full!$D$2:$AK$888,1,FALSE)</f>
        <v>SZ_10_0060</v>
      </c>
      <c r="T1067" t="str">
        <f>VLOOKUP($C1067,PANSS_full!$D$2:$AK$888,2,FALSE)</f>
        <v>CY</v>
      </c>
      <c r="U1067" t="str">
        <f>VLOOKUP($C1067,PANSS_full!$D$2:$AK$888,3,FALSE)</f>
        <v>李德重</v>
      </c>
      <c r="V1067" t="str">
        <f>VLOOKUP($C1067,PANSS_full!$D$2:$AK$888,4,FALSE)</f>
        <v>驻马店市第二人民医院</v>
      </c>
      <c r="W1067">
        <f>VLOOKUP($C1067,PANSS_full!$D$2:$AK$888,5,FALSE)</f>
        <v>5</v>
      </c>
      <c r="X1067">
        <f>VLOOKUP($C1067,PANSS_full!$D$2:$AK$888,6,FALSE)</f>
        <v>4</v>
      </c>
      <c r="Y1067">
        <f>VLOOKUP($C1067,PANSS_full!$D$2:$AK$888,7,FALSE)</f>
        <v>3</v>
      </c>
      <c r="Z1067">
        <f>VLOOKUP($C1067,PANSS_full!$D$2:$AK$888,8,FALSE)</f>
        <v>4</v>
      </c>
      <c r="AA1067">
        <f>VLOOKUP($C1067,PANSS_full!$D$2:$AK$888,9,FALSE)</f>
        <v>1</v>
      </c>
      <c r="AB1067">
        <f>VLOOKUP($C1067,PANSS_full!$D$2:$AK$888,10,FALSE)</f>
        <v>5</v>
      </c>
      <c r="AC1067">
        <f>VLOOKUP($C1067,PANSS_full!$D$2:$AK$888,11,FALSE)</f>
        <v>5</v>
      </c>
      <c r="AD1067">
        <f>VLOOKUP($C1067,PANSS_full!$D$2:$AK$888,12,FALSE)</f>
        <v>1</v>
      </c>
      <c r="AE1067">
        <f>VLOOKUP($C1067,PANSS_full!$D$2:$AK$888,13,FALSE)</f>
        <v>1</v>
      </c>
      <c r="AF1067">
        <f>VLOOKUP($C1067,PANSS_full!$D$2:$AK$888,14,FALSE)</f>
        <v>3</v>
      </c>
      <c r="AG1067">
        <f>VLOOKUP($C1067,PANSS_full!$D$2:$AK$888,15,FALSE)</f>
        <v>1</v>
      </c>
      <c r="AH1067">
        <f>VLOOKUP($C1067,PANSS_full!$D$2:$AK$888,16,FALSE)</f>
        <v>3</v>
      </c>
      <c r="AI1067">
        <f>VLOOKUP($C1067,PANSS_full!$D$2:$AK$888,17,FALSE)</f>
        <v>3</v>
      </c>
      <c r="AJ1067">
        <f>VLOOKUP($C1067,PANSS_full!$D$2:$AK$888,18,FALSE)</f>
        <v>1</v>
      </c>
      <c r="AK1067">
        <f>VLOOKUP($C1067,PANSS_full!$D$2:$AK$888,19,FALSE)</f>
        <v>1</v>
      </c>
      <c r="AL1067">
        <f>VLOOKUP($C1067,PANSS_full!$D$2:$AK$888,20,FALSE)</f>
        <v>1</v>
      </c>
      <c r="AM1067">
        <f>VLOOKUP($C1067,PANSS_full!$D$2:$AK$888,21,FALSE)</f>
        <v>1</v>
      </c>
      <c r="AN1067">
        <f>VLOOKUP($C1067,PANSS_full!$D$2:$AK$888,22,FALSE)</f>
        <v>4</v>
      </c>
      <c r="AO1067">
        <f>VLOOKUP($C1067,PANSS_full!$D$2:$AK$888,23,FALSE)</f>
        <v>1</v>
      </c>
      <c r="AP1067">
        <f>VLOOKUP($C1067,PANSS_full!$D$2:$AK$888,24,FALSE)</f>
        <v>1</v>
      </c>
      <c r="AQ1067">
        <f>VLOOKUP($C1067,PANSS_full!$D$2:$AK$888,25,FALSE)</f>
        <v>3</v>
      </c>
      <c r="AR1067">
        <f>VLOOKUP($C1067,PANSS_full!$D$2:$AK$888,26,FALSE)</f>
        <v>4</v>
      </c>
      <c r="AS1067">
        <f>VLOOKUP($C1067,PANSS_full!$D$2:$AK$888,27,FALSE)</f>
        <v>5</v>
      </c>
      <c r="AT1067">
        <f>VLOOKUP($C1067,PANSS_full!$D$2:$AK$888,28,FALSE)</f>
        <v>1</v>
      </c>
      <c r="AU1067">
        <f>VLOOKUP($C1067,PANSS_full!$D$2:$AK$888,29,FALSE)</f>
        <v>3</v>
      </c>
      <c r="AV1067">
        <f>VLOOKUP($C1067,PANSS_full!$D$2:$AK$888,30,FALSE)</f>
        <v>5</v>
      </c>
      <c r="AW1067">
        <f>VLOOKUP($C1067,PANSS_full!$D$2:$AK$888,31,FALSE)</f>
        <v>3</v>
      </c>
      <c r="AX1067">
        <f>VLOOKUP($C1067,PANSS_full!$D$2:$AK$888,32,FALSE)</f>
        <v>3</v>
      </c>
      <c r="AY1067">
        <f>VLOOKUP($C1067,PANSS_full!$D$2:$AK$888,33,FALSE)</f>
        <v>1</v>
      </c>
      <c r="AZ1067">
        <f>VLOOKUP($C1067,PANSS_full!$D$2:$AK$888,34,FALSE)</f>
        <v>3</v>
      </c>
    </row>
    <row r="1068" spans="1:52">
      <c r="A1068">
        <v>1067</v>
      </c>
      <c r="B1068" s="2" t="s">
        <v>1126</v>
      </c>
      <c r="C1068" s="2" t="str">
        <f t="shared" si="17"/>
        <v>SZ_10_0062</v>
      </c>
      <c r="E1068" s="2">
        <v>19</v>
      </c>
      <c r="F1068" s="2" t="s">
        <v>602</v>
      </c>
      <c r="G1068" s="2" t="s">
        <v>532</v>
      </c>
      <c r="H1068" s="2">
        <v>10</v>
      </c>
      <c r="I1068" s="2">
        <v>2</v>
      </c>
      <c r="J1068" s="2">
        <v>8</v>
      </c>
      <c r="K1068" s="2">
        <v>1</v>
      </c>
      <c r="L1068" s="2">
        <v>1</v>
      </c>
      <c r="M1068" s="2">
        <v>37</v>
      </c>
      <c r="N1068" s="2">
        <v>28</v>
      </c>
      <c r="O1068" s="2">
        <v>20</v>
      </c>
      <c r="P1068" s="2">
        <v>43</v>
      </c>
      <c r="Q1068" s="2">
        <v>91</v>
      </c>
      <c r="S1068" t="str">
        <f>VLOOKUP($C1068,PANSS_full!$D$2:$AK$888,1,FALSE)</f>
        <v>SZ_10_0062</v>
      </c>
      <c r="T1068" t="str">
        <f>VLOOKUP($C1068,PANSS_full!$D$2:$AK$888,2,FALSE)</f>
        <v>LN</v>
      </c>
      <c r="U1068" t="str">
        <f>VLOOKUP($C1068,PANSS_full!$D$2:$AK$888,3,FALSE)</f>
        <v>李德重</v>
      </c>
      <c r="V1068" t="str">
        <f>VLOOKUP($C1068,PANSS_full!$D$2:$AK$888,4,FALSE)</f>
        <v>驻马店市第二人民医院</v>
      </c>
      <c r="W1068">
        <f>VLOOKUP($C1068,PANSS_full!$D$2:$AK$888,5,FALSE)</f>
        <v>5</v>
      </c>
      <c r="X1068">
        <f>VLOOKUP($C1068,PANSS_full!$D$2:$AK$888,6,FALSE)</f>
        <v>4</v>
      </c>
      <c r="Y1068">
        <f>VLOOKUP($C1068,PANSS_full!$D$2:$AK$888,7,FALSE)</f>
        <v>3</v>
      </c>
      <c r="Z1068">
        <f>VLOOKUP($C1068,PANSS_full!$D$2:$AK$888,8,FALSE)</f>
        <v>4</v>
      </c>
      <c r="AA1068">
        <f>VLOOKUP($C1068,PANSS_full!$D$2:$AK$888,9,FALSE)</f>
        <v>1</v>
      </c>
      <c r="AB1068">
        <f>VLOOKUP($C1068,PANSS_full!$D$2:$AK$888,10,FALSE)</f>
        <v>6</v>
      </c>
      <c r="AC1068">
        <f>VLOOKUP($C1068,PANSS_full!$D$2:$AK$888,11,FALSE)</f>
        <v>5</v>
      </c>
      <c r="AD1068">
        <f>VLOOKUP($C1068,PANSS_full!$D$2:$AK$888,12,FALSE)</f>
        <v>3</v>
      </c>
      <c r="AE1068">
        <f>VLOOKUP($C1068,PANSS_full!$D$2:$AK$888,13,FALSE)</f>
        <v>2</v>
      </c>
      <c r="AF1068">
        <f>VLOOKUP($C1068,PANSS_full!$D$2:$AK$888,14,FALSE)</f>
        <v>3</v>
      </c>
      <c r="AG1068">
        <f>VLOOKUP($C1068,PANSS_full!$D$2:$AK$888,15,FALSE)</f>
        <v>2</v>
      </c>
      <c r="AH1068">
        <f>VLOOKUP($C1068,PANSS_full!$D$2:$AK$888,16,FALSE)</f>
        <v>4</v>
      </c>
      <c r="AI1068">
        <f>VLOOKUP($C1068,PANSS_full!$D$2:$AK$888,17,FALSE)</f>
        <v>5</v>
      </c>
      <c r="AJ1068">
        <f>VLOOKUP($C1068,PANSS_full!$D$2:$AK$888,18,FALSE)</f>
        <v>1</v>
      </c>
      <c r="AK1068">
        <f>VLOOKUP($C1068,PANSS_full!$D$2:$AK$888,19,FALSE)</f>
        <v>1</v>
      </c>
      <c r="AL1068">
        <f>VLOOKUP($C1068,PANSS_full!$D$2:$AK$888,20,FALSE)</f>
        <v>1</v>
      </c>
      <c r="AM1068">
        <f>VLOOKUP($C1068,PANSS_full!$D$2:$AK$888,21,FALSE)</f>
        <v>1</v>
      </c>
      <c r="AN1068">
        <f>VLOOKUP($C1068,PANSS_full!$D$2:$AK$888,22,FALSE)</f>
        <v>4</v>
      </c>
      <c r="AO1068">
        <f>VLOOKUP($C1068,PANSS_full!$D$2:$AK$888,23,FALSE)</f>
        <v>2</v>
      </c>
      <c r="AP1068">
        <f>VLOOKUP($C1068,PANSS_full!$D$2:$AK$888,24,FALSE)</f>
        <v>1</v>
      </c>
      <c r="AQ1068">
        <f>VLOOKUP($C1068,PANSS_full!$D$2:$AK$888,25,FALSE)</f>
        <v>2</v>
      </c>
      <c r="AR1068">
        <f>VLOOKUP($C1068,PANSS_full!$D$2:$AK$888,26,FALSE)</f>
        <v>5</v>
      </c>
      <c r="AS1068">
        <f>VLOOKUP($C1068,PANSS_full!$D$2:$AK$888,27,FALSE)</f>
        <v>5</v>
      </c>
      <c r="AT1068">
        <f>VLOOKUP($C1068,PANSS_full!$D$2:$AK$888,28,FALSE)</f>
        <v>1</v>
      </c>
      <c r="AU1068">
        <f>VLOOKUP($C1068,PANSS_full!$D$2:$AK$888,29,FALSE)</f>
        <v>3</v>
      </c>
      <c r="AV1068">
        <f>VLOOKUP($C1068,PANSS_full!$D$2:$AK$888,30,FALSE)</f>
        <v>5</v>
      </c>
      <c r="AW1068">
        <f>VLOOKUP($C1068,PANSS_full!$D$2:$AK$888,31,FALSE)</f>
        <v>4</v>
      </c>
      <c r="AX1068">
        <f>VLOOKUP($C1068,PANSS_full!$D$2:$AK$888,32,FALSE)</f>
        <v>3</v>
      </c>
      <c r="AY1068">
        <f>VLOOKUP($C1068,PANSS_full!$D$2:$AK$888,33,FALSE)</f>
        <v>1</v>
      </c>
      <c r="AZ1068">
        <f>VLOOKUP($C1068,PANSS_full!$D$2:$AK$888,34,FALSE)</f>
        <v>4</v>
      </c>
    </row>
    <row r="1069" spans="1:52">
      <c r="A1069">
        <v>1068</v>
      </c>
      <c r="B1069" s="2" t="s">
        <v>1127</v>
      </c>
      <c r="C1069" s="2" t="str">
        <f t="shared" si="17"/>
        <v>SZ_10_0064</v>
      </c>
      <c r="E1069" s="2">
        <v>39.0833333333333</v>
      </c>
      <c r="F1069" s="2" t="s">
        <v>602</v>
      </c>
      <c r="G1069" s="2" t="s">
        <v>532</v>
      </c>
      <c r="H1069" s="2">
        <v>10</v>
      </c>
      <c r="I1069" s="2">
        <v>1</v>
      </c>
      <c r="J1069" s="2">
        <v>6</v>
      </c>
      <c r="K1069" s="2">
        <v>1</v>
      </c>
      <c r="L1069" s="2">
        <v>1</v>
      </c>
      <c r="M1069" s="2">
        <v>120</v>
      </c>
      <c r="N1069" s="2">
        <v>25</v>
      </c>
      <c r="O1069" s="2">
        <v>35</v>
      </c>
      <c r="P1069" s="2">
        <v>53</v>
      </c>
      <c r="Q1069" s="2">
        <v>113</v>
      </c>
      <c r="S1069" t="str">
        <f>VLOOKUP($C1069,PANSS_full!$D$2:$AK$888,1,FALSE)</f>
        <v>SZ_10_0064</v>
      </c>
      <c r="T1069" t="str">
        <f>VLOOKUP($C1069,PANSS_full!$D$2:$AK$888,2,FALSE)</f>
        <v>ZFS</v>
      </c>
      <c r="U1069" t="str">
        <f>VLOOKUP($C1069,PANSS_full!$D$2:$AK$888,3,FALSE)</f>
        <v>刘向阳</v>
      </c>
      <c r="V1069" t="str">
        <f>VLOOKUP($C1069,PANSS_full!$D$2:$AK$888,4,FALSE)</f>
        <v>驻马店市第二人民医院</v>
      </c>
      <c r="W1069">
        <f>VLOOKUP($C1069,PANSS_full!$D$2:$AK$888,5,FALSE)</f>
        <v>5</v>
      </c>
      <c r="X1069">
        <f>VLOOKUP($C1069,PANSS_full!$D$2:$AK$888,6,FALSE)</f>
        <v>5</v>
      </c>
      <c r="Y1069">
        <f>VLOOKUP($C1069,PANSS_full!$D$2:$AK$888,7,FALSE)</f>
        <v>1</v>
      </c>
      <c r="Z1069">
        <f>VLOOKUP($C1069,PANSS_full!$D$2:$AK$888,8,FALSE)</f>
        <v>1</v>
      </c>
      <c r="AA1069">
        <f>VLOOKUP($C1069,PANSS_full!$D$2:$AK$888,9,FALSE)</f>
        <v>1</v>
      </c>
      <c r="AB1069">
        <f>VLOOKUP($C1069,PANSS_full!$D$2:$AK$888,10,FALSE)</f>
        <v>6</v>
      </c>
      <c r="AC1069">
        <f>VLOOKUP($C1069,PANSS_full!$D$2:$AK$888,11,FALSE)</f>
        <v>6</v>
      </c>
      <c r="AD1069">
        <f>VLOOKUP($C1069,PANSS_full!$D$2:$AK$888,12,FALSE)</f>
        <v>5</v>
      </c>
      <c r="AE1069">
        <f>VLOOKUP($C1069,PANSS_full!$D$2:$AK$888,13,FALSE)</f>
        <v>5</v>
      </c>
      <c r="AF1069">
        <f>VLOOKUP($C1069,PANSS_full!$D$2:$AK$888,14,FALSE)</f>
        <v>5</v>
      </c>
      <c r="AG1069">
        <f>VLOOKUP($C1069,PANSS_full!$D$2:$AK$888,15,FALSE)</f>
        <v>5</v>
      </c>
      <c r="AH1069">
        <f>VLOOKUP($C1069,PANSS_full!$D$2:$AK$888,16,FALSE)</f>
        <v>5</v>
      </c>
      <c r="AI1069">
        <f>VLOOKUP($C1069,PANSS_full!$D$2:$AK$888,17,FALSE)</f>
        <v>5</v>
      </c>
      <c r="AJ1069">
        <f>VLOOKUP($C1069,PANSS_full!$D$2:$AK$888,18,FALSE)</f>
        <v>5</v>
      </c>
      <c r="AK1069">
        <f>VLOOKUP($C1069,PANSS_full!$D$2:$AK$888,19,FALSE)</f>
        <v>1</v>
      </c>
      <c r="AL1069">
        <f>VLOOKUP($C1069,PANSS_full!$D$2:$AK$888,20,FALSE)</f>
        <v>3</v>
      </c>
      <c r="AM1069">
        <f>VLOOKUP($C1069,PANSS_full!$D$2:$AK$888,21,FALSE)</f>
        <v>1</v>
      </c>
      <c r="AN1069">
        <f>VLOOKUP($C1069,PANSS_full!$D$2:$AK$888,22,FALSE)</f>
        <v>2</v>
      </c>
      <c r="AO1069">
        <f>VLOOKUP($C1069,PANSS_full!$D$2:$AK$888,23,FALSE)</f>
        <v>4</v>
      </c>
      <c r="AP1069">
        <f>VLOOKUP($C1069,PANSS_full!$D$2:$AK$888,24,FALSE)</f>
        <v>1</v>
      </c>
      <c r="AQ1069">
        <f>VLOOKUP($C1069,PANSS_full!$D$2:$AK$888,25,FALSE)</f>
        <v>5</v>
      </c>
      <c r="AR1069">
        <f>VLOOKUP($C1069,PANSS_full!$D$2:$AK$888,26,FALSE)</f>
        <v>5</v>
      </c>
      <c r="AS1069">
        <f>VLOOKUP($C1069,PANSS_full!$D$2:$AK$888,27,FALSE)</f>
        <v>4</v>
      </c>
      <c r="AT1069">
        <f>VLOOKUP($C1069,PANSS_full!$D$2:$AK$888,28,FALSE)</f>
        <v>1</v>
      </c>
      <c r="AU1069">
        <f>VLOOKUP($C1069,PANSS_full!$D$2:$AK$888,29,FALSE)</f>
        <v>5</v>
      </c>
      <c r="AV1069">
        <f>VLOOKUP($C1069,PANSS_full!$D$2:$AK$888,30,FALSE)</f>
        <v>6</v>
      </c>
      <c r="AW1069">
        <f>VLOOKUP($C1069,PANSS_full!$D$2:$AK$888,31,FALSE)</f>
        <v>5</v>
      </c>
      <c r="AX1069">
        <f>VLOOKUP($C1069,PANSS_full!$D$2:$AK$888,32,FALSE)</f>
        <v>4</v>
      </c>
      <c r="AY1069">
        <f>VLOOKUP($C1069,PANSS_full!$D$2:$AK$888,33,FALSE)</f>
        <v>1</v>
      </c>
      <c r="AZ1069">
        <f>VLOOKUP($C1069,PANSS_full!$D$2:$AK$888,34,FALSE)</f>
        <v>5</v>
      </c>
    </row>
    <row r="1070" spans="1:52">
      <c r="A1070">
        <v>1069</v>
      </c>
      <c r="B1070" s="2" t="s">
        <v>1128</v>
      </c>
      <c r="C1070" s="2" t="str">
        <f t="shared" si="17"/>
        <v>SZ_10_0065</v>
      </c>
      <c r="E1070" s="2">
        <v>22.8333333333333</v>
      </c>
      <c r="F1070" s="2" t="s">
        <v>602</v>
      </c>
      <c r="G1070" s="2" t="s">
        <v>532</v>
      </c>
      <c r="H1070" s="2">
        <v>10</v>
      </c>
      <c r="I1070" s="2">
        <v>1</v>
      </c>
      <c r="J1070" s="2">
        <v>11</v>
      </c>
      <c r="K1070" s="2">
        <v>1</v>
      </c>
      <c r="L1070" s="2">
        <v>1</v>
      </c>
      <c r="M1070" s="2">
        <v>2</v>
      </c>
      <c r="N1070" s="2">
        <v>21</v>
      </c>
      <c r="O1070" s="2">
        <v>25</v>
      </c>
      <c r="P1070" s="2">
        <v>38</v>
      </c>
      <c r="Q1070" s="2">
        <v>84</v>
      </c>
      <c r="S1070" t="str">
        <f>VLOOKUP($C1070,PANSS_full!$D$2:$AK$888,1,FALSE)</f>
        <v>SZ_10_0065</v>
      </c>
      <c r="T1070" t="str">
        <f>VLOOKUP($C1070,PANSS_full!$D$2:$AK$888,2,FALSE)</f>
        <v>LT</v>
      </c>
      <c r="U1070" t="str">
        <f>VLOOKUP($C1070,PANSS_full!$D$2:$AK$888,3,FALSE)</f>
        <v>赵玉香</v>
      </c>
      <c r="V1070" t="str">
        <f>VLOOKUP($C1070,PANSS_full!$D$2:$AK$888,4,FALSE)</f>
        <v>驻马店市第二人民医院</v>
      </c>
      <c r="W1070">
        <f>VLOOKUP($C1070,PANSS_full!$D$2:$AK$888,5,FALSE)</f>
        <v>5</v>
      </c>
      <c r="X1070">
        <f>VLOOKUP($C1070,PANSS_full!$D$2:$AK$888,6,FALSE)</f>
        <v>5</v>
      </c>
      <c r="Y1070">
        <f>VLOOKUP($C1070,PANSS_full!$D$2:$AK$888,7,FALSE)</f>
        <v>1</v>
      </c>
      <c r="Z1070">
        <f>VLOOKUP($C1070,PANSS_full!$D$2:$AK$888,8,FALSE)</f>
        <v>2</v>
      </c>
      <c r="AA1070">
        <f>VLOOKUP($C1070,PANSS_full!$D$2:$AK$888,9,FALSE)</f>
        <v>1</v>
      </c>
      <c r="AB1070">
        <f>VLOOKUP($C1070,PANSS_full!$D$2:$AK$888,10,FALSE)</f>
        <v>5</v>
      </c>
      <c r="AC1070">
        <f>VLOOKUP($C1070,PANSS_full!$D$2:$AK$888,11,FALSE)</f>
        <v>2</v>
      </c>
      <c r="AD1070">
        <f>VLOOKUP($C1070,PANSS_full!$D$2:$AK$888,12,FALSE)</f>
        <v>5</v>
      </c>
      <c r="AE1070">
        <f>VLOOKUP($C1070,PANSS_full!$D$2:$AK$888,13,FALSE)</f>
        <v>5</v>
      </c>
      <c r="AF1070">
        <f>VLOOKUP($C1070,PANSS_full!$D$2:$AK$888,14,FALSE)</f>
        <v>5</v>
      </c>
      <c r="AG1070">
        <f>VLOOKUP($C1070,PANSS_full!$D$2:$AK$888,15,FALSE)</f>
        <v>3</v>
      </c>
      <c r="AH1070">
        <f>VLOOKUP($C1070,PANSS_full!$D$2:$AK$888,16,FALSE)</f>
        <v>2</v>
      </c>
      <c r="AI1070">
        <f>VLOOKUP($C1070,PANSS_full!$D$2:$AK$888,17,FALSE)</f>
        <v>4</v>
      </c>
      <c r="AJ1070">
        <f>VLOOKUP($C1070,PANSS_full!$D$2:$AK$888,18,FALSE)</f>
        <v>1</v>
      </c>
      <c r="AK1070">
        <f>VLOOKUP($C1070,PANSS_full!$D$2:$AK$888,19,FALSE)</f>
        <v>1</v>
      </c>
      <c r="AL1070">
        <f>VLOOKUP($C1070,PANSS_full!$D$2:$AK$888,20,FALSE)</f>
        <v>2</v>
      </c>
      <c r="AM1070">
        <f>VLOOKUP($C1070,PANSS_full!$D$2:$AK$888,21,FALSE)</f>
        <v>1</v>
      </c>
      <c r="AN1070">
        <f>VLOOKUP($C1070,PANSS_full!$D$2:$AK$888,22,FALSE)</f>
        <v>2</v>
      </c>
      <c r="AO1070">
        <f>VLOOKUP($C1070,PANSS_full!$D$2:$AK$888,23,FALSE)</f>
        <v>1</v>
      </c>
      <c r="AP1070">
        <f>VLOOKUP($C1070,PANSS_full!$D$2:$AK$888,24,FALSE)</f>
        <v>1</v>
      </c>
      <c r="AQ1070">
        <f>VLOOKUP($C1070,PANSS_full!$D$2:$AK$888,25,FALSE)</f>
        <v>1</v>
      </c>
      <c r="AR1070">
        <f>VLOOKUP($C1070,PANSS_full!$D$2:$AK$888,26,FALSE)</f>
        <v>4</v>
      </c>
      <c r="AS1070">
        <f>VLOOKUP($C1070,PANSS_full!$D$2:$AK$888,27,FALSE)</f>
        <v>4</v>
      </c>
      <c r="AT1070">
        <f>VLOOKUP($C1070,PANSS_full!$D$2:$AK$888,28,FALSE)</f>
        <v>1</v>
      </c>
      <c r="AU1070">
        <f>VLOOKUP($C1070,PANSS_full!$D$2:$AK$888,29,FALSE)</f>
        <v>1</v>
      </c>
      <c r="AV1070">
        <f>VLOOKUP($C1070,PANSS_full!$D$2:$AK$888,30,FALSE)</f>
        <v>5</v>
      </c>
      <c r="AW1070">
        <f>VLOOKUP($C1070,PANSS_full!$D$2:$AK$888,31,FALSE)</f>
        <v>5</v>
      </c>
      <c r="AX1070">
        <f>VLOOKUP($C1070,PANSS_full!$D$2:$AK$888,32,FALSE)</f>
        <v>3</v>
      </c>
      <c r="AY1070">
        <f>VLOOKUP($C1070,PANSS_full!$D$2:$AK$888,33,FALSE)</f>
        <v>1</v>
      </c>
      <c r="AZ1070">
        <f>VLOOKUP($C1070,PANSS_full!$D$2:$AK$888,34,FALSE)</f>
        <v>5</v>
      </c>
    </row>
    <row r="1071" spans="1:52">
      <c r="A1071">
        <v>1070</v>
      </c>
      <c r="B1071" s="2" t="s">
        <v>1129</v>
      </c>
      <c r="C1071" s="2" t="str">
        <f t="shared" si="17"/>
        <v>SZ_10_0066</v>
      </c>
      <c r="E1071" s="2">
        <v>22.75</v>
      </c>
      <c r="F1071" s="2" t="s">
        <v>602</v>
      </c>
      <c r="G1071" s="2" t="s">
        <v>532</v>
      </c>
      <c r="H1071" s="2">
        <v>10</v>
      </c>
      <c r="I1071" s="2">
        <v>1</v>
      </c>
      <c r="J1071" s="2">
        <v>6</v>
      </c>
      <c r="K1071" s="2">
        <v>1</v>
      </c>
      <c r="L1071" s="2">
        <v>1</v>
      </c>
      <c r="M1071" s="2">
        <v>12</v>
      </c>
      <c r="N1071" s="2">
        <v>23</v>
      </c>
      <c r="O1071" s="2">
        <v>25</v>
      </c>
      <c r="P1071" s="2">
        <v>38</v>
      </c>
      <c r="Q1071" s="2">
        <v>86</v>
      </c>
      <c r="R1071" s="2">
        <v>30</v>
      </c>
      <c r="S1071" t="str">
        <f>VLOOKUP($C1071,PANSS_full!$D$2:$AK$888,1,FALSE)</f>
        <v>SZ_10_0066</v>
      </c>
      <c r="T1071" t="str">
        <f>VLOOKUP($C1071,PANSS_full!$D$2:$AK$888,2,FALSE)</f>
        <v>WHS</v>
      </c>
      <c r="U1071" t="str">
        <f>VLOOKUP($C1071,PANSS_full!$D$2:$AK$888,3,FALSE)</f>
        <v>赵玉香</v>
      </c>
      <c r="V1071" t="str">
        <f>VLOOKUP($C1071,PANSS_full!$D$2:$AK$888,4,FALSE)</f>
        <v>驻马店市第二人民医院</v>
      </c>
      <c r="W1071">
        <f>VLOOKUP($C1071,PANSS_full!$D$2:$AK$888,5,FALSE)</f>
        <v>6</v>
      </c>
      <c r="X1071">
        <f>VLOOKUP($C1071,PANSS_full!$D$2:$AK$888,6,FALSE)</f>
        <v>2</v>
      </c>
      <c r="Y1071">
        <f>VLOOKUP($C1071,PANSS_full!$D$2:$AK$888,7,FALSE)</f>
        <v>5</v>
      </c>
      <c r="Z1071">
        <f>VLOOKUP($C1071,PANSS_full!$D$2:$AK$888,8,FALSE)</f>
        <v>2</v>
      </c>
      <c r="AA1071">
        <f>VLOOKUP($C1071,PANSS_full!$D$2:$AK$888,9,FALSE)</f>
        <v>1</v>
      </c>
      <c r="AB1071">
        <f>VLOOKUP($C1071,PANSS_full!$D$2:$AK$888,10,FALSE)</f>
        <v>5</v>
      </c>
      <c r="AC1071">
        <f>VLOOKUP($C1071,PANSS_full!$D$2:$AK$888,11,FALSE)</f>
        <v>2</v>
      </c>
      <c r="AD1071">
        <f>VLOOKUP($C1071,PANSS_full!$D$2:$AK$888,12,FALSE)</f>
        <v>5</v>
      </c>
      <c r="AE1071">
        <f>VLOOKUP($C1071,PANSS_full!$D$2:$AK$888,13,FALSE)</f>
        <v>5</v>
      </c>
      <c r="AF1071">
        <f>VLOOKUP($C1071,PANSS_full!$D$2:$AK$888,14,FALSE)</f>
        <v>5</v>
      </c>
      <c r="AG1071">
        <f>VLOOKUP($C1071,PANSS_full!$D$2:$AK$888,15,FALSE)</f>
        <v>5</v>
      </c>
      <c r="AH1071">
        <f>VLOOKUP($C1071,PANSS_full!$D$2:$AK$888,16,FALSE)</f>
        <v>1</v>
      </c>
      <c r="AI1071">
        <f>VLOOKUP($C1071,PANSS_full!$D$2:$AK$888,17,FALSE)</f>
        <v>2</v>
      </c>
      <c r="AJ1071">
        <f>VLOOKUP($C1071,PANSS_full!$D$2:$AK$888,18,FALSE)</f>
        <v>2</v>
      </c>
      <c r="AK1071">
        <f>VLOOKUP($C1071,PANSS_full!$D$2:$AK$888,19,FALSE)</f>
        <v>1</v>
      </c>
      <c r="AL1071">
        <f>VLOOKUP($C1071,PANSS_full!$D$2:$AK$888,20,FALSE)</f>
        <v>1</v>
      </c>
      <c r="AM1071">
        <f>VLOOKUP($C1071,PANSS_full!$D$2:$AK$888,21,FALSE)</f>
        <v>1</v>
      </c>
      <c r="AN1071">
        <f>VLOOKUP($C1071,PANSS_full!$D$2:$AK$888,22,FALSE)</f>
        <v>2</v>
      </c>
      <c r="AO1071">
        <f>VLOOKUP($C1071,PANSS_full!$D$2:$AK$888,23,FALSE)</f>
        <v>1</v>
      </c>
      <c r="AP1071">
        <f>VLOOKUP($C1071,PANSS_full!$D$2:$AK$888,24,FALSE)</f>
        <v>1</v>
      </c>
      <c r="AQ1071">
        <f>VLOOKUP($C1071,PANSS_full!$D$2:$AK$888,25,FALSE)</f>
        <v>1</v>
      </c>
      <c r="AR1071">
        <f>VLOOKUP($C1071,PANSS_full!$D$2:$AK$888,26,FALSE)</f>
        <v>3</v>
      </c>
      <c r="AS1071">
        <f>VLOOKUP($C1071,PANSS_full!$D$2:$AK$888,27,FALSE)</f>
        <v>2</v>
      </c>
      <c r="AT1071">
        <f>VLOOKUP($C1071,PANSS_full!$D$2:$AK$888,28,FALSE)</f>
        <v>1</v>
      </c>
      <c r="AU1071">
        <f>VLOOKUP($C1071,PANSS_full!$D$2:$AK$888,29,FALSE)</f>
        <v>2</v>
      </c>
      <c r="AV1071">
        <f>VLOOKUP($C1071,PANSS_full!$D$2:$AK$888,30,FALSE)</f>
        <v>5</v>
      </c>
      <c r="AW1071">
        <f>VLOOKUP($C1071,PANSS_full!$D$2:$AK$888,31,FALSE)</f>
        <v>5</v>
      </c>
      <c r="AX1071">
        <f>VLOOKUP($C1071,PANSS_full!$D$2:$AK$888,32,FALSE)</f>
        <v>5</v>
      </c>
      <c r="AY1071">
        <f>VLOOKUP($C1071,PANSS_full!$D$2:$AK$888,33,FALSE)</f>
        <v>2</v>
      </c>
      <c r="AZ1071">
        <f>VLOOKUP($C1071,PANSS_full!$D$2:$AK$888,34,FALSE)</f>
        <v>5</v>
      </c>
    </row>
    <row r="1072" spans="1:52">
      <c r="A1072">
        <v>1071</v>
      </c>
      <c r="B1072" s="2" t="s">
        <v>1130</v>
      </c>
      <c r="C1072" s="2" t="str">
        <f t="shared" si="17"/>
        <v>SZ_10_0067</v>
      </c>
      <c r="E1072" s="2">
        <v>41.3333333333333</v>
      </c>
      <c r="F1072" s="2" t="s">
        <v>602</v>
      </c>
      <c r="G1072" s="2" t="s">
        <v>532</v>
      </c>
      <c r="H1072" s="2">
        <v>10</v>
      </c>
      <c r="I1072" s="2">
        <v>2</v>
      </c>
      <c r="J1072" s="2">
        <v>10</v>
      </c>
      <c r="K1072" s="2">
        <v>1</v>
      </c>
      <c r="L1072" s="2">
        <v>1</v>
      </c>
      <c r="M1072" s="2">
        <v>120</v>
      </c>
      <c r="N1072" s="2">
        <v>24</v>
      </c>
      <c r="O1072" s="2">
        <v>18</v>
      </c>
      <c r="P1072" s="2">
        <v>46</v>
      </c>
      <c r="Q1072" s="2">
        <v>88</v>
      </c>
      <c r="R1072" s="2">
        <v>31</v>
      </c>
      <c r="S1072" t="str">
        <f>VLOOKUP($C1072,PANSS_full!$D$2:$AK$888,1,FALSE)</f>
        <v>SZ_10_0067</v>
      </c>
      <c r="T1072" t="str">
        <f>VLOOKUP($C1072,PANSS_full!$D$2:$AK$888,2,FALSE)</f>
        <v>ZWJ</v>
      </c>
      <c r="U1072" t="str">
        <f>VLOOKUP($C1072,PANSS_full!$D$2:$AK$888,3,FALSE)</f>
        <v>刘秋英</v>
      </c>
      <c r="V1072" t="str">
        <f>VLOOKUP($C1072,PANSS_full!$D$2:$AK$888,4,FALSE)</f>
        <v>驻马店市精神病医院</v>
      </c>
      <c r="W1072">
        <f>VLOOKUP($C1072,PANSS_full!$D$2:$AK$888,5,FALSE)</f>
        <v>5</v>
      </c>
      <c r="X1072">
        <f>VLOOKUP($C1072,PANSS_full!$D$2:$AK$888,6,FALSE)</f>
        <v>3</v>
      </c>
      <c r="Y1072">
        <f>VLOOKUP($C1072,PANSS_full!$D$2:$AK$888,7,FALSE)</f>
        <v>6</v>
      </c>
      <c r="Z1072">
        <f>VLOOKUP($C1072,PANSS_full!$D$2:$AK$888,8,FALSE)</f>
        <v>1</v>
      </c>
      <c r="AA1072">
        <f>VLOOKUP($C1072,PANSS_full!$D$2:$AK$888,9,FALSE)</f>
        <v>1</v>
      </c>
      <c r="AB1072">
        <f>VLOOKUP($C1072,PANSS_full!$D$2:$AK$888,10,FALSE)</f>
        <v>5</v>
      </c>
      <c r="AC1072">
        <f>VLOOKUP($C1072,PANSS_full!$D$2:$AK$888,11,FALSE)</f>
        <v>3</v>
      </c>
      <c r="AD1072">
        <f>VLOOKUP($C1072,PANSS_full!$D$2:$AK$888,12,FALSE)</f>
        <v>1</v>
      </c>
      <c r="AE1072">
        <f>VLOOKUP($C1072,PANSS_full!$D$2:$AK$888,13,FALSE)</f>
        <v>4</v>
      </c>
      <c r="AF1072">
        <f>VLOOKUP($C1072,PANSS_full!$D$2:$AK$888,14,FALSE)</f>
        <v>3</v>
      </c>
      <c r="AG1072">
        <f>VLOOKUP($C1072,PANSS_full!$D$2:$AK$888,15,FALSE)</f>
        <v>5</v>
      </c>
      <c r="AH1072">
        <f>VLOOKUP($C1072,PANSS_full!$D$2:$AK$888,16,FALSE)</f>
        <v>1</v>
      </c>
      <c r="AI1072">
        <f>VLOOKUP($C1072,PANSS_full!$D$2:$AK$888,17,FALSE)</f>
        <v>1</v>
      </c>
      <c r="AJ1072">
        <f>VLOOKUP($C1072,PANSS_full!$D$2:$AK$888,18,FALSE)</f>
        <v>3</v>
      </c>
      <c r="AK1072">
        <f>VLOOKUP($C1072,PANSS_full!$D$2:$AK$888,19,FALSE)</f>
        <v>5</v>
      </c>
      <c r="AL1072">
        <f>VLOOKUP($C1072,PANSS_full!$D$2:$AK$888,20,FALSE)</f>
        <v>3</v>
      </c>
      <c r="AM1072">
        <f>VLOOKUP($C1072,PANSS_full!$D$2:$AK$888,21,FALSE)</f>
        <v>1</v>
      </c>
      <c r="AN1072">
        <f>VLOOKUP($C1072,PANSS_full!$D$2:$AK$888,22,FALSE)</f>
        <v>3</v>
      </c>
      <c r="AO1072">
        <f>VLOOKUP($C1072,PANSS_full!$D$2:$AK$888,23,FALSE)</f>
        <v>3</v>
      </c>
      <c r="AP1072">
        <f>VLOOKUP($C1072,PANSS_full!$D$2:$AK$888,24,FALSE)</f>
        <v>1</v>
      </c>
      <c r="AQ1072">
        <f>VLOOKUP($C1072,PANSS_full!$D$2:$AK$888,25,FALSE)</f>
        <v>1</v>
      </c>
      <c r="AR1072">
        <f>VLOOKUP($C1072,PANSS_full!$D$2:$AK$888,26,FALSE)</f>
        <v>2</v>
      </c>
      <c r="AS1072">
        <f>VLOOKUP($C1072,PANSS_full!$D$2:$AK$888,27,FALSE)</f>
        <v>3</v>
      </c>
      <c r="AT1072">
        <f>VLOOKUP($C1072,PANSS_full!$D$2:$AK$888,28,FALSE)</f>
        <v>1</v>
      </c>
      <c r="AU1072">
        <f>VLOOKUP($C1072,PANSS_full!$D$2:$AK$888,29,FALSE)</f>
        <v>4</v>
      </c>
      <c r="AV1072">
        <f>VLOOKUP($C1072,PANSS_full!$D$2:$AK$888,30,FALSE)</f>
        <v>6</v>
      </c>
      <c r="AW1072">
        <f>VLOOKUP($C1072,PANSS_full!$D$2:$AK$888,31,FALSE)</f>
        <v>3</v>
      </c>
      <c r="AX1072">
        <f>VLOOKUP($C1072,PANSS_full!$D$2:$AK$888,32,FALSE)</f>
        <v>1</v>
      </c>
      <c r="AY1072">
        <f>VLOOKUP($C1072,PANSS_full!$D$2:$AK$888,33,FALSE)</f>
        <v>4</v>
      </c>
      <c r="AZ1072">
        <f>VLOOKUP($C1072,PANSS_full!$D$2:$AK$888,34,FALSE)</f>
        <v>5</v>
      </c>
    </row>
    <row r="1073" spans="1:52">
      <c r="A1073">
        <v>1072</v>
      </c>
      <c r="B1073" s="2" t="s">
        <v>1131</v>
      </c>
      <c r="C1073" s="2" t="str">
        <f t="shared" si="17"/>
        <v>SZ_10_0068</v>
      </c>
      <c r="E1073" s="2">
        <v>23.6666666666665</v>
      </c>
      <c r="F1073" s="2" t="s">
        <v>602</v>
      </c>
      <c r="G1073" s="2" t="s">
        <v>532</v>
      </c>
      <c r="H1073" s="2">
        <v>10</v>
      </c>
      <c r="I1073" s="2">
        <v>1</v>
      </c>
      <c r="J1073" s="2">
        <v>11</v>
      </c>
      <c r="K1073" s="2">
        <v>1</v>
      </c>
      <c r="L1073" s="2">
        <v>2</v>
      </c>
      <c r="M1073" s="2">
        <v>40</v>
      </c>
      <c r="N1073" s="2">
        <v>20</v>
      </c>
      <c r="O1073" s="2">
        <v>21</v>
      </c>
      <c r="P1073" s="2">
        <v>40</v>
      </c>
      <c r="Q1073" s="2">
        <v>81</v>
      </c>
      <c r="S1073" t="str">
        <f>VLOOKUP($C1073,PANSS_full!$D$2:$AK$888,1,FALSE)</f>
        <v>SZ_10_0068</v>
      </c>
      <c r="T1073" t="str">
        <f>VLOOKUP($C1073,PANSS_full!$D$2:$AK$888,2,FALSE)</f>
        <v>FYL</v>
      </c>
      <c r="U1073" t="str">
        <f>VLOOKUP($C1073,PANSS_full!$D$2:$AK$888,3,FALSE)</f>
        <v>樊凌姿</v>
      </c>
      <c r="V1073" t="str">
        <f>VLOOKUP($C1073,PANSS_full!$D$2:$AK$888,4,FALSE)</f>
        <v>河南省驻马店市精神病医院</v>
      </c>
      <c r="W1073">
        <f>VLOOKUP($C1073,PANSS_full!$D$2:$AK$888,5,FALSE)</f>
        <v>4</v>
      </c>
      <c r="X1073">
        <f>VLOOKUP($C1073,PANSS_full!$D$2:$AK$888,6,FALSE)</f>
        <v>3</v>
      </c>
      <c r="Y1073">
        <f>VLOOKUP($C1073,PANSS_full!$D$2:$AK$888,7,FALSE)</f>
        <v>4</v>
      </c>
      <c r="Z1073">
        <f>VLOOKUP($C1073,PANSS_full!$D$2:$AK$888,8,FALSE)</f>
        <v>1</v>
      </c>
      <c r="AA1073">
        <f>VLOOKUP($C1073,PANSS_full!$D$2:$AK$888,9,FALSE)</f>
        <v>1</v>
      </c>
      <c r="AB1073">
        <f>VLOOKUP($C1073,PANSS_full!$D$2:$AK$888,10,FALSE)</f>
        <v>4</v>
      </c>
      <c r="AC1073">
        <f>VLOOKUP($C1073,PANSS_full!$D$2:$AK$888,11,FALSE)</f>
        <v>3</v>
      </c>
      <c r="AD1073">
        <f>VLOOKUP($C1073,PANSS_full!$D$2:$AK$888,12,FALSE)</f>
        <v>3</v>
      </c>
      <c r="AE1073">
        <f>VLOOKUP($C1073,PANSS_full!$D$2:$AK$888,13,FALSE)</f>
        <v>3</v>
      </c>
      <c r="AF1073">
        <f>VLOOKUP($C1073,PANSS_full!$D$2:$AK$888,14,FALSE)</f>
        <v>3</v>
      </c>
      <c r="AG1073">
        <f>VLOOKUP($C1073,PANSS_full!$D$2:$AK$888,15,FALSE)</f>
        <v>4</v>
      </c>
      <c r="AH1073">
        <f>VLOOKUP($C1073,PANSS_full!$D$2:$AK$888,16,FALSE)</f>
        <v>3</v>
      </c>
      <c r="AI1073">
        <f>VLOOKUP($C1073,PANSS_full!$D$2:$AK$888,17,FALSE)</f>
        <v>4</v>
      </c>
      <c r="AJ1073">
        <f>VLOOKUP($C1073,PANSS_full!$D$2:$AK$888,18,FALSE)</f>
        <v>1</v>
      </c>
      <c r="AK1073">
        <f>VLOOKUP($C1073,PANSS_full!$D$2:$AK$888,19,FALSE)</f>
        <v>1</v>
      </c>
      <c r="AL1073">
        <f>VLOOKUP($C1073,PANSS_full!$D$2:$AK$888,20,FALSE)</f>
        <v>1</v>
      </c>
      <c r="AM1073">
        <f>VLOOKUP($C1073,PANSS_full!$D$2:$AK$888,21,FALSE)</f>
        <v>3</v>
      </c>
      <c r="AN1073">
        <f>VLOOKUP($C1073,PANSS_full!$D$2:$AK$888,22,FALSE)</f>
        <v>1</v>
      </c>
      <c r="AO1073">
        <f>VLOOKUP($C1073,PANSS_full!$D$2:$AK$888,23,FALSE)</f>
        <v>3</v>
      </c>
      <c r="AP1073">
        <f>VLOOKUP($C1073,PANSS_full!$D$2:$AK$888,24,FALSE)</f>
        <v>3</v>
      </c>
      <c r="AQ1073">
        <f>VLOOKUP($C1073,PANSS_full!$D$2:$AK$888,25,FALSE)</f>
        <v>3</v>
      </c>
      <c r="AR1073">
        <f>VLOOKUP($C1073,PANSS_full!$D$2:$AK$888,26,FALSE)</f>
        <v>3</v>
      </c>
      <c r="AS1073">
        <f>VLOOKUP($C1073,PANSS_full!$D$2:$AK$888,27,FALSE)</f>
        <v>3</v>
      </c>
      <c r="AT1073">
        <f>VLOOKUP($C1073,PANSS_full!$D$2:$AK$888,28,FALSE)</f>
        <v>1</v>
      </c>
      <c r="AU1073">
        <f>VLOOKUP($C1073,PANSS_full!$D$2:$AK$888,29,FALSE)</f>
        <v>1</v>
      </c>
      <c r="AV1073">
        <f>VLOOKUP($C1073,PANSS_full!$D$2:$AK$888,30,FALSE)</f>
        <v>4</v>
      </c>
      <c r="AW1073">
        <f>VLOOKUP($C1073,PANSS_full!$D$2:$AK$888,31,FALSE)</f>
        <v>3</v>
      </c>
      <c r="AX1073">
        <f>VLOOKUP($C1073,PANSS_full!$D$2:$AK$888,32,FALSE)</f>
        <v>3</v>
      </c>
      <c r="AY1073">
        <f>VLOOKUP($C1073,PANSS_full!$D$2:$AK$888,33,FALSE)</f>
        <v>3</v>
      </c>
      <c r="AZ1073">
        <f>VLOOKUP($C1073,PANSS_full!$D$2:$AK$888,34,FALSE)</f>
        <v>4</v>
      </c>
    </row>
    <row r="1074" spans="1:52">
      <c r="A1074">
        <v>1073</v>
      </c>
      <c r="B1074" s="2" t="s">
        <v>1132</v>
      </c>
      <c r="C1074" s="2" t="str">
        <f t="shared" si="17"/>
        <v>SZ_10_0069</v>
      </c>
      <c r="E1074" s="2">
        <v>34.3333333333333</v>
      </c>
      <c r="F1074" s="2" t="s">
        <v>602</v>
      </c>
      <c r="G1074" s="2" t="s">
        <v>532</v>
      </c>
      <c r="H1074" s="2">
        <v>10</v>
      </c>
      <c r="I1074" s="2">
        <v>1</v>
      </c>
      <c r="J1074" s="2">
        <v>8</v>
      </c>
      <c r="K1074" s="2">
        <v>1</v>
      </c>
      <c r="L1074" s="2">
        <v>1</v>
      </c>
      <c r="M1074" s="2">
        <v>120</v>
      </c>
      <c r="N1074" s="2">
        <v>25</v>
      </c>
      <c r="O1074" s="2">
        <v>9</v>
      </c>
      <c r="P1074" s="2">
        <v>41</v>
      </c>
      <c r="Q1074" s="2">
        <v>75</v>
      </c>
      <c r="S1074" t="str">
        <f>VLOOKUP($C1074,PANSS_full!$D$2:$AK$888,1,FALSE)</f>
        <v>SZ_10_0069</v>
      </c>
      <c r="T1074" t="str">
        <f>VLOOKUP($C1074,PANSS_full!$D$2:$AK$888,2,FALSE)</f>
        <v>WXY</v>
      </c>
      <c r="U1074" t="str">
        <f>VLOOKUP($C1074,PANSS_full!$D$2:$AK$888,3,FALSE)</f>
        <v>樊凌姿</v>
      </c>
      <c r="V1074" t="str">
        <f>VLOOKUP($C1074,PANSS_full!$D$2:$AK$888,4,FALSE)</f>
        <v>驻马店市精神病医院</v>
      </c>
      <c r="W1074">
        <f>VLOOKUP($C1074,PANSS_full!$D$2:$AK$888,5,FALSE)</f>
        <v>5</v>
      </c>
      <c r="X1074">
        <f>VLOOKUP($C1074,PANSS_full!$D$2:$AK$888,6,FALSE)</f>
        <v>3</v>
      </c>
      <c r="Y1074">
        <f>VLOOKUP($C1074,PANSS_full!$D$2:$AK$888,7,FALSE)</f>
        <v>5</v>
      </c>
      <c r="Z1074">
        <f>VLOOKUP($C1074,PANSS_full!$D$2:$AK$888,8,FALSE)</f>
        <v>3</v>
      </c>
      <c r="AA1074">
        <f>VLOOKUP($C1074,PANSS_full!$D$2:$AK$888,9,FALSE)</f>
        <v>3</v>
      </c>
      <c r="AB1074">
        <f>VLOOKUP($C1074,PANSS_full!$D$2:$AK$888,10,FALSE)</f>
        <v>4</v>
      </c>
      <c r="AC1074">
        <f>VLOOKUP($C1074,PANSS_full!$D$2:$AK$888,11,FALSE)</f>
        <v>2</v>
      </c>
      <c r="AD1074">
        <f>VLOOKUP($C1074,PANSS_full!$D$2:$AK$888,12,FALSE)</f>
        <v>1</v>
      </c>
      <c r="AE1074">
        <f>VLOOKUP($C1074,PANSS_full!$D$2:$AK$888,13,FALSE)</f>
        <v>1</v>
      </c>
      <c r="AF1074">
        <f>VLOOKUP($C1074,PANSS_full!$D$2:$AK$888,14,FALSE)</f>
        <v>1</v>
      </c>
      <c r="AG1074">
        <f>VLOOKUP($C1074,PANSS_full!$D$2:$AK$888,15,FALSE)</f>
        <v>1</v>
      </c>
      <c r="AH1074">
        <f>VLOOKUP($C1074,PANSS_full!$D$2:$AK$888,16,FALSE)</f>
        <v>1</v>
      </c>
      <c r="AI1074">
        <f>VLOOKUP($C1074,PANSS_full!$D$2:$AK$888,17,FALSE)</f>
        <v>1</v>
      </c>
      <c r="AJ1074">
        <f>VLOOKUP($C1074,PANSS_full!$D$2:$AK$888,18,FALSE)</f>
        <v>3</v>
      </c>
      <c r="AK1074">
        <f>VLOOKUP($C1074,PANSS_full!$D$2:$AK$888,19,FALSE)</f>
        <v>3</v>
      </c>
      <c r="AL1074">
        <f>VLOOKUP($C1074,PANSS_full!$D$2:$AK$888,20,FALSE)</f>
        <v>3</v>
      </c>
      <c r="AM1074">
        <f>VLOOKUP($C1074,PANSS_full!$D$2:$AK$888,21,FALSE)</f>
        <v>3</v>
      </c>
      <c r="AN1074">
        <f>VLOOKUP($C1074,PANSS_full!$D$2:$AK$888,22,FALSE)</f>
        <v>3</v>
      </c>
      <c r="AO1074">
        <f>VLOOKUP($C1074,PANSS_full!$D$2:$AK$888,23,FALSE)</f>
        <v>3</v>
      </c>
      <c r="AP1074">
        <f>VLOOKUP($C1074,PANSS_full!$D$2:$AK$888,24,FALSE)</f>
        <v>3</v>
      </c>
      <c r="AQ1074">
        <f>VLOOKUP($C1074,PANSS_full!$D$2:$AK$888,25,FALSE)</f>
        <v>3</v>
      </c>
      <c r="AR1074">
        <f>VLOOKUP($C1074,PANSS_full!$D$2:$AK$888,26,FALSE)</f>
        <v>1</v>
      </c>
      <c r="AS1074">
        <f>VLOOKUP($C1074,PANSS_full!$D$2:$AK$888,27,FALSE)</f>
        <v>3</v>
      </c>
      <c r="AT1074">
        <f>VLOOKUP($C1074,PANSS_full!$D$2:$AK$888,28,FALSE)</f>
        <v>1</v>
      </c>
      <c r="AU1074">
        <f>VLOOKUP($C1074,PANSS_full!$D$2:$AK$888,29,FALSE)</f>
        <v>1</v>
      </c>
      <c r="AV1074">
        <f>VLOOKUP($C1074,PANSS_full!$D$2:$AK$888,30,FALSE)</f>
        <v>4</v>
      </c>
      <c r="AW1074">
        <f>VLOOKUP($C1074,PANSS_full!$D$2:$AK$888,31,FALSE)</f>
        <v>3</v>
      </c>
      <c r="AX1074">
        <f>VLOOKUP($C1074,PANSS_full!$D$2:$AK$888,32,FALSE)</f>
        <v>3</v>
      </c>
      <c r="AY1074">
        <f>VLOOKUP($C1074,PANSS_full!$D$2:$AK$888,33,FALSE)</f>
        <v>1</v>
      </c>
      <c r="AZ1074">
        <f>VLOOKUP($C1074,PANSS_full!$D$2:$AK$888,34,FALSE)</f>
        <v>3</v>
      </c>
    </row>
    <row r="1075" spans="1:52">
      <c r="A1075">
        <v>1074</v>
      </c>
      <c r="B1075" s="2" t="s">
        <v>1133</v>
      </c>
      <c r="C1075" s="2" t="str">
        <f t="shared" si="17"/>
        <v>SZ_10_0070</v>
      </c>
      <c r="E1075" s="2">
        <v>28</v>
      </c>
      <c r="F1075" s="2" t="s">
        <v>602</v>
      </c>
      <c r="G1075" s="2" t="s">
        <v>532</v>
      </c>
      <c r="H1075" s="2">
        <v>10</v>
      </c>
      <c r="I1075" s="2">
        <v>1</v>
      </c>
      <c r="J1075" s="2">
        <v>8</v>
      </c>
      <c r="K1075" s="2">
        <v>1</v>
      </c>
      <c r="L1075" s="2">
        <v>1</v>
      </c>
      <c r="M1075" s="2">
        <v>37</v>
      </c>
      <c r="N1075" s="2">
        <v>19</v>
      </c>
      <c r="O1075" s="2">
        <v>17</v>
      </c>
      <c r="P1075" s="2">
        <v>30</v>
      </c>
      <c r="Q1075" s="2">
        <v>66</v>
      </c>
      <c r="S1075" t="str">
        <f>VLOOKUP($C1075,PANSS_full!$D$2:$AK$888,1,FALSE)</f>
        <v>SZ_10_0070</v>
      </c>
      <c r="T1075" t="str">
        <f>VLOOKUP($C1075,PANSS_full!$D$2:$AK$888,2,FALSE)</f>
        <v>BGH</v>
      </c>
      <c r="U1075" t="str">
        <f>VLOOKUP($C1075,PANSS_full!$D$2:$AK$888,3,FALSE)</f>
        <v>孟月兰</v>
      </c>
      <c r="V1075" t="str">
        <f>VLOOKUP($C1075,PANSS_full!$D$2:$AK$888,4,FALSE)</f>
        <v>驻马店市第二人民医院</v>
      </c>
      <c r="W1075">
        <f>VLOOKUP($C1075,PANSS_full!$D$2:$AK$888,5,FALSE)</f>
        <v>5</v>
      </c>
      <c r="X1075">
        <f>VLOOKUP($C1075,PANSS_full!$D$2:$AK$888,6,FALSE)</f>
        <v>1</v>
      </c>
      <c r="Y1075">
        <f>VLOOKUP($C1075,PANSS_full!$D$2:$AK$888,7,FALSE)</f>
        <v>5</v>
      </c>
      <c r="Z1075">
        <f>VLOOKUP($C1075,PANSS_full!$D$2:$AK$888,8,FALSE)</f>
        <v>1</v>
      </c>
      <c r="AA1075">
        <f>VLOOKUP($C1075,PANSS_full!$D$2:$AK$888,9,FALSE)</f>
        <v>1</v>
      </c>
      <c r="AB1075">
        <f>VLOOKUP($C1075,PANSS_full!$D$2:$AK$888,10,FALSE)</f>
        <v>5</v>
      </c>
      <c r="AC1075">
        <f>VLOOKUP($C1075,PANSS_full!$D$2:$AK$888,11,FALSE)</f>
        <v>1</v>
      </c>
      <c r="AD1075">
        <f>VLOOKUP($C1075,PANSS_full!$D$2:$AK$888,12,FALSE)</f>
        <v>4</v>
      </c>
      <c r="AE1075">
        <f>VLOOKUP($C1075,PANSS_full!$D$2:$AK$888,13,FALSE)</f>
        <v>3</v>
      </c>
      <c r="AF1075">
        <f>VLOOKUP($C1075,PANSS_full!$D$2:$AK$888,14,FALSE)</f>
        <v>3</v>
      </c>
      <c r="AG1075">
        <f>VLOOKUP($C1075,PANSS_full!$D$2:$AK$888,15,FALSE)</f>
        <v>4</v>
      </c>
      <c r="AH1075">
        <f>VLOOKUP($C1075,PANSS_full!$D$2:$AK$888,16,FALSE)</f>
        <v>1</v>
      </c>
      <c r="AI1075">
        <f>VLOOKUP($C1075,PANSS_full!$D$2:$AK$888,17,FALSE)</f>
        <v>1</v>
      </c>
      <c r="AJ1075">
        <f>VLOOKUP($C1075,PANSS_full!$D$2:$AK$888,18,FALSE)</f>
        <v>1</v>
      </c>
      <c r="AK1075">
        <f>VLOOKUP($C1075,PANSS_full!$D$2:$AK$888,19,FALSE)</f>
        <v>2</v>
      </c>
      <c r="AL1075">
        <f>VLOOKUP($C1075,PANSS_full!$D$2:$AK$888,20,FALSE)</f>
        <v>1</v>
      </c>
      <c r="AM1075">
        <f>VLOOKUP($C1075,PANSS_full!$D$2:$AK$888,21,FALSE)</f>
        <v>1</v>
      </c>
      <c r="AN1075">
        <f>VLOOKUP($C1075,PANSS_full!$D$2:$AK$888,22,FALSE)</f>
        <v>1</v>
      </c>
      <c r="AO1075">
        <f>VLOOKUP($C1075,PANSS_full!$D$2:$AK$888,23,FALSE)</f>
        <v>1</v>
      </c>
      <c r="AP1075">
        <f>VLOOKUP($C1075,PANSS_full!$D$2:$AK$888,24,FALSE)</f>
        <v>1</v>
      </c>
      <c r="AQ1075">
        <f>VLOOKUP($C1075,PANSS_full!$D$2:$AK$888,25,FALSE)</f>
        <v>1</v>
      </c>
      <c r="AR1075">
        <f>VLOOKUP($C1075,PANSS_full!$D$2:$AK$888,26,FALSE)</f>
        <v>1</v>
      </c>
      <c r="AS1075">
        <f>VLOOKUP($C1075,PANSS_full!$D$2:$AK$888,27,FALSE)</f>
        <v>4</v>
      </c>
      <c r="AT1075">
        <f>VLOOKUP($C1075,PANSS_full!$D$2:$AK$888,28,FALSE)</f>
        <v>1</v>
      </c>
      <c r="AU1075">
        <f>VLOOKUP($C1075,PANSS_full!$D$2:$AK$888,29,FALSE)</f>
        <v>1</v>
      </c>
      <c r="AV1075">
        <f>VLOOKUP($C1075,PANSS_full!$D$2:$AK$888,30,FALSE)</f>
        <v>6</v>
      </c>
      <c r="AW1075">
        <f>VLOOKUP($C1075,PANSS_full!$D$2:$AK$888,31,FALSE)</f>
        <v>4</v>
      </c>
      <c r="AX1075">
        <f>VLOOKUP($C1075,PANSS_full!$D$2:$AK$888,32,FALSE)</f>
        <v>1</v>
      </c>
      <c r="AY1075">
        <f>VLOOKUP($C1075,PANSS_full!$D$2:$AK$888,33,FALSE)</f>
        <v>1</v>
      </c>
      <c r="AZ1075">
        <f>VLOOKUP($C1075,PANSS_full!$D$2:$AK$888,34,FALSE)</f>
        <v>3</v>
      </c>
    </row>
    <row r="1076" spans="1:52">
      <c r="A1076">
        <v>1075</v>
      </c>
      <c r="B1076" s="2" t="s">
        <v>1134</v>
      </c>
      <c r="C1076" s="2" t="str">
        <f t="shared" si="17"/>
        <v>SZ_10_0071</v>
      </c>
      <c r="E1076" s="2">
        <v>24.0833333333335</v>
      </c>
      <c r="F1076" s="2" t="s">
        <v>602</v>
      </c>
      <c r="G1076" s="2" t="s">
        <v>532</v>
      </c>
      <c r="H1076" s="2">
        <v>10</v>
      </c>
      <c r="I1076" s="2">
        <v>1</v>
      </c>
      <c r="J1076" s="2">
        <v>9</v>
      </c>
      <c r="K1076" s="2">
        <v>1</v>
      </c>
      <c r="L1076" s="2">
        <v>1</v>
      </c>
      <c r="M1076" s="2">
        <v>24</v>
      </c>
      <c r="N1076" s="2">
        <v>20</v>
      </c>
      <c r="O1076" s="2">
        <v>15</v>
      </c>
      <c r="P1076" s="2">
        <v>33</v>
      </c>
      <c r="Q1076" s="2">
        <v>68</v>
      </c>
      <c r="S1076" t="str">
        <f>VLOOKUP($C1076,PANSS_full!$D$2:$AK$888,1,FALSE)</f>
        <v>SZ_10_0071</v>
      </c>
      <c r="T1076" t="str">
        <f>VLOOKUP($C1076,PANSS_full!$D$2:$AK$888,2,FALSE)</f>
        <v>FK</v>
      </c>
      <c r="U1076" t="str">
        <f>VLOOKUP($C1076,PANSS_full!$D$2:$AK$888,3,FALSE)</f>
        <v>樊凌姿</v>
      </c>
      <c r="V1076" t="str">
        <f>VLOOKUP($C1076,PANSS_full!$D$2:$AK$888,4,FALSE)</f>
        <v>河南省驻马店市精神病医院</v>
      </c>
      <c r="W1076">
        <f>VLOOKUP($C1076,PANSS_full!$D$2:$AK$888,5,FALSE)</f>
        <v>4</v>
      </c>
      <c r="X1076">
        <f>VLOOKUP($C1076,PANSS_full!$D$2:$AK$888,6,FALSE)</f>
        <v>1</v>
      </c>
      <c r="Y1076">
        <f>VLOOKUP($C1076,PANSS_full!$D$2:$AK$888,7,FALSE)</f>
        <v>4</v>
      </c>
      <c r="Z1076">
        <f>VLOOKUP($C1076,PANSS_full!$D$2:$AK$888,8,FALSE)</f>
        <v>3</v>
      </c>
      <c r="AA1076">
        <f>VLOOKUP($C1076,PANSS_full!$D$2:$AK$888,9,FALSE)</f>
        <v>3</v>
      </c>
      <c r="AB1076">
        <f>VLOOKUP($C1076,PANSS_full!$D$2:$AK$888,10,FALSE)</f>
        <v>4</v>
      </c>
      <c r="AC1076">
        <f>VLOOKUP($C1076,PANSS_full!$D$2:$AK$888,11,FALSE)</f>
        <v>1</v>
      </c>
      <c r="AD1076">
        <f>VLOOKUP($C1076,PANSS_full!$D$2:$AK$888,12,FALSE)</f>
        <v>3</v>
      </c>
      <c r="AE1076">
        <f>VLOOKUP($C1076,PANSS_full!$D$2:$AK$888,13,FALSE)</f>
        <v>3</v>
      </c>
      <c r="AF1076">
        <f>VLOOKUP($C1076,PANSS_full!$D$2:$AK$888,14,FALSE)</f>
        <v>3</v>
      </c>
      <c r="AG1076">
        <f>VLOOKUP($C1076,PANSS_full!$D$2:$AK$888,15,FALSE)</f>
        <v>3</v>
      </c>
      <c r="AH1076">
        <f>VLOOKUP($C1076,PANSS_full!$D$2:$AK$888,16,FALSE)</f>
        <v>1</v>
      </c>
      <c r="AI1076">
        <f>VLOOKUP($C1076,PANSS_full!$D$2:$AK$888,17,FALSE)</f>
        <v>1</v>
      </c>
      <c r="AJ1076">
        <f>VLOOKUP($C1076,PANSS_full!$D$2:$AK$888,18,FALSE)</f>
        <v>1</v>
      </c>
      <c r="AK1076">
        <f>VLOOKUP($C1076,PANSS_full!$D$2:$AK$888,19,FALSE)</f>
        <v>1</v>
      </c>
      <c r="AL1076">
        <f>VLOOKUP($C1076,PANSS_full!$D$2:$AK$888,20,FALSE)</f>
        <v>4</v>
      </c>
      <c r="AM1076">
        <f>VLOOKUP($C1076,PANSS_full!$D$2:$AK$888,21,FALSE)</f>
        <v>3</v>
      </c>
      <c r="AN1076">
        <f>VLOOKUP($C1076,PANSS_full!$D$2:$AK$888,22,FALSE)</f>
        <v>4</v>
      </c>
      <c r="AO1076">
        <f>VLOOKUP($C1076,PANSS_full!$D$2:$AK$888,23,FALSE)</f>
        <v>1</v>
      </c>
      <c r="AP1076">
        <f>VLOOKUP($C1076,PANSS_full!$D$2:$AK$888,24,FALSE)</f>
        <v>3</v>
      </c>
      <c r="AQ1076">
        <f>VLOOKUP($C1076,PANSS_full!$D$2:$AK$888,25,FALSE)</f>
        <v>1</v>
      </c>
      <c r="AR1076">
        <f>VLOOKUP($C1076,PANSS_full!$D$2:$AK$888,26,FALSE)</f>
        <v>1</v>
      </c>
      <c r="AS1076">
        <f>VLOOKUP($C1076,PANSS_full!$D$2:$AK$888,27,FALSE)</f>
        <v>1</v>
      </c>
      <c r="AT1076">
        <f>VLOOKUP($C1076,PANSS_full!$D$2:$AK$888,28,FALSE)</f>
        <v>1</v>
      </c>
      <c r="AU1076">
        <f>VLOOKUP($C1076,PANSS_full!$D$2:$AK$888,29,FALSE)</f>
        <v>1</v>
      </c>
      <c r="AV1076">
        <f>VLOOKUP($C1076,PANSS_full!$D$2:$AK$888,30,FALSE)</f>
        <v>4</v>
      </c>
      <c r="AW1076">
        <f>VLOOKUP($C1076,PANSS_full!$D$2:$AK$888,31,FALSE)</f>
        <v>3</v>
      </c>
      <c r="AX1076">
        <f>VLOOKUP($C1076,PANSS_full!$D$2:$AK$888,32,FALSE)</f>
        <v>1</v>
      </c>
      <c r="AY1076">
        <f>VLOOKUP($C1076,PANSS_full!$D$2:$AK$888,33,FALSE)</f>
        <v>1</v>
      </c>
      <c r="AZ1076">
        <f>VLOOKUP($C1076,PANSS_full!$D$2:$AK$888,34,FALSE)</f>
        <v>3</v>
      </c>
    </row>
    <row r="1077" spans="1:52">
      <c r="A1077">
        <v>1076</v>
      </c>
      <c r="B1077" s="2" t="s">
        <v>1135</v>
      </c>
      <c r="C1077" s="2" t="str">
        <f t="shared" si="17"/>
        <v>SZ_10_0072</v>
      </c>
      <c r="E1077" s="2">
        <v>42.3333333333333</v>
      </c>
      <c r="F1077" s="2" t="s">
        <v>602</v>
      </c>
      <c r="G1077" s="2" t="s">
        <v>532</v>
      </c>
      <c r="H1077" s="2">
        <v>10</v>
      </c>
      <c r="I1077" s="2">
        <v>2</v>
      </c>
      <c r="J1077" s="2">
        <v>8</v>
      </c>
      <c r="K1077" s="2">
        <v>1</v>
      </c>
      <c r="L1077" s="2">
        <v>1</v>
      </c>
      <c r="M1077" s="2">
        <v>240</v>
      </c>
      <c r="N1077" s="2">
        <v>37</v>
      </c>
      <c r="O1077" s="2">
        <v>25</v>
      </c>
      <c r="P1077" s="2">
        <v>56</v>
      </c>
      <c r="Q1077" s="2">
        <v>118</v>
      </c>
      <c r="S1077" t="str">
        <f>VLOOKUP($C1077,PANSS_full!$D$2:$AK$888,1,FALSE)</f>
        <v>SZ_10_0072</v>
      </c>
      <c r="T1077" t="str">
        <f>VLOOKUP($C1077,PANSS_full!$D$2:$AK$888,2,FALSE)</f>
        <v>HXY</v>
      </c>
      <c r="U1077" t="str">
        <f>VLOOKUP($C1077,PANSS_full!$D$2:$AK$888,3,FALSE)</f>
        <v>邵新月</v>
      </c>
      <c r="V1077" t="str">
        <f>VLOOKUP($C1077,PANSS_full!$D$2:$AK$888,4,FALSE)</f>
        <v>驻马店市精神病院</v>
      </c>
      <c r="W1077">
        <f>VLOOKUP($C1077,PANSS_full!$D$2:$AK$888,5,FALSE)</f>
        <v>7</v>
      </c>
      <c r="X1077">
        <f>VLOOKUP($C1077,PANSS_full!$D$2:$AK$888,6,FALSE)</f>
        <v>4</v>
      </c>
      <c r="Y1077">
        <f>VLOOKUP($C1077,PANSS_full!$D$2:$AK$888,7,FALSE)</f>
        <v>7</v>
      </c>
      <c r="Z1077">
        <f>VLOOKUP($C1077,PANSS_full!$D$2:$AK$888,8,FALSE)</f>
        <v>4</v>
      </c>
      <c r="AA1077">
        <f>VLOOKUP($C1077,PANSS_full!$D$2:$AK$888,9,FALSE)</f>
        <v>2</v>
      </c>
      <c r="AB1077">
        <f>VLOOKUP($C1077,PANSS_full!$D$2:$AK$888,10,FALSE)</f>
        <v>7</v>
      </c>
      <c r="AC1077">
        <f>VLOOKUP($C1077,PANSS_full!$D$2:$AK$888,11,FALSE)</f>
        <v>6</v>
      </c>
      <c r="AD1077">
        <f>VLOOKUP($C1077,PANSS_full!$D$2:$AK$888,12,FALSE)</f>
        <v>4</v>
      </c>
      <c r="AE1077">
        <f>VLOOKUP($C1077,PANSS_full!$D$2:$AK$888,13,FALSE)</f>
        <v>2</v>
      </c>
      <c r="AF1077">
        <f>VLOOKUP($C1077,PANSS_full!$D$2:$AK$888,14,FALSE)</f>
        <v>4</v>
      </c>
      <c r="AG1077">
        <f>VLOOKUP($C1077,PANSS_full!$D$2:$AK$888,15,FALSE)</f>
        <v>4</v>
      </c>
      <c r="AH1077">
        <f>VLOOKUP($C1077,PANSS_full!$D$2:$AK$888,16,FALSE)</f>
        <v>5</v>
      </c>
      <c r="AI1077">
        <f>VLOOKUP($C1077,PANSS_full!$D$2:$AK$888,17,FALSE)</f>
        <v>4</v>
      </c>
      <c r="AJ1077">
        <f>VLOOKUP($C1077,PANSS_full!$D$2:$AK$888,18,FALSE)</f>
        <v>2</v>
      </c>
      <c r="AK1077">
        <f>VLOOKUP($C1077,PANSS_full!$D$2:$AK$888,19,FALSE)</f>
        <v>1</v>
      </c>
      <c r="AL1077">
        <f>VLOOKUP($C1077,PANSS_full!$D$2:$AK$888,20,FALSE)</f>
        <v>4</v>
      </c>
      <c r="AM1077">
        <f>VLOOKUP($C1077,PANSS_full!$D$2:$AK$888,21,FALSE)</f>
        <v>1</v>
      </c>
      <c r="AN1077">
        <f>VLOOKUP($C1077,PANSS_full!$D$2:$AK$888,22,FALSE)</f>
        <v>5</v>
      </c>
      <c r="AO1077">
        <f>VLOOKUP($C1077,PANSS_full!$D$2:$AK$888,23,FALSE)</f>
        <v>1</v>
      </c>
      <c r="AP1077">
        <f>VLOOKUP($C1077,PANSS_full!$D$2:$AK$888,24,FALSE)</f>
        <v>1</v>
      </c>
      <c r="AQ1077">
        <f>VLOOKUP($C1077,PANSS_full!$D$2:$AK$888,25,FALSE)</f>
        <v>1</v>
      </c>
      <c r="AR1077">
        <f>VLOOKUP($C1077,PANSS_full!$D$2:$AK$888,26,FALSE)</f>
        <v>7</v>
      </c>
      <c r="AS1077">
        <f>VLOOKUP($C1077,PANSS_full!$D$2:$AK$888,27,FALSE)</f>
        <v>7</v>
      </c>
      <c r="AT1077">
        <f>VLOOKUP($C1077,PANSS_full!$D$2:$AK$888,28,FALSE)</f>
        <v>1</v>
      </c>
      <c r="AU1077">
        <f>VLOOKUP($C1077,PANSS_full!$D$2:$AK$888,29,FALSE)</f>
        <v>5</v>
      </c>
      <c r="AV1077">
        <f>VLOOKUP($C1077,PANSS_full!$D$2:$AK$888,30,FALSE)</f>
        <v>7</v>
      </c>
      <c r="AW1077">
        <f>VLOOKUP($C1077,PANSS_full!$D$2:$AK$888,31,FALSE)</f>
        <v>6</v>
      </c>
      <c r="AX1077">
        <f>VLOOKUP($C1077,PANSS_full!$D$2:$AK$888,32,FALSE)</f>
        <v>4</v>
      </c>
      <c r="AY1077">
        <f>VLOOKUP($C1077,PANSS_full!$D$2:$AK$888,33,FALSE)</f>
        <v>1</v>
      </c>
      <c r="AZ1077">
        <f>VLOOKUP($C1077,PANSS_full!$D$2:$AK$888,34,FALSE)</f>
        <v>4</v>
      </c>
    </row>
    <row r="1078" spans="1:52">
      <c r="A1078">
        <v>1077</v>
      </c>
      <c r="B1078" s="2" t="s">
        <v>1136</v>
      </c>
      <c r="C1078" s="2" t="str">
        <f t="shared" si="17"/>
        <v>SZ_10_0073</v>
      </c>
      <c r="E1078" s="2">
        <v>40.1666666666667</v>
      </c>
      <c r="F1078" s="2" t="s">
        <v>602</v>
      </c>
      <c r="G1078" s="2" t="s">
        <v>532</v>
      </c>
      <c r="H1078" s="2">
        <v>10</v>
      </c>
      <c r="I1078" s="2">
        <v>1</v>
      </c>
      <c r="J1078" s="2">
        <v>12</v>
      </c>
      <c r="K1078" s="2">
        <v>1</v>
      </c>
      <c r="L1078" s="2">
        <v>1</v>
      </c>
      <c r="M1078" s="2">
        <v>96</v>
      </c>
      <c r="N1078" s="2">
        <v>27</v>
      </c>
      <c r="O1078" s="2">
        <v>20</v>
      </c>
      <c r="P1078" s="2">
        <v>39</v>
      </c>
      <c r="Q1078" s="2">
        <v>86</v>
      </c>
      <c r="S1078" t="str">
        <f>VLOOKUP($C1078,PANSS_full!$D$2:$AK$888,1,FALSE)</f>
        <v>SZ_10_0073</v>
      </c>
      <c r="T1078" t="str">
        <f>VLOOKUP($C1078,PANSS_full!$D$2:$AK$888,2,FALSE)</f>
        <v>YWM</v>
      </c>
      <c r="U1078" t="str">
        <f>VLOOKUP($C1078,PANSS_full!$D$2:$AK$888,3,FALSE)</f>
        <v>樊凌姿</v>
      </c>
      <c r="V1078" t="str">
        <f>VLOOKUP($C1078,PANSS_full!$D$2:$AK$888,4,FALSE)</f>
        <v>驻马店市精神病医院</v>
      </c>
      <c r="W1078">
        <f>VLOOKUP($C1078,PANSS_full!$D$2:$AK$888,5,FALSE)</f>
        <v>6</v>
      </c>
      <c r="X1078">
        <f>VLOOKUP($C1078,PANSS_full!$D$2:$AK$888,6,FALSE)</f>
        <v>4</v>
      </c>
      <c r="Y1078">
        <f>VLOOKUP($C1078,PANSS_full!$D$2:$AK$888,7,FALSE)</f>
        <v>4</v>
      </c>
      <c r="Z1078">
        <f>VLOOKUP($C1078,PANSS_full!$D$2:$AK$888,8,FALSE)</f>
        <v>3</v>
      </c>
      <c r="AA1078">
        <f>VLOOKUP($C1078,PANSS_full!$D$2:$AK$888,9,FALSE)</f>
        <v>3</v>
      </c>
      <c r="AB1078">
        <f>VLOOKUP($C1078,PANSS_full!$D$2:$AK$888,10,FALSE)</f>
        <v>4</v>
      </c>
      <c r="AC1078">
        <f>VLOOKUP($C1078,PANSS_full!$D$2:$AK$888,11,FALSE)</f>
        <v>3</v>
      </c>
      <c r="AD1078">
        <f>VLOOKUP($C1078,PANSS_full!$D$2:$AK$888,12,FALSE)</f>
        <v>3</v>
      </c>
      <c r="AE1078">
        <f>VLOOKUP($C1078,PANSS_full!$D$2:$AK$888,13,FALSE)</f>
        <v>3</v>
      </c>
      <c r="AF1078">
        <f>VLOOKUP($C1078,PANSS_full!$D$2:$AK$888,14,FALSE)</f>
        <v>3</v>
      </c>
      <c r="AG1078">
        <f>VLOOKUP($C1078,PANSS_full!$D$2:$AK$888,15,FALSE)</f>
        <v>3</v>
      </c>
      <c r="AH1078">
        <f>VLOOKUP($C1078,PANSS_full!$D$2:$AK$888,16,FALSE)</f>
        <v>1</v>
      </c>
      <c r="AI1078">
        <f>VLOOKUP($C1078,PANSS_full!$D$2:$AK$888,17,FALSE)</f>
        <v>4</v>
      </c>
      <c r="AJ1078">
        <f>VLOOKUP($C1078,PANSS_full!$D$2:$AK$888,18,FALSE)</f>
        <v>3</v>
      </c>
      <c r="AK1078">
        <f>VLOOKUP($C1078,PANSS_full!$D$2:$AK$888,19,FALSE)</f>
        <v>1</v>
      </c>
      <c r="AL1078">
        <f>VLOOKUP($C1078,PANSS_full!$D$2:$AK$888,20,FALSE)</f>
        <v>1</v>
      </c>
      <c r="AM1078">
        <f>VLOOKUP($C1078,PANSS_full!$D$2:$AK$888,21,FALSE)</f>
        <v>1</v>
      </c>
      <c r="AN1078">
        <f>VLOOKUP($C1078,PANSS_full!$D$2:$AK$888,22,FALSE)</f>
        <v>1</v>
      </c>
      <c r="AO1078">
        <f>VLOOKUP($C1078,PANSS_full!$D$2:$AK$888,23,FALSE)</f>
        <v>3</v>
      </c>
      <c r="AP1078">
        <f>VLOOKUP($C1078,PANSS_full!$D$2:$AK$888,24,FALSE)</f>
        <v>1</v>
      </c>
      <c r="AQ1078">
        <f>VLOOKUP($C1078,PANSS_full!$D$2:$AK$888,25,FALSE)</f>
        <v>1</v>
      </c>
      <c r="AR1078">
        <f>VLOOKUP($C1078,PANSS_full!$D$2:$AK$888,26,FALSE)</f>
        <v>3</v>
      </c>
      <c r="AS1078">
        <f>VLOOKUP($C1078,PANSS_full!$D$2:$AK$888,27,FALSE)</f>
        <v>6</v>
      </c>
      <c r="AT1078">
        <f>VLOOKUP($C1078,PANSS_full!$D$2:$AK$888,28,FALSE)</f>
        <v>1</v>
      </c>
      <c r="AU1078">
        <f>VLOOKUP($C1078,PANSS_full!$D$2:$AK$888,29,FALSE)</f>
        <v>3</v>
      </c>
      <c r="AV1078">
        <f>VLOOKUP($C1078,PANSS_full!$D$2:$AK$888,30,FALSE)</f>
        <v>5</v>
      </c>
      <c r="AW1078">
        <f>VLOOKUP($C1078,PANSS_full!$D$2:$AK$888,31,FALSE)</f>
        <v>1</v>
      </c>
      <c r="AX1078">
        <f>VLOOKUP($C1078,PANSS_full!$D$2:$AK$888,32,FALSE)</f>
        <v>3</v>
      </c>
      <c r="AY1078">
        <f>VLOOKUP($C1078,PANSS_full!$D$2:$AK$888,33,FALSE)</f>
        <v>4</v>
      </c>
      <c r="AZ1078">
        <f>VLOOKUP($C1078,PANSS_full!$D$2:$AK$888,34,FALSE)</f>
        <v>4</v>
      </c>
    </row>
    <row r="1079" spans="1:52">
      <c r="A1079">
        <v>1078</v>
      </c>
      <c r="B1079" s="2" t="s">
        <v>1137</v>
      </c>
      <c r="C1079" s="2" t="str">
        <f t="shared" si="17"/>
        <v>SZ_10_0074</v>
      </c>
      <c r="E1079" s="2">
        <v>25.9166666666667</v>
      </c>
      <c r="F1079" s="2" t="s">
        <v>602</v>
      </c>
      <c r="G1079" s="2" t="s">
        <v>532</v>
      </c>
      <c r="H1079" s="2">
        <v>10</v>
      </c>
      <c r="I1079" s="2">
        <v>2</v>
      </c>
      <c r="J1079" s="2">
        <v>5</v>
      </c>
      <c r="K1079" s="2">
        <v>1</v>
      </c>
      <c r="L1079" s="2">
        <v>1</v>
      </c>
      <c r="M1079" s="2">
        <v>12</v>
      </c>
      <c r="N1079" s="2">
        <v>27</v>
      </c>
      <c r="O1079" s="2">
        <v>30</v>
      </c>
      <c r="P1079" s="2">
        <v>45</v>
      </c>
      <c r="Q1079" s="2">
        <v>102</v>
      </c>
      <c r="S1079" t="str">
        <f>VLOOKUP($C1079,PANSS_full!$D$2:$AK$888,1,FALSE)</f>
        <v>SZ_10_0074</v>
      </c>
      <c r="T1079" t="str">
        <f>VLOOKUP($C1079,PANSS_full!$D$2:$AK$888,2,FALSE)</f>
        <v>LCS</v>
      </c>
      <c r="U1079" t="str">
        <f>VLOOKUP($C1079,PANSS_full!$D$2:$AK$888,3,FALSE)</f>
        <v>刘向阳</v>
      </c>
      <c r="V1079" t="str">
        <f>VLOOKUP($C1079,PANSS_full!$D$2:$AK$888,4,FALSE)</f>
        <v>驻马店市第二人民医院</v>
      </c>
      <c r="W1079">
        <f>VLOOKUP($C1079,PANSS_full!$D$2:$AK$888,5,FALSE)</f>
        <v>6</v>
      </c>
      <c r="X1079">
        <f>VLOOKUP($C1079,PANSS_full!$D$2:$AK$888,6,FALSE)</f>
        <v>5</v>
      </c>
      <c r="Y1079">
        <f>VLOOKUP($C1079,PANSS_full!$D$2:$AK$888,7,FALSE)</f>
        <v>1</v>
      </c>
      <c r="Z1079">
        <f>VLOOKUP($C1079,PANSS_full!$D$2:$AK$888,8,FALSE)</f>
        <v>4</v>
      </c>
      <c r="AA1079">
        <f>VLOOKUP($C1079,PANSS_full!$D$2:$AK$888,9,FALSE)</f>
        <v>1</v>
      </c>
      <c r="AB1079">
        <f>VLOOKUP($C1079,PANSS_full!$D$2:$AK$888,10,FALSE)</f>
        <v>5</v>
      </c>
      <c r="AC1079">
        <f>VLOOKUP($C1079,PANSS_full!$D$2:$AK$888,11,FALSE)</f>
        <v>5</v>
      </c>
      <c r="AD1079">
        <f>VLOOKUP($C1079,PANSS_full!$D$2:$AK$888,12,FALSE)</f>
        <v>4</v>
      </c>
      <c r="AE1079">
        <f>VLOOKUP($C1079,PANSS_full!$D$2:$AK$888,13,FALSE)</f>
        <v>5</v>
      </c>
      <c r="AF1079">
        <f>VLOOKUP($C1079,PANSS_full!$D$2:$AK$888,14,FALSE)</f>
        <v>4</v>
      </c>
      <c r="AG1079">
        <f>VLOOKUP($C1079,PANSS_full!$D$2:$AK$888,15,FALSE)</f>
        <v>5</v>
      </c>
      <c r="AH1079">
        <f>VLOOKUP($C1079,PANSS_full!$D$2:$AK$888,16,FALSE)</f>
        <v>4</v>
      </c>
      <c r="AI1079">
        <f>VLOOKUP($C1079,PANSS_full!$D$2:$AK$888,17,FALSE)</f>
        <v>4</v>
      </c>
      <c r="AJ1079">
        <f>VLOOKUP($C1079,PANSS_full!$D$2:$AK$888,18,FALSE)</f>
        <v>4</v>
      </c>
      <c r="AK1079">
        <f>VLOOKUP($C1079,PANSS_full!$D$2:$AK$888,19,FALSE)</f>
        <v>1</v>
      </c>
      <c r="AL1079">
        <f>VLOOKUP($C1079,PANSS_full!$D$2:$AK$888,20,FALSE)</f>
        <v>1</v>
      </c>
      <c r="AM1079">
        <f>VLOOKUP($C1079,PANSS_full!$D$2:$AK$888,21,FALSE)</f>
        <v>1</v>
      </c>
      <c r="AN1079">
        <f>VLOOKUP($C1079,PANSS_full!$D$2:$AK$888,22,FALSE)</f>
        <v>1</v>
      </c>
      <c r="AO1079">
        <f>VLOOKUP($C1079,PANSS_full!$D$2:$AK$888,23,FALSE)</f>
        <v>1</v>
      </c>
      <c r="AP1079">
        <f>VLOOKUP($C1079,PANSS_full!$D$2:$AK$888,24,FALSE)</f>
        <v>1</v>
      </c>
      <c r="AQ1079">
        <f>VLOOKUP($C1079,PANSS_full!$D$2:$AK$888,25,FALSE)</f>
        <v>4</v>
      </c>
      <c r="AR1079">
        <f>VLOOKUP($C1079,PANSS_full!$D$2:$AK$888,26,FALSE)</f>
        <v>4</v>
      </c>
      <c r="AS1079">
        <f>VLOOKUP($C1079,PANSS_full!$D$2:$AK$888,27,FALSE)</f>
        <v>6</v>
      </c>
      <c r="AT1079">
        <f>VLOOKUP($C1079,PANSS_full!$D$2:$AK$888,28,FALSE)</f>
        <v>1</v>
      </c>
      <c r="AU1079">
        <f>VLOOKUP($C1079,PANSS_full!$D$2:$AK$888,29,FALSE)</f>
        <v>4</v>
      </c>
      <c r="AV1079">
        <f>VLOOKUP($C1079,PANSS_full!$D$2:$AK$888,30,FALSE)</f>
        <v>5</v>
      </c>
      <c r="AW1079">
        <f>VLOOKUP($C1079,PANSS_full!$D$2:$AK$888,31,FALSE)</f>
        <v>5</v>
      </c>
      <c r="AX1079">
        <f>VLOOKUP($C1079,PANSS_full!$D$2:$AK$888,32,FALSE)</f>
        <v>5</v>
      </c>
      <c r="AY1079">
        <f>VLOOKUP($C1079,PANSS_full!$D$2:$AK$888,33,FALSE)</f>
        <v>1</v>
      </c>
      <c r="AZ1079">
        <f>VLOOKUP($C1079,PANSS_full!$D$2:$AK$888,34,FALSE)</f>
        <v>4</v>
      </c>
    </row>
    <row r="1080" spans="1:52">
      <c r="A1080">
        <v>1079</v>
      </c>
      <c r="B1080" s="2" t="s">
        <v>1138</v>
      </c>
      <c r="C1080" s="2" t="str">
        <f t="shared" si="17"/>
        <v>SZ_10_0075</v>
      </c>
      <c r="E1080" s="2">
        <v>30.3333333333333</v>
      </c>
      <c r="F1080" s="2" t="s">
        <v>602</v>
      </c>
      <c r="G1080" s="2" t="s">
        <v>532</v>
      </c>
      <c r="H1080" s="2">
        <v>10</v>
      </c>
      <c r="I1080" s="2">
        <v>2</v>
      </c>
      <c r="J1080" s="2">
        <v>8</v>
      </c>
      <c r="K1080" s="2">
        <v>1</v>
      </c>
      <c r="L1080" s="2">
        <v>1</v>
      </c>
      <c r="M1080" s="2">
        <v>126</v>
      </c>
      <c r="N1080" s="2">
        <v>36</v>
      </c>
      <c r="O1080" s="2">
        <v>24</v>
      </c>
      <c r="P1080" s="2">
        <v>43</v>
      </c>
      <c r="Q1080" s="2">
        <v>103</v>
      </c>
      <c r="S1080" t="str">
        <f>VLOOKUP($C1080,PANSS_full!$D$2:$AK$888,1,FALSE)</f>
        <v>SZ_10_0075</v>
      </c>
      <c r="T1080" t="str">
        <f>VLOOKUP($C1080,PANSS_full!$D$2:$AK$888,2,FALSE)</f>
        <v>ZLJ</v>
      </c>
      <c r="U1080" t="str">
        <f>VLOOKUP($C1080,PANSS_full!$D$2:$AK$888,3,FALSE)</f>
        <v>李德重</v>
      </c>
      <c r="V1080" t="str">
        <f>VLOOKUP($C1080,PANSS_full!$D$2:$AK$888,4,FALSE)</f>
        <v>驻马店市二院</v>
      </c>
      <c r="W1080">
        <f>VLOOKUP($C1080,PANSS_full!$D$2:$AK$888,5,FALSE)</f>
        <v>6</v>
      </c>
      <c r="X1080">
        <f>VLOOKUP($C1080,PANSS_full!$D$2:$AK$888,6,FALSE)</f>
        <v>5</v>
      </c>
      <c r="Y1080">
        <f>VLOOKUP($C1080,PANSS_full!$D$2:$AK$888,7,FALSE)</f>
        <v>5</v>
      </c>
      <c r="Z1080">
        <f>VLOOKUP($C1080,PANSS_full!$D$2:$AK$888,8,FALSE)</f>
        <v>5</v>
      </c>
      <c r="AA1080">
        <f>VLOOKUP($C1080,PANSS_full!$D$2:$AK$888,9,FALSE)</f>
        <v>3</v>
      </c>
      <c r="AB1080">
        <f>VLOOKUP($C1080,PANSS_full!$D$2:$AK$888,10,FALSE)</f>
        <v>6</v>
      </c>
      <c r="AC1080">
        <f>VLOOKUP($C1080,PANSS_full!$D$2:$AK$888,11,FALSE)</f>
        <v>6</v>
      </c>
      <c r="AD1080">
        <f>VLOOKUP($C1080,PANSS_full!$D$2:$AK$888,12,FALSE)</f>
        <v>3</v>
      </c>
      <c r="AE1080">
        <f>VLOOKUP($C1080,PANSS_full!$D$2:$AK$888,13,FALSE)</f>
        <v>3</v>
      </c>
      <c r="AF1080">
        <f>VLOOKUP($C1080,PANSS_full!$D$2:$AK$888,14,FALSE)</f>
        <v>5</v>
      </c>
      <c r="AG1080">
        <f>VLOOKUP($C1080,PANSS_full!$D$2:$AK$888,15,FALSE)</f>
        <v>3</v>
      </c>
      <c r="AH1080">
        <f>VLOOKUP($C1080,PANSS_full!$D$2:$AK$888,16,FALSE)</f>
        <v>4</v>
      </c>
      <c r="AI1080">
        <f>VLOOKUP($C1080,PANSS_full!$D$2:$AK$888,17,FALSE)</f>
        <v>5</v>
      </c>
      <c r="AJ1080">
        <f>VLOOKUP($C1080,PANSS_full!$D$2:$AK$888,18,FALSE)</f>
        <v>1</v>
      </c>
      <c r="AK1080">
        <f>VLOOKUP($C1080,PANSS_full!$D$2:$AK$888,19,FALSE)</f>
        <v>1</v>
      </c>
      <c r="AL1080">
        <f>VLOOKUP($C1080,PANSS_full!$D$2:$AK$888,20,FALSE)</f>
        <v>1</v>
      </c>
      <c r="AM1080">
        <f>VLOOKUP($C1080,PANSS_full!$D$2:$AK$888,21,FALSE)</f>
        <v>1</v>
      </c>
      <c r="AN1080">
        <f>VLOOKUP($C1080,PANSS_full!$D$2:$AK$888,22,FALSE)</f>
        <v>3</v>
      </c>
      <c r="AO1080">
        <f>VLOOKUP($C1080,PANSS_full!$D$2:$AK$888,23,FALSE)</f>
        <v>1</v>
      </c>
      <c r="AP1080">
        <f>VLOOKUP($C1080,PANSS_full!$D$2:$AK$888,24,FALSE)</f>
        <v>1</v>
      </c>
      <c r="AQ1080">
        <f>VLOOKUP($C1080,PANSS_full!$D$2:$AK$888,25,FALSE)</f>
        <v>1</v>
      </c>
      <c r="AR1080">
        <f>VLOOKUP($C1080,PANSS_full!$D$2:$AK$888,26,FALSE)</f>
        <v>6</v>
      </c>
      <c r="AS1080">
        <f>VLOOKUP($C1080,PANSS_full!$D$2:$AK$888,27,FALSE)</f>
        <v>5</v>
      </c>
      <c r="AT1080">
        <f>VLOOKUP($C1080,PANSS_full!$D$2:$AK$888,28,FALSE)</f>
        <v>1</v>
      </c>
      <c r="AU1080">
        <f>VLOOKUP($C1080,PANSS_full!$D$2:$AK$888,29,FALSE)</f>
        <v>3</v>
      </c>
      <c r="AV1080">
        <f>VLOOKUP($C1080,PANSS_full!$D$2:$AK$888,30,FALSE)</f>
        <v>6</v>
      </c>
      <c r="AW1080">
        <f>VLOOKUP($C1080,PANSS_full!$D$2:$AK$888,31,FALSE)</f>
        <v>5</v>
      </c>
      <c r="AX1080">
        <f>VLOOKUP($C1080,PANSS_full!$D$2:$AK$888,32,FALSE)</f>
        <v>3</v>
      </c>
      <c r="AY1080">
        <f>VLOOKUP($C1080,PANSS_full!$D$2:$AK$888,33,FALSE)</f>
        <v>1</v>
      </c>
      <c r="AZ1080">
        <f>VLOOKUP($C1080,PANSS_full!$D$2:$AK$888,34,FALSE)</f>
        <v>4</v>
      </c>
    </row>
    <row r="1081" spans="1:52">
      <c r="A1081">
        <v>1080</v>
      </c>
      <c r="B1081" s="2" t="s">
        <v>1139</v>
      </c>
      <c r="C1081" s="2" t="str">
        <f t="shared" si="17"/>
        <v>SZ_10_0076</v>
      </c>
      <c r="E1081" s="2">
        <v>21.6666666666667</v>
      </c>
      <c r="F1081" s="2" t="s">
        <v>602</v>
      </c>
      <c r="G1081" s="2" t="s">
        <v>532</v>
      </c>
      <c r="H1081" s="2">
        <v>10</v>
      </c>
      <c r="I1081" s="2">
        <v>2</v>
      </c>
      <c r="J1081" s="2">
        <v>11</v>
      </c>
      <c r="K1081" s="2">
        <v>1</v>
      </c>
      <c r="L1081" s="2">
        <v>1</v>
      </c>
      <c r="M1081" s="2">
        <v>24</v>
      </c>
      <c r="N1081" s="2">
        <v>32</v>
      </c>
      <c r="O1081" s="2">
        <v>16</v>
      </c>
      <c r="P1081" s="2">
        <v>40</v>
      </c>
      <c r="Q1081" s="2">
        <v>88</v>
      </c>
      <c r="S1081" t="str">
        <f>VLOOKUP($C1081,PANSS_full!$D$2:$AK$888,1,FALSE)</f>
        <v>SZ_10_0076</v>
      </c>
      <c r="T1081" t="str">
        <f>VLOOKUP($C1081,PANSS_full!$D$2:$AK$888,2,FALSE)</f>
        <v>WYF</v>
      </c>
      <c r="U1081" t="str">
        <f>VLOOKUP($C1081,PANSS_full!$D$2:$AK$888,3,FALSE)</f>
        <v>李德重</v>
      </c>
      <c r="V1081" t="str">
        <f>VLOOKUP($C1081,PANSS_full!$D$2:$AK$888,4,FALSE)</f>
        <v>驻马店市第二人民医院</v>
      </c>
      <c r="W1081">
        <f>VLOOKUP($C1081,PANSS_full!$D$2:$AK$888,5,FALSE)</f>
        <v>5</v>
      </c>
      <c r="X1081">
        <f>VLOOKUP($C1081,PANSS_full!$D$2:$AK$888,6,FALSE)</f>
        <v>5</v>
      </c>
      <c r="Y1081">
        <f>VLOOKUP($C1081,PANSS_full!$D$2:$AK$888,7,FALSE)</f>
        <v>3</v>
      </c>
      <c r="Z1081">
        <f>VLOOKUP($C1081,PANSS_full!$D$2:$AK$888,8,FALSE)</f>
        <v>4</v>
      </c>
      <c r="AA1081">
        <f>VLOOKUP($C1081,PANSS_full!$D$2:$AK$888,9,FALSE)</f>
        <v>5</v>
      </c>
      <c r="AB1081">
        <f>VLOOKUP($C1081,PANSS_full!$D$2:$AK$888,10,FALSE)</f>
        <v>5</v>
      </c>
      <c r="AC1081">
        <f>VLOOKUP($C1081,PANSS_full!$D$2:$AK$888,11,FALSE)</f>
        <v>5</v>
      </c>
      <c r="AD1081">
        <f>VLOOKUP($C1081,PANSS_full!$D$2:$AK$888,12,FALSE)</f>
        <v>3</v>
      </c>
      <c r="AE1081">
        <f>VLOOKUP($C1081,PANSS_full!$D$2:$AK$888,13,FALSE)</f>
        <v>2</v>
      </c>
      <c r="AF1081">
        <f>VLOOKUP($C1081,PANSS_full!$D$2:$AK$888,14,FALSE)</f>
        <v>3</v>
      </c>
      <c r="AG1081">
        <f>VLOOKUP($C1081,PANSS_full!$D$2:$AK$888,15,FALSE)</f>
        <v>2</v>
      </c>
      <c r="AH1081">
        <f>VLOOKUP($C1081,PANSS_full!$D$2:$AK$888,16,FALSE)</f>
        <v>3</v>
      </c>
      <c r="AI1081">
        <f>VLOOKUP($C1081,PANSS_full!$D$2:$AK$888,17,FALSE)</f>
        <v>2</v>
      </c>
      <c r="AJ1081">
        <f>VLOOKUP($C1081,PANSS_full!$D$2:$AK$888,18,FALSE)</f>
        <v>1</v>
      </c>
      <c r="AK1081">
        <f>VLOOKUP($C1081,PANSS_full!$D$2:$AK$888,19,FALSE)</f>
        <v>1</v>
      </c>
      <c r="AL1081">
        <f>VLOOKUP($C1081,PANSS_full!$D$2:$AK$888,20,FALSE)</f>
        <v>1</v>
      </c>
      <c r="AM1081">
        <f>VLOOKUP($C1081,PANSS_full!$D$2:$AK$888,21,FALSE)</f>
        <v>1</v>
      </c>
      <c r="AN1081">
        <f>VLOOKUP($C1081,PANSS_full!$D$2:$AK$888,22,FALSE)</f>
        <v>1</v>
      </c>
      <c r="AO1081">
        <f>VLOOKUP($C1081,PANSS_full!$D$2:$AK$888,23,FALSE)</f>
        <v>1</v>
      </c>
      <c r="AP1081">
        <f>VLOOKUP($C1081,PANSS_full!$D$2:$AK$888,24,FALSE)</f>
        <v>1</v>
      </c>
      <c r="AQ1081">
        <f>VLOOKUP($C1081,PANSS_full!$D$2:$AK$888,25,FALSE)</f>
        <v>5</v>
      </c>
      <c r="AR1081">
        <f>VLOOKUP($C1081,PANSS_full!$D$2:$AK$888,26,FALSE)</f>
        <v>5</v>
      </c>
      <c r="AS1081">
        <f>VLOOKUP($C1081,PANSS_full!$D$2:$AK$888,27,FALSE)</f>
        <v>1</v>
      </c>
      <c r="AT1081">
        <f>VLOOKUP($C1081,PANSS_full!$D$2:$AK$888,28,FALSE)</f>
        <v>3</v>
      </c>
      <c r="AU1081">
        <f>VLOOKUP($C1081,PANSS_full!$D$2:$AK$888,29,FALSE)</f>
        <v>5</v>
      </c>
      <c r="AV1081">
        <f>VLOOKUP($C1081,PANSS_full!$D$2:$AK$888,30,FALSE)</f>
        <v>2</v>
      </c>
      <c r="AW1081">
        <f>VLOOKUP($C1081,PANSS_full!$D$2:$AK$888,31,FALSE)</f>
        <v>4</v>
      </c>
      <c r="AX1081">
        <f>VLOOKUP($C1081,PANSS_full!$D$2:$AK$888,32,FALSE)</f>
        <v>3</v>
      </c>
      <c r="AY1081">
        <f>VLOOKUP($C1081,PANSS_full!$D$2:$AK$888,33,FALSE)</f>
        <v>3</v>
      </c>
      <c r="AZ1081">
        <f>VLOOKUP($C1081,PANSS_full!$D$2:$AK$888,34,FALSE)</f>
        <v>3</v>
      </c>
    </row>
    <row r="1082" spans="1:52">
      <c r="A1082">
        <v>1081</v>
      </c>
      <c r="B1082" s="2" t="s">
        <v>1140</v>
      </c>
      <c r="C1082" s="2" t="str">
        <f t="shared" si="17"/>
        <v>SZ_10_0077</v>
      </c>
      <c r="E1082" s="2">
        <v>23.0833333333335</v>
      </c>
      <c r="F1082" s="2" t="s">
        <v>602</v>
      </c>
      <c r="G1082" s="2" t="s">
        <v>532</v>
      </c>
      <c r="H1082" s="2">
        <v>10</v>
      </c>
      <c r="I1082" s="2">
        <v>2</v>
      </c>
      <c r="J1082" s="2">
        <v>9</v>
      </c>
      <c r="K1082" s="2">
        <v>1</v>
      </c>
      <c r="L1082" s="2">
        <v>1</v>
      </c>
      <c r="M1082" s="2">
        <v>108</v>
      </c>
      <c r="N1082" s="2">
        <v>25</v>
      </c>
      <c r="O1082" s="2">
        <v>25</v>
      </c>
      <c r="P1082" s="2">
        <v>37</v>
      </c>
      <c r="Q1082" s="2">
        <v>87</v>
      </c>
      <c r="R1082" s="2">
        <v>29</v>
      </c>
      <c r="S1082" t="str">
        <f>VLOOKUP($C1082,PANSS_full!$D$2:$AK$888,1,FALSE)</f>
        <v>SZ_10_0077</v>
      </c>
      <c r="T1082" t="str">
        <f>VLOOKUP($C1082,PANSS_full!$D$2:$AK$888,2,FALSE)</f>
        <v>SJJ</v>
      </c>
      <c r="U1082" t="str">
        <f>VLOOKUP($C1082,PANSS_full!$D$2:$AK$888,3,FALSE)</f>
        <v>张慧芳</v>
      </c>
      <c r="V1082" t="str">
        <f>VLOOKUP($C1082,PANSS_full!$D$2:$AK$888,4,FALSE)</f>
        <v>河南省驻马店市第二人民医院</v>
      </c>
      <c r="W1082">
        <f>VLOOKUP($C1082,PANSS_full!$D$2:$AK$888,5,FALSE)</f>
        <v>4</v>
      </c>
      <c r="X1082">
        <f>VLOOKUP($C1082,PANSS_full!$D$2:$AK$888,6,FALSE)</f>
        <v>4</v>
      </c>
      <c r="Y1082">
        <f>VLOOKUP($C1082,PANSS_full!$D$2:$AK$888,7,FALSE)</f>
        <v>4</v>
      </c>
      <c r="Z1082">
        <f>VLOOKUP($C1082,PANSS_full!$D$2:$AK$888,8,FALSE)</f>
        <v>4</v>
      </c>
      <c r="AA1082">
        <f>VLOOKUP($C1082,PANSS_full!$D$2:$AK$888,9,FALSE)</f>
        <v>1</v>
      </c>
      <c r="AB1082">
        <f>VLOOKUP($C1082,PANSS_full!$D$2:$AK$888,10,FALSE)</f>
        <v>4</v>
      </c>
      <c r="AC1082">
        <f>VLOOKUP($C1082,PANSS_full!$D$2:$AK$888,11,FALSE)</f>
        <v>4</v>
      </c>
      <c r="AD1082">
        <f>VLOOKUP($C1082,PANSS_full!$D$2:$AK$888,12,FALSE)</f>
        <v>3</v>
      </c>
      <c r="AE1082">
        <f>VLOOKUP($C1082,PANSS_full!$D$2:$AK$888,13,FALSE)</f>
        <v>4</v>
      </c>
      <c r="AF1082">
        <f>VLOOKUP($C1082,PANSS_full!$D$2:$AK$888,14,FALSE)</f>
        <v>4</v>
      </c>
      <c r="AG1082">
        <f>VLOOKUP($C1082,PANSS_full!$D$2:$AK$888,15,FALSE)</f>
        <v>5</v>
      </c>
      <c r="AH1082">
        <f>VLOOKUP($C1082,PANSS_full!$D$2:$AK$888,16,FALSE)</f>
        <v>5</v>
      </c>
      <c r="AI1082">
        <f>VLOOKUP($C1082,PANSS_full!$D$2:$AK$888,17,FALSE)</f>
        <v>3</v>
      </c>
      <c r="AJ1082">
        <f>VLOOKUP($C1082,PANSS_full!$D$2:$AK$888,18,FALSE)</f>
        <v>1</v>
      </c>
      <c r="AK1082">
        <f>VLOOKUP($C1082,PANSS_full!$D$2:$AK$888,19,FALSE)</f>
        <v>1</v>
      </c>
      <c r="AL1082">
        <f>VLOOKUP($C1082,PANSS_full!$D$2:$AK$888,20,FALSE)</f>
        <v>1</v>
      </c>
      <c r="AM1082">
        <f>VLOOKUP($C1082,PANSS_full!$D$2:$AK$888,21,FALSE)</f>
        <v>1</v>
      </c>
      <c r="AN1082">
        <f>VLOOKUP($C1082,PANSS_full!$D$2:$AK$888,22,FALSE)</f>
        <v>1</v>
      </c>
      <c r="AO1082">
        <f>VLOOKUP($C1082,PANSS_full!$D$2:$AK$888,23,FALSE)</f>
        <v>1</v>
      </c>
      <c r="AP1082">
        <f>VLOOKUP($C1082,PANSS_full!$D$2:$AK$888,24,FALSE)</f>
        <v>1</v>
      </c>
      <c r="AQ1082">
        <f>VLOOKUP($C1082,PANSS_full!$D$2:$AK$888,25,FALSE)</f>
        <v>1</v>
      </c>
      <c r="AR1082">
        <f>VLOOKUP($C1082,PANSS_full!$D$2:$AK$888,26,FALSE)</f>
        <v>4</v>
      </c>
      <c r="AS1082">
        <f>VLOOKUP($C1082,PANSS_full!$D$2:$AK$888,27,FALSE)</f>
        <v>4</v>
      </c>
      <c r="AT1082">
        <f>VLOOKUP($C1082,PANSS_full!$D$2:$AK$888,28,FALSE)</f>
        <v>1</v>
      </c>
      <c r="AU1082">
        <f>VLOOKUP($C1082,PANSS_full!$D$2:$AK$888,29,FALSE)</f>
        <v>4</v>
      </c>
      <c r="AV1082">
        <f>VLOOKUP($C1082,PANSS_full!$D$2:$AK$888,30,FALSE)</f>
        <v>5</v>
      </c>
      <c r="AW1082">
        <f>VLOOKUP($C1082,PANSS_full!$D$2:$AK$888,31,FALSE)</f>
        <v>1</v>
      </c>
      <c r="AX1082">
        <f>VLOOKUP($C1082,PANSS_full!$D$2:$AK$888,32,FALSE)</f>
        <v>4</v>
      </c>
      <c r="AY1082">
        <f>VLOOKUP($C1082,PANSS_full!$D$2:$AK$888,33,FALSE)</f>
        <v>3</v>
      </c>
      <c r="AZ1082">
        <f>VLOOKUP($C1082,PANSS_full!$D$2:$AK$888,34,FALSE)</f>
        <v>4</v>
      </c>
    </row>
    <row r="1083" spans="1:52">
      <c r="A1083">
        <v>1082</v>
      </c>
      <c r="B1083" s="2" t="s">
        <v>1141</v>
      </c>
      <c r="C1083" s="2" t="str">
        <f t="shared" si="17"/>
        <v>SZ_10_0079</v>
      </c>
      <c r="E1083" s="2">
        <v>38</v>
      </c>
      <c r="F1083" s="2" t="s">
        <v>602</v>
      </c>
      <c r="G1083" s="2" t="s">
        <v>532</v>
      </c>
      <c r="H1083" s="2">
        <v>10</v>
      </c>
      <c r="I1083" s="2">
        <v>2</v>
      </c>
      <c r="J1083" s="2">
        <v>5</v>
      </c>
      <c r="K1083" s="2">
        <v>1</v>
      </c>
      <c r="L1083" s="2">
        <v>2</v>
      </c>
      <c r="M1083" s="2">
        <v>193</v>
      </c>
      <c r="N1083" s="2">
        <v>22</v>
      </c>
      <c r="O1083" s="2">
        <v>22</v>
      </c>
      <c r="P1083" s="2">
        <v>38</v>
      </c>
      <c r="Q1083" s="2">
        <v>82</v>
      </c>
      <c r="R1083" s="2">
        <v>30</v>
      </c>
      <c r="S1083" t="str">
        <f>VLOOKUP($C1083,PANSS_full!$D$2:$AK$888,1,FALSE)</f>
        <v>SZ_10_0079</v>
      </c>
      <c r="T1083" t="str">
        <f>VLOOKUP($C1083,PANSS_full!$D$2:$AK$888,2,FALSE)</f>
        <v>LXQ</v>
      </c>
      <c r="U1083" t="str">
        <f>VLOOKUP($C1083,PANSS_full!$D$2:$AK$888,3,FALSE)</f>
        <v>张慧芳</v>
      </c>
      <c r="V1083" t="str">
        <f>VLOOKUP($C1083,PANSS_full!$D$2:$AK$888,4,FALSE)</f>
        <v>河南省驻马店市第二人民医院</v>
      </c>
      <c r="W1083">
        <f>VLOOKUP($C1083,PANSS_full!$D$2:$AK$888,5,FALSE)</f>
        <v>4</v>
      </c>
      <c r="X1083">
        <f>VLOOKUP($C1083,PANSS_full!$D$2:$AK$888,6,FALSE)</f>
        <v>3</v>
      </c>
      <c r="Y1083">
        <f>VLOOKUP($C1083,PANSS_full!$D$2:$AK$888,7,FALSE)</f>
        <v>4</v>
      </c>
      <c r="Z1083">
        <f>VLOOKUP($C1083,PANSS_full!$D$2:$AK$888,8,FALSE)</f>
        <v>2</v>
      </c>
      <c r="AA1083">
        <f>VLOOKUP($C1083,PANSS_full!$D$2:$AK$888,9,FALSE)</f>
        <v>1</v>
      </c>
      <c r="AB1083">
        <f>VLOOKUP($C1083,PANSS_full!$D$2:$AK$888,10,FALSE)</f>
        <v>4</v>
      </c>
      <c r="AC1083">
        <f>VLOOKUP($C1083,PANSS_full!$D$2:$AK$888,11,FALSE)</f>
        <v>4</v>
      </c>
      <c r="AD1083">
        <f>VLOOKUP($C1083,PANSS_full!$D$2:$AK$888,12,FALSE)</f>
        <v>3</v>
      </c>
      <c r="AE1083">
        <f>VLOOKUP($C1083,PANSS_full!$D$2:$AK$888,13,FALSE)</f>
        <v>3</v>
      </c>
      <c r="AF1083">
        <f>VLOOKUP($C1083,PANSS_full!$D$2:$AK$888,14,FALSE)</f>
        <v>4</v>
      </c>
      <c r="AG1083">
        <f>VLOOKUP($C1083,PANSS_full!$D$2:$AK$888,15,FALSE)</f>
        <v>3</v>
      </c>
      <c r="AH1083">
        <f>VLOOKUP($C1083,PANSS_full!$D$2:$AK$888,16,FALSE)</f>
        <v>4</v>
      </c>
      <c r="AI1083">
        <f>VLOOKUP($C1083,PANSS_full!$D$2:$AK$888,17,FALSE)</f>
        <v>3</v>
      </c>
      <c r="AJ1083">
        <f>VLOOKUP($C1083,PANSS_full!$D$2:$AK$888,18,FALSE)</f>
        <v>2</v>
      </c>
      <c r="AK1083">
        <f>VLOOKUP($C1083,PANSS_full!$D$2:$AK$888,19,FALSE)</f>
        <v>1</v>
      </c>
      <c r="AL1083">
        <f>VLOOKUP($C1083,PANSS_full!$D$2:$AK$888,20,FALSE)</f>
        <v>1</v>
      </c>
      <c r="AM1083">
        <f>VLOOKUP($C1083,PANSS_full!$D$2:$AK$888,21,FALSE)</f>
        <v>1</v>
      </c>
      <c r="AN1083">
        <f>VLOOKUP($C1083,PANSS_full!$D$2:$AK$888,22,FALSE)</f>
        <v>1</v>
      </c>
      <c r="AO1083">
        <f>VLOOKUP($C1083,PANSS_full!$D$2:$AK$888,23,FALSE)</f>
        <v>1</v>
      </c>
      <c r="AP1083">
        <f>VLOOKUP($C1083,PANSS_full!$D$2:$AK$888,24,FALSE)</f>
        <v>1</v>
      </c>
      <c r="AQ1083">
        <f>VLOOKUP($C1083,PANSS_full!$D$2:$AK$888,25,FALSE)</f>
        <v>1</v>
      </c>
      <c r="AR1083">
        <f>VLOOKUP($C1083,PANSS_full!$D$2:$AK$888,26,FALSE)</f>
        <v>4</v>
      </c>
      <c r="AS1083">
        <f>VLOOKUP($C1083,PANSS_full!$D$2:$AK$888,27,FALSE)</f>
        <v>4</v>
      </c>
      <c r="AT1083">
        <f>VLOOKUP($C1083,PANSS_full!$D$2:$AK$888,28,FALSE)</f>
        <v>1</v>
      </c>
      <c r="AU1083">
        <f>VLOOKUP($C1083,PANSS_full!$D$2:$AK$888,29,FALSE)</f>
        <v>4</v>
      </c>
      <c r="AV1083">
        <f>VLOOKUP($C1083,PANSS_full!$D$2:$AK$888,30,FALSE)</f>
        <v>4</v>
      </c>
      <c r="AW1083">
        <f>VLOOKUP($C1083,PANSS_full!$D$2:$AK$888,31,FALSE)</f>
        <v>4</v>
      </c>
      <c r="AX1083">
        <f>VLOOKUP($C1083,PANSS_full!$D$2:$AK$888,32,FALSE)</f>
        <v>3</v>
      </c>
      <c r="AY1083">
        <f>VLOOKUP($C1083,PANSS_full!$D$2:$AK$888,33,FALSE)</f>
        <v>3</v>
      </c>
      <c r="AZ1083">
        <f>VLOOKUP($C1083,PANSS_full!$D$2:$AK$888,34,FALSE)</f>
        <v>4</v>
      </c>
    </row>
    <row r="1084" spans="1:52">
      <c r="A1084">
        <v>1083</v>
      </c>
      <c r="B1084" s="2" t="s">
        <v>1142</v>
      </c>
      <c r="C1084" s="2" t="str">
        <f t="shared" si="17"/>
        <v>SZ_10_0080</v>
      </c>
      <c r="E1084" s="2">
        <v>36.0833333333335</v>
      </c>
      <c r="F1084" s="2" t="s">
        <v>602</v>
      </c>
      <c r="G1084" s="2" t="s">
        <v>532</v>
      </c>
      <c r="H1084" s="2">
        <v>10</v>
      </c>
      <c r="I1084" s="2">
        <v>2</v>
      </c>
      <c r="J1084" s="2">
        <v>9</v>
      </c>
      <c r="K1084" s="2">
        <v>1</v>
      </c>
      <c r="L1084" s="2">
        <v>1</v>
      </c>
      <c r="M1084" s="2">
        <v>21</v>
      </c>
      <c r="N1084" s="2">
        <v>22</v>
      </c>
      <c r="O1084" s="2">
        <v>21</v>
      </c>
      <c r="P1084" s="2">
        <v>39</v>
      </c>
      <c r="Q1084" s="2">
        <v>82</v>
      </c>
      <c r="S1084" t="str">
        <f>VLOOKUP($C1084,PANSS_full!$D$2:$AK$888,1,FALSE)</f>
        <v>SZ_10_0080</v>
      </c>
      <c r="T1084" t="str">
        <f>VLOOKUP($C1084,PANSS_full!$D$2:$AK$888,2,FALSE)</f>
        <v>LHJ</v>
      </c>
      <c r="U1084" t="str">
        <f>VLOOKUP($C1084,PANSS_full!$D$2:$AK$888,3,FALSE)</f>
        <v>张慧芳</v>
      </c>
      <c r="V1084" t="str">
        <f>VLOOKUP($C1084,PANSS_full!$D$2:$AK$888,4,FALSE)</f>
        <v>河南省驻马店市第二人民医院</v>
      </c>
      <c r="W1084">
        <f>VLOOKUP($C1084,PANSS_full!$D$2:$AK$888,5,FALSE)</f>
        <v>4</v>
      </c>
      <c r="X1084">
        <f>VLOOKUP($C1084,PANSS_full!$D$2:$AK$888,6,FALSE)</f>
        <v>4</v>
      </c>
      <c r="Y1084">
        <f>VLOOKUP($C1084,PANSS_full!$D$2:$AK$888,7,FALSE)</f>
        <v>1</v>
      </c>
      <c r="Z1084">
        <f>VLOOKUP($C1084,PANSS_full!$D$2:$AK$888,8,FALSE)</f>
        <v>4</v>
      </c>
      <c r="AA1084">
        <f>VLOOKUP($C1084,PANSS_full!$D$2:$AK$888,9,FALSE)</f>
        <v>1</v>
      </c>
      <c r="AB1084">
        <f>VLOOKUP($C1084,PANSS_full!$D$2:$AK$888,10,FALSE)</f>
        <v>4</v>
      </c>
      <c r="AC1084">
        <f>VLOOKUP($C1084,PANSS_full!$D$2:$AK$888,11,FALSE)</f>
        <v>4</v>
      </c>
      <c r="AD1084">
        <f>VLOOKUP($C1084,PANSS_full!$D$2:$AK$888,12,FALSE)</f>
        <v>3</v>
      </c>
      <c r="AE1084">
        <f>VLOOKUP($C1084,PANSS_full!$D$2:$AK$888,13,FALSE)</f>
        <v>3</v>
      </c>
      <c r="AF1084">
        <f>VLOOKUP($C1084,PANSS_full!$D$2:$AK$888,14,FALSE)</f>
        <v>4</v>
      </c>
      <c r="AG1084">
        <f>VLOOKUP($C1084,PANSS_full!$D$2:$AK$888,15,FALSE)</f>
        <v>4</v>
      </c>
      <c r="AH1084">
        <f>VLOOKUP($C1084,PANSS_full!$D$2:$AK$888,16,FALSE)</f>
        <v>2</v>
      </c>
      <c r="AI1084">
        <f>VLOOKUP($C1084,PANSS_full!$D$2:$AK$888,17,FALSE)</f>
        <v>3</v>
      </c>
      <c r="AJ1084">
        <f>VLOOKUP($C1084,PANSS_full!$D$2:$AK$888,18,FALSE)</f>
        <v>2</v>
      </c>
      <c r="AK1084">
        <f>VLOOKUP($C1084,PANSS_full!$D$2:$AK$888,19,FALSE)</f>
        <v>1</v>
      </c>
      <c r="AL1084">
        <f>VLOOKUP($C1084,PANSS_full!$D$2:$AK$888,20,FALSE)</f>
        <v>1</v>
      </c>
      <c r="AM1084">
        <f>VLOOKUP($C1084,PANSS_full!$D$2:$AK$888,21,FALSE)</f>
        <v>1</v>
      </c>
      <c r="AN1084">
        <f>VLOOKUP($C1084,PANSS_full!$D$2:$AK$888,22,FALSE)</f>
        <v>1</v>
      </c>
      <c r="AO1084">
        <f>VLOOKUP($C1084,PANSS_full!$D$2:$AK$888,23,FALSE)</f>
        <v>1</v>
      </c>
      <c r="AP1084">
        <f>VLOOKUP($C1084,PANSS_full!$D$2:$AK$888,24,FALSE)</f>
        <v>1</v>
      </c>
      <c r="AQ1084">
        <f>VLOOKUP($C1084,PANSS_full!$D$2:$AK$888,25,FALSE)</f>
        <v>1</v>
      </c>
      <c r="AR1084">
        <f>VLOOKUP($C1084,PANSS_full!$D$2:$AK$888,26,FALSE)</f>
        <v>4</v>
      </c>
      <c r="AS1084">
        <f>VLOOKUP($C1084,PANSS_full!$D$2:$AK$888,27,FALSE)</f>
        <v>4</v>
      </c>
      <c r="AT1084">
        <f>VLOOKUP($C1084,PANSS_full!$D$2:$AK$888,28,FALSE)</f>
        <v>1</v>
      </c>
      <c r="AU1084">
        <f>VLOOKUP($C1084,PANSS_full!$D$2:$AK$888,29,FALSE)</f>
        <v>4</v>
      </c>
      <c r="AV1084">
        <f>VLOOKUP($C1084,PANSS_full!$D$2:$AK$888,30,FALSE)</f>
        <v>4</v>
      </c>
      <c r="AW1084">
        <f>VLOOKUP($C1084,PANSS_full!$D$2:$AK$888,31,FALSE)</f>
        <v>4</v>
      </c>
      <c r="AX1084">
        <f>VLOOKUP($C1084,PANSS_full!$D$2:$AK$888,32,FALSE)</f>
        <v>3</v>
      </c>
      <c r="AY1084">
        <f>VLOOKUP($C1084,PANSS_full!$D$2:$AK$888,33,FALSE)</f>
        <v>4</v>
      </c>
      <c r="AZ1084">
        <f>VLOOKUP($C1084,PANSS_full!$D$2:$AK$888,34,FALSE)</f>
        <v>4</v>
      </c>
    </row>
    <row r="1085" spans="1:52">
      <c r="A1085">
        <v>1084</v>
      </c>
      <c r="B1085" s="2" t="s">
        <v>1143</v>
      </c>
      <c r="C1085" s="2" t="str">
        <f t="shared" si="17"/>
        <v>SZ_10_0084</v>
      </c>
      <c r="E1085" s="2">
        <v>36.75</v>
      </c>
      <c r="F1085" s="2" t="s">
        <v>602</v>
      </c>
      <c r="G1085" s="2" t="s">
        <v>532</v>
      </c>
      <c r="H1085" s="2">
        <v>10</v>
      </c>
      <c r="I1085" s="2">
        <v>1</v>
      </c>
      <c r="J1085" s="2">
        <v>6</v>
      </c>
      <c r="K1085" s="2">
        <v>1</v>
      </c>
      <c r="L1085" s="2">
        <v>1</v>
      </c>
      <c r="M1085" s="2">
        <v>50</v>
      </c>
      <c r="N1085" s="2">
        <v>22</v>
      </c>
      <c r="O1085" s="2">
        <v>19</v>
      </c>
      <c r="P1085" s="2">
        <v>31</v>
      </c>
      <c r="Q1085" s="2">
        <v>72</v>
      </c>
      <c r="S1085" t="str">
        <f>VLOOKUP($C1085,PANSS_full!$D$2:$AK$888,1,FALSE)</f>
        <v>SZ_10_0084</v>
      </c>
      <c r="T1085" t="str">
        <f>VLOOKUP($C1085,PANSS_full!$D$2:$AK$888,2,FALSE)</f>
        <v>LJC</v>
      </c>
      <c r="U1085" t="str">
        <f>VLOOKUP($C1085,PANSS_full!$D$2:$AK$888,3,FALSE)</f>
        <v>孟月兰</v>
      </c>
      <c r="V1085" t="str">
        <f>VLOOKUP($C1085,PANSS_full!$D$2:$AK$888,4,FALSE)</f>
        <v>驻马店市第二人民医院</v>
      </c>
      <c r="W1085">
        <f>VLOOKUP($C1085,PANSS_full!$D$2:$AK$888,5,FALSE)</f>
        <v>5</v>
      </c>
      <c r="X1085">
        <f>VLOOKUP($C1085,PANSS_full!$D$2:$AK$888,6,FALSE)</f>
        <v>2</v>
      </c>
      <c r="Y1085">
        <f>VLOOKUP($C1085,PANSS_full!$D$2:$AK$888,7,FALSE)</f>
        <v>4</v>
      </c>
      <c r="Z1085">
        <f>VLOOKUP($C1085,PANSS_full!$D$2:$AK$888,8,FALSE)</f>
        <v>2</v>
      </c>
      <c r="AA1085">
        <f>VLOOKUP($C1085,PANSS_full!$D$2:$AK$888,9,FALSE)</f>
        <v>4</v>
      </c>
      <c r="AB1085">
        <f>VLOOKUP($C1085,PANSS_full!$D$2:$AK$888,10,FALSE)</f>
        <v>2</v>
      </c>
      <c r="AC1085">
        <f>VLOOKUP($C1085,PANSS_full!$D$2:$AK$888,11,FALSE)</f>
        <v>3</v>
      </c>
      <c r="AD1085">
        <f>VLOOKUP($C1085,PANSS_full!$D$2:$AK$888,12,FALSE)</f>
        <v>3</v>
      </c>
      <c r="AE1085">
        <f>VLOOKUP($C1085,PANSS_full!$D$2:$AK$888,13,FALSE)</f>
        <v>3</v>
      </c>
      <c r="AF1085">
        <f>VLOOKUP($C1085,PANSS_full!$D$2:$AK$888,14,FALSE)</f>
        <v>3</v>
      </c>
      <c r="AG1085">
        <f>VLOOKUP($C1085,PANSS_full!$D$2:$AK$888,15,FALSE)</f>
        <v>4</v>
      </c>
      <c r="AH1085">
        <f>VLOOKUP($C1085,PANSS_full!$D$2:$AK$888,16,FALSE)</f>
        <v>3</v>
      </c>
      <c r="AI1085">
        <f>VLOOKUP($C1085,PANSS_full!$D$2:$AK$888,17,FALSE)</f>
        <v>2</v>
      </c>
      <c r="AJ1085">
        <f>VLOOKUP($C1085,PANSS_full!$D$2:$AK$888,18,FALSE)</f>
        <v>1</v>
      </c>
      <c r="AK1085">
        <f>VLOOKUP($C1085,PANSS_full!$D$2:$AK$888,19,FALSE)</f>
        <v>3</v>
      </c>
      <c r="AL1085">
        <f>VLOOKUP($C1085,PANSS_full!$D$2:$AK$888,20,FALSE)</f>
        <v>1</v>
      </c>
      <c r="AM1085">
        <f>VLOOKUP($C1085,PANSS_full!$D$2:$AK$888,21,FALSE)</f>
        <v>1</v>
      </c>
      <c r="AN1085">
        <f>VLOOKUP($C1085,PANSS_full!$D$2:$AK$888,22,FALSE)</f>
        <v>3</v>
      </c>
      <c r="AO1085">
        <f>VLOOKUP($C1085,PANSS_full!$D$2:$AK$888,23,FALSE)</f>
        <v>1</v>
      </c>
      <c r="AP1085">
        <f>VLOOKUP($C1085,PANSS_full!$D$2:$AK$888,24,FALSE)</f>
        <v>1</v>
      </c>
      <c r="AQ1085">
        <f>VLOOKUP($C1085,PANSS_full!$D$2:$AK$888,25,FALSE)</f>
        <v>1</v>
      </c>
      <c r="AR1085">
        <f>VLOOKUP($C1085,PANSS_full!$D$2:$AK$888,26,FALSE)</f>
        <v>1</v>
      </c>
      <c r="AS1085">
        <f>VLOOKUP($C1085,PANSS_full!$D$2:$AK$888,27,FALSE)</f>
        <v>4</v>
      </c>
      <c r="AT1085">
        <f>VLOOKUP($C1085,PANSS_full!$D$2:$AK$888,28,FALSE)</f>
        <v>1</v>
      </c>
      <c r="AU1085">
        <f>VLOOKUP($C1085,PANSS_full!$D$2:$AK$888,29,FALSE)</f>
        <v>1</v>
      </c>
      <c r="AV1085">
        <f>VLOOKUP($C1085,PANSS_full!$D$2:$AK$888,30,FALSE)</f>
        <v>6</v>
      </c>
      <c r="AW1085">
        <f>VLOOKUP($C1085,PANSS_full!$D$2:$AK$888,31,FALSE)</f>
        <v>2</v>
      </c>
      <c r="AX1085">
        <f>VLOOKUP($C1085,PANSS_full!$D$2:$AK$888,32,FALSE)</f>
        <v>1</v>
      </c>
      <c r="AY1085">
        <f>VLOOKUP($C1085,PANSS_full!$D$2:$AK$888,33,FALSE)</f>
        <v>1</v>
      </c>
      <c r="AZ1085">
        <f>VLOOKUP($C1085,PANSS_full!$D$2:$AK$888,34,FALSE)</f>
        <v>3</v>
      </c>
    </row>
    <row r="1086" spans="1:52">
      <c r="A1086">
        <v>1085</v>
      </c>
      <c r="B1086" s="2" t="s">
        <v>1144</v>
      </c>
      <c r="C1086" s="2" t="str">
        <f t="shared" si="17"/>
        <v>SZ_10_0085</v>
      </c>
      <c r="E1086" s="2">
        <v>21.8333333333333</v>
      </c>
      <c r="F1086" s="2" t="s">
        <v>602</v>
      </c>
      <c r="G1086" s="2" t="s">
        <v>532</v>
      </c>
      <c r="H1086" s="2">
        <v>10</v>
      </c>
      <c r="I1086" s="2">
        <v>1</v>
      </c>
      <c r="J1086" s="2">
        <v>10</v>
      </c>
      <c r="K1086" s="2">
        <v>1</v>
      </c>
      <c r="L1086" s="2">
        <v>1</v>
      </c>
      <c r="M1086" s="2">
        <v>25</v>
      </c>
      <c r="N1086" s="2">
        <v>23</v>
      </c>
      <c r="O1086" s="2">
        <v>18</v>
      </c>
      <c r="P1086" s="2">
        <v>35</v>
      </c>
      <c r="Q1086" s="2">
        <v>76</v>
      </c>
      <c r="S1086" t="str">
        <f>VLOOKUP($C1086,PANSS_full!$D$2:$AK$888,1,FALSE)</f>
        <v>SZ_10_0085</v>
      </c>
      <c r="T1086" t="str">
        <f>VLOOKUP($C1086,PANSS_full!$D$2:$AK$888,2,FALSE)</f>
        <v>LBY</v>
      </c>
      <c r="U1086" t="str">
        <f>VLOOKUP($C1086,PANSS_full!$D$2:$AK$888,3,FALSE)</f>
        <v>孟月兰</v>
      </c>
      <c r="V1086" t="str">
        <f>VLOOKUP($C1086,PANSS_full!$D$2:$AK$888,4,FALSE)</f>
        <v>驻马店市第二人民医院</v>
      </c>
      <c r="W1086">
        <f>VLOOKUP($C1086,PANSS_full!$D$2:$AK$888,5,FALSE)</f>
        <v>6</v>
      </c>
      <c r="X1086">
        <f>VLOOKUP($C1086,PANSS_full!$D$2:$AK$888,6,FALSE)</f>
        <v>1</v>
      </c>
      <c r="Y1086">
        <f>VLOOKUP($C1086,PANSS_full!$D$2:$AK$888,7,FALSE)</f>
        <v>1</v>
      </c>
      <c r="Z1086">
        <f>VLOOKUP($C1086,PANSS_full!$D$2:$AK$888,8,FALSE)</f>
        <v>5</v>
      </c>
      <c r="AA1086">
        <f>VLOOKUP($C1086,PANSS_full!$D$2:$AK$888,9,FALSE)</f>
        <v>1</v>
      </c>
      <c r="AB1086">
        <f>VLOOKUP($C1086,PANSS_full!$D$2:$AK$888,10,FALSE)</f>
        <v>6</v>
      </c>
      <c r="AC1086">
        <f>VLOOKUP($C1086,PANSS_full!$D$2:$AK$888,11,FALSE)</f>
        <v>3</v>
      </c>
      <c r="AD1086">
        <f>VLOOKUP($C1086,PANSS_full!$D$2:$AK$888,12,FALSE)</f>
        <v>3</v>
      </c>
      <c r="AE1086">
        <f>VLOOKUP($C1086,PANSS_full!$D$2:$AK$888,13,FALSE)</f>
        <v>2</v>
      </c>
      <c r="AF1086">
        <f>VLOOKUP($C1086,PANSS_full!$D$2:$AK$888,14,FALSE)</f>
        <v>4</v>
      </c>
      <c r="AG1086">
        <f>VLOOKUP($C1086,PANSS_full!$D$2:$AK$888,15,FALSE)</f>
        <v>2</v>
      </c>
      <c r="AH1086">
        <f>VLOOKUP($C1086,PANSS_full!$D$2:$AK$888,16,FALSE)</f>
        <v>2</v>
      </c>
      <c r="AI1086">
        <f>VLOOKUP($C1086,PANSS_full!$D$2:$AK$888,17,FALSE)</f>
        <v>4</v>
      </c>
      <c r="AJ1086">
        <f>VLOOKUP($C1086,PANSS_full!$D$2:$AK$888,18,FALSE)</f>
        <v>1</v>
      </c>
      <c r="AK1086">
        <f>VLOOKUP($C1086,PANSS_full!$D$2:$AK$888,19,FALSE)</f>
        <v>1</v>
      </c>
      <c r="AL1086">
        <f>VLOOKUP($C1086,PANSS_full!$D$2:$AK$888,20,FALSE)</f>
        <v>1</v>
      </c>
      <c r="AM1086">
        <f>VLOOKUP($C1086,PANSS_full!$D$2:$AK$888,21,FALSE)</f>
        <v>1</v>
      </c>
      <c r="AN1086">
        <f>VLOOKUP($C1086,PANSS_full!$D$2:$AK$888,22,FALSE)</f>
        <v>1</v>
      </c>
      <c r="AO1086">
        <f>VLOOKUP($C1086,PANSS_full!$D$2:$AK$888,23,FALSE)</f>
        <v>1</v>
      </c>
      <c r="AP1086">
        <f>VLOOKUP($C1086,PANSS_full!$D$2:$AK$888,24,FALSE)</f>
        <v>1</v>
      </c>
      <c r="AQ1086">
        <f>VLOOKUP($C1086,PANSS_full!$D$2:$AK$888,25,FALSE)</f>
        <v>1</v>
      </c>
      <c r="AR1086">
        <f>VLOOKUP($C1086,PANSS_full!$D$2:$AK$888,26,FALSE)</f>
        <v>4</v>
      </c>
      <c r="AS1086">
        <f>VLOOKUP($C1086,PANSS_full!$D$2:$AK$888,27,FALSE)</f>
        <v>4</v>
      </c>
      <c r="AT1086">
        <f>VLOOKUP($C1086,PANSS_full!$D$2:$AK$888,28,FALSE)</f>
        <v>1</v>
      </c>
      <c r="AU1086">
        <f>VLOOKUP($C1086,PANSS_full!$D$2:$AK$888,29,FALSE)</f>
        <v>4</v>
      </c>
      <c r="AV1086">
        <f>VLOOKUP($C1086,PANSS_full!$D$2:$AK$888,30,FALSE)</f>
        <v>6</v>
      </c>
      <c r="AW1086">
        <f>VLOOKUP($C1086,PANSS_full!$D$2:$AK$888,31,FALSE)</f>
        <v>5</v>
      </c>
      <c r="AX1086">
        <f>VLOOKUP($C1086,PANSS_full!$D$2:$AK$888,32,FALSE)</f>
        <v>2</v>
      </c>
      <c r="AY1086">
        <f>VLOOKUP($C1086,PANSS_full!$D$2:$AK$888,33,FALSE)</f>
        <v>1</v>
      </c>
      <c r="AZ1086">
        <f>VLOOKUP($C1086,PANSS_full!$D$2:$AK$888,34,FALSE)</f>
        <v>1</v>
      </c>
    </row>
    <row r="1087" spans="1:52">
      <c r="A1087">
        <v>1086</v>
      </c>
      <c r="B1087" s="2" t="s">
        <v>1145</v>
      </c>
      <c r="C1087" s="2" t="str">
        <f t="shared" si="17"/>
        <v>SZ_10_0086</v>
      </c>
      <c r="E1087" s="2">
        <v>35.6666666666665</v>
      </c>
      <c r="F1087" s="2" t="s">
        <v>602</v>
      </c>
      <c r="G1087" s="2" t="s">
        <v>532</v>
      </c>
      <c r="H1087" s="2">
        <v>10</v>
      </c>
      <c r="I1087" s="2">
        <v>1</v>
      </c>
      <c r="J1087" s="2">
        <v>5</v>
      </c>
      <c r="K1087" s="2">
        <v>1</v>
      </c>
      <c r="L1087" s="2">
        <v>1</v>
      </c>
      <c r="M1087" s="2">
        <v>61</v>
      </c>
      <c r="N1087" s="2">
        <v>27</v>
      </c>
      <c r="O1087" s="2">
        <v>29</v>
      </c>
      <c r="P1087" s="2">
        <v>52</v>
      </c>
      <c r="Q1087" s="2">
        <v>108</v>
      </c>
      <c r="S1087" t="str">
        <f>VLOOKUP($C1087,PANSS_full!$D$2:$AK$888,1,FALSE)</f>
        <v>SZ_10_0086</v>
      </c>
      <c r="T1087" t="str">
        <f>VLOOKUP($C1087,PANSS_full!$D$2:$AK$888,2,FALSE)</f>
        <v>SCS</v>
      </c>
      <c r="U1087" t="str">
        <f>VLOOKUP($C1087,PANSS_full!$D$2:$AK$888,3,FALSE)</f>
        <v>赵玉香</v>
      </c>
      <c r="V1087" t="str">
        <f>VLOOKUP($C1087,PANSS_full!$D$2:$AK$888,4,FALSE)</f>
        <v>驻马店市第二人民医院</v>
      </c>
      <c r="W1087">
        <f>VLOOKUP($C1087,PANSS_full!$D$2:$AK$888,5,FALSE)</f>
        <v>6</v>
      </c>
      <c r="X1087">
        <f>VLOOKUP($C1087,PANSS_full!$D$2:$AK$888,6,FALSE)</f>
        <v>6</v>
      </c>
      <c r="Y1087">
        <f>VLOOKUP($C1087,PANSS_full!$D$2:$AK$888,7,FALSE)</f>
        <v>3</v>
      </c>
      <c r="Z1087">
        <f>VLOOKUP($C1087,PANSS_full!$D$2:$AK$888,8,FALSE)</f>
        <v>1</v>
      </c>
      <c r="AA1087">
        <f>VLOOKUP($C1087,PANSS_full!$D$2:$AK$888,9,FALSE)</f>
        <v>1</v>
      </c>
      <c r="AB1087">
        <f>VLOOKUP($C1087,PANSS_full!$D$2:$AK$888,10,FALSE)</f>
        <v>6</v>
      </c>
      <c r="AC1087">
        <f>VLOOKUP($C1087,PANSS_full!$D$2:$AK$888,11,FALSE)</f>
        <v>4</v>
      </c>
      <c r="AD1087">
        <f>VLOOKUP($C1087,PANSS_full!$D$2:$AK$888,12,FALSE)</f>
        <v>5</v>
      </c>
      <c r="AE1087">
        <f>VLOOKUP($C1087,PANSS_full!$D$2:$AK$888,13,FALSE)</f>
        <v>5</v>
      </c>
      <c r="AF1087">
        <f>VLOOKUP($C1087,PANSS_full!$D$2:$AK$888,14,FALSE)</f>
        <v>6</v>
      </c>
      <c r="AG1087">
        <f>VLOOKUP($C1087,PANSS_full!$D$2:$AK$888,15,FALSE)</f>
        <v>5</v>
      </c>
      <c r="AH1087">
        <f>VLOOKUP($C1087,PANSS_full!$D$2:$AK$888,16,FALSE)</f>
        <v>1</v>
      </c>
      <c r="AI1087">
        <f>VLOOKUP($C1087,PANSS_full!$D$2:$AK$888,17,FALSE)</f>
        <v>6</v>
      </c>
      <c r="AJ1087">
        <f>VLOOKUP($C1087,PANSS_full!$D$2:$AK$888,18,FALSE)</f>
        <v>1</v>
      </c>
      <c r="AK1087">
        <f>VLOOKUP($C1087,PANSS_full!$D$2:$AK$888,19,FALSE)</f>
        <v>5</v>
      </c>
      <c r="AL1087">
        <f>VLOOKUP($C1087,PANSS_full!$D$2:$AK$888,20,FALSE)</f>
        <v>2</v>
      </c>
      <c r="AM1087">
        <f>VLOOKUP($C1087,PANSS_full!$D$2:$AK$888,21,FALSE)</f>
        <v>1</v>
      </c>
      <c r="AN1087">
        <f>VLOOKUP($C1087,PANSS_full!$D$2:$AK$888,22,FALSE)</f>
        <v>3</v>
      </c>
      <c r="AO1087">
        <f>VLOOKUP($C1087,PANSS_full!$D$2:$AK$888,23,FALSE)</f>
        <v>1</v>
      </c>
      <c r="AP1087">
        <f>VLOOKUP($C1087,PANSS_full!$D$2:$AK$888,24,FALSE)</f>
        <v>1</v>
      </c>
      <c r="AQ1087">
        <f>VLOOKUP($C1087,PANSS_full!$D$2:$AK$888,25,FALSE)</f>
        <v>1</v>
      </c>
      <c r="AR1087">
        <f>VLOOKUP($C1087,PANSS_full!$D$2:$AK$888,26,FALSE)</f>
        <v>4</v>
      </c>
      <c r="AS1087">
        <f>VLOOKUP($C1087,PANSS_full!$D$2:$AK$888,27,FALSE)</f>
        <v>6</v>
      </c>
      <c r="AT1087">
        <f>VLOOKUP($C1087,PANSS_full!$D$2:$AK$888,28,FALSE)</f>
        <v>1</v>
      </c>
      <c r="AU1087">
        <f>VLOOKUP($C1087,PANSS_full!$D$2:$AK$888,29,FALSE)</f>
        <v>3</v>
      </c>
      <c r="AV1087">
        <f>VLOOKUP($C1087,PANSS_full!$D$2:$AK$888,30,FALSE)</f>
        <v>6</v>
      </c>
      <c r="AW1087">
        <f>VLOOKUP($C1087,PANSS_full!$D$2:$AK$888,31,FALSE)</f>
        <v>6</v>
      </c>
      <c r="AX1087">
        <f>VLOOKUP($C1087,PANSS_full!$D$2:$AK$888,32,FALSE)</f>
        <v>5</v>
      </c>
      <c r="AY1087">
        <f>VLOOKUP($C1087,PANSS_full!$D$2:$AK$888,33,FALSE)</f>
        <v>1</v>
      </c>
      <c r="AZ1087">
        <f>VLOOKUP($C1087,PANSS_full!$D$2:$AK$888,34,FALSE)</f>
        <v>6</v>
      </c>
    </row>
    <row r="1088" spans="1:52">
      <c r="A1088">
        <v>1087</v>
      </c>
      <c r="B1088" s="2" t="s">
        <v>1146</v>
      </c>
      <c r="C1088" s="2" t="str">
        <f t="shared" si="17"/>
        <v>SZ_10_0087</v>
      </c>
      <c r="E1088" s="2">
        <v>30.0833333333333</v>
      </c>
      <c r="F1088" s="2" t="s">
        <v>602</v>
      </c>
      <c r="G1088" s="2" t="s">
        <v>532</v>
      </c>
      <c r="H1088" s="2">
        <v>10</v>
      </c>
      <c r="I1088" s="2">
        <v>1</v>
      </c>
      <c r="J1088" s="2">
        <v>9</v>
      </c>
      <c r="K1088" s="2">
        <v>1</v>
      </c>
      <c r="L1088" s="2">
        <v>1</v>
      </c>
      <c r="M1088" s="2">
        <v>157</v>
      </c>
      <c r="N1088" s="2">
        <v>24</v>
      </c>
      <c r="O1088" s="2">
        <v>18</v>
      </c>
      <c r="P1088" s="2">
        <v>38</v>
      </c>
      <c r="Q1088" s="2">
        <v>80</v>
      </c>
      <c r="S1088" t="str">
        <f>VLOOKUP($C1088,PANSS_full!$D$2:$AK$888,1,FALSE)</f>
        <v>SZ_10_0087</v>
      </c>
      <c r="T1088" t="str">
        <f>VLOOKUP($C1088,PANSS_full!$D$2:$AK$888,2,FALSE)</f>
        <v>WDX</v>
      </c>
      <c r="U1088" t="str">
        <f>VLOOKUP($C1088,PANSS_full!$D$2:$AK$888,3,FALSE)</f>
        <v>孟月兰</v>
      </c>
      <c r="V1088" t="str">
        <f>VLOOKUP($C1088,PANSS_full!$D$2:$AK$888,4,FALSE)</f>
        <v>驻马店市第二人民医院</v>
      </c>
      <c r="W1088">
        <f>VLOOKUP($C1088,PANSS_full!$D$2:$AK$888,5,FALSE)</f>
        <v>5</v>
      </c>
      <c r="X1088">
        <f>VLOOKUP($C1088,PANSS_full!$D$2:$AK$888,6,FALSE)</f>
        <v>2</v>
      </c>
      <c r="Y1088">
        <f>VLOOKUP($C1088,PANSS_full!$D$2:$AK$888,7,FALSE)</f>
        <v>5</v>
      </c>
      <c r="Z1088">
        <f>VLOOKUP($C1088,PANSS_full!$D$2:$AK$888,8,FALSE)</f>
        <v>2</v>
      </c>
      <c r="AA1088">
        <f>VLOOKUP($C1088,PANSS_full!$D$2:$AK$888,9,FALSE)</f>
        <v>2</v>
      </c>
      <c r="AB1088">
        <f>VLOOKUP($C1088,PANSS_full!$D$2:$AK$888,10,FALSE)</f>
        <v>6</v>
      </c>
      <c r="AC1088">
        <f>VLOOKUP($C1088,PANSS_full!$D$2:$AK$888,11,FALSE)</f>
        <v>2</v>
      </c>
      <c r="AD1088">
        <f>VLOOKUP($C1088,PANSS_full!$D$2:$AK$888,12,FALSE)</f>
        <v>3</v>
      </c>
      <c r="AE1088">
        <f>VLOOKUP($C1088,PANSS_full!$D$2:$AK$888,13,FALSE)</f>
        <v>2</v>
      </c>
      <c r="AF1088">
        <f>VLOOKUP($C1088,PANSS_full!$D$2:$AK$888,14,FALSE)</f>
        <v>2</v>
      </c>
      <c r="AG1088">
        <f>VLOOKUP($C1088,PANSS_full!$D$2:$AK$888,15,FALSE)</f>
        <v>3</v>
      </c>
      <c r="AH1088">
        <f>VLOOKUP($C1088,PANSS_full!$D$2:$AK$888,16,FALSE)</f>
        <v>2</v>
      </c>
      <c r="AI1088">
        <f>VLOOKUP($C1088,PANSS_full!$D$2:$AK$888,17,FALSE)</f>
        <v>3</v>
      </c>
      <c r="AJ1088">
        <f>VLOOKUP($C1088,PANSS_full!$D$2:$AK$888,18,FALSE)</f>
        <v>3</v>
      </c>
      <c r="AK1088">
        <f>VLOOKUP($C1088,PANSS_full!$D$2:$AK$888,19,FALSE)</f>
        <v>1</v>
      </c>
      <c r="AL1088">
        <f>VLOOKUP($C1088,PANSS_full!$D$2:$AK$888,20,FALSE)</f>
        <v>2</v>
      </c>
      <c r="AM1088">
        <f>VLOOKUP($C1088,PANSS_full!$D$2:$AK$888,21,FALSE)</f>
        <v>1</v>
      </c>
      <c r="AN1088">
        <f>VLOOKUP($C1088,PANSS_full!$D$2:$AK$888,22,FALSE)</f>
        <v>1</v>
      </c>
      <c r="AO1088">
        <f>VLOOKUP($C1088,PANSS_full!$D$2:$AK$888,23,FALSE)</f>
        <v>1</v>
      </c>
      <c r="AP1088">
        <f>VLOOKUP($C1088,PANSS_full!$D$2:$AK$888,24,FALSE)</f>
        <v>1</v>
      </c>
      <c r="AQ1088">
        <f>VLOOKUP($C1088,PANSS_full!$D$2:$AK$888,25,FALSE)</f>
        <v>3</v>
      </c>
      <c r="AR1088">
        <f>VLOOKUP($C1088,PANSS_full!$D$2:$AK$888,26,FALSE)</f>
        <v>3</v>
      </c>
      <c r="AS1088">
        <f>VLOOKUP($C1088,PANSS_full!$D$2:$AK$888,27,FALSE)</f>
        <v>5</v>
      </c>
      <c r="AT1088">
        <f>VLOOKUP($C1088,PANSS_full!$D$2:$AK$888,28,FALSE)</f>
        <v>1</v>
      </c>
      <c r="AU1088">
        <f>VLOOKUP($C1088,PANSS_full!$D$2:$AK$888,29,FALSE)</f>
        <v>3</v>
      </c>
      <c r="AV1088">
        <f>VLOOKUP($C1088,PANSS_full!$D$2:$AK$888,30,FALSE)</f>
        <v>6</v>
      </c>
      <c r="AW1088">
        <f>VLOOKUP($C1088,PANSS_full!$D$2:$AK$888,31,FALSE)</f>
        <v>5</v>
      </c>
      <c r="AX1088">
        <f>VLOOKUP($C1088,PANSS_full!$D$2:$AK$888,32,FALSE)</f>
        <v>1</v>
      </c>
      <c r="AY1088">
        <f>VLOOKUP($C1088,PANSS_full!$D$2:$AK$888,33,FALSE)</f>
        <v>1</v>
      </c>
      <c r="AZ1088">
        <f>VLOOKUP($C1088,PANSS_full!$D$2:$AK$888,34,FALSE)</f>
        <v>3</v>
      </c>
    </row>
    <row r="1089" spans="1:52">
      <c r="A1089">
        <v>1088</v>
      </c>
      <c r="B1089" s="2" t="s">
        <v>1147</v>
      </c>
      <c r="C1089" s="2" t="str">
        <f t="shared" si="17"/>
        <v>SZ_10_0088</v>
      </c>
      <c r="E1089" s="2">
        <v>31.75</v>
      </c>
      <c r="F1089" s="2" t="s">
        <v>602</v>
      </c>
      <c r="G1089" s="2" t="s">
        <v>532</v>
      </c>
      <c r="H1089" s="2">
        <v>10</v>
      </c>
      <c r="I1089" s="2">
        <v>1</v>
      </c>
      <c r="J1089" s="2">
        <v>9</v>
      </c>
      <c r="K1089" s="2">
        <v>1</v>
      </c>
      <c r="L1089" s="2">
        <v>1</v>
      </c>
      <c r="M1089" s="2">
        <v>48</v>
      </c>
      <c r="N1089" s="2">
        <v>25</v>
      </c>
      <c r="O1089" s="2">
        <v>29</v>
      </c>
      <c r="P1089" s="2">
        <v>50</v>
      </c>
      <c r="Q1089" s="2">
        <v>104</v>
      </c>
      <c r="S1089" t="str">
        <f>VLOOKUP($C1089,PANSS_full!$D$2:$AK$888,1,FALSE)</f>
        <v>SZ_10_0088</v>
      </c>
      <c r="T1089" t="str">
        <f>VLOOKUP($C1089,PANSS_full!$D$2:$AK$888,2,FALSE)</f>
        <v>LWF</v>
      </c>
      <c r="U1089" t="str">
        <f>VLOOKUP($C1089,PANSS_full!$D$2:$AK$888,3,FALSE)</f>
        <v>刘向阳</v>
      </c>
      <c r="V1089" t="str">
        <f>VLOOKUP($C1089,PANSS_full!$D$2:$AK$888,4,FALSE)</f>
        <v>驻马店市第二人民医院</v>
      </c>
      <c r="W1089">
        <f>VLOOKUP($C1089,PANSS_full!$D$2:$AK$888,5,FALSE)</f>
        <v>6</v>
      </c>
      <c r="X1089">
        <f>VLOOKUP($C1089,PANSS_full!$D$2:$AK$888,6,FALSE)</f>
        <v>5</v>
      </c>
      <c r="Y1089">
        <f>VLOOKUP($C1089,PANSS_full!$D$2:$AK$888,7,FALSE)</f>
        <v>1</v>
      </c>
      <c r="Z1089">
        <f>VLOOKUP($C1089,PANSS_full!$D$2:$AK$888,8,FALSE)</f>
        <v>1</v>
      </c>
      <c r="AA1089">
        <f>VLOOKUP($C1089,PANSS_full!$D$2:$AK$888,9,FALSE)</f>
        <v>1</v>
      </c>
      <c r="AB1089">
        <f>VLOOKUP($C1089,PANSS_full!$D$2:$AK$888,10,FALSE)</f>
        <v>6</v>
      </c>
      <c r="AC1089">
        <f>VLOOKUP($C1089,PANSS_full!$D$2:$AK$888,11,FALSE)</f>
        <v>5</v>
      </c>
      <c r="AD1089">
        <f>VLOOKUP($C1089,PANSS_full!$D$2:$AK$888,12,FALSE)</f>
        <v>4</v>
      </c>
      <c r="AE1089">
        <f>VLOOKUP($C1089,PANSS_full!$D$2:$AK$888,13,FALSE)</f>
        <v>4</v>
      </c>
      <c r="AF1089">
        <f>VLOOKUP($C1089,PANSS_full!$D$2:$AK$888,14,FALSE)</f>
        <v>4</v>
      </c>
      <c r="AG1089">
        <f>VLOOKUP($C1089,PANSS_full!$D$2:$AK$888,15,FALSE)</f>
        <v>4</v>
      </c>
      <c r="AH1089">
        <f>VLOOKUP($C1089,PANSS_full!$D$2:$AK$888,16,FALSE)</f>
        <v>5</v>
      </c>
      <c r="AI1089">
        <f>VLOOKUP($C1089,PANSS_full!$D$2:$AK$888,17,FALSE)</f>
        <v>4</v>
      </c>
      <c r="AJ1089">
        <f>VLOOKUP($C1089,PANSS_full!$D$2:$AK$888,18,FALSE)</f>
        <v>4</v>
      </c>
      <c r="AK1089">
        <f>VLOOKUP($C1089,PANSS_full!$D$2:$AK$888,19,FALSE)</f>
        <v>1</v>
      </c>
      <c r="AL1089">
        <f>VLOOKUP($C1089,PANSS_full!$D$2:$AK$888,20,FALSE)</f>
        <v>1</v>
      </c>
      <c r="AM1089">
        <f>VLOOKUP($C1089,PANSS_full!$D$2:$AK$888,21,FALSE)</f>
        <v>1</v>
      </c>
      <c r="AN1089">
        <f>VLOOKUP($C1089,PANSS_full!$D$2:$AK$888,22,FALSE)</f>
        <v>4</v>
      </c>
      <c r="AO1089">
        <f>VLOOKUP($C1089,PANSS_full!$D$2:$AK$888,23,FALSE)</f>
        <v>4</v>
      </c>
      <c r="AP1089">
        <f>VLOOKUP($C1089,PANSS_full!$D$2:$AK$888,24,FALSE)</f>
        <v>1</v>
      </c>
      <c r="AQ1089">
        <f>VLOOKUP($C1089,PANSS_full!$D$2:$AK$888,25,FALSE)</f>
        <v>4</v>
      </c>
      <c r="AR1089">
        <f>VLOOKUP($C1089,PANSS_full!$D$2:$AK$888,26,FALSE)</f>
        <v>5</v>
      </c>
      <c r="AS1089">
        <f>VLOOKUP($C1089,PANSS_full!$D$2:$AK$888,27,FALSE)</f>
        <v>5</v>
      </c>
      <c r="AT1089">
        <f>VLOOKUP($C1089,PANSS_full!$D$2:$AK$888,28,FALSE)</f>
        <v>1</v>
      </c>
      <c r="AU1089">
        <f>VLOOKUP($C1089,PANSS_full!$D$2:$AK$888,29,FALSE)</f>
        <v>4</v>
      </c>
      <c r="AV1089">
        <f>VLOOKUP($C1089,PANSS_full!$D$2:$AK$888,30,FALSE)</f>
        <v>5</v>
      </c>
      <c r="AW1089">
        <f>VLOOKUP($C1089,PANSS_full!$D$2:$AK$888,31,FALSE)</f>
        <v>5</v>
      </c>
      <c r="AX1089">
        <f>VLOOKUP($C1089,PANSS_full!$D$2:$AK$888,32,FALSE)</f>
        <v>3</v>
      </c>
      <c r="AY1089">
        <f>VLOOKUP($C1089,PANSS_full!$D$2:$AK$888,33,FALSE)</f>
        <v>1</v>
      </c>
      <c r="AZ1089">
        <f>VLOOKUP($C1089,PANSS_full!$D$2:$AK$888,34,FALSE)</f>
        <v>5</v>
      </c>
    </row>
    <row r="1090" spans="1:52">
      <c r="A1090">
        <v>1089</v>
      </c>
      <c r="B1090" s="2" t="s">
        <v>1148</v>
      </c>
      <c r="C1090" s="2" t="str">
        <f t="shared" si="17"/>
        <v>SZ_10_0089</v>
      </c>
      <c r="E1090" s="2">
        <v>25.75</v>
      </c>
      <c r="F1090" s="2" t="s">
        <v>602</v>
      </c>
      <c r="G1090" s="2" t="s">
        <v>532</v>
      </c>
      <c r="H1090" s="2">
        <v>10</v>
      </c>
      <c r="I1090" s="2">
        <v>2</v>
      </c>
      <c r="J1090" s="2">
        <v>19</v>
      </c>
      <c r="K1090" s="2">
        <v>1</v>
      </c>
      <c r="L1090" s="2">
        <v>1</v>
      </c>
      <c r="M1090" s="2">
        <v>6</v>
      </c>
      <c r="N1090" s="2">
        <v>23</v>
      </c>
      <c r="O1090" s="2">
        <v>22</v>
      </c>
      <c r="P1090" s="2">
        <v>37</v>
      </c>
      <c r="Q1090" s="2">
        <v>82</v>
      </c>
      <c r="R1090" s="2">
        <v>34</v>
      </c>
      <c r="S1090" t="str">
        <f>VLOOKUP($C1090,PANSS_full!$D$2:$AK$888,1,FALSE)</f>
        <v>SZ_10_0089</v>
      </c>
      <c r="T1090" t="str">
        <f>VLOOKUP($C1090,PANSS_full!$D$2:$AK$888,2,FALSE)</f>
        <v>LK</v>
      </c>
      <c r="U1090" t="str">
        <f>VLOOKUP($C1090,PANSS_full!$D$2:$AK$888,3,FALSE)</f>
        <v>张慧芳</v>
      </c>
      <c r="V1090" t="str">
        <f>VLOOKUP($C1090,PANSS_full!$D$2:$AK$888,4,FALSE)</f>
        <v>河南省驻马店市第二人民医院</v>
      </c>
      <c r="W1090">
        <f>VLOOKUP($C1090,PANSS_full!$D$2:$AK$888,5,FALSE)</f>
        <v>4</v>
      </c>
      <c r="X1090">
        <f>VLOOKUP($C1090,PANSS_full!$D$2:$AK$888,6,FALSE)</f>
        <v>4</v>
      </c>
      <c r="Y1090">
        <f>VLOOKUP($C1090,PANSS_full!$D$2:$AK$888,7,FALSE)</f>
        <v>4</v>
      </c>
      <c r="Z1090">
        <f>VLOOKUP($C1090,PANSS_full!$D$2:$AK$888,8,FALSE)</f>
        <v>3</v>
      </c>
      <c r="AA1090">
        <f>VLOOKUP($C1090,PANSS_full!$D$2:$AK$888,9,FALSE)</f>
        <v>1</v>
      </c>
      <c r="AB1090">
        <f>VLOOKUP($C1090,PANSS_full!$D$2:$AK$888,10,FALSE)</f>
        <v>4</v>
      </c>
      <c r="AC1090">
        <f>VLOOKUP($C1090,PANSS_full!$D$2:$AK$888,11,FALSE)</f>
        <v>3</v>
      </c>
      <c r="AD1090">
        <f>VLOOKUP($C1090,PANSS_full!$D$2:$AK$888,12,FALSE)</f>
        <v>4</v>
      </c>
      <c r="AE1090">
        <f>VLOOKUP($C1090,PANSS_full!$D$2:$AK$888,13,FALSE)</f>
        <v>3</v>
      </c>
      <c r="AF1090">
        <f>VLOOKUP($C1090,PANSS_full!$D$2:$AK$888,14,FALSE)</f>
        <v>4</v>
      </c>
      <c r="AG1090">
        <f>VLOOKUP($C1090,PANSS_full!$D$2:$AK$888,15,FALSE)</f>
        <v>3</v>
      </c>
      <c r="AH1090">
        <f>VLOOKUP($C1090,PANSS_full!$D$2:$AK$888,16,FALSE)</f>
        <v>4</v>
      </c>
      <c r="AI1090">
        <f>VLOOKUP($C1090,PANSS_full!$D$2:$AK$888,17,FALSE)</f>
        <v>3</v>
      </c>
      <c r="AJ1090">
        <f>VLOOKUP($C1090,PANSS_full!$D$2:$AK$888,18,FALSE)</f>
        <v>1</v>
      </c>
      <c r="AK1090">
        <f>VLOOKUP($C1090,PANSS_full!$D$2:$AK$888,19,FALSE)</f>
        <v>1</v>
      </c>
      <c r="AL1090">
        <f>VLOOKUP($C1090,PANSS_full!$D$2:$AK$888,20,FALSE)</f>
        <v>1</v>
      </c>
      <c r="AM1090">
        <f>VLOOKUP($C1090,PANSS_full!$D$2:$AK$888,21,FALSE)</f>
        <v>1</v>
      </c>
      <c r="AN1090">
        <f>VLOOKUP($C1090,PANSS_full!$D$2:$AK$888,22,FALSE)</f>
        <v>1</v>
      </c>
      <c r="AO1090">
        <f>VLOOKUP($C1090,PANSS_full!$D$2:$AK$888,23,FALSE)</f>
        <v>1</v>
      </c>
      <c r="AP1090">
        <f>VLOOKUP($C1090,PANSS_full!$D$2:$AK$888,24,FALSE)</f>
        <v>1</v>
      </c>
      <c r="AQ1090">
        <f>VLOOKUP($C1090,PANSS_full!$D$2:$AK$888,25,FALSE)</f>
        <v>1</v>
      </c>
      <c r="AR1090">
        <f>VLOOKUP($C1090,PANSS_full!$D$2:$AK$888,26,FALSE)</f>
        <v>4</v>
      </c>
      <c r="AS1090">
        <f>VLOOKUP($C1090,PANSS_full!$D$2:$AK$888,27,FALSE)</f>
        <v>4</v>
      </c>
      <c r="AT1090">
        <f>VLOOKUP($C1090,PANSS_full!$D$2:$AK$888,28,FALSE)</f>
        <v>1</v>
      </c>
      <c r="AU1090">
        <f>VLOOKUP($C1090,PANSS_full!$D$2:$AK$888,29,FALSE)</f>
        <v>4</v>
      </c>
      <c r="AV1090">
        <f>VLOOKUP($C1090,PANSS_full!$D$2:$AK$888,30,FALSE)</f>
        <v>4</v>
      </c>
      <c r="AW1090">
        <f>VLOOKUP($C1090,PANSS_full!$D$2:$AK$888,31,FALSE)</f>
        <v>3</v>
      </c>
      <c r="AX1090">
        <f>VLOOKUP($C1090,PANSS_full!$D$2:$AK$888,32,FALSE)</f>
        <v>3</v>
      </c>
      <c r="AY1090">
        <f>VLOOKUP($C1090,PANSS_full!$D$2:$AK$888,33,FALSE)</f>
        <v>3</v>
      </c>
      <c r="AZ1090">
        <f>VLOOKUP($C1090,PANSS_full!$D$2:$AK$888,34,FALSE)</f>
        <v>4</v>
      </c>
    </row>
    <row r="1091" spans="1:52">
      <c r="A1091">
        <v>1090</v>
      </c>
      <c r="B1091" s="2" t="s">
        <v>1149</v>
      </c>
      <c r="C1091" s="2" t="str">
        <f t="shared" ref="C1091:C1101" si="18">LEFT(B1091,10)</f>
        <v>SZ_10_0090</v>
      </c>
      <c r="E1091" s="2">
        <v>21.9166666666665</v>
      </c>
      <c r="F1091" s="2" t="s">
        <v>602</v>
      </c>
      <c r="G1091" s="2" t="s">
        <v>532</v>
      </c>
      <c r="H1091" s="2">
        <v>10</v>
      </c>
      <c r="I1091" s="2">
        <v>2</v>
      </c>
      <c r="J1091" s="2">
        <v>14</v>
      </c>
      <c r="K1091" s="2">
        <v>1</v>
      </c>
      <c r="L1091" s="2">
        <v>1</v>
      </c>
      <c r="M1091" s="2">
        <v>6</v>
      </c>
      <c r="N1091" s="2">
        <v>22</v>
      </c>
      <c r="O1091" s="2">
        <v>23</v>
      </c>
      <c r="P1091" s="2">
        <v>40</v>
      </c>
      <c r="Q1091" s="2">
        <v>85</v>
      </c>
      <c r="R1091" s="2">
        <v>30</v>
      </c>
      <c r="S1091" t="str">
        <f>VLOOKUP($C1091,PANSS_full!$D$2:$AK$888,1,FALSE)</f>
        <v>SZ_10_0090</v>
      </c>
      <c r="T1091" t="str">
        <f>VLOOKUP($C1091,PANSS_full!$D$2:$AK$888,2,FALSE)</f>
        <v>LM</v>
      </c>
      <c r="U1091" t="str">
        <f>VLOOKUP($C1091,PANSS_full!$D$2:$AK$888,3,FALSE)</f>
        <v>张慧芳</v>
      </c>
      <c r="V1091" t="str">
        <f>VLOOKUP($C1091,PANSS_full!$D$2:$AK$888,4,FALSE)</f>
        <v>河南省驻马店市第二人民医院</v>
      </c>
      <c r="W1091">
        <f>VLOOKUP($C1091,PANSS_full!$D$2:$AK$888,5,FALSE)</f>
        <v>4</v>
      </c>
      <c r="X1091">
        <f>VLOOKUP($C1091,PANSS_full!$D$2:$AK$888,6,FALSE)</f>
        <v>3</v>
      </c>
      <c r="Y1091">
        <f>VLOOKUP($C1091,PANSS_full!$D$2:$AK$888,7,FALSE)</f>
        <v>4</v>
      </c>
      <c r="Z1091">
        <f>VLOOKUP($C1091,PANSS_full!$D$2:$AK$888,8,FALSE)</f>
        <v>3</v>
      </c>
      <c r="AA1091">
        <f>VLOOKUP($C1091,PANSS_full!$D$2:$AK$888,9,FALSE)</f>
        <v>1</v>
      </c>
      <c r="AB1091">
        <f>VLOOKUP($C1091,PANSS_full!$D$2:$AK$888,10,FALSE)</f>
        <v>4</v>
      </c>
      <c r="AC1091">
        <f>VLOOKUP($C1091,PANSS_full!$D$2:$AK$888,11,FALSE)</f>
        <v>3</v>
      </c>
      <c r="AD1091">
        <f>VLOOKUP($C1091,PANSS_full!$D$2:$AK$888,12,FALSE)</f>
        <v>4</v>
      </c>
      <c r="AE1091">
        <f>VLOOKUP($C1091,PANSS_full!$D$2:$AK$888,13,FALSE)</f>
        <v>3</v>
      </c>
      <c r="AF1091">
        <f>VLOOKUP($C1091,PANSS_full!$D$2:$AK$888,14,FALSE)</f>
        <v>4</v>
      </c>
      <c r="AG1091">
        <f>VLOOKUP($C1091,PANSS_full!$D$2:$AK$888,15,FALSE)</f>
        <v>3</v>
      </c>
      <c r="AH1091">
        <f>VLOOKUP($C1091,PANSS_full!$D$2:$AK$888,16,FALSE)</f>
        <v>3</v>
      </c>
      <c r="AI1091">
        <f>VLOOKUP($C1091,PANSS_full!$D$2:$AK$888,17,FALSE)</f>
        <v>4</v>
      </c>
      <c r="AJ1091">
        <f>VLOOKUP($C1091,PANSS_full!$D$2:$AK$888,18,FALSE)</f>
        <v>2</v>
      </c>
      <c r="AK1091">
        <f>VLOOKUP($C1091,PANSS_full!$D$2:$AK$888,19,FALSE)</f>
        <v>1</v>
      </c>
      <c r="AL1091">
        <f>VLOOKUP($C1091,PANSS_full!$D$2:$AK$888,20,FALSE)</f>
        <v>3</v>
      </c>
      <c r="AM1091">
        <f>VLOOKUP($C1091,PANSS_full!$D$2:$AK$888,21,FALSE)</f>
        <v>1</v>
      </c>
      <c r="AN1091">
        <f>VLOOKUP($C1091,PANSS_full!$D$2:$AK$888,22,FALSE)</f>
        <v>3</v>
      </c>
      <c r="AO1091">
        <f>VLOOKUP($C1091,PANSS_full!$D$2:$AK$888,23,FALSE)</f>
        <v>1</v>
      </c>
      <c r="AP1091">
        <f>VLOOKUP($C1091,PANSS_full!$D$2:$AK$888,24,FALSE)</f>
        <v>1</v>
      </c>
      <c r="AQ1091">
        <f>VLOOKUP($C1091,PANSS_full!$D$2:$AK$888,25,FALSE)</f>
        <v>1</v>
      </c>
      <c r="AR1091">
        <f>VLOOKUP($C1091,PANSS_full!$D$2:$AK$888,26,FALSE)</f>
        <v>4</v>
      </c>
      <c r="AS1091">
        <f>VLOOKUP($C1091,PANSS_full!$D$2:$AK$888,27,FALSE)</f>
        <v>4</v>
      </c>
      <c r="AT1091">
        <f>VLOOKUP($C1091,PANSS_full!$D$2:$AK$888,28,FALSE)</f>
        <v>1</v>
      </c>
      <c r="AU1091">
        <f>VLOOKUP($C1091,PANSS_full!$D$2:$AK$888,29,FALSE)</f>
        <v>4</v>
      </c>
      <c r="AV1091">
        <f>VLOOKUP($C1091,PANSS_full!$D$2:$AK$888,30,FALSE)</f>
        <v>4</v>
      </c>
      <c r="AW1091">
        <f>VLOOKUP($C1091,PANSS_full!$D$2:$AK$888,31,FALSE)</f>
        <v>3</v>
      </c>
      <c r="AX1091">
        <f>VLOOKUP($C1091,PANSS_full!$D$2:$AK$888,32,FALSE)</f>
        <v>3</v>
      </c>
      <c r="AY1091">
        <f>VLOOKUP($C1091,PANSS_full!$D$2:$AK$888,33,FALSE)</f>
        <v>3</v>
      </c>
      <c r="AZ1091">
        <f>VLOOKUP($C1091,PANSS_full!$D$2:$AK$888,34,FALSE)</f>
        <v>3</v>
      </c>
    </row>
    <row r="1092" spans="1:52">
      <c r="A1092">
        <v>1091</v>
      </c>
      <c r="B1092" s="2" t="s">
        <v>1150</v>
      </c>
      <c r="C1092" s="2" t="str">
        <f t="shared" si="18"/>
        <v>SZ_10_0091</v>
      </c>
      <c r="E1092" s="2">
        <v>29.6666666666665</v>
      </c>
      <c r="F1092" s="2" t="s">
        <v>602</v>
      </c>
      <c r="G1092" s="2" t="s">
        <v>532</v>
      </c>
      <c r="H1092" s="2">
        <v>10</v>
      </c>
      <c r="I1092" s="2">
        <v>2</v>
      </c>
      <c r="J1092" s="2">
        <v>8</v>
      </c>
      <c r="K1092" s="2">
        <v>1</v>
      </c>
      <c r="L1092" s="2">
        <v>1</v>
      </c>
      <c r="M1092" s="2">
        <v>48</v>
      </c>
      <c r="N1092" s="2">
        <v>33</v>
      </c>
      <c r="O1092" s="2">
        <v>17</v>
      </c>
      <c r="P1092" s="2">
        <v>47</v>
      </c>
      <c r="Q1092" s="2">
        <v>97</v>
      </c>
      <c r="S1092" t="str">
        <f>VLOOKUP($C1092,PANSS_full!$D$2:$AK$888,1,FALSE)</f>
        <v>SZ_10_0091</v>
      </c>
      <c r="T1092" t="str">
        <f>VLOOKUP($C1092,PANSS_full!$D$2:$AK$888,2,FALSE)</f>
        <v>XYE</v>
      </c>
      <c r="U1092" t="str">
        <f>VLOOKUP($C1092,PANSS_full!$D$2:$AK$888,3,FALSE)</f>
        <v>邵新月</v>
      </c>
      <c r="V1092" t="str">
        <f>VLOOKUP($C1092,PANSS_full!$D$2:$AK$888,4,FALSE)</f>
        <v>驻马店市精神病院</v>
      </c>
      <c r="W1092">
        <f>VLOOKUP($C1092,PANSS_full!$D$2:$AK$888,5,FALSE)</f>
        <v>7</v>
      </c>
      <c r="X1092">
        <f>VLOOKUP($C1092,PANSS_full!$D$2:$AK$888,6,FALSE)</f>
        <v>3</v>
      </c>
      <c r="Y1092">
        <f>VLOOKUP($C1092,PANSS_full!$D$2:$AK$888,7,FALSE)</f>
        <v>6</v>
      </c>
      <c r="Z1092">
        <f>VLOOKUP($C1092,PANSS_full!$D$2:$AK$888,8,FALSE)</f>
        <v>4</v>
      </c>
      <c r="AA1092">
        <f>VLOOKUP($C1092,PANSS_full!$D$2:$AK$888,9,FALSE)</f>
        <v>1</v>
      </c>
      <c r="AB1092">
        <f>VLOOKUP($C1092,PANSS_full!$D$2:$AK$888,10,FALSE)</f>
        <v>6</v>
      </c>
      <c r="AC1092">
        <f>VLOOKUP($C1092,PANSS_full!$D$2:$AK$888,11,FALSE)</f>
        <v>6</v>
      </c>
      <c r="AD1092">
        <f>VLOOKUP($C1092,PANSS_full!$D$2:$AK$888,12,FALSE)</f>
        <v>1</v>
      </c>
      <c r="AE1092">
        <f>VLOOKUP($C1092,PANSS_full!$D$2:$AK$888,13,FALSE)</f>
        <v>1</v>
      </c>
      <c r="AF1092">
        <f>VLOOKUP($C1092,PANSS_full!$D$2:$AK$888,14,FALSE)</f>
        <v>5</v>
      </c>
      <c r="AG1092">
        <f>VLOOKUP($C1092,PANSS_full!$D$2:$AK$888,15,FALSE)</f>
        <v>3</v>
      </c>
      <c r="AH1092">
        <f>VLOOKUP($C1092,PANSS_full!$D$2:$AK$888,16,FALSE)</f>
        <v>3</v>
      </c>
      <c r="AI1092">
        <f>VLOOKUP($C1092,PANSS_full!$D$2:$AK$888,17,FALSE)</f>
        <v>2</v>
      </c>
      <c r="AJ1092">
        <f>VLOOKUP($C1092,PANSS_full!$D$2:$AK$888,18,FALSE)</f>
        <v>2</v>
      </c>
      <c r="AK1092">
        <f>VLOOKUP($C1092,PANSS_full!$D$2:$AK$888,19,FALSE)</f>
        <v>2</v>
      </c>
      <c r="AL1092">
        <f>VLOOKUP($C1092,PANSS_full!$D$2:$AK$888,20,FALSE)</f>
        <v>3</v>
      </c>
      <c r="AM1092">
        <f>VLOOKUP($C1092,PANSS_full!$D$2:$AK$888,21,FALSE)</f>
        <v>1</v>
      </c>
      <c r="AN1092">
        <f>VLOOKUP($C1092,PANSS_full!$D$2:$AK$888,22,FALSE)</f>
        <v>5</v>
      </c>
      <c r="AO1092">
        <f>VLOOKUP($C1092,PANSS_full!$D$2:$AK$888,23,FALSE)</f>
        <v>2</v>
      </c>
      <c r="AP1092">
        <f>VLOOKUP($C1092,PANSS_full!$D$2:$AK$888,24,FALSE)</f>
        <v>1</v>
      </c>
      <c r="AQ1092">
        <f>VLOOKUP($C1092,PANSS_full!$D$2:$AK$888,25,FALSE)</f>
        <v>1</v>
      </c>
      <c r="AR1092">
        <f>VLOOKUP($C1092,PANSS_full!$D$2:$AK$888,26,FALSE)</f>
        <v>7</v>
      </c>
      <c r="AS1092">
        <f>VLOOKUP($C1092,PANSS_full!$D$2:$AK$888,27,FALSE)</f>
        <v>7</v>
      </c>
      <c r="AT1092">
        <f>VLOOKUP($C1092,PANSS_full!$D$2:$AK$888,28,FALSE)</f>
        <v>1</v>
      </c>
      <c r="AU1092">
        <f>VLOOKUP($C1092,PANSS_full!$D$2:$AK$888,29,FALSE)</f>
        <v>1</v>
      </c>
      <c r="AV1092">
        <f>VLOOKUP($C1092,PANSS_full!$D$2:$AK$888,30,FALSE)</f>
        <v>7</v>
      </c>
      <c r="AW1092">
        <f>VLOOKUP($C1092,PANSS_full!$D$2:$AK$888,31,FALSE)</f>
        <v>1</v>
      </c>
      <c r="AX1092">
        <f>VLOOKUP($C1092,PANSS_full!$D$2:$AK$888,32,FALSE)</f>
        <v>3</v>
      </c>
      <c r="AY1092">
        <f>VLOOKUP($C1092,PANSS_full!$D$2:$AK$888,33,FALSE)</f>
        <v>1</v>
      </c>
      <c r="AZ1092">
        <f>VLOOKUP($C1092,PANSS_full!$D$2:$AK$888,34,FALSE)</f>
        <v>4</v>
      </c>
    </row>
    <row r="1093" spans="1:52">
      <c r="A1093">
        <v>1092</v>
      </c>
      <c r="B1093" s="2" t="s">
        <v>1151</v>
      </c>
      <c r="C1093" s="2" t="str">
        <f t="shared" si="18"/>
        <v>SZ_10_0092</v>
      </c>
      <c r="E1093" s="2">
        <v>39.4166666666665</v>
      </c>
      <c r="F1093" s="2" t="s">
        <v>602</v>
      </c>
      <c r="G1093" s="2" t="s">
        <v>532</v>
      </c>
      <c r="H1093" s="2">
        <v>10</v>
      </c>
      <c r="I1093" s="2">
        <v>2</v>
      </c>
      <c r="J1093" s="2">
        <v>8</v>
      </c>
      <c r="K1093" s="2">
        <v>1</v>
      </c>
      <c r="L1093" s="2">
        <v>1</v>
      </c>
      <c r="M1093" s="2">
        <v>72</v>
      </c>
      <c r="N1093" s="2">
        <v>23</v>
      </c>
      <c r="O1093" s="2">
        <v>16</v>
      </c>
      <c r="P1093" s="2">
        <v>44</v>
      </c>
      <c r="Q1093" s="2">
        <v>83</v>
      </c>
      <c r="R1093" s="2">
        <v>25</v>
      </c>
      <c r="S1093" t="str">
        <f>VLOOKUP($C1093,PANSS_full!$D$2:$AK$888,1,FALSE)</f>
        <v>SZ_10_0092</v>
      </c>
      <c r="T1093" t="str">
        <f>VLOOKUP($C1093,PANSS_full!$D$2:$AK$888,2,FALSE)</f>
        <v>ZJY</v>
      </c>
      <c r="U1093" t="str">
        <f>VLOOKUP($C1093,PANSS_full!$D$2:$AK$888,3,FALSE)</f>
        <v>刘秋英</v>
      </c>
      <c r="V1093" t="str">
        <f>VLOOKUP($C1093,PANSS_full!$D$2:$AK$888,4,FALSE)</f>
        <v>驻马店市第二人民医院</v>
      </c>
      <c r="W1093">
        <f>VLOOKUP($C1093,PANSS_full!$D$2:$AK$888,5,FALSE)</f>
        <v>5</v>
      </c>
      <c r="X1093">
        <f>VLOOKUP($C1093,PANSS_full!$D$2:$AK$888,6,FALSE)</f>
        <v>3</v>
      </c>
      <c r="Y1093">
        <f>VLOOKUP($C1093,PANSS_full!$D$2:$AK$888,7,FALSE)</f>
        <v>5</v>
      </c>
      <c r="Z1093">
        <f>VLOOKUP($C1093,PANSS_full!$D$2:$AK$888,8,FALSE)</f>
        <v>1</v>
      </c>
      <c r="AA1093">
        <f>VLOOKUP($C1093,PANSS_full!$D$2:$AK$888,9,FALSE)</f>
        <v>1</v>
      </c>
      <c r="AB1093">
        <f>VLOOKUP($C1093,PANSS_full!$D$2:$AK$888,10,FALSE)</f>
        <v>5</v>
      </c>
      <c r="AC1093">
        <f>VLOOKUP($C1093,PANSS_full!$D$2:$AK$888,11,FALSE)</f>
        <v>3</v>
      </c>
      <c r="AD1093">
        <f>VLOOKUP($C1093,PANSS_full!$D$2:$AK$888,12,FALSE)</f>
        <v>1</v>
      </c>
      <c r="AE1093">
        <f>VLOOKUP($C1093,PANSS_full!$D$2:$AK$888,13,FALSE)</f>
        <v>4</v>
      </c>
      <c r="AF1093">
        <f>VLOOKUP($C1093,PANSS_full!$D$2:$AK$888,14,FALSE)</f>
        <v>3</v>
      </c>
      <c r="AG1093">
        <f>VLOOKUP($C1093,PANSS_full!$D$2:$AK$888,15,FALSE)</f>
        <v>5</v>
      </c>
      <c r="AH1093">
        <f>VLOOKUP($C1093,PANSS_full!$D$2:$AK$888,16,FALSE)</f>
        <v>1</v>
      </c>
      <c r="AI1093">
        <f>VLOOKUP($C1093,PANSS_full!$D$2:$AK$888,17,FALSE)</f>
        <v>1</v>
      </c>
      <c r="AJ1093">
        <f>VLOOKUP($C1093,PANSS_full!$D$2:$AK$888,18,FALSE)</f>
        <v>1</v>
      </c>
      <c r="AK1093">
        <f>VLOOKUP($C1093,PANSS_full!$D$2:$AK$888,19,FALSE)</f>
        <v>1</v>
      </c>
      <c r="AL1093">
        <f>VLOOKUP($C1093,PANSS_full!$D$2:$AK$888,20,FALSE)</f>
        <v>3</v>
      </c>
      <c r="AM1093">
        <f>VLOOKUP($C1093,PANSS_full!$D$2:$AK$888,21,FALSE)</f>
        <v>1</v>
      </c>
      <c r="AN1093">
        <f>VLOOKUP($C1093,PANSS_full!$D$2:$AK$888,22,FALSE)</f>
        <v>3</v>
      </c>
      <c r="AO1093">
        <f>VLOOKUP($C1093,PANSS_full!$D$2:$AK$888,23,FALSE)</f>
        <v>1</v>
      </c>
      <c r="AP1093">
        <f>VLOOKUP($C1093,PANSS_full!$D$2:$AK$888,24,FALSE)</f>
        <v>1</v>
      </c>
      <c r="AQ1093">
        <f>VLOOKUP($C1093,PANSS_full!$D$2:$AK$888,25,FALSE)</f>
        <v>4</v>
      </c>
      <c r="AR1093">
        <f>VLOOKUP($C1093,PANSS_full!$D$2:$AK$888,26,FALSE)</f>
        <v>4</v>
      </c>
      <c r="AS1093">
        <f>VLOOKUP($C1093,PANSS_full!$D$2:$AK$888,27,FALSE)</f>
        <v>5</v>
      </c>
      <c r="AT1093">
        <f>VLOOKUP($C1093,PANSS_full!$D$2:$AK$888,28,FALSE)</f>
        <v>1</v>
      </c>
      <c r="AU1093">
        <f>VLOOKUP($C1093,PANSS_full!$D$2:$AK$888,29,FALSE)</f>
        <v>3</v>
      </c>
      <c r="AV1093">
        <f>VLOOKUP($C1093,PANSS_full!$D$2:$AK$888,30,FALSE)</f>
        <v>6</v>
      </c>
      <c r="AW1093">
        <f>VLOOKUP($C1093,PANSS_full!$D$2:$AK$888,31,FALSE)</f>
        <v>3</v>
      </c>
      <c r="AX1093">
        <f>VLOOKUP($C1093,PANSS_full!$D$2:$AK$888,32,FALSE)</f>
        <v>3</v>
      </c>
      <c r="AY1093">
        <f>VLOOKUP($C1093,PANSS_full!$D$2:$AK$888,33,FALSE)</f>
        <v>1</v>
      </c>
      <c r="AZ1093">
        <f>VLOOKUP($C1093,PANSS_full!$D$2:$AK$888,34,FALSE)</f>
        <v>4</v>
      </c>
    </row>
    <row r="1094" spans="1:52">
      <c r="A1094">
        <v>1093</v>
      </c>
      <c r="B1094" s="2" t="s">
        <v>1152</v>
      </c>
      <c r="C1094" s="2" t="str">
        <f t="shared" si="18"/>
        <v>SZ_10_0093</v>
      </c>
      <c r="E1094" s="2">
        <v>37.1666666666665</v>
      </c>
      <c r="F1094" s="2" t="s">
        <v>602</v>
      </c>
      <c r="G1094" s="2" t="s">
        <v>532</v>
      </c>
      <c r="H1094" s="2">
        <v>10</v>
      </c>
      <c r="I1094" s="2">
        <v>1</v>
      </c>
      <c r="J1094" s="2">
        <v>9</v>
      </c>
      <c r="K1094" s="2">
        <v>1</v>
      </c>
      <c r="L1094" s="2">
        <v>1</v>
      </c>
      <c r="M1094" s="2">
        <v>123</v>
      </c>
      <c r="N1094" s="2">
        <v>23</v>
      </c>
      <c r="O1094" s="2">
        <v>23</v>
      </c>
      <c r="P1094" s="2">
        <v>38</v>
      </c>
      <c r="Q1094" s="2">
        <v>84</v>
      </c>
      <c r="S1094" t="str">
        <f>VLOOKUP($C1094,PANSS_full!$D$2:$AK$888,1,FALSE)</f>
        <v>SZ_10_0093</v>
      </c>
      <c r="T1094" t="str">
        <f>VLOOKUP($C1094,PANSS_full!$D$2:$AK$888,2,FALSE)</f>
        <v>YGL</v>
      </c>
      <c r="U1094" t="str">
        <f>VLOOKUP($C1094,PANSS_full!$D$2:$AK$888,3,FALSE)</f>
        <v>孟月兰</v>
      </c>
      <c r="V1094" t="str">
        <f>VLOOKUP($C1094,PANSS_full!$D$2:$AK$888,4,FALSE)</f>
        <v>驻马店市第二人民医院</v>
      </c>
      <c r="W1094">
        <f>VLOOKUP($C1094,PANSS_full!$D$2:$AK$888,5,FALSE)</f>
        <v>5</v>
      </c>
      <c r="X1094">
        <f>VLOOKUP($C1094,PANSS_full!$D$2:$AK$888,6,FALSE)</f>
        <v>1</v>
      </c>
      <c r="Y1094">
        <f>VLOOKUP($C1094,PANSS_full!$D$2:$AK$888,7,FALSE)</f>
        <v>2</v>
      </c>
      <c r="Z1094">
        <f>VLOOKUP($C1094,PANSS_full!$D$2:$AK$888,8,FALSE)</f>
        <v>5</v>
      </c>
      <c r="AA1094">
        <f>VLOOKUP($C1094,PANSS_full!$D$2:$AK$888,9,FALSE)</f>
        <v>1</v>
      </c>
      <c r="AB1094">
        <f>VLOOKUP($C1094,PANSS_full!$D$2:$AK$888,10,FALSE)</f>
        <v>5</v>
      </c>
      <c r="AC1094">
        <f>VLOOKUP($C1094,PANSS_full!$D$2:$AK$888,11,FALSE)</f>
        <v>4</v>
      </c>
      <c r="AD1094">
        <f>VLOOKUP($C1094,PANSS_full!$D$2:$AK$888,12,FALSE)</f>
        <v>4</v>
      </c>
      <c r="AE1094">
        <f>VLOOKUP($C1094,PANSS_full!$D$2:$AK$888,13,FALSE)</f>
        <v>4</v>
      </c>
      <c r="AF1094">
        <f>VLOOKUP($C1094,PANSS_full!$D$2:$AK$888,14,FALSE)</f>
        <v>3</v>
      </c>
      <c r="AG1094">
        <f>VLOOKUP($C1094,PANSS_full!$D$2:$AK$888,15,FALSE)</f>
        <v>5</v>
      </c>
      <c r="AH1094">
        <f>VLOOKUP($C1094,PANSS_full!$D$2:$AK$888,16,FALSE)</f>
        <v>3</v>
      </c>
      <c r="AI1094">
        <f>VLOOKUP($C1094,PANSS_full!$D$2:$AK$888,17,FALSE)</f>
        <v>3</v>
      </c>
      <c r="AJ1094">
        <f>VLOOKUP($C1094,PANSS_full!$D$2:$AK$888,18,FALSE)</f>
        <v>1</v>
      </c>
      <c r="AK1094">
        <f>VLOOKUP($C1094,PANSS_full!$D$2:$AK$888,19,FALSE)</f>
        <v>1</v>
      </c>
      <c r="AL1094">
        <f>VLOOKUP($C1094,PANSS_full!$D$2:$AK$888,20,FALSE)</f>
        <v>3</v>
      </c>
      <c r="AM1094">
        <f>VLOOKUP($C1094,PANSS_full!$D$2:$AK$888,21,FALSE)</f>
        <v>1</v>
      </c>
      <c r="AN1094">
        <f>VLOOKUP($C1094,PANSS_full!$D$2:$AK$888,22,FALSE)</f>
        <v>4</v>
      </c>
      <c r="AO1094">
        <f>VLOOKUP($C1094,PANSS_full!$D$2:$AK$888,23,FALSE)</f>
        <v>1</v>
      </c>
      <c r="AP1094">
        <f>VLOOKUP($C1094,PANSS_full!$D$2:$AK$888,24,FALSE)</f>
        <v>1</v>
      </c>
      <c r="AQ1094">
        <f>VLOOKUP($C1094,PANSS_full!$D$2:$AK$888,25,FALSE)</f>
        <v>2</v>
      </c>
      <c r="AR1094">
        <f>VLOOKUP($C1094,PANSS_full!$D$2:$AK$888,26,FALSE)</f>
        <v>2</v>
      </c>
      <c r="AS1094">
        <f>VLOOKUP($C1094,PANSS_full!$D$2:$AK$888,27,FALSE)</f>
        <v>5</v>
      </c>
      <c r="AT1094">
        <f>VLOOKUP($C1094,PANSS_full!$D$2:$AK$888,28,FALSE)</f>
        <v>1</v>
      </c>
      <c r="AU1094">
        <f>VLOOKUP($C1094,PANSS_full!$D$2:$AK$888,29,FALSE)</f>
        <v>1</v>
      </c>
      <c r="AV1094">
        <f>VLOOKUP($C1094,PANSS_full!$D$2:$AK$888,30,FALSE)</f>
        <v>5</v>
      </c>
      <c r="AW1094">
        <f>VLOOKUP($C1094,PANSS_full!$D$2:$AK$888,31,FALSE)</f>
        <v>5</v>
      </c>
      <c r="AX1094">
        <f>VLOOKUP($C1094,PANSS_full!$D$2:$AK$888,32,FALSE)</f>
        <v>1</v>
      </c>
      <c r="AY1094">
        <f>VLOOKUP($C1094,PANSS_full!$D$2:$AK$888,33,FALSE)</f>
        <v>1</v>
      </c>
      <c r="AZ1094">
        <f>VLOOKUP($C1094,PANSS_full!$D$2:$AK$888,34,FALSE)</f>
        <v>4</v>
      </c>
    </row>
    <row r="1095" spans="1:52">
      <c r="A1095">
        <v>1094</v>
      </c>
      <c r="B1095" s="2" t="s">
        <v>1153</v>
      </c>
      <c r="C1095" s="2" t="str">
        <f t="shared" si="18"/>
        <v>SZ_10_0094</v>
      </c>
      <c r="E1095" s="2">
        <v>32.8333333333333</v>
      </c>
      <c r="F1095" s="2" t="s">
        <v>602</v>
      </c>
      <c r="G1095" s="2" t="s">
        <v>532</v>
      </c>
      <c r="H1095" s="2">
        <v>10</v>
      </c>
      <c r="I1095" s="2">
        <v>1</v>
      </c>
      <c r="J1095" s="2">
        <v>9</v>
      </c>
      <c r="K1095" s="2">
        <v>1</v>
      </c>
      <c r="L1095" s="2">
        <v>1</v>
      </c>
      <c r="M1095" s="2">
        <v>1</v>
      </c>
      <c r="N1095" s="2">
        <v>22</v>
      </c>
      <c r="O1095" s="2">
        <v>19</v>
      </c>
      <c r="P1095" s="2">
        <v>38</v>
      </c>
      <c r="Q1095" s="2">
        <v>79</v>
      </c>
      <c r="S1095" t="str">
        <f>VLOOKUP($C1095,PANSS_full!$D$2:$AK$888,1,FALSE)</f>
        <v>SZ_10_0094</v>
      </c>
      <c r="T1095" t="str">
        <f>VLOOKUP($C1095,PANSS_full!$D$2:$AK$888,2,FALSE)</f>
        <v>WL</v>
      </c>
      <c r="U1095" t="str">
        <f>VLOOKUP($C1095,PANSS_full!$D$2:$AK$888,3,FALSE)</f>
        <v>孟月兰</v>
      </c>
      <c r="V1095" t="str">
        <f>VLOOKUP($C1095,PANSS_full!$D$2:$AK$888,4,FALSE)</f>
        <v>驻马店市第二人民医院</v>
      </c>
      <c r="W1095">
        <f>VLOOKUP($C1095,PANSS_full!$D$2:$AK$888,5,FALSE)</f>
        <v>6</v>
      </c>
      <c r="X1095">
        <f>VLOOKUP($C1095,PANSS_full!$D$2:$AK$888,6,FALSE)</f>
        <v>3</v>
      </c>
      <c r="Y1095">
        <f>VLOOKUP($C1095,PANSS_full!$D$2:$AK$888,7,FALSE)</f>
        <v>1</v>
      </c>
      <c r="Z1095">
        <f>VLOOKUP($C1095,PANSS_full!$D$2:$AK$888,8,FALSE)</f>
        <v>1</v>
      </c>
      <c r="AA1095">
        <f>VLOOKUP($C1095,PANSS_full!$D$2:$AK$888,9,FALSE)</f>
        <v>1</v>
      </c>
      <c r="AB1095">
        <f>VLOOKUP($C1095,PANSS_full!$D$2:$AK$888,10,FALSE)</f>
        <v>6</v>
      </c>
      <c r="AC1095">
        <f>VLOOKUP($C1095,PANSS_full!$D$2:$AK$888,11,FALSE)</f>
        <v>4</v>
      </c>
      <c r="AD1095">
        <f>VLOOKUP($C1095,PANSS_full!$D$2:$AK$888,12,FALSE)</f>
        <v>3</v>
      </c>
      <c r="AE1095">
        <f>VLOOKUP($C1095,PANSS_full!$D$2:$AK$888,13,FALSE)</f>
        <v>3</v>
      </c>
      <c r="AF1095">
        <f>VLOOKUP($C1095,PANSS_full!$D$2:$AK$888,14,FALSE)</f>
        <v>2</v>
      </c>
      <c r="AG1095">
        <f>VLOOKUP($C1095,PANSS_full!$D$2:$AK$888,15,FALSE)</f>
        <v>4</v>
      </c>
      <c r="AH1095">
        <f>VLOOKUP($C1095,PANSS_full!$D$2:$AK$888,16,FALSE)</f>
        <v>3</v>
      </c>
      <c r="AI1095">
        <f>VLOOKUP($C1095,PANSS_full!$D$2:$AK$888,17,FALSE)</f>
        <v>3</v>
      </c>
      <c r="AJ1095">
        <f>VLOOKUP($C1095,PANSS_full!$D$2:$AK$888,18,FALSE)</f>
        <v>1</v>
      </c>
      <c r="AK1095">
        <f>VLOOKUP($C1095,PANSS_full!$D$2:$AK$888,19,FALSE)</f>
        <v>1</v>
      </c>
      <c r="AL1095">
        <f>VLOOKUP($C1095,PANSS_full!$D$2:$AK$888,20,FALSE)</f>
        <v>3</v>
      </c>
      <c r="AM1095">
        <f>VLOOKUP($C1095,PANSS_full!$D$2:$AK$888,21,FALSE)</f>
        <v>1</v>
      </c>
      <c r="AN1095">
        <f>VLOOKUP($C1095,PANSS_full!$D$2:$AK$888,22,FALSE)</f>
        <v>4</v>
      </c>
      <c r="AO1095">
        <f>VLOOKUP($C1095,PANSS_full!$D$2:$AK$888,23,FALSE)</f>
        <v>1</v>
      </c>
      <c r="AP1095">
        <f>VLOOKUP($C1095,PANSS_full!$D$2:$AK$888,24,FALSE)</f>
        <v>1</v>
      </c>
      <c r="AQ1095">
        <f>VLOOKUP($C1095,PANSS_full!$D$2:$AK$888,25,FALSE)</f>
        <v>1</v>
      </c>
      <c r="AR1095">
        <f>VLOOKUP($C1095,PANSS_full!$D$2:$AK$888,26,FALSE)</f>
        <v>4</v>
      </c>
      <c r="AS1095">
        <f>VLOOKUP($C1095,PANSS_full!$D$2:$AK$888,27,FALSE)</f>
        <v>4</v>
      </c>
      <c r="AT1095">
        <f>VLOOKUP($C1095,PANSS_full!$D$2:$AK$888,28,FALSE)</f>
        <v>1</v>
      </c>
      <c r="AU1095">
        <f>VLOOKUP($C1095,PANSS_full!$D$2:$AK$888,29,FALSE)</f>
        <v>1</v>
      </c>
      <c r="AV1095">
        <f>VLOOKUP($C1095,PANSS_full!$D$2:$AK$888,30,FALSE)</f>
        <v>5</v>
      </c>
      <c r="AW1095">
        <f>VLOOKUP($C1095,PANSS_full!$D$2:$AK$888,31,FALSE)</f>
        <v>5</v>
      </c>
      <c r="AX1095">
        <f>VLOOKUP($C1095,PANSS_full!$D$2:$AK$888,32,FALSE)</f>
        <v>1</v>
      </c>
      <c r="AY1095">
        <f>VLOOKUP($C1095,PANSS_full!$D$2:$AK$888,33,FALSE)</f>
        <v>1</v>
      </c>
      <c r="AZ1095">
        <f>VLOOKUP($C1095,PANSS_full!$D$2:$AK$888,34,FALSE)</f>
        <v>4</v>
      </c>
    </row>
    <row r="1096" spans="1:52">
      <c r="A1096">
        <v>1095</v>
      </c>
      <c r="B1096" s="2" t="s">
        <v>1154</v>
      </c>
      <c r="C1096" s="2" t="str">
        <f t="shared" si="18"/>
        <v>SZ_10_0095</v>
      </c>
      <c r="E1096" s="2">
        <v>33.0833333333333</v>
      </c>
      <c r="F1096" s="2" t="s">
        <v>602</v>
      </c>
      <c r="G1096" s="2" t="s">
        <v>532</v>
      </c>
      <c r="H1096" s="2">
        <v>10</v>
      </c>
      <c r="I1096" s="2">
        <v>2</v>
      </c>
      <c r="J1096" s="2">
        <v>9</v>
      </c>
      <c r="K1096" s="2">
        <v>1</v>
      </c>
      <c r="L1096" s="2">
        <v>2</v>
      </c>
      <c r="M1096" s="2">
        <v>88</v>
      </c>
      <c r="N1096" s="2">
        <v>22</v>
      </c>
      <c r="O1096" s="2">
        <v>23</v>
      </c>
      <c r="P1096" s="2">
        <v>47</v>
      </c>
      <c r="Q1096" s="2">
        <v>92</v>
      </c>
      <c r="S1096" t="str">
        <f>VLOOKUP($C1096,PANSS_full!$D$2:$AK$888,1,FALSE)</f>
        <v>SZ_10_0095</v>
      </c>
      <c r="T1096" t="str">
        <f>VLOOKUP($C1096,PANSS_full!$D$2:$AK$888,2,FALSE)</f>
        <v>XHM</v>
      </c>
      <c r="U1096" t="str">
        <f>VLOOKUP($C1096,PANSS_full!$D$2:$AK$888,3,FALSE)</f>
        <v>张慧芳</v>
      </c>
      <c r="V1096" t="str">
        <f>VLOOKUP($C1096,PANSS_full!$D$2:$AK$888,4,FALSE)</f>
        <v>河南省驻马店市第二人民医院</v>
      </c>
      <c r="W1096">
        <f>VLOOKUP($C1096,PANSS_full!$D$2:$AK$888,5,FALSE)</f>
        <v>4</v>
      </c>
      <c r="X1096">
        <f>VLOOKUP($C1096,PANSS_full!$D$2:$AK$888,6,FALSE)</f>
        <v>4</v>
      </c>
      <c r="Y1096">
        <f>VLOOKUP($C1096,PANSS_full!$D$2:$AK$888,7,FALSE)</f>
        <v>1</v>
      </c>
      <c r="Z1096">
        <f>VLOOKUP($C1096,PANSS_full!$D$2:$AK$888,8,FALSE)</f>
        <v>4</v>
      </c>
      <c r="AA1096">
        <f>VLOOKUP($C1096,PANSS_full!$D$2:$AK$888,9,FALSE)</f>
        <v>1</v>
      </c>
      <c r="AB1096">
        <f>VLOOKUP($C1096,PANSS_full!$D$2:$AK$888,10,FALSE)</f>
        <v>4</v>
      </c>
      <c r="AC1096">
        <f>VLOOKUP($C1096,PANSS_full!$D$2:$AK$888,11,FALSE)</f>
        <v>4</v>
      </c>
      <c r="AD1096">
        <f>VLOOKUP($C1096,PANSS_full!$D$2:$AK$888,12,FALSE)</f>
        <v>4</v>
      </c>
      <c r="AE1096">
        <f>VLOOKUP($C1096,PANSS_full!$D$2:$AK$888,13,FALSE)</f>
        <v>4</v>
      </c>
      <c r="AF1096">
        <f>VLOOKUP($C1096,PANSS_full!$D$2:$AK$888,14,FALSE)</f>
        <v>4</v>
      </c>
      <c r="AG1096">
        <f>VLOOKUP($C1096,PANSS_full!$D$2:$AK$888,15,FALSE)</f>
        <v>3</v>
      </c>
      <c r="AH1096">
        <f>VLOOKUP($C1096,PANSS_full!$D$2:$AK$888,16,FALSE)</f>
        <v>4</v>
      </c>
      <c r="AI1096">
        <f>VLOOKUP($C1096,PANSS_full!$D$2:$AK$888,17,FALSE)</f>
        <v>3</v>
      </c>
      <c r="AJ1096">
        <f>VLOOKUP($C1096,PANSS_full!$D$2:$AK$888,18,FALSE)</f>
        <v>1</v>
      </c>
      <c r="AK1096">
        <f>VLOOKUP($C1096,PANSS_full!$D$2:$AK$888,19,FALSE)</f>
        <v>4</v>
      </c>
      <c r="AL1096">
        <f>VLOOKUP($C1096,PANSS_full!$D$2:$AK$888,20,FALSE)</f>
        <v>3</v>
      </c>
      <c r="AM1096">
        <f>VLOOKUP($C1096,PANSS_full!$D$2:$AK$888,21,FALSE)</f>
        <v>1</v>
      </c>
      <c r="AN1096">
        <f>VLOOKUP($C1096,PANSS_full!$D$2:$AK$888,22,FALSE)</f>
        <v>3</v>
      </c>
      <c r="AO1096">
        <f>VLOOKUP($C1096,PANSS_full!$D$2:$AK$888,23,FALSE)</f>
        <v>1</v>
      </c>
      <c r="AP1096">
        <f>VLOOKUP($C1096,PANSS_full!$D$2:$AK$888,24,FALSE)</f>
        <v>1</v>
      </c>
      <c r="AQ1096">
        <f>VLOOKUP($C1096,PANSS_full!$D$2:$AK$888,25,FALSE)</f>
        <v>1</v>
      </c>
      <c r="AR1096">
        <f>VLOOKUP($C1096,PANSS_full!$D$2:$AK$888,26,FALSE)</f>
        <v>4</v>
      </c>
      <c r="AS1096">
        <f>VLOOKUP($C1096,PANSS_full!$D$2:$AK$888,27,FALSE)</f>
        <v>4</v>
      </c>
      <c r="AT1096">
        <f>VLOOKUP($C1096,PANSS_full!$D$2:$AK$888,28,FALSE)</f>
        <v>1</v>
      </c>
      <c r="AU1096">
        <f>VLOOKUP($C1096,PANSS_full!$D$2:$AK$888,29,FALSE)</f>
        <v>4</v>
      </c>
      <c r="AV1096">
        <f>VLOOKUP($C1096,PANSS_full!$D$2:$AK$888,30,FALSE)</f>
        <v>4</v>
      </c>
      <c r="AW1096">
        <f>VLOOKUP($C1096,PANSS_full!$D$2:$AK$888,31,FALSE)</f>
        <v>4</v>
      </c>
      <c r="AX1096">
        <f>VLOOKUP($C1096,PANSS_full!$D$2:$AK$888,32,FALSE)</f>
        <v>4</v>
      </c>
      <c r="AY1096">
        <f>VLOOKUP($C1096,PANSS_full!$D$2:$AK$888,33,FALSE)</f>
        <v>4</v>
      </c>
      <c r="AZ1096">
        <f>VLOOKUP($C1096,PANSS_full!$D$2:$AK$888,34,FALSE)</f>
        <v>4</v>
      </c>
    </row>
    <row r="1097" spans="1:52">
      <c r="A1097">
        <v>1096</v>
      </c>
      <c r="B1097" s="2" t="s">
        <v>1155</v>
      </c>
      <c r="C1097" s="2" t="str">
        <f t="shared" si="18"/>
        <v>SZ_10_0097</v>
      </c>
      <c r="E1097" s="2">
        <v>21.0833333333335</v>
      </c>
      <c r="F1097" s="2" t="s">
        <v>602</v>
      </c>
      <c r="G1097" s="2" t="s">
        <v>532</v>
      </c>
      <c r="H1097" s="2">
        <v>10</v>
      </c>
      <c r="I1097" s="2">
        <v>1</v>
      </c>
      <c r="J1097" s="2">
        <v>11</v>
      </c>
      <c r="K1097" s="2">
        <v>1</v>
      </c>
      <c r="L1097" s="2">
        <v>1</v>
      </c>
      <c r="M1097" s="2">
        <v>61</v>
      </c>
      <c r="N1097" s="2">
        <v>19</v>
      </c>
      <c r="O1097" s="2">
        <v>13</v>
      </c>
      <c r="P1097" s="2">
        <v>32</v>
      </c>
      <c r="Q1097" s="2">
        <v>64</v>
      </c>
      <c r="S1097" t="str">
        <f>VLOOKUP($C1097,PANSS_full!$D$2:$AK$888,1,FALSE)</f>
        <v>SZ_10_0097</v>
      </c>
      <c r="T1097" t="str">
        <f>VLOOKUP($C1097,PANSS_full!$D$2:$AK$888,2,FALSE)</f>
        <v>XLW</v>
      </c>
      <c r="U1097" t="str">
        <f>VLOOKUP($C1097,PANSS_full!$D$2:$AK$888,3,FALSE)</f>
        <v>孟月兰</v>
      </c>
      <c r="V1097" t="str">
        <f>VLOOKUP($C1097,PANSS_full!$D$2:$AK$888,4,FALSE)</f>
        <v>驻马店市第二人民医院</v>
      </c>
      <c r="W1097">
        <f>VLOOKUP($C1097,PANSS_full!$D$2:$AK$888,5,FALSE)</f>
        <v>5</v>
      </c>
      <c r="X1097">
        <f>VLOOKUP($C1097,PANSS_full!$D$2:$AK$888,6,FALSE)</f>
        <v>1</v>
      </c>
      <c r="Y1097">
        <f>VLOOKUP($C1097,PANSS_full!$D$2:$AK$888,7,FALSE)</f>
        <v>4</v>
      </c>
      <c r="Z1097">
        <f>VLOOKUP($C1097,PANSS_full!$D$2:$AK$888,8,FALSE)</f>
        <v>1</v>
      </c>
      <c r="AA1097">
        <f>VLOOKUP($C1097,PANSS_full!$D$2:$AK$888,9,FALSE)</f>
        <v>2</v>
      </c>
      <c r="AB1097">
        <f>VLOOKUP($C1097,PANSS_full!$D$2:$AK$888,10,FALSE)</f>
        <v>5</v>
      </c>
      <c r="AC1097">
        <f>VLOOKUP($C1097,PANSS_full!$D$2:$AK$888,11,FALSE)</f>
        <v>1</v>
      </c>
      <c r="AD1097">
        <f>VLOOKUP($C1097,PANSS_full!$D$2:$AK$888,12,FALSE)</f>
        <v>2</v>
      </c>
      <c r="AE1097">
        <f>VLOOKUP($C1097,PANSS_full!$D$2:$AK$888,13,FALSE)</f>
        <v>1</v>
      </c>
      <c r="AF1097">
        <f>VLOOKUP($C1097,PANSS_full!$D$2:$AK$888,14,FALSE)</f>
        <v>1</v>
      </c>
      <c r="AG1097">
        <f>VLOOKUP($C1097,PANSS_full!$D$2:$AK$888,15,FALSE)</f>
        <v>3</v>
      </c>
      <c r="AH1097">
        <f>VLOOKUP($C1097,PANSS_full!$D$2:$AK$888,16,FALSE)</f>
        <v>2</v>
      </c>
      <c r="AI1097">
        <f>VLOOKUP($C1097,PANSS_full!$D$2:$AK$888,17,FALSE)</f>
        <v>2</v>
      </c>
      <c r="AJ1097">
        <f>VLOOKUP($C1097,PANSS_full!$D$2:$AK$888,18,FALSE)</f>
        <v>2</v>
      </c>
      <c r="AK1097">
        <f>VLOOKUP($C1097,PANSS_full!$D$2:$AK$888,19,FALSE)</f>
        <v>1</v>
      </c>
      <c r="AL1097">
        <f>VLOOKUP($C1097,PANSS_full!$D$2:$AK$888,20,FALSE)</f>
        <v>2</v>
      </c>
      <c r="AM1097">
        <f>VLOOKUP($C1097,PANSS_full!$D$2:$AK$888,21,FALSE)</f>
        <v>1</v>
      </c>
      <c r="AN1097">
        <f>VLOOKUP($C1097,PANSS_full!$D$2:$AK$888,22,FALSE)</f>
        <v>4</v>
      </c>
      <c r="AO1097">
        <f>VLOOKUP($C1097,PANSS_full!$D$2:$AK$888,23,FALSE)</f>
        <v>1</v>
      </c>
      <c r="AP1097">
        <f>VLOOKUP($C1097,PANSS_full!$D$2:$AK$888,24,FALSE)</f>
        <v>1</v>
      </c>
      <c r="AQ1097">
        <f>VLOOKUP($C1097,PANSS_full!$D$2:$AK$888,25,FALSE)</f>
        <v>1</v>
      </c>
      <c r="AR1097">
        <f>VLOOKUP($C1097,PANSS_full!$D$2:$AK$888,26,FALSE)</f>
        <v>1</v>
      </c>
      <c r="AS1097">
        <f>VLOOKUP($C1097,PANSS_full!$D$2:$AK$888,27,FALSE)</f>
        <v>5</v>
      </c>
      <c r="AT1097">
        <f>VLOOKUP($C1097,PANSS_full!$D$2:$AK$888,28,FALSE)</f>
        <v>1</v>
      </c>
      <c r="AU1097">
        <f>VLOOKUP($C1097,PANSS_full!$D$2:$AK$888,29,FALSE)</f>
        <v>1</v>
      </c>
      <c r="AV1097">
        <f>VLOOKUP($C1097,PANSS_full!$D$2:$AK$888,30,FALSE)</f>
        <v>5</v>
      </c>
      <c r="AW1097">
        <f>VLOOKUP($C1097,PANSS_full!$D$2:$AK$888,31,FALSE)</f>
        <v>4</v>
      </c>
      <c r="AX1097">
        <f>VLOOKUP($C1097,PANSS_full!$D$2:$AK$888,32,FALSE)</f>
        <v>1</v>
      </c>
      <c r="AY1097">
        <f>VLOOKUP($C1097,PANSS_full!$D$2:$AK$888,33,FALSE)</f>
        <v>1</v>
      </c>
      <c r="AZ1097">
        <f>VLOOKUP($C1097,PANSS_full!$D$2:$AK$888,34,FALSE)</f>
        <v>2</v>
      </c>
    </row>
    <row r="1098" spans="1:52">
      <c r="A1098">
        <v>1097</v>
      </c>
      <c r="B1098" s="2" t="s">
        <v>1156</v>
      </c>
      <c r="C1098" s="2" t="str">
        <f t="shared" si="18"/>
        <v>SZ_10_0098</v>
      </c>
      <c r="E1098" s="2">
        <v>34</v>
      </c>
      <c r="F1098" s="2" t="s">
        <v>602</v>
      </c>
      <c r="G1098" s="2" t="s">
        <v>532</v>
      </c>
      <c r="H1098" s="2">
        <v>10</v>
      </c>
      <c r="I1098" s="2">
        <v>1</v>
      </c>
      <c r="J1098" s="2">
        <v>9</v>
      </c>
      <c r="K1098" s="2">
        <v>1</v>
      </c>
      <c r="L1098" s="2">
        <v>1</v>
      </c>
      <c r="M1098" s="2">
        <v>25</v>
      </c>
      <c r="N1098" s="2">
        <v>20</v>
      </c>
      <c r="O1098" s="2">
        <v>14</v>
      </c>
      <c r="P1098" s="2">
        <v>36</v>
      </c>
      <c r="Q1098" s="2">
        <v>70</v>
      </c>
      <c r="S1098" t="str">
        <f>VLOOKUP($C1098,PANSS_full!$D$2:$AK$888,1,FALSE)</f>
        <v>SZ_10_0098</v>
      </c>
      <c r="T1098" t="str">
        <f>VLOOKUP($C1098,PANSS_full!$D$2:$AK$888,2,FALSE)</f>
        <v>LGN</v>
      </c>
      <c r="U1098" t="str">
        <f>VLOOKUP($C1098,PANSS_full!$D$2:$AK$888,3,FALSE)</f>
        <v>孟月兰</v>
      </c>
      <c r="V1098" t="str">
        <f>VLOOKUP($C1098,PANSS_full!$D$2:$AK$888,4,FALSE)</f>
        <v>驻马店市第二人民医院</v>
      </c>
      <c r="W1098">
        <f>VLOOKUP($C1098,PANSS_full!$D$2:$AK$888,5,FALSE)</f>
        <v>6</v>
      </c>
      <c r="X1098">
        <f>VLOOKUP($C1098,PANSS_full!$D$2:$AK$888,6,FALSE)</f>
        <v>1</v>
      </c>
      <c r="Y1098">
        <f>VLOOKUP($C1098,PANSS_full!$D$2:$AK$888,7,FALSE)</f>
        <v>1</v>
      </c>
      <c r="Z1098">
        <f>VLOOKUP($C1098,PANSS_full!$D$2:$AK$888,8,FALSE)</f>
        <v>1</v>
      </c>
      <c r="AA1098">
        <f>VLOOKUP($C1098,PANSS_full!$D$2:$AK$888,9,FALSE)</f>
        <v>1</v>
      </c>
      <c r="AB1098">
        <f>VLOOKUP($C1098,PANSS_full!$D$2:$AK$888,10,FALSE)</f>
        <v>5</v>
      </c>
      <c r="AC1098">
        <f>VLOOKUP($C1098,PANSS_full!$D$2:$AK$888,11,FALSE)</f>
        <v>5</v>
      </c>
      <c r="AD1098">
        <f>VLOOKUP($C1098,PANSS_full!$D$2:$AK$888,12,FALSE)</f>
        <v>1</v>
      </c>
      <c r="AE1098">
        <f>VLOOKUP($C1098,PANSS_full!$D$2:$AK$888,13,FALSE)</f>
        <v>1</v>
      </c>
      <c r="AF1098">
        <f>VLOOKUP($C1098,PANSS_full!$D$2:$AK$888,14,FALSE)</f>
        <v>2</v>
      </c>
      <c r="AG1098">
        <f>VLOOKUP($C1098,PANSS_full!$D$2:$AK$888,15,FALSE)</f>
        <v>5</v>
      </c>
      <c r="AH1098">
        <f>VLOOKUP($C1098,PANSS_full!$D$2:$AK$888,16,FALSE)</f>
        <v>1</v>
      </c>
      <c r="AI1098">
        <f>VLOOKUP($C1098,PANSS_full!$D$2:$AK$888,17,FALSE)</f>
        <v>3</v>
      </c>
      <c r="AJ1098">
        <f>VLOOKUP($C1098,PANSS_full!$D$2:$AK$888,18,FALSE)</f>
        <v>1</v>
      </c>
      <c r="AK1098">
        <f>VLOOKUP($C1098,PANSS_full!$D$2:$AK$888,19,FALSE)</f>
        <v>1</v>
      </c>
      <c r="AL1098">
        <f>VLOOKUP($C1098,PANSS_full!$D$2:$AK$888,20,FALSE)</f>
        <v>1</v>
      </c>
      <c r="AM1098">
        <f>VLOOKUP($C1098,PANSS_full!$D$2:$AK$888,21,FALSE)</f>
        <v>1</v>
      </c>
      <c r="AN1098">
        <f>VLOOKUP($C1098,PANSS_full!$D$2:$AK$888,22,FALSE)</f>
        <v>4</v>
      </c>
      <c r="AO1098">
        <f>VLOOKUP($C1098,PANSS_full!$D$2:$AK$888,23,FALSE)</f>
        <v>1</v>
      </c>
      <c r="AP1098">
        <f>VLOOKUP($C1098,PANSS_full!$D$2:$AK$888,24,FALSE)</f>
        <v>1</v>
      </c>
      <c r="AQ1098">
        <f>VLOOKUP($C1098,PANSS_full!$D$2:$AK$888,25,FALSE)</f>
        <v>1</v>
      </c>
      <c r="AR1098">
        <f>VLOOKUP($C1098,PANSS_full!$D$2:$AK$888,26,FALSE)</f>
        <v>3</v>
      </c>
      <c r="AS1098">
        <f>VLOOKUP($C1098,PANSS_full!$D$2:$AK$888,27,FALSE)</f>
        <v>5</v>
      </c>
      <c r="AT1098">
        <f>VLOOKUP($C1098,PANSS_full!$D$2:$AK$888,28,FALSE)</f>
        <v>1</v>
      </c>
      <c r="AU1098">
        <f>VLOOKUP($C1098,PANSS_full!$D$2:$AK$888,29,FALSE)</f>
        <v>1</v>
      </c>
      <c r="AV1098">
        <f>VLOOKUP($C1098,PANSS_full!$D$2:$AK$888,30,FALSE)</f>
        <v>5</v>
      </c>
      <c r="AW1098">
        <f>VLOOKUP($C1098,PANSS_full!$D$2:$AK$888,31,FALSE)</f>
        <v>5</v>
      </c>
      <c r="AX1098">
        <f>VLOOKUP($C1098,PANSS_full!$D$2:$AK$888,32,FALSE)</f>
        <v>1</v>
      </c>
      <c r="AY1098">
        <f>VLOOKUP($C1098,PANSS_full!$D$2:$AK$888,33,FALSE)</f>
        <v>1</v>
      </c>
      <c r="AZ1098">
        <f>VLOOKUP($C1098,PANSS_full!$D$2:$AK$888,34,FALSE)</f>
        <v>4</v>
      </c>
    </row>
    <row r="1099" spans="1:52">
      <c r="A1099">
        <v>1098</v>
      </c>
      <c r="B1099" s="2" t="s">
        <v>1157</v>
      </c>
      <c r="C1099" s="2" t="str">
        <f t="shared" si="18"/>
        <v>SZ_10_0099</v>
      </c>
      <c r="E1099" s="2">
        <v>37.5</v>
      </c>
      <c r="F1099" s="2" t="s">
        <v>602</v>
      </c>
      <c r="G1099" s="2" t="s">
        <v>532</v>
      </c>
      <c r="H1099" s="2">
        <v>10</v>
      </c>
      <c r="I1099" s="2">
        <v>1</v>
      </c>
      <c r="J1099" s="2">
        <v>9</v>
      </c>
      <c r="K1099" s="2">
        <v>1</v>
      </c>
      <c r="L1099" s="2">
        <v>1</v>
      </c>
      <c r="M1099" s="2">
        <v>74</v>
      </c>
      <c r="N1099" s="2">
        <v>22</v>
      </c>
      <c r="O1099" s="2">
        <v>21</v>
      </c>
      <c r="P1099" s="2">
        <v>38</v>
      </c>
      <c r="Q1099" s="2">
        <v>81</v>
      </c>
      <c r="S1099" t="str">
        <f>VLOOKUP($C1099,PANSS_full!$D$2:$AK$888,1,FALSE)</f>
        <v>SZ_10_0099</v>
      </c>
      <c r="T1099" t="str">
        <f>VLOOKUP($C1099,PANSS_full!$D$2:$AK$888,2,FALSE)</f>
        <v>XXT</v>
      </c>
      <c r="U1099" t="str">
        <f>VLOOKUP($C1099,PANSS_full!$D$2:$AK$888,3,FALSE)</f>
        <v>孙健</v>
      </c>
      <c r="V1099" t="str">
        <f>VLOOKUP($C1099,PANSS_full!$D$2:$AK$888,4,FALSE)</f>
        <v>驻马店市第二人民医院</v>
      </c>
      <c r="W1099">
        <f>VLOOKUP($C1099,PANSS_full!$D$2:$AK$888,5,FALSE)</f>
        <v>6</v>
      </c>
      <c r="X1099">
        <f>VLOOKUP($C1099,PANSS_full!$D$2:$AK$888,6,FALSE)</f>
        <v>1</v>
      </c>
      <c r="Y1099">
        <f>VLOOKUP($C1099,PANSS_full!$D$2:$AK$888,7,FALSE)</f>
        <v>3</v>
      </c>
      <c r="Z1099">
        <f>VLOOKUP($C1099,PANSS_full!$D$2:$AK$888,8,FALSE)</f>
        <v>1</v>
      </c>
      <c r="AA1099">
        <f>VLOOKUP($C1099,PANSS_full!$D$2:$AK$888,9,FALSE)</f>
        <v>1</v>
      </c>
      <c r="AB1099">
        <f>VLOOKUP($C1099,PANSS_full!$D$2:$AK$888,10,FALSE)</f>
        <v>6</v>
      </c>
      <c r="AC1099">
        <f>VLOOKUP($C1099,PANSS_full!$D$2:$AK$888,11,FALSE)</f>
        <v>4</v>
      </c>
      <c r="AD1099">
        <f>VLOOKUP($C1099,PANSS_full!$D$2:$AK$888,12,FALSE)</f>
        <v>4</v>
      </c>
      <c r="AE1099">
        <f>VLOOKUP($C1099,PANSS_full!$D$2:$AK$888,13,FALSE)</f>
        <v>4</v>
      </c>
      <c r="AF1099">
        <f>VLOOKUP($C1099,PANSS_full!$D$2:$AK$888,14,FALSE)</f>
        <v>4</v>
      </c>
      <c r="AG1099">
        <f>VLOOKUP($C1099,PANSS_full!$D$2:$AK$888,15,FALSE)</f>
        <v>2</v>
      </c>
      <c r="AH1099">
        <f>VLOOKUP($C1099,PANSS_full!$D$2:$AK$888,16,FALSE)</f>
        <v>1</v>
      </c>
      <c r="AI1099">
        <f>VLOOKUP($C1099,PANSS_full!$D$2:$AK$888,17,FALSE)</f>
        <v>5</v>
      </c>
      <c r="AJ1099">
        <f>VLOOKUP($C1099,PANSS_full!$D$2:$AK$888,18,FALSE)</f>
        <v>1</v>
      </c>
      <c r="AK1099">
        <f>VLOOKUP($C1099,PANSS_full!$D$2:$AK$888,19,FALSE)</f>
        <v>1</v>
      </c>
      <c r="AL1099">
        <f>VLOOKUP($C1099,PANSS_full!$D$2:$AK$888,20,FALSE)</f>
        <v>3</v>
      </c>
      <c r="AM1099">
        <f>VLOOKUP($C1099,PANSS_full!$D$2:$AK$888,21,FALSE)</f>
        <v>1</v>
      </c>
      <c r="AN1099">
        <f>VLOOKUP($C1099,PANSS_full!$D$2:$AK$888,22,FALSE)</f>
        <v>4</v>
      </c>
      <c r="AO1099">
        <f>VLOOKUP($C1099,PANSS_full!$D$2:$AK$888,23,FALSE)</f>
        <v>1</v>
      </c>
      <c r="AP1099">
        <f>VLOOKUP($C1099,PANSS_full!$D$2:$AK$888,24,FALSE)</f>
        <v>1</v>
      </c>
      <c r="AQ1099">
        <f>VLOOKUP($C1099,PANSS_full!$D$2:$AK$888,25,FALSE)</f>
        <v>1</v>
      </c>
      <c r="AR1099">
        <f>VLOOKUP($C1099,PANSS_full!$D$2:$AK$888,26,FALSE)</f>
        <v>4</v>
      </c>
      <c r="AS1099">
        <f>VLOOKUP($C1099,PANSS_full!$D$2:$AK$888,27,FALSE)</f>
        <v>4</v>
      </c>
      <c r="AT1099">
        <f>VLOOKUP($C1099,PANSS_full!$D$2:$AK$888,28,FALSE)</f>
        <v>1</v>
      </c>
      <c r="AU1099">
        <f>VLOOKUP($C1099,PANSS_full!$D$2:$AK$888,29,FALSE)</f>
        <v>1</v>
      </c>
      <c r="AV1099">
        <f>VLOOKUP($C1099,PANSS_full!$D$2:$AK$888,30,FALSE)</f>
        <v>5</v>
      </c>
      <c r="AW1099">
        <f>VLOOKUP($C1099,PANSS_full!$D$2:$AK$888,31,FALSE)</f>
        <v>5</v>
      </c>
      <c r="AX1099">
        <f>VLOOKUP($C1099,PANSS_full!$D$2:$AK$888,32,FALSE)</f>
        <v>1</v>
      </c>
      <c r="AY1099">
        <f>VLOOKUP($C1099,PANSS_full!$D$2:$AK$888,33,FALSE)</f>
        <v>1</v>
      </c>
      <c r="AZ1099">
        <f>VLOOKUP($C1099,PANSS_full!$D$2:$AK$888,34,FALSE)</f>
        <v>4</v>
      </c>
    </row>
    <row r="1100" spans="1:52">
      <c r="A1100">
        <v>1099</v>
      </c>
      <c r="B1100" s="2" t="s">
        <v>1158</v>
      </c>
      <c r="C1100" s="2" t="str">
        <f t="shared" si="18"/>
        <v>SZ_10_0100</v>
      </c>
      <c r="E1100" s="2">
        <v>35.9166666666667</v>
      </c>
      <c r="F1100" s="2" t="s">
        <v>602</v>
      </c>
      <c r="G1100" s="2" t="s">
        <v>532</v>
      </c>
      <c r="H1100" s="2">
        <v>10</v>
      </c>
      <c r="I1100" s="2">
        <v>1</v>
      </c>
      <c r="J1100" s="2">
        <v>9</v>
      </c>
      <c r="K1100" s="2">
        <v>1</v>
      </c>
      <c r="L1100" s="2">
        <v>1</v>
      </c>
      <c r="M1100" s="2">
        <v>13</v>
      </c>
      <c r="N1100" s="2">
        <v>22</v>
      </c>
      <c r="O1100" s="2">
        <v>15</v>
      </c>
      <c r="P1100" s="2">
        <v>37</v>
      </c>
      <c r="Q1100" s="2">
        <v>74</v>
      </c>
      <c r="S1100" t="str">
        <f>VLOOKUP($C1100,PANSS_full!$D$2:$AK$888,1,FALSE)</f>
        <v>SZ_10_0100</v>
      </c>
      <c r="T1100" t="str">
        <f>VLOOKUP($C1100,PANSS_full!$D$2:$AK$888,2,FALSE)</f>
        <v>ZJP</v>
      </c>
      <c r="U1100" t="str">
        <f>VLOOKUP($C1100,PANSS_full!$D$2:$AK$888,3,FALSE)</f>
        <v>孙健</v>
      </c>
      <c r="V1100" t="str">
        <f>VLOOKUP($C1100,PANSS_full!$D$2:$AK$888,4,FALSE)</f>
        <v>驻马店市第二人民医院</v>
      </c>
      <c r="W1100">
        <f>VLOOKUP($C1100,PANSS_full!$D$2:$AK$888,5,FALSE)</f>
        <v>5</v>
      </c>
      <c r="X1100">
        <f>VLOOKUP($C1100,PANSS_full!$D$2:$AK$888,6,FALSE)</f>
        <v>2</v>
      </c>
      <c r="Y1100">
        <f>VLOOKUP($C1100,PANSS_full!$D$2:$AK$888,7,FALSE)</f>
        <v>3</v>
      </c>
      <c r="Z1100">
        <f>VLOOKUP($C1100,PANSS_full!$D$2:$AK$888,8,FALSE)</f>
        <v>3</v>
      </c>
      <c r="AA1100">
        <f>VLOOKUP($C1100,PANSS_full!$D$2:$AK$888,9,FALSE)</f>
        <v>1</v>
      </c>
      <c r="AB1100">
        <f>VLOOKUP($C1100,PANSS_full!$D$2:$AK$888,10,FALSE)</f>
        <v>4</v>
      </c>
      <c r="AC1100">
        <f>VLOOKUP($C1100,PANSS_full!$D$2:$AK$888,11,FALSE)</f>
        <v>4</v>
      </c>
      <c r="AD1100">
        <f>VLOOKUP($C1100,PANSS_full!$D$2:$AK$888,12,FALSE)</f>
        <v>1</v>
      </c>
      <c r="AE1100">
        <f>VLOOKUP($C1100,PANSS_full!$D$2:$AK$888,13,FALSE)</f>
        <v>1</v>
      </c>
      <c r="AF1100">
        <f>VLOOKUP($C1100,PANSS_full!$D$2:$AK$888,14,FALSE)</f>
        <v>3</v>
      </c>
      <c r="AG1100">
        <f>VLOOKUP($C1100,PANSS_full!$D$2:$AK$888,15,FALSE)</f>
        <v>1</v>
      </c>
      <c r="AH1100">
        <f>VLOOKUP($C1100,PANSS_full!$D$2:$AK$888,16,FALSE)</f>
        <v>4</v>
      </c>
      <c r="AI1100">
        <f>VLOOKUP($C1100,PANSS_full!$D$2:$AK$888,17,FALSE)</f>
        <v>3</v>
      </c>
      <c r="AJ1100">
        <f>VLOOKUP($C1100,PANSS_full!$D$2:$AK$888,18,FALSE)</f>
        <v>2</v>
      </c>
      <c r="AK1100">
        <f>VLOOKUP($C1100,PANSS_full!$D$2:$AK$888,19,FALSE)</f>
        <v>1</v>
      </c>
      <c r="AL1100">
        <f>VLOOKUP($C1100,PANSS_full!$D$2:$AK$888,20,FALSE)</f>
        <v>2</v>
      </c>
      <c r="AM1100">
        <f>VLOOKUP($C1100,PANSS_full!$D$2:$AK$888,21,FALSE)</f>
        <v>1</v>
      </c>
      <c r="AN1100">
        <f>VLOOKUP($C1100,PANSS_full!$D$2:$AK$888,22,FALSE)</f>
        <v>3</v>
      </c>
      <c r="AO1100">
        <f>VLOOKUP($C1100,PANSS_full!$D$2:$AK$888,23,FALSE)</f>
        <v>1</v>
      </c>
      <c r="AP1100">
        <f>VLOOKUP($C1100,PANSS_full!$D$2:$AK$888,24,FALSE)</f>
        <v>1</v>
      </c>
      <c r="AQ1100">
        <f>VLOOKUP($C1100,PANSS_full!$D$2:$AK$888,25,FALSE)</f>
        <v>2</v>
      </c>
      <c r="AR1100">
        <f>VLOOKUP($C1100,PANSS_full!$D$2:$AK$888,26,FALSE)</f>
        <v>3</v>
      </c>
      <c r="AS1100">
        <f>VLOOKUP($C1100,PANSS_full!$D$2:$AK$888,27,FALSE)</f>
        <v>5</v>
      </c>
      <c r="AT1100">
        <f>VLOOKUP($C1100,PANSS_full!$D$2:$AK$888,28,FALSE)</f>
        <v>1</v>
      </c>
      <c r="AU1100">
        <f>VLOOKUP($C1100,PANSS_full!$D$2:$AK$888,29,FALSE)</f>
        <v>3</v>
      </c>
      <c r="AV1100">
        <f>VLOOKUP($C1100,PANSS_full!$D$2:$AK$888,30,FALSE)</f>
        <v>5</v>
      </c>
      <c r="AW1100">
        <f>VLOOKUP($C1100,PANSS_full!$D$2:$AK$888,31,FALSE)</f>
        <v>4</v>
      </c>
      <c r="AX1100">
        <f>VLOOKUP($C1100,PANSS_full!$D$2:$AK$888,32,FALSE)</f>
        <v>1</v>
      </c>
      <c r="AY1100">
        <f>VLOOKUP($C1100,PANSS_full!$D$2:$AK$888,33,FALSE)</f>
        <v>1</v>
      </c>
      <c r="AZ1100">
        <f>VLOOKUP($C1100,PANSS_full!$D$2:$AK$888,34,FALSE)</f>
        <v>3</v>
      </c>
    </row>
    <row r="1101" spans="1:52">
      <c r="A1101">
        <v>1100</v>
      </c>
      <c r="B1101" s="2" t="s">
        <v>1159</v>
      </c>
      <c r="C1101" s="2" t="str">
        <f t="shared" si="18"/>
        <v>SZ_10_0101</v>
      </c>
      <c r="E1101" s="2">
        <v>31</v>
      </c>
      <c r="F1101" s="2" t="s">
        <v>602</v>
      </c>
      <c r="G1101" s="2" t="s">
        <v>532</v>
      </c>
      <c r="H1101" s="2">
        <v>10</v>
      </c>
      <c r="I1101" s="2">
        <v>1</v>
      </c>
      <c r="J1101" s="2">
        <v>12</v>
      </c>
      <c r="K1101" s="2">
        <v>1</v>
      </c>
      <c r="L1101" s="2">
        <v>2</v>
      </c>
      <c r="M1101" s="2">
        <v>37</v>
      </c>
      <c r="N1101" s="2">
        <v>20</v>
      </c>
      <c r="O1101" s="2">
        <v>25</v>
      </c>
      <c r="P1101" s="2">
        <v>17</v>
      </c>
      <c r="Q1101" s="2">
        <v>62</v>
      </c>
      <c r="S1101" t="str">
        <f>VLOOKUP($C1101,PANSS_full!$D$2:$AK$888,1,FALSE)</f>
        <v>SZ_10_0101</v>
      </c>
      <c r="T1101" t="str">
        <f>VLOOKUP($C1101,PANSS_full!$D$2:$AK$888,2,FALSE)</f>
        <v>ZXG</v>
      </c>
      <c r="U1101" t="str">
        <f>VLOOKUP($C1101,PANSS_full!$D$2:$AK$888,3,FALSE)</f>
        <v>孟月兰</v>
      </c>
      <c r="V1101" t="str">
        <f>VLOOKUP($C1101,PANSS_full!$D$2:$AK$888,4,FALSE)</f>
        <v>驻马店市第二人民医院</v>
      </c>
      <c r="W1101">
        <f>VLOOKUP($C1101,PANSS_full!$D$2:$AK$888,5,FALSE)</f>
        <v>5</v>
      </c>
      <c r="X1101">
        <f>VLOOKUP($C1101,PANSS_full!$D$2:$AK$888,6,FALSE)</f>
        <v>2</v>
      </c>
      <c r="Y1101">
        <f>VLOOKUP($C1101,PANSS_full!$D$2:$AK$888,7,FALSE)</f>
        <v>5</v>
      </c>
      <c r="Z1101">
        <f>VLOOKUP($C1101,PANSS_full!$D$2:$AK$888,8,FALSE)</f>
        <v>1</v>
      </c>
      <c r="AA1101">
        <f>VLOOKUP($C1101,PANSS_full!$D$2:$AK$888,9,FALSE)</f>
        <v>1</v>
      </c>
      <c r="AB1101">
        <f>VLOOKUP($C1101,PANSS_full!$D$2:$AK$888,10,FALSE)</f>
        <v>5</v>
      </c>
      <c r="AC1101">
        <f>VLOOKUP($C1101,PANSS_full!$D$2:$AK$888,11,FALSE)</f>
        <v>1</v>
      </c>
      <c r="AD1101">
        <f>VLOOKUP($C1101,PANSS_full!$D$2:$AK$888,12,FALSE)</f>
        <v>4</v>
      </c>
      <c r="AE1101">
        <f>VLOOKUP($C1101,PANSS_full!$D$2:$AK$888,13,FALSE)</f>
        <v>4</v>
      </c>
      <c r="AF1101">
        <f>VLOOKUP($C1101,PANSS_full!$D$2:$AK$888,14,FALSE)</f>
        <v>4</v>
      </c>
      <c r="AG1101">
        <f>VLOOKUP($C1101,PANSS_full!$D$2:$AK$888,15,FALSE)</f>
        <v>5</v>
      </c>
      <c r="AH1101">
        <f>VLOOKUP($C1101,PANSS_full!$D$2:$AK$888,16,FALSE)</f>
        <v>2</v>
      </c>
      <c r="AI1101">
        <f>VLOOKUP($C1101,PANSS_full!$D$2:$AK$888,17,FALSE)</f>
        <v>5</v>
      </c>
      <c r="AJ1101">
        <f>VLOOKUP($C1101,PANSS_full!$D$2:$AK$888,18,FALSE)</f>
        <v>1</v>
      </c>
      <c r="AK1101">
        <f>VLOOKUP($C1101,PANSS_full!$D$2:$AK$888,19,FALSE)</f>
        <v>1</v>
      </c>
      <c r="AL1101">
        <f>VLOOKUP($C1101,PANSS_full!$D$2:$AK$888,20,FALSE)</f>
        <v>1</v>
      </c>
      <c r="AM1101">
        <f>VLOOKUP($C1101,PANSS_full!$D$2:$AK$888,21,FALSE)</f>
        <v>1</v>
      </c>
      <c r="AN1101">
        <f>VLOOKUP($C1101,PANSS_full!$D$2:$AK$888,22,FALSE)</f>
        <v>3</v>
      </c>
      <c r="AO1101">
        <f>VLOOKUP($C1101,PANSS_full!$D$2:$AK$888,23,FALSE)</f>
        <v>1</v>
      </c>
      <c r="AP1101">
        <f>VLOOKUP($C1101,PANSS_full!$D$2:$AK$888,24,FALSE)</f>
        <v>1</v>
      </c>
      <c r="AQ1101">
        <f>VLOOKUP($C1101,PANSS_full!$D$2:$AK$888,25,FALSE)</f>
        <v>3</v>
      </c>
      <c r="AR1101">
        <f>VLOOKUP($C1101,PANSS_full!$D$2:$AK$888,26,FALSE)</f>
        <v>1</v>
      </c>
      <c r="AS1101">
        <f>VLOOKUP($C1101,PANSS_full!$D$2:$AK$888,27,FALSE)</f>
        <v>1</v>
      </c>
      <c r="AT1101">
        <f>VLOOKUP($C1101,PANSS_full!$D$2:$AK$888,28,FALSE)</f>
        <v>1</v>
      </c>
      <c r="AU1101">
        <f>VLOOKUP($C1101,PANSS_full!$D$2:$AK$888,29,FALSE)</f>
        <v>0</v>
      </c>
      <c r="AV1101">
        <f>VLOOKUP($C1101,PANSS_full!$D$2:$AK$888,30,FALSE)</f>
        <v>6</v>
      </c>
      <c r="AW1101">
        <f>VLOOKUP($C1101,PANSS_full!$D$2:$AK$888,31,FALSE)</f>
        <v>5</v>
      </c>
      <c r="AX1101">
        <f>VLOOKUP($C1101,PANSS_full!$D$2:$AK$888,32,FALSE)</f>
        <v>1</v>
      </c>
      <c r="AY1101">
        <f>VLOOKUP($C1101,PANSS_full!$D$2:$AK$888,33,FALSE)</f>
        <v>1</v>
      </c>
      <c r="AZ1101">
        <f>VLOOKUP($C1101,PANSS_full!$D$2:$AK$888,34,FALSE)</f>
        <v>1</v>
      </c>
    </row>
  </sheetData>
  <autoFilter ref="A1:AZ1101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8"/>
  <sheetViews>
    <sheetView tabSelected="1" topLeftCell="A714" workbookViewId="0">
      <selection activeCell="A732" sqref="$A732:$XFD732"/>
    </sheetView>
  </sheetViews>
  <sheetFormatPr defaultColWidth="9" defaultRowHeight="16.8"/>
  <cols>
    <col min="3" max="4" width="18.5" customWidth="1"/>
  </cols>
  <sheetData>
    <row r="1" spans="2:37">
      <c r="B1" t="s">
        <v>1160</v>
      </c>
      <c r="C1" t="s">
        <v>1161</v>
      </c>
      <c r="D1" t="s">
        <v>2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</row>
    <row r="2" spans="1:37">
      <c r="A2">
        <v>1</v>
      </c>
      <c r="B2" t="s">
        <v>1162</v>
      </c>
      <c r="C2" t="s">
        <v>1163</v>
      </c>
      <c r="D2" t="str">
        <f>CONCATENATE(LEFT(C2,2),"_",RIGHT(LEFT(C2,5),2),"_",RIGHT(C2,4))</f>
        <v>BD_08_0001</v>
      </c>
      <c r="E2" t="s">
        <v>1164</v>
      </c>
      <c r="F2" t="s">
        <v>1165</v>
      </c>
      <c r="G2" t="s">
        <v>1166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3</v>
      </c>
      <c r="P2">
        <v>3</v>
      </c>
      <c r="Q2">
        <v>4</v>
      </c>
      <c r="R2">
        <v>5</v>
      </c>
      <c r="S2">
        <v>3</v>
      </c>
      <c r="T2">
        <v>2</v>
      </c>
      <c r="U2">
        <v>2</v>
      </c>
      <c r="V2">
        <v>4</v>
      </c>
      <c r="W2">
        <v>4</v>
      </c>
      <c r="X2">
        <v>1</v>
      </c>
      <c r="Y2">
        <v>3</v>
      </c>
      <c r="Z2">
        <v>2</v>
      </c>
      <c r="AA2">
        <v>4</v>
      </c>
      <c r="AB2">
        <v>4</v>
      </c>
      <c r="AC2">
        <v>1</v>
      </c>
      <c r="AD2">
        <v>1</v>
      </c>
      <c r="AE2">
        <v>1</v>
      </c>
      <c r="AF2">
        <v>4</v>
      </c>
      <c r="AG2">
        <v>2</v>
      </c>
      <c r="AH2">
        <v>4</v>
      </c>
      <c r="AI2">
        <v>1</v>
      </c>
      <c r="AJ2">
        <v>1</v>
      </c>
      <c r="AK2">
        <v>5</v>
      </c>
    </row>
    <row r="3" spans="1:37">
      <c r="A3">
        <v>2</v>
      </c>
      <c r="B3" t="s">
        <v>1167</v>
      </c>
      <c r="C3" t="s">
        <v>1168</v>
      </c>
      <c r="D3" t="str">
        <f t="shared" ref="D3:D66" si="0">CONCATENATE(LEFT(C3,2),"_",RIGHT(LEFT(C3,5),2),"_",RIGHT(C3,4))</f>
        <v>BD_08_0002</v>
      </c>
      <c r="E3" t="s">
        <v>1164</v>
      </c>
      <c r="F3" t="s">
        <v>1165</v>
      </c>
      <c r="G3" t="s">
        <v>1166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V3">
        <v>3</v>
      </c>
      <c r="W3">
        <v>3</v>
      </c>
      <c r="X3">
        <v>1</v>
      </c>
      <c r="Y3">
        <v>4</v>
      </c>
      <c r="Z3">
        <v>3</v>
      </c>
      <c r="AA3">
        <v>4</v>
      </c>
      <c r="AB3">
        <v>4</v>
      </c>
      <c r="AC3">
        <v>1</v>
      </c>
      <c r="AD3">
        <v>1</v>
      </c>
      <c r="AE3">
        <v>1</v>
      </c>
      <c r="AF3">
        <v>3</v>
      </c>
      <c r="AG3">
        <v>1</v>
      </c>
      <c r="AH3">
        <v>4</v>
      </c>
      <c r="AI3">
        <v>1</v>
      </c>
      <c r="AJ3">
        <v>2</v>
      </c>
      <c r="AK3">
        <v>5</v>
      </c>
    </row>
    <row r="4" spans="1:37">
      <c r="A4">
        <v>3</v>
      </c>
      <c r="B4" t="s">
        <v>1169</v>
      </c>
      <c r="C4" t="s">
        <v>1170</v>
      </c>
      <c r="D4" t="str">
        <f t="shared" si="0"/>
        <v>SZ_01_0001</v>
      </c>
      <c r="E4" t="s">
        <v>1171</v>
      </c>
      <c r="F4" t="s">
        <v>1172</v>
      </c>
      <c r="G4" t="s">
        <v>1173</v>
      </c>
      <c r="H4">
        <v>6</v>
      </c>
      <c r="I4">
        <v>1</v>
      </c>
      <c r="J4">
        <v>6</v>
      </c>
      <c r="K4">
        <v>3</v>
      </c>
      <c r="L4">
        <v>1</v>
      </c>
      <c r="M4">
        <v>4</v>
      </c>
      <c r="N4">
        <v>1</v>
      </c>
      <c r="O4">
        <v>1</v>
      </c>
      <c r="P4">
        <v>4</v>
      </c>
      <c r="Q4">
        <v>1</v>
      </c>
      <c r="R4">
        <v>4</v>
      </c>
      <c r="S4">
        <v>1</v>
      </c>
      <c r="T4">
        <v>1</v>
      </c>
      <c r="U4">
        <v>1</v>
      </c>
      <c r="V4">
        <v>1</v>
      </c>
      <c r="W4">
        <v>4</v>
      </c>
      <c r="X4">
        <v>1</v>
      </c>
      <c r="Y4">
        <v>1</v>
      </c>
      <c r="Z4">
        <v>1</v>
      </c>
      <c r="AA4">
        <v>6</v>
      </c>
      <c r="AB4">
        <v>1</v>
      </c>
      <c r="AC4">
        <v>1</v>
      </c>
      <c r="AD4">
        <v>3</v>
      </c>
      <c r="AE4">
        <v>1</v>
      </c>
      <c r="AF4">
        <v>1</v>
      </c>
      <c r="AG4">
        <v>3</v>
      </c>
      <c r="AH4">
        <v>1</v>
      </c>
      <c r="AI4">
        <v>1</v>
      </c>
      <c r="AJ4">
        <v>3</v>
      </c>
      <c r="AK4">
        <v>6</v>
      </c>
    </row>
    <row r="5" spans="1:37">
      <c r="A5">
        <v>4</v>
      </c>
      <c r="B5" t="s">
        <v>1174</v>
      </c>
      <c r="C5" t="s">
        <v>1175</v>
      </c>
      <c r="D5" t="str">
        <f t="shared" si="0"/>
        <v>SZ_01_0002</v>
      </c>
      <c r="E5" t="s">
        <v>1176</v>
      </c>
      <c r="F5" t="s">
        <v>1177</v>
      </c>
      <c r="G5" t="s">
        <v>1173</v>
      </c>
      <c r="H5">
        <v>5</v>
      </c>
      <c r="I5">
        <v>2</v>
      </c>
      <c r="J5">
        <v>6</v>
      </c>
      <c r="K5">
        <v>1</v>
      </c>
      <c r="L5">
        <v>1</v>
      </c>
      <c r="M5">
        <v>4</v>
      </c>
      <c r="N5">
        <v>1</v>
      </c>
      <c r="O5">
        <v>4</v>
      </c>
      <c r="P5">
        <v>3</v>
      </c>
      <c r="Q5">
        <v>3</v>
      </c>
      <c r="R5">
        <v>3</v>
      </c>
      <c r="S5">
        <v>2</v>
      </c>
      <c r="T5">
        <v>3</v>
      </c>
      <c r="U5">
        <v>2</v>
      </c>
      <c r="V5">
        <v>1</v>
      </c>
      <c r="X5">
        <v>1</v>
      </c>
      <c r="Y5">
        <v>1</v>
      </c>
      <c r="Z5">
        <v>3</v>
      </c>
      <c r="AA5">
        <v>2</v>
      </c>
      <c r="AB5">
        <v>1</v>
      </c>
      <c r="AC5">
        <v>1</v>
      </c>
      <c r="AD5">
        <v>4</v>
      </c>
      <c r="AE5">
        <v>1</v>
      </c>
      <c r="AF5">
        <v>1</v>
      </c>
      <c r="AG5">
        <v>5</v>
      </c>
      <c r="AH5">
        <v>1</v>
      </c>
      <c r="AI5">
        <v>1</v>
      </c>
      <c r="AJ5">
        <v>2</v>
      </c>
      <c r="AK5">
        <v>3</v>
      </c>
    </row>
    <row r="6" spans="1:37">
      <c r="A6">
        <v>5</v>
      </c>
      <c r="B6" t="s">
        <v>1178</v>
      </c>
      <c r="C6" t="s">
        <v>1179</v>
      </c>
      <c r="D6" t="str">
        <f t="shared" si="0"/>
        <v>SZ_01_0003</v>
      </c>
      <c r="E6" t="s">
        <v>1180</v>
      </c>
      <c r="F6" t="s">
        <v>1181</v>
      </c>
      <c r="G6" t="s">
        <v>1173</v>
      </c>
      <c r="H6">
        <v>6</v>
      </c>
      <c r="I6">
        <v>5</v>
      </c>
      <c r="J6">
        <v>3</v>
      </c>
      <c r="K6">
        <v>5</v>
      </c>
      <c r="L6">
        <v>1</v>
      </c>
      <c r="M6">
        <v>5</v>
      </c>
      <c r="N6">
        <v>1</v>
      </c>
      <c r="O6">
        <v>5</v>
      </c>
      <c r="P6">
        <v>4</v>
      </c>
      <c r="Q6">
        <v>4</v>
      </c>
      <c r="R6">
        <v>3</v>
      </c>
      <c r="S6">
        <v>4</v>
      </c>
      <c r="T6">
        <v>3</v>
      </c>
      <c r="U6">
        <v>4</v>
      </c>
      <c r="V6">
        <v>3</v>
      </c>
      <c r="W6">
        <v>3</v>
      </c>
      <c r="X6">
        <v>1</v>
      </c>
      <c r="Y6">
        <v>1</v>
      </c>
      <c r="Z6">
        <v>3</v>
      </c>
      <c r="AA6">
        <v>3</v>
      </c>
      <c r="AB6">
        <v>1</v>
      </c>
      <c r="AC6">
        <v>1</v>
      </c>
      <c r="AD6">
        <v>4</v>
      </c>
      <c r="AE6">
        <v>1</v>
      </c>
      <c r="AF6">
        <v>4</v>
      </c>
      <c r="AG6">
        <v>3</v>
      </c>
      <c r="AH6">
        <v>4</v>
      </c>
      <c r="AI6">
        <v>1</v>
      </c>
      <c r="AJ6">
        <v>3</v>
      </c>
      <c r="AK6">
        <v>1</v>
      </c>
    </row>
    <row r="7" spans="1:37">
      <c r="A7">
        <v>6</v>
      </c>
      <c r="B7" t="s">
        <v>1182</v>
      </c>
      <c r="C7" t="s">
        <v>1183</v>
      </c>
      <c r="D7" t="str">
        <f t="shared" si="0"/>
        <v>SZ_01_0004</v>
      </c>
      <c r="E7" t="s">
        <v>1184</v>
      </c>
      <c r="F7" t="s">
        <v>1185</v>
      </c>
      <c r="G7" t="s">
        <v>1173</v>
      </c>
      <c r="H7">
        <v>6</v>
      </c>
      <c r="I7">
        <v>1</v>
      </c>
      <c r="J7">
        <v>1</v>
      </c>
      <c r="K7">
        <v>3</v>
      </c>
      <c r="L7">
        <v>1</v>
      </c>
      <c r="M7">
        <v>5</v>
      </c>
      <c r="N7">
        <v>6</v>
      </c>
      <c r="O7">
        <v>1</v>
      </c>
      <c r="P7">
        <v>1</v>
      </c>
      <c r="Q7">
        <v>1</v>
      </c>
      <c r="R7">
        <v>1</v>
      </c>
      <c r="S7">
        <v>3</v>
      </c>
      <c r="T7">
        <v>1</v>
      </c>
      <c r="U7">
        <v>1</v>
      </c>
      <c r="V7">
        <v>1</v>
      </c>
      <c r="W7">
        <v>3</v>
      </c>
      <c r="X7">
        <v>4</v>
      </c>
      <c r="Y7">
        <v>1</v>
      </c>
      <c r="Z7">
        <v>1</v>
      </c>
      <c r="AA7">
        <v>1</v>
      </c>
      <c r="AB7">
        <v>1</v>
      </c>
      <c r="AC7">
        <v>5</v>
      </c>
      <c r="AD7">
        <v>4</v>
      </c>
      <c r="AE7">
        <v>1</v>
      </c>
      <c r="AF7">
        <v>1</v>
      </c>
      <c r="AG7">
        <v>5</v>
      </c>
      <c r="AH7">
        <v>3</v>
      </c>
      <c r="AI7">
        <v>5</v>
      </c>
      <c r="AJ7">
        <v>3</v>
      </c>
      <c r="AK7">
        <v>1</v>
      </c>
    </row>
    <row r="8" spans="1:37">
      <c r="A8">
        <v>7</v>
      </c>
      <c r="B8" t="s">
        <v>1186</v>
      </c>
      <c r="C8" t="s">
        <v>1187</v>
      </c>
      <c r="D8" t="str">
        <f t="shared" si="0"/>
        <v>SZ_01_0005</v>
      </c>
      <c r="E8" t="s">
        <v>1188</v>
      </c>
      <c r="F8" t="s">
        <v>1185</v>
      </c>
      <c r="G8" t="s">
        <v>1189</v>
      </c>
      <c r="H8">
        <v>5</v>
      </c>
      <c r="I8">
        <v>1</v>
      </c>
      <c r="J8">
        <v>3</v>
      </c>
      <c r="K8">
        <v>3</v>
      </c>
      <c r="L8">
        <v>1</v>
      </c>
      <c r="M8">
        <v>5</v>
      </c>
      <c r="N8">
        <v>4</v>
      </c>
      <c r="O8">
        <v>1</v>
      </c>
      <c r="P8">
        <v>4</v>
      </c>
      <c r="Q8">
        <v>1</v>
      </c>
      <c r="R8">
        <v>3</v>
      </c>
      <c r="S8">
        <v>1</v>
      </c>
      <c r="T8">
        <v>1</v>
      </c>
      <c r="U8">
        <v>1</v>
      </c>
      <c r="V8">
        <v>3</v>
      </c>
      <c r="W8">
        <v>3</v>
      </c>
      <c r="X8">
        <v>1</v>
      </c>
      <c r="Y8">
        <v>1</v>
      </c>
      <c r="Z8">
        <v>1</v>
      </c>
      <c r="AA8">
        <v>3</v>
      </c>
      <c r="AB8">
        <v>1</v>
      </c>
      <c r="AC8">
        <v>3</v>
      </c>
      <c r="AD8">
        <v>3</v>
      </c>
      <c r="AE8">
        <v>1</v>
      </c>
      <c r="AF8">
        <v>1</v>
      </c>
      <c r="AG8">
        <v>6</v>
      </c>
      <c r="AH8">
        <v>1</v>
      </c>
      <c r="AI8">
        <v>4</v>
      </c>
      <c r="AJ8">
        <v>1</v>
      </c>
      <c r="AK8">
        <v>1</v>
      </c>
    </row>
    <row r="9" spans="1:37">
      <c r="A9">
        <v>8</v>
      </c>
      <c r="B9" t="s">
        <v>1190</v>
      </c>
      <c r="C9" t="s">
        <v>1191</v>
      </c>
      <c r="D9" t="str">
        <f t="shared" si="0"/>
        <v>SZ_01_0006</v>
      </c>
      <c r="E9" t="s">
        <v>1192</v>
      </c>
      <c r="F9" t="s">
        <v>1185</v>
      </c>
      <c r="G9" t="s">
        <v>1173</v>
      </c>
      <c r="H9">
        <v>6</v>
      </c>
      <c r="I9">
        <v>1</v>
      </c>
      <c r="J9">
        <v>2</v>
      </c>
      <c r="K9">
        <v>1</v>
      </c>
      <c r="L9">
        <v>1</v>
      </c>
      <c r="M9">
        <v>6</v>
      </c>
      <c r="N9">
        <v>5</v>
      </c>
      <c r="O9">
        <v>1</v>
      </c>
      <c r="P9">
        <v>1</v>
      </c>
      <c r="Q9">
        <v>1</v>
      </c>
      <c r="R9">
        <v>3</v>
      </c>
      <c r="S9">
        <v>1</v>
      </c>
      <c r="T9">
        <v>1</v>
      </c>
      <c r="U9">
        <v>1</v>
      </c>
      <c r="V9">
        <v>4</v>
      </c>
      <c r="W9">
        <v>3</v>
      </c>
      <c r="X9">
        <v>1</v>
      </c>
      <c r="Y9">
        <v>1</v>
      </c>
      <c r="Z9">
        <v>1</v>
      </c>
      <c r="AA9">
        <v>1</v>
      </c>
      <c r="AB9">
        <v>1</v>
      </c>
      <c r="AC9">
        <v>4</v>
      </c>
      <c r="AD9">
        <v>1</v>
      </c>
      <c r="AE9">
        <v>1</v>
      </c>
      <c r="AF9">
        <v>1</v>
      </c>
      <c r="AG9">
        <v>5</v>
      </c>
      <c r="AH9">
        <v>1</v>
      </c>
      <c r="AI9">
        <v>1</v>
      </c>
      <c r="AJ9">
        <v>1</v>
      </c>
      <c r="AK9">
        <v>4</v>
      </c>
    </row>
    <row r="10" spans="1:37">
      <c r="A10">
        <v>9</v>
      </c>
      <c r="B10" t="s">
        <v>1193</v>
      </c>
      <c r="C10" t="s">
        <v>1194</v>
      </c>
      <c r="D10" t="str">
        <f t="shared" si="0"/>
        <v>SZ_01_0008</v>
      </c>
      <c r="E10" t="s">
        <v>1195</v>
      </c>
      <c r="F10" t="s">
        <v>1181</v>
      </c>
      <c r="G10" t="s">
        <v>1173</v>
      </c>
      <c r="H10">
        <v>6</v>
      </c>
      <c r="I10">
        <v>1</v>
      </c>
      <c r="J10">
        <v>1</v>
      </c>
      <c r="K10">
        <v>3</v>
      </c>
      <c r="L10">
        <v>4</v>
      </c>
      <c r="M10">
        <v>5</v>
      </c>
      <c r="N10">
        <v>3</v>
      </c>
      <c r="O10">
        <v>4</v>
      </c>
      <c r="P10">
        <v>4</v>
      </c>
      <c r="Q10">
        <v>3</v>
      </c>
      <c r="R10">
        <v>5</v>
      </c>
      <c r="S10">
        <v>1</v>
      </c>
      <c r="T10">
        <v>1</v>
      </c>
      <c r="U10">
        <v>3</v>
      </c>
      <c r="V10">
        <v>4</v>
      </c>
      <c r="W10">
        <v>3</v>
      </c>
      <c r="X10">
        <v>1</v>
      </c>
      <c r="Y10">
        <v>3</v>
      </c>
      <c r="Z10">
        <v>1</v>
      </c>
      <c r="AA10">
        <v>3</v>
      </c>
      <c r="AB10">
        <v>1</v>
      </c>
      <c r="AC10">
        <v>1</v>
      </c>
      <c r="AD10">
        <v>3</v>
      </c>
      <c r="AE10">
        <v>1</v>
      </c>
      <c r="AF10">
        <v>3</v>
      </c>
      <c r="AG10">
        <v>6</v>
      </c>
      <c r="AH10">
        <v>1</v>
      </c>
      <c r="AI10">
        <v>1</v>
      </c>
      <c r="AJ10">
        <v>3</v>
      </c>
      <c r="AK10">
        <v>1</v>
      </c>
    </row>
    <row r="11" spans="1:37">
      <c r="A11">
        <v>10</v>
      </c>
      <c r="B11" t="s">
        <v>1196</v>
      </c>
      <c r="C11" t="s">
        <v>1197</v>
      </c>
      <c r="D11" t="str">
        <f t="shared" si="0"/>
        <v>SZ_01_0009</v>
      </c>
      <c r="E11" t="s">
        <v>1198</v>
      </c>
      <c r="F11" t="s">
        <v>1181</v>
      </c>
      <c r="G11" t="s">
        <v>1173</v>
      </c>
      <c r="H11">
        <v>4</v>
      </c>
      <c r="I11">
        <v>2</v>
      </c>
      <c r="J11">
        <v>1</v>
      </c>
      <c r="K11">
        <v>3</v>
      </c>
      <c r="L11">
        <v>1</v>
      </c>
      <c r="M11">
        <v>4</v>
      </c>
      <c r="N11">
        <v>4</v>
      </c>
      <c r="O11">
        <v>3</v>
      </c>
      <c r="P11">
        <v>3</v>
      </c>
      <c r="Q11">
        <v>4</v>
      </c>
      <c r="R11">
        <v>3</v>
      </c>
      <c r="S11">
        <v>3</v>
      </c>
      <c r="T11">
        <v>1</v>
      </c>
      <c r="U11">
        <v>2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3</v>
      </c>
      <c r="AD11">
        <v>1</v>
      </c>
      <c r="AE11">
        <v>1</v>
      </c>
      <c r="AF11">
        <v>3</v>
      </c>
      <c r="AG11">
        <v>3</v>
      </c>
      <c r="AH11">
        <v>1</v>
      </c>
      <c r="AI11">
        <v>3</v>
      </c>
      <c r="AJ11">
        <v>1</v>
      </c>
      <c r="AK11">
        <v>1</v>
      </c>
    </row>
    <row r="12" spans="1:37">
      <c r="A12">
        <v>11</v>
      </c>
      <c r="B12" t="s">
        <v>1199</v>
      </c>
      <c r="C12" t="s">
        <v>1200</v>
      </c>
      <c r="D12" t="str">
        <f t="shared" si="0"/>
        <v>SZ_01_0010</v>
      </c>
      <c r="E12" t="s">
        <v>1201</v>
      </c>
      <c r="F12" t="s">
        <v>1202</v>
      </c>
      <c r="G12" t="s">
        <v>1173</v>
      </c>
      <c r="H12">
        <v>4</v>
      </c>
      <c r="I12">
        <v>3</v>
      </c>
      <c r="J12">
        <v>5</v>
      </c>
      <c r="K12">
        <v>1</v>
      </c>
      <c r="L12">
        <v>1</v>
      </c>
      <c r="M12">
        <v>4</v>
      </c>
      <c r="N12">
        <v>1</v>
      </c>
      <c r="O12">
        <v>3</v>
      </c>
      <c r="P12">
        <v>3</v>
      </c>
      <c r="Q12">
        <v>1</v>
      </c>
      <c r="R12">
        <v>3</v>
      </c>
      <c r="S12">
        <v>3</v>
      </c>
      <c r="T12">
        <v>1</v>
      </c>
      <c r="U12">
        <v>1</v>
      </c>
      <c r="V12">
        <v>1</v>
      </c>
      <c r="W12">
        <v>3</v>
      </c>
      <c r="X12">
        <v>1</v>
      </c>
      <c r="Y12">
        <v>1</v>
      </c>
      <c r="Z12">
        <v>1</v>
      </c>
      <c r="AA12">
        <v>3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4</v>
      </c>
      <c r="AH12">
        <v>3</v>
      </c>
      <c r="AI12">
        <v>4</v>
      </c>
      <c r="AJ12">
        <v>5</v>
      </c>
      <c r="AK12">
        <v>3</v>
      </c>
    </row>
    <row r="13" spans="1:37">
      <c r="A13">
        <v>12</v>
      </c>
      <c r="B13" t="s">
        <v>1203</v>
      </c>
      <c r="C13" t="s">
        <v>1204</v>
      </c>
      <c r="D13" t="str">
        <f t="shared" si="0"/>
        <v>SZ_01_0011</v>
      </c>
      <c r="E13" t="s">
        <v>1201</v>
      </c>
      <c r="F13" t="s">
        <v>1205</v>
      </c>
      <c r="G13" t="s">
        <v>1173</v>
      </c>
      <c r="H13">
        <v>3</v>
      </c>
      <c r="I13">
        <v>1</v>
      </c>
      <c r="J13">
        <v>4</v>
      </c>
      <c r="K13">
        <v>1</v>
      </c>
      <c r="L13">
        <v>1</v>
      </c>
      <c r="M13">
        <v>2</v>
      </c>
      <c r="N13">
        <v>1</v>
      </c>
      <c r="O13">
        <v>5</v>
      </c>
      <c r="P13">
        <v>4</v>
      </c>
      <c r="Q13">
        <v>4</v>
      </c>
      <c r="R13">
        <v>3</v>
      </c>
      <c r="S13">
        <v>1</v>
      </c>
      <c r="T13">
        <v>4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3</v>
      </c>
      <c r="AC13">
        <v>1</v>
      </c>
      <c r="AD13">
        <v>1</v>
      </c>
      <c r="AE13">
        <v>1</v>
      </c>
      <c r="AF13">
        <v>3</v>
      </c>
      <c r="AG13">
        <v>3</v>
      </c>
      <c r="AH13">
        <v>1</v>
      </c>
      <c r="AI13">
        <v>1</v>
      </c>
      <c r="AJ13">
        <v>5</v>
      </c>
      <c r="AK13">
        <v>1</v>
      </c>
    </row>
    <row r="14" spans="1:37">
      <c r="A14">
        <v>13</v>
      </c>
      <c r="B14" t="s">
        <v>1206</v>
      </c>
      <c r="C14" t="s">
        <v>1207</v>
      </c>
      <c r="D14" t="str">
        <f t="shared" si="0"/>
        <v>SZ_01_0012</v>
      </c>
      <c r="E14" t="s">
        <v>1208</v>
      </c>
      <c r="F14" t="s">
        <v>1185</v>
      </c>
      <c r="G14" t="s">
        <v>1173</v>
      </c>
      <c r="H14">
        <v>6</v>
      </c>
      <c r="I14">
        <v>5</v>
      </c>
      <c r="J14">
        <v>5</v>
      </c>
      <c r="K14">
        <v>1</v>
      </c>
      <c r="L14">
        <v>4</v>
      </c>
      <c r="M14">
        <v>6</v>
      </c>
      <c r="N14">
        <v>3</v>
      </c>
      <c r="O14">
        <v>3</v>
      </c>
      <c r="P14">
        <v>4</v>
      </c>
      <c r="Q14">
        <v>3</v>
      </c>
      <c r="R14">
        <v>5</v>
      </c>
      <c r="S14">
        <v>5</v>
      </c>
      <c r="T14">
        <v>3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5</v>
      </c>
      <c r="AE14">
        <v>1</v>
      </c>
      <c r="AF14">
        <v>1</v>
      </c>
      <c r="AG14">
        <v>6</v>
      </c>
      <c r="AH14">
        <v>1</v>
      </c>
      <c r="AI14">
        <v>1</v>
      </c>
      <c r="AJ14">
        <v>6</v>
      </c>
      <c r="AK14">
        <v>1</v>
      </c>
    </row>
    <row r="15" spans="1:37">
      <c r="A15">
        <v>14</v>
      </c>
      <c r="B15" t="s">
        <v>1209</v>
      </c>
      <c r="C15" t="s">
        <v>1210</v>
      </c>
      <c r="D15" t="str">
        <f t="shared" si="0"/>
        <v>SZ_01_0013</v>
      </c>
      <c r="E15" t="s">
        <v>1211</v>
      </c>
      <c r="F15" t="s">
        <v>1185</v>
      </c>
      <c r="G15" t="s">
        <v>1173</v>
      </c>
      <c r="H15">
        <v>6</v>
      </c>
      <c r="I15">
        <v>3</v>
      </c>
      <c r="J15">
        <v>6</v>
      </c>
      <c r="K15">
        <v>3</v>
      </c>
      <c r="L15">
        <v>1</v>
      </c>
      <c r="M15">
        <v>5</v>
      </c>
      <c r="N15">
        <v>4</v>
      </c>
      <c r="O15">
        <v>4</v>
      </c>
      <c r="P15">
        <v>3</v>
      </c>
      <c r="Q15">
        <v>4</v>
      </c>
      <c r="R15">
        <v>4</v>
      </c>
      <c r="S15">
        <v>4</v>
      </c>
      <c r="T15">
        <v>3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3</v>
      </c>
      <c r="AD15">
        <v>3</v>
      </c>
      <c r="AE15">
        <v>1</v>
      </c>
      <c r="AF15">
        <v>1</v>
      </c>
      <c r="AG15">
        <v>6</v>
      </c>
      <c r="AH15">
        <v>1</v>
      </c>
      <c r="AI15">
        <v>1</v>
      </c>
      <c r="AJ15">
        <v>5</v>
      </c>
      <c r="AK15">
        <v>1</v>
      </c>
    </row>
    <row r="16" spans="1:37">
      <c r="A16">
        <v>15</v>
      </c>
      <c r="B16" t="s">
        <v>1212</v>
      </c>
      <c r="C16" t="s">
        <v>1213</v>
      </c>
      <c r="D16" t="str">
        <f t="shared" si="0"/>
        <v>SZ_01_0014</v>
      </c>
      <c r="E16" t="s">
        <v>1214</v>
      </c>
      <c r="F16" t="s">
        <v>1205</v>
      </c>
      <c r="G16" t="s">
        <v>1173</v>
      </c>
      <c r="H16">
        <v>5</v>
      </c>
      <c r="I16">
        <v>3</v>
      </c>
      <c r="J16">
        <v>5</v>
      </c>
      <c r="K16">
        <v>1</v>
      </c>
      <c r="L16">
        <v>1</v>
      </c>
      <c r="M16">
        <v>5</v>
      </c>
      <c r="N16">
        <v>1</v>
      </c>
      <c r="O16">
        <v>3</v>
      </c>
      <c r="P16">
        <v>2</v>
      </c>
      <c r="Q16">
        <v>3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  <c r="Y16">
        <v>1</v>
      </c>
      <c r="Z16">
        <v>1</v>
      </c>
      <c r="AA16">
        <v>2</v>
      </c>
      <c r="AB16">
        <v>1</v>
      </c>
      <c r="AC16">
        <v>1</v>
      </c>
      <c r="AD16">
        <v>4</v>
      </c>
      <c r="AE16">
        <v>1</v>
      </c>
      <c r="AF16">
        <v>3</v>
      </c>
      <c r="AG16">
        <v>5</v>
      </c>
      <c r="AH16">
        <v>1</v>
      </c>
      <c r="AI16">
        <v>1</v>
      </c>
      <c r="AJ16">
        <v>3</v>
      </c>
      <c r="AK16">
        <v>3</v>
      </c>
    </row>
    <row r="17" spans="1:37">
      <c r="A17">
        <v>16</v>
      </c>
      <c r="B17" t="s">
        <v>1215</v>
      </c>
      <c r="C17" t="s">
        <v>1216</v>
      </c>
      <c r="D17" t="str">
        <f t="shared" si="0"/>
        <v>SZ_01_0015</v>
      </c>
      <c r="E17" t="s">
        <v>1217</v>
      </c>
      <c r="F17" t="s">
        <v>1202</v>
      </c>
      <c r="G17" t="s">
        <v>1173</v>
      </c>
      <c r="H17">
        <v>5</v>
      </c>
      <c r="I17">
        <v>4</v>
      </c>
      <c r="J17">
        <v>4</v>
      </c>
      <c r="K17">
        <v>3</v>
      </c>
      <c r="L17">
        <v>5</v>
      </c>
      <c r="M17">
        <v>5</v>
      </c>
      <c r="N17">
        <v>1</v>
      </c>
      <c r="O17">
        <v>4</v>
      </c>
      <c r="P17">
        <v>3</v>
      </c>
      <c r="Q17">
        <v>3</v>
      </c>
      <c r="R17">
        <v>4</v>
      </c>
      <c r="S17">
        <v>1</v>
      </c>
      <c r="T17">
        <v>1</v>
      </c>
      <c r="U17">
        <v>1</v>
      </c>
      <c r="V17">
        <v>1</v>
      </c>
      <c r="W17">
        <v>3</v>
      </c>
      <c r="X17">
        <v>1</v>
      </c>
      <c r="Y17">
        <v>3</v>
      </c>
      <c r="Z17">
        <v>1</v>
      </c>
      <c r="AA17">
        <v>3</v>
      </c>
      <c r="AB17">
        <v>1</v>
      </c>
      <c r="AC17">
        <v>1</v>
      </c>
      <c r="AD17">
        <v>5</v>
      </c>
      <c r="AE17">
        <v>1</v>
      </c>
      <c r="AF17">
        <v>1</v>
      </c>
      <c r="AG17">
        <v>4</v>
      </c>
      <c r="AH17">
        <v>1</v>
      </c>
      <c r="AI17">
        <v>1</v>
      </c>
      <c r="AJ17">
        <v>1</v>
      </c>
      <c r="AK17">
        <v>3</v>
      </c>
    </row>
    <row r="18" spans="1:37">
      <c r="A18">
        <v>17</v>
      </c>
      <c r="B18" t="s">
        <v>1218</v>
      </c>
      <c r="C18" t="s">
        <v>1219</v>
      </c>
      <c r="D18" t="str">
        <f t="shared" si="0"/>
        <v>SZ_01_0016</v>
      </c>
      <c r="E18" t="s">
        <v>1220</v>
      </c>
      <c r="F18" t="s">
        <v>1181</v>
      </c>
      <c r="G18" t="s">
        <v>1173</v>
      </c>
      <c r="H18">
        <v>6</v>
      </c>
      <c r="I18">
        <v>4</v>
      </c>
      <c r="J18">
        <v>6</v>
      </c>
      <c r="K18">
        <v>5</v>
      </c>
      <c r="L18">
        <v>5</v>
      </c>
      <c r="M18">
        <v>6</v>
      </c>
      <c r="N18">
        <v>3</v>
      </c>
      <c r="O18">
        <v>4</v>
      </c>
      <c r="P18">
        <v>4</v>
      </c>
      <c r="Q18">
        <v>3</v>
      </c>
      <c r="R18">
        <v>6</v>
      </c>
      <c r="S18">
        <v>1</v>
      </c>
      <c r="T18">
        <v>1</v>
      </c>
      <c r="U18">
        <v>3</v>
      </c>
      <c r="V18">
        <v>3</v>
      </c>
      <c r="W18">
        <v>1</v>
      </c>
      <c r="X18">
        <v>1</v>
      </c>
      <c r="Y18">
        <v>4</v>
      </c>
      <c r="Z18">
        <v>5</v>
      </c>
      <c r="AA18">
        <v>3</v>
      </c>
      <c r="AB18">
        <v>1</v>
      </c>
      <c r="AC18">
        <v>1</v>
      </c>
      <c r="AD18">
        <v>4</v>
      </c>
      <c r="AE18">
        <v>1</v>
      </c>
      <c r="AF18">
        <v>1</v>
      </c>
      <c r="AG18">
        <v>3</v>
      </c>
      <c r="AH18">
        <v>1</v>
      </c>
      <c r="AI18">
        <v>4</v>
      </c>
      <c r="AJ18">
        <v>5</v>
      </c>
      <c r="AK18">
        <v>1</v>
      </c>
    </row>
    <row r="19" spans="1:37">
      <c r="A19">
        <v>18</v>
      </c>
      <c r="B19" t="s">
        <v>1221</v>
      </c>
      <c r="C19" t="s">
        <v>1222</v>
      </c>
      <c r="D19" t="str">
        <f t="shared" si="0"/>
        <v>SZ_01_0017</v>
      </c>
      <c r="E19" t="s">
        <v>1223</v>
      </c>
      <c r="F19" t="s">
        <v>1181</v>
      </c>
      <c r="G19" t="s">
        <v>1173</v>
      </c>
      <c r="H19">
        <v>6</v>
      </c>
      <c r="I19">
        <v>3</v>
      </c>
      <c r="J19">
        <v>6</v>
      </c>
      <c r="K19">
        <v>3</v>
      </c>
      <c r="L19">
        <v>5</v>
      </c>
      <c r="M19">
        <v>5</v>
      </c>
      <c r="N19">
        <v>3</v>
      </c>
      <c r="O19">
        <v>3</v>
      </c>
      <c r="P19">
        <v>2</v>
      </c>
      <c r="Q19">
        <v>3</v>
      </c>
      <c r="R19">
        <v>3</v>
      </c>
      <c r="S19">
        <v>4</v>
      </c>
      <c r="T19">
        <v>1</v>
      </c>
      <c r="U19">
        <v>3</v>
      </c>
      <c r="V19">
        <v>3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5</v>
      </c>
      <c r="AE19">
        <v>1</v>
      </c>
      <c r="AF19">
        <v>1</v>
      </c>
      <c r="AG19">
        <v>6</v>
      </c>
      <c r="AH19">
        <v>1</v>
      </c>
      <c r="AI19">
        <v>4</v>
      </c>
      <c r="AJ19">
        <v>3</v>
      </c>
      <c r="AK19">
        <v>1</v>
      </c>
    </row>
    <row r="20" spans="1:37">
      <c r="A20">
        <v>19</v>
      </c>
      <c r="B20" t="s">
        <v>1224</v>
      </c>
      <c r="C20" t="s">
        <v>1225</v>
      </c>
      <c r="D20" t="str">
        <f t="shared" si="0"/>
        <v>SZ_01_0018</v>
      </c>
      <c r="E20" t="s">
        <v>1226</v>
      </c>
      <c r="F20" t="s">
        <v>1227</v>
      </c>
      <c r="G20" t="s">
        <v>1173</v>
      </c>
      <c r="H20">
        <v>6</v>
      </c>
      <c r="I20">
        <v>3</v>
      </c>
      <c r="J20">
        <v>6</v>
      </c>
      <c r="K20">
        <v>3</v>
      </c>
      <c r="L20">
        <v>1</v>
      </c>
      <c r="M20">
        <v>5</v>
      </c>
      <c r="N20">
        <v>4</v>
      </c>
      <c r="O20">
        <v>3</v>
      </c>
      <c r="P20">
        <v>5</v>
      </c>
      <c r="Q20">
        <v>3</v>
      </c>
      <c r="R20">
        <v>5</v>
      </c>
      <c r="S20">
        <v>1</v>
      </c>
      <c r="T20">
        <v>1</v>
      </c>
      <c r="U20">
        <v>4</v>
      </c>
      <c r="V20">
        <v>4</v>
      </c>
      <c r="W20">
        <v>3</v>
      </c>
      <c r="X20">
        <v>4</v>
      </c>
      <c r="Y20">
        <v>3</v>
      </c>
      <c r="Z20">
        <v>1</v>
      </c>
      <c r="AA20">
        <v>5</v>
      </c>
      <c r="AB20">
        <v>1</v>
      </c>
      <c r="AC20">
        <v>1</v>
      </c>
      <c r="AD20">
        <v>5</v>
      </c>
      <c r="AE20">
        <v>1</v>
      </c>
      <c r="AF20">
        <v>3</v>
      </c>
      <c r="AG20">
        <v>4</v>
      </c>
      <c r="AH20">
        <v>3</v>
      </c>
      <c r="AI20">
        <v>1</v>
      </c>
      <c r="AJ20">
        <v>4</v>
      </c>
      <c r="AK20">
        <v>5</v>
      </c>
    </row>
    <row r="21" spans="1:37">
      <c r="A21">
        <v>20</v>
      </c>
      <c r="B21" t="s">
        <v>1228</v>
      </c>
      <c r="C21" t="s">
        <v>1229</v>
      </c>
      <c r="D21" t="str">
        <f t="shared" si="0"/>
        <v>SZ_01_0019</v>
      </c>
      <c r="E21" t="s">
        <v>1230</v>
      </c>
      <c r="F21" t="s">
        <v>1227</v>
      </c>
      <c r="G21" t="s">
        <v>1173</v>
      </c>
      <c r="H21">
        <v>6</v>
      </c>
      <c r="I21">
        <v>4</v>
      </c>
      <c r="J21">
        <v>5</v>
      </c>
      <c r="K21">
        <v>3</v>
      </c>
      <c r="L21">
        <v>5</v>
      </c>
      <c r="M21">
        <v>5</v>
      </c>
      <c r="N21">
        <v>4</v>
      </c>
      <c r="O21">
        <v>3</v>
      </c>
      <c r="P21">
        <v>4</v>
      </c>
      <c r="Q21">
        <v>4</v>
      </c>
      <c r="R21">
        <v>4</v>
      </c>
      <c r="S21">
        <v>1</v>
      </c>
      <c r="T21">
        <v>1</v>
      </c>
      <c r="U21">
        <v>4</v>
      </c>
      <c r="V21">
        <v>3</v>
      </c>
      <c r="W21">
        <v>3</v>
      </c>
      <c r="X21">
        <v>1</v>
      </c>
      <c r="Y21">
        <v>3</v>
      </c>
      <c r="Z21">
        <v>1</v>
      </c>
      <c r="AA21">
        <v>3</v>
      </c>
      <c r="AB21">
        <v>1</v>
      </c>
      <c r="AC21">
        <v>3</v>
      </c>
      <c r="AD21">
        <v>3</v>
      </c>
      <c r="AE21">
        <v>1</v>
      </c>
      <c r="AF21">
        <v>3</v>
      </c>
      <c r="AG21">
        <v>6</v>
      </c>
      <c r="AH21">
        <v>3</v>
      </c>
      <c r="AI21">
        <v>3</v>
      </c>
      <c r="AJ21">
        <v>3</v>
      </c>
      <c r="AK21">
        <v>4</v>
      </c>
    </row>
    <row r="22" spans="1:37">
      <c r="A22">
        <v>21</v>
      </c>
      <c r="B22" t="s">
        <v>1231</v>
      </c>
      <c r="C22" t="s">
        <v>1232</v>
      </c>
      <c r="D22" t="str">
        <f t="shared" si="0"/>
        <v>SZ_01_0020</v>
      </c>
      <c r="E22" t="s">
        <v>1233</v>
      </c>
      <c r="F22" t="s">
        <v>1227</v>
      </c>
      <c r="G22" t="s">
        <v>1173</v>
      </c>
      <c r="H22">
        <v>6</v>
      </c>
      <c r="I22">
        <v>3</v>
      </c>
      <c r="J22">
        <v>6</v>
      </c>
      <c r="K22">
        <v>3</v>
      </c>
      <c r="L22">
        <v>1</v>
      </c>
      <c r="M22">
        <v>5</v>
      </c>
      <c r="N22">
        <v>3</v>
      </c>
      <c r="O22">
        <v>3</v>
      </c>
      <c r="P22">
        <v>5</v>
      </c>
      <c r="Q22">
        <v>2</v>
      </c>
      <c r="R22">
        <v>5</v>
      </c>
      <c r="S22">
        <v>1</v>
      </c>
      <c r="T22">
        <v>1</v>
      </c>
      <c r="U22">
        <v>4</v>
      </c>
      <c r="V22">
        <v>3</v>
      </c>
      <c r="W22">
        <v>3</v>
      </c>
      <c r="X22">
        <v>3</v>
      </c>
      <c r="Y22">
        <v>3</v>
      </c>
      <c r="Z22">
        <v>1</v>
      </c>
      <c r="AA22">
        <v>5</v>
      </c>
      <c r="AB22">
        <v>1</v>
      </c>
      <c r="AC22">
        <v>2</v>
      </c>
      <c r="AD22">
        <v>5</v>
      </c>
      <c r="AE22">
        <v>1</v>
      </c>
      <c r="AF22">
        <v>3</v>
      </c>
      <c r="AG22">
        <v>6</v>
      </c>
      <c r="AH22">
        <v>3</v>
      </c>
      <c r="AI22">
        <v>1</v>
      </c>
      <c r="AJ22">
        <v>3</v>
      </c>
      <c r="AK22">
        <v>5</v>
      </c>
    </row>
    <row r="23" spans="1:37">
      <c r="A23">
        <v>22</v>
      </c>
      <c r="B23" t="s">
        <v>1234</v>
      </c>
      <c r="C23" t="s">
        <v>1235</v>
      </c>
      <c r="D23" t="str">
        <f t="shared" si="0"/>
        <v>SZ_01_0021</v>
      </c>
      <c r="E23" t="s">
        <v>1236</v>
      </c>
      <c r="F23" t="s">
        <v>1202</v>
      </c>
      <c r="G23" t="s">
        <v>1173</v>
      </c>
      <c r="H23">
        <v>6</v>
      </c>
      <c r="I23">
        <v>4</v>
      </c>
      <c r="J23">
        <v>5</v>
      </c>
      <c r="K23">
        <v>1</v>
      </c>
      <c r="L23">
        <v>1</v>
      </c>
      <c r="M23">
        <v>5</v>
      </c>
      <c r="N23">
        <v>1</v>
      </c>
      <c r="O23">
        <v>3</v>
      </c>
      <c r="P23">
        <v>4</v>
      </c>
      <c r="Q23">
        <v>4</v>
      </c>
      <c r="R23">
        <v>5</v>
      </c>
      <c r="S23">
        <v>1</v>
      </c>
      <c r="T23">
        <v>4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3</v>
      </c>
      <c r="AB23">
        <v>1</v>
      </c>
      <c r="AC23">
        <v>3</v>
      </c>
      <c r="AD23">
        <v>1</v>
      </c>
      <c r="AE23">
        <v>1</v>
      </c>
      <c r="AF23">
        <v>3</v>
      </c>
      <c r="AG23">
        <v>5</v>
      </c>
      <c r="AH23">
        <v>3</v>
      </c>
      <c r="AI23">
        <v>3</v>
      </c>
      <c r="AJ23">
        <v>4</v>
      </c>
      <c r="AK23">
        <v>5</v>
      </c>
    </row>
    <row r="24" spans="1:37">
      <c r="A24">
        <v>23</v>
      </c>
      <c r="B24" t="s">
        <v>1237</v>
      </c>
      <c r="C24" t="s">
        <v>1238</v>
      </c>
      <c r="D24" t="str">
        <f t="shared" si="0"/>
        <v>SZ_01_0022</v>
      </c>
      <c r="E24" t="s">
        <v>1239</v>
      </c>
      <c r="F24" t="s">
        <v>1227</v>
      </c>
      <c r="G24" t="s">
        <v>1173</v>
      </c>
      <c r="H24">
        <v>6</v>
      </c>
      <c r="I24">
        <v>4</v>
      </c>
      <c r="J24">
        <v>6</v>
      </c>
      <c r="K24">
        <v>3</v>
      </c>
      <c r="L24">
        <v>1</v>
      </c>
      <c r="M24">
        <v>5</v>
      </c>
      <c r="N24">
        <v>4</v>
      </c>
      <c r="O24">
        <v>3</v>
      </c>
      <c r="P24">
        <v>4</v>
      </c>
      <c r="Q24">
        <v>3</v>
      </c>
      <c r="R24">
        <v>4</v>
      </c>
      <c r="S24">
        <v>2</v>
      </c>
      <c r="T24">
        <v>1</v>
      </c>
      <c r="U24">
        <v>4</v>
      </c>
      <c r="V24">
        <v>4</v>
      </c>
      <c r="W24">
        <v>4</v>
      </c>
      <c r="X24">
        <v>4</v>
      </c>
      <c r="Y24">
        <v>3</v>
      </c>
      <c r="Z24">
        <v>1</v>
      </c>
      <c r="AA24">
        <v>4</v>
      </c>
      <c r="AB24">
        <v>1</v>
      </c>
      <c r="AC24">
        <v>1</v>
      </c>
      <c r="AD24">
        <v>4</v>
      </c>
      <c r="AE24">
        <v>1</v>
      </c>
      <c r="AF24">
        <v>3</v>
      </c>
      <c r="AG24">
        <v>6</v>
      </c>
      <c r="AH24">
        <v>4</v>
      </c>
      <c r="AI24">
        <v>4</v>
      </c>
      <c r="AJ24">
        <v>4</v>
      </c>
      <c r="AK24">
        <v>4</v>
      </c>
    </row>
    <row r="25" spans="1:37">
      <c r="A25">
        <v>24</v>
      </c>
      <c r="B25" t="s">
        <v>1240</v>
      </c>
      <c r="C25" t="s">
        <v>1241</v>
      </c>
      <c r="D25" t="str">
        <f t="shared" si="0"/>
        <v>SZ_01_0023</v>
      </c>
      <c r="E25" t="s">
        <v>1242</v>
      </c>
      <c r="F25" t="s">
        <v>1205</v>
      </c>
      <c r="G25" t="s">
        <v>1173</v>
      </c>
      <c r="H25">
        <v>4</v>
      </c>
      <c r="I25">
        <v>2</v>
      </c>
      <c r="J25">
        <v>5</v>
      </c>
      <c r="K25">
        <v>1</v>
      </c>
      <c r="L25">
        <v>4</v>
      </c>
      <c r="M25">
        <v>2</v>
      </c>
      <c r="N25">
        <v>2</v>
      </c>
      <c r="O25">
        <v>5</v>
      </c>
      <c r="P25">
        <v>5</v>
      </c>
      <c r="Q25">
        <v>4</v>
      </c>
      <c r="R25">
        <v>5</v>
      </c>
      <c r="S25">
        <v>3</v>
      </c>
      <c r="T25">
        <v>2</v>
      </c>
      <c r="U25">
        <v>1</v>
      </c>
      <c r="V25">
        <v>1</v>
      </c>
      <c r="W25">
        <v>3</v>
      </c>
      <c r="X25">
        <v>4</v>
      </c>
      <c r="Y25">
        <v>1</v>
      </c>
      <c r="Z25">
        <v>1</v>
      </c>
      <c r="AA25">
        <v>3</v>
      </c>
      <c r="AB25">
        <v>3</v>
      </c>
      <c r="AC25">
        <v>1</v>
      </c>
      <c r="AD25">
        <v>1</v>
      </c>
      <c r="AE25">
        <v>1</v>
      </c>
      <c r="AF25">
        <v>1</v>
      </c>
      <c r="AG25">
        <v>3</v>
      </c>
      <c r="AH25">
        <v>1</v>
      </c>
      <c r="AI25">
        <v>1</v>
      </c>
      <c r="AJ25">
        <v>3</v>
      </c>
      <c r="AK25">
        <v>3</v>
      </c>
    </row>
    <row r="26" spans="1:37">
      <c r="A26">
        <v>25</v>
      </c>
      <c r="B26" t="s">
        <v>1243</v>
      </c>
      <c r="C26" t="s">
        <v>1244</v>
      </c>
      <c r="D26" t="str">
        <f t="shared" si="0"/>
        <v>SZ_01_0024</v>
      </c>
      <c r="E26" t="s">
        <v>1245</v>
      </c>
      <c r="F26" t="s">
        <v>1227</v>
      </c>
      <c r="G26" t="s">
        <v>1173</v>
      </c>
      <c r="H26">
        <v>4</v>
      </c>
      <c r="I26">
        <v>3</v>
      </c>
      <c r="J26">
        <v>5</v>
      </c>
      <c r="K26">
        <v>1</v>
      </c>
      <c r="L26">
        <v>3</v>
      </c>
      <c r="M26">
        <v>5</v>
      </c>
      <c r="N26">
        <v>3</v>
      </c>
      <c r="O26">
        <v>4</v>
      </c>
      <c r="P26">
        <v>4</v>
      </c>
      <c r="Q26">
        <v>3</v>
      </c>
      <c r="R26">
        <v>4</v>
      </c>
      <c r="S26">
        <v>2</v>
      </c>
      <c r="T26">
        <v>4</v>
      </c>
      <c r="U26">
        <v>3</v>
      </c>
      <c r="V26">
        <v>3</v>
      </c>
      <c r="W26">
        <v>1</v>
      </c>
      <c r="X26">
        <v>3</v>
      </c>
      <c r="Y26">
        <v>3</v>
      </c>
      <c r="Z26">
        <v>1</v>
      </c>
      <c r="AA26">
        <v>3</v>
      </c>
      <c r="AB26">
        <v>3</v>
      </c>
      <c r="AC26">
        <v>3</v>
      </c>
      <c r="AD26">
        <v>3</v>
      </c>
      <c r="AE26">
        <v>1</v>
      </c>
      <c r="AF26">
        <v>1</v>
      </c>
      <c r="AG26">
        <v>3</v>
      </c>
      <c r="AH26">
        <v>3</v>
      </c>
      <c r="AI26">
        <v>1</v>
      </c>
      <c r="AJ26">
        <v>5</v>
      </c>
      <c r="AK26">
        <v>3</v>
      </c>
    </row>
    <row r="27" spans="1:37">
      <c r="A27">
        <v>26</v>
      </c>
      <c r="B27" t="s">
        <v>1246</v>
      </c>
      <c r="C27" t="s">
        <v>1247</v>
      </c>
      <c r="D27" t="str">
        <f t="shared" si="0"/>
        <v>SZ_01_0025</v>
      </c>
      <c r="E27" t="s">
        <v>1248</v>
      </c>
      <c r="F27" t="s">
        <v>1227</v>
      </c>
      <c r="G27" t="s">
        <v>1173</v>
      </c>
      <c r="H27">
        <v>3</v>
      </c>
      <c r="I27">
        <v>1</v>
      </c>
      <c r="J27">
        <v>3</v>
      </c>
      <c r="K27">
        <v>1</v>
      </c>
      <c r="L27">
        <v>3</v>
      </c>
      <c r="M27">
        <v>1</v>
      </c>
      <c r="N27">
        <v>2</v>
      </c>
      <c r="O27">
        <v>3</v>
      </c>
      <c r="P27">
        <v>3</v>
      </c>
      <c r="Q27">
        <v>1</v>
      </c>
      <c r="R27">
        <v>3</v>
      </c>
      <c r="S27">
        <v>1</v>
      </c>
      <c r="T27">
        <v>1</v>
      </c>
      <c r="U27">
        <v>1</v>
      </c>
      <c r="V27">
        <v>3</v>
      </c>
      <c r="W27">
        <v>3</v>
      </c>
      <c r="X27">
        <v>1</v>
      </c>
      <c r="Y27">
        <v>3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3</v>
      </c>
      <c r="AG27">
        <v>4</v>
      </c>
      <c r="AH27">
        <v>1</v>
      </c>
      <c r="AI27">
        <v>1</v>
      </c>
      <c r="AJ27">
        <v>3</v>
      </c>
      <c r="AK27">
        <v>3</v>
      </c>
    </row>
    <row r="28" spans="1:37">
      <c r="A28">
        <v>27</v>
      </c>
      <c r="B28" t="s">
        <v>1249</v>
      </c>
      <c r="C28" t="s">
        <v>1250</v>
      </c>
      <c r="D28" t="str">
        <f t="shared" si="0"/>
        <v>SZ_01_0026</v>
      </c>
      <c r="E28" t="s">
        <v>1251</v>
      </c>
      <c r="F28" t="s">
        <v>1202</v>
      </c>
      <c r="G28" t="s">
        <v>1173</v>
      </c>
      <c r="H28">
        <v>4</v>
      </c>
      <c r="I28">
        <v>6</v>
      </c>
      <c r="J28">
        <v>5</v>
      </c>
      <c r="K28">
        <v>1</v>
      </c>
      <c r="L28">
        <v>3</v>
      </c>
      <c r="M28">
        <v>4</v>
      </c>
      <c r="N28">
        <v>4</v>
      </c>
      <c r="O28">
        <v>4</v>
      </c>
      <c r="P28">
        <v>5</v>
      </c>
      <c r="Q28">
        <v>3</v>
      </c>
      <c r="R28">
        <v>4</v>
      </c>
      <c r="S28">
        <v>5</v>
      </c>
      <c r="T28">
        <v>5</v>
      </c>
      <c r="U28">
        <v>3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3</v>
      </c>
      <c r="AD28">
        <v>4</v>
      </c>
      <c r="AE28">
        <v>1</v>
      </c>
      <c r="AF28">
        <v>1</v>
      </c>
      <c r="AG28">
        <v>6</v>
      </c>
      <c r="AH28">
        <v>5</v>
      </c>
      <c r="AI28">
        <v>1</v>
      </c>
      <c r="AJ28">
        <v>1</v>
      </c>
      <c r="AK28">
        <v>4</v>
      </c>
    </row>
    <row r="29" spans="1:37">
      <c r="A29">
        <v>28</v>
      </c>
      <c r="B29" t="s">
        <v>1252</v>
      </c>
      <c r="C29" t="s">
        <v>1253</v>
      </c>
      <c r="D29" t="str">
        <f t="shared" si="0"/>
        <v>SZ_01_0027</v>
      </c>
      <c r="E29" t="s">
        <v>1254</v>
      </c>
      <c r="F29" t="s">
        <v>1205</v>
      </c>
      <c r="G29" t="s">
        <v>1173</v>
      </c>
      <c r="H29">
        <v>6</v>
      </c>
      <c r="I29">
        <v>1</v>
      </c>
      <c r="J29">
        <v>5</v>
      </c>
      <c r="K29">
        <v>1</v>
      </c>
      <c r="L29">
        <v>1</v>
      </c>
      <c r="M29">
        <v>5</v>
      </c>
      <c r="N29">
        <v>1</v>
      </c>
      <c r="O29">
        <v>3</v>
      </c>
      <c r="P29">
        <v>4</v>
      </c>
      <c r="Q29">
        <v>2</v>
      </c>
      <c r="R29">
        <v>3</v>
      </c>
      <c r="S29">
        <v>1</v>
      </c>
      <c r="T29">
        <v>1</v>
      </c>
      <c r="U29">
        <v>1</v>
      </c>
      <c r="V29">
        <v>1</v>
      </c>
      <c r="W29">
        <v>1</v>
      </c>
      <c r="X29">
        <v>6</v>
      </c>
      <c r="Y29">
        <v>1</v>
      </c>
      <c r="Z29">
        <v>1</v>
      </c>
      <c r="AA29">
        <v>2</v>
      </c>
      <c r="AB29">
        <v>1</v>
      </c>
      <c r="AC29">
        <v>1</v>
      </c>
      <c r="AD29">
        <v>4</v>
      </c>
      <c r="AE29">
        <v>1</v>
      </c>
      <c r="AF29">
        <v>1</v>
      </c>
      <c r="AG29">
        <v>6</v>
      </c>
      <c r="AH29">
        <v>3</v>
      </c>
      <c r="AI29">
        <v>1</v>
      </c>
      <c r="AJ29">
        <v>1</v>
      </c>
      <c r="AK29">
        <v>3</v>
      </c>
    </row>
    <row r="30" spans="1:37">
      <c r="A30">
        <v>29</v>
      </c>
      <c r="B30" t="s">
        <v>1255</v>
      </c>
      <c r="C30" t="s">
        <v>1256</v>
      </c>
      <c r="D30" t="str">
        <f t="shared" si="0"/>
        <v>SZ_01_0028</v>
      </c>
      <c r="E30" t="s">
        <v>1257</v>
      </c>
      <c r="F30" t="s">
        <v>1202</v>
      </c>
      <c r="G30" t="s">
        <v>1173</v>
      </c>
      <c r="H30">
        <v>4</v>
      </c>
      <c r="I30">
        <v>4</v>
      </c>
      <c r="J30">
        <v>4</v>
      </c>
      <c r="K30">
        <v>1</v>
      </c>
      <c r="L30">
        <v>1</v>
      </c>
      <c r="M30">
        <v>1</v>
      </c>
      <c r="N30">
        <v>1</v>
      </c>
      <c r="O30">
        <v>5</v>
      </c>
      <c r="P30">
        <v>5</v>
      </c>
      <c r="Q30">
        <v>3</v>
      </c>
      <c r="R30">
        <v>5</v>
      </c>
      <c r="S30">
        <v>1</v>
      </c>
      <c r="T30">
        <v>4</v>
      </c>
      <c r="U30">
        <v>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5</v>
      </c>
      <c r="AC30">
        <v>1</v>
      </c>
      <c r="AD30">
        <v>3</v>
      </c>
      <c r="AE30">
        <v>1</v>
      </c>
      <c r="AF30">
        <v>1</v>
      </c>
      <c r="AG30">
        <v>4</v>
      </c>
      <c r="AH30">
        <v>5</v>
      </c>
      <c r="AI30">
        <v>1</v>
      </c>
      <c r="AJ30">
        <v>4</v>
      </c>
      <c r="AK30">
        <v>5</v>
      </c>
    </row>
    <row r="31" spans="1:37">
      <c r="A31">
        <v>30</v>
      </c>
      <c r="B31" t="s">
        <v>1258</v>
      </c>
      <c r="C31" t="s">
        <v>1259</v>
      </c>
      <c r="D31" t="str">
        <f t="shared" si="0"/>
        <v>SZ_01_0029</v>
      </c>
      <c r="E31" t="s">
        <v>1260</v>
      </c>
      <c r="F31" t="s">
        <v>1202</v>
      </c>
      <c r="G31" t="s">
        <v>1173</v>
      </c>
      <c r="H31">
        <v>5</v>
      </c>
      <c r="I31">
        <v>3</v>
      </c>
      <c r="J31">
        <v>5</v>
      </c>
      <c r="K31">
        <v>1</v>
      </c>
      <c r="L31">
        <v>3</v>
      </c>
      <c r="M31">
        <v>4</v>
      </c>
      <c r="N31">
        <v>1</v>
      </c>
      <c r="O31">
        <v>3</v>
      </c>
      <c r="P31">
        <v>4</v>
      </c>
      <c r="Q31">
        <v>3</v>
      </c>
      <c r="R31">
        <v>3</v>
      </c>
      <c r="S31">
        <v>3</v>
      </c>
      <c r="T31">
        <v>4</v>
      </c>
      <c r="U31">
        <v>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3</v>
      </c>
      <c r="AG31">
        <v>5</v>
      </c>
      <c r="AH31">
        <v>4</v>
      </c>
      <c r="AI31">
        <v>1</v>
      </c>
      <c r="AJ31">
        <v>1</v>
      </c>
      <c r="AK31">
        <v>3</v>
      </c>
    </row>
    <row r="32" spans="1:37">
      <c r="A32">
        <v>31</v>
      </c>
      <c r="B32" t="s">
        <v>1261</v>
      </c>
      <c r="C32" t="s">
        <v>1262</v>
      </c>
      <c r="D32" t="str">
        <f t="shared" si="0"/>
        <v>SZ_01_0030</v>
      </c>
      <c r="E32" t="s">
        <v>1263</v>
      </c>
      <c r="F32" t="s">
        <v>1202</v>
      </c>
      <c r="G32" t="s">
        <v>1173</v>
      </c>
      <c r="H32">
        <v>4</v>
      </c>
      <c r="I32">
        <v>1</v>
      </c>
      <c r="J32">
        <v>5</v>
      </c>
      <c r="K32">
        <v>1</v>
      </c>
      <c r="L32">
        <v>1</v>
      </c>
      <c r="M32">
        <v>4</v>
      </c>
      <c r="N32">
        <v>1</v>
      </c>
      <c r="O32">
        <v>4</v>
      </c>
      <c r="P32">
        <v>5</v>
      </c>
      <c r="Q32">
        <v>3</v>
      </c>
      <c r="R32">
        <v>4</v>
      </c>
      <c r="S32">
        <v>1</v>
      </c>
      <c r="T32">
        <v>3</v>
      </c>
      <c r="U32">
        <v>1</v>
      </c>
      <c r="V32">
        <v>1</v>
      </c>
      <c r="W32">
        <v>4</v>
      </c>
      <c r="X32">
        <v>1</v>
      </c>
      <c r="Y32">
        <v>3</v>
      </c>
      <c r="Z32">
        <v>1</v>
      </c>
      <c r="AA32">
        <v>3</v>
      </c>
      <c r="AB32">
        <v>3</v>
      </c>
      <c r="AC32">
        <v>1</v>
      </c>
      <c r="AD32">
        <v>1</v>
      </c>
      <c r="AE32">
        <v>1</v>
      </c>
      <c r="AF32">
        <v>1</v>
      </c>
      <c r="AG32">
        <v>5</v>
      </c>
      <c r="AH32">
        <v>3</v>
      </c>
      <c r="AI32">
        <v>1</v>
      </c>
      <c r="AJ32">
        <v>1</v>
      </c>
      <c r="AK32">
        <v>4</v>
      </c>
    </row>
    <row r="33" spans="1:37">
      <c r="A33">
        <v>32</v>
      </c>
      <c r="B33" t="s">
        <v>1264</v>
      </c>
      <c r="C33" t="s">
        <v>1265</v>
      </c>
      <c r="D33" t="str">
        <f t="shared" si="0"/>
        <v>SZ_01_0031</v>
      </c>
      <c r="E33" t="s">
        <v>1266</v>
      </c>
      <c r="F33" t="s">
        <v>1205</v>
      </c>
      <c r="G33" t="s">
        <v>1173</v>
      </c>
      <c r="H33">
        <v>6</v>
      </c>
      <c r="I33">
        <v>1</v>
      </c>
      <c r="J33">
        <v>3</v>
      </c>
      <c r="K33">
        <v>3</v>
      </c>
      <c r="L33">
        <v>5</v>
      </c>
      <c r="M33">
        <v>6</v>
      </c>
      <c r="N33">
        <v>2</v>
      </c>
      <c r="O33">
        <v>2</v>
      </c>
      <c r="P33">
        <v>5</v>
      </c>
      <c r="Q33">
        <v>4</v>
      </c>
      <c r="R33">
        <v>5</v>
      </c>
      <c r="S33">
        <v>2</v>
      </c>
      <c r="T33">
        <v>1</v>
      </c>
      <c r="U33">
        <v>3</v>
      </c>
      <c r="V33">
        <v>5</v>
      </c>
      <c r="W33">
        <v>1</v>
      </c>
      <c r="X33">
        <v>2</v>
      </c>
      <c r="Y33">
        <v>1</v>
      </c>
      <c r="Z33">
        <v>1</v>
      </c>
      <c r="AA33">
        <v>1</v>
      </c>
      <c r="AB33">
        <v>1</v>
      </c>
      <c r="AC33">
        <v>1</v>
      </c>
      <c r="AD33">
        <v>3</v>
      </c>
      <c r="AE33">
        <v>1</v>
      </c>
      <c r="AF33">
        <v>1</v>
      </c>
      <c r="AG33">
        <v>4</v>
      </c>
      <c r="AH33">
        <v>1</v>
      </c>
      <c r="AI33">
        <v>2</v>
      </c>
      <c r="AJ33">
        <v>3</v>
      </c>
      <c r="AK33">
        <v>5</v>
      </c>
    </row>
    <row r="34" spans="1:37">
      <c r="A34">
        <v>33</v>
      </c>
      <c r="B34" t="s">
        <v>1267</v>
      </c>
      <c r="C34" t="s">
        <v>1268</v>
      </c>
      <c r="D34" t="str">
        <f t="shared" si="0"/>
        <v>SZ_01_0032</v>
      </c>
      <c r="E34" t="s">
        <v>1269</v>
      </c>
      <c r="F34" t="s">
        <v>1181</v>
      </c>
      <c r="G34" t="s">
        <v>1173</v>
      </c>
      <c r="H34">
        <v>6</v>
      </c>
      <c r="I34">
        <v>1</v>
      </c>
      <c r="J34">
        <v>6</v>
      </c>
      <c r="K34">
        <v>3</v>
      </c>
      <c r="L34">
        <v>1</v>
      </c>
      <c r="M34">
        <v>5</v>
      </c>
      <c r="N34">
        <v>3</v>
      </c>
      <c r="O34">
        <v>1</v>
      </c>
      <c r="P34">
        <v>1</v>
      </c>
      <c r="Q34">
        <v>1</v>
      </c>
      <c r="R34">
        <v>3</v>
      </c>
      <c r="S34">
        <v>1</v>
      </c>
      <c r="T34">
        <v>1</v>
      </c>
      <c r="U34">
        <v>3</v>
      </c>
      <c r="V34">
        <v>4</v>
      </c>
      <c r="W34">
        <v>4</v>
      </c>
      <c r="X34">
        <v>3</v>
      </c>
      <c r="Y34">
        <v>3</v>
      </c>
      <c r="Z34">
        <v>1</v>
      </c>
      <c r="AA34">
        <v>1</v>
      </c>
      <c r="AB34">
        <v>1</v>
      </c>
      <c r="AC34">
        <v>1</v>
      </c>
      <c r="AD34">
        <v>5</v>
      </c>
      <c r="AE34">
        <v>1</v>
      </c>
      <c r="AF34">
        <v>3</v>
      </c>
      <c r="AG34">
        <v>4</v>
      </c>
      <c r="AH34">
        <v>1</v>
      </c>
      <c r="AI34">
        <v>1</v>
      </c>
      <c r="AJ34">
        <v>3</v>
      </c>
      <c r="AK34">
        <v>1</v>
      </c>
    </row>
    <row r="35" spans="1:37">
      <c r="A35">
        <v>34</v>
      </c>
      <c r="B35" t="s">
        <v>1270</v>
      </c>
      <c r="C35" t="s">
        <v>1271</v>
      </c>
      <c r="D35" t="str">
        <f t="shared" si="0"/>
        <v>SZ_01_0033</v>
      </c>
      <c r="E35" t="s">
        <v>1272</v>
      </c>
      <c r="F35" t="s">
        <v>1202</v>
      </c>
      <c r="G35" t="s">
        <v>1173</v>
      </c>
      <c r="H35">
        <v>6</v>
      </c>
      <c r="I35">
        <v>3</v>
      </c>
      <c r="J35">
        <v>7</v>
      </c>
      <c r="K35">
        <v>3</v>
      </c>
      <c r="L35">
        <v>1</v>
      </c>
      <c r="M35">
        <v>6</v>
      </c>
      <c r="N35">
        <v>3</v>
      </c>
      <c r="O35">
        <v>1</v>
      </c>
      <c r="P35">
        <v>1</v>
      </c>
      <c r="Q35">
        <v>1</v>
      </c>
      <c r="R35">
        <v>1</v>
      </c>
      <c r="S35">
        <v>3</v>
      </c>
      <c r="T35">
        <v>1</v>
      </c>
      <c r="U35">
        <v>1</v>
      </c>
      <c r="V35">
        <v>1</v>
      </c>
      <c r="W35">
        <v>4</v>
      </c>
      <c r="X35">
        <v>1</v>
      </c>
      <c r="Y35">
        <v>3</v>
      </c>
      <c r="Z35">
        <v>1</v>
      </c>
      <c r="AA35">
        <v>3</v>
      </c>
      <c r="AB35">
        <v>1</v>
      </c>
      <c r="AC35">
        <v>1</v>
      </c>
      <c r="AD35">
        <v>5</v>
      </c>
      <c r="AE35">
        <v>1</v>
      </c>
      <c r="AF35">
        <v>3</v>
      </c>
      <c r="AG35">
        <v>4</v>
      </c>
      <c r="AH35">
        <v>1</v>
      </c>
      <c r="AI35">
        <v>1</v>
      </c>
      <c r="AJ35">
        <v>1</v>
      </c>
      <c r="AK35">
        <v>1</v>
      </c>
    </row>
    <row r="36" spans="1:37">
      <c r="A36">
        <v>35</v>
      </c>
      <c r="B36" t="s">
        <v>1273</v>
      </c>
      <c r="C36" t="s">
        <v>1274</v>
      </c>
      <c r="D36" t="str">
        <f t="shared" si="0"/>
        <v>SZ_01_0034</v>
      </c>
      <c r="E36" t="s">
        <v>1211</v>
      </c>
      <c r="F36" t="s">
        <v>1181</v>
      </c>
      <c r="G36" t="s">
        <v>1173</v>
      </c>
      <c r="H36">
        <v>6</v>
      </c>
      <c r="I36">
        <v>3</v>
      </c>
      <c r="J36">
        <v>5</v>
      </c>
      <c r="K36">
        <v>4</v>
      </c>
      <c r="L36">
        <v>1</v>
      </c>
      <c r="M36">
        <v>6</v>
      </c>
      <c r="N36">
        <v>3</v>
      </c>
      <c r="O36">
        <v>1</v>
      </c>
      <c r="P36">
        <v>1</v>
      </c>
      <c r="Q36">
        <v>1</v>
      </c>
      <c r="R36">
        <v>3</v>
      </c>
      <c r="S36">
        <v>1</v>
      </c>
      <c r="T36">
        <v>1</v>
      </c>
      <c r="U36">
        <v>3</v>
      </c>
      <c r="V36">
        <v>1</v>
      </c>
      <c r="W36">
        <v>4</v>
      </c>
      <c r="X36">
        <v>4</v>
      </c>
      <c r="Y36">
        <v>3</v>
      </c>
      <c r="Z36">
        <v>3</v>
      </c>
      <c r="AA36">
        <v>3</v>
      </c>
      <c r="AB36">
        <v>1</v>
      </c>
      <c r="AC36">
        <v>3</v>
      </c>
      <c r="AD36">
        <v>3</v>
      </c>
      <c r="AE36">
        <v>1</v>
      </c>
      <c r="AF36">
        <v>1</v>
      </c>
      <c r="AG36">
        <v>3</v>
      </c>
      <c r="AH36">
        <v>1</v>
      </c>
      <c r="AI36">
        <v>1</v>
      </c>
      <c r="AJ36">
        <v>2</v>
      </c>
      <c r="AK36">
        <v>4</v>
      </c>
    </row>
    <row r="37" spans="1:37">
      <c r="A37">
        <v>36</v>
      </c>
      <c r="B37" t="s">
        <v>1275</v>
      </c>
      <c r="C37" t="s">
        <v>1276</v>
      </c>
      <c r="D37" t="str">
        <f t="shared" si="0"/>
        <v>SZ_01_0035</v>
      </c>
      <c r="E37" t="s">
        <v>1277</v>
      </c>
      <c r="F37" t="s">
        <v>1205</v>
      </c>
      <c r="G37" t="s">
        <v>1173</v>
      </c>
      <c r="H37">
        <v>6</v>
      </c>
      <c r="I37">
        <v>5</v>
      </c>
      <c r="J37">
        <v>2</v>
      </c>
      <c r="K37">
        <v>2</v>
      </c>
      <c r="L37">
        <v>5</v>
      </c>
      <c r="M37">
        <v>2</v>
      </c>
      <c r="N37">
        <v>1</v>
      </c>
      <c r="O37">
        <v>4</v>
      </c>
      <c r="P37">
        <v>2</v>
      </c>
      <c r="Q37">
        <v>4</v>
      </c>
      <c r="R37">
        <v>3</v>
      </c>
      <c r="S37">
        <v>3</v>
      </c>
      <c r="T37">
        <v>2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2</v>
      </c>
      <c r="AB37">
        <v>2</v>
      </c>
      <c r="AC37">
        <v>1</v>
      </c>
      <c r="AD37">
        <v>6</v>
      </c>
      <c r="AE37">
        <v>1</v>
      </c>
      <c r="AF37">
        <v>1</v>
      </c>
      <c r="AG37">
        <v>5</v>
      </c>
      <c r="AH37">
        <v>2</v>
      </c>
      <c r="AI37">
        <v>1</v>
      </c>
      <c r="AJ37">
        <v>2</v>
      </c>
      <c r="AK37">
        <v>2</v>
      </c>
    </row>
    <row r="38" spans="1:37">
      <c r="A38">
        <v>37</v>
      </c>
      <c r="B38" t="s">
        <v>1278</v>
      </c>
      <c r="C38" t="s">
        <v>1279</v>
      </c>
      <c r="D38" t="str">
        <f t="shared" si="0"/>
        <v>SZ_01_0036</v>
      </c>
      <c r="E38" t="s">
        <v>1233</v>
      </c>
      <c r="F38" t="s">
        <v>1227</v>
      </c>
      <c r="G38" t="s">
        <v>1173</v>
      </c>
      <c r="H38">
        <v>4</v>
      </c>
      <c r="I38">
        <v>3</v>
      </c>
      <c r="J38">
        <v>5</v>
      </c>
      <c r="K38">
        <v>3</v>
      </c>
      <c r="L38">
        <v>2</v>
      </c>
      <c r="M38">
        <v>5</v>
      </c>
      <c r="N38">
        <v>3</v>
      </c>
      <c r="O38">
        <v>1</v>
      </c>
      <c r="P38">
        <v>3</v>
      </c>
      <c r="Q38">
        <v>1</v>
      </c>
      <c r="R38">
        <v>3</v>
      </c>
      <c r="S38">
        <v>2</v>
      </c>
      <c r="T38">
        <v>3</v>
      </c>
      <c r="U38">
        <v>1</v>
      </c>
      <c r="V38">
        <v>4</v>
      </c>
      <c r="W38">
        <v>3</v>
      </c>
      <c r="X38">
        <v>3</v>
      </c>
      <c r="Y38">
        <v>3</v>
      </c>
      <c r="Z38">
        <v>1</v>
      </c>
      <c r="AA38">
        <v>3</v>
      </c>
      <c r="AB38">
        <v>1</v>
      </c>
      <c r="AC38">
        <v>3</v>
      </c>
      <c r="AD38">
        <v>5</v>
      </c>
      <c r="AE38">
        <v>3</v>
      </c>
      <c r="AF38">
        <v>3</v>
      </c>
      <c r="AG38">
        <v>5</v>
      </c>
      <c r="AH38">
        <v>2</v>
      </c>
      <c r="AI38">
        <v>3</v>
      </c>
      <c r="AJ38">
        <v>4</v>
      </c>
      <c r="AK38">
        <v>2</v>
      </c>
    </row>
    <row r="39" spans="1:37">
      <c r="A39">
        <v>38</v>
      </c>
      <c r="B39" t="s">
        <v>1280</v>
      </c>
      <c r="C39" t="s">
        <v>1281</v>
      </c>
      <c r="D39" t="str">
        <f t="shared" si="0"/>
        <v>SZ_01_0037</v>
      </c>
      <c r="E39" t="s">
        <v>1282</v>
      </c>
      <c r="F39" t="s">
        <v>1202</v>
      </c>
      <c r="G39" t="s">
        <v>1173</v>
      </c>
      <c r="H39">
        <v>6</v>
      </c>
      <c r="I39">
        <v>4</v>
      </c>
      <c r="J39">
        <v>5</v>
      </c>
      <c r="K39">
        <v>3</v>
      </c>
      <c r="L39">
        <v>1</v>
      </c>
      <c r="M39">
        <v>6</v>
      </c>
      <c r="N39">
        <v>3</v>
      </c>
      <c r="O39">
        <v>3</v>
      </c>
      <c r="P39">
        <v>4</v>
      </c>
      <c r="Q39">
        <v>1</v>
      </c>
      <c r="R39">
        <v>2</v>
      </c>
      <c r="S39">
        <v>3</v>
      </c>
      <c r="T39">
        <v>1</v>
      </c>
      <c r="U39">
        <v>3</v>
      </c>
      <c r="V39">
        <v>1</v>
      </c>
      <c r="W39">
        <v>4</v>
      </c>
      <c r="X39">
        <v>5</v>
      </c>
      <c r="Y39">
        <v>3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4</v>
      </c>
      <c r="AH39">
        <v>3</v>
      </c>
      <c r="AI39">
        <v>1</v>
      </c>
      <c r="AJ39">
        <v>2</v>
      </c>
      <c r="AK39">
        <v>4</v>
      </c>
    </row>
    <row r="40" spans="1:37">
      <c r="A40">
        <v>39</v>
      </c>
      <c r="B40" t="s">
        <v>1283</v>
      </c>
      <c r="C40" t="s">
        <v>1284</v>
      </c>
      <c r="D40" t="str">
        <f t="shared" si="0"/>
        <v>SZ_01_0038</v>
      </c>
      <c r="E40" t="s">
        <v>1285</v>
      </c>
      <c r="F40" t="s">
        <v>1227</v>
      </c>
      <c r="G40" t="s">
        <v>1173</v>
      </c>
      <c r="H40">
        <v>5</v>
      </c>
      <c r="I40">
        <v>4</v>
      </c>
      <c r="J40">
        <v>5</v>
      </c>
      <c r="K40">
        <v>3</v>
      </c>
      <c r="L40">
        <v>3</v>
      </c>
      <c r="M40">
        <v>6</v>
      </c>
      <c r="N40">
        <v>4</v>
      </c>
      <c r="O40">
        <v>2</v>
      </c>
      <c r="P40">
        <v>4</v>
      </c>
      <c r="Q40">
        <v>1</v>
      </c>
      <c r="R40">
        <v>3</v>
      </c>
      <c r="S40">
        <v>1</v>
      </c>
      <c r="T40">
        <v>1</v>
      </c>
      <c r="U40">
        <v>3</v>
      </c>
      <c r="V40">
        <v>3</v>
      </c>
      <c r="W40">
        <v>3</v>
      </c>
      <c r="X40">
        <v>1</v>
      </c>
      <c r="Y40">
        <v>3</v>
      </c>
      <c r="Z40">
        <v>1</v>
      </c>
      <c r="AA40">
        <v>4</v>
      </c>
      <c r="AB40">
        <v>1</v>
      </c>
      <c r="AC40">
        <v>3</v>
      </c>
      <c r="AD40">
        <v>3</v>
      </c>
      <c r="AE40">
        <v>1</v>
      </c>
      <c r="AF40">
        <v>3</v>
      </c>
      <c r="AG40">
        <v>4</v>
      </c>
      <c r="AH40">
        <v>1</v>
      </c>
      <c r="AI40">
        <v>4</v>
      </c>
      <c r="AJ40">
        <v>3</v>
      </c>
      <c r="AK40">
        <v>3</v>
      </c>
    </row>
    <row r="41" spans="1:37">
      <c r="A41">
        <v>40</v>
      </c>
      <c r="B41" t="s">
        <v>1286</v>
      </c>
      <c r="C41" t="s">
        <v>1287</v>
      </c>
      <c r="D41" t="str">
        <f t="shared" si="0"/>
        <v>SZ_01_0039</v>
      </c>
      <c r="E41" t="s">
        <v>1288</v>
      </c>
      <c r="F41" t="s">
        <v>1289</v>
      </c>
      <c r="G41" t="s">
        <v>1173</v>
      </c>
      <c r="H41">
        <v>4</v>
      </c>
      <c r="I41">
        <v>4</v>
      </c>
      <c r="J41">
        <v>2</v>
      </c>
      <c r="K41">
        <v>2</v>
      </c>
      <c r="L41">
        <v>4</v>
      </c>
      <c r="M41">
        <v>4</v>
      </c>
      <c r="N41">
        <v>2</v>
      </c>
      <c r="O41">
        <v>3</v>
      </c>
      <c r="P41">
        <v>3</v>
      </c>
      <c r="Q41">
        <v>3</v>
      </c>
      <c r="R41">
        <v>3</v>
      </c>
      <c r="S41">
        <v>2</v>
      </c>
      <c r="T41">
        <v>5</v>
      </c>
      <c r="U41">
        <v>2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1</v>
      </c>
      <c r="AF41">
        <v>1</v>
      </c>
      <c r="AG41">
        <v>6</v>
      </c>
      <c r="AH41">
        <v>2</v>
      </c>
      <c r="AI41">
        <v>1</v>
      </c>
      <c r="AJ41">
        <v>3</v>
      </c>
      <c r="AK41">
        <v>3</v>
      </c>
    </row>
    <row r="42" spans="1:37">
      <c r="A42">
        <v>41</v>
      </c>
      <c r="B42" t="s">
        <v>1290</v>
      </c>
      <c r="C42" t="s">
        <v>1291</v>
      </c>
      <c r="D42" t="str">
        <f t="shared" si="0"/>
        <v>SZ_01_0040</v>
      </c>
      <c r="E42" t="s">
        <v>1292</v>
      </c>
      <c r="F42" t="s">
        <v>1227</v>
      </c>
      <c r="G42" t="s">
        <v>1173</v>
      </c>
      <c r="H42">
        <v>5</v>
      </c>
      <c r="I42">
        <v>3</v>
      </c>
      <c r="J42">
        <v>4</v>
      </c>
      <c r="K42">
        <v>3</v>
      </c>
      <c r="L42">
        <v>1</v>
      </c>
      <c r="M42">
        <v>5</v>
      </c>
      <c r="N42">
        <v>2</v>
      </c>
      <c r="O42">
        <v>1</v>
      </c>
      <c r="P42">
        <v>2</v>
      </c>
      <c r="Q42">
        <v>1</v>
      </c>
      <c r="R42">
        <v>3</v>
      </c>
      <c r="S42">
        <v>1</v>
      </c>
      <c r="T42">
        <v>1</v>
      </c>
      <c r="U42">
        <v>4</v>
      </c>
      <c r="V42">
        <v>4</v>
      </c>
      <c r="W42">
        <v>4</v>
      </c>
      <c r="X42">
        <v>4</v>
      </c>
      <c r="Y42">
        <v>4</v>
      </c>
      <c r="Z42">
        <v>3</v>
      </c>
      <c r="AA42">
        <v>4</v>
      </c>
      <c r="AB42">
        <v>1</v>
      </c>
      <c r="AC42">
        <v>1</v>
      </c>
      <c r="AD42">
        <v>3</v>
      </c>
      <c r="AE42">
        <v>1</v>
      </c>
      <c r="AF42">
        <v>3</v>
      </c>
      <c r="AG42">
        <v>3</v>
      </c>
      <c r="AH42">
        <v>3</v>
      </c>
      <c r="AI42">
        <v>2</v>
      </c>
      <c r="AJ42">
        <v>3</v>
      </c>
      <c r="AK42">
        <v>3</v>
      </c>
    </row>
    <row r="43" spans="1:37">
      <c r="A43">
        <v>42</v>
      </c>
      <c r="B43" t="s">
        <v>1293</v>
      </c>
      <c r="C43" t="s">
        <v>1294</v>
      </c>
      <c r="D43" t="str">
        <f t="shared" si="0"/>
        <v>SZ_01_0041</v>
      </c>
      <c r="E43" t="s">
        <v>1295</v>
      </c>
      <c r="F43" t="s">
        <v>1227</v>
      </c>
      <c r="G43" t="s">
        <v>1173</v>
      </c>
      <c r="H43">
        <v>6</v>
      </c>
      <c r="I43">
        <v>4</v>
      </c>
      <c r="J43">
        <v>4</v>
      </c>
      <c r="K43">
        <v>3</v>
      </c>
      <c r="L43">
        <v>1</v>
      </c>
      <c r="M43">
        <v>5</v>
      </c>
      <c r="N43">
        <v>3</v>
      </c>
      <c r="O43">
        <v>1</v>
      </c>
      <c r="P43">
        <v>3</v>
      </c>
      <c r="Q43">
        <v>2</v>
      </c>
      <c r="R43">
        <v>3</v>
      </c>
      <c r="S43">
        <v>1</v>
      </c>
      <c r="T43">
        <v>1</v>
      </c>
      <c r="U43">
        <v>4</v>
      </c>
      <c r="V43">
        <v>5</v>
      </c>
      <c r="W43">
        <v>3</v>
      </c>
      <c r="X43">
        <v>1</v>
      </c>
      <c r="Y43">
        <v>2</v>
      </c>
      <c r="Z43">
        <v>1</v>
      </c>
      <c r="AA43">
        <v>1</v>
      </c>
      <c r="AB43">
        <v>1</v>
      </c>
      <c r="AC43">
        <v>1</v>
      </c>
      <c r="AD43">
        <v>3</v>
      </c>
      <c r="AE43">
        <v>1</v>
      </c>
      <c r="AF43">
        <v>1</v>
      </c>
      <c r="AG43">
        <v>4</v>
      </c>
      <c r="AH43">
        <v>1</v>
      </c>
      <c r="AI43">
        <v>1</v>
      </c>
      <c r="AJ43">
        <v>3</v>
      </c>
      <c r="AK43">
        <v>3</v>
      </c>
    </row>
    <row r="44" spans="1:37">
      <c r="A44">
        <v>43</v>
      </c>
      <c r="B44" t="s">
        <v>1296</v>
      </c>
      <c r="C44" t="s">
        <v>1297</v>
      </c>
      <c r="D44" t="str">
        <f t="shared" si="0"/>
        <v>SZ_01_0042</v>
      </c>
      <c r="E44" t="s">
        <v>1298</v>
      </c>
      <c r="F44" t="s">
        <v>1202</v>
      </c>
      <c r="G44" t="s">
        <v>1173</v>
      </c>
      <c r="H44">
        <v>6</v>
      </c>
      <c r="I44">
        <v>4</v>
      </c>
      <c r="J44">
        <v>6</v>
      </c>
      <c r="K44">
        <v>3</v>
      </c>
      <c r="L44">
        <v>1</v>
      </c>
      <c r="M44">
        <v>7</v>
      </c>
      <c r="N44">
        <v>3</v>
      </c>
      <c r="O44">
        <v>5</v>
      </c>
      <c r="P44">
        <v>6</v>
      </c>
      <c r="Q44">
        <v>5</v>
      </c>
      <c r="R44">
        <v>5</v>
      </c>
      <c r="S44">
        <v>3</v>
      </c>
      <c r="T44">
        <v>3</v>
      </c>
      <c r="U44">
        <v>3</v>
      </c>
      <c r="V44">
        <v>5</v>
      </c>
      <c r="W44">
        <v>1</v>
      </c>
      <c r="X44">
        <v>1</v>
      </c>
      <c r="Y44">
        <v>1</v>
      </c>
      <c r="Z44">
        <v>1</v>
      </c>
      <c r="AA44">
        <v>1</v>
      </c>
      <c r="AB44">
        <v>3</v>
      </c>
      <c r="AC44">
        <v>1</v>
      </c>
      <c r="AD44">
        <v>5</v>
      </c>
      <c r="AE44">
        <v>1</v>
      </c>
      <c r="AF44">
        <v>1</v>
      </c>
      <c r="AG44">
        <v>6</v>
      </c>
      <c r="AH44">
        <v>1</v>
      </c>
      <c r="AI44">
        <v>1</v>
      </c>
      <c r="AJ44">
        <v>1</v>
      </c>
      <c r="AK44">
        <v>4</v>
      </c>
    </row>
    <row r="45" spans="1:37">
      <c r="A45">
        <v>44</v>
      </c>
      <c r="B45" t="s">
        <v>1299</v>
      </c>
      <c r="C45" t="s">
        <v>1300</v>
      </c>
      <c r="D45" t="str">
        <f t="shared" si="0"/>
        <v>SZ_01_0043</v>
      </c>
      <c r="E45" t="s">
        <v>1301</v>
      </c>
      <c r="F45" t="s">
        <v>1227</v>
      </c>
      <c r="G45" t="s">
        <v>1173</v>
      </c>
      <c r="H45">
        <v>4</v>
      </c>
      <c r="I45">
        <v>5</v>
      </c>
      <c r="J45">
        <v>5</v>
      </c>
      <c r="K45">
        <v>2</v>
      </c>
      <c r="L45">
        <v>1</v>
      </c>
      <c r="M45">
        <v>4</v>
      </c>
      <c r="N45">
        <v>4</v>
      </c>
      <c r="O45">
        <v>4</v>
      </c>
      <c r="P45">
        <v>3</v>
      </c>
      <c r="Q45">
        <v>1</v>
      </c>
      <c r="R45">
        <v>3</v>
      </c>
      <c r="S45">
        <v>4</v>
      </c>
      <c r="T45">
        <v>5</v>
      </c>
      <c r="U45">
        <v>4</v>
      </c>
      <c r="V45">
        <v>1</v>
      </c>
      <c r="W45">
        <v>2</v>
      </c>
      <c r="X45">
        <v>3</v>
      </c>
      <c r="Y45">
        <v>1</v>
      </c>
      <c r="Z45">
        <v>1</v>
      </c>
      <c r="AA45">
        <v>1</v>
      </c>
      <c r="AB45">
        <v>1</v>
      </c>
      <c r="AC45">
        <v>3</v>
      </c>
      <c r="AD45">
        <v>3</v>
      </c>
      <c r="AE45">
        <v>3</v>
      </c>
      <c r="AF45">
        <v>4</v>
      </c>
      <c r="AG45">
        <v>4</v>
      </c>
      <c r="AH45">
        <v>1</v>
      </c>
      <c r="AI45">
        <v>4</v>
      </c>
      <c r="AJ45">
        <v>4</v>
      </c>
      <c r="AK45">
        <v>2</v>
      </c>
    </row>
    <row r="46" spans="1:37">
      <c r="A46">
        <v>45</v>
      </c>
      <c r="B46" t="s">
        <v>1302</v>
      </c>
      <c r="C46" t="s">
        <v>1303</v>
      </c>
      <c r="D46" t="str">
        <f t="shared" si="0"/>
        <v>SZ_01_0044</v>
      </c>
      <c r="E46" t="s">
        <v>1304</v>
      </c>
      <c r="F46" t="s">
        <v>1202</v>
      </c>
      <c r="G46" t="s">
        <v>1173</v>
      </c>
      <c r="H46">
        <v>6</v>
      </c>
      <c r="I46">
        <v>1</v>
      </c>
      <c r="J46">
        <v>1</v>
      </c>
      <c r="K46">
        <v>1</v>
      </c>
      <c r="L46">
        <v>5</v>
      </c>
      <c r="M46">
        <v>5</v>
      </c>
      <c r="N46">
        <v>1</v>
      </c>
      <c r="O46">
        <v>5</v>
      </c>
      <c r="P46">
        <v>5</v>
      </c>
      <c r="Q46">
        <v>3</v>
      </c>
      <c r="R46">
        <v>4</v>
      </c>
      <c r="S46">
        <v>1</v>
      </c>
      <c r="T46">
        <v>3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3</v>
      </c>
      <c r="AB46">
        <v>3</v>
      </c>
      <c r="AC46">
        <v>1</v>
      </c>
      <c r="AD46">
        <v>1</v>
      </c>
      <c r="AE46">
        <v>1</v>
      </c>
      <c r="AF46">
        <v>3</v>
      </c>
      <c r="AG46">
        <v>4</v>
      </c>
      <c r="AH46">
        <v>1</v>
      </c>
      <c r="AI46">
        <v>1</v>
      </c>
      <c r="AJ46">
        <v>1</v>
      </c>
      <c r="AK46">
        <v>4</v>
      </c>
    </row>
    <row r="47" spans="1:37">
      <c r="A47">
        <v>46</v>
      </c>
      <c r="B47" t="s">
        <v>1305</v>
      </c>
      <c r="C47" t="s">
        <v>1306</v>
      </c>
      <c r="D47" t="str">
        <f t="shared" si="0"/>
        <v>SZ_01_0045</v>
      </c>
      <c r="E47" t="s">
        <v>1307</v>
      </c>
      <c r="F47" t="s">
        <v>1227</v>
      </c>
      <c r="G47" t="s">
        <v>1173</v>
      </c>
      <c r="H47">
        <v>5</v>
      </c>
      <c r="I47">
        <v>4</v>
      </c>
      <c r="J47">
        <v>4</v>
      </c>
      <c r="K47">
        <v>3</v>
      </c>
      <c r="L47">
        <v>1</v>
      </c>
      <c r="M47">
        <v>5</v>
      </c>
      <c r="N47">
        <v>2</v>
      </c>
      <c r="O47">
        <v>1</v>
      </c>
      <c r="P47">
        <v>3</v>
      </c>
      <c r="Q47">
        <v>3</v>
      </c>
      <c r="R47">
        <v>3</v>
      </c>
      <c r="S47">
        <v>1</v>
      </c>
      <c r="T47">
        <v>3</v>
      </c>
      <c r="U47">
        <v>4</v>
      </c>
      <c r="V47">
        <v>3</v>
      </c>
      <c r="W47">
        <v>3</v>
      </c>
      <c r="X47">
        <v>1</v>
      </c>
      <c r="Y47">
        <v>3</v>
      </c>
      <c r="Z47">
        <v>1</v>
      </c>
      <c r="AA47">
        <v>3</v>
      </c>
      <c r="AB47">
        <v>1</v>
      </c>
      <c r="AC47">
        <v>2</v>
      </c>
      <c r="AD47">
        <v>4</v>
      </c>
      <c r="AE47">
        <v>1</v>
      </c>
      <c r="AF47">
        <v>2</v>
      </c>
      <c r="AG47">
        <v>5</v>
      </c>
      <c r="AH47">
        <v>1</v>
      </c>
      <c r="AI47">
        <v>3</v>
      </c>
      <c r="AJ47">
        <v>3</v>
      </c>
      <c r="AK47">
        <v>3</v>
      </c>
    </row>
    <row r="48" spans="1:37">
      <c r="A48">
        <v>47</v>
      </c>
      <c r="B48" t="s">
        <v>1308</v>
      </c>
      <c r="C48" t="s">
        <v>1309</v>
      </c>
      <c r="D48" t="str">
        <f t="shared" si="0"/>
        <v>SZ_01_0046</v>
      </c>
      <c r="E48" t="s">
        <v>1310</v>
      </c>
      <c r="F48" t="s">
        <v>1227</v>
      </c>
      <c r="G48" t="s">
        <v>1173</v>
      </c>
      <c r="H48">
        <v>5</v>
      </c>
      <c r="I48">
        <v>3</v>
      </c>
      <c r="J48">
        <v>5</v>
      </c>
      <c r="K48">
        <v>3</v>
      </c>
      <c r="L48">
        <v>4</v>
      </c>
      <c r="M48">
        <v>4</v>
      </c>
      <c r="N48">
        <v>4</v>
      </c>
      <c r="O48">
        <v>3</v>
      </c>
      <c r="P48">
        <v>3</v>
      </c>
      <c r="Q48">
        <v>3</v>
      </c>
      <c r="R48">
        <v>3</v>
      </c>
      <c r="S48">
        <v>1</v>
      </c>
      <c r="T48">
        <v>3</v>
      </c>
      <c r="U48">
        <v>2</v>
      </c>
      <c r="V48">
        <v>3</v>
      </c>
      <c r="W48">
        <v>3</v>
      </c>
      <c r="X48">
        <v>4</v>
      </c>
      <c r="Y48">
        <v>1</v>
      </c>
      <c r="Z48">
        <v>1</v>
      </c>
      <c r="AA48">
        <v>3</v>
      </c>
      <c r="AB48">
        <v>1</v>
      </c>
      <c r="AC48">
        <v>1</v>
      </c>
      <c r="AD48">
        <v>3</v>
      </c>
      <c r="AE48">
        <v>1</v>
      </c>
      <c r="AF48">
        <v>2</v>
      </c>
      <c r="AG48">
        <v>3</v>
      </c>
      <c r="AH48">
        <v>1</v>
      </c>
      <c r="AI48">
        <v>3</v>
      </c>
      <c r="AJ48">
        <v>3</v>
      </c>
      <c r="AK48">
        <v>3</v>
      </c>
    </row>
    <row r="49" spans="1:37">
      <c r="A49">
        <v>48</v>
      </c>
      <c r="B49" t="s">
        <v>1311</v>
      </c>
      <c r="C49" t="s">
        <v>1312</v>
      </c>
      <c r="D49" t="str">
        <f t="shared" si="0"/>
        <v>SZ_01_0047</v>
      </c>
      <c r="E49" t="s">
        <v>1313</v>
      </c>
      <c r="F49" t="s">
        <v>1227</v>
      </c>
      <c r="G49" t="s">
        <v>1173</v>
      </c>
      <c r="H49">
        <v>6</v>
      </c>
      <c r="I49">
        <v>3</v>
      </c>
      <c r="J49">
        <v>5</v>
      </c>
      <c r="K49">
        <v>3</v>
      </c>
      <c r="L49">
        <v>5</v>
      </c>
      <c r="M49">
        <v>6</v>
      </c>
      <c r="N49">
        <v>3</v>
      </c>
      <c r="O49">
        <v>1</v>
      </c>
      <c r="P49">
        <v>4</v>
      </c>
      <c r="Q49">
        <v>1</v>
      </c>
      <c r="R49">
        <v>4</v>
      </c>
      <c r="S49">
        <v>1</v>
      </c>
      <c r="T49">
        <v>1</v>
      </c>
      <c r="U49">
        <v>3</v>
      </c>
      <c r="V49">
        <v>3</v>
      </c>
      <c r="W49">
        <v>3</v>
      </c>
      <c r="X49">
        <v>1</v>
      </c>
      <c r="Y49">
        <v>2</v>
      </c>
      <c r="Z49">
        <v>3</v>
      </c>
      <c r="AA49">
        <v>3</v>
      </c>
      <c r="AB49">
        <v>1</v>
      </c>
      <c r="AC49">
        <v>3</v>
      </c>
      <c r="AD49">
        <v>4</v>
      </c>
      <c r="AE49">
        <v>1</v>
      </c>
      <c r="AF49">
        <v>1</v>
      </c>
      <c r="AG49">
        <v>5</v>
      </c>
      <c r="AH49">
        <v>1</v>
      </c>
      <c r="AI49">
        <v>3</v>
      </c>
      <c r="AJ49">
        <v>4</v>
      </c>
      <c r="AK49">
        <v>4</v>
      </c>
    </row>
    <row r="50" spans="1:37">
      <c r="A50">
        <v>49</v>
      </c>
      <c r="B50" t="s">
        <v>1314</v>
      </c>
      <c r="C50" t="s">
        <v>1315</v>
      </c>
      <c r="D50" t="str">
        <f t="shared" si="0"/>
        <v>SZ_01_0048</v>
      </c>
      <c r="E50" t="s">
        <v>1316</v>
      </c>
      <c r="F50" t="s">
        <v>1227</v>
      </c>
      <c r="G50" t="s">
        <v>1173</v>
      </c>
      <c r="H50">
        <v>5</v>
      </c>
      <c r="I50">
        <v>3</v>
      </c>
      <c r="J50">
        <v>5</v>
      </c>
      <c r="K50">
        <v>4</v>
      </c>
      <c r="L50">
        <v>1</v>
      </c>
      <c r="M50">
        <v>5</v>
      </c>
      <c r="N50">
        <v>3</v>
      </c>
      <c r="O50">
        <v>4</v>
      </c>
      <c r="P50">
        <v>5</v>
      </c>
      <c r="Q50">
        <v>3</v>
      </c>
      <c r="R50">
        <v>5</v>
      </c>
      <c r="S50">
        <v>3</v>
      </c>
      <c r="T50">
        <v>3</v>
      </c>
      <c r="U50">
        <v>4</v>
      </c>
      <c r="V50">
        <v>3</v>
      </c>
      <c r="W50">
        <v>3</v>
      </c>
      <c r="X50">
        <v>3</v>
      </c>
      <c r="Y50">
        <v>3</v>
      </c>
      <c r="Z50">
        <v>1</v>
      </c>
      <c r="AA50">
        <v>4</v>
      </c>
      <c r="AB50">
        <v>3</v>
      </c>
      <c r="AC50">
        <v>4</v>
      </c>
      <c r="AD50">
        <v>3</v>
      </c>
      <c r="AE50">
        <v>1</v>
      </c>
      <c r="AF50">
        <v>3</v>
      </c>
      <c r="AG50">
        <v>4</v>
      </c>
      <c r="AH50">
        <v>2</v>
      </c>
      <c r="AI50">
        <v>1</v>
      </c>
      <c r="AJ50">
        <v>3</v>
      </c>
      <c r="AK50">
        <v>4</v>
      </c>
    </row>
    <row r="51" spans="1:37">
      <c r="A51">
        <v>50</v>
      </c>
      <c r="B51" t="s">
        <v>1317</v>
      </c>
      <c r="C51" t="s">
        <v>1318</v>
      </c>
      <c r="D51" t="str">
        <f t="shared" si="0"/>
        <v>SZ_01_0049</v>
      </c>
      <c r="E51" t="s">
        <v>1319</v>
      </c>
      <c r="F51" t="s">
        <v>1289</v>
      </c>
      <c r="G51" t="s">
        <v>1173</v>
      </c>
      <c r="H51">
        <v>6</v>
      </c>
      <c r="I51">
        <v>3</v>
      </c>
      <c r="J51">
        <v>1</v>
      </c>
      <c r="K51">
        <v>1</v>
      </c>
      <c r="L51">
        <v>5</v>
      </c>
      <c r="M51">
        <v>4</v>
      </c>
      <c r="N51">
        <v>2</v>
      </c>
      <c r="O51">
        <v>3</v>
      </c>
      <c r="P51">
        <v>4</v>
      </c>
      <c r="Q51">
        <v>3</v>
      </c>
      <c r="R51">
        <v>4</v>
      </c>
      <c r="S51">
        <v>2</v>
      </c>
      <c r="T51">
        <v>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3</v>
      </c>
      <c r="AC51">
        <v>1</v>
      </c>
      <c r="AD51">
        <v>6</v>
      </c>
      <c r="AE51">
        <v>1</v>
      </c>
      <c r="AF51">
        <v>1</v>
      </c>
      <c r="AG51">
        <v>6</v>
      </c>
      <c r="AH51">
        <v>1</v>
      </c>
      <c r="AI51">
        <v>1</v>
      </c>
      <c r="AJ51">
        <v>4</v>
      </c>
      <c r="AK51">
        <v>3</v>
      </c>
    </row>
    <row r="52" spans="1:37">
      <c r="A52">
        <v>51</v>
      </c>
      <c r="B52" t="s">
        <v>1320</v>
      </c>
      <c r="C52" t="s">
        <v>1321</v>
      </c>
      <c r="D52" t="str">
        <f t="shared" si="0"/>
        <v>SZ_01_0050</v>
      </c>
      <c r="E52" t="s">
        <v>1322</v>
      </c>
      <c r="F52" t="s">
        <v>1289</v>
      </c>
      <c r="G52" t="s">
        <v>1173</v>
      </c>
      <c r="H52">
        <v>4</v>
      </c>
      <c r="I52">
        <v>4</v>
      </c>
      <c r="J52">
        <v>4</v>
      </c>
      <c r="K52">
        <v>1</v>
      </c>
      <c r="L52">
        <v>1</v>
      </c>
      <c r="M52">
        <v>1</v>
      </c>
      <c r="N52">
        <v>1</v>
      </c>
      <c r="O52">
        <v>5</v>
      </c>
      <c r="P52">
        <v>5</v>
      </c>
      <c r="Q52">
        <v>5</v>
      </c>
      <c r="R52">
        <v>5</v>
      </c>
      <c r="S52">
        <v>3</v>
      </c>
      <c r="T52">
        <v>4</v>
      </c>
      <c r="U52">
        <v>2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3</v>
      </c>
      <c r="AC52">
        <v>1</v>
      </c>
      <c r="AD52">
        <v>1</v>
      </c>
      <c r="AE52">
        <v>1</v>
      </c>
      <c r="AF52">
        <v>1</v>
      </c>
      <c r="AG52">
        <v>3</v>
      </c>
      <c r="AH52">
        <v>4</v>
      </c>
      <c r="AI52">
        <v>1</v>
      </c>
      <c r="AJ52">
        <v>4</v>
      </c>
      <c r="AK52">
        <v>3</v>
      </c>
    </row>
    <row r="53" spans="1:37">
      <c r="A53">
        <v>52</v>
      </c>
      <c r="B53" t="s">
        <v>1323</v>
      </c>
      <c r="C53" t="s">
        <v>1324</v>
      </c>
      <c r="D53" t="str">
        <f t="shared" si="0"/>
        <v>SZ_01_0051</v>
      </c>
      <c r="E53" t="s">
        <v>1325</v>
      </c>
      <c r="F53" t="s">
        <v>1227</v>
      </c>
      <c r="G53" t="s">
        <v>1173</v>
      </c>
      <c r="H53">
        <v>5</v>
      </c>
      <c r="I53">
        <v>3</v>
      </c>
      <c r="J53">
        <v>5</v>
      </c>
      <c r="K53">
        <v>2</v>
      </c>
      <c r="L53">
        <v>3</v>
      </c>
      <c r="M53">
        <v>5</v>
      </c>
      <c r="N53">
        <v>3</v>
      </c>
      <c r="O53">
        <v>3</v>
      </c>
      <c r="P53">
        <v>4</v>
      </c>
      <c r="Q53">
        <v>1</v>
      </c>
      <c r="R53">
        <v>4</v>
      </c>
      <c r="S53">
        <v>1</v>
      </c>
      <c r="T53">
        <v>3</v>
      </c>
      <c r="U53">
        <v>3</v>
      </c>
      <c r="V53">
        <v>3</v>
      </c>
      <c r="W53">
        <v>2</v>
      </c>
      <c r="X53">
        <v>1</v>
      </c>
      <c r="Y53">
        <v>3</v>
      </c>
      <c r="Z53">
        <v>1</v>
      </c>
      <c r="AA53">
        <v>3</v>
      </c>
      <c r="AB53">
        <v>1</v>
      </c>
      <c r="AC53">
        <v>3</v>
      </c>
      <c r="AD53">
        <v>4</v>
      </c>
      <c r="AE53">
        <v>1</v>
      </c>
      <c r="AF53">
        <v>4</v>
      </c>
      <c r="AG53">
        <v>3</v>
      </c>
      <c r="AH53">
        <v>3</v>
      </c>
      <c r="AI53">
        <v>1</v>
      </c>
      <c r="AJ53">
        <v>3</v>
      </c>
      <c r="AK53">
        <v>4</v>
      </c>
    </row>
    <row r="54" spans="1:37">
      <c r="A54">
        <v>53</v>
      </c>
      <c r="B54" t="s">
        <v>1326</v>
      </c>
      <c r="C54" t="s">
        <v>1327</v>
      </c>
      <c r="D54" t="str">
        <f t="shared" si="0"/>
        <v>SZ_01_0052</v>
      </c>
      <c r="E54" t="s">
        <v>1328</v>
      </c>
      <c r="F54" t="s">
        <v>1202</v>
      </c>
      <c r="G54" t="s">
        <v>1173</v>
      </c>
      <c r="H54">
        <v>6</v>
      </c>
      <c r="I54">
        <v>3</v>
      </c>
      <c r="J54">
        <v>1</v>
      </c>
      <c r="K54">
        <v>3</v>
      </c>
      <c r="L54">
        <v>6</v>
      </c>
      <c r="M54">
        <v>6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3</v>
      </c>
      <c r="W54">
        <v>3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4</v>
      </c>
      <c r="AE54">
        <v>1</v>
      </c>
      <c r="AF54">
        <v>1</v>
      </c>
      <c r="AG54">
        <v>6</v>
      </c>
      <c r="AH54">
        <v>1</v>
      </c>
      <c r="AI54">
        <v>1</v>
      </c>
      <c r="AJ54">
        <v>1</v>
      </c>
      <c r="AK54">
        <v>1</v>
      </c>
    </row>
    <row r="55" spans="1:37">
      <c r="A55">
        <v>54</v>
      </c>
      <c r="B55" t="s">
        <v>1329</v>
      </c>
      <c r="C55" t="s">
        <v>1330</v>
      </c>
      <c r="D55" t="str">
        <f t="shared" si="0"/>
        <v>SZ_01_0053</v>
      </c>
      <c r="E55" t="s">
        <v>1331</v>
      </c>
      <c r="F55" t="s">
        <v>1289</v>
      </c>
      <c r="G55" t="s">
        <v>1173</v>
      </c>
      <c r="H55">
        <v>6</v>
      </c>
      <c r="I55">
        <v>5</v>
      </c>
      <c r="J55">
        <v>4</v>
      </c>
      <c r="K55">
        <v>2</v>
      </c>
      <c r="L55">
        <v>2</v>
      </c>
      <c r="M55">
        <v>5</v>
      </c>
      <c r="N55">
        <v>4</v>
      </c>
      <c r="O55">
        <v>5</v>
      </c>
      <c r="P55">
        <v>5</v>
      </c>
      <c r="Q55">
        <v>5</v>
      </c>
      <c r="R55">
        <v>5</v>
      </c>
      <c r="S55">
        <v>4</v>
      </c>
      <c r="T55">
        <v>4</v>
      </c>
      <c r="U55">
        <v>3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4</v>
      </c>
      <c r="AC55">
        <v>1</v>
      </c>
      <c r="AD55">
        <v>2</v>
      </c>
      <c r="AE55">
        <v>1</v>
      </c>
      <c r="AF55">
        <v>1</v>
      </c>
      <c r="AG55">
        <v>6</v>
      </c>
      <c r="AH55">
        <v>4</v>
      </c>
      <c r="AI55">
        <v>2</v>
      </c>
      <c r="AJ55">
        <v>4</v>
      </c>
      <c r="AK55">
        <v>3</v>
      </c>
    </row>
    <row r="56" spans="1:37">
      <c r="A56">
        <v>55</v>
      </c>
      <c r="B56" t="s">
        <v>1332</v>
      </c>
      <c r="C56" t="s">
        <v>1333</v>
      </c>
      <c r="D56" t="str">
        <f t="shared" si="0"/>
        <v>SZ_01_0054</v>
      </c>
      <c r="E56" t="s">
        <v>1334</v>
      </c>
      <c r="F56" t="s">
        <v>1227</v>
      </c>
      <c r="G56" t="s">
        <v>1173</v>
      </c>
      <c r="H56">
        <v>3</v>
      </c>
      <c r="I56">
        <v>4</v>
      </c>
      <c r="J56">
        <v>5</v>
      </c>
      <c r="K56">
        <v>2</v>
      </c>
      <c r="L56">
        <v>2</v>
      </c>
      <c r="M56">
        <v>4</v>
      </c>
      <c r="N56">
        <v>3</v>
      </c>
      <c r="O56">
        <v>4</v>
      </c>
      <c r="P56">
        <v>4</v>
      </c>
      <c r="Q56">
        <v>4</v>
      </c>
      <c r="R56">
        <v>4</v>
      </c>
      <c r="S56">
        <v>3</v>
      </c>
      <c r="T56">
        <v>4</v>
      </c>
      <c r="U56">
        <v>3</v>
      </c>
      <c r="V56">
        <v>1</v>
      </c>
      <c r="W56">
        <v>3</v>
      </c>
      <c r="X56">
        <v>1</v>
      </c>
      <c r="Y56">
        <v>3</v>
      </c>
      <c r="Z56">
        <v>1</v>
      </c>
      <c r="AA56">
        <v>1</v>
      </c>
      <c r="AB56">
        <v>4</v>
      </c>
      <c r="AC56">
        <v>4</v>
      </c>
      <c r="AD56">
        <v>3</v>
      </c>
      <c r="AE56">
        <v>1</v>
      </c>
      <c r="AF56">
        <v>3</v>
      </c>
      <c r="AG56">
        <v>5</v>
      </c>
      <c r="AH56">
        <v>2</v>
      </c>
      <c r="AI56">
        <v>1</v>
      </c>
      <c r="AJ56">
        <v>6</v>
      </c>
      <c r="AK56">
        <v>4</v>
      </c>
    </row>
    <row r="57" spans="1:37">
      <c r="A57">
        <v>56</v>
      </c>
      <c r="B57" t="s">
        <v>1335</v>
      </c>
      <c r="C57" t="s">
        <v>1336</v>
      </c>
      <c r="D57" t="str">
        <f t="shared" si="0"/>
        <v>SZ_01_0055</v>
      </c>
      <c r="E57" t="s">
        <v>1337</v>
      </c>
      <c r="F57" t="s">
        <v>1227</v>
      </c>
      <c r="G57" t="s">
        <v>1173</v>
      </c>
      <c r="H57">
        <v>4</v>
      </c>
      <c r="I57">
        <v>3</v>
      </c>
      <c r="J57">
        <v>5</v>
      </c>
      <c r="K57">
        <v>3</v>
      </c>
      <c r="L57">
        <v>1</v>
      </c>
      <c r="M57">
        <v>5</v>
      </c>
      <c r="N57">
        <v>4</v>
      </c>
      <c r="O57">
        <v>3</v>
      </c>
      <c r="P57">
        <v>3</v>
      </c>
      <c r="Q57">
        <v>2</v>
      </c>
      <c r="R57">
        <v>3</v>
      </c>
      <c r="S57">
        <v>1</v>
      </c>
      <c r="T57">
        <v>3</v>
      </c>
      <c r="U57">
        <v>4</v>
      </c>
      <c r="V57">
        <v>3</v>
      </c>
      <c r="W57">
        <v>3</v>
      </c>
      <c r="X57">
        <v>4</v>
      </c>
      <c r="Y57">
        <v>3</v>
      </c>
      <c r="Z57">
        <v>1</v>
      </c>
      <c r="AA57">
        <v>4</v>
      </c>
      <c r="AB57">
        <v>1</v>
      </c>
      <c r="AC57">
        <v>2</v>
      </c>
      <c r="AD57">
        <v>3</v>
      </c>
      <c r="AE57">
        <v>1</v>
      </c>
      <c r="AF57">
        <v>3</v>
      </c>
      <c r="AG57">
        <v>4</v>
      </c>
      <c r="AH57">
        <v>3</v>
      </c>
      <c r="AI57">
        <v>2</v>
      </c>
      <c r="AJ57">
        <v>3</v>
      </c>
      <c r="AK57">
        <v>3</v>
      </c>
    </row>
    <row r="58" spans="1:37">
      <c r="A58">
        <v>57</v>
      </c>
      <c r="B58" t="s">
        <v>1338</v>
      </c>
      <c r="C58" t="s">
        <v>1339</v>
      </c>
      <c r="D58" t="str">
        <f t="shared" si="0"/>
        <v>SZ_01_0056</v>
      </c>
      <c r="E58" t="s">
        <v>1340</v>
      </c>
      <c r="F58" t="s">
        <v>1227</v>
      </c>
      <c r="G58" t="s">
        <v>1173</v>
      </c>
      <c r="H58">
        <v>5</v>
      </c>
      <c r="I58">
        <v>4</v>
      </c>
      <c r="J58">
        <v>1</v>
      </c>
      <c r="K58">
        <v>3</v>
      </c>
      <c r="L58">
        <v>1</v>
      </c>
      <c r="M58">
        <v>5</v>
      </c>
      <c r="N58">
        <v>3</v>
      </c>
      <c r="O58">
        <v>3</v>
      </c>
      <c r="P58">
        <v>4</v>
      </c>
      <c r="Q58">
        <v>3</v>
      </c>
      <c r="R58">
        <v>4</v>
      </c>
      <c r="S58">
        <v>2</v>
      </c>
      <c r="T58">
        <v>3</v>
      </c>
      <c r="U58">
        <v>4</v>
      </c>
      <c r="V58">
        <v>3</v>
      </c>
      <c r="W58">
        <v>3</v>
      </c>
      <c r="X58">
        <v>1</v>
      </c>
      <c r="Y58">
        <v>3</v>
      </c>
      <c r="Z58">
        <v>1</v>
      </c>
      <c r="AA58">
        <v>3</v>
      </c>
      <c r="AB58">
        <v>2</v>
      </c>
      <c r="AC58">
        <v>1</v>
      </c>
      <c r="AD58">
        <v>3</v>
      </c>
      <c r="AE58">
        <v>1</v>
      </c>
      <c r="AF58">
        <v>2</v>
      </c>
      <c r="AG58">
        <v>4</v>
      </c>
      <c r="AH58">
        <v>3</v>
      </c>
      <c r="AI58">
        <v>4</v>
      </c>
      <c r="AJ58">
        <v>3</v>
      </c>
      <c r="AK58">
        <v>4</v>
      </c>
    </row>
    <row r="59" spans="1:37">
      <c r="A59">
        <v>58</v>
      </c>
      <c r="B59" t="s">
        <v>1341</v>
      </c>
      <c r="C59" t="s">
        <v>1342</v>
      </c>
      <c r="D59" t="str">
        <f t="shared" si="0"/>
        <v>SZ_01_0057</v>
      </c>
      <c r="E59" t="s">
        <v>1343</v>
      </c>
      <c r="F59" t="s">
        <v>1227</v>
      </c>
      <c r="G59" t="s">
        <v>1173</v>
      </c>
      <c r="H59">
        <v>4</v>
      </c>
      <c r="I59">
        <v>3</v>
      </c>
      <c r="J59">
        <v>5</v>
      </c>
      <c r="K59">
        <v>3</v>
      </c>
      <c r="L59">
        <v>2</v>
      </c>
      <c r="M59">
        <v>4</v>
      </c>
      <c r="N59">
        <v>3</v>
      </c>
      <c r="O59">
        <v>1</v>
      </c>
      <c r="P59">
        <v>3</v>
      </c>
      <c r="Q59">
        <v>3</v>
      </c>
      <c r="R59">
        <v>3</v>
      </c>
      <c r="S59">
        <v>1</v>
      </c>
      <c r="T59">
        <v>1</v>
      </c>
      <c r="U59">
        <v>3</v>
      </c>
      <c r="V59">
        <v>3</v>
      </c>
      <c r="W59">
        <v>3</v>
      </c>
      <c r="X59">
        <v>3</v>
      </c>
      <c r="Y59">
        <v>3</v>
      </c>
      <c r="Z59">
        <v>1</v>
      </c>
      <c r="AA59">
        <v>3</v>
      </c>
      <c r="AB59">
        <v>1</v>
      </c>
      <c r="AC59">
        <v>3</v>
      </c>
      <c r="AD59">
        <v>2</v>
      </c>
      <c r="AE59">
        <v>1</v>
      </c>
      <c r="AF59">
        <v>4</v>
      </c>
      <c r="AG59">
        <v>3</v>
      </c>
      <c r="AH59">
        <v>3</v>
      </c>
      <c r="AI59">
        <v>1</v>
      </c>
      <c r="AJ59">
        <v>3</v>
      </c>
      <c r="AK59">
        <v>3</v>
      </c>
    </row>
    <row r="60" spans="1:37">
      <c r="A60">
        <v>59</v>
      </c>
      <c r="B60" t="s">
        <v>1344</v>
      </c>
      <c r="C60" t="s">
        <v>1345</v>
      </c>
      <c r="D60" t="str">
        <f t="shared" si="0"/>
        <v>SZ_01_0058</v>
      </c>
      <c r="E60" t="s">
        <v>1346</v>
      </c>
      <c r="F60" t="s">
        <v>1205</v>
      </c>
      <c r="G60" t="s">
        <v>1173</v>
      </c>
      <c r="H60">
        <v>5</v>
      </c>
      <c r="I60">
        <v>3</v>
      </c>
      <c r="J60">
        <v>5</v>
      </c>
      <c r="K60">
        <v>1</v>
      </c>
      <c r="L60">
        <v>1</v>
      </c>
      <c r="M60">
        <v>5</v>
      </c>
      <c r="N60">
        <v>1</v>
      </c>
      <c r="O60">
        <v>5</v>
      </c>
      <c r="P60">
        <v>3</v>
      </c>
      <c r="Q60">
        <v>3</v>
      </c>
      <c r="R60">
        <v>3</v>
      </c>
      <c r="S60">
        <v>3</v>
      </c>
      <c r="T60">
        <v>4</v>
      </c>
      <c r="U60">
        <v>1</v>
      </c>
      <c r="V60">
        <v>1</v>
      </c>
      <c r="W60">
        <v>3</v>
      </c>
      <c r="X60">
        <v>5</v>
      </c>
      <c r="Y60">
        <v>2</v>
      </c>
      <c r="Z60">
        <v>1</v>
      </c>
      <c r="AA60">
        <v>3</v>
      </c>
      <c r="AB60">
        <v>3</v>
      </c>
      <c r="AC60">
        <v>1</v>
      </c>
      <c r="AD60">
        <v>1</v>
      </c>
      <c r="AE60">
        <v>1</v>
      </c>
      <c r="AF60">
        <v>3</v>
      </c>
      <c r="AG60">
        <v>4</v>
      </c>
      <c r="AH60">
        <v>1</v>
      </c>
      <c r="AI60">
        <v>1</v>
      </c>
      <c r="AJ60">
        <v>1</v>
      </c>
      <c r="AK60">
        <v>1</v>
      </c>
    </row>
    <row r="61" spans="1:37">
      <c r="A61">
        <v>60</v>
      </c>
      <c r="B61" t="s">
        <v>1347</v>
      </c>
      <c r="C61" t="s">
        <v>1348</v>
      </c>
      <c r="D61" t="str">
        <f t="shared" si="0"/>
        <v>SZ_01_0059</v>
      </c>
      <c r="E61" t="s">
        <v>1349</v>
      </c>
      <c r="F61" t="s">
        <v>1227</v>
      </c>
      <c r="G61" t="s">
        <v>1173</v>
      </c>
      <c r="H61">
        <v>4</v>
      </c>
      <c r="I61">
        <v>4</v>
      </c>
      <c r="J61">
        <v>5</v>
      </c>
      <c r="K61">
        <v>1</v>
      </c>
      <c r="L61">
        <v>1</v>
      </c>
      <c r="M61">
        <v>4</v>
      </c>
      <c r="N61">
        <v>2</v>
      </c>
      <c r="O61">
        <v>4</v>
      </c>
      <c r="P61">
        <v>4</v>
      </c>
      <c r="Q61">
        <v>3</v>
      </c>
      <c r="R61">
        <v>4</v>
      </c>
      <c r="S61">
        <v>1</v>
      </c>
      <c r="T61">
        <v>3</v>
      </c>
      <c r="U61">
        <v>1</v>
      </c>
      <c r="V61">
        <v>3</v>
      </c>
      <c r="W61">
        <v>3</v>
      </c>
      <c r="X61">
        <v>1</v>
      </c>
      <c r="Y61">
        <v>2</v>
      </c>
      <c r="Z61">
        <v>1</v>
      </c>
      <c r="AA61">
        <v>3</v>
      </c>
      <c r="AB61">
        <v>1</v>
      </c>
      <c r="AC61">
        <v>3</v>
      </c>
      <c r="AD61">
        <v>3</v>
      </c>
      <c r="AE61">
        <v>1</v>
      </c>
      <c r="AF61">
        <v>4</v>
      </c>
      <c r="AG61">
        <v>5</v>
      </c>
      <c r="AH61">
        <v>1</v>
      </c>
      <c r="AI61">
        <v>1</v>
      </c>
      <c r="AJ61">
        <v>4</v>
      </c>
      <c r="AK61">
        <v>4</v>
      </c>
    </row>
    <row r="62" spans="1:37">
      <c r="A62">
        <v>61</v>
      </c>
      <c r="B62" t="s">
        <v>1350</v>
      </c>
      <c r="C62" t="s">
        <v>1351</v>
      </c>
      <c r="D62" t="str">
        <f t="shared" si="0"/>
        <v>SZ_01_0060</v>
      </c>
      <c r="E62" t="s">
        <v>1352</v>
      </c>
      <c r="F62" t="s">
        <v>1353</v>
      </c>
      <c r="G62" t="s">
        <v>1173</v>
      </c>
      <c r="H62">
        <v>6</v>
      </c>
      <c r="I62">
        <v>3</v>
      </c>
      <c r="J62">
        <v>1</v>
      </c>
      <c r="K62">
        <v>3</v>
      </c>
      <c r="L62">
        <v>1</v>
      </c>
      <c r="M62">
        <v>6</v>
      </c>
      <c r="N62">
        <v>4</v>
      </c>
      <c r="O62">
        <v>3</v>
      </c>
      <c r="P62">
        <v>1</v>
      </c>
      <c r="Q62">
        <v>1</v>
      </c>
      <c r="R62">
        <v>1</v>
      </c>
      <c r="S62">
        <v>1</v>
      </c>
      <c r="T62">
        <v>3</v>
      </c>
      <c r="U62">
        <v>1</v>
      </c>
      <c r="V62">
        <v>1</v>
      </c>
      <c r="W62">
        <v>3</v>
      </c>
      <c r="X62">
        <v>1</v>
      </c>
      <c r="Y62">
        <v>3</v>
      </c>
      <c r="Z62">
        <v>1</v>
      </c>
      <c r="AA62">
        <v>1</v>
      </c>
      <c r="AB62">
        <v>1</v>
      </c>
      <c r="AC62">
        <v>1</v>
      </c>
      <c r="AD62">
        <v>5</v>
      </c>
      <c r="AE62">
        <v>1</v>
      </c>
      <c r="AF62">
        <v>3</v>
      </c>
      <c r="AG62">
        <v>6</v>
      </c>
      <c r="AH62">
        <v>3</v>
      </c>
      <c r="AI62">
        <v>1</v>
      </c>
      <c r="AJ62">
        <v>1</v>
      </c>
      <c r="AK62">
        <v>3</v>
      </c>
    </row>
    <row r="63" spans="1:37">
      <c r="A63">
        <v>62</v>
      </c>
      <c r="B63" t="s">
        <v>1354</v>
      </c>
      <c r="C63" t="s">
        <v>1355</v>
      </c>
      <c r="D63" t="str">
        <f t="shared" si="0"/>
        <v>SZ_01_0061</v>
      </c>
      <c r="E63" t="s">
        <v>1356</v>
      </c>
      <c r="F63" t="s">
        <v>1353</v>
      </c>
      <c r="G63" t="s">
        <v>1173</v>
      </c>
      <c r="H63">
        <v>6</v>
      </c>
      <c r="I63">
        <v>5</v>
      </c>
      <c r="J63">
        <v>1</v>
      </c>
      <c r="K63">
        <v>1</v>
      </c>
      <c r="L63">
        <v>1</v>
      </c>
      <c r="M63">
        <v>5</v>
      </c>
      <c r="N63">
        <v>3</v>
      </c>
      <c r="O63">
        <v>1</v>
      </c>
      <c r="P63">
        <v>4</v>
      </c>
      <c r="Q63">
        <v>1</v>
      </c>
      <c r="R63">
        <v>1</v>
      </c>
      <c r="S63">
        <v>3</v>
      </c>
      <c r="T63">
        <v>1</v>
      </c>
      <c r="U63">
        <v>1</v>
      </c>
      <c r="V63">
        <v>4</v>
      </c>
      <c r="W63">
        <v>3</v>
      </c>
      <c r="X63">
        <v>1</v>
      </c>
      <c r="Y63">
        <v>1</v>
      </c>
      <c r="Z63">
        <v>1</v>
      </c>
      <c r="AA63">
        <v>1</v>
      </c>
      <c r="AB63">
        <v>1</v>
      </c>
      <c r="AC63">
        <v>3</v>
      </c>
      <c r="AD63">
        <v>4</v>
      </c>
      <c r="AE63">
        <v>1</v>
      </c>
      <c r="AF63">
        <v>1</v>
      </c>
      <c r="AG63">
        <v>6</v>
      </c>
      <c r="AH63">
        <v>1</v>
      </c>
      <c r="AI63">
        <v>1</v>
      </c>
      <c r="AJ63">
        <v>1</v>
      </c>
      <c r="AK63">
        <v>4</v>
      </c>
    </row>
    <row r="64" spans="1:37">
      <c r="A64">
        <v>63</v>
      </c>
      <c r="B64" t="s">
        <v>1357</v>
      </c>
      <c r="C64" t="s">
        <v>1358</v>
      </c>
      <c r="D64" t="str">
        <f t="shared" si="0"/>
        <v>SZ_01_0062</v>
      </c>
      <c r="E64" t="s">
        <v>1359</v>
      </c>
      <c r="F64" t="s">
        <v>1353</v>
      </c>
      <c r="G64" t="s">
        <v>1173</v>
      </c>
      <c r="H64">
        <v>5</v>
      </c>
      <c r="I64">
        <v>3</v>
      </c>
      <c r="J64">
        <v>4</v>
      </c>
      <c r="K64">
        <v>5</v>
      </c>
      <c r="L64">
        <v>1</v>
      </c>
      <c r="M64">
        <v>3</v>
      </c>
      <c r="N64">
        <v>1</v>
      </c>
      <c r="O64">
        <v>3</v>
      </c>
      <c r="P64">
        <v>1</v>
      </c>
      <c r="Q64">
        <v>1</v>
      </c>
      <c r="R64">
        <v>1</v>
      </c>
      <c r="S64">
        <v>4</v>
      </c>
      <c r="T64">
        <v>3</v>
      </c>
      <c r="U64">
        <v>1</v>
      </c>
      <c r="V64">
        <v>1</v>
      </c>
      <c r="W64">
        <v>3</v>
      </c>
      <c r="X64">
        <v>1</v>
      </c>
      <c r="Y64">
        <v>3</v>
      </c>
      <c r="Z64">
        <v>1</v>
      </c>
      <c r="AA64">
        <v>1</v>
      </c>
      <c r="AB64">
        <v>1</v>
      </c>
      <c r="AC64">
        <v>1</v>
      </c>
      <c r="AD64">
        <v>6</v>
      </c>
      <c r="AE64">
        <v>1</v>
      </c>
      <c r="AF64">
        <v>1</v>
      </c>
      <c r="AG64">
        <v>5</v>
      </c>
      <c r="AH64">
        <v>1</v>
      </c>
      <c r="AI64">
        <v>6</v>
      </c>
      <c r="AJ64">
        <v>1</v>
      </c>
      <c r="AK64">
        <v>3</v>
      </c>
    </row>
    <row r="65" spans="1:37">
      <c r="A65">
        <v>64</v>
      </c>
      <c r="B65" t="s">
        <v>1360</v>
      </c>
      <c r="C65" t="s">
        <v>1361</v>
      </c>
      <c r="D65" t="str">
        <f t="shared" si="0"/>
        <v>SZ_01_0063</v>
      </c>
      <c r="E65" t="s">
        <v>1362</v>
      </c>
      <c r="F65" t="s">
        <v>1363</v>
      </c>
      <c r="G65" t="s">
        <v>1173</v>
      </c>
      <c r="H65">
        <v>6</v>
      </c>
      <c r="I65">
        <v>4</v>
      </c>
      <c r="J65">
        <v>1</v>
      </c>
      <c r="K65">
        <v>4</v>
      </c>
      <c r="L65">
        <v>1</v>
      </c>
      <c r="M65">
        <v>6</v>
      </c>
      <c r="N65">
        <v>4</v>
      </c>
      <c r="O65">
        <v>1</v>
      </c>
      <c r="P65">
        <v>3</v>
      </c>
      <c r="Q65">
        <v>1</v>
      </c>
      <c r="R65">
        <v>1</v>
      </c>
      <c r="S65">
        <v>1</v>
      </c>
      <c r="T65">
        <v>1</v>
      </c>
      <c r="U65">
        <v>5</v>
      </c>
      <c r="V65">
        <v>1</v>
      </c>
      <c r="W65">
        <v>4</v>
      </c>
      <c r="X65">
        <v>3</v>
      </c>
      <c r="Y65">
        <v>1</v>
      </c>
      <c r="Z65">
        <v>1</v>
      </c>
      <c r="AA65">
        <v>1</v>
      </c>
      <c r="AB65">
        <v>1</v>
      </c>
      <c r="AC65">
        <v>2</v>
      </c>
      <c r="AD65">
        <v>3</v>
      </c>
      <c r="AE65">
        <v>1</v>
      </c>
      <c r="AF65">
        <v>1</v>
      </c>
      <c r="AG65">
        <v>7</v>
      </c>
      <c r="AH65">
        <v>1</v>
      </c>
      <c r="AI65">
        <v>1</v>
      </c>
      <c r="AJ65">
        <v>3</v>
      </c>
      <c r="AK65">
        <v>1</v>
      </c>
    </row>
    <row r="66" spans="1:37">
      <c r="A66">
        <v>65</v>
      </c>
      <c r="B66" t="s">
        <v>1364</v>
      </c>
      <c r="C66" t="s">
        <v>1365</v>
      </c>
      <c r="D66" t="str">
        <f t="shared" si="0"/>
        <v>SZ_01_0064</v>
      </c>
      <c r="E66" t="s">
        <v>1366</v>
      </c>
      <c r="F66" t="s">
        <v>1353</v>
      </c>
      <c r="G66" t="s">
        <v>1173</v>
      </c>
      <c r="H66">
        <v>5</v>
      </c>
      <c r="I66">
        <v>3</v>
      </c>
      <c r="J66">
        <v>6</v>
      </c>
      <c r="K66">
        <v>1</v>
      </c>
      <c r="L66">
        <v>5</v>
      </c>
      <c r="M66">
        <v>4</v>
      </c>
      <c r="N66">
        <v>1</v>
      </c>
      <c r="O66">
        <v>1</v>
      </c>
      <c r="P66">
        <v>5</v>
      </c>
      <c r="Q66">
        <v>1</v>
      </c>
      <c r="R66">
        <v>5</v>
      </c>
      <c r="S66">
        <v>3</v>
      </c>
      <c r="T66">
        <v>1</v>
      </c>
      <c r="U66">
        <v>1</v>
      </c>
      <c r="V66">
        <v>1</v>
      </c>
      <c r="W66">
        <v>3</v>
      </c>
      <c r="X66">
        <v>1</v>
      </c>
      <c r="Y66">
        <v>3</v>
      </c>
      <c r="Z66">
        <v>1</v>
      </c>
      <c r="AA66">
        <v>1</v>
      </c>
      <c r="AB66">
        <v>1</v>
      </c>
      <c r="AC66">
        <v>1</v>
      </c>
      <c r="AD66">
        <v>4</v>
      </c>
      <c r="AE66">
        <v>1</v>
      </c>
      <c r="AF66">
        <v>1</v>
      </c>
      <c r="AG66">
        <v>3</v>
      </c>
      <c r="AH66">
        <v>1</v>
      </c>
      <c r="AI66">
        <v>1</v>
      </c>
      <c r="AJ66">
        <v>4</v>
      </c>
      <c r="AK66">
        <v>5</v>
      </c>
    </row>
    <row r="67" spans="1:37">
      <c r="A67">
        <v>66</v>
      </c>
      <c r="B67" t="s">
        <v>1367</v>
      </c>
      <c r="C67" t="s">
        <v>1368</v>
      </c>
      <c r="D67" t="str">
        <f t="shared" ref="D67:D130" si="1">CONCATENATE(LEFT(C67,2),"_",RIGHT(LEFT(C67,5),2),"_",RIGHT(C67,4))</f>
        <v>SZ_01_0065</v>
      </c>
      <c r="E67" t="s">
        <v>1369</v>
      </c>
      <c r="F67" t="s">
        <v>1363</v>
      </c>
      <c r="G67" t="s">
        <v>1173</v>
      </c>
      <c r="H67">
        <v>1</v>
      </c>
      <c r="I67">
        <v>3</v>
      </c>
      <c r="J67">
        <v>6</v>
      </c>
      <c r="K67">
        <v>5</v>
      </c>
      <c r="L67">
        <v>3</v>
      </c>
      <c r="M67">
        <v>3</v>
      </c>
      <c r="N67">
        <v>4</v>
      </c>
      <c r="O67">
        <v>3</v>
      </c>
      <c r="P67">
        <v>5</v>
      </c>
      <c r="Q67">
        <v>4</v>
      </c>
      <c r="R67">
        <v>5</v>
      </c>
      <c r="S67">
        <v>1</v>
      </c>
      <c r="T67">
        <v>5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6</v>
      </c>
      <c r="AD67">
        <v>2</v>
      </c>
      <c r="AE67">
        <v>1</v>
      </c>
      <c r="AF67">
        <v>2</v>
      </c>
      <c r="AG67">
        <v>5</v>
      </c>
      <c r="AH67">
        <v>1</v>
      </c>
      <c r="AI67">
        <v>2</v>
      </c>
      <c r="AJ67">
        <v>5</v>
      </c>
      <c r="AK67">
        <v>2</v>
      </c>
    </row>
    <row r="68" spans="1:37">
      <c r="A68">
        <v>67</v>
      </c>
      <c r="B68" t="s">
        <v>1370</v>
      </c>
      <c r="C68" t="s">
        <v>1371</v>
      </c>
      <c r="D68" t="str">
        <f t="shared" si="1"/>
        <v>SZ_01_0066</v>
      </c>
      <c r="E68" t="s">
        <v>1372</v>
      </c>
      <c r="F68" t="s">
        <v>1353</v>
      </c>
      <c r="G68" t="s">
        <v>1173</v>
      </c>
      <c r="H68">
        <v>6</v>
      </c>
      <c r="I68">
        <v>6</v>
      </c>
      <c r="J68">
        <v>1</v>
      </c>
      <c r="K68">
        <v>1</v>
      </c>
      <c r="L68">
        <v>5</v>
      </c>
      <c r="M68">
        <v>5</v>
      </c>
      <c r="N68">
        <v>3</v>
      </c>
      <c r="O68">
        <v>1</v>
      </c>
      <c r="P68">
        <v>5</v>
      </c>
      <c r="Q68">
        <v>4</v>
      </c>
      <c r="R68">
        <v>6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4</v>
      </c>
      <c r="AD68">
        <v>6</v>
      </c>
      <c r="AE68">
        <v>1</v>
      </c>
      <c r="AF68">
        <v>1</v>
      </c>
      <c r="AG68">
        <v>7</v>
      </c>
      <c r="AH68">
        <v>1</v>
      </c>
      <c r="AI68">
        <v>1</v>
      </c>
      <c r="AJ68">
        <v>5</v>
      </c>
      <c r="AK68">
        <v>1</v>
      </c>
    </row>
    <row r="69" spans="1:37">
      <c r="A69">
        <v>68</v>
      </c>
      <c r="B69" t="s">
        <v>1373</v>
      </c>
      <c r="C69" t="s">
        <v>1374</v>
      </c>
      <c r="D69" t="str">
        <f t="shared" si="1"/>
        <v>SZ_01_0067</v>
      </c>
      <c r="E69" t="s">
        <v>1375</v>
      </c>
      <c r="F69" t="s">
        <v>1363</v>
      </c>
      <c r="G69" t="s">
        <v>1173</v>
      </c>
      <c r="H69">
        <v>4</v>
      </c>
      <c r="I69">
        <v>1</v>
      </c>
      <c r="J69">
        <v>4</v>
      </c>
      <c r="K69">
        <v>4</v>
      </c>
      <c r="L69">
        <v>1</v>
      </c>
      <c r="M69">
        <v>3</v>
      </c>
      <c r="N69">
        <v>1</v>
      </c>
      <c r="O69">
        <v>3</v>
      </c>
      <c r="P69">
        <v>3</v>
      </c>
      <c r="Q69">
        <v>3</v>
      </c>
      <c r="R69">
        <v>3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4</v>
      </c>
      <c r="AB69">
        <v>3</v>
      </c>
      <c r="AC69">
        <v>1</v>
      </c>
      <c r="AD69">
        <v>3</v>
      </c>
      <c r="AE69">
        <v>1</v>
      </c>
      <c r="AF69">
        <v>1</v>
      </c>
      <c r="AG69">
        <v>6</v>
      </c>
      <c r="AH69">
        <v>1</v>
      </c>
      <c r="AI69">
        <v>5</v>
      </c>
      <c r="AJ69">
        <v>5</v>
      </c>
      <c r="AK69">
        <v>3</v>
      </c>
    </row>
    <row r="70" spans="1:37">
      <c r="A70">
        <v>69</v>
      </c>
      <c r="B70" t="s">
        <v>1376</v>
      </c>
      <c r="C70" t="s">
        <v>1377</v>
      </c>
      <c r="D70" t="str">
        <f t="shared" si="1"/>
        <v>SZ_01_0068</v>
      </c>
      <c r="E70" t="s">
        <v>1340</v>
      </c>
      <c r="F70" t="s">
        <v>1363</v>
      </c>
      <c r="G70" t="s">
        <v>1173</v>
      </c>
      <c r="H70">
        <v>6</v>
      </c>
      <c r="I70">
        <v>2</v>
      </c>
      <c r="J70">
        <v>7</v>
      </c>
      <c r="K70">
        <v>1</v>
      </c>
      <c r="L70">
        <v>5</v>
      </c>
      <c r="M70">
        <v>5</v>
      </c>
      <c r="N70">
        <v>4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3</v>
      </c>
      <c r="X70">
        <v>3</v>
      </c>
      <c r="Y70">
        <v>1</v>
      </c>
      <c r="Z70">
        <v>1</v>
      </c>
      <c r="AA70">
        <v>2</v>
      </c>
      <c r="AB70">
        <v>1</v>
      </c>
      <c r="AC70">
        <v>1</v>
      </c>
      <c r="AD70">
        <v>5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6</v>
      </c>
      <c r="AK70">
        <v>1</v>
      </c>
    </row>
    <row r="71" spans="1:37">
      <c r="A71">
        <v>70</v>
      </c>
      <c r="B71" t="s">
        <v>1378</v>
      </c>
      <c r="C71" t="s">
        <v>1379</v>
      </c>
      <c r="D71" t="str">
        <f t="shared" si="1"/>
        <v>SZ_01_0069</v>
      </c>
      <c r="E71" t="s">
        <v>1380</v>
      </c>
      <c r="F71" t="s">
        <v>1363</v>
      </c>
      <c r="G71" t="s">
        <v>1173</v>
      </c>
      <c r="H71">
        <v>1</v>
      </c>
      <c r="I71">
        <v>1</v>
      </c>
      <c r="J71">
        <v>6</v>
      </c>
      <c r="K71">
        <v>1</v>
      </c>
      <c r="L71">
        <v>1</v>
      </c>
      <c r="M71">
        <v>1</v>
      </c>
      <c r="N71">
        <v>1</v>
      </c>
      <c r="O71">
        <v>3</v>
      </c>
      <c r="P71">
        <v>1</v>
      </c>
      <c r="Q71">
        <v>3</v>
      </c>
      <c r="R71">
        <v>1</v>
      </c>
      <c r="S71">
        <v>1</v>
      </c>
      <c r="T71">
        <v>3</v>
      </c>
      <c r="U71">
        <v>1</v>
      </c>
      <c r="V71">
        <v>1</v>
      </c>
      <c r="W71">
        <v>3</v>
      </c>
      <c r="X71">
        <v>1</v>
      </c>
      <c r="Y71">
        <v>1</v>
      </c>
      <c r="Z71">
        <v>1</v>
      </c>
      <c r="AA71">
        <v>3</v>
      </c>
      <c r="AB71">
        <v>3</v>
      </c>
      <c r="AC71">
        <v>1</v>
      </c>
      <c r="AD71">
        <v>2</v>
      </c>
      <c r="AE71">
        <v>1</v>
      </c>
      <c r="AF71">
        <v>1</v>
      </c>
      <c r="AG71">
        <v>3</v>
      </c>
      <c r="AH71">
        <v>3</v>
      </c>
      <c r="AI71">
        <v>1</v>
      </c>
      <c r="AJ71">
        <v>2</v>
      </c>
      <c r="AK71">
        <v>1</v>
      </c>
    </row>
    <row r="72" spans="1:37">
      <c r="A72">
        <v>71</v>
      </c>
      <c r="B72" t="s">
        <v>1381</v>
      </c>
      <c r="C72" t="s">
        <v>1382</v>
      </c>
      <c r="D72" t="str">
        <f t="shared" si="1"/>
        <v>SZ_01_0070</v>
      </c>
      <c r="E72" t="s">
        <v>1383</v>
      </c>
      <c r="F72" t="s">
        <v>1353</v>
      </c>
      <c r="G72" t="s">
        <v>1173</v>
      </c>
      <c r="H72">
        <v>6</v>
      </c>
      <c r="I72">
        <v>5</v>
      </c>
      <c r="J72">
        <v>5</v>
      </c>
      <c r="K72">
        <v>5</v>
      </c>
      <c r="L72">
        <v>5</v>
      </c>
      <c r="M72">
        <v>5</v>
      </c>
      <c r="N72">
        <v>6</v>
      </c>
      <c r="O72">
        <v>1</v>
      </c>
      <c r="P72">
        <v>3</v>
      </c>
      <c r="Q72">
        <v>3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6</v>
      </c>
      <c r="AD72">
        <v>6</v>
      </c>
      <c r="AE72">
        <v>1</v>
      </c>
      <c r="AF72">
        <v>1</v>
      </c>
      <c r="AG72">
        <v>6</v>
      </c>
      <c r="AH72">
        <v>1</v>
      </c>
      <c r="AI72">
        <v>1</v>
      </c>
      <c r="AJ72">
        <v>1</v>
      </c>
      <c r="AK72">
        <v>1</v>
      </c>
    </row>
    <row r="73" spans="1:37">
      <c r="A73">
        <v>72</v>
      </c>
      <c r="B73" t="s">
        <v>1384</v>
      </c>
      <c r="C73" t="s">
        <v>1385</v>
      </c>
      <c r="D73" t="str">
        <f t="shared" si="1"/>
        <v>SZ_01_0071</v>
      </c>
      <c r="E73" t="s">
        <v>1386</v>
      </c>
      <c r="F73" t="s">
        <v>1363</v>
      </c>
      <c r="G73" t="s">
        <v>1173</v>
      </c>
      <c r="H73">
        <v>4</v>
      </c>
      <c r="I73">
        <v>5</v>
      </c>
      <c r="J73">
        <v>4</v>
      </c>
      <c r="K73">
        <v>2</v>
      </c>
      <c r="L73">
        <v>2</v>
      </c>
      <c r="M73">
        <v>5</v>
      </c>
      <c r="N73">
        <v>1</v>
      </c>
      <c r="O73">
        <v>3</v>
      </c>
      <c r="P73">
        <v>1</v>
      </c>
      <c r="Q73">
        <v>1</v>
      </c>
      <c r="R73">
        <v>1</v>
      </c>
      <c r="S73">
        <v>1</v>
      </c>
      <c r="T73">
        <v>2</v>
      </c>
      <c r="U73">
        <v>1</v>
      </c>
      <c r="V73">
        <v>1</v>
      </c>
      <c r="W73">
        <v>3</v>
      </c>
      <c r="X73">
        <v>1</v>
      </c>
      <c r="Y73">
        <v>1</v>
      </c>
      <c r="Z73">
        <v>1</v>
      </c>
      <c r="AA73">
        <v>1</v>
      </c>
      <c r="AB73">
        <v>2</v>
      </c>
      <c r="AC73">
        <v>1</v>
      </c>
      <c r="AD73">
        <v>5</v>
      </c>
      <c r="AE73">
        <v>1</v>
      </c>
      <c r="AF73">
        <v>2</v>
      </c>
      <c r="AG73">
        <v>3</v>
      </c>
      <c r="AH73">
        <v>1</v>
      </c>
      <c r="AI73">
        <v>1</v>
      </c>
      <c r="AJ73">
        <v>1</v>
      </c>
      <c r="AK73">
        <v>2</v>
      </c>
    </row>
    <row r="74" spans="1:37">
      <c r="A74">
        <v>73</v>
      </c>
      <c r="B74" t="s">
        <v>1387</v>
      </c>
      <c r="C74" t="s">
        <v>1388</v>
      </c>
      <c r="D74" t="str">
        <f t="shared" si="1"/>
        <v>SZ_01_0072</v>
      </c>
      <c r="E74" t="s">
        <v>1389</v>
      </c>
      <c r="F74" t="s">
        <v>1353</v>
      </c>
      <c r="G74" t="s">
        <v>1173</v>
      </c>
      <c r="H74">
        <v>6</v>
      </c>
      <c r="I74">
        <v>4</v>
      </c>
      <c r="J74">
        <v>6</v>
      </c>
      <c r="K74">
        <v>2</v>
      </c>
      <c r="L74">
        <v>1</v>
      </c>
      <c r="M74">
        <v>6</v>
      </c>
      <c r="N74">
        <v>1</v>
      </c>
      <c r="O74">
        <v>4</v>
      </c>
      <c r="P74">
        <v>3</v>
      </c>
      <c r="Q74">
        <v>1</v>
      </c>
      <c r="R74">
        <v>1</v>
      </c>
      <c r="S74">
        <v>1</v>
      </c>
      <c r="T74">
        <v>3</v>
      </c>
      <c r="U74">
        <v>1</v>
      </c>
      <c r="V74">
        <v>3</v>
      </c>
      <c r="W74">
        <v>4</v>
      </c>
      <c r="X74">
        <v>1</v>
      </c>
      <c r="Y74">
        <v>1</v>
      </c>
      <c r="Z74">
        <v>1</v>
      </c>
      <c r="AA74">
        <v>3</v>
      </c>
      <c r="AB74">
        <v>1</v>
      </c>
      <c r="AC74">
        <v>1</v>
      </c>
      <c r="AD74">
        <v>5</v>
      </c>
      <c r="AE74">
        <v>1</v>
      </c>
      <c r="AF74">
        <v>1</v>
      </c>
      <c r="AG74">
        <v>3</v>
      </c>
      <c r="AH74">
        <v>3</v>
      </c>
      <c r="AI74">
        <v>1</v>
      </c>
      <c r="AJ74">
        <v>1</v>
      </c>
      <c r="AK74">
        <v>3</v>
      </c>
    </row>
    <row r="75" spans="1:37">
      <c r="A75">
        <v>74</v>
      </c>
      <c r="B75" t="s">
        <v>1390</v>
      </c>
      <c r="C75" t="s">
        <v>1391</v>
      </c>
      <c r="D75" t="str">
        <f t="shared" si="1"/>
        <v>SZ_01_0073</v>
      </c>
      <c r="E75" t="s">
        <v>1392</v>
      </c>
      <c r="F75" t="s">
        <v>1353</v>
      </c>
      <c r="G75" t="s">
        <v>1173</v>
      </c>
      <c r="H75">
        <v>6</v>
      </c>
      <c r="I75">
        <v>3</v>
      </c>
      <c r="J75">
        <v>6</v>
      </c>
      <c r="K75">
        <v>4</v>
      </c>
      <c r="L75">
        <v>1</v>
      </c>
      <c r="M75">
        <v>6</v>
      </c>
      <c r="N75">
        <v>3</v>
      </c>
      <c r="O75">
        <v>3</v>
      </c>
      <c r="P75">
        <v>1</v>
      </c>
      <c r="Q75">
        <v>3</v>
      </c>
      <c r="R75">
        <v>4</v>
      </c>
      <c r="S75">
        <v>3</v>
      </c>
      <c r="T75">
        <v>3</v>
      </c>
      <c r="U75">
        <v>1</v>
      </c>
      <c r="V75">
        <v>4</v>
      </c>
      <c r="W75">
        <v>4</v>
      </c>
      <c r="X75">
        <v>1</v>
      </c>
      <c r="Y75">
        <v>3</v>
      </c>
      <c r="Z75">
        <v>1</v>
      </c>
      <c r="AA75">
        <v>1</v>
      </c>
      <c r="AB75">
        <v>1</v>
      </c>
      <c r="AC75">
        <v>1</v>
      </c>
      <c r="AD75">
        <v>4</v>
      </c>
      <c r="AE75">
        <v>1</v>
      </c>
      <c r="AF75">
        <v>1</v>
      </c>
      <c r="AG75">
        <v>6</v>
      </c>
      <c r="AH75">
        <v>1</v>
      </c>
      <c r="AI75">
        <v>4</v>
      </c>
      <c r="AJ75">
        <v>3</v>
      </c>
      <c r="AK75">
        <v>6</v>
      </c>
    </row>
    <row r="76" spans="1:37">
      <c r="A76">
        <v>75</v>
      </c>
      <c r="B76" t="s">
        <v>1393</v>
      </c>
      <c r="C76" t="s">
        <v>1394</v>
      </c>
      <c r="D76" t="str">
        <f t="shared" si="1"/>
        <v>SZ_01_0074</v>
      </c>
      <c r="E76" t="s">
        <v>1395</v>
      </c>
      <c r="F76" t="s">
        <v>1353</v>
      </c>
      <c r="G76" t="s">
        <v>1173</v>
      </c>
      <c r="H76">
        <v>6</v>
      </c>
      <c r="I76">
        <v>5</v>
      </c>
      <c r="J76">
        <v>1</v>
      </c>
      <c r="K76">
        <v>1</v>
      </c>
      <c r="L76">
        <v>1</v>
      </c>
      <c r="M76">
        <v>5</v>
      </c>
      <c r="N76">
        <v>1</v>
      </c>
      <c r="O76">
        <v>3</v>
      </c>
      <c r="P76">
        <v>4</v>
      </c>
      <c r="Q76">
        <v>1</v>
      </c>
      <c r="R76">
        <v>1</v>
      </c>
      <c r="S76">
        <v>1</v>
      </c>
      <c r="T76">
        <v>3</v>
      </c>
      <c r="U76">
        <v>1</v>
      </c>
      <c r="V76">
        <v>4</v>
      </c>
      <c r="W76">
        <v>1</v>
      </c>
      <c r="X76">
        <v>1</v>
      </c>
      <c r="Y76">
        <v>3</v>
      </c>
      <c r="Z76">
        <v>3</v>
      </c>
      <c r="AA76">
        <v>1</v>
      </c>
      <c r="AB76">
        <v>1</v>
      </c>
      <c r="AC76">
        <v>1</v>
      </c>
      <c r="AD76">
        <v>6</v>
      </c>
      <c r="AE76">
        <v>1</v>
      </c>
      <c r="AF76">
        <v>1</v>
      </c>
      <c r="AG76">
        <v>6</v>
      </c>
      <c r="AH76">
        <v>1</v>
      </c>
      <c r="AI76">
        <v>1</v>
      </c>
      <c r="AJ76">
        <v>4</v>
      </c>
      <c r="AK76">
        <v>1</v>
      </c>
    </row>
    <row r="77" spans="1:37">
      <c r="A77">
        <v>76</v>
      </c>
      <c r="B77" t="s">
        <v>1396</v>
      </c>
      <c r="C77" t="s">
        <v>1397</v>
      </c>
      <c r="D77" t="str">
        <f t="shared" si="1"/>
        <v>SZ_01_0075</v>
      </c>
      <c r="E77" t="s">
        <v>1398</v>
      </c>
      <c r="F77" t="s">
        <v>1363</v>
      </c>
      <c r="G77" t="s">
        <v>1173</v>
      </c>
      <c r="H77">
        <v>5</v>
      </c>
      <c r="I77">
        <v>5</v>
      </c>
      <c r="J77">
        <v>3</v>
      </c>
      <c r="K77">
        <v>4</v>
      </c>
      <c r="L77">
        <v>1</v>
      </c>
      <c r="M77">
        <v>5</v>
      </c>
      <c r="N77">
        <v>3</v>
      </c>
      <c r="O77">
        <v>1</v>
      </c>
      <c r="P77">
        <v>1</v>
      </c>
      <c r="Q77">
        <v>2</v>
      </c>
      <c r="R77">
        <v>3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3</v>
      </c>
      <c r="Z77">
        <v>1</v>
      </c>
      <c r="AA77">
        <v>1</v>
      </c>
      <c r="AB77">
        <v>1</v>
      </c>
      <c r="AC77">
        <v>3</v>
      </c>
      <c r="AD77">
        <v>5</v>
      </c>
      <c r="AE77">
        <v>1</v>
      </c>
      <c r="AF77">
        <v>2</v>
      </c>
      <c r="AG77">
        <v>7</v>
      </c>
      <c r="AH77">
        <v>3</v>
      </c>
      <c r="AI77">
        <v>1</v>
      </c>
      <c r="AJ77">
        <v>1</v>
      </c>
      <c r="AK77">
        <v>1</v>
      </c>
    </row>
    <row r="78" spans="1:37">
      <c r="A78">
        <v>77</v>
      </c>
      <c r="B78" t="s">
        <v>1399</v>
      </c>
      <c r="C78" t="s">
        <v>1400</v>
      </c>
      <c r="D78" t="str">
        <f t="shared" si="1"/>
        <v>SZ_01_0076</v>
      </c>
      <c r="E78" t="s">
        <v>1401</v>
      </c>
      <c r="F78" t="s">
        <v>1363</v>
      </c>
      <c r="G78" t="s">
        <v>1173</v>
      </c>
      <c r="H78">
        <v>4</v>
      </c>
      <c r="I78">
        <v>1</v>
      </c>
      <c r="J78">
        <v>4</v>
      </c>
      <c r="K78">
        <v>2</v>
      </c>
      <c r="L78">
        <v>1</v>
      </c>
      <c r="M78">
        <v>5</v>
      </c>
      <c r="N78">
        <v>1</v>
      </c>
      <c r="O78">
        <v>4</v>
      </c>
      <c r="P78">
        <v>5</v>
      </c>
      <c r="Q78">
        <v>5</v>
      </c>
      <c r="R78">
        <v>5</v>
      </c>
      <c r="S78">
        <v>1</v>
      </c>
      <c r="T78">
        <v>5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2</v>
      </c>
      <c r="AC78">
        <v>2</v>
      </c>
      <c r="AD78">
        <v>4</v>
      </c>
      <c r="AE78">
        <v>1</v>
      </c>
      <c r="AF78">
        <v>1</v>
      </c>
      <c r="AG78">
        <v>7</v>
      </c>
      <c r="AH78">
        <v>4</v>
      </c>
      <c r="AI78">
        <v>1</v>
      </c>
      <c r="AJ78">
        <v>1</v>
      </c>
      <c r="AK78">
        <v>1</v>
      </c>
    </row>
    <row r="79" spans="1:37">
      <c r="A79">
        <v>78</v>
      </c>
      <c r="B79" t="s">
        <v>1402</v>
      </c>
      <c r="C79" t="s">
        <v>1403</v>
      </c>
      <c r="D79" t="str">
        <f t="shared" si="1"/>
        <v>SZ_01_0077</v>
      </c>
      <c r="E79" t="s">
        <v>1404</v>
      </c>
      <c r="F79" t="s">
        <v>1363</v>
      </c>
      <c r="G79" t="s">
        <v>1173</v>
      </c>
      <c r="H79">
        <v>6</v>
      </c>
      <c r="I79">
        <v>1</v>
      </c>
      <c r="J79">
        <v>6</v>
      </c>
      <c r="K79">
        <v>1</v>
      </c>
      <c r="L79">
        <v>1</v>
      </c>
      <c r="M79">
        <v>6</v>
      </c>
      <c r="N79">
        <v>1</v>
      </c>
      <c r="O79">
        <v>6</v>
      </c>
      <c r="P79">
        <v>5</v>
      </c>
      <c r="Q79">
        <v>4</v>
      </c>
      <c r="R79">
        <v>5</v>
      </c>
      <c r="S79">
        <v>6</v>
      </c>
      <c r="T79">
        <v>5</v>
      </c>
      <c r="U79">
        <v>4</v>
      </c>
      <c r="V79">
        <v>1</v>
      </c>
      <c r="W79">
        <v>1</v>
      </c>
      <c r="X79">
        <v>1</v>
      </c>
      <c r="Y79">
        <v>1</v>
      </c>
      <c r="Z79">
        <v>3</v>
      </c>
      <c r="AA79">
        <v>3</v>
      </c>
      <c r="AB79">
        <v>4</v>
      </c>
      <c r="AC79">
        <v>1</v>
      </c>
      <c r="AD79">
        <v>5</v>
      </c>
      <c r="AE79">
        <v>1</v>
      </c>
      <c r="AF79">
        <v>1</v>
      </c>
      <c r="AG79">
        <v>6</v>
      </c>
      <c r="AH79">
        <v>1</v>
      </c>
      <c r="AI79">
        <v>1</v>
      </c>
      <c r="AJ79">
        <v>5</v>
      </c>
      <c r="AK79">
        <v>1</v>
      </c>
    </row>
    <row r="80" spans="1:37">
      <c r="A80">
        <v>79</v>
      </c>
      <c r="B80" t="s">
        <v>1405</v>
      </c>
      <c r="C80" t="s">
        <v>1406</v>
      </c>
      <c r="D80" t="str">
        <f t="shared" si="1"/>
        <v>SZ_01_0078</v>
      </c>
      <c r="E80" t="s">
        <v>1407</v>
      </c>
      <c r="F80" t="s">
        <v>1353</v>
      </c>
      <c r="G80" t="s">
        <v>1173</v>
      </c>
      <c r="H80">
        <v>5</v>
      </c>
      <c r="I80">
        <v>3</v>
      </c>
      <c r="J80">
        <v>4</v>
      </c>
      <c r="K80">
        <v>1</v>
      </c>
      <c r="L80">
        <v>1</v>
      </c>
      <c r="M80">
        <v>5</v>
      </c>
      <c r="N80">
        <v>1</v>
      </c>
      <c r="O80">
        <v>4</v>
      </c>
      <c r="P80">
        <v>3</v>
      </c>
      <c r="Q80">
        <v>3</v>
      </c>
      <c r="R80">
        <v>4</v>
      </c>
      <c r="S80">
        <v>3</v>
      </c>
      <c r="T80">
        <v>1</v>
      </c>
      <c r="U80">
        <v>1</v>
      </c>
      <c r="V80">
        <v>4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3</v>
      </c>
      <c r="AD80">
        <v>5</v>
      </c>
      <c r="AE80">
        <v>1</v>
      </c>
      <c r="AF80">
        <v>1</v>
      </c>
      <c r="AG80">
        <v>5</v>
      </c>
      <c r="AH80">
        <v>1</v>
      </c>
      <c r="AI80">
        <v>1</v>
      </c>
      <c r="AJ80">
        <v>1</v>
      </c>
      <c r="AK80">
        <v>4</v>
      </c>
    </row>
    <row r="81" spans="1:37">
      <c r="A81">
        <v>80</v>
      </c>
      <c r="B81" t="s">
        <v>1408</v>
      </c>
      <c r="C81" t="s">
        <v>1409</v>
      </c>
      <c r="D81" t="str">
        <f t="shared" si="1"/>
        <v>SZ_01_0079</v>
      </c>
      <c r="E81" t="s">
        <v>1410</v>
      </c>
      <c r="F81" t="s">
        <v>1363</v>
      </c>
      <c r="G81" t="s">
        <v>1173</v>
      </c>
      <c r="H81">
        <v>4</v>
      </c>
      <c r="I81">
        <v>1</v>
      </c>
      <c r="J81">
        <v>6</v>
      </c>
      <c r="K81">
        <v>1</v>
      </c>
      <c r="L81">
        <v>1</v>
      </c>
      <c r="M81">
        <v>6</v>
      </c>
      <c r="N81">
        <v>2</v>
      </c>
      <c r="O81">
        <v>3</v>
      </c>
      <c r="P81">
        <v>4</v>
      </c>
      <c r="Q81">
        <v>2</v>
      </c>
      <c r="R81">
        <v>5</v>
      </c>
      <c r="S81">
        <v>1</v>
      </c>
      <c r="T81">
        <v>2</v>
      </c>
      <c r="U81">
        <v>1</v>
      </c>
      <c r="V81">
        <v>1</v>
      </c>
      <c r="W81">
        <v>4</v>
      </c>
      <c r="X81">
        <v>1</v>
      </c>
      <c r="Y81">
        <v>1</v>
      </c>
      <c r="Z81">
        <v>1</v>
      </c>
      <c r="AA81">
        <v>5</v>
      </c>
      <c r="AB81">
        <v>1</v>
      </c>
      <c r="AC81">
        <v>1</v>
      </c>
      <c r="AD81">
        <v>4</v>
      </c>
      <c r="AE81">
        <v>1</v>
      </c>
      <c r="AF81">
        <v>1</v>
      </c>
      <c r="AG81">
        <v>4</v>
      </c>
      <c r="AH81">
        <v>1</v>
      </c>
      <c r="AI81">
        <v>1</v>
      </c>
      <c r="AJ81">
        <v>4</v>
      </c>
      <c r="AK81">
        <v>5</v>
      </c>
    </row>
    <row r="82" spans="1:37">
      <c r="A82">
        <v>81</v>
      </c>
      <c r="B82" t="s">
        <v>1411</v>
      </c>
      <c r="C82" t="s">
        <v>1412</v>
      </c>
      <c r="D82" t="str">
        <f t="shared" si="1"/>
        <v>SZ_01_0080</v>
      </c>
      <c r="E82" t="s">
        <v>1413</v>
      </c>
      <c r="F82" t="s">
        <v>1353</v>
      </c>
      <c r="G82" t="s">
        <v>1173</v>
      </c>
      <c r="H82">
        <v>6</v>
      </c>
      <c r="I82">
        <v>5</v>
      </c>
      <c r="J82">
        <v>1</v>
      </c>
      <c r="K82">
        <v>1</v>
      </c>
      <c r="L82">
        <v>1</v>
      </c>
      <c r="M82">
        <v>5</v>
      </c>
      <c r="N82">
        <v>4</v>
      </c>
      <c r="O82">
        <v>5</v>
      </c>
      <c r="P82">
        <v>2</v>
      </c>
      <c r="Q82">
        <v>4</v>
      </c>
      <c r="R82">
        <v>5</v>
      </c>
      <c r="S82">
        <v>4</v>
      </c>
      <c r="T82">
        <v>3</v>
      </c>
      <c r="U82">
        <v>1</v>
      </c>
      <c r="V82">
        <v>1</v>
      </c>
      <c r="W82">
        <v>3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6</v>
      </c>
      <c r="AE82">
        <v>1</v>
      </c>
      <c r="AF82">
        <v>4</v>
      </c>
      <c r="AG82">
        <v>4</v>
      </c>
      <c r="AH82">
        <v>1</v>
      </c>
      <c r="AI82">
        <v>1</v>
      </c>
      <c r="AJ82">
        <v>1</v>
      </c>
      <c r="AK82">
        <v>5</v>
      </c>
    </row>
    <row r="83" spans="1:37">
      <c r="A83">
        <v>82</v>
      </c>
      <c r="B83" t="s">
        <v>1414</v>
      </c>
      <c r="C83" t="s">
        <v>1415</v>
      </c>
      <c r="D83" t="str">
        <f t="shared" si="1"/>
        <v>SZ_01_0081</v>
      </c>
      <c r="E83" t="s">
        <v>1416</v>
      </c>
      <c r="F83" t="s">
        <v>1353</v>
      </c>
      <c r="G83" t="s">
        <v>1173</v>
      </c>
      <c r="H83">
        <v>6</v>
      </c>
      <c r="I83">
        <v>5</v>
      </c>
      <c r="J83">
        <v>1</v>
      </c>
      <c r="K83">
        <v>4</v>
      </c>
      <c r="L83">
        <v>1</v>
      </c>
      <c r="M83">
        <v>6</v>
      </c>
      <c r="N83">
        <v>3</v>
      </c>
      <c r="O83">
        <v>3</v>
      </c>
      <c r="P83">
        <v>4</v>
      </c>
      <c r="Q83">
        <v>3</v>
      </c>
      <c r="R83">
        <v>3</v>
      </c>
      <c r="S83">
        <v>1</v>
      </c>
      <c r="T83">
        <v>3</v>
      </c>
      <c r="U83">
        <v>1</v>
      </c>
      <c r="V83">
        <v>1</v>
      </c>
      <c r="W83">
        <v>1</v>
      </c>
      <c r="X83">
        <v>1</v>
      </c>
      <c r="Y83">
        <v>3</v>
      </c>
      <c r="Z83">
        <v>1</v>
      </c>
      <c r="AA83">
        <v>1</v>
      </c>
      <c r="AB83">
        <v>1</v>
      </c>
      <c r="AC83">
        <v>4</v>
      </c>
      <c r="AD83">
        <v>4</v>
      </c>
      <c r="AE83">
        <v>1</v>
      </c>
      <c r="AF83">
        <v>1</v>
      </c>
      <c r="AG83">
        <v>6</v>
      </c>
      <c r="AH83">
        <v>1</v>
      </c>
      <c r="AI83">
        <v>3</v>
      </c>
      <c r="AJ83">
        <v>1</v>
      </c>
      <c r="AK83">
        <v>5</v>
      </c>
    </row>
    <row r="84" spans="1:37">
      <c r="A84">
        <v>83</v>
      </c>
      <c r="B84" t="s">
        <v>1417</v>
      </c>
      <c r="C84" t="s">
        <v>1418</v>
      </c>
      <c r="D84" t="str">
        <f t="shared" si="1"/>
        <v>SZ_01_0082</v>
      </c>
      <c r="E84" t="s">
        <v>1419</v>
      </c>
      <c r="F84" t="s">
        <v>1353</v>
      </c>
      <c r="G84" t="s">
        <v>1173</v>
      </c>
      <c r="H84">
        <v>5</v>
      </c>
      <c r="I84">
        <v>4</v>
      </c>
      <c r="J84">
        <v>1</v>
      </c>
      <c r="K84">
        <v>1</v>
      </c>
      <c r="L84">
        <v>1</v>
      </c>
      <c r="M84">
        <v>4</v>
      </c>
      <c r="N84">
        <v>3</v>
      </c>
      <c r="O84">
        <v>3</v>
      </c>
      <c r="P84">
        <v>5</v>
      </c>
      <c r="Q84">
        <v>4</v>
      </c>
      <c r="R84">
        <v>5</v>
      </c>
      <c r="S84">
        <v>4</v>
      </c>
      <c r="T84">
        <v>4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3</v>
      </c>
      <c r="AC84">
        <v>3</v>
      </c>
      <c r="AD84">
        <v>5</v>
      </c>
      <c r="AE84">
        <v>1</v>
      </c>
      <c r="AF84">
        <v>1</v>
      </c>
      <c r="AG84">
        <v>5</v>
      </c>
      <c r="AH84">
        <v>1</v>
      </c>
      <c r="AI84">
        <v>5</v>
      </c>
      <c r="AJ84">
        <v>1</v>
      </c>
      <c r="AK84">
        <v>1</v>
      </c>
    </row>
    <row r="85" spans="1:37">
      <c r="A85">
        <v>84</v>
      </c>
      <c r="B85" t="s">
        <v>1420</v>
      </c>
      <c r="C85" t="s">
        <v>1421</v>
      </c>
      <c r="D85" t="str">
        <f t="shared" si="1"/>
        <v>SZ_01_0083</v>
      </c>
      <c r="E85" t="s">
        <v>1422</v>
      </c>
      <c r="F85" t="s">
        <v>1353</v>
      </c>
      <c r="G85" t="s">
        <v>1173</v>
      </c>
      <c r="H85">
        <v>5</v>
      </c>
      <c r="I85">
        <v>5</v>
      </c>
      <c r="J85">
        <v>1</v>
      </c>
      <c r="K85">
        <v>1</v>
      </c>
      <c r="L85">
        <v>1</v>
      </c>
      <c r="M85">
        <v>5</v>
      </c>
      <c r="N85">
        <v>1</v>
      </c>
      <c r="O85">
        <v>2</v>
      </c>
      <c r="P85">
        <v>4</v>
      </c>
      <c r="Q85">
        <v>4</v>
      </c>
      <c r="R85">
        <v>1</v>
      </c>
      <c r="S85">
        <v>6</v>
      </c>
      <c r="T85">
        <v>1</v>
      </c>
      <c r="U85">
        <v>1</v>
      </c>
      <c r="V85">
        <v>4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5</v>
      </c>
      <c r="AE85">
        <v>1</v>
      </c>
      <c r="AF85">
        <v>1</v>
      </c>
      <c r="AG85">
        <v>6</v>
      </c>
      <c r="AH85">
        <v>1</v>
      </c>
      <c r="AI85">
        <v>4</v>
      </c>
      <c r="AJ85">
        <v>1</v>
      </c>
      <c r="AK85">
        <v>5</v>
      </c>
    </row>
    <row r="86" spans="1:37">
      <c r="A86">
        <v>85</v>
      </c>
      <c r="B86" t="s">
        <v>1423</v>
      </c>
      <c r="C86" t="s">
        <v>1424</v>
      </c>
      <c r="D86" t="str">
        <f t="shared" si="1"/>
        <v>SZ_01_0084</v>
      </c>
      <c r="E86" t="s">
        <v>1425</v>
      </c>
      <c r="F86" t="s">
        <v>1363</v>
      </c>
      <c r="G86" t="s">
        <v>1173</v>
      </c>
      <c r="H86">
        <v>6</v>
      </c>
      <c r="I86">
        <v>1</v>
      </c>
      <c r="J86">
        <v>5</v>
      </c>
      <c r="K86">
        <v>3</v>
      </c>
      <c r="L86">
        <v>3</v>
      </c>
      <c r="M86">
        <v>1</v>
      </c>
      <c r="N86">
        <v>1</v>
      </c>
      <c r="O86">
        <v>3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2</v>
      </c>
      <c r="AC86">
        <v>1</v>
      </c>
      <c r="AD86">
        <v>4</v>
      </c>
      <c r="AE86">
        <v>1</v>
      </c>
      <c r="AF86">
        <v>5</v>
      </c>
      <c r="AG86">
        <v>5</v>
      </c>
      <c r="AH86">
        <v>1</v>
      </c>
      <c r="AI86">
        <v>1</v>
      </c>
      <c r="AJ86">
        <v>6</v>
      </c>
      <c r="AK86">
        <v>1</v>
      </c>
    </row>
    <row r="87" spans="1:37">
      <c r="A87">
        <v>86</v>
      </c>
      <c r="B87" t="s">
        <v>1426</v>
      </c>
      <c r="C87" t="s">
        <v>1427</v>
      </c>
      <c r="D87" t="str">
        <f t="shared" si="1"/>
        <v>SZ_01_0085</v>
      </c>
      <c r="E87" t="s">
        <v>1428</v>
      </c>
      <c r="F87" t="s">
        <v>1353</v>
      </c>
      <c r="G87" t="s">
        <v>1173</v>
      </c>
      <c r="H87">
        <v>6</v>
      </c>
      <c r="I87">
        <v>3</v>
      </c>
      <c r="J87">
        <v>1</v>
      </c>
      <c r="K87">
        <v>1</v>
      </c>
      <c r="L87">
        <v>1</v>
      </c>
      <c r="M87">
        <v>6</v>
      </c>
      <c r="N87">
        <v>1</v>
      </c>
      <c r="O87">
        <v>4</v>
      </c>
      <c r="P87">
        <v>4</v>
      </c>
      <c r="Q87">
        <v>3</v>
      </c>
      <c r="R87">
        <v>1</v>
      </c>
      <c r="S87">
        <v>1</v>
      </c>
      <c r="T87">
        <v>4</v>
      </c>
      <c r="U87">
        <v>1</v>
      </c>
      <c r="V87">
        <v>1</v>
      </c>
      <c r="W87">
        <v>1</v>
      </c>
      <c r="X87">
        <v>1</v>
      </c>
      <c r="Y87">
        <v>4</v>
      </c>
      <c r="Z87">
        <v>1</v>
      </c>
      <c r="AA87">
        <v>3</v>
      </c>
      <c r="AB87">
        <v>1</v>
      </c>
      <c r="AC87">
        <v>1</v>
      </c>
      <c r="AD87">
        <v>6</v>
      </c>
      <c r="AE87">
        <v>1</v>
      </c>
      <c r="AF87">
        <v>1</v>
      </c>
      <c r="AG87">
        <v>5</v>
      </c>
      <c r="AH87">
        <v>1</v>
      </c>
      <c r="AI87">
        <v>1</v>
      </c>
      <c r="AJ87">
        <v>1</v>
      </c>
      <c r="AK87">
        <v>6</v>
      </c>
    </row>
    <row r="88" spans="1:37">
      <c r="A88">
        <v>87</v>
      </c>
      <c r="B88" t="s">
        <v>1429</v>
      </c>
      <c r="C88" t="s">
        <v>1430</v>
      </c>
      <c r="D88" t="str">
        <f t="shared" si="1"/>
        <v>SZ_01_0086</v>
      </c>
      <c r="E88" t="s">
        <v>1431</v>
      </c>
      <c r="F88" t="s">
        <v>1289</v>
      </c>
      <c r="G88" t="s">
        <v>1173</v>
      </c>
      <c r="H88">
        <v>5</v>
      </c>
      <c r="I88">
        <v>4</v>
      </c>
      <c r="J88">
        <v>1</v>
      </c>
      <c r="K88">
        <v>1</v>
      </c>
      <c r="L88">
        <v>1</v>
      </c>
      <c r="M88">
        <v>4</v>
      </c>
      <c r="N88">
        <v>1</v>
      </c>
      <c r="O88">
        <v>2</v>
      </c>
      <c r="P88">
        <v>4</v>
      </c>
      <c r="Q88">
        <v>3</v>
      </c>
      <c r="R88">
        <v>3</v>
      </c>
      <c r="S88">
        <v>1</v>
      </c>
      <c r="T88">
        <v>2</v>
      </c>
      <c r="U88">
        <v>2</v>
      </c>
      <c r="V88">
        <v>2</v>
      </c>
      <c r="W88">
        <v>5</v>
      </c>
      <c r="X88">
        <v>1</v>
      </c>
      <c r="Y88">
        <v>2</v>
      </c>
      <c r="Z88">
        <v>1</v>
      </c>
      <c r="AA88">
        <v>4</v>
      </c>
      <c r="AB88">
        <v>1</v>
      </c>
      <c r="AC88">
        <v>1</v>
      </c>
      <c r="AD88">
        <v>1</v>
      </c>
      <c r="AE88">
        <v>1</v>
      </c>
      <c r="AF88">
        <v>2</v>
      </c>
      <c r="AG88">
        <v>4</v>
      </c>
      <c r="AH88">
        <v>3</v>
      </c>
      <c r="AI88">
        <v>1</v>
      </c>
      <c r="AJ88">
        <v>3</v>
      </c>
      <c r="AK88">
        <v>3</v>
      </c>
    </row>
    <row r="89" spans="1:37">
      <c r="A89">
        <v>88</v>
      </c>
      <c r="B89" t="s">
        <v>1432</v>
      </c>
      <c r="C89" t="s">
        <v>1433</v>
      </c>
      <c r="D89" t="str">
        <f t="shared" si="1"/>
        <v>SZ_01_0087</v>
      </c>
      <c r="E89" t="s">
        <v>1434</v>
      </c>
      <c r="F89" t="s">
        <v>1353</v>
      </c>
      <c r="G89" t="s">
        <v>1173</v>
      </c>
      <c r="H89">
        <v>5</v>
      </c>
      <c r="I89">
        <v>4</v>
      </c>
      <c r="J89">
        <v>1</v>
      </c>
      <c r="K89">
        <v>5</v>
      </c>
      <c r="L89">
        <v>1</v>
      </c>
      <c r="M89">
        <v>4</v>
      </c>
      <c r="N89">
        <v>3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4</v>
      </c>
      <c r="X89">
        <v>1</v>
      </c>
      <c r="Y89">
        <v>3</v>
      </c>
      <c r="Z89">
        <v>3</v>
      </c>
      <c r="AA89">
        <v>3</v>
      </c>
      <c r="AB89">
        <v>1</v>
      </c>
      <c r="AC89">
        <v>3</v>
      </c>
      <c r="AD89">
        <v>5</v>
      </c>
      <c r="AE89">
        <v>1</v>
      </c>
      <c r="AF89">
        <v>1</v>
      </c>
      <c r="AG89">
        <v>5</v>
      </c>
      <c r="AH89">
        <v>3</v>
      </c>
      <c r="AI89">
        <v>1</v>
      </c>
      <c r="AJ89">
        <v>1</v>
      </c>
      <c r="AK89">
        <v>1</v>
      </c>
    </row>
    <row r="90" spans="1:37">
      <c r="A90">
        <v>89</v>
      </c>
      <c r="B90" t="s">
        <v>1435</v>
      </c>
      <c r="C90" t="s">
        <v>1436</v>
      </c>
      <c r="D90" t="str">
        <f t="shared" si="1"/>
        <v>SZ_01_0088</v>
      </c>
      <c r="E90" t="s">
        <v>1437</v>
      </c>
      <c r="F90" t="s">
        <v>1353</v>
      </c>
      <c r="G90" t="s">
        <v>1173</v>
      </c>
      <c r="H90">
        <v>7</v>
      </c>
      <c r="I90">
        <v>1</v>
      </c>
      <c r="J90">
        <v>1</v>
      </c>
      <c r="K90">
        <v>6</v>
      </c>
      <c r="L90">
        <v>1</v>
      </c>
      <c r="M90">
        <v>7</v>
      </c>
      <c r="N90">
        <v>5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3</v>
      </c>
      <c r="W90">
        <v>5</v>
      </c>
      <c r="X90">
        <v>1</v>
      </c>
      <c r="Y90">
        <v>4</v>
      </c>
      <c r="Z90">
        <v>1</v>
      </c>
      <c r="AA90">
        <v>5</v>
      </c>
      <c r="AB90">
        <v>1</v>
      </c>
      <c r="AC90">
        <v>1</v>
      </c>
      <c r="AD90">
        <v>6</v>
      </c>
      <c r="AE90">
        <v>1</v>
      </c>
      <c r="AF90">
        <v>1</v>
      </c>
      <c r="AG90">
        <v>5</v>
      </c>
      <c r="AH90">
        <v>1</v>
      </c>
      <c r="AI90">
        <v>1</v>
      </c>
      <c r="AJ90">
        <v>1</v>
      </c>
      <c r="AK90">
        <v>7</v>
      </c>
    </row>
    <row r="91" spans="1:37">
      <c r="A91">
        <v>90</v>
      </c>
      <c r="B91" t="s">
        <v>1438</v>
      </c>
      <c r="C91" t="s">
        <v>1439</v>
      </c>
      <c r="D91" t="str">
        <f t="shared" si="1"/>
        <v>SZ_01_0089</v>
      </c>
      <c r="E91" t="s">
        <v>1440</v>
      </c>
      <c r="F91" t="s">
        <v>1353</v>
      </c>
      <c r="G91" t="s">
        <v>1173</v>
      </c>
      <c r="H91">
        <v>6</v>
      </c>
      <c r="I91">
        <v>4</v>
      </c>
      <c r="J91">
        <v>1</v>
      </c>
      <c r="K91">
        <v>1</v>
      </c>
      <c r="L91">
        <v>1</v>
      </c>
      <c r="M91">
        <v>6</v>
      </c>
      <c r="N91">
        <v>4</v>
      </c>
      <c r="O91">
        <v>4</v>
      </c>
      <c r="P91">
        <v>4</v>
      </c>
      <c r="Q91">
        <v>3</v>
      </c>
      <c r="R91">
        <v>3</v>
      </c>
      <c r="S91">
        <v>1</v>
      </c>
      <c r="T91">
        <v>3</v>
      </c>
      <c r="U91">
        <v>1</v>
      </c>
      <c r="V91">
        <v>1</v>
      </c>
      <c r="W91">
        <v>3</v>
      </c>
      <c r="X91">
        <v>1</v>
      </c>
      <c r="Y91">
        <v>4</v>
      </c>
      <c r="Z91">
        <v>1</v>
      </c>
      <c r="AA91">
        <v>1</v>
      </c>
      <c r="AB91">
        <v>1</v>
      </c>
      <c r="AC91">
        <v>5</v>
      </c>
      <c r="AD91">
        <v>6</v>
      </c>
      <c r="AE91">
        <v>1</v>
      </c>
      <c r="AF91">
        <v>1</v>
      </c>
      <c r="AG91">
        <v>5</v>
      </c>
      <c r="AH91">
        <v>4</v>
      </c>
      <c r="AI91">
        <v>1</v>
      </c>
      <c r="AJ91">
        <v>1</v>
      </c>
      <c r="AK91">
        <v>5</v>
      </c>
    </row>
    <row r="92" spans="1:37">
      <c r="A92">
        <v>91</v>
      </c>
      <c r="B92" t="s">
        <v>1441</v>
      </c>
      <c r="C92" t="s">
        <v>1442</v>
      </c>
      <c r="D92" t="str">
        <f t="shared" si="1"/>
        <v>SZ_01_0090</v>
      </c>
      <c r="E92" t="s">
        <v>1443</v>
      </c>
      <c r="F92" t="s">
        <v>1353</v>
      </c>
      <c r="G92" t="s">
        <v>1173</v>
      </c>
      <c r="H92">
        <v>5</v>
      </c>
      <c r="I92">
        <v>1</v>
      </c>
      <c r="J92">
        <v>5</v>
      </c>
      <c r="K92">
        <v>1</v>
      </c>
      <c r="L92">
        <v>1</v>
      </c>
      <c r="M92">
        <v>5</v>
      </c>
      <c r="N92">
        <v>4</v>
      </c>
      <c r="O92">
        <v>3</v>
      </c>
      <c r="P92">
        <v>4</v>
      </c>
      <c r="Q92">
        <v>3</v>
      </c>
      <c r="R92">
        <v>4</v>
      </c>
      <c r="S92">
        <v>1</v>
      </c>
      <c r="T92">
        <v>1</v>
      </c>
      <c r="U92">
        <v>1</v>
      </c>
      <c r="V92">
        <v>1</v>
      </c>
      <c r="W92">
        <v>3</v>
      </c>
      <c r="X92">
        <v>1</v>
      </c>
      <c r="Y92">
        <v>3</v>
      </c>
      <c r="Z92">
        <v>1</v>
      </c>
      <c r="AA92">
        <v>3</v>
      </c>
      <c r="AB92">
        <v>1</v>
      </c>
      <c r="AC92">
        <v>4</v>
      </c>
      <c r="AD92">
        <v>5</v>
      </c>
      <c r="AE92">
        <v>1</v>
      </c>
      <c r="AF92">
        <v>1</v>
      </c>
      <c r="AG92">
        <v>6</v>
      </c>
      <c r="AH92">
        <v>1</v>
      </c>
      <c r="AI92">
        <v>1</v>
      </c>
      <c r="AJ92">
        <v>1</v>
      </c>
      <c r="AK92">
        <v>5</v>
      </c>
    </row>
    <row r="93" spans="1:37">
      <c r="A93">
        <v>92</v>
      </c>
      <c r="B93" t="s">
        <v>1444</v>
      </c>
      <c r="C93" t="s">
        <v>1445</v>
      </c>
      <c r="D93" t="str">
        <f t="shared" si="1"/>
        <v>SZ_01_0091</v>
      </c>
      <c r="E93" t="s">
        <v>1446</v>
      </c>
      <c r="F93" t="s">
        <v>1363</v>
      </c>
      <c r="G93" t="s">
        <v>1173</v>
      </c>
      <c r="H93">
        <v>5</v>
      </c>
      <c r="I93">
        <v>1</v>
      </c>
      <c r="J93">
        <v>4</v>
      </c>
      <c r="K93">
        <v>4</v>
      </c>
      <c r="L93">
        <v>2</v>
      </c>
      <c r="M93">
        <v>5</v>
      </c>
      <c r="N93">
        <v>4</v>
      </c>
      <c r="O93">
        <v>2</v>
      </c>
      <c r="P93">
        <v>1</v>
      </c>
      <c r="Q93">
        <v>2</v>
      </c>
      <c r="R93">
        <v>1</v>
      </c>
      <c r="S93">
        <v>1</v>
      </c>
      <c r="T93">
        <v>2</v>
      </c>
      <c r="U93">
        <v>1</v>
      </c>
      <c r="V93">
        <v>4</v>
      </c>
      <c r="W93">
        <v>6</v>
      </c>
      <c r="X93">
        <v>4</v>
      </c>
      <c r="Y93">
        <v>6</v>
      </c>
      <c r="Z93">
        <v>1</v>
      </c>
      <c r="AA93">
        <v>6</v>
      </c>
      <c r="AB93">
        <v>3</v>
      </c>
      <c r="AC93">
        <v>1</v>
      </c>
      <c r="AD93">
        <v>4</v>
      </c>
      <c r="AE93">
        <v>1</v>
      </c>
      <c r="AF93">
        <v>2</v>
      </c>
      <c r="AG93">
        <v>1</v>
      </c>
      <c r="AH93">
        <v>1</v>
      </c>
      <c r="AI93">
        <v>1</v>
      </c>
      <c r="AJ93">
        <v>1</v>
      </c>
      <c r="AK93">
        <v>6</v>
      </c>
    </row>
    <row r="94" spans="1:37">
      <c r="A94">
        <v>93</v>
      </c>
      <c r="B94" t="s">
        <v>1447</v>
      </c>
      <c r="C94" t="s">
        <v>1448</v>
      </c>
      <c r="D94" t="str">
        <f t="shared" si="1"/>
        <v>SZ_01_0092</v>
      </c>
      <c r="E94" t="s">
        <v>1449</v>
      </c>
      <c r="F94" t="s">
        <v>1353</v>
      </c>
      <c r="G94" t="s">
        <v>1173</v>
      </c>
      <c r="H94">
        <v>6</v>
      </c>
      <c r="I94">
        <v>4</v>
      </c>
      <c r="J94">
        <v>1</v>
      </c>
      <c r="K94">
        <v>1</v>
      </c>
      <c r="L94">
        <v>1</v>
      </c>
      <c r="M94">
        <v>5</v>
      </c>
      <c r="N94">
        <v>1</v>
      </c>
      <c r="O94">
        <v>4</v>
      </c>
      <c r="P94">
        <v>4</v>
      </c>
      <c r="Q94">
        <v>3</v>
      </c>
      <c r="R94">
        <v>3</v>
      </c>
      <c r="S94">
        <v>4</v>
      </c>
      <c r="T94">
        <v>4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5</v>
      </c>
      <c r="AE94">
        <v>1</v>
      </c>
      <c r="AF94">
        <v>1</v>
      </c>
      <c r="AG94">
        <v>6</v>
      </c>
      <c r="AH94">
        <v>3</v>
      </c>
      <c r="AI94">
        <v>1</v>
      </c>
      <c r="AJ94">
        <v>1</v>
      </c>
      <c r="AK94">
        <v>3</v>
      </c>
    </row>
    <row r="95" spans="1:37">
      <c r="A95">
        <v>94</v>
      </c>
      <c r="B95" t="s">
        <v>1450</v>
      </c>
      <c r="C95" t="s">
        <v>1451</v>
      </c>
      <c r="D95" t="str">
        <f t="shared" si="1"/>
        <v>SZ_01_0093</v>
      </c>
      <c r="E95" t="s">
        <v>1443</v>
      </c>
      <c r="F95" t="s">
        <v>1353</v>
      </c>
      <c r="G95" t="s">
        <v>1173</v>
      </c>
      <c r="H95">
        <v>5</v>
      </c>
      <c r="I95">
        <v>4</v>
      </c>
      <c r="J95">
        <v>1</v>
      </c>
      <c r="K95">
        <v>1</v>
      </c>
      <c r="L95">
        <v>1</v>
      </c>
      <c r="M95">
        <v>5</v>
      </c>
      <c r="N95">
        <v>1</v>
      </c>
      <c r="O95">
        <v>4</v>
      </c>
      <c r="P95">
        <v>4</v>
      </c>
      <c r="Q95">
        <v>3</v>
      </c>
      <c r="R95">
        <v>4</v>
      </c>
      <c r="S95">
        <v>1</v>
      </c>
      <c r="T95">
        <v>4</v>
      </c>
      <c r="U95">
        <v>1</v>
      </c>
      <c r="V95">
        <v>1</v>
      </c>
      <c r="W95">
        <v>4</v>
      </c>
      <c r="X95">
        <v>1</v>
      </c>
      <c r="Y95">
        <v>3</v>
      </c>
      <c r="Z95">
        <v>1</v>
      </c>
      <c r="AA95">
        <v>4</v>
      </c>
      <c r="AB95">
        <v>1</v>
      </c>
      <c r="AC95">
        <v>1</v>
      </c>
      <c r="AD95">
        <v>5</v>
      </c>
      <c r="AE95">
        <v>1</v>
      </c>
      <c r="AF95">
        <v>3</v>
      </c>
      <c r="AG95">
        <v>5</v>
      </c>
      <c r="AH95">
        <v>3</v>
      </c>
      <c r="AI95">
        <v>1</v>
      </c>
      <c r="AJ95">
        <v>1</v>
      </c>
      <c r="AK95">
        <v>4</v>
      </c>
    </row>
    <row r="96" spans="1:37">
      <c r="A96">
        <v>95</v>
      </c>
      <c r="B96" t="s">
        <v>1452</v>
      </c>
      <c r="C96" t="s">
        <v>1453</v>
      </c>
      <c r="D96" t="str">
        <f t="shared" si="1"/>
        <v>SZ_01_0094</v>
      </c>
      <c r="E96" t="s">
        <v>1454</v>
      </c>
      <c r="F96" t="s">
        <v>1363</v>
      </c>
      <c r="G96" t="s">
        <v>1173</v>
      </c>
      <c r="H96">
        <v>4</v>
      </c>
      <c r="I96">
        <v>1</v>
      </c>
      <c r="J96">
        <v>4</v>
      </c>
      <c r="K96">
        <v>4</v>
      </c>
      <c r="L96">
        <v>1</v>
      </c>
      <c r="M96">
        <v>4</v>
      </c>
      <c r="N96">
        <v>4</v>
      </c>
      <c r="O96">
        <v>2</v>
      </c>
      <c r="P96">
        <v>1</v>
      </c>
      <c r="Q96">
        <v>2</v>
      </c>
      <c r="R96">
        <v>4</v>
      </c>
      <c r="S96">
        <v>1</v>
      </c>
      <c r="T96">
        <v>1</v>
      </c>
      <c r="U96">
        <v>2</v>
      </c>
      <c r="V96">
        <v>4</v>
      </c>
      <c r="W96">
        <v>4</v>
      </c>
      <c r="X96">
        <v>1</v>
      </c>
      <c r="Y96">
        <v>4</v>
      </c>
      <c r="Z96">
        <v>1</v>
      </c>
      <c r="AA96">
        <v>2</v>
      </c>
      <c r="AB96">
        <v>1</v>
      </c>
      <c r="AC96">
        <v>2</v>
      </c>
      <c r="AD96">
        <v>4</v>
      </c>
      <c r="AE96">
        <v>1</v>
      </c>
      <c r="AF96">
        <v>1</v>
      </c>
      <c r="AG96">
        <v>3</v>
      </c>
      <c r="AH96">
        <v>1</v>
      </c>
      <c r="AI96">
        <v>4</v>
      </c>
      <c r="AJ96">
        <v>1</v>
      </c>
      <c r="AK96">
        <v>4</v>
      </c>
    </row>
    <row r="97" spans="1:37">
      <c r="A97">
        <v>96</v>
      </c>
      <c r="B97" t="s">
        <v>1455</v>
      </c>
      <c r="C97" t="s">
        <v>1456</v>
      </c>
      <c r="D97" t="str">
        <f t="shared" si="1"/>
        <v>SZ_01_0095</v>
      </c>
      <c r="E97" t="s">
        <v>1457</v>
      </c>
      <c r="F97" t="s">
        <v>1363</v>
      </c>
      <c r="G97" t="s">
        <v>1173</v>
      </c>
      <c r="H97">
        <v>6</v>
      </c>
      <c r="I97">
        <v>3</v>
      </c>
      <c r="J97">
        <v>2</v>
      </c>
      <c r="K97">
        <v>4</v>
      </c>
      <c r="L97">
        <v>4</v>
      </c>
      <c r="M97">
        <v>5</v>
      </c>
      <c r="N97">
        <v>3</v>
      </c>
      <c r="O97">
        <v>3</v>
      </c>
      <c r="P97">
        <v>3</v>
      </c>
      <c r="Q97">
        <v>2</v>
      </c>
      <c r="R97">
        <v>4</v>
      </c>
      <c r="S97">
        <v>1</v>
      </c>
      <c r="T97">
        <v>1</v>
      </c>
      <c r="U97">
        <v>4</v>
      </c>
      <c r="V97">
        <v>1</v>
      </c>
      <c r="W97">
        <v>1</v>
      </c>
      <c r="X97">
        <v>1</v>
      </c>
      <c r="Y97">
        <v>3</v>
      </c>
      <c r="Z97">
        <v>3</v>
      </c>
      <c r="AA97">
        <v>3</v>
      </c>
      <c r="AB97">
        <v>1</v>
      </c>
      <c r="AC97">
        <v>1</v>
      </c>
      <c r="AD97">
        <v>5</v>
      </c>
      <c r="AE97">
        <v>1</v>
      </c>
      <c r="AF97">
        <v>1</v>
      </c>
      <c r="AG97">
        <v>4</v>
      </c>
      <c r="AH97">
        <v>3</v>
      </c>
      <c r="AI97">
        <v>4</v>
      </c>
      <c r="AJ97">
        <v>4</v>
      </c>
      <c r="AK97">
        <v>4</v>
      </c>
    </row>
    <row r="98" spans="1:37">
      <c r="A98">
        <v>97</v>
      </c>
      <c r="B98" t="s">
        <v>1458</v>
      </c>
      <c r="C98" t="s">
        <v>1459</v>
      </c>
      <c r="D98" t="str">
        <f t="shared" si="1"/>
        <v>SZ_01_0096</v>
      </c>
      <c r="E98" t="s">
        <v>1460</v>
      </c>
      <c r="F98" t="s">
        <v>1363</v>
      </c>
      <c r="G98" t="s">
        <v>1173</v>
      </c>
      <c r="H98">
        <v>6</v>
      </c>
      <c r="I98">
        <v>4</v>
      </c>
      <c r="J98">
        <v>3</v>
      </c>
      <c r="K98">
        <v>4</v>
      </c>
      <c r="L98">
        <v>4</v>
      </c>
      <c r="M98">
        <v>4</v>
      </c>
      <c r="N98">
        <v>4</v>
      </c>
      <c r="O98">
        <v>3</v>
      </c>
      <c r="P98">
        <v>4</v>
      </c>
      <c r="Q98">
        <v>3</v>
      </c>
      <c r="R98">
        <v>4</v>
      </c>
      <c r="S98">
        <v>1</v>
      </c>
      <c r="T98">
        <v>3</v>
      </c>
      <c r="U98">
        <v>3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3</v>
      </c>
      <c r="AD98">
        <v>6</v>
      </c>
      <c r="AE98">
        <v>1</v>
      </c>
      <c r="AF98">
        <v>1</v>
      </c>
      <c r="AG98">
        <v>6</v>
      </c>
      <c r="AH98">
        <v>4</v>
      </c>
      <c r="AI98">
        <v>4</v>
      </c>
      <c r="AJ98">
        <v>3</v>
      </c>
      <c r="AK98">
        <v>3</v>
      </c>
    </row>
    <row r="99" spans="1:37">
      <c r="A99">
        <v>98</v>
      </c>
      <c r="B99" t="s">
        <v>1461</v>
      </c>
      <c r="C99" t="s">
        <v>1462</v>
      </c>
      <c r="D99" t="str">
        <f t="shared" si="1"/>
        <v>SZ_01_0097</v>
      </c>
      <c r="E99" t="s">
        <v>1463</v>
      </c>
      <c r="F99" t="s">
        <v>1363</v>
      </c>
      <c r="G99" t="s">
        <v>1173</v>
      </c>
      <c r="H99">
        <v>6</v>
      </c>
      <c r="I99">
        <v>4</v>
      </c>
      <c r="J99">
        <v>1</v>
      </c>
      <c r="K99">
        <v>1</v>
      </c>
      <c r="L99">
        <v>4</v>
      </c>
      <c r="M99">
        <v>5</v>
      </c>
      <c r="N99">
        <v>1</v>
      </c>
      <c r="O99">
        <v>3</v>
      </c>
      <c r="P99">
        <v>3</v>
      </c>
      <c r="Q99">
        <v>3</v>
      </c>
      <c r="R99">
        <v>3</v>
      </c>
      <c r="S99">
        <v>1</v>
      </c>
      <c r="T99">
        <v>5</v>
      </c>
      <c r="U99">
        <v>3</v>
      </c>
      <c r="V99">
        <v>5</v>
      </c>
      <c r="W99">
        <v>4</v>
      </c>
      <c r="X99">
        <v>1</v>
      </c>
      <c r="Y99">
        <v>4</v>
      </c>
      <c r="Z99">
        <v>1</v>
      </c>
      <c r="AA99">
        <v>2</v>
      </c>
      <c r="AB99">
        <v>1</v>
      </c>
      <c r="AC99">
        <v>1</v>
      </c>
      <c r="AD99">
        <v>5</v>
      </c>
      <c r="AE99">
        <v>1</v>
      </c>
      <c r="AF99">
        <v>1</v>
      </c>
      <c r="AG99">
        <v>6</v>
      </c>
      <c r="AH99">
        <v>1</v>
      </c>
      <c r="AI99">
        <v>1</v>
      </c>
      <c r="AJ99">
        <v>1</v>
      </c>
      <c r="AK99">
        <v>4</v>
      </c>
    </row>
    <row r="100" spans="1:37">
      <c r="A100">
        <v>99</v>
      </c>
      <c r="B100" t="s">
        <v>1464</v>
      </c>
      <c r="C100" t="s">
        <v>1465</v>
      </c>
      <c r="D100" t="str">
        <f t="shared" si="1"/>
        <v>SZ_01_0098</v>
      </c>
      <c r="E100" t="s">
        <v>1466</v>
      </c>
      <c r="F100" t="s">
        <v>1353</v>
      </c>
      <c r="G100" t="s">
        <v>1173</v>
      </c>
      <c r="H100">
        <v>5</v>
      </c>
      <c r="I100">
        <v>1</v>
      </c>
      <c r="J100">
        <v>5</v>
      </c>
      <c r="K100">
        <v>1</v>
      </c>
      <c r="L100">
        <v>1</v>
      </c>
      <c r="M100">
        <v>4</v>
      </c>
      <c r="N100">
        <v>1</v>
      </c>
      <c r="O100">
        <v>3</v>
      </c>
      <c r="P100">
        <v>3</v>
      </c>
      <c r="Q100">
        <v>1</v>
      </c>
      <c r="R100">
        <v>1</v>
      </c>
      <c r="S100">
        <v>1</v>
      </c>
      <c r="T100">
        <v>3</v>
      </c>
      <c r="U100">
        <v>1</v>
      </c>
      <c r="V100">
        <v>1</v>
      </c>
      <c r="W100">
        <v>1</v>
      </c>
      <c r="X100">
        <v>1</v>
      </c>
      <c r="Y100">
        <v>4</v>
      </c>
      <c r="Z100">
        <v>1</v>
      </c>
      <c r="AA100">
        <v>3</v>
      </c>
      <c r="AB100">
        <v>1</v>
      </c>
      <c r="AC100">
        <v>1</v>
      </c>
      <c r="AD100">
        <v>4</v>
      </c>
      <c r="AE100">
        <v>1</v>
      </c>
      <c r="AF100">
        <v>1</v>
      </c>
      <c r="AG100">
        <v>3</v>
      </c>
      <c r="AH100">
        <v>1</v>
      </c>
      <c r="AI100">
        <v>1</v>
      </c>
      <c r="AJ100">
        <v>1</v>
      </c>
      <c r="AK100">
        <v>4</v>
      </c>
    </row>
    <row r="101" spans="1:37">
      <c r="A101">
        <v>100</v>
      </c>
      <c r="B101" t="s">
        <v>1467</v>
      </c>
      <c r="C101" t="s">
        <v>1468</v>
      </c>
      <c r="D101" t="str">
        <f t="shared" si="1"/>
        <v>SZ_01_0099</v>
      </c>
      <c r="E101" t="s">
        <v>1469</v>
      </c>
      <c r="F101" t="s">
        <v>1353</v>
      </c>
      <c r="G101" t="s">
        <v>1173</v>
      </c>
      <c r="H101">
        <v>6</v>
      </c>
      <c r="I101">
        <v>5</v>
      </c>
      <c r="J101">
        <v>1</v>
      </c>
      <c r="K101">
        <v>3</v>
      </c>
      <c r="L101">
        <v>1</v>
      </c>
      <c r="M101">
        <v>5</v>
      </c>
      <c r="N101">
        <v>1</v>
      </c>
      <c r="O101">
        <v>5</v>
      </c>
      <c r="P101">
        <v>4</v>
      </c>
      <c r="Q101">
        <v>3</v>
      </c>
      <c r="R101">
        <v>3</v>
      </c>
      <c r="S101">
        <v>1</v>
      </c>
      <c r="T101">
        <v>3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3</v>
      </c>
      <c r="AC101">
        <v>1</v>
      </c>
      <c r="AD101">
        <v>5</v>
      </c>
      <c r="AE101">
        <v>1</v>
      </c>
      <c r="AF101">
        <v>1</v>
      </c>
      <c r="AG101">
        <v>5</v>
      </c>
      <c r="AH101">
        <v>1</v>
      </c>
      <c r="AI101">
        <v>5</v>
      </c>
      <c r="AJ101">
        <v>1</v>
      </c>
      <c r="AK101">
        <v>4</v>
      </c>
    </row>
    <row r="102" spans="1:37">
      <c r="A102">
        <v>101</v>
      </c>
      <c r="B102" t="s">
        <v>1470</v>
      </c>
      <c r="C102" t="s">
        <v>1471</v>
      </c>
      <c r="D102" t="str">
        <f t="shared" si="1"/>
        <v>SZ_01_0100</v>
      </c>
      <c r="E102" t="s">
        <v>1472</v>
      </c>
      <c r="F102" t="s">
        <v>1363</v>
      </c>
      <c r="G102" t="s">
        <v>1173</v>
      </c>
      <c r="H102">
        <v>6</v>
      </c>
      <c r="I102">
        <v>5</v>
      </c>
      <c r="J102">
        <v>5</v>
      </c>
      <c r="K102">
        <v>4</v>
      </c>
      <c r="L102">
        <v>1</v>
      </c>
      <c r="M102">
        <v>5</v>
      </c>
      <c r="N102">
        <v>1</v>
      </c>
      <c r="O102">
        <v>3</v>
      </c>
      <c r="P102">
        <v>4</v>
      </c>
      <c r="Q102">
        <v>4</v>
      </c>
      <c r="R102">
        <v>4</v>
      </c>
      <c r="S102">
        <v>1</v>
      </c>
      <c r="T102">
        <v>1</v>
      </c>
      <c r="U102">
        <v>4</v>
      </c>
      <c r="V102">
        <v>1</v>
      </c>
      <c r="W102">
        <v>3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4</v>
      </c>
      <c r="AE102">
        <v>1</v>
      </c>
      <c r="AF102">
        <v>1</v>
      </c>
      <c r="AG102">
        <v>6</v>
      </c>
      <c r="AH102">
        <v>4</v>
      </c>
      <c r="AI102">
        <v>4</v>
      </c>
      <c r="AJ102">
        <v>4</v>
      </c>
      <c r="AK102">
        <v>4</v>
      </c>
    </row>
    <row r="103" spans="1:37">
      <c r="A103">
        <v>102</v>
      </c>
      <c r="B103" t="s">
        <v>1473</v>
      </c>
      <c r="C103" t="s">
        <v>1474</v>
      </c>
      <c r="D103" t="str">
        <f t="shared" si="1"/>
        <v>SZ_01_0101</v>
      </c>
      <c r="E103" t="s">
        <v>1475</v>
      </c>
      <c r="F103" t="s">
        <v>1353</v>
      </c>
      <c r="G103" t="s">
        <v>1173</v>
      </c>
      <c r="H103">
        <v>6</v>
      </c>
      <c r="I103">
        <v>5</v>
      </c>
      <c r="J103">
        <v>1</v>
      </c>
      <c r="K103">
        <v>1</v>
      </c>
      <c r="L103">
        <v>1</v>
      </c>
      <c r="M103">
        <v>5</v>
      </c>
      <c r="N103">
        <v>1</v>
      </c>
      <c r="O103">
        <v>3</v>
      </c>
      <c r="P103">
        <v>1</v>
      </c>
      <c r="Q103">
        <v>3</v>
      </c>
      <c r="R103">
        <v>3</v>
      </c>
      <c r="S103">
        <v>1</v>
      </c>
      <c r="T103">
        <v>4</v>
      </c>
      <c r="U103">
        <v>1</v>
      </c>
      <c r="V103">
        <v>1</v>
      </c>
      <c r="W103">
        <v>1</v>
      </c>
      <c r="X103">
        <v>1</v>
      </c>
      <c r="Y103">
        <v>4</v>
      </c>
      <c r="Z103">
        <v>1</v>
      </c>
      <c r="AA103">
        <v>4</v>
      </c>
      <c r="AB103">
        <v>1</v>
      </c>
      <c r="AC103">
        <v>1</v>
      </c>
      <c r="AD103">
        <v>6</v>
      </c>
      <c r="AE103">
        <v>1</v>
      </c>
      <c r="AF103">
        <v>1</v>
      </c>
      <c r="AG103">
        <v>5</v>
      </c>
      <c r="AH103">
        <v>1</v>
      </c>
      <c r="AI103">
        <v>1</v>
      </c>
      <c r="AJ103">
        <v>1</v>
      </c>
      <c r="AK103">
        <v>1</v>
      </c>
    </row>
    <row r="104" spans="1:37">
      <c r="A104">
        <v>103</v>
      </c>
      <c r="B104" t="s">
        <v>1476</v>
      </c>
      <c r="C104" t="s">
        <v>1477</v>
      </c>
      <c r="D104" t="str">
        <f t="shared" si="1"/>
        <v>SZ_01_0102</v>
      </c>
      <c r="E104" t="s">
        <v>1322</v>
      </c>
      <c r="F104" t="s">
        <v>1353</v>
      </c>
      <c r="G104" t="s">
        <v>1173</v>
      </c>
      <c r="H104">
        <v>1</v>
      </c>
      <c r="I104">
        <v>4</v>
      </c>
      <c r="J104">
        <v>6</v>
      </c>
      <c r="K104">
        <v>4</v>
      </c>
      <c r="L104">
        <v>1</v>
      </c>
      <c r="M104">
        <v>1</v>
      </c>
      <c r="N104">
        <v>4</v>
      </c>
      <c r="O104">
        <v>4</v>
      </c>
      <c r="P104">
        <v>4</v>
      </c>
      <c r="Q104">
        <v>3</v>
      </c>
      <c r="R104">
        <v>4</v>
      </c>
      <c r="S104">
        <v>4</v>
      </c>
      <c r="T104">
        <v>4</v>
      </c>
      <c r="U104">
        <v>1</v>
      </c>
      <c r="V104">
        <v>1</v>
      </c>
      <c r="W104">
        <v>1</v>
      </c>
      <c r="X104">
        <v>1</v>
      </c>
      <c r="Y104">
        <v>4</v>
      </c>
      <c r="Z104">
        <v>1</v>
      </c>
      <c r="AA104">
        <v>1</v>
      </c>
      <c r="AB104">
        <v>1</v>
      </c>
      <c r="AC104">
        <v>4</v>
      </c>
      <c r="AD104">
        <v>1</v>
      </c>
      <c r="AE104">
        <v>1</v>
      </c>
      <c r="AF104">
        <v>4</v>
      </c>
      <c r="AG104">
        <v>6</v>
      </c>
      <c r="AH104">
        <v>1</v>
      </c>
      <c r="AI104">
        <v>1</v>
      </c>
      <c r="AJ104">
        <v>1</v>
      </c>
      <c r="AK104">
        <v>5</v>
      </c>
    </row>
    <row r="105" spans="1:37">
      <c r="A105">
        <v>104</v>
      </c>
      <c r="B105" t="s">
        <v>1478</v>
      </c>
      <c r="C105" t="s">
        <v>1479</v>
      </c>
      <c r="D105" t="str">
        <f t="shared" si="1"/>
        <v>SZ_01_0103</v>
      </c>
      <c r="E105" t="s">
        <v>1480</v>
      </c>
      <c r="F105" t="s">
        <v>1363</v>
      </c>
      <c r="G105" t="s">
        <v>1173</v>
      </c>
      <c r="H105">
        <v>4</v>
      </c>
      <c r="I105">
        <v>4</v>
      </c>
      <c r="J105">
        <v>1</v>
      </c>
      <c r="K105">
        <v>4</v>
      </c>
      <c r="L105">
        <v>2</v>
      </c>
      <c r="M105">
        <v>1</v>
      </c>
      <c r="N105">
        <v>1</v>
      </c>
      <c r="O105">
        <v>3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1</v>
      </c>
      <c r="V105">
        <v>2</v>
      </c>
      <c r="W105">
        <v>3</v>
      </c>
      <c r="X105">
        <v>1</v>
      </c>
      <c r="Y105">
        <v>2</v>
      </c>
      <c r="Z105">
        <v>1</v>
      </c>
      <c r="AA105">
        <v>1</v>
      </c>
      <c r="AB105">
        <v>1</v>
      </c>
      <c r="AC105">
        <v>1</v>
      </c>
      <c r="AD105">
        <v>3</v>
      </c>
      <c r="AE105">
        <v>1</v>
      </c>
      <c r="AF105">
        <v>1</v>
      </c>
      <c r="AG105">
        <v>6</v>
      </c>
      <c r="AH105">
        <v>1</v>
      </c>
      <c r="AI105">
        <v>5</v>
      </c>
      <c r="AJ105">
        <v>1</v>
      </c>
      <c r="AK105">
        <v>1</v>
      </c>
    </row>
    <row r="106" spans="1:37">
      <c r="A106">
        <v>105</v>
      </c>
      <c r="B106" t="s">
        <v>1481</v>
      </c>
      <c r="C106" t="s">
        <v>1482</v>
      </c>
      <c r="D106" t="str">
        <f t="shared" si="1"/>
        <v>SZ_02_0001</v>
      </c>
      <c r="E106" t="s">
        <v>1483</v>
      </c>
      <c r="F106" t="s">
        <v>1484</v>
      </c>
      <c r="G106" t="s">
        <v>1485</v>
      </c>
      <c r="H106">
        <v>5</v>
      </c>
      <c r="I106">
        <v>2</v>
      </c>
      <c r="J106">
        <v>6</v>
      </c>
      <c r="K106">
        <v>2</v>
      </c>
      <c r="L106">
        <v>2</v>
      </c>
      <c r="M106">
        <v>5</v>
      </c>
      <c r="N106">
        <v>3</v>
      </c>
      <c r="O106">
        <v>2</v>
      </c>
      <c r="P106">
        <v>4</v>
      </c>
      <c r="Q106">
        <v>3</v>
      </c>
      <c r="R106">
        <v>3</v>
      </c>
      <c r="S106">
        <v>2</v>
      </c>
      <c r="T106">
        <v>3</v>
      </c>
      <c r="U106">
        <v>2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v>1</v>
      </c>
      <c r="AD106">
        <v>5</v>
      </c>
      <c r="AE106">
        <v>1</v>
      </c>
      <c r="AF106">
        <v>3</v>
      </c>
      <c r="AG106">
        <v>5</v>
      </c>
      <c r="AH106">
        <v>2</v>
      </c>
      <c r="AI106">
        <v>1</v>
      </c>
      <c r="AJ106">
        <v>1</v>
      </c>
      <c r="AK106">
        <v>2</v>
      </c>
    </row>
    <row r="107" spans="1:37">
      <c r="A107">
        <v>106</v>
      </c>
      <c r="B107" t="s">
        <v>1486</v>
      </c>
      <c r="C107" t="s">
        <v>1487</v>
      </c>
      <c r="D107" t="str">
        <f t="shared" si="1"/>
        <v>SZ_02_0002</v>
      </c>
      <c r="E107" t="s">
        <v>1488</v>
      </c>
      <c r="F107" t="s">
        <v>1484</v>
      </c>
      <c r="G107" t="s">
        <v>1485</v>
      </c>
      <c r="H107">
        <v>5</v>
      </c>
      <c r="I107">
        <v>2</v>
      </c>
      <c r="J107">
        <v>6</v>
      </c>
      <c r="K107">
        <v>3</v>
      </c>
      <c r="L107">
        <v>2</v>
      </c>
      <c r="M107">
        <v>5</v>
      </c>
      <c r="N107">
        <v>2</v>
      </c>
      <c r="O107">
        <v>4</v>
      </c>
      <c r="P107">
        <v>1</v>
      </c>
      <c r="Q107">
        <v>3</v>
      </c>
      <c r="R107">
        <v>3</v>
      </c>
      <c r="S107">
        <v>1</v>
      </c>
      <c r="T107">
        <v>2</v>
      </c>
      <c r="U107">
        <v>2</v>
      </c>
      <c r="V107">
        <v>2</v>
      </c>
      <c r="W107">
        <v>1</v>
      </c>
      <c r="X107">
        <v>1</v>
      </c>
      <c r="Y107">
        <v>1</v>
      </c>
      <c r="Z107">
        <v>1</v>
      </c>
      <c r="AA107">
        <v>2</v>
      </c>
      <c r="AB107">
        <v>3</v>
      </c>
      <c r="AC107">
        <v>1</v>
      </c>
      <c r="AD107">
        <v>5</v>
      </c>
      <c r="AE107">
        <v>1</v>
      </c>
      <c r="AF107">
        <v>2</v>
      </c>
      <c r="AG107">
        <v>6</v>
      </c>
      <c r="AH107">
        <v>3</v>
      </c>
      <c r="AI107">
        <v>2</v>
      </c>
      <c r="AJ107">
        <v>1</v>
      </c>
      <c r="AK107">
        <v>2</v>
      </c>
    </row>
    <row r="108" spans="1:7">
      <c r="A108">
        <v>107</v>
      </c>
      <c r="B108" t="s">
        <v>1489</v>
      </c>
      <c r="C108" t="s">
        <v>1490</v>
      </c>
      <c r="D108" t="str">
        <f t="shared" si="1"/>
        <v>SZ_02_0003</v>
      </c>
      <c r="E108" t="s">
        <v>1491</v>
      </c>
      <c r="F108" t="s">
        <v>1484</v>
      </c>
      <c r="G108" t="s">
        <v>1485</v>
      </c>
    </row>
    <row r="109" spans="1:37">
      <c r="A109">
        <v>108</v>
      </c>
      <c r="B109" t="s">
        <v>1492</v>
      </c>
      <c r="C109" t="s">
        <v>1493</v>
      </c>
      <c r="D109" t="str">
        <f t="shared" si="1"/>
        <v>SZ_02_0004</v>
      </c>
      <c r="E109" t="s">
        <v>1494</v>
      </c>
      <c r="F109" t="s">
        <v>1484</v>
      </c>
      <c r="G109" t="s">
        <v>1495</v>
      </c>
      <c r="H109">
        <v>6</v>
      </c>
      <c r="I109">
        <v>4</v>
      </c>
      <c r="J109">
        <v>2</v>
      </c>
      <c r="K109">
        <v>2</v>
      </c>
      <c r="L109">
        <v>1</v>
      </c>
      <c r="M109">
        <v>2</v>
      </c>
      <c r="N109">
        <v>4</v>
      </c>
      <c r="O109">
        <v>2</v>
      </c>
      <c r="P109">
        <v>3</v>
      </c>
      <c r="Q109">
        <v>4</v>
      </c>
      <c r="R109">
        <v>4</v>
      </c>
      <c r="S109">
        <v>1</v>
      </c>
      <c r="T109">
        <v>3</v>
      </c>
      <c r="U109">
        <v>1</v>
      </c>
      <c r="V109">
        <v>1</v>
      </c>
      <c r="W109">
        <v>4</v>
      </c>
      <c r="X109">
        <v>1</v>
      </c>
      <c r="Y109">
        <v>4</v>
      </c>
      <c r="Z109">
        <v>1</v>
      </c>
      <c r="AA109">
        <v>2</v>
      </c>
      <c r="AB109">
        <v>3</v>
      </c>
      <c r="AC109">
        <v>5</v>
      </c>
      <c r="AD109">
        <v>6</v>
      </c>
      <c r="AE109">
        <v>1</v>
      </c>
      <c r="AF109">
        <v>2</v>
      </c>
      <c r="AG109">
        <v>5</v>
      </c>
      <c r="AH109">
        <v>3</v>
      </c>
      <c r="AI109">
        <v>2</v>
      </c>
      <c r="AJ109">
        <v>1</v>
      </c>
      <c r="AK109">
        <v>4</v>
      </c>
    </row>
    <row r="110" spans="1:37">
      <c r="A110">
        <v>109</v>
      </c>
      <c r="B110" t="s">
        <v>1496</v>
      </c>
      <c r="C110" t="s">
        <v>1497</v>
      </c>
      <c r="D110" t="str">
        <f t="shared" si="1"/>
        <v>SZ_02_0005</v>
      </c>
      <c r="E110" t="s">
        <v>1498</v>
      </c>
      <c r="F110" t="s">
        <v>1484</v>
      </c>
      <c r="G110" t="s">
        <v>1485</v>
      </c>
      <c r="H110">
        <v>6</v>
      </c>
      <c r="I110">
        <v>3</v>
      </c>
      <c r="J110">
        <v>6</v>
      </c>
      <c r="K110">
        <v>2</v>
      </c>
      <c r="L110">
        <v>1</v>
      </c>
      <c r="M110">
        <v>6</v>
      </c>
      <c r="N110">
        <v>2</v>
      </c>
      <c r="O110">
        <v>2</v>
      </c>
      <c r="P110">
        <v>2</v>
      </c>
      <c r="Q110">
        <v>3</v>
      </c>
      <c r="R110">
        <v>4</v>
      </c>
      <c r="S110">
        <v>2</v>
      </c>
      <c r="T110">
        <v>2</v>
      </c>
      <c r="U110">
        <v>1</v>
      </c>
      <c r="V110">
        <v>3</v>
      </c>
      <c r="W110">
        <v>2</v>
      </c>
      <c r="X110">
        <v>1</v>
      </c>
      <c r="Y110">
        <v>1</v>
      </c>
      <c r="Z110">
        <v>1</v>
      </c>
      <c r="AA110">
        <v>2</v>
      </c>
      <c r="AB110">
        <v>3</v>
      </c>
      <c r="AC110">
        <v>1</v>
      </c>
      <c r="AD110">
        <v>6</v>
      </c>
      <c r="AE110">
        <v>1</v>
      </c>
      <c r="AF110">
        <v>2</v>
      </c>
      <c r="AG110">
        <v>5</v>
      </c>
      <c r="AH110">
        <v>5</v>
      </c>
      <c r="AI110">
        <v>2</v>
      </c>
      <c r="AJ110">
        <v>1</v>
      </c>
      <c r="AK110">
        <v>2</v>
      </c>
    </row>
    <row r="111" spans="1:37">
      <c r="A111">
        <v>110</v>
      </c>
      <c r="B111" t="s">
        <v>1499</v>
      </c>
      <c r="C111" t="s">
        <v>1500</v>
      </c>
      <c r="D111" t="str">
        <f t="shared" si="1"/>
        <v>SZ_02_0006</v>
      </c>
      <c r="E111" t="s">
        <v>1501</v>
      </c>
      <c r="F111" t="s">
        <v>1484</v>
      </c>
      <c r="G111" t="s">
        <v>1485</v>
      </c>
      <c r="H111">
        <v>6</v>
      </c>
      <c r="I111">
        <v>2</v>
      </c>
      <c r="J111">
        <v>5</v>
      </c>
      <c r="K111">
        <v>1</v>
      </c>
      <c r="L111">
        <v>1</v>
      </c>
      <c r="M111">
        <v>5</v>
      </c>
      <c r="N111">
        <v>2</v>
      </c>
      <c r="O111">
        <v>5</v>
      </c>
      <c r="P111">
        <v>3</v>
      </c>
      <c r="Q111">
        <v>3</v>
      </c>
      <c r="R111">
        <v>3</v>
      </c>
      <c r="S111">
        <v>1</v>
      </c>
      <c r="T111">
        <v>4</v>
      </c>
      <c r="U111">
        <v>2</v>
      </c>
      <c r="V111">
        <v>2</v>
      </c>
      <c r="W111">
        <v>3</v>
      </c>
      <c r="X111">
        <v>1</v>
      </c>
      <c r="Y111">
        <v>2</v>
      </c>
      <c r="Z111">
        <v>1</v>
      </c>
      <c r="AA111">
        <v>2</v>
      </c>
      <c r="AB111">
        <v>2</v>
      </c>
      <c r="AC111">
        <v>1</v>
      </c>
      <c r="AD111">
        <v>2</v>
      </c>
      <c r="AE111">
        <v>1</v>
      </c>
      <c r="AF111">
        <v>1</v>
      </c>
      <c r="AG111">
        <v>3</v>
      </c>
      <c r="AH111">
        <v>2</v>
      </c>
      <c r="AI111">
        <v>1</v>
      </c>
      <c r="AJ111">
        <v>5</v>
      </c>
      <c r="AK111">
        <v>2</v>
      </c>
    </row>
    <row r="112" spans="1:37">
      <c r="A112">
        <v>111</v>
      </c>
      <c r="B112" t="s">
        <v>1502</v>
      </c>
      <c r="C112" t="s">
        <v>1503</v>
      </c>
      <c r="D112" t="str">
        <f t="shared" si="1"/>
        <v>SZ_02_0007</v>
      </c>
      <c r="E112" t="s">
        <v>1504</v>
      </c>
      <c r="F112" t="s">
        <v>1484</v>
      </c>
      <c r="G112" t="s">
        <v>1485</v>
      </c>
      <c r="H112">
        <v>6</v>
      </c>
      <c r="I112">
        <v>4</v>
      </c>
      <c r="J112">
        <v>7</v>
      </c>
      <c r="K112">
        <v>2</v>
      </c>
      <c r="L112">
        <v>2</v>
      </c>
      <c r="M112">
        <v>5</v>
      </c>
      <c r="N112">
        <v>2</v>
      </c>
      <c r="O112">
        <v>4</v>
      </c>
      <c r="P112">
        <v>3</v>
      </c>
      <c r="Q112">
        <v>4</v>
      </c>
      <c r="R112">
        <v>4</v>
      </c>
      <c r="S112">
        <v>2</v>
      </c>
      <c r="T112">
        <v>1</v>
      </c>
      <c r="U112">
        <v>1</v>
      </c>
      <c r="V112">
        <v>2</v>
      </c>
      <c r="W112">
        <v>2</v>
      </c>
      <c r="X112">
        <v>1</v>
      </c>
      <c r="Y112">
        <v>1</v>
      </c>
      <c r="Z112">
        <v>1</v>
      </c>
      <c r="AA112">
        <v>1</v>
      </c>
      <c r="AB112">
        <v>2</v>
      </c>
      <c r="AC112">
        <v>1</v>
      </c>
      <c r="AD112">
        <v>5</v>
      </c>
      <c r="AE112">
        <v>1</v>
      </c>
      <c r="AF112">
        <v>2</v>
      </c>
      <c r="AG112">
        <v>6</v>
      </c>
      <c r="AH112">
        <v>3</v>
      </c>
      <c r="AI112">
        <v>2</v>
      </c>
      <c r="AJ112">
        <v>2</v>
      </c>
      <c r="AK112">
        <v>4</v>
      </c>
    </row>
    <row r="113" spans="1:37">
      <c r="A113">
        <v>112</v>
      </c>
      <c r="B113" t="s">
        <v>1505</v>
      </c>
      <c r="C113" t="s">
        <v>1506</v>
      </c>
      <c r="D113" t="str">
        <f t="shared" si="1"/>
        <v>SZ_02_0008</v>
      </c>
      <c r="E113" t="s">
        <v>1507</v>
      </c>
      <c r="F113" t="s">
        <v>1508</v>
      </c>
      <c r="G113" t="s">
        <v>1485</v>
      </c>
      <c r="H113">
        <v>6</v>
      </c>
      <c r="I113">
        <v>4</v>
      </c>
      <c r="J113">
        <v>5</v>
      </c>
      <c r="K113">
        <v>3</v>
      </c>
      <c r="L113">
        <v>2</v>
      </c>
      <c r="M113">
        <v>6</v>
      </c>
      <c r="N113">
        <v>2</v>
      </c>
      <c r="O113">
        <v>3</v>
      </c>
      <c r="P113">
        <v>2</v>
      </c>
      <c r="Q113">
        <v>3</v>
      </c>
      <c r="R113">
        <v>4</v>
      </c>
      <c r="S113">
        <v>2</v>
      </c>
      <c r="T113">
        <v>3</v>
      </c>
      <c r="U113">
        <v>2</v>
      </c>
      <c r="V113">
        <v>1</v>
      </c>
      <c r="W113">
        <v>1</v>
      </c>
      <c r="X113">
        <v>2</v>
      </c>
      <c r="Y113">
        <v>1</v>
      </c>
      <c r="Z113">
        <v>3</v>
      </c>
      <c r="AA113">
        <v>1</v>
      </c>
      <c r="AB113">
        <v>3</v>
      </c>
      <c r="AC113">
        <v>1</v>
      </c>
      <c r="AD113">
        <v>5</v>
      </c>
      <c r="AE113">
        <v>1</v>
      </c>
      <c r="AF113">
        <v>2</v>
      </c>
      <c r="AG113">
        <v>6</v>
      </c>
      <c r="AH113">
        <v>3</v>
      </c>
      <c r="AI113">
        <v>2</v>
      </c>
      <c r="AJ113">
        <v>5</v>
      </c>
      <c r="AK113">
        <v>3</v>
      </c>
    </row>
    <row r="114" spans="1:37">
      <c r="A114">
        <v>113</v>
      </c>
      <c r="B114" t="s">
        <v>1509</v>
      </c>
      <c r="C114" t="s">
        <v>1510</v>
      </c>
      <c r="D114" t="str">
        <f t="shared" si="1"/>
        <v>SZ_02_0009</v>
      </c>
      <c r="E114" t="s">
        <v>1511</v>
      </c>
      <c r="F114" t="s">
        <v>1484</v>
      </c>
      <c r="G114" t="s">
        <v>1485</v>
      </c>
      <c r="H114">
        <v>6</v>
      </c>
      <c r="I114">
        <v>5</v>
      </c>
      <c r="J114">
        <v>6</v>
      </c>
      <c r="K114">
        <v>4</v>
      </c>
      <c r="L114">
        <v>6</v>
      </c>
      <c r="M114">
        <v>4</v>
      </c>
      <c r="N114">
        <v>2</v>
      </c>
      <c r="O114">
        <v>1</v>
      </c>
      <c r="P114">
        <v>2</v>
      </c>
      <c r="Q114">
        <v>2</v>
      </c>
      <c r="R114">
        <v>2</v>
      </c>
      <c r="S114">
        <v>3</v>
      </c>
      <c r="T114">
        <v>1</v>
      </c>
      <c r="U114">
        <v>1</v>
      </c>
      <c r="V114">
        <v>1</v>
      </c>
      <c r="W114">
        <v>3</v>
      </c>
      <c r="X114">
        <v>1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7</v>
      </c>
      <c r="AE114">
        <v>1</v>
      </c>
      <c r="AF114">
        <v>2</v>
      </c>
      <c r="AG114">
        <v>6</v>
      </c>
      <c r="AH114">
        <v>4</v>
      </c>
      <c r="AI114">
        <v>1</v>
      </c>
      <c r="AJ114">
        <v>4</v>
      </c>
      <c r="AK114">
        <v>1</v>
      </c>
    </row>
    <row r="115" spans="1:37">
      <c r="A115">
        <v>114</v>
      </c>
      <c r="B115" t="s">
        <v>1512</v>
      </c>
      <c r="C115" t="s">
        <v>1513</v>
      </c>
      <c r="D115" t="str">
        <f t="shared" si="1"/>
        <v>SZ_02_0010</v>
      </c>
      <c r="E115" t="s">
        <v>1514</v>
      </c>
      <c r="F115" t="s">
        <v>1484</v>
      </c>
      <c r="G115" t="s">
        <v>1485</v>
      </c>
      <c r="H115">
        <v>6</v>
      </c>
      <c r="I115">
        <v>3</v>
      </c>
      <c r="J115">
        <v>4</v>
      </c>
      <c r="K115">
        <v>2</v>
      </c>
      <c r="L115">
        <v>6</v>
      </c>
      <c r="M115">
        <v>5</v>
      </c>
      <c r="N115">
        <v>1</v>
      </c>
      <c r="O115">
        <v>4</v>
      </c>
      <c r="P115">
        <v>3</v>
      </c>
      <c r="Q115">
        <v>3</v>
      </c>
      <c r="R115">
        <v>4</v>
      </c>
      <c r="S115">
        <v>3</v>
      </c>
      <c r="T115">
        <v>3</v>
      </c>
      <c r="U115">
        <v>2</v>
      </c>
      <c r="V115">
        <v>3</v>
      </c>
      <c r="W115">
        <v>2</v>
      </c>
      <c r="X115">
        <v>2</v>
      </c>
      <c r="Y115">
        <v>3</v>
      </c>
      <c r="Z115">
        <v>3</v>
      </c>
      <c r="AA115">
        <v>2</v>
      </c>
      <c r="AB115">
        <v>3</v>
      </c>
      <c r="AC115">
        <v>1</v>
      </c>
      <c r="AD115">
        <v>3</v>
      </c>
      <c r="AE115">
        <v>2</v>
      </c>
      <c r="AF115">
        <v>2</v>
      </c>
      <c r="AG115">
        <v>6</v>
      </c>
      <c r="AH115">
        <v>4</v>
      </c>
      <c r="AI115">
        <v>2</v>
      </c>
      <c r="AJ115">
        <v>2</v>
      </c>
      <c r="AK115">
        <v>2</v>
      </c>
    </row>
    <row r="116" spans="1:37">
      <c r="A116">
        <v>115</v>
      </c>
      <c r="B116" t="s">
        <v>1515</v>
      </c>
      <c r="C116" t="s">
        <v>1516</v>
      </c>
      <c r="D116" t="str">
        <f t="shared" si="1"/>
        <v>SZ_02_0011</v>
      </c>
      <c r="E116" t="s">
        <v>1517</v>
      </c>
      <c r="F116" t="s">
        <v>1484</v>
      </c>
      <c r="G116" t="s">
        <v>1485</v>
      </c>
      <c r="H116">
        <v>6</v>
      </c>
      <c r="I116">
        <v>2</v>
      </c>
      <c r="J116">
        <v>2</v>
      </c>
      <c r="K116">
        <v>2</v>
      </c>
      <c r="L116">
        <v>1</v>
      </c>
      <c r="M116">
        <v>5</v>
      </c>
      <c r="N116">
        <v>7</v>
      </c>
      <c r="O116">
        <v>3</v>
      </c>
      <c r="P116">
        <v>3</v>
      </c>
      <c r="Q116">
        <v>2</v>
      </c>
      <c r="R116">
        <v>3</v>
      </c>
      <c r="S116">
        <v>2</v>
      </c>
      <c r="T116">
        <v>3</v>
      </c>
      <c r="U116">
        <v>2</v>
      </c>
      <c r="V116">
        <v>1</v>
      </c>
      <c r="W116">
        <v>3</v>
      </c>
      <c r="X116">
        <v>1</v>
      </c>
      <c r="Y116">
        <v>3</v>
      </c>
      <c r="Z116">
        <v>1</v>
      </c>
      <c r="AA116">
        <v>1</v>
      </c>
      <c r="AB116">
        <v>2</v>
      </c>
      <c r="AC116">
        <v>4</v>
      </c>
      <c r="AD116">
        <v>2</v>
      </c>
      <c r="AE116">
        <v>2</v>
      </c>
      <c r="AF116">
        <v>2</v>
      </c>
      <c r="AG116">
        <v>6</v>
      </c>
      <c r="AH116">
        <v>5</v>
      </c>
      <c r="AI116">
        <v>6</v>
      </c>
      <c r="AJ116">
        <v>2</v>
      </c>
      <c r="AK116">
        <v>4</v>
      </c>
    </row>
    <row r="117" spans="1:37">
      <c r="A117">
        <v>116</v>
      </c>
      <c r="B117" t="s">
        <v>1518</v>
      </c>
      <c r="C117" t="s">
        <v>1519</v>
      </c>
      <c r="D117" t="str">
        <f t="shared" si="1"/>
        <v>SZ_02_0012</v>
      </c>
      <c r="E117" t="s">
        <v>1520</v>
      </c>
      <c r="F117" t="s">
        <v>1484</v>
      </c>
      <c r="G117" t="s">
        <v>1485</v>
      </c>
      <c r="H117">
        <v>6</v>
      </c>
      <c r="I117">
        <v>5</v>
      </c>
      <c r="J117">
        <v>6</v>
      </c>
      <c r="K117">
        <v>1</v>
      </c>
      <c r="L117">
        <v>5</v>
      </c>
      <c r="M117">
        <v>5</v>
      </c>
      <c r="N117">
        <v>2</v>
      </c>
      <c r="O117">
        <v>2</v>
      </c>
      <c r="P117">
        <v>6</v>
      </c>
      <c r="Q117">
        <v>4</v>
      </c>
      <c r="R117">
        <v>6</v>
      </c>
      <c r="S117">
        <v>3</v>
      </c>
      <c r="T117">
        <v>3</v>
      </c>
      <c r="U117">
        <v>2</v>
      </c>
      <c r="V117">
        <v>1</v>
      </c>
      <c r="W117">
        <v>2</v>
      </c>
      <c r="X117">
        <v>1</v>
      </c>
      <c r="Y117">
        <v>2</v>
      </c>
      <c r="Z117">
        <v>1</v>
      </c>
      <c r="AA117">
        <v>2</v>
      </c>
      <c r="AB117">
        <v>3</v>
      </c>
      <c r="AC117">
        <v>1</v>
      </c>
      <c r="AD117">
        <v>5</v>
      </c>
      <c r="AE117">
        <v>2</v>
      </c>
      <c r="AF117">
        <v>2</v>
      </c>
      <c r="AG117">
        <v>6</v>
      </c>
      <c r="AH117">
        <v>3</v>
      </c>
      <c r="AI117">
        <v>2</v>
      </c>
      <c r="AJ117">
        <v>2</v>
      </c>
      <c r="AK117">
        <v>2</v>
      </c>
    </row>
    <row r="118" spans="1:37">
      <c r="A118">
        <v>117</v>
      </c>
      <c r="B118" t="s">
        <v>1521</v>
      </c>
      <c r="C118" t="s">
        <v>1522</v>
      </c>
      <c r="D118" t="str">
        <f t="shared" si="1"/>
        <v>SZ_02_0013</v>
      </c>
      <c r="E118" t="s">
        <v>1352</v>
      </c>
      <c r="F118" t="s">
        <v>1484</v>
      </c>
      <c r="G118" t="s">
        <v>1485</v>
      </c>
      <c r="H118">
        <v>6</v>
      </c>
      <c r="I118">
        <v>4</v>
      </c>
      <c r="J118">
        <v>2</v>
      </c>
      <c r="K118">
        <v>3</v>
      </c>
      <c r="L118">
        <v>2</v>
      </c>
      <c r="M118">
        <v>5</v>
      </c>
      <c r="N118">
        <v>3</v>
      </c>
      <c r="O118">
        <v>5</v>
      </c>
      <c r="P118">
        <v>3</v>
      </c>
      <c r="Q118">
        <v>4</v>
      </c>
      <c r="R118">
        <v>2</v>
      </c>
      <c r="S118">
        <v>1</v>
      </c>
      <c r="T118">
        <v>3</v>
      </c>
      <c r="U118">
        <v>2</v>
      </c>
      <c r="V118">
        <v>1</v>
      </c>
      <c r="W118">
        <v>2</v>
      </c>
      <c r="X118">
        <v>1</v>
      </c>
      <c r="Y118">
        <v>2</v>
      </c>
      <c r="Z118">
        <v>2</v>
      </c>
      <c r="AA118">
        <v>1</v>
      </c>
      <c r="AB118">
        <v>3</v>
      </c>
      <c r="AC118">
        <v>5</v>
      </c>
      <c r="AD118">
        <v>6</v>
      </c>
      <c r="AE118">
        <v>1</v>
      </c>
      <c r="AF118">
        <v>2</v>
      </c>
      <c r="AG118">
        <v>6</v>
      </c>
      <c r="AH118">
        <v>2</v>
      </c>
      <c r="AI118">
        <v>4</v>
      </c>
      <c r="AJ118">
        <v>2</v>
      </c>
      <c r="AK118">
        <v>3</v>
      </c>
    </row>
    <row r="119" spans="1:37">
      <c r="A119">
        <v>118</v>
      </c>
      <c r="B119" t="s">
        <v>1523</v>
      </c>
      <c r="C119" t="s">
        <v>1524</v>
      </c>
      <c r="D119" t="str">
        <f t="shared" si="1"/>
        <v>SZ_02_0014</v>
      </c>
      <c r="E119" t="s">
        <v>1525</v>
      </c>
      <c r="F119" t="s">
        <v>1484</v>
      </c>
      <c r="G119" t="s">
        <v>1485</v>
      </c>
      <c r="H119">
        <v>5</v>
      </c>
      <c r="I119">
        <v>4</v>
      </c>
      <c r="J119">
        <v>5</v>
      </c>
      <c r="K119">
        <v>3</v>
      </c>
      <c r="L119">
        <v>2</v>
      </c>
      <c r="M119">
        <v>3</v>
      </c>
      <c r="N119">
        <v>2</v>
      </c>
      <c r="O119">
        <v>2</v>
      </c>
      <c r="P119">
        <v>3</v>
      </c>
      <c r="Q119">
        <v>4</v>
      </c>
      <c r="R119">
        <v>3</v>
      </c>
      <c r="S119">
        <v>2</v>
      </c>
      <c r="T119">
        <v>2</v>
      </c>
      <c r="U119">
        <v>1</v>
      </c>
      <c r="V119">
        <v>1</v>
      </c>
      <c r="W119">
        <v>3</v>
      </c>
      <c r="X119">
        <v>2</v>
      </c>
      <c r="Y119">
        <v>2</v>
      </c>
      <c r="Z119">
        <v>1</v>
      </c>
      <c r="AA119">
        <v>3</v>
      </c>
      <c r="AB119">
        <v>2</v>
      </c>
      <c r="AC119">
        <v>2</v>
      </c>
      <c r="AD119">
        <v>5</v>
      </c>
      <c r="AE119">
        <v>1</v>
      </c>
      <c r="AF119">
        <v>1</v>
      </c>
      <c r="AG119">
        <v>3</v>
      </c>
      <c r="AH119">
        <v>2</v>
      </c>
      <c r="AI119">
        <v>2</v>
      </c>
      <c r="AJ119">
        <v>1</v>
      </c>
      <c r="AK119">
        <v>2</v>
      </c>
    </row>
    <row r="120" spans="1:37">
      <c r="A120">
        <v>119</v>
      </c>
      <c r="B120" t="s">
        <v>1526</v>
      </c>
      <c r="C120" t="s">
        <v>1527</v>
      </c>
      <c r="D120" t="str">
        <f t="shared" si="1"/>
        <v>SZ_02_0015</v>
      </c>
      <c r="E120" t="s">
        <v>1528</v>
      </c>
      <c r="F120" t="s">
        <v>1508</v>
      </c>
      <c r="G120" t="s">
        <v>1485</v>
      </c>
      <c r="H120">
        <v>5</v>
      </c>
      <c r="I120">
        <v>4</v>
      </c>
      <c r="J120">
        <v>6</v>
      </c>
      <c r="K120">
        <v>2</v>
      </c>
      <c r="L120">
        <v>1</v>
      </c>
      <c r="M120">
        <v>4</v>
      </c>
      <c r="N120">
        <v>1</v>
      </c>
      <c r="O120">
        <v>2</v>
      </c>
      <c r="P120">
        <v>2</v>
      </c>
      <c r="Q120">
        <v>2</v>
      </c>
      <c r="R120">
        <v>3</v>
      </c>
      <c r="S120">
        <v>2</v>
      </c>
      <c r="T120">
        <v>2</v>
      </c>
      <c r="U120">
        <v>1</v>
      </c>
      <c r="V120">
        <v>1</v>
      </c>
      <c r="W120">
        <v>2</v>
      </c>
      <c r="X120">
        <v>1</v>
      </c>
      <c r="Y120">
        <v>2</v>
      </c>
      <c r="Z120">
        <v>1</v>
      </c>
      <c r="AA120">
        <v>1</v>
      </c>
      <c r="AB120">
        <v>3</v>
      </c>
      <c r="AC120">
        <v>1</v>
      </c>
      <c r="AD120">
        <v>5</v>
      </c>
      <c r="AE120">
        <v>1</v>
      </c>
      <c r="AF120">
        <v>1</v>
      </c>
      <c r="AG120">
        <v>5</v>
      </c>
      <c r="AH120">
        <v>4</v>
      </c>
      <c r="AI120">
        <v>2</v>
      </c>
      <c r="AJ120">
        <v>1</v>
      </c>
      <c r="AK120">
        <v>3</v>
      </c>
    </row>
    <row r="121" spans="1:37">
      <c r="A121">
        <v>120</v>
      </c>
      <c r="B121" t="s">
        <v>1529</v>
      </c>
      <c r="C121" t="s">
        <v>1530</v>
      </c>
      <c r="D121" t="str">
        <f t="shared" si="1"/>
        <v>SZ_02_0016</v>
      </c>
      <c r="E121" t="s">
        <v>1531</v>
      </c>
      <c r="F121" t="s">
        <v>1508</v>
      </c>
      <c r="G121" t="s">
        <v>1485</v>
      </c>
      <c r="H121">
        <v>5</v>
      </c>
      <c r="I121">
        <v>4</v>
      </c>
      <c r="J121">
        <v>6</v>
      </c>
      <c r="K121">
        <v>2</v>
      </c>
      <c r="L121">
        <v>2</v>
      </c>
      <c r="M121">
        <v>5</v>
      </c>
      <c r="N121">
        <v>2</v>
      </c>
      <c r="O121">
        <v>2</v>
      </c>
      <c r="P121">
        <v>2</v>
      </c>
      <c r="Q121">
        <v>2</v>
      </c>
      <c r="R121">
        <v>3</v>
      </c>
      <c r="S121">
        <v>2</v>
      </c>
      <c r="T121">
        <v>2</v>
      </c>
      <c r="U121">
        <v>1</v>
      </c>
      <c r="V121">
        <v>1</v>
      </c>
      <c r="W121">
        <v>2</v>
      </c>
      <c r="X121">
        <v>1</v>
      </c>
      <c r="Y121">
        <v>1</v>
      </c>
      <c r="Z121">
        <v>1</v>
      </c>
      <c r="AA121">
        <v>1</v>
      </c>
      <c r="AB121">
        <v>2</v>
      </c>
      <c r="AC121">
        <v>2</v>
      </c>
      <c r="AD121">
        <v>6</v>
      </c>
      <c r="AE121">
        <v>1</v>
      </c>
      <c r="AF121">
        <v>3</v>
      </c>
      <c r="AG121">
        <v>5</v>
      </c>
      <c r="AH121">
        <v>3</v>
      </c>
      <c r="AI121">
        <v>1</v>
      </c>
      <c r="AJ121">
        <v>1</v>
      </c>
      <c r="AK121">
        <v>3</v>
      </c>
    </row>
    <row r="122" spans="1:37">
      <c r="A122">
        <v>121</v>
      </c>
      <c r="B122" t="s">
        <v>1532</v>
      </c>
      <c r="C122" t="s">
        <v>1533</v>
      </c>
      <c r="D122" t="str">
        <f t="shared" si="1"/>
        <v>SZ_02_0017</v>
      </c>
      <c r="E122" t="s">
        <v>1534</v>
      </c>
      <c r="F122" t="s">
        <v>1508</v>
      </c>
      <c r="G122" t="s">
        <v>1485</v>
      </c>
      <c r="H122">
        <v>6</v>
      </c>
      <c r="I122">
        <v>5</v>
      </c>
      <c r="J122">
        <v>5</v>
      </c>
      <c r="K122">
        <v>2</v>
      </c>
      <c r="L122">
        <v>1</v>
      </c>
      <c r="M122">
        <v>6</v>
      </c>
      <c r="N122">
        <v>2</v>
      </c>
      <c r="O122">
        <v>2</v>
      </c>
      <c r="P122">
        <v>3</v>
      </c>
      <c r="Q122">
        <v>2</v>
      </c>
      <c r="R122">
        <v>4</v>
      </c>
      <c r="S122">
        <v>3</v>
      </c>
      <c r="T122">
        <v>2</v>
      </c>
      <c r="U122">
        <v>2</v>
      </c>
      <c r="V122">
        <v>3</v>
      </c>
      <c r="W122">
        <v>4</v>
      </c>
      <c r="X122">
        <v>2</v>
      </c>
      <c r="Y122">
        <v>4</v>
      </c>
      <c r="Z122">
        <v>1</v>
      </c>
      <c r="AA122">
        <v>3</v>
      </c>
      <c r="AB122">
        <v>2</v>
      </c>
      <c r="AC122">
        <v>1</v>
      </c>
      <c r="AD122">
        <v>6</v>
      </c>
      <c r="AE122">
        <v>1</v>
      </c>
      <c r="AF122">
        <v>3</v>
      </c>
      <c r="AG122">
        <v>6</v>
      </c>
      <c r="AH122">
        <v>2</v>
      </c>
      <c r="AI122">
        <v>2</v>
      </c>
      <c r="AJ122">
        <v>1</v>
      </c>
      <c r="AK122">
        <v>2</v>
      </c>
    </row>
    <row r="123" spans="1:37">
      <c r="A123">
        <v>122</v>
      </c>
      <c r="B123" t="s">
        <v>1535</v>
      </c>
      <c r="C123" t="s">
        <v>1536</v>
      </c>
      <c r="D123" t="str">
        <f t="shared" si="1"/>
        <v>SZ_02_0018</v>
      </c>
      <c r="E123" t="s">
        <v>1534</v>
      </c>
      <c r="F123" t="s">
        <v>1484</v>
      </c>
      <c r="G123" t="s">
        <v>1485</v>
      </c>
      <c r="H123">
        <v>4</v>
      </c>
      <c r="I123">
        <v>4</v>
      </c>
      <c r="J123">
        <v>5</v>
      </c>
      <c r="K123">
        <v>1</v>
      </c>
      <c r="L123">
        <v>1</v>
      </c>
      <c r="M123">
        <v>4</v>
      </c>
      <c r="N123">
        <v>1</v>
      </c>
      <c r="O123">
        <v>3</v>
      </c>
      <c r="P123">
        <v>4</v>
      </c>
      <c r="Q123">
        <v>1</v>
      </c>
      <c r="R123">
        <v>4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4</v>
      </c>
      <c r="AE123">
        <v>1</v>
      </c>
      <c r="AF123">
        <v>3</v>
      </c>
      <c r="AG123">
        <v>6</v>
      </c>
      <c r="AH123">
        <v>1</v>
      </c>
      <c r="AI123">
        <v>1</v>
      </c>
      <c r="AJ123">
        <v>3</v>
      </c>
      <c r="AK123">
        <v>1</v>
      </c>
    </row>
    <row r="124" spans="1:7">
      <c r="A124">
        <v>123</v>
      </c>
      <c r="B124" t="s">
        <v>1537</v>
      </c>
      <c r="C124" t="s">
        <v>1538</v>
      </c>
      <c r="D124" t="str">
        <f t="shared" si="1"/>
        <v>SZ_02_0019</v>
      </c>
      <c r="E124" t="s">
        <v>1539</v>
      </c>
      <c r="F124" t="s">
        <v>1484</v>
      </c>
      <c r="G124" t="s">
        <v>1485</v>
      </c>
    </row>
    <row r="125" spans="1:37">
      <c r="A125">
        <v>124</v>
      </c>
      <c r="B125" t="s">
        <v>1540</v>
      </c>
      <c r="C125" t="s">
        <v>1541</v>
      </c>
      <c r="D125" t="str">
        <f t="shared" si="1"/>
        <v>SZ_02_0020</v>
      </c>
      <c r="E125" t="s">
        <v>1542</v>
      </c>
      <c r="F125" t="s">
        <v>1508</v>
      </c>
      <c r="G125" t="s">
        <v>1485</v>
      </c>
      <c r="H125">
        <v>6</v>
      </c>
      <c r="I125">
        <v>4</v>
      </c>
      <c r="J125">
        <v>6</v>
      </c>
      <c r="K125">
        <v>2</v>
      </c>
      <c r="L125">
        <v>1</v>
      </c>
      <c r="M125">
        <v>5</v>
      </c>
      <c r="N125">
        <v>3</v>
      </c>
      <c r="O125">
        <v>3</v>
      </c>
      <c r="P125">
        <v>2</v>
      </c>
      <c r="Q125">
        <v>4</v>
      </c>
      <c r="R125">
        <v>3</v>
      </c>
      <c r="S125">
        <v>2</v>
      </c>
      <c r="T125">
        <v>4</v>
      </c>
      <c r="U125">
        <v>1</v>
      </c>
      <c r="V125">
        <v>2</v>
      </c>
      <c r="W125">
        <v>2</v>
      </c>
      <c r="X125">
        <v>1</v>
      </c>
      <c r="Y125">
        <v>2</v>
      </c>
      <c r="Z125">
        <v>1</v>
      </c>
      <c r="AA125">
        <v>2</v>
      </c>
      <c r="AB125">
        <v>3</v>
      </c>
      <c r="AC125">
        <v>3</v>
      </c>
      <c r="AD125">
        <v>6</v>
      </c>
      <c r="AE125">
        <v>1</v>
      </c>
      <c r="AF125">
        <v>3</v>
      </c>
      <c r="AG125">
        <v>5</v>
      </c>
      <c r="AH125">
        <v>4</v>
      </c>
      <c r="AI125">
        <v>2</v>
      </c>
      <c r="AJ125">
        <v>1</v>
      </c>
      <c r="AK125">
        <v>3</v>
      </c>
    </row>
    <row r="126" spans="1:37">
      <c r="A126">
        <v>125</v>
      </c>
      <c r="B126" t="s">
        <v>1543</v>
      </c>
      <c r="C126" t="s">
        <v>1544</v>
      </c>
      <c r="D126" t="str">
        <f t="shared" si="1"/>
        <v>SZ_02_0021</v>
      </c>
      <c r="E126" t="s">
        <v>1545</v>
      </c>
      <c r="F126" t="s">
        <v>1484</v>
      </c>
      <c r="G126" t="s">
        <v>1485</v>
      </c>
      <c r="H126">
        <v>6</v>
      </c>
      <c r="I126">
        <v>4</v>
      </c>
      <c r="J126">
        <v>6</v>
      </c>
      <c r="K126">
        <v>2</v>
      </c>
      <c r="L126">
        <v>1</v>
      </c>
      <c r="M126">
        <v>5</v>
      </c>
      <c r="N126">
        <v>2</v>
      </c>
      <c r="O126">
        <v>3</v>
      </c>
      <c r="P126">
        <v>3</v>
      </c>
      <c r="Q126">
        <v>4</v>
      </c>
      <c r="R126">
        <v>3</v>
      </c>
      <c r="S126">
        <v>2</v>
      </c>
      <c r="T126">
        <v>2</v>
      </c>
      <c r="U126">
        <v>1</v>
      </c>
      <c r="V126">
        <v>1</v>
      </c>
      <c r="W126">
        <v>2</v>
      </c>
      <c r="X126">
        <v>1</v>
      </c>
      <c r="Y126">
        <v>1</v>
      </c>
      <c r="Z126">
        <v>1</v>
      </c>
      <c r="AA126">
        <v>2</v>
      </c>
      <c r="AB126">
        <v>2</v>
      </c>
      <c r="AC126">
        <v>2</v>
      </c>
      <c r="AD126">
        <v>6</v>
      </c>
      <c r="AE126">
        <v>1</v>
      </c>
      <c r="AF126">
        <v>3</v>
      </c>
      <c r="AG126">
        <v>6</v>
      </c>
      <c r="AH126">
        <v>4</v>
      </c>
      <c r="AI126">
        <v>3</v>
      </c>
      <c r="AJ126">
        <v>1</v>
      </c>
      <c r="AK126">
        <v>3</v>
      </c>
    </row>
    <row r="127" spans="1:37">
      <c r="A127">
        <v>126</v>
      </c>
      <c r="B127" t="s">
        <v>1546</v>
      </c>
      <c r="C127" t="s">
        <v>1547</v>
      </c>
      <c r="D127" t="str">
        <f t="shared" si="1"/>
        <v>SZ_02_0022</v>
      </c>
      <c r="E127" t="s">
        <v>1548</v>
      </c>
      <c r="F127" t="s">
        <v>1484</v>
      </c>
      <c r="G127" t="s">
        <v>1485</v>
      </c>
      <c r="H127">
        <v>6</v>
      </c>
      <c r="I127">
        <v>4</v>
      </c>
      <c r="J127">
        <v>6</v>
      </c>
      <c r="K127">
        <v>5</v>
      </c>
      <c r="L127">
        <v>2</v>
      </c>
      <c r="M127">
        <v>6</v>
      </c>
      <c r="N127">
        <v>5</v>
      </c>
      <c r="O127">
        <v>3</v>
      </c>
      <c r="P127">
        <v>2</v>
      </c>
      <c r="Q127">
        <v>4</v>
      </c>
      <c r="R127">
        <v>2</v>
      </c>
      <c r="S127">
        <v>2</v>
      </c>
      <c r="T127">
        <v>2</v>
      </c>
      <c r="U127">
        <v>2</v>
      </c>
      <c r="V127">
        <v>1</v>
      </c>
      <c r="W127">
        <v>1</v>
      </c>
      <c r="X127">
        <v>1</v>
      </c>
      <c r="Y127">
        <v>2</v>
      </c>
      <c r="Z127">
        <v>1</v>
      </c>
      <c r="AA127">
        <v>2</v>
      </c>
      <c r="AB127">
        <v>3</v>
      </c>
      <c r="AC127">
        <v>4</v>
      </c>
      <c r="AD127">
        <v>6</v>
      </c>
      <c r="AE127">
        <v>1</v>
      </c>
      <c r="AF127">
        <v>2</v>
      </c>
      <c r="AG127">
        <v>7</v>
      </c>
      <c r="AH127">
        <v>4</v>
      </c>
      <c r="AI127">
        <v>3</v>
      </c>
      <c r="AJ127">
        <v>2</v>
      </c>
      <c r="AK127">
        <v>2</v>
      </c>
    </row>
    <row r="128" spans="1:37">
      <c r="A128">
        <v>127</v>
      </c>
      <c r="B128" t="s">
        <v>1549</v>
      </c>
      <c r="C128" t="s">
        <v>1550</v>
      </c>
      <c r="D128" t="str">
        <f t="shared" si="1"/>
        <v>SZ_02_0023</v>
      </c>
      <c r="E128" t="s">
        <v>1551</v>
      </c>
      <c r="F128" t="s">
        <v>1484</v>
      </c>
      <c r="G128" t="s">
        <v>1485</v>
      </c>
      <c r="H128">
        <v>6</v>
      </c>
      <c r="I128">
        <v>2</v>
      </c>
      <c r="J128">
        <v>4</v>
      </c>
      <c r="K128">
        <v>2</v>
      </c>
      <c r="L128">
        <v>2</v>
      </c>
      <c r="M128">
        <v>4</v>
      </c>
      <c r="N128">
        <v>3</v>
      </c>
      <c r="O128">
        <v>3</v>
      </c>
      <c r="P128">
        <v>3</v>
      </c>
      <c r="Q128">
        <v>4</v>
      </c>
      <c r="R128">
        <v>4</v>
      </c>
      <c r="S128">
        <v>2</v>
      </c>
      <c r="T128">
        <v>3</v>
      </c>
      <c r="U128">
        <v>2</v>
      </c>
      <c r="V128">
        <v>1</v>
      </c>
      <c r="W128">
        <v>1</v>
      </c>
      <c r="X128">
        <v>2</v>
      </c>
      <c r="Y128">
        <v>1</v>
      </c>
      <c r="Z128">
        <v>2</v>
      </c>
      <c r="AA128">
        <v>1</v>
      </c>
      <c r="AB128">
        <v>2</v>
      </c>
      <c r="AC128">
        <v>1</v>
      </c>
      <c r="AD128">
        <v>2</v>
      </c>
      <c r="AE128">
        <v>1</v>
      </c>
      <c r="AF128">
        <v>2</v>
      </c>
      <c r="AG128">
        <v>5</v>
      </c>
      <c r="AH128">
        <v>3</v>
      </c>
      <c r="AI128">
        <v>2</v>
      </c>
      <c r="AJ128">
        <v>1</v>
      </c>
      <c r="AK128">
        <v>1</v>
      </c>
    </row>
    <row r="129" spans="1:37">
      <c r="A129">
        <v>128</v>
      </c>
      <c r="B129" t="s">
        <v>1552</v>
      </c>
      <c r="C129" t="s">
        <v>1553</v>
      </c>
      <c r="D129" t="str">
        <f t="shared" si="1"/>
        <v>SZ_02_0024</v>
      </c>
      <c r="E129" t="s">
        <v>1554</v>
      </c>
      <c r="F129" t="s">
        <v>1484</v>
      </c>
      <c r="G129" t="s">
        <v>1485</v>
      </c>
      <c r="H129">
        <v>6</v>
      </c>
      <c r="I129">
        <v>2</v>
      </c>
      <c r="J129">
        <v>4</v>
      </c>
      <c r="K129">
        <v>2</v>
      </c>
      <c r="L129">
        <v>4</v>
      </c>
      <c r="M129">
        <v>5</v>
      </c>
      <c r="N129">
        <v>2</v>
      </c>
      <c r="O129">
        <v>4</v>
      </c>
      <c r="P129">
        <v>3</v>
      </c>
      <c r="Q129">
        <v>4</v>
      </c>
      <c r="R129">
        <v>4</v>
      </c>
      <c r="S129">
        <v>2</v>
      </c>
      <c r="T129">
        <v>2</v>
      </c>
      <c r="U129">
        <v>2</v>
      </c>
      <c r="V129">
        <v>1</v>
      </c>
      <c r="W129">
        <v>2</v>
      </c>
      <c r="X129">
        <v>1</v>
      </c>
      <c r="Y129">
        <v>1</v>
      </c>
      <c r="Z129">
        <v>2</v>
      </c>
      <c r="AA129">
        <v>2</v>
      </c>
      <c r="AB129">
        <v>3</v>
      </c>
      <c r="AC129">
        <v>2</v>
      </c>
      <c r="AD129">
        <v>3</v>
      </c>
      <c r="AE129">
        <v>1</v>
      </c>
      <c r="AF129">
        <v>2</v>
      </c>
      <c r="AG129">
        <v>6</v>
      </c>
      <c r="AH129">
        <v>3</v>
      </c>
      <c r="AI129">
        <v>2</v>
      </c>
      <c r="AJ129">
        <v>2</v>
      </c>
      <c r="AK129">
        <v>2</v>
      </c>
    </row>
    <row r="130" spans="1:37">
      <c r="A130">
        <v>129</v>
      </c>
      <c r="B130" t="s">
        <v>1555</v>
      </c>
      <c r="C130" t="s">
        <v>1556</v>
      </c>
      <c r="D130" t="str">
        <f t="shared" si="1"/>
        <v>SZ_02_0025</v>
      </c>
      <c r="E130" t="s">
        <v>1557</v>
      </c>
      <c r="F130" t="s">
        <v>1484</v>
      </c>
      <c r="G130" t="s">
        <v>1485</v>
      </c>
      <c r="H130">
        <v>6</v>
      </c>
      <c r="I130">
        <v>2</v>
      </c>
      <c r="J130">
        <v>4</v>
      </c>
      <c r="K130">
        <v>3</v>
      </c>
      <c r="L130">
        <v>4</v>
      </c>
      <c r="M130">
        <v>5</v>
      </c>
      <c r="N130">
        <v>1</v>
      </c>
      <c r="O130">
        <v>2</v>
      </c>
      <c r="P130">
        <v>2</v>
      </c>
      <c r="Q130">
        <v>3</v>
      </c>
      <c r="R130">
        <v>2</v>
      </c>
      <c r="S130">
        <v>2</v>
      </c>
      <c r="T130">
        <v>3</v>
      </c>
      <c r="U130">
        <v>2</v>
      </c>
      <c r="V130">
        <v>1</v>
      </c>
      <c r="W130">
        <v>1</v>
      </c>
      <c r="X130">
        <v>1</v>
      </c>
      <c r="Y130">
        <v>1</v>
      </c>
      <c r="Z130">
        <v>2</v>
      </c>
      <c r="AA130">
        <v>2</v>
      </c>
      <c r="AB130">
        <v>1</v>
      </c>
      <c r="AC130">
        <v>2</v>
      </c>
      <c r="AD130">
        <v>5</v>
      </c>
      <c r="AE130">
        <v>1</v>
      </c>
      <c r="AF130">
        <v>2</v>
      </c>
      <c r="AG130">
        <v>4</v>
      </c>
      <c r="AH130">
        <v>4</v>
      </c>
      <c r="AI130">
        <v>2</v>
      </c>
      <c r="AJ130">
        <v>2</v>
      </c>
      <c r="AK130">
        <v>2</v>
      </c>
    </row>
    <row r="131" spans="1:37">
      <c r="A131">
        <v>130</v>
      </c>
      <c r="B131" t="s">
        <v>1558</v>
      </c>
      <c r="C131" t="s">
        <v>1559</v>
      </c>
      <c r="D131" t="str">
        <f t="shared" ref="D131:D194" si="2">CONCATENATE(LEFT(C131,2),"_",RIGHT(LEFT(C131,5),2),"_",RIGHT(C131,4))</f>
        <v>SZ_02_0027</v>
      </c>
      <c r="E131" t="s">
        <v>1560</v>
      </c>
      <c r="F131" t="s">
        <v>1484</v>
      </c>
      <c r="G131" t="s">
        <v>1485</v>
      </c>
      <c r="H131">
        <v>6</v>
      </c>
      <c r="I131">
        <v>4</v>
      </c>
      <c r="J131">
        <v>2</v>
      </c>
      <c r="K131">
        <v>3</v>
      </c>
      <c r="L131">
        <v>6</v>
      </c>
      <c r="M131">
        <v>5</v>
      </c>
      <c r="N131">
        <v>2</v>
      </c>
      <c r="O131">
        <v>2</v>
      </c>
      <c r="P131">
        <v>1</v>
      </c>
      <c r="Q131">
        <v>2</v>
      </c>
      <c r="R131">
        <v>3</v>
      </c>
      <c r="S131">
        <v>2</v>
      </c>
      <c r="T131">
        <v>2</v>
      </c>
      <c r="U131">
        <v>1</v>
      </c>
      <c r="V131">
        <v>1</v>
      </c>
      <c r="W131">
        <v>3</v>
      </c>
      <c r="X131">
        <v>1</v>
      </c>
      <c r="Y131">
        <v>2</v>
      </c>
      <c r="Z131">
        <v>1</v>
      </c>
      <c r="AA131">
        <v>2</v>
      </c>
      <c r="AB131">
        <v>2</v>
      </c>
      <c r="AC131">
        <v>1</v>
      </c>
      <c r="AD131">
        <v>6</v>
      </c>
      <c r="AE131">
        <v>1</v>
      </c>
      <c r="AF131">
        <v>2</v>
      </c>
      <c r="AG131">
        <v>6</v>
      </c>
      <c r="AH131">
        <v>4</v>
      </c>
      <c r="AI131">
        <v>2</v>
      </c>
      <c r="AJ131">
        <v>4</v>
      </c>
      <c r="AK131">
        <v>3</v>
      </c>
    </row>
    <row r="132" spans="1:37">
      <c r="A132">
        <v>131</v>
      </c>
      <c r="B132" t="s">
        <v>1561</v>
      </c>
      <c r="C132" t="s">
        <v>1562</v>
      </c>
      <c r="D132" t="str">
        <f t="shared" si="2"/>
        <v>SZ_02_0028</v>
      </c>
      <c r="E132" t="s">
        <v>1563</v>
      </c>
      <c r="F132" t="s">
        <v>1508</v>
      </c>
      <c r="G132" t="s">
        <v>1485</v>
      </c>
      <c r="H132">
        <v>6</v>
      </c>
      <c r="I132">
        <v>5</v>
      </c>
      <c r="J132">
        <v>4</v>
      </c>
      <c r="K132">
        <v>4</v>
      </c>
      <c r="L132">
        <v>2</v>
      </c>
      <c r="M132">
        <v>5</v>
      </c>
      <c r="N132">
        <v>2</v>
      </c>
      <c r="O132">
        <v>3</v>
      </c>
      <c r="P132">
        <v>2</v>
      </c>
      <c r="Q132">
        <v>3</v>
      </c>
      <c r="R132">
        <v>4</v>
      </c>
      <c r="S132">
        <v>4</v>
      </c>
      <c r="T132">
        <v>2</v>
      </c>
      <c r="U132">
        <v>1</v>
      </c>
      <c r="V132">
        <v>2</v>
      </c>
      <c r="W132">
        <v>2</v>
      </c>
      <c r="X132">
        <v>1</v>
      </c>
      <c r="Y132">
        <v>2</v>
      </c>
      <c r="Z132">
        <v>1</v>
      </c>
      <c r="AA132">
        <v>2</v>
      </c>
      <c r="AB132">
        <v>2</v>
      </c>
      <c r="AC132">
        <v>4</v>
      </c>
      <c r="AD132">
        <v>6</v>
      </c>
      <c r="AE132">
        <v>1</v>
      </c>
      <c r="AF132">
        <v>3</v>
      </c>
      <c r="AG132">
        <v>6</v>
      </c>
      <c r="AH132">
        <v>4</v>
      </c>
      <c r="AI132">
        <v>2</v>
      </c>
      <c r="AJ132">
        <v>1</v>
      </c>
      <c r="AK132">
        <v>2</v>
      </c>
    </row>
    <row r="133" spans="1:37">
      <c r="A133">
        <v>132</v>
      </c>
      <c r="B133" t="s">
        <v>1564</v>
      </c>
      <c r="C133" t="s">
        <v>1565</v>
      </c>
      <c r="D133" t="str">
        <f t="shared" si="2"/>
        <v>SZ_02_0029</v>
      </c>
      <c r="E133" t="s">
        <v>1566</v>
      </c>
      <c r="F133" t="s">
        <v>1508</v>
      </c>
      <c r="G133" t="s">
        <v>1485</v>
      </c>
      <c r="H133">
        <v>6</v>
      </c>
      <c r="I133">
        <v>4</v>
      </c>
      <c r="J133">
        <v>5</v>
      </c>
      <c r="K133">
        <v>3</v>
      </c>
      <c r="L133">
        <v>2</v>
      </c>
      <c r="M133">
        <v>6</v>
      </c>
      <c r="N133">
        <v>3</v>
      </c>
      <c r="O133">
        <v>3</v>
      </c>
      <c r="P133">
        <v>2</v>
      </c>
      <c r="Q133">
        <v>3</v>
      </c>
      <c r="R133">
        <v>4</v>
      </c>
      <c r="S133">
        <v>2</v>
      </c>
      <c r="T133">
        <v>3</v>
      </c>
      <c r="U133">
        <v>1</v>
      </c>
      <c r="V133">
        <v>1</v>
      </c>
      <c r="W133">
        <v>2</v>
      </c>
      <c r="X133">
        <v>1</v>
      </c>
      <c r="Y133">
        <v>2</v>
      </c>
      <c r="Z133">
        <v>1</v>
      </c>
      <c r="AA133">
        <v>2</v>
      </c>
      <c r="AB133">
        <v>2</v>
      </c>
      <c r="AC133">
        <v>4</v>
      </c>
      <c r="AD133">
        <v>6</v>
      </c>
      <c r="AE133">
        <v>1</v>
      </c>
      <c r="AF133">
        <v>2</v>
      </c>
      <c r="AG133">
        <v>6</v>
      </c>
      <c r="AH133">
        <v>3</v>
      </c>
      <c r="AI133">
        <v>2</v>
      </c>
      <c r="AJ133">
        <v>1</v>
      </c>
      <c r="AK133">
        <v>2</v>
      </c>
    </row>
    <row r="134" spans="1:37">
      <c r="A134">
        <v>133</v>
      </c>
      <c r="B134" t="s">
        <v>1567</v>
      </c>
      <c r="C134" t="s">
        <v>1568</v>
      </c>
      <c r="D134" t="str">
        <f t="shared" si="2"/>
        <v>SZ_02_0030</v>
      </c>
      <c r="E134" t="s">
        <v>1569</v>
      </c>
      <c r="F134" t="s">
        <v>1484</v>
      </c>
      <c r="G134" t="s">
        <v>1485</v>
      </c>
      <c r="H134">
        <v>6</v>
      </c>
      <c r="I134">
        <v>3</v>
      </c>
      <c r="J134">
        <v>5</v>
      </c>
      <c r="K134">
        <v>2</v>
      </c>
      <c r="L134">
        <v>2</v>
      </c>
      <c r="M134">
        <v>5</v>
      </c>
      <c r="N134">
        <v>3</v>
      </c>
      <c r="O134">
        <v>3</v>
      </c>
      <c r="P134">
        <v>2</v>
      </c>
      <c r="Q134">
        <v>3</v>
      </c>
      <c r="R134">
        <v>2</v>
      </c>
      <c r="S134">
        <v>5</v>
      </c>
      <c r="T134">
        <v>2</v>
      </c>
      <c r="U134">
        <v>1</v>
      </c>
      <c r="V134">
        <v>2</v>
      </c>
      <c r="W134">
        <v>3</v>
      </c>
      <c r="X134">
        <v>4</v>
      </c>
      <c r="Y134">
        <v>2</v>
      </c>
      <c r="Z134">
        <v>1</v>
      </c>
      <c r="AA134">
        <v>2</v>
      </c>
      <c r="AB134">
        <v>3</v>
      </c>
      <c r="AC134">
        <v>5</v>
      </c>
      <c r="AD134">
        <v>6</v>
      </c>
      <c r="AE134">
        <v>1</v>
      </c>
      <c r="AF134">
        <v>2</v>
      </c>
      <c r="AG134">
        <v>6</v>
      </c>
      <c r="AH134">
        <v>4</v>
      </c>
      <c r="AI134">
        <v>4</v>
      </c>
      <c r="AJ134">
        <v>1</v>
      </c>
      <c r="AK134">
        <v>1</v>
      </c>
    </row>
    <row r="135" spans="1:37">
      <c r="A135">
        <v>134</v>
      </c>
      <c r="B135" t="s">
        <v>1570</v>
      </c>
      <c r="C135" t="s">
        <v>1571</v>
      </c>
      <c r="D135" t="str">
        <f t="shared" si="2"/>
        <v>SZ_02_0031</v>
      </c>
      <c r="E135" t="s">
        <v>1572</v>
      </c>
      <c r="F135" t="s">
        <v>1508</v>
      </c>
      <c r="G135" t="s">
        <v>1485</v>
      </c>
      <c r="H135">
        <v>6</v>
      </c>
      <c r="I135">
        <v>4</v>
      </c>
      <c r="J135">
        <v>5</v>
      </c>
      <c r="K135">
        <v>2</v>
      </c>
      <c r="L135">
        <v>2</v>
      </c>
      <c r="M135">
        <v>5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1</v>
      </c>
      <c r="T135">
        <v>2</v>
      </c>
      <c r="U135">
        <v>1</v>
      </c>
      <c r="V135">
        <v>2</v>
      </c>
      <c r="W135">
        <v>3</v>
      </c>
      <c r="X135">
        <v>1</v>
      </c>
      <c r="Y135">
        <v>1</v>
      </c>
      <c r="Z135">
        <v>1</v>
      </c>
      <c r="AA135">
        <v>3</v>
      </c>
      <c r="AB135">
        <v>1</v>
      </c>
      <c r="AC135">
        <v>1</v>
      </c>
      <c r="AD135">
        <v>6</v>
      </c>
      <c r="AE135">
        <v>1</v>
      </c>
      <c r="AF135">
        <v>3</v>
      </c>
      <c r="AG135">
        <v>3</v>
      </c>
      <c r="AH135">
        <v>2</v>
      </c>
      <c r="AI135">
        <v>1</v>
      </c>
      <c r="AJ135">
        <v>1</v>
      </c>
      <c r="AK135">
        <v>2</v>
      </c>
    </row>
    <row r="136" spans="1:37">
      <c r="A136">
        <v>135</v>
      </c>
      <c r="B136" t="s">
        <v>1573</v>
      </c>
      <c r="C136" t="s">
        <v>1574</v>
      </c>
      <c r="D136" t="str">
        <f t="shared" si="2"/>
        <v>SZ_02_0032</v>
      </c>
      <c r="E136" t="s">
        <v>1575</v>
      </c>
      <c r="F136" t="s">
        <v>1484</v>
      </c>
      <c r="G136" t="s">
        <v>1485</v>
      </c>
      <c r="H136">
        <v>6</v>
      </c>
      <c r="I136">
        <v>3</v>
      </c>
      <c r="J136">
        <v>5</v>
      </c>
      <c r="K136">
        <v>2</v>
      </c>
      <c r="L136">
        <v>1</v>
      </c>
      <c r="M136">
        <v>6</v>
      </c>
      <c r="N136">
        <v>3</v>
      </c>
      <c r="O136">
        <v>2</v>
      </c>
      <c r="P136">
        <v>3</v>
      </c>
      <c r="Q136">
        <v>4</v>
      </c>
      <c r="R136">
        <v>3</v>
      </c>
      <c r="S136">
        <v>3</v>
      </c>
      <c r="T136">
        <v>4</v>
      </c>
      <c r="U136">
        <v>1</v>
      </c>
      <c r="V136">
        <v>2</v>
      </c>
      <c r="W136">
        <v>3</v>
      </c>
      <c r="X136">
        <v>2</v>
      </c>
      <c r="Y136">
        <v>2</v>
      </c>
      <c r="Z136">
        <v>1</v>
      </c>
      <c r="AA136">
        <v>2</v>
      </c>
      <c r="AB136">
        <v>2</v>
      </c>
      <c r="AC136">
        <v>3</v>
      </c>
      <c r="AD136">
        <v>6</v>
      </c>
      <c r="AE136">
        <v>1</v>
      </c>
      <c r="AF136">
        <v>3</v>
      </c>
      <c r="AG136">
        <v>6</v>
      </c>
      <c r="AH136">
        <v>4</v>
      </c>
      <c r="AI136">
        <v>2</v>
      </c>
      <c r="AJ136">
        <v>1</v>
      </c>
      <c r="AK136">
        <v>2</v>
      </c>
    </row>
    <row r="137" spans="1:37">
      <c r="A137">
        <v>136</v>
      </c>
      <c r="B137" t="s">
        <v>1190</v>
      </c>
      <c r="C137" t="s">
        <v>1576</v>
      </c>
      <c r="D137" t="str">
        <f t="shared" si="2"/>
        <v>SZ_02_0034</v>
      </c>
      <c r="E137" t="s">
        <v>1577</v>
      </c>
      <c r="F137" t="s">
        <v>1484</v>
      </c>
      <c r="G137" t="s">
        <v>1485</v>
      </c>
      <c r="H137">
        <v>6</v>
      </c>
      <c r="I137">
        <v>5</v>
      </c>
      <c r="J137">
        <v>5</v>
      </c>
      <c r="K137">
        <v>5</v>
      </c>
      <c r="L137">
        <v>2</v>
      </c>
      <c r="M137">
        <v>6</v>
      </c>
      <c r="N137">
        <v>3</v>
      </c>
      <c r="O137">
        <v>2</v>
      </c>
      <c r="P137">
        <v>1</v>
      </c>
      <c r="Q137">
        <v>2</v>
      </c>
      <c r="R137">
        <v>3</v>
      </c>
      <c r="S137">
        <v>2</v>
      </c>
      <c r="T137">
        <v>1</v>
      </c>
      <c r="U137">
        <v>1</v>
      </c>
      <c r="V137">
        <v>2</v>
      </c>
      <c r="W137">
        <v>3</v>
      </c>
      <c r="X137">
        <v>1</v>
      </c>
      <c r="Y137">
        <v>4</v>
      </c>
      <c r="Z137">
        <v>1</v>
      </c>
      <c r="AA137">
        <v>2</v>
      </c>
      <c r="AB137">
        <v>3</v>
      </c>
      <c r="AC137">
        <v>5</v>
      </c>
      <c r="AD137">
        <v>6</v>
      </c>
      <c r="AE137">
        <v>1</v>
      </c>
      <c r="AF137">
        <v>3</v>
      </c>
      <c r="AG137">
        <v>6</v>
      </c>
      <c r="AH137">
        <v>4</v>
      </c>
      <c r="AI137">
        <v>2</v>
      </c>
      <c r="AJ137">
        <v>1</v>
      </c>
      <c r="AK137">
        <v>1</v>
      </c>
    </row>
    <row r="138" spans="1:37">
      <c r="A138">
        <v>137</v>
      </c>
      <c r="B138" t="s">
        <v>1193</v>
      </c>
      <c r="C138" t="s">
        <v>1578</v>
      </c>
      <c r="D138" t="str">
        <f t="shared" si="2"/>
        <v>SZ_02_0035</v>
      </c>
      <c r="E138" t="s">
        <v>1579</v>
      </c>
      <c r="F138" t="s">
        <v>1484</v>
      </c>
      <c r="G138" t="s">
        <v>1485</v>
      </c>
      <c r="H138">
        <v>6</v>
      </c>
      <c r="I138">
        <v>3</v>
      </c>
      <c r="J138">
        <v>6</v>
      </c>
      <c r="K138">
        <v>2</v>
      </c>
      <c r="L138">
        <v>1</v>
      </c>
      <c r="M138">
        <v>5</v>
      </c>
      <c r="N138">
        <v>3</v>
      </c>
      <c r="O138">
        <v>3</v>
      </c>
      <c r="P138">
        <v>2</v>
      </c>
      <c r="Q138">
        <v>3</v>
      </c>
      <c r="R138">
        <v>3</v>
      </c>
      <c r="S138">
        <v>3</v>
      </c>
      <c r="T138">
        <v>2</v>
      </c>
      <c r="U138">
        <v>1</v>
      </c>
      <c r="V138">
        <v>2</v>
      </c>
      <c r="W138">
        <v>2</v>
      </c>
      <c r="X138">
        <v>1</v>
      </c>
      <c r="Y138">
        <v>1</v>
      </c>
      <c r="Z138">
        <v>1</v>
      </c>
      <c r="AA138">
        <v>2</v>
      </c>
      <c r="AB138">
        <v>2</v>
      </c>
      <c r="AC138">
        <v>3</v>
      </c>
      <c r="AD138">
        <v>6</v>
      </c>
      <c r="AE138">
        <v>1</v>
      </c>
      <c r="AF138">
        <v>2</v>
      </c>
      <c r="AG138">
        <v>6</v>
      </c>
      <c r="AH138">
        <v>4</v>
      </c>
      <c r="AI138">
        <v>3</v>
      </c>
      <c r="AJ138">
        <v>1</v>
      </c>
      <c r="AK138">
        <v>1</v>
      </c>
    </row>
    <row r="139" spans="1:37">
      <c r="A139">
        <v>138</v>
      </c>
      <c r="B139" t="s">
        <v>1196</v>
      </c>
      <c r="C139" t="s">
        <v>1580</v>
      </c>
      <c r="D139" t="str">
        <f t="shared" si="2"/>
        <v>SZ_02_0036</v>
      </c>
      <c r="E139" t="s">
        <v>1581</v>
      </c>
      <c r="F139" t="s">
        <v>1508</v>
      </c>
      <c r="G139" t="s">
        <v>1485</v>
      </c>
      <c r="H139">
        <v>6</v>
      </c>
      <c r="I139">
        <v>3</v>
      </c>
      <c r="J139">
        <v>6</v>
      </c>
      <c r="K139">
        <v>3</v>
      </c>
      <c r="L139">
        <v>5</v>
      </c>
      <c r="M139">
        <v>6</v>
      </c>
      <c r="N139">
        <v>2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2</v>
      </c>
      <c r="U139">
        <v>1</v>
      </c>
      <c r="V139">
        <v>2</v>
      </c>
      <c r="W139">
        <v>2</v>
      </c>
      <c r="X139">
        <v>1</v>
      </c>
      <c r="Y139">
        <v>1</v>
      </c>
      <c r="Z139">
        <v>1</v>
      </c>
      <c r="AA139">
        <v>2</v>
      </c>
      <c r="AB139">
        <v>1</v>
      </c>
      <c r="AC139">
        <v>1</v>
      </c>
      <c r="AD139">
        <v>6</v>
      </c>
      <c r="AE139">
        <v>1</v>
      </c>
      <c r="AF139">
        <v>2</v>
      </c>
      <c r="AG139">
        <v>6</v>
      </c>
      <c r="AH139">
        <v>4</v>
      </c>
      <c r="AI139">
        <v>2</v>
      </c>
      <c r="AJ139">
        <v>1</v>
      </c>
      <c r="AK139">
        <v>1</v>
      </c>
    </row>
    <row r="140" spans="1:37">
      <c r="A140">
        <v>139</v>
      </c>
      <c r="B140" t="s">
        <v>1199</v>
      </c>
      <c r="C140" t="s">
        <v>1582</v>
      </c>
      <c r="D140" t="str">
        <f t="shared" si="2"/>
        <v>SZ_02_0037</v>
      </c>
      <c r="E140" t="s">
        <v>1583</v>
      </c>
      <c r="F140" t="s">
        <v>1508</v>
      </c>
      <c r="G140" t="s">
        <v>1485</v>
      </c>
      <c r="H140">
        <v>6</v>
      </c>
      <c r="I140">
        <v>4</v>
      </c>
      <c r="J140">
        <v>4</v>
      </c>
      <c r="K140">
        <v>2</v>
      </c>
      <c r="L140">
        <v>2</v>
      </c>
      <c r="M140">
        <v>6</v>
      </c>
      <c r="N140">
        <v>3</v>
      </c>
      <c r="O140">
        <v>3</v>
      </c>
      <c r="P140">
        <v>3</v>
      </c>
      <c r="Q140">
        <v>3</v>
      </c>
      <c r="R140">
        <v>4</v>
      </c>
      <c r="S140">
        <v>2</v>
      </c>
      <c r="T140">
        <v>2</v>
      </c>
      <c r="U140">
        <v>1</v>
      </c>
      <c r="V140">
        <v>2</v>
      </c>
      <c r="W140">
        <v>2</v>
      </c>
      <c r="X140">
        <v>1</v>
      </c>
      <c r="Y140">
        <v>1</v>
      </c>
      <c r="Z140">
        <v>1</v>
      </c>
      <c r="AA140">
        <v>2</v>
      </c>
      <c r="AB140">
        <v>3</v>
      </c>
      <c r="AC140">
        <v>2</v>
      </c>
      <c r="AD140">
        <v>6</v>
      </c>
      <c r="AE140">
        <v>1</v>
      </c>
      <c r="AF140">
        <v>3</v>
      </c>
      <c r="AG140">
        <v>6</v>
      </c>
      <c r="AH140">
        <v>4</v>
      </c>
      <c r="AI140">
        <v>1</v>
      </c>
      <c r="AJ140">
        <v>1</v>
      </c>
      <c r="AK140">
        <v>1</v>
      </c>
    </row>
    <row r="141" spans="1:37">
      <c r="A141">
        <v>140</v>
      </c>
      <c r="B141" t="s">
        <v>1203</v>
      </c>
      <c r="C141" t="s">
        <v>1584</v>
      </c>
      <c r="D141" t="str">
        <f t="shared" si="2"/>
        <v>SZ_02_0038</v>
      </c>
      <c r="E141" t="s">
        <v>1585</v>
      </c>
      <c r="F141" t="s">
        <v>1484</v>
      </c>
      <c r="G141" t="s">
        <v>1485</v>
      </c>
      <c r="H141">
        <v>6</v>
      </c>
      <c r="I141">
        <v>4</v>
      </c>
      <c r="J141">
        <v>1</v>
      </c>
      <c r="K141">
        <v>2</v>
      </c>
      <c r="L141">
        <v>1</v>
      </c>
      <c r="M141">
        <v>5</v>
      </c>
      <c r="N141">
        <v>4</v>
      </c>
      <c r="O141">
        <v>2</v>
      </c>
      <c r="P141">
        <v>2</v>
      </c>
      <c r="Q141">
        <v>3</v>
      </c>
      <c r="R141">
        <v>3</v>
      </c>
      <c r="S141">
        <v>2</v>
      </c>
      <c r="T141">
        <v>3</v>
      </c>
      <c r="U141">
        <v>1</v>
      </c>
      <c r="V141">
        <v>2</v>
      </c>
      <c r="W141">
        <v>2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4</v>
      </c>
      <c r="AD141">
        <v>6</v>
      </c>
      <c r="AE141">
        <v>1</v>
      </c>
      <c r="AF141">
        <v>2</v>
      </c>
      <c r="AG141">
        <v>5</v>
      </c>
      <c r="AH141">
        <v>3</v>
      </c>
      <c r="AI141">
        <v>1</v>
      </c>
      <c r="AJ141">
        <v>1</v>
      </c>
      <c r="AK141">
        <v>1</v>
      </c>
    </row>
    <row r="142" spans="1:37">
      <c r="A142">
        <v>141</v>
      </c>
      <c r="B142" t="s">
        <v>1206</v>
      </c>
      <c r="C142" t="s">
        <v>1586</v>
      </c>
      <c r="D142" t="str">
        <f t="shared" si="2"/>
        <v>SZ_02_0039</v>
      </c>
      <c r="E142" t="s">
        <v>1587</v>
      </c>
      <c r="F142" t="s">
        <v>1484</v>
      </c>
      <c r="G142" t="s">
        <v>1485</v>
      </c>
      <c r="H142">
        <v>6</v>
      </c>
      <c r="I142">
        <v>3</v>
      </c>
      <c r="J142">
        <v>4</v>
      </c>
      <c r="K142">
        <v>2</v>
      </c>
      <c r="L142">
        <v>3</v>
      </c>
      <c r="M142">
        <v>6</v>
      </c>
      <c r="N142">
        <v>3</v>
      </c>
      <c r="O142">
        <v>2</v>
      </c>
      <c r="P142">
        <v>2</v>
      </c>
      <c r="Q142">
        <v>3</v>
      </c>
      <c r="R142">
        <v>2</v>
      </c>
      <c r="S142">
        <v>2</v>
      </c>
      <c r="T142">
        <v>2</v>
      </c>
      <c r="U142">
        <v>1</v>
      </c>
      <c r="V142">
        <v>2</v>
      </c>
      <c r="W142">
        <v>2</v>
      </c>
      <c r="X142">
        <v>1</v>
      </c>
      <c r="Y142">
        <v>1</v>
      </c>
      <c r="Z142">
        <v>1</v>
      </c>
      <c r="AA142">
        <v>2</v>
      </c>
      <c r="AB142">
        <v>3</v>
      </c>
      <c r="AC142">
        <v>4</v>
      </c>
      <c r="AD142">
        <v>6</v>
      </c>
      <c r="AE142">
        <v>1</v>
      </c>
      <c r="AF142">
        <v>2</v>
      </c>
      <c r="AG142">
        <v>6</v>
      </c>
      <c r="AH142">
        <v>4</v>
      </c>
      <c r="AI142">
        <v>2</v>
      </c>
      <c r="AJ142">
        <v>1</v>
      </c>
      <c r="AK142">
        <v>1</v>
      </c>
    </row>
    <row r="143" spans="1:37">
      <c r="A143">
        <v>142</v>
      </c>
      <c r="B143" t="s">
        <v>1209</v>
      </c>
      <c r="C143" t="s">
        <v>1588</v>
      </c>
      <c r="D143" t="str">
        <f t="shared" si="2"/>
        <v>SZ_02_0040</v>
      </c>
      <c r="E143" t="s">
        <v>1589</v>
      </c>
      <c r="F143" t="s">
        <v>1484</v>
      </c>
      <c r="G143" t="s">
        <v>1485</v>
      </c>
      <c r="H143">
        <v>6</v>
      </c>
      <c r="I143">
        <v>4</v>
      </c>
      <c r="J143">
        <v>2</v>
      </c>
      <c r="K143">
        <v>2</v>
      </c>
      <c r="L143">
        <v>1</v>
      </c>
      <c r="M143">
        <v>6</v>
      </c>
      <c r="N143">
        <v>3</v>
      </c>
      <c r="O143">
        <v>2</v>
      </c>
      <c r="P143">
        <v>3</v>
      </c>
      <c r="Q143">
        <v>4</v>
      </c>
      <c r="R143">
        <v>4</v>
      </c>
      <c r="S143">
        <v>3</v>
      </c>
      <c r="T143">
        <v>2</v>
      </c>
      <c r="U143">
        <v>2</v>
      </c>
      <c r="V143">
        <v>3</v>
      </c>
      <c r="W143">
        <v>2</v>
      </c>
      <c r="X143">
        <v>2</v>
      </c>
      <c r="Y143">
        <v>3</v>
      </c>
      <c r="Z143">
        <v>1</v>
      </c>
      <c r="AA143">
        <v>2</v>
      </c>
      <c r="AB143">
        <v>3</v>
      </c>
      <c r="AC143">
        <v>2</v>
      </c>
      <c r="AD143">
        <v>6</v>
      </c>
      <c r="AE143">
        <v>1</v>
      </c>
      <c r="AF143">
        <v>2</v>
      </c>
      <c r="AG143">
        <v>6</v>
      </c>
      <c r="AH143">
        <v>4</v>
      </c>
      <c r="AI143">
        <v>2</v>
      </c>
      <c r="AJ143">
        <v>1</v>
      </c>
      <c r="AK143">
        <v>3</v>
      </c>
    </row>
    <row r="144" spans="1:37">
      <c r="A144">
        <v>143</v>
      </c>
      <c r="B144" t="s">
        <v>1212</v>
      </c>
      <c r="C144" t="s">
        <v>1590</v>
      </c>
      <c r="D144" t="str">
        <f t="shared" si="2"/>
        <v>SZ_02_0041</v>
      </c>
      <c r="E144" t="s">
        <v>1591</v>
      </c>
      <c r="F144" t="s">
        <v>1484</v>
      </c>
      <c r="G144" t="s">
        <v>1485</v>
      </c>
      <c r="H144">
        <v>6</v>
      </c>
      <c r="I144">
        <v>4</v>
      </c>
      <c r="J144">
        <v>6</v>
      </c>
      <c r="K144">
        <v>4</v>
      </c>
      <c r="L144">
        <v>2</v>
      </c>
      <c r="M144">
        <v>6</v>
      </c>
      <c r="N144">
        <v>3</v>
      </c>
      <c r="O144">
        <v>2</v>
      </c>
      <c r="P144">
        <v>2</v>
      </c>
      <c r="Q144">
        <v>2</v>
      </c>
      <c r="R144">
        <v>2</v>
      </c>
      <c r="S144">
        <v>3</v>
      </c>
      <c r="T144">
        <v>2</v>
      </c>
      <c r="U144">
        <v>1</v>
      </c>
      <c r="V144">
        <v>2</v>
      </c>
      <c r="W144">
        <v>2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4</v>
      </c>
      <c r="AD144">
        <v>6</v>
      </c>
      <c r="AE144">
        <v>1</v>
      </c>
      <c r="AF144">
        <v>2</v>
      </c>
      <c r="AG144">
        <v>6</v>
      </c>
      <c r="AH144">
        <v>4</v>
      </c>
      <c r="AI144">
        <v>3</v>
      </c>
      <c r="AJ144">
        <v>1</v>
      </c>
      <c r="AK144">
        <v>1</v>
      </c>
    </row>
    <row r="145" spans="1:37">
      <c r="A145">
        <v>144</v>
      </c>
      <c r="B145" t="s">
        <v>1215</v>
      </c>
      <c r="C145" t="s">
        <v>1592</v>
      </c>
      <c r="D145" t="str">
        <f t="shared" si="2"/>
        <v>SZ_02_0042</v>
      </c>
      <c r="E145" t="s">
        <v>1593</v>
      </c>
      <c r="F145" t="s">
        <v>1484</v>
      </c>
      <c r="G145" t="s">
        <v>1485</v>
      </c>
      <c r="H145">
        <v>5</v>
      </c>
      <c r="I145">
        <v>4</v>
      </c>
      <c r="J145">
        <v>5</v>
      </c>
      <c r="K145">
        <v>2</v>
      </c>
      <c r="L145">
        <v>2</v>
      </c>
      <c r="M145">
        <v>5</v>
      </c>
      <c r="N145">
        <v>3</v>
      </c>
      <c r="O145">
        <v>2</v>
      </c>
      <c r="P145">
        <v>2</v>
      </c>
      <c r="Q145">
        <v>4</v>
      </c>
      <c r="R145">
        <v>3</v>
      </c>
      <c r="S145">
        <v>3</v>
      </c>
      <c r="T145">
        <v>2</v>
      </c>
      <c r="U145">
        <v>2</v>
      </c>
      <c r="V145">
        <v>2</v>
      </c>
      <c r="W145">
        <v>2</v>
      </c>
      <c r="X145">
        <v>1</v>
      </c>
      <c r="Y145">
        <v>2</v>
      </c>
      <c r="Z145">
        <v>1</v>
      </c>
      <c r="AA145">
        <v>2</v>
      </c>
      <c r="AB145">
        <v>2</v>
      </c>
      <c r="AC145">
        <v>3</v>
      </c>
      <c r="AD145">
        <v>6</v>
      </c>
      <c r="AE145">
        <v>1</v>
      </c>
      <c r="AF145">
        <v>3</v>
      </c>
      <c r="AG145">
        <v>5</v>
      </c>
      <c r="AH145">
        <v>4</v>
      </c>
      <c r="AI145">
        <v>2</v>
      </c>
      <c r="AJ145">
        <v>1</v>
      </c>
      <c r="AK145">
        <v>1</v>
      </c>
    </row>
    <row r="146" spans="1:37">
      <c r="A146">
        <v>145</v>
      </c>
      <c r="B146" t="s">
        <v>1218</v>
      </c>
      <c r="C146" t="s">
        <v>1594</v>
      </c>
      <c r="D146" t="str">
        <f t="shared" si="2"/>
        <v>SZ_02_0043</v>
      </c>
      <c r="E146" t="s">
        <v>1446</v>
      </c>
      <c r="F146" t="s">
        <v>1484</v>
      </c>
      <c r="G146" t="s">
        <v>1485</v>
      </c>
      <c r="H146">
        <v>6</v>
      </c>
      <c r="I146">
        <v>4</v>
      </c>
      <c r="J146">
        <v>5</v>
      </c>
      <c r="K146">
        <v>3</v>
      </c>
      <c r="L146">
        <v>2</v>
      </c>
      <c r="M146">
        <v>6</v>
      </c>
      <c r="N146">
        <v>3</v>
      </c>
      <c r="O146">
        <v>3</v>
      </c>
      <c r="P146">
        <v>3</v>
      </c>
      <c r="Q146">
        <v>4</v>
      </c>
      <c r="R146">
        <v>4</v>
      </c>
      <c r="S146">
        <v>3</v>
      </c>
      <c r="T146">
        <v>2</v>
      </c>
      <c r="U146">
        <v>1</v>
      </c>
      <c r="V146">
        <v>2</v>
      </c>
      <c r="W146">
        <v>2</v>
      </c>
      <c r="X146">
        <v>1</v>
      </c>
      <c r="Y146">
        <v>1</v>
      </c>
      <c r="Z146">
        <v>1</v>
      </c>
      <c r="AA146">
        <v>2</v>
      </c>
      <c r="AB146">
        <v>3</v>
      </c>
      <c r="AC146">
        <v>2</v>
      </c>
      <c r="AD146">
        <v>6</v>
      </c>
      <c r="AE146">
        <v>1</v>
      </c>
      <c r="AF146">
        <v>1</v>
      </c>
      <c r="AG146">
        <v>6</v>
      </c>
      <c r="AH146">
        <v>3</v>
      </c>
      <c r="AI146">
        <v>1</v>
      </c>
      <c r="AJ146">
        <v>1</v>
      </c>
      <c r="AK146">
        <v>1</v>
      </c>
    </row>
    <row r="147" spans="1:37">
      <c r="A147">
        <v>146</v>
      </c>
      <c r="B147" t="s">
        <v>1234</v>
      </c>
      <c r="C147" t="s">
        <v>1595</v>
      </c>
      <c r="D147" t="str">
        <f t="shared" si="2"/>
        <v>SZ_02_0044</v>
      </c>
      <c r="E147" t="s">
        <v>1596</v>
      </c>
      <c r="F147" t="s">
        <v>1484</v>
      </c>
      <c r="G147" t="s">
        <v>1485</v>
      </c>
      <c r="H147">
        <v>6</v>
      </c>
      <c r="I147">
        <v>4</v>
      </c>
      <c r="J147">
        <v>6</v>
      </c>
      <c r="K147">
        <v>3</v>
      </c>
      <c r="L147">
        <v>2</v>
      </c>
      <c r="M147">
        <v>6</v>
      </c>
      <c r="N147">
        <v>2</v>
      </c>
      <c r="O147">
        <v>2</v>
      </c>
      <c r="P147">
        <v>2</v>
      </c>
      <c r="Q147">
        <v>3</v>
      </c>
      <c r="R147">
        <v>2</v>
      </c>
      <c r="S147">
        <v>3</v>
      </c>
      <c r="T147">
        <v>2</v>
      </c>
      <c r="U147">
        <v>1</v>
      </c>
      <c r="V147">
        <v>2</v>
      </c>
      <c r="W147">
        <v>2</v>
      </c>
      <c r="X147">
        <v>1</v>
      </c>
      <c r="Y147">
        <v>1</v>
      </c>
      <c r="Z147">
        <v>1</v>
      </c>
      <c r="AA147">
        <v>2</v>
      </c>
      <c r="AB147">
        <v>2</v>
      </c>
      <c r="AC147">
        <v>3</v>
      </c>
      <c r="AD147">
        <v>6</v>
      </c>
      <c r="AE147">
        <v>1</v>
      </c>
      <c r="AF147">
        <v>2</v>
      </c>
      <c r="AG147">
        <v>6</v>
      </c>
      <c r="AH147">
        <v>2</v>
      </c>
      <c r="AI147">
        <v>1</v>
      </c>
      <c r="AJ147">
        <v>1</v>
      </c>
      <c r="AK147">
        <v>1</v>
      </c>
    </row>
    <row r="148" spans="1:37">
      <c r="A148">
        <v>147</v>
      </c>
      <c r="B148" t="s">
        <v>1231</v>
      </c>
      <c r="C148" t="s">
        <v>1597</v>
      </c>
      <c r="D148" t="str">
        <f t="shared" si="2"/>
        <v>SZ_02_0045</v>
      </c>
      <c r="E148" t="s">
        <v>1494</v>
      </c>
      <c r="F148" t="s">
        <v>1508</v>
      </c>
      <c r="G148" t="s">
        <v>1485</v>
      </c>
      <c r="H148">
        <v>7</v>
      </c>
      <c r="I148">
        <v>5</v>
      </c>
      <c r="J148">
        <v>7</v>
      </c>
      <c r="K148">
        <v>3</v>
      </c>
      <c r="L148">
        <v>2</v>
      </c>
      <c r="M148">
        <v>7</v>
      </c>
      <c r="N148">
        <v>5</v>
      </c>
      <c r="O148">
        <v>2</v>
      </c>
      <c r="P148">
        <v>2</v>
      </c>
      <c r="Q148">
        <v>5</v>
      </c>
      <c r="R148">
        <v>2</v>
      </c>
      <c r="S148">
        <v>2</v>
      </c>
      <c r="T148">
        <v>2</v>
      </c>
      <c r="U148">
        <v>2</v>
      </c>
      <c r="V148">
        <v>6</v>
      </c>
      <c r="W148">
        <v>5</v>
      </c>
      <c r="X148">
        <v>1</v>
      </c>
      <c r="Y148">
        <v>5</v>
      </c>
      <c r="Z148">
        <v>1</v>
      </c>
      <c r="AA148">
        <v>3</v>
      </c>
      <c r="AB148">
        <v>1</v>
      </c>
      <c r="AC148">
        <v>3</v>
      </c>
      <c r="AD148">
        <v>6</v>
      </c>
      <c r="AE148">
        <v>1</v>
      </c>
      <c r="AF148">
        <v>1</v>
      </c>
      <c r="AG148">
        <v>5</v>
      </c>
      <c r="AH148">
        <v>3</v>
      </c>
      <c r="AI148">
        <v>2</v>
      </c>
      <c r="AJ148">
        <v>1</v>
      </c>
      <c r="AK148">
        <v>1</v>
      </c>
    </row>
    <row r="149" spans="1:37">
      <c r="A149">
        <v>148</v>
      </c>
      <c r="B149" t="s">
        <v>1228</v>
      </c>
      <c r="C149" t="s">
        <v>1598</v>
      </c>
      <c r="D149" t="str">
        <f t="shared" si="2"/>
        <v>SZ_02_0046</v>
      </c>
      <c r="E149" t="s">
        <v>1599</v>
      </c>
      <c r="F149" t="s">
        <v>1508</v>
      </c>
      <c r="G149" t="s">
        <v>1485</v>
      </c>
      <c r="H149">
        <v>6</v>
      </c>
      <c r="I149">
        <v>4</v>
      </c>
      <c r="J149">
        <v>2</v>
      </c>
      <c r="K149">
        <v>1</v>
      </c>
      <c r="L149">
        <v>1</v>
      </c>
      <c r="M149">
        <v>6</v>
      </c>
      <c r="N149">
        <v>3</v>
      </c>
      <c r="O149">
        <v>2</v>
      </c>
      <c r="P149">
        <v>2</v>
      </c>
      <c r="Q149">
        <v>2</v>
      </c>
      <c r="R149">
        <v>2</v>
      </c>
      <c r="S149">
        <v>4</v>
      </c>
      <c r="T149">
        <v>2</v>
      </c>
      <c r="U149">
        <v>1</v>
      </c>
      <c r="V149">
        <v>2</v>
      </c>
      <c r="W149">
        <v>2</v>
      </c>
      <c r="X149">
        <v>1</v>
      </c>
      <c r="Y149">
        <v>2</v>
      </c>
      <c r="Z149">
        <v>1</v>
      </c>
      <c r="AA149">
        <v>2</v>
      </c>
      <c r="AB149">
        <v>2</v>
      </c>
      <c r="AC149">
        <v>4</v>
      </c>
      <c r="AD149">
        <v>6</v>
      </c>
      <c r="AE149">
        <v>1</v>
      </c>
      <c r="AF149">
        <v>3</v>
      </c>
      <c r="AG149">
        <v>5</v>
      </c>
      <c r="AH149">
        <v>3</v>
      </c>
      <c r="AI149">
        <v>2</v>
      </c>
      <c r="AJ149">
        <v>1</v>
      </c>
      <c r="AK149">
        <v>1</v>
      </c>
    </row>
    <row r="150" spans="1:37">
      <c r="A150">
        <v>149</v>
      </c>
      <c r="B150" t="s">
        <v>1224</v>
      </c>
      <c r="C150" t="s">
        <v>1600</v>
      </c>
      <c r="D150" t="str">
        <f t="shared" si="2"/>
        <v>SZ_02_0047</v>
      </c>
      <c r="E150" t="s">
        <v>1601</v>
      </c>
      <c r="F150" t="s">
        <v>1508</v>
      </c>
      <c r="G150" t="s">
        <v>1485</v>
      </c>
      <c r="H150">
        <v>6</v>
      </c>
      <c r="I150">
        <v>5</v>
      </c>
      <c r="J150">
        <v>2</v>
      </c>
      <c r="K150">
        <v>2</v>
      </c>
      <c r="L150">
        <v>1</v>
      </c>
      <c r="M150">
        <v>6</v>
      </c>
      <c r="N150">
        <v>3</v>
      </c>
      <c r="O150">
        <v>2</v>
      </c>
      <c r="P150">
        <v>2</v>
      </c>
      <c r="Q150">
        <v>2</v>
      </c>
      <c r="R150">
        <v>3</v>
      </c>
      <c r="S150">
        <v>4</v>
      </c>
      <c r="T150">
        <v>2</v>
      </c>
      <c r="U150">
        <v>1</v>
      </c>
      <c r="V150">
        <v>2</v>
      </c>
      <c r="W150">
        <v>2</v>
      </c>
      <c r="X150">
        <v>1</v>
      </c>
      <c r="Y150">
        <v>1</v>
      </c>
      <c r="Z150">
        <v>1</v>
      </c>
      <c r="AA150">
        <v>2</v>
      </c>
      <c r="AB150">
        <v>2</v>
      </c>
      <c r="AC150">
        <v>2</v>
      </c>
      <c r="AD150">
        <v>6</v>
      </c>
      <c r="AE150">
        <v>1</v>
      </c>
      <c r="AF150">
        <v>2</v>
      </c>
      <c r="AG150">
        <v>6</v>
      </c>
      <c r="AH150">
        <v>3</v>
      </c>
      <c r="AI150">
        <v>1</v>
      </c>
      <c r="AJ150">
        <v>1</v>
      </c>
      <c r="AK150">
        <v>1</v>
      </c>
    </row>
    <row r="151" spans="1:37">
      <c r="A151">
        <v>150</v>
      </c>
      <c r="B151" t="s">
        <v>1221</v>
      </c>
      <c r="C151" t="s">
        <v>1602</v>
      </c>
      <c r="D151" t="str">
        <f t="shared" si="2"/>
        <v>SZ_02_0048</v>
      </c>
      <c r="E151" t="s">
        <v>1603</v>
      </c>
      <c r="F151" t="s">
        <v>1508</v>
      </c>
      <c r="G151" t="s">
        <v>1485</v>
      </c>
      <c r="H151">
        <v>6</v>
      </c>
      <c r="I151">
        <v>5</v>
      </c>
      <c r="J151">
        <v>4</v>
      </c>
      <c r="K151">
        <v>1</v>
      </c>
      <c r="L151">
        <v>1</v>
      </c>
      <c r="M151">
        <v>6</v>
      </c>
      <c r="N151">
        <v>2</v>
      </c>
      <c r="O151">
        <v>2</v>
      </c>
      <c r="P151">
        <v>2</v>
      </c>
      <c r="Q151">
        <v>3</v>
      </c>
      <c r="R151">
        <v>2</v>
      </c>
      <c r="S151">
        <v>4</v>
      </c>
      <c r="T151">
        <v>2</v>
      </c>
      <c r="U151">
        <v>1</v>
      </c>
      <c r="V151">
        <v>2</v>
      </c>
      <c r="W151">
        <v>2</v>
      </c>
      <c r="X151">
        <v>1</v>
      </c>
      <c r="Y151">
        <v>1</v>
      </c>
      <c r="Z151">
        <v>1</v>
      </c>
      <c r="AA151">
        <v>2</v>
      </c>
      <c r="AB151">
        <v>2</v>
      </c>
      <c r="AC151">
        <v>3</v>
      </c>
      <c r="AD151">
        <v>6</v>
      </c>
      <c r="AE151">
        <v>1</v>
      </c>
      <c r="AF151">
        <v>2</v>
      </c>
      <c r="AG151">
        <v>6</v>
      </c>
      <c r="AH151">
        <v>3</v>
      </c>
      <c r="AI151">
        <v>1</v>
      </c>
      <c r="AJ151">
        <v>1</v>
      </c>
      <c r="AK151">
        <v>1</v>
      </c>
    </row>
    <row r="152" spans="1:37">
      <c r="A152">
        <v>151</v>
      </c>
      <c r="B152" t="s">
        <v>1237</v>
      </c>
      <c r="C152" t="s">
        <v>1604</v>
      </c>
      <c r="D152" t="str">
        <f t="shared" si="2"/>
        <v>SZ_02_0050</v>
      </c>
      <c r="E152" t="s">
        <v>1233</v>
      </c>
      <c r="F152" t="s">
        <v>1508</v>
      </c>
      <c r="G152" t="s">
        <v>1485</v>
      </c>
      <c r="H152">
        <v>6</v>
      </c>
      <c r="I152">
        <v>4</v>
      </c>
      <c r="J152">
        <v>5</v>
      </c>
      <c r="K152">
        <v>2</v>
      </c>
      <c r="L152">
        <v>1</v>
      </c>
      <c r="M152">
        <v>6</v>
      </c>
      <c r="N152">
        <v>2</v>
      </c>
      <c r="O152">
        <v>1</v>
      </c>
      <c r="P152">
        <v>2</v>
      </c>
      <c r="Q152">
        <v>2</v>
      </c>
      <c r="R152">
        <v>1</v>
      </c>
      <c r="S152">
        <v>4</v>
      </c>
      <c r="T152">
        <v>1</v>
      </c>
      <c r="U152">
        <v>1</v>
      </c>
      <c r="V152">
        <v>2</v>
      </c>
      <c r="W152">
        <v>2</v>
      </c>
      <c r="X152">
        <v>1</v>
      </c>
      <c r="Y152">
        <v>1</v>
      </c>
      <c r="Z152">
        <v>1</v>
      </c>
      <c r="AA152">
        <v>2</v>
      </c>
      <c r="AB152">
        <v>1</v>
      </c>
      <c r="AC152">
        <v>3</v>
      </c>
      <c r="AD152">
        <v>6</v>
      </c>
      <c r="AE152">
        <v>1</v>
      </c>
      <c r="AF152">
        <v>2</v>
      </c>
      <c r="AG152">
        <v>6</v>
      </c>
      <c r="AH152">
        <v>3</v>
      </c>
      <c r="AI152">
        <v>1</v>
      </c>
      <c r="AJ152">
        <v>1</v>
      </c>
      <c r="AK152">
        <v>1</v>
      </c>
    </row>
    <row r="153" spans="1:37">
      <c r="A153">
        <v>152</v>
      </c>
      <c r="B153" t="s">
        <v>1240</v>
      </c>
      <c r="C153" t="s">
        <v>1605</v>
      </c>
      <c r="D153" t="str">
        <f t="shared" si="2"/>
        <v>SZ_02_0051</v>
      </c>
      <c r="E153" t="s">
        <v>1606</v>
      </c>
      <c r="F153" t="s">
        <v>1508</v>
      </c>
      <c r="G153" t="s">
        <v>1485</v>
      </c>
      <c r="H153">
        <v>6</v>
      </c>
      <c r="I153">
        <v>5</v>
      </c>
      <c r="J153">
        <v>5</v>
      </c>
      <c r="K153">
        <v>2</v>
      </c>
      <c r="L153">
        <v>1</v>
      </c>
      <c r="M153">
        <v>6</v>
      </c>
      <c r="N153">
        <v>2</v>
      </c>
      <c r="O153">
        <v>2</v>
      </c>
      <c r="P153">
        <v>2</v>
      </c>
      <c r="Q153">
        <v>4</v>
      </c>
      <c r="R153">
        <v>3</v>
      </c>
      <c r="S153">
        <v>3</v>
      </c>
      <c r="T153">
        <v>2</v>
      </c>
      <c r="U153">
        <v>1</v>
      </c>
      <c r="V153">
        <v>2</v>
      </c>
      <c r="W153">
        <v>2</v>
      </c>
      <c r="X153">
        <v>1</v>
      </c>
      <c r="Y153">
        <v>1</v>
      </c>
      <c r="Z153">
        <v>1</v>
      </c>
      <c r="AA153">
        <v>2</v>
      </c>
      <c r="AB153">
        <v>2</v>
      </c>
      <c r="AC153">
        <v>2</v>
      </c>
      <c r="AD153">
        <v>6</v>
      </c>
      <c r="AE153">
        <v>1</v>
      </c>
      <c r="AF153">
        <v>2</v>
      </c>
      <c r="AG153">
        <v>5</v>
      </c>
      <c r="AH153">
        <v>4</v>
      </c>
      <c r="AI153">
        <v>1</v>
      </c>
      <c r="AJ153">
        <v>1</v>
      </c>
      <c r="AK153">
        <v>1</v>
      </c>
    </row>
    <row r="154" spans="1:37">
      <c r="A154">
        <v>153</v>
      </c>
      <c r="B154" t="s">
        <v>1243</v>
      </c>
      <c r="C154" t="s">
        <v>1607</v>
      </c>
      <c r="D154" t="str">
        <f t="shared" si="2"/>
        <v>SZ_02_0052</v>
      </c>
      <c r="E154" t="s">
        <v>1608</v>
      </c>
      <c r="F154" t="s">
        <v>1508</v>
      </c>
      <c r="G154" t="s">
        <v>1485</v>
      </c>
      <c r="H154">
        <v>5</v>
      </c>
      <c r="I154">
        <v>3</v>
      </c>
      <c r="J154">
        <v>5</v>
      </c>
      <c r="K154">
        <v>2</v>
      </c>
      <c r="L154">
        <v>1</v>
      </c>
      <c r="M154">
        <v>5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4</v>
      </c>
      <c r="T154">
        <v>2</v>
      </c>
      <c r="U154">
        <v>1</v>
      </c>
      <c r="V154">
        <v>2</v>
      </c>
      <c r="W154">
        <v>2</v>
      </c>
      <c r="X154">
        <v>1</v>
      </c>
      <c r="Y154">
        <v>1</v>
      </c>
      <c r="Z154">
        <v>1</v>
      </c>
      <c r="AA154">
        <v>2</v>
      </c>
      <c r="AB154">
        <v>2</v>
      </c>
      <c r="AC154">
        <v>2</v>
      </c>
      <c r="AD154">
        <v>5</v>
      </c>
      <c r="AE154">
        <v>1</v>
      </c>
      <c r="AF154">
        <v>2</v>
      </c>
      <c r="AG154">
        <v>5</v>
      </c>
      <c r="AH154">
        <v>2</v>
      </c>
      <c r="AI154">
        <v>1</v>
      </c>
      <c r="AJ154">
        <v>1</v>
      </c>
      <c r="AK154">
        <v>1</v>
      </c>
    </row>
    <row r="155" spans="1:37">
      <c r="A155">
        <v>154</v>
      </c>
      <c r="B155" t="s">
        <v>1246</v>
      </c>
      <c r="C155" t="s">
        <v>1609</v>
      </c>
      <c r="D155" t="str">
        <f t="shared" si="2"/>
        <v>SZ_02_0053</v>
      </c>
      <c r="E155" t="s">
        <v>1301</v>
      </c>
      <c r="F155" t="s">
        <v>1508</v>
      </c>
      <c r="G155" t="s">
        <v>1485</v>
      </c>
      <c r="H155">
        <v>6</v>
      </c>
      <c r="I155">
        <v>4</v>
      </c>
      <c r="J155">
        <v>2</v>
      </c>
      <c r="K155">
        <v>1</v>
      </c>
      <c r="L155">
        <v>1</v>
      </c>
      <c r="M155">
        <v>5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4</v>
      </c>
      <c r="T155">
        <v>2</v>
      </c>
      <c r="U155">
        <v>1</v>
      </c>
      <c r="V155">
        <v>2</v>
      </c>
      <c r="W155">
        <v>2</v>
      </c>
      <c r="X155">
        <v>1</v>
      </c>
      <c r="Y155">
        <v>1</v>
      </c>
      <c r="Z155">
        <v>1</v>
      </c>
      <c r="AA155">
        <v>2</v>
      </c>
      <c r="AB155">
        <v>2</v>
      </c>
      <c r="AC155">
        <v>3</v>
      </c>
      <c r="AD155">
        <v>6</v>
      </c>
      <c r="AE155">
        <v>1</v>
      </c>
      <c r="AF155">
        <v>2</v>
      </c>
      <c r="AG155">
        <v>5</v>
      </c>
      <c r="AH155">
        <v>2</v>
      </c>
      <c r="AI155">
        <v>1</v>
      </c>
      <c r="AJ155">
        <v>1</v>
      </c>
      <c r="AK155">
        <v>1</v>
      </c>
    </row>
    <row r="156" spans="1:37">
      <c r="A156">
        <v>155</v>
      </c>
      <c r="B156" t="s">
        <v>1249</v>
      </c>
      <c r="C156" t="s">
        <v>1610</v>
      </c>
      <c r="D156" t="str">
        <f t="shared" si="2"/>
        <v>SZ_02_0056</v>
      </c>
      <c r="E156" t="s">
        <v>1611</v>
      </c>
      <c r="F156" t="s">
        <v>1508</v>
      </c>
      <c r="G156" t="s">
        <v>1485</v>
      </c>
      <c r="H156">
        <v>4</v>
      </c>
      <c r="I156">
        <v>3</v>
      </c>
      <c r="J156">
        <v>4</v>
      </c>
      <c r="K156">
        <v>2</v>
      </c>
      <c r="L156">
        <v>2</v>
      </c>
      <c r="M156">
        <v>5</v>
      </c>
      <c r="N156">
        <v>2</v>
      </c>
      <c r="O156">
        <v>2</v>
      </c>
      <c r="P156">
        <v>2</v>
      </c>
      <c r="Q156">
        <v>2</v>
      </c>
      <c r="R156">
        <v>3</v>
      </c>
      <c r="S156">
        <v>2</v>
      </c>
      <c r="T156">
        <v>2</v>
      </c>
      <c r="U156">
        <v>1</v>
      </c>
      <c r="V156">
        <v>2</v>
      </c>
      <c r="W156">
        <v>2</v>
      </c>
      <c r="X156">
        <v>1</v>
      </c>
      <c r="Y156">
        <v>1</v>
      </c>
      <c r="Z156">
        <v>1</v>
      </c>
      <c r="AA156">
        <v>2</v>
      </c>
      <c r="AB156">
        <v>3</v>
      </c>
      <c r="AC156">
        <v>1</v>
      </c>
      <c r="AD156">
        <v>5</v>
      </c>
      <c r="AE156">
        <v>1</v>
      </c>
      <c r="AF156">
        <v>1</v>
      </c>
      <c r="AG156">
        <v>3</v>
      </c>
      <c r="AH156">
        <v>2</v>
      </c>
      <c r="AI156">
        <v>2</v>
      </c>
      <c r="AJ156">
        <v>1</v>
      </c>
      <c r="AK156">
        <v>1</v>
      </c>
    </row>
    <row r="157" spans="1:37">
      <c r="A157">
        <v>156</v>
      </c>
      <c r="B157" t="s">
        <v>1252</v>
      </c>
      <c r="C157" t="s">
        <v>1612</v>
      </c>
      <c r="D157" t="str">
        <f t="shared" si="2"/>
        <v>SZ_02_0059</v>
      </c>
      <c r="E157" t="s">
        <v>1337</v>
      </c>
      <c r="F157" t="s">
        <v>1508</v>
      </c>
      <c r="G157" t="s">
        <v>1485</v>
      </c>
      <c r="H157">
        <v>5</v>
      </c>
      <c r="I157">
        <v>3</v>
      </c>
      <c r="J157">
        <v>5</v>
      </c>
      <c r="K157">
        <v>2</v>
      </c>
      <c r="L157">
        <v>2</v>
      </c>
      <c r="M157">
        <v>6</v>
      </c>
      <c r="N157">
        <v>3</v>
      </c>
      <c r="O157">
        <v>2</v>
      </c>
      <c r="P157">
        <v>2</v>
      </c>
      <c r="Q157">
        <v>3</v>
      </c>
      <c r="R157">
        <v>2</v>
      </c>
      <c r="S157">
        <v>2</v>
      </c>
      <c r="T157">
        <v>2</v>
      </c>
      <c r="U157">
        <v>1</v>
      </c>
      <c r="V157">
        <v>2</v>
      </c>
      <c r="W157">
        <v>2</v>
      </c>
      <c r="X157">
        <v>1</v>
      </c>
      <c r="Y157">
        <v>1</v>
      </c>
      <c r="Z157">
        <v>1</v>
      </c>
      <c r="AA157">
        <v>2</v>
      </c>
      <c r="AB157">
        <v>2</v>
      </c>
      <c r="AC157">
        <v>3</v>
      </c>
      <c r="AD157">
        <v>5</v>
      </c>
      <c r="AE157">
        <v>1</v>
      </c>
      <c r="AF157">
        <v>2</v>
      </c>
      <c r="AG157">
        <v>5</v>
      </c>
      <c r="AH157">
        <v>3</v>
      </c>
      <c r="AI157">
        <v>1</v>
      </c>
      <c r="AJ157">
        <v>1</v>
      </c>
      <c r="AK157">
        <v>1</v>
      </c>
    </row>
    <row r="158" spans="1:37">
      <c r="A158">
        <v>157</v>
      </c>
      <c r="B158" t="s">
        <v>1255</v>
      </c>
      <c r="C158" t="s">
        <v>1613</v>
      </c>
      <c r="D158" t="str">
        <f t="shared" si="2"/>
        <v>SZ_02_0060</v>
      </c>
      <c r="E158" t="s">
        <v>1614</v>
      </c>
      <c r="F158" t="s">
        <v>1508</v>
      </c>
      <c r="G158" t="s">
        <v>1485</v>
      </c>
      <c r="H158">
        <v>6</v>
      </c>
      <c r="I158">
        <v>5</v>
      </c>
      <c r="J158">
        <v>5</v>
      </c>
      <c r="K158">
        <v>3</v>
      </c>
      <c r="L158">
        <v>2</v>
      </c>
      <c r="M158">
        <v>6</v>
      </c>
      <c r="N158">
        <v>3</v>
      </c>
      <c r="O158">
        <v>2</v>
      </c>
      <c r="P158">
        <v>2</v>
      </c>
      <c r="Q158">
        <v>3</v>
      </c>
      <c r="R158">
        <v>3</v>
      </c>
      <c r="S158">
        <v>2</v>
      </c>
      <c r="T158">
        <v>2</v>
      </c>
      <c r="U158">
        <v>1</v>
      </c>
      <c r="V158">
        <v>2</v>
      </c>
      <c r="W158">
        <v>2</v>
      </c>
      <c r="X158">
        <v>1</v>
      </c>
      <c r="Y158">
        <v>2</v>
      </c>
      <c r="Z158">
        <v>1</v>
      </c>
      <c r="AA158">
        <v>1</v>
      </c>
      <c r="AB158">
        <v>3</v>
      </c>
      <c r="AC158">
        <v>2</v>
      </c>
      <c r="AD158">
        <v>6</v>
      </c>
      <c r="AE158">
        <v>1</v>
      </c>
      <c r="AF158">
        <v>3</v>
      </c>
      <c r="AG158">
        <v>5</v>
      </c>
      <c r="AH158">
        <v>4</v>
      </c>
      <c r="AI158">
        <v>2</v>
      </c>
      <c r="AJ158">
        <v>1</v>
      </c>
      <c r="AK158">
        <v>2</v>
      </c>
    </row>
    <row r="159" spans="1:37">
      <c r="A159">
        <v>158</v>
      </c>
      <c r="B159" t="s">
        <v>1258</v>
      </c>
      <c r="C159" t="s">
        <v>1615</v>
      </c>
      <c r="D159" t="str">
        <f t="shared" si="2"/>
        <v>SZ_02_0061</v>
      </c>
      <c r="E159" t="s">
        <v>1475</v>
      </c>
      <c r="F159" t="s">
        <v>1484</v>
      </c>
      <c r="G159" t="s">
        <v>1485</v>
      </c>
      <c r="H159">
        <v>5</v>
      </c>
      <c r="I159">
        <v>3</v>
      </c>
      <c r="J159">
        <v>4</v>
      </c>
      <c r="K159">
        <v>2</v>
      </c>
      <c r="L159">
        <v>3</v>
      </c>
      <c r="M159">
        <v>6</v>
      </c>
      <c r="N159">
        <v>3</v>
      </c>
      <c r="O159">
        <v>2</v>
      </c>
      <c r="P159">
        <v>2</v>
      </c>
      <c r="Q159">
        <v>2</v>
      </c>
      <c r="R159">
        <v>2</v>
      </c>
      <c r="S159">
        <v>1</v>
      </c>
      <c r="T159">
        <v>2</v>
      </c>
      <c r="U159">
        <v>1</v>
      </c>
      <c r="V159">
        <v>2</v>
      </c>
      <c r="W159">
        <v>2</v>
      </c>
      <c r="X159">
        <v>2</v>
      </c>
      <c r="Y159">
        <v>2</v>
      </c>
      <c r="Z159">
        <v>1</v>
      </c>
      <c r="AA159">
        <v>2</v>
      </c>
      <c r="AB159">
        <v>2</v>
      </c>
      <c r="AC159">
        <v>3</v>
      </c>
      <c r="AD159">
        <v>5</v>
      </c>
      <c r="AE159">
        <v>1</v>
      </c>
      <c r="AF159">
        <v>1</v>
      </c>
      <c r="AG159">
        <v>4</v>
      </c>
      <c r="AH159">
        <v>3</v>
      </c>
      <c r="AI159">
        <v>1</v>
      </c>
      <c r="AJ159">
        <v>1</v>
      </c>
      <c r="AK159">
        <v>1</v>
      </c>
    </row>
    <row r="160" spans="1:37">
      <c r="A160">
        <v>159</v>
      </c>
      <c r="B160" t="s">
        <v>1261</v>
      </c>
      <c r="C160" t="s">
        <v>1616</v>
      </c>
      <c r="D160" t="str">
        <f t="shared" si="2"/>
        <v>SZ_02_0064</v>
      </c>
      <c r="E160" t="s">
        <v>1480</v>
      </c>
      <c r="F160" t="s">
        <v>1617</v>
      </c>
      <c r="G160" t="s">
        <v>1485</v>
      </c>
      <c r="H160">
        <v>6</v>
      </c>
      <c r="I160">
        <v>4</v>
      </c>
      <c r="J160">
        <v>4</v>
      </c>
      <c r="K160">
        <v>2</v>
      </c>
      <c r="L160">
        <v>1</v>
      </c>
      <c r="M160">
        <v>4</v>
      </c>
      <c r="N160">
        <v>2</v>
      </c>
      <c r="O160">
        <v>2</v>
      </c>
      <c r="P160">
        <v>2</v>
      </c>
      <c r="Q160">
        <v>3</v>
      </c>
      <c r="R160">
        <v>2</v>
      </c>
      <c r="S160">
        <v>3</v>
      </c>
      <c r="T160">
        <v>2</v>
      </c>
      <c r="U160">
        <v>1</v>
      </c>
      <c r="V160">
        <v>2</v>
      </c>
      <c r="W160">
        <v>2</v>
      </c>
      <c r="X160">
        <v>1</v>
      </c>
      <c r="Y160">
        <v>1</v>
      </c>
      <c r="Z160">
        <v>1</v>
      </c>
      <c r="AA160">
        <v>2</v>
      </c>
      <c r="AB160">
        <v>1</v>
      </c>
      <c r="AC160">
        <v>2</v>
      </c>
      <c r="AD160">
        <v>6</v>
      </c>
      <c r="AE160">
        <v>1</v>
      </c>
      <c r="AF160">
        <v>2</v>
      </c>
      <c r="AG160">
        <v>4</v>
      </c>
      <c r="AH160">
        <v>2</v>
      </c>
      <c r="AI160">
        <v>2</v>
      </c>
      <c r="AJ160">
        <v>1</v>
      </c>
      <c r="AK160">
        <v>1</v>
      </c>
    </row>
    <row r="161" spans="1:37">
      <c r="A161">
        <v>160</v>
      </c>
      <c r="B161" t="s">
        <v>1264</v>
      </c>
      <c r="C161" t="s">
        <v>1618</v>
      </c>
      <c r="D161" t="str">
        <f t="shared" si="2"/>
        <v>SZ_02_0065</v>
      </c>
      <c r="E161" t="s">
        <v>1619</v>
      </c>
      <c r="F161" t="s">
        <v>1617</v>
      </c>
      <c r="G161" t="s">
        <v>1485</v>
      </c>
      <c r="H161">
        <v>5</v>
      </c>
      <c r="I161">
        <v>4</v>
      </c>
      <c r="J161">
        <v>5</v>
      </c>
      <c r="K161">
        <v>2</v>
      </c>
      <c r="L161">
        <v>2</v>
      </c>
      <c r="M161">
        <v>6</v>
      </c>
      <c r="N161">
        <v>4</v>
      </c>
      <c r="O161">
        <v>2</v>
      </c>
      <c r="P161">
        <v>2</v>
      </c>
      <c r="Q161">
        <v>4</v>
      </c>
      <c r="R161">
        <v>2</v>
      </c>
      <c r="S161">
        <v>4</v>
      </c>
      <c r="T161">
        <v>2</v>
      </c>
      <c r="U161">
        <v>1</v>
      </c>
      <c r="V161">
        <v>2</v>
      </c>
      <c r="W161">
        <v>2</v>
      </c>
      <c r="X161">
        <v>1</v>
      </c>
      <c r="Y161">
        <v>2</v>
      </c>
      <c r="Z161">
        <v>1</v>
      </c>
      <c r="AA161">
        <v>1</v>
      </c>
      <c r="AB161">
        <v>2</v>
      </c>
      <c r="AC161">
        <v>3</v>
      </c>
      <c r="AD161">
        <v>6</v>
      </c>
      <c r="AE161">
        <v>1</v>
      </c>
      <c r="AF161">
        <v>1</v>
      </c>
      <c r="AG161">
        <v>4</v>
      </c>
      <c r="AH161">
        <v>3</v>
      </c>
      <c r="AI161">
        <v>1</v>
      </c>
      <c r="AJ161">
        <v>1</v>
      </c>
      <c r="AK161">
        <v>2</v>
      </c>
    </row>
    <row r="162" spans="1:37">
      <c r="A162">
        <v>161</v>
      </c>
      <c r="B162" t="s">
        <v>1267</v>
      </c>
      <c r="C162" t="s">
        <v>1620</v>
      </c>
      <c r="D162" t="str">
        <f t="shared" si="2"/>
        <v>SZ_02_0066</v>
      </c>
      <c r="E162" t="s">
        <v>1621</v>
      </c>
      <c r="F162" t="s">
        <v>1617</v>
      </c>
      <c r="G162" t="s">
        <v>1485</v>
      </c>
      <c r="H162">
        <v>5</v>
      </c>
      <c r="I162">
        <v>4</v>
      </c>
      <c r="J162">
        <v>5</v>
      </c>
      <c r="K162">
        <v>2</v>
      </c>
      <c r="L162">
        <v>1</v>
      </c>
      <c r="M162">
        <v>5</v>
      </c>
      <c r="N162">
        <v>3</v>
      </c>
      <c r="O162">
        <v>2</v>
      </c>
      <c r="P162">
        <v>2</v>
      </c>
      <c r="Q162">
        <v>3</v>
      </c>
      <c r="R162">
        <v>2</v>
      </c>
      <c r="S162">
        <v>4</v>
      </c>
      <c r="T162">
        <v>2</v>
      </c>
      <c r="U162">
        <v>1</v>
      </c>
      <c r="V162">
        <v>2</v>
      </c>
      <c r="W162">
        <v>2</v>
      </c>
      <c r="X162">
        <v>1</v>
      </c>
      <c r="Y162">
        <v>1</v>
      </c>
      <c r="Z162">
        <v>1</v>
      </c>
      <c r="AA162">
        <v>1</v>
      </c>
      <c r="AB162">
        <v>2</v>
      </c>
      <c r="AC162">
        <v>3</v>
      </c>
      <c r="AD162">
        <v>5</v>
      </c>
      <c r="AE162">
        <v>1</v>
      </c>
      <c r="AF162">
        <v>2</v>
      </c>
      <c r="AG162">
        <v>5</v>
      </c>
      <c r="AH162">
        <v>3</v>
      </c>
      <c r="AI162">
        <v>1</v>
      </c>
      <c r="AJ162">
        <v>1</v>
      </c>
      <c r="AK162">
        <v>1</v>
      </c>
    </row>
    <row r="163" spans="1:37">
      <c r="A163">
        <v>162</v>
      </c>
      <c r="B163" t="s">
        <v>1270</v>
      </c>
      <c r="C163" t="s">
        <v>1622</v>
      </c>
      <c r="D163" t="str">
        <f t="shared" si="2"/>
        <v>SZ_02_0067</v>
      </c>
      <c r="E163" t="s">
        <v>1623</v>
      </c>
      <c r="F163" t="s">
        <v>1484</v>
      </c>
      <c r="G163" t="s">
        <v>1485</v>
      </c>
      <c r="H163">
        <v>6</v>
      </c>
      <c r="I163">
        <v>3</v>
      </c>
      <c r="J163">
        <v>5</v>
      </c>
      <c r="K163">
        <v>2</v>
      </c>
      <c r="L163">
        <v>2</v>
      </c>
      <c r="M163">
        <v>5</v>
      </c>
      <c r="N163">
        <v>2</v>
      </c>
      <c r="O163">
        <v>2</v>
      </c>
      <c r="P163">
        <v>2</v>
      </c>
      <c r="Q163">
        <v>3</v>
      </c>
      <c r="R163">
        <v>3</v>
      </c>
      <c r="S163">
        <v>3</v>
      </c>
      <c r="T163">
        <v>2</v>
      </c>
      <c r="U163">
        <v>1</v>
      </c>
      <c r="V163">
        <v>2</v>
      </c>
      <c r="W163">
        <v>2</v>
      </c>
      <c r="X163">
        <v>1</v>
      </c>
      <c r="Y163">
        <v>1</v>
      </c>
      <c r="Z163">
        <v>1</v>
      </c>
      <c r="AA163">
        <v>2</v>
      </c>
      <c r="AB163">
        <v>2</v>
      </c>
      <c r="AC163">
        <v>2</v>
      </c>
      <c r="AD163">
        <v>6</v>
      </c>
      <c r="AE163">
        <v>1</v>
      </c>
      <c r="AF163">
        <v>2</v>
      </c>
      <c r="AG163">
        <v>5</v>
      </c>
      <c r="AH163">
        <v>2</v>
      </c>
      <c r="AI163">
        <v>1</v>
      </c>
      <c r="AJ163">
        <v>1</v>
      </c>
      <c r="AK163">
        <v>1</v>
      </c>
    </row>
    <row r="164" spans="1:37">
      <c r="A164">
        <v>163</v>
      </c>
      <c r="B164" t="s">
        <v>1273</v>
      </c>
      <c r="C164" t="s">
        <v>1624</v>
      </c>
      <c r="D164" t="str">
        <f t="shared" si="2"/>
        <v>SZ_02_0068</v>
      </c>
      <c r="E164" t="s">
        <v>1625</v>
      </c>
      <c r="F164" t="s">
        <v>1484</v>
      </c>
      <c r="G164" t="s">
        <v>1485</v>
      </c>
      <c r="H164">
        <v>5</v>
      </c>
      <c r="I164">
        <v>4</v>
      </c>
      <c r="J164">
        <v>5</v>
      </c>
      <c r="K164">
        <v>3</v>
      </c>
      <c r="L164">
        <v>2</v>
      </c>
      <c r="N164">
        <v>3</v>
      </c>
      <c r="O164">
        <v>2</v>
      </c>
      <c r="P164">
        <v>2</v>
      </c>
      <c r="Q164">
        <v>3</v>
      </c>
      <c r="R164">
        <v>2</v>
      </c>
      <c r="S164">
        <v>4</v>
      </c>
      <c r="T164">
        <v>2</v>
      </c>
      <c r="U164">
        <v>1</v>
      </c>
      <c r="V164">
        <v>2</v>
      </c>
      <c r="W164">
        <v>2</v>
      </c>
      <c r="X164">
        <v>1</v>
      </c>
      <c r="Y164">
        <v>1</v>
      </c>
      <c r="Z164">
        <v>1</v>
      </c>
      <c r="AA164">
        <v>2</v>
      </c>
      <c r="AB164">
        <v>2</v>
      </c>
      <c r="AC164">
        <v>2</v>
      </c>
      <c r="AD164">
        <v>5</v>
      </c>
      <c r="AE164">
        <v>1</v>
      </c>
      <c r="AF164">
        <v>2</v>
      </c>
      <c r="AG164">
        <v>5</v>
      </c>
      <c r="AH164">
        <v>2</v>
      </c>
      <c r="AI164">
        <v>3</v>
      </c>
      <c r="AJ164">
        <v>1</v>
      </c>
      <c r="AK164">
        <v>1</v>
      </c>
    </row>
    <row r="165" spans="1:37">
      <c r="A165">
        <v>164</v>
      </c>
      <c r="B165" t="s">
        <v>1275</v>
      </c>
      <c r="C165" t="s">
        <v>1626</v>
      </c>
      <c r="D165" t="str">
        <f t="shared" si="2"/>
        <v>SZ_02_0069</v>
      </c>
      <c r="E165" t="s">
        <v>1627</v>
      </c>
      <c r="F165" t="s">
        <v>1617</v>
      </c>
      <c r="G165" t="s">
        <v>1485</v>
      </c>
      <c r="H165">
        <v>6</v>
      </c>
      <c r="I165">
        <v>4</v>
      </c>
      <c r="J165">
        <v>5</v>
      </c>
      <c r="K165">
        <v>2</v>
      </c>
      <c r="L165">
        <v>1</v>
      </c>
      <c r="M165">
        <v>6</v>
      </c>
      <c r="N165">
        <v>2</v>
      </c>
      <c r="O165">
        <v>2</v>
      </c>
      <c r="P165">
        <v>1</v>
      </c>
      <c r="Q165">
        <v>2</v>
      </c>
      <c r="R165">
        <v>2</v>
      </c>
      <c r="S165">
        <v>3</v>
      </c>
      <c r="T165">
        <v>1</v>
      </c>
      <c r="U165">
        <v>1</v>
      </c>
      <c r="V165">
        <v>2</v>
      </c>
      <c r="W165">
        <v>2</v>
      </c>
      <c r="X165">
        <v>2</v>
      </c>
      <c r="Y165">
        <v>1</v>
      </c>
      <c r="Z165">
        <v>1</v>
      </c>
      <c r="AA165">
        <v>2</v>
      </c>
      <c r="AB165">
        <v>2</v>
      </c>
      <c r="AC165">
        <v>3</v>
      </c>
      <c r="AD165">
        <v>6</v>
      </c>
      <c r="AE165">
        <v>1</v>
      </c>
      <c r="AF165">
        <v>1</v>
      </c>
      <c r="AG165">
        <v>5</v>
      </c>
      <c r="AH165">
        <v>2</v>
      </c>
      <c r="AI165">
        <v>1</v>
      </c>
      <c r="AJ165">
        <v>1</v>
      </c>
      <c r="AK165">
        <v>1</v>
      </c>
    </row>
    <row r="166" spans="1:37">
      <c r="A166">
        <v>165</v>
      </c>
      <c r="B166" t="s">
        <v>1278</v>
      </c>
      <c r="C166" t="s">
        <v>1628</v>
      </c>
      <c r="D166" t="str">
        <f t="shared" si="2"/>
        <v>SZ_02_0070</v>
      </c>
      <c r="E166" t="s">
        <v>1629</v>
      </c>
      <c r="F166" t="s">
        <v>1617</v>
      </c>
      <c r="G166" t="s">
        <v>1485</v>
      </c>
      <c r="H166">
        <v>6</v>
      </c>
      <c r="I166">
        <v>5</v>
      </c>
      <c r="J166">
        <v>4</v>
      </c>
      <c r="K166">
        <v>1</v>
      </c>
      <c r="L166">
        <v>1</v>
      </c>
      <c r="M166">
        <v>5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3</v>
      </c>
      <c r="T166">
        <v>2</v>
      </c>
      <c r="U166">
        <v>1</v>
      </c>
      <c r="V166">
        <v>2</v>
      </c>
      <c r="W166">
        <v>1</v>
      </c>
      <c r="X166">
        <v>1</v>
      </c>
      <c r="Y166">
        <v>3</v>
      </c>
      <c r="Z166">
        <v>1</v>
      </c>
      <c r="AA166">
        <v>2</v>
      </c>
      <c r="AB166">
        <v>2</v>
      </c>
      <c r="AC166">
        <v>2</v>
      </c>
      <c r="AD166">
        <v>6</v>
      </c>
      <c r="AE166">
        <v>1</v>
      </c>
      <c r="AF166">
        <v>2</v>
      </c>
      <c r="AG166">
        <v>5</v>
      </c>
      <c r="AH166">
        <v>2</v>
      </c>
      <c r="AI166">
        <v>2</v>
      </c>
      <c r="AJ166">
        <v>1</v>
      </c>
      <c r="AK166">
        <v>1</v>
      </c>
    </row>
    <row r="167" spans="1:37">
      <c r="A167">
        <v>166</v>
      </c>
      <c r="B167" t="s">
        <v>1280</v>
      </c>
      <c r="C167" t="s">
        <v>1630</v>
      </c>
      <c r="D167" t="str">
        <f t="shared" si="2"/>
        <v>SZ_02_0071</v>
      </c>
      <c r="E167" t="s">
        <v>1631</v>
      </c>
      <c r="F167" t="s">
        <v>1617</v>
      </c>
      <c r="G167" t="s">
        <v>1485</v>
      </c>
      <c r="H167">
        <v>6</v>
      </c>
      <c r="I167">
        <v>5</v>
      </c>
      <c r="J167">
        <v>5</v>
      </c>
      <c r="K167">
        <v>1</v>
      </c>
      <c r="L167">
        <v>1</v>
      </c>
      <c r="M167">
        <v>5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4</v>
      </c>
      <c r="T167">
        <v>2</v>
      </c>
      <c r="U167">
        <v>1</v>
      </c>
      <c r="V167">
        <v>2</v>
      </c>
      <c r="W167">
        <v>1</v>
      </c>
      <c r="X167">
        <v>1</v>
      </c>
      <c r="Y167">
        <v>2</v>
      </c>
      <c r="Z167">
        <v>1</v>
      </c>
      <c r="AA167">
        <v>2</v>
      </c>
      <c r="AB167">
        <v>2</v>
      </c>
      <c r="AC167">
        <v>3</v>
      </c>
      <c r="AD167">
        <v>6</v>
      </c>
      <c r="AE167">
        <v>1</v>
      </c>
      <c r="AF167">
        <v>1</v>
      </c>
      <c r="AG167">
        <v>5</v>
      </c>
      <c r="AH167">
        <v>1</v>
      </c>
      <c r="AI167">
        <v>1</v>
      </c>
      <c r="AJ167">
        <v>1</v>
      </c>
      <c r="AK167">
        <v>1</v>
      </c>
    </row>
    <row r="168" spans="1:37">
      <c r="A168">
        <v>167</v>
      </c>
      <c r="B168" t="s">
        <v>1283</v>
      </c>
      <c r="C168" t="s">
        <v>1632</v>
      </c>
      <c r="D168" t="str">
        <f t="shared" si="2"/>
        <v>SZ_02_0072</v>
      </c>
      <c r="E168" t="s">
        <v>1633</v>
      </c>
      <c r="F168" t="s">
        <v>1617</v>
      </c>
      <c r="G168" t="s">
        <v>1485</v>
      </c>
      <c r="H168">
        <v>6</v>
      </c>
      <c r="I168">
        <v>4</v>
      </c>
      <c r="J168">
        <v>5</v>
      </c>
      <c r="K168">
        <v>3</v>
      </c>
      <c r="L168">
        <v>3</v>
      </c>
      <c r="M168">
        <v>6</v>
      </c>
      <c r="N168">
        <v>3</v>
      </c>
      <c r="O168">
        <v>2</v>
      </c>
      <c r="P168">
        <v>2</v>
      </c>
      <c r="Q168">
        <v>2</v>
      </c>
      <c r="R168">
        <v>2</v>
      </c>
      <c r="S168">
        <v>3</v>
      </c>
      <c r="T168">
        <v>1</v>
      </c>
      <c r="U168">
        <v>1</v>
      </c>
      <c r="V168">
        <v>3</v>
      </c>
      <c r="W168">
        <v>2</v>
      </c>
      <c r="X168">
        <v>1</v>
      </c>
      <c r="Y168">
        <v>1</v>
      </c>
      <c r="Z168">
        <v>1</v>
      </c>
      <c r="AA168">
        <v>2</v>
      </c>
      <c r="AB168">
        <v>2</v>
      </c>
      <c r="AC168">
        <v>2</v>
      </c>
      <c r="AD168">
        <v>6</v>
      </c>
      <c r="AE168">
        <v>1</v>
      </c>
      <c r="AF168">
        <v>1</v>
      </c>
      <c r="AG168">
        <v>6</v>
      </c>
      <c r="AH168">
        <v>2</v>
      </c>
      <c r="AI168">
        <v>2</v>
      </c>
      <c r="AJ168">
        <v>1</v>
      </c>
      <c r="AK168">
        <v>1</v>
      </c>
    </row>
    <row r="169" spans="1:37">
      <c r="A169">
        <v>168</v>
      </c>
      <c r="B169" t="s">
        <v>1286</v>
      </c>
      <c r="C169" t="s">
        <v>1634</v>
      </c>
      <c r="D169" t="str">
        <f t="shared" si="2"/>
        <v>SZ_02_0073</v>
      </c>
      <c r="E169" t="s">
        <v>1635</v>
      </c>
      <c r="F169" t="s">
        <v>1617</v>
      </c>
      <c r="G169" t="s">
        <v>1485</v>
      </c>
      <c r="H169">
        <v>6</v>
      </c>
      <c r="I169">
        <v>4</v>
      </c>
      <c r="J169">
        <v>5</v>
      </c>
      <c r="K169">
        <v>2</v>
      </c>
      <c r="L169">
        <v>1</v>
      </c>
      <c r="M169">
        <v>5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4</v>
      </c>
      <c r="T169">
        <v>3</v>
      </c>
      <c r="U169">
        <v>1</v>
      </c>
      <c r="V169">
        <v>2</v>
      </c>
      <c r="W169">
        <v>2</v>
      </c>
      <c r="X169">
        <v>1</v>
      </c>
      <c r="Y169">
        <v>3</v>
      </c>
      <c r="Z169">
        <v>1</v>
      </c>
      <c r="AA169">
        <v>2</v>
      </c>
      <c r="AB169">
        <v>2</v>
      </c>
      <c r="AC169">
        <v>4</v>
      </c>
      <c r="AD169">
        <v>6</v>
      </c>
      <c r="AE169">
        <v>1</v>
      </c>
      <c r="AF169">
        <v>2</v>
      </c>
      <c r="AG169">
        <v>5</v>
      </c>
      <c r="AH169">
        <v>3</v>
      </c>
      <c r="AI169">
        <v>1</v>
      </c>
      <c r="AJ169">
        <v>1</v>
      </c>
      <c r="AK169">
        <v>1</v>
      </c>
    </row>
    <row r="170" spans="1:37">
      <c r="A170">
        <v>169</v>
      </c>
      <c r="B170" t="s">
        <v>1290</v>
      </c>
      <c r="C170" t="s">
        <v>1636</v>
      </c>
      <c r="D170" t="str">
        <f t="shared" si="2"/>
        <v>SZ_02_0074</v>
      </c>
      <c r="E170" t="s">
        <v>1416</v>
      </c>
      <c r="F170" t="s">
        <v>1484</v>
      </c>
      <c r="G170" t="s">
        <v>1495</v>
      </c>
      <c r="H170">
        <v>5</v>
      </c>
      <c r="I170">
        <v>6</v>
      </c>
      <c r="J170">
        <v>3</v>
      </c>
      <c r="K170">
        <v>2</v>
      </c>
      <c r="L170">
        <v>3</v>
      </c>
      <c r="M170">
        <v>6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5</v>
      </c>
      <c r="T170">
        <v>1</v>
      </c>
      <c r="U170">
        <v>1</v>
      </c>
      <c r="V170">
        <v>2</v>
      </c>
      <c r="W170">
        <v>2</v>
      </c>
      <c r="X170">
        <v>2</v>
      </c>
      <c r="Y170">
        <v>3</v>
      </c>
      <c r="Z170">
        <v>1</v>
      </c>
      <c r="AA170">
        <v>2</v>
      </c>
      <c r="AB170">
        <v>1</v>
      </c>
      <c r="AC170">
        <v>2</v>
      </c>
      <c r="AD170">
        <v>6</v>
      </c>
      <c r="AE170">
        <v>1</v>
      </c>
      <c r="AF170">
        <v>2</v>
      </c>
      <c r="AG170">
        <v>5</v>
      </c>
      <c r="AH170">
        <v>2</v>
      </c>
      <c r="AI170">
        <v>1</v>
      </c>
      <c r="AJ170">
        <v>1</v>
      </c>
      <c r="AK170">
        <v>2</v>
      </c>
    </row>
    <row r="171" spans="1:37">
      <c r="A171">
        <v>170</v>
      </c>
      <c r="B171" t="s">
        <v>1293</v>
      </c>
      <c r="C171" t="s">
        <v>1637</v>
      </c>
      <c r="D171" t="str">
        <f t="shared" si="2"/>
        <v>SZ_02_0075</v>
      </c>
      <c r="E171" t="s">
        <v>1638</v>
      </c>
      <c r="F171" t="s">
        <v>1617</v>
      </c>
      <c r="G171" t="s">
        <v>1485</v>
      </c>
      <c r="H171">
        <v>6</v>
      </c>
      <c r="I171">
        <v>5</v>
      </c>
      <c r="J171">
        <v>4</v>
      </c>
      <c r="K171">
        <v>2</v>
      </c>
      <c r="L171">
        <v>2</v>
      </c>
      <c r="M171">
        <v>5</v>
      </c>
      <c r="N171">
        <v>4</v>
      </c>
      <c r="O171">
        <v>2</v>
      </c>
      <c r="P171">
        <v>2</v>
      </c>
      <c r="Q171">
        <v>2</v>
      </c>
      <c r="R171">
        <v>2</v>
      </c>
      <c r="S171">
        <v>4</v>
      </c>
      <c r="T171">
        <v>2</v>
      </c>
      <c r="U171">
        <v>1</v>
      </c>
      <c r="V171">
        <v>2</v>
      </c>
      <c r="W171">
        <v>2</v>
      </c>
      <c r="X171">
        <v>1</v>
      </c>
      <c r="Y171">
        <v>1</v>
      </c>
      <c r="Z171">
        <v>1</v>
      </c>
      <c r="AA171">
        <v>2</v>
      </c>
      <c r="AB171">
        <v>3</v>
      </c>
      <c r="AC171">
        <v>4</v>
      </c>
      <c r="AD171">
        <v>5</v>
      </c>
      <c r="AE171">
        <v>1</v>
      </c>
      <c r="AF171">
        <v>2</v>
      </c>
      <c r="AG171">
        <v>5</v>
      </c>
      <c r="AH171">
        <v>2</v>
      </c>
      <c r="AI171">
        <v>1</v>
      </c>
      <c r="AJ171">
        <v>1</v>
      </c>
      <c r="AK171">
        <v>1</v>
      </c>
    </row>
    <row r="172" spans="1:37">
      <c r="A172">
        <v>171</v>
      </c>
      <c r="B172" t="s">
        <v>1296</v>
      </c>
      <c r="C172" t="s">
        <v>1639</v>
      </c>
      <c r="D172" t="str">
        <f t="shared" si="2"/>
        <v>SZ_02_0076</v>
      </c>
      <c r="E172" t="s">
        <v>1640</v>
      </c>
      <c r="F172" t="s">
        <v>1617</v>
      </c>
      <c r="G172" t="s">
        <v>1485</v>
      </c>
      <c r="H172">
        <v>6</v>
      </c>
      <c r="I172">
        <v>5</v>
      </c>
      <c r="J172">
        <v>1</v>
      </c>
      <c r="K172">
        <v>2</v>
      </c>
      <c r="L172">
        <v>2</v>
      </c>
      <c r="M172">
        <v>5</v>
      </c>
      <c r="N172">
        <v>2</v>
      </c>
      <c r="O172">
        <v>2</v>
      </c>
      <c r="P172">
        <v>2</v>
      </c>
      <c r="Q172">
        <v>4</v>
      </c>
      <c r="R172">
        <v>2</v>
      </c>
      <c r="S172">
        <v>5</v>
      </c>
      <c r="T172">
        <v>2</v>
      </c>
      <c r="U172">
        <v>1</v>
      </c>
      <c r="V172">
        <v>2</v>
      </c>
      <c r="W172">
        <v>2</v>
      </c>
      <c r="X172">
        <v>1</v>
      </c>
      <c r="Y172">
        <v>2</v>
      </c>
      <c r="Z172">
        <v>1</v>
      </c>
      <c r="AA172">
        <v>2</v>
      </c>
      <c r="AB172">
        <v>2</v>
      </c>
      <c r="AC172">
        <v>4</v>
      </c>
      <c r="AD172">
        <v>6</v>
      </c>
      <c r="AE172">
        <v>1</v>
      </c>
      <c r="AF172">
        <v>2</v>
      </c>
      <c r="AG172">
        <v>5</v>
      </c>
      <c r="AH172">
        <v>3</v>
      </c>
      <c r="AI172">
        <v>1</v>
      </c>
      <c r="AJ172">
        <v>1</v>
      </c>
      <c r="AK172">
        <v>3</v>
      </c>
    </row>
    <row r="173" spans="1:37">
      <c r="A173">
        <v>172</v>
      </c>
      <c r="B173" t="s">
        <v>1299</v>
      </c>
      <c r="C173" t="s">
        <v>1641</v>
      </c>
      <c r="D173" t="str">
        <f t="shared" si="2"/>
        <v>SZ_02_0078</v>
      </c>
      <c r="E173" t="s">
        <v>1642</v>
      </c>
      <c r="F173" t="s">
        <v>1617</v>
      </c>
      <c r="G173" t="s">
        <v>1485</v>
      </c>
      <c r="H173">
        <v>6</v>
      </c>
      <c r="I173">
        <v>5</v>
      </c>
      <c r="J173">
        <v>6</v>
      </c>
      <c r="K173">
        <v>1</v>
      </c>
      <c r="L173">
        <v>2</v>
      </c>
      <c r="M173">
        <v>6</v>
      </c>
      <c r="N173">
        <v>3</v>
      </c>
      <c r="O173">
        <v>2</v>
      </c>
      <c r="P173">
        <v>2</v>
      </c>
      <c r="Q173">
        <v>3</v>
      </c>
      <c r="R173">
        <v>3</v>
      </c>
      <c r="S173">
        <v>4</v>
      </c>
      <c r="T173">
        <v>2</v>
      </c>
      <c r="U173">
        <v>1</v>
      </c>
      <c r="V173">
        <v>2</v>
      </c>
      <c r="W173">
        <v>2</v>
      </c>
      <c r="X173">
        <v>1</v>
      </c>
      <c r="Y173">
        <v>1</v>
      </c>
      <c r="Z173">
        <v>1</v>
      </c>
      <c r="AA173">
        <v>2</v>
      </c>
      <c r="AB173">
        <v>2</v>
      </c>
      <c r="AC173">
        <v>3</v>
      </c>
      <c r="AD173">
        <v>6</v>
      </c>
      <c r="AE173">
        <v>1</v>
      </c>
      <c r="AF173">
        <v>2</v>
      </c>
      <c r="AG173">
        <v>6</v>
      </c>
      <c r="AH173">
        <v>3</v>
      </c>
      <c r="AI173">
        <v>1</v>
      </c>
      <c r="AJ173">
        <v>1</v>
      </c>
      <c r="AK173">
        <v>3</v>
      </c>
    </row>
    <row r="174" spans="1:37">
      <c r="A174">
        <v>173</v>
      </c>
      <c r="B174" t="s">
        <v>1302</v>
      </c>
      <c r="C174" t="s">
        <v>1643</v>
      </c>
      <c r="D174" t="str">
        <f t="shared" si="2"/>
        <v>SZ_02_0079</v>
      </c>
      <c r="E174" t="s">
        <v>1375</v>
      </c>
      <c r="F174" t="s">
        <v>1617</v>
      </c>
      <c r="G174" t="s">
        <v>1485</v>
      </c>
      <c r="H174">
        <v>6</v>
      </c>
      <c r="I174">
        <v>5</v>
      </c>
      <c r="J174">
        <v>4</v>
      </c>
      <c r="K174">
        <v>2</v>
      </c>
      <c r="L174">
        <v>1</v>
      </c>
      <c r="M174">
        <v>6</v>
      </c>
      <c r="N174">
        <v>2</v>
      </c>
      <c r="O174">
        <v>2</v>
      </c>
      <c r="P174">
        <v>2</v>
      </c>
      <c r="Q174">
        <v>2</v>
      </c>
      <c r="R174">
        <v>3</v>
      </c>
      <c r="S174">
        <v>5</v>
      </c>
      <c r="T174">
        <v>2</v>
      </c>
      <c r="U174">
        <v>1</v>
      </c>
      <c r="V174">
        <v>2</v>
      </c>
      <c r="W174">
        <v>2</v>
      </c>
      <c r="X174">
        <v>1</v>
      </c>
      <c r="Y174">
        <v>2</v>
      </c>
      <c r="Z174">
        <v>1</v>
      </c>
      <c r="AA174">
        <v>2</v>
      </c>
      <c r="AB174">
        <v>3</v>
      </c>
      <c r="AC174">
        <v>2</v>
      </c>
      <c r="AD174">
        <v>6</v>
      </c>
      <c r="AE174">
        <v>1</v>
      </c>
      <c r="AF174">
        <v>2</v>
      </c>
      <c r="AG174">
        <v>4</v>
      </c>
      <c r="AH174">
        <v>2</v>
      </c>
      <c r="AI174">
        <v>1</v>
      </c>
      <c r="AJ174">
        <v>1</v>
      </c>
      <c r="AK174">
        <v>2</v>
      </c>
    </row>
    <row r="175" spans="1:37">
      <c r="A175">
        <v>174</v>
      </c>
      <c r="B175" t="s">
        <v>1305</v>
      </c>
      <c r="C175" t="s">
        <v>1644</v>
      </c>
      <c r="D175" t="str">
        <f t="shared" si="2"/>
        <v>SZ_02_0080</v>
      </c>
      <c r="E175" t="s">
        <v>1645</v>
      </c>
      <c r="F175" t="s">
        <v>1484</v>
      </c>
      <c r="G175" t="s">
        <v>1485</v>
      </c>
      <c r="H175">
        <v>6</v>
      </c>
      <c r="I175">
        <v>5</v>
      </c>
      <c r="J175">
        <v>5</v>
      </c>
      <c r="K175">
        <v>2</v>
      </c>
      <c r="L175">
        <v>2</v>
      </c>
      <c r="M175">
        <v>4</v>
      </c>
      <c r="N175">
        <v>2</v>
      </c>
      <c r="O175">
        <v>2</v>
      </c>
      <c r="P175">
        <v>2</v>
      </c>
      <c r="Q175">
        <v>3</v>
      </c>
      <c r="R175">
        <v>2</v>
      </c>
      <c r="S175">
        <v>4</v>
      </c>
      <c r="T175">
        <v>2</v>
      </c>
      <c r="U175">
        <v>1</v>
      </c>
      <c r="V175">
        <v>2</v>
      </c>
      <c r="W175">
        <v>2</v>
      </c>
      <c r="X175">
        <v>1</v>
      </c>
      <c r="Y175">
        <v>1</v>
      </c>
      <c r="Z175">
        <v>1</v>
      </c>
      <c r="AA175">
        <v>2</v>
      </c>
      <c r="AB175">
        <v>2</v>
      </c>
      <c r="AC175">
        <v>3</v>
      </c>
      <c r="AD175">
        <v>5</v>
      </c>
      <c r="AE175">
        <v>1</v>
      </c>
      <c r="AF175">
        <v>2</v>
      </c>
      <c r="AG175">
        <v>5</v>
      </c>
      <c r="AH175">
        <v>3</v>
      </c>
      <c r="AI175">
        <v>1</v>
      </c>
      <c r="AJ175">
        <v>1</v>
      </c>
      <c r="AK175">
        <v>3</v>
      </c>
    </row>
    <row r="176" spans="1:37">
      <c r="A176">
        <v>175</v>
      </c>
      <c r="B176" t="s">
        <v>1308</v>
      </c>
      <c r="C176" t="s">
        <v>1646</v>
      </c>
      <c r="D176" t="str">
        <f t="shared" si="2"/>
        <v>SZ_02_0081</v>
      </c>
      <c r="E176" t="s">
        <v>1647</v>
      </c>
      <c r="F176" t="s">
        <v>1484</v>
      </c>
      <c r="G176" t="s">
        <v>1485</v>
      </c>
      <c r="H176">
        <v>6</v>
      </c>
      <c r="I176">
        <v>5</v>
      </c>
      <c r="J176">
        <v>2</v>
      </c>
      <c r="K176">
        <v>2</v>
      </c>
      <c r="L176">
        <v>2</v>
      </c>
      <c r="M176">
        <v>5</v>
      </c>
      <c r="N176">
        <v>3</v>
      </c>
      <c r="O176">
        <v>2</v>
      </c>
      <c r="P176">
        <v>2</v>
      </c>
      <c r="Q176">
        <v>2</v>
      </c>
      <c r="R176">
        <v>2</v>
      </c>
      <c r="S176">
        <v>4</v>
      </c>
      <c r="T176">
        <v>2</v>
      </c>
      <c r="U176">
        <v>1</v>
      </c>
      <c r="V176">
        <v>2</v>
      </c>
      <c r="W176">
        <v>1</v>
      </c>
      <c r="X176">
        <v>1</v>
      </c>
      <c r="Y176">
        <v>3</v>
      </c>
      <c r="Z176">
        <v>1</v>
      </c>
      <c r="AA176">
        <v>2</v>
      </c>
      <c r="AB176">
        <v>2</v>
      </c>
      <c r="AC176">
        <v>3</v>
      </c>
      <c r="AD176">
        <v>6</v>
      </c>
      <c r="AE176">
        <v>1</v>
      </c>
      <c r="AF176">
        <v>3</v>
      </c>
      <c r="AG176">
        <v>5</v>
      </c>
      <c r="AH176">
        <v>3</v>
      </c>
      <c r="AI176">
        <v>2</v>
      </c>
      <c r="AJ176">
        <v>1</v>
      </c>
      <c r="AK176">
        <v>3</v>
      </c>
    </row>
    <row r="177" spans="1:37">
      <c r="A177">
        <v>176</v>
      </c>
      <c r="B177" t="s">
        <v>1311</v>
      </c>
      <c r="C177" t="s">
        <v>1648</v>
      </c>
      <c r="D177" t="str">
        <f t="shared" si="2"/>
        <v>SZ_02_0082</v>
      </c>
      <c r="E177" t="s">
        <v>1647</v>
      </c>
      <c r="F177" t="s">
        <v>1617</v>
      </c>
      <c r="G177" t="s">
        <v>1485</v>
      </c>
      <c r="H177">
        <v>6</v>
      </c>
      <c r="I177">
        <v>5</v>
      </c>
      <c r="J177">
        <v>5</v>
      </c>
      <c r="K177">
        <v>4</v>
      </c>
      <c r="L177">
        <v>1</v>
      </c>
      <c r="M177">
        <v>5</v>
      </c>
      <c r="N177">
        <v>2</v>
      </c>
      <c r="O177">
        <v>2</v>
      </c>
      <c r="P177">
        <v>2</v>
      </c>
      <c r="Q177">
        <v>2</v>
      </c>
      <c r="R177">
        <v>3</v>
      </c>
      <c r="S177">
        <v>5</v>
      </c>
      <c r="T177">
        <v>2</v>
      </c>
      <c r="U177">
        <v>1</v>
      </c>
      <c r="V177">
        <v>1</v>
      </c>
      <c r="W177">
        <v>1</v>
      </c>
      <c r="X177">
        <v>1</v>
      </c>
      <c r="Y177">
        <v>2</v>
      </c>
      <c r="Z177">
        <v>1</v>
      </c>
      <c r="AA177">
        <v>2</v>
      </c>
      <c r="AB177">
        <v>2</v>
      </c>
      <c r="AC177">
        <v>3</v>
      </c>
      <c r="AD177">
        <v>6</v>
      </c>
      <c r="AE177">
        <v>1</v>
      </c>
      <c r="AF177">
        <v>2</v>
      </c>
      <c r="AG177">
        <v>4</v>
      </c>
      <c r="AH177">
        <v>2</v>
      </c>
      <c r="AI177">
        <v>2</v>
      </c>
      <c r="AJ177">
        <v>1</v>
      </c>
      <c r="AK177">
        <v>2</v>
      </c>
    </row>
    <row r="178" spans="1:37">
      <c r="A178">
        <v>177</v>
      </c>
      <c r="B178" t="s">
        <v>1314</v>
      </c>
      <c r="C178" t="s">
        <v>1649</v>
      </c>
      <c r="D178" t="str">
        <f t="shared" si="2"/>
        <v>SZ_02_0083</v>
      </c>
      <c r="E178" t="s">
        <v>1534</v>
      </c>
      <c r="F178" t="s">
        <v>1617</v>
      </c>
      <c r="G178" t="s">
        <v>1485</v>
      </c>
      <c r="H178">
        <v>6</v>
      </c>
      <c r="I178">
        <v>4</v>
      </c>
      <c r="J178">
        <v>4</v>
      </c>
      <c r="K178">
        <v>1</v>
      </c>
      <c r="L178">
        <v>1</v>
      </c>
      <c r="M178">
        <v>5</v>
      </c>
      <c r="N178">
        <v>1</v>
      </c>
      <c r="O178">
        <v>1</v>
      </c>
      <c r="P178">
        <v>2</v>
      </c>
      <c r="Q178">
        <v>2</v>
      </c>
      <c r="R178">
        <v>2</v>
      </c>
      <c r="S178">
        <v>4</v>
      </c>
      <c r="T178">
        <v>1</v>
      </c>
      <c r="U178">
        <v>1</v>
      </c>
      <c r="V178">
        <v>2</v>
      </c>
      <c r="W178">
        <v>2</v>
      </c>
      <c r="X178">
        <v>2</v>
      </c>
      <c r="Y178">
        <v>3</v>
      </c>
      <c r="Z178">
        <v>2</v>
      </c>
      <c r="AA178">
        <v>2</v>
      </c>
      <c r="AB178">
        <v>2</v>
      </c>
      <c r="AC178">
        <v>3</v>
      </c>
      <c r="AD178">
        <v>5</v>
      </c>
      <c r="AE178">
        <v>1</v>
      </c>
      <c r="AF178">
        <v>2</v>
      </c>
      <c r="AG178">
        <v>5</v>
      </c>
      <c r="AH178">
        <v>3</v>
      </c>
      <c r="AI178">
        <v>2</v>
      </c>
      <c r="AJ178">
        <v>1</v>
      </c>
      <c r="AK178">
        <v>2</v>
      </c>
    </row>
    <row r="179" spans="1:37">
      <c r="A179">
        <v>178</v>
      </c>
      <c r="B179" t="s">
        <v>1317</v>
      </c>
      <c r="C179" t="s">
        <v>1650</v>
      </c>
      <c r="D179" t="str">
        <f t="shared" si="2"/>
        <v>SZ_02_0084</v>
      </c>
      <c r="E179" t="s">
        <v>1651</v>
      </c>
      <c r="F179" t="s">
        <v>1617</v>
      </c>
      <c r="G179" t="s">
        <v>1485</v>
      </c>
      <c r="H179">
        <v>6</v>
      </c>
      <c r="I179">
        <v>5</v>
      </c>
      <c r="J179">
        <v>6</v>
      </c>
      <c r="K179">
        <v>2</v>
      </c>
      <c r="L179">
        <v>1</v>
      </c>
      <c r="M179">
        <v>6</v>
      </c>
      <c r="N179">
        <v>2</v>
      </c>
      <c r="O179">
        <v>2</v>
      </c>
      <c r="P179">
        <v>2</v>
      </c>
      <c r="Q179">
        <v>3</v>
      </c>
      <c r="R179">
        <v>3</v>
      </c>
      <c r="S179">
        <v>4</v>
      </c>
      <c r="T179">
        <v>3</v>
      </c>
      <c r="U179">
        <v>1</v>
      </c>
      <c r="V179">
        <v>2</v>
      </c>
      <c r="W179">
        <v>2</v>
      </c>
      <c r="X179">
        <v>1</v>
      </c>
      <c r="Y179">
        <v>2</v>
      </c>
      <c r="Z179">
        <v>1</v>
      </c>
      <c r="AA179">
        <v>2</v>
      </c>
      <c r="AB179">
        <v>2</v>
      </c>
      <c r="AC179">
        <v>3</v>
      </c>
      <c r="AD179">
        <v>6</v>
      </c>
      <c r="AE179">
        <v>1</v>
      </c>
      <c r="AF179">
        <v>1</v>
      </c>
      <c r="AG179">
        <v>5</v>
      </c>
      <c r="AH179">
        <v>2</v>
      </c>
      <c r="AI179">
        <v>1</v>
      </c>
      <c r="AJ179">
        <v>1</v>
      </c>
      <c r="AK179">
        <v>3</v>
      </c>
    </row>
    <row r="180" spans="1:37">
      <c r="A180">
        <v>179</v>
      </c>
      <c r="B180" t="s">
        <v>1320</v>
      </c>
      <c r="C180" t="s">
        <v>1652</v>
      </c>
      <c r="D180" t="str">
        <f t="shared" si="2"/>
        <v>SZ_02_0085</v>
      </c>
      <c r="E180" t="s">
        <v>1653</v>
      </c>
      <c r="F180" t="s">
        <v>1484</v>
      </c>
      <c r="G180" t="s">
        <v>1485</v>
      </c>
      <c r="H180">
        <v>6</v>
      </c>
      <c r="I180">
        <v>5</v>
      </c>
      <c r="J180">
        <v>3</v>
      </c>
      <c r="K180">
        <v>2</v>
      </c>
      <c r="L180">
        <v>1</v>
      </c>
      <c r="M180">
        <v>6</v>
      </c>
      <c r="N180">
        <v>3</v>
      </c>
      <c r="O180">
        <v>2</v>
      </c>
      <c r="P180">
        <v>2</v>
      </c>
      <c r="Q180">
        <v>3</v>
      </c>
      <c r="R180">
        <v>3</v>
      </c>
      <c r="S180">
        <v>4</v>
      </c>
      <c r="T180">
        <v>3</v>
      </c>
      <c r="U180">
        <v>2</v>
      </c>
      <c r="V180">
        <v>2</v>
      </c>
      <c r="W180">
        <v>2</v>
      </c>
      <c r="X180">
        <v>1</v>
      </c>
      <c r="Y180">
        <v>2</v>
      </c>
      <c r="Z180">
        <v>1</v>
      </c>
      <c r="AA180">
        <v>2</v>
      </c>
      <c r="AB180">
        <v>3</v>
      </c>
      <c r="AC180">
        <v>2</v>
      </c>
      <c r="AD180">
        <v>6</v>
      </c>
      <c r="AE180">
        <v>1</v>
      </c>
      <c r="AF180">
        <v>3</v>
      </c>
      <c r="AG180">
        <v>5</v>
      </c>
      <c r="AH180">
        <v>3</v>
      </c>
      <c r="AI180">
        <v>2</v>
      </c>
      <c r="AJ180">
        <v>1</v>
      </c>
      <c r="AK180">
        <v>3</v>
      </c>
    </row>
    <row r="181" spans="1:37">
      <c r="A181">
        <v>180</v>
      </c>
      <c r="B181" t="s">
        <v>1323</v>
      </c>
      <c r="C181" t="s">
        <v>1654</v>
      </c>
      <c r="D181" t="str">
        <f t="shared" si="2"/>
        <v>SZ_02_0086</v>
      </c>
      <c r="E181" t="s">
        <v>1188</v>
      </c>
      <c r="F181" t="s">
        <v>1617</v>
      </c>
      <c r="G181" t="s">
        <v>1485</v>
      </c>
      <c r="H181">
        <v>6</v>
      </c>
      <c r="I181">
        <v>5</v>
      </c>
      <c r="J181">
        <v>6</v>
      </c>
      <c r="K181">
        <v>2</v>
      </c>
      <c r="L181">
        <v>2</v>
      </c>
      <c r="M181">
        <v>6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4</v>
      </c>
      <c r="T181">
        <v>1</v>
      </c>
      <c r="U181">
        <v>1</v>
      </c>
      <c r="V181">
        <v>2</v>
      </c>
      <c r="W181">
        <v>2</v>
      </c>
      <c r="X181">
        <v>1</v>
      </c>
      <c r="Y181">
        <v>3</v>
      </c>
      <c r="Z181">
        <v>1</v>
      </c>
      <c r="AA181">
        <v>2</v>
      </c>
      <c r="AB181">
        <v>1</v>
      </c>
      <c r="AC181">
        <v>1</v>
      </c>
      <c r="AD181">
        <v>5</v>
      </c>
      <c r="AE181">
        <v>1</v>
      </c>
      <c r="AF181">
        <v>3</v>
      </c>
      <c r="AG181">
        <v>4</v>
      </c>
      <c r="AH181">
        <v>2</v>
      </c>
      <c r="AI181">
        <v>1</v>
      </c>
      <c r="AJ181">
        <v>1</v>
      </c>
      <c r="AK181">
        <v>1</v>
      </c>
    </row>
    <row r="182" spans="1:37">
      <c r="A182">
        <v>181</v>
      </c>
      <c r="B182" t="s">
        <v>1326</v>
      </c>
      <c r="C182" t="s">
        <v>1655</v>
      </c>
      <c r="D182" t="str">
        <f t="shared" si="2"/>
        <v>SZ_02_0087</v>
      </c>
      <c r="E182" t="s">
        <v>1656</v>
      </c>
      <c r="F182" t="s">
        <v>1617</v>
      </c>
      <c r="G182" t="s">
        <v>1485</v>
      </c>
      <c r="H182">
        <v>6</v>
      </c>
      <c r="I182">
        <v>5</v>
      </c>
      <c r="J182">
        <v>6</v>
      </c>
      <c r="K182">
        <v>2</v>
      </c>
      <c r="L182">
        <v>1</v>
      </c>
      <c r="M182">
        <v>6</v>
      </c>
      <c r="N182">
        <v>2</v>
      </c>
      <c r="O182">
        <v>2</v>
      </c>
      <c r="P182">
        <v>2</v>
      </c>
      <c r="Q182">
        <v>2</v>
      </c>
      <c r="R182">
        <v>3</v>
      </c>
      <c r="S182">
        <v>5</v>
      </c>
      <c r="T182">
        <v>2</v>
      </c>
      <c r="U182">
        <v>1</v>
      </c>
      <c r="V182">
        <v>2</v>
      </c>
      <c r="W182">
        <v>2</v>
      </c>
      <c r="X182">
        <v>1</v>
      </c>
      <c r="Y182">
        <v>2</v>
      </c>
      <c r="Z182">
        <v>1</v>
      </c>
      <c r="AA182">
        <v>2</v>
      </c>
      <c r="AB182">
        <v>2</v>
      </c>
      <c r="AC182">
        <v>3</v>
      </c>
      <c r="AD182">
        <v>6</v>
      </c>
      <c r="AE182">
        <v>1</v>
      </c>
      <c r="AF182">
        <v>2</v>
      </c>
      <c r="AG182">
        <v>6</v>
      </c>
      <c r="AH182">
        <v>3</v>
      </c>
      <c r="AI182">
        <v>2</v>
      </c>
      <c r="AJ182">
        <v>1</v>
      </c>
      <c r="AK182">
        <v>3</v>
      </c>
    </row>
    <row r="183" spans="1:37">
      <c r="A183">
        <v>182</v>
      </c>
      <c r="B183" t="s">
        <v>1329</v>
      </c>
      <c r="C183" t="s">
        <v>1657</v>
      </c>
      <c r="D183" t="str">
        <f t="shared" si="2"/>
        <v>SZ_02_0088</v>
      </c>
      <c r="E183" t="s">
        <v>1658</v>
      </c>
      <c r="F183" t="s">
        <v>1617</v>
      </c>
      <c r="G183" t="s">
        <v>1485</v>
      </c>
      <c r="H183">
        <v>6</v>
      </c>
      <c r="I183">
        <v>5</v>
      </c>
      <c r="J183">
        <v>6</v>
      </c>
      <c r="K183">
        <v>2</v>
      </c>
      <c r="L183">
        <v>4</v>
      </c>
      <c r="N183">
        <v>6</v>
      </c>
      <c r="O183">
        <v>1</v>
      </c>
      <c r="P183">
        <v>1</v>
      </c>
      <c r="Q183">
        <v>1</v>
      </c>
      <c r="R183">
        <v>1</v>
      </c>
      <c r="S183">
        <v>5</v>
      </c>
      <c r="T183">
        <v>2</v>
      </c>
      <c r="U183">
        <v>1</v>
      </c>
      <c r="V183">
        <v>2</v>
      </c>
      <c r="W183">
        <v>2</v>
      </c>
      <c r="X183">
        <v>2</v>
      </c>
      <c r="Y183">
        <v>2</v>
      </c>
      <c r="Z183">
        <v>1</v>
      </c>
      <c r="AA183">
        <v>2</v>
      </c>
      <c r="AB183">
        <v>1</v>
      </c>
      <c r="AC183">
        <v>2</v>
      </c>
      <c r="AD183">
        <v>6</v>
      </c>
      <c r="AE183">
        <v>1</v>
      </c>
      <c r="AF183">
        <v>3</v>
      </c>
      <c r="AG183">
        <v>5</v>
      </c>
      <c r="AH183">
        <v>3</v>
      </c>
      <c r="AI183">
        <v>1</v>
      </c>
      <c r="AJ183">
        <v>1</v>
      </c>
      <c r="AK183">
        <v>1</v>
      </c>
    </row>
    <row r="184" spans="1:37">
      <c r="A184">
        <v>183</v>
      </c>
      <c r="B184" t="s">
        <v>1332</v>
      </c>
      <c r="C184" t="s">
        <v>1659</v>
      </c>
      <c r="D184" t="str">
        <f t="shared" si="2"/>
        <v>SZ_02_0089</v>
      </c>
      <c r="E184" t="s">
        <v>1660</v>
      </c>
      <c r="F184" t="s">
        <v>1484</v>
      </c>
      <c r="G184" t="s">
        <v>1485</v>
      </c>
      <c r="H184">
        <v>5</v>
      </c>
      <c r="I184">
        <v>4</v>
      </c>
      <c r="J184">
        <v>4</v>
      </c>
      <c r="K184">
        <v>1</v>
      </c>
      <c r="L184">
        <v>1</v>
      </c>
      <c r="M184">
        <v>4</v>
      </c>
      <c r="N184">
        <v>1</v>
      </c>
      <c r="O184">
        <v>2</v>
      </c>
      <c r="P184">
        <v>1</v>
      </c>
      <c r="Q184">
        <v>2</v>
      </c>
      <c r="R184">
        <v>2</v>
      </c>
      <c r="S184">
        <v>3</v>
      </c>
      <c r="T184">
        <v>1</v>
      </c>
      <c r="U184">
        <v>1</v>
      </c>
      <c r="V184">
        <v>1</v>
      </c>
      <c r="W184">
        <v>2</v>
      </c>
      <c r="X184">
        <v>1</v>
      </c>
      <c r="Y184">
        <v>2</v>
      </c>
      <c r="Z184">
        <v>1</v>
      </c>
      <c r="AA184">
        <v>2</v>
      </c>
      <c r="AB184">
        <v>2</v>
      </c>
      <c r="AC184">
        <v>3</v>
      </c>
      <c r="AD184">
        <v>5</v>
      </c>
      <c r="AE184">
        <v>1</v>
      </c>
      <c r="AF184">
        <v>2</v>
      </c>
      <c r="AG184">
        <v>5</v>
      </c>
      <c r="AH184">
        <v>2</v>
      </c>
      <c r="AI184">
        <v>1</v>
      </c>
      <c r="AJ184">
        <v>1</v>
      </c>
      <c r="AK184">
        <v>1</v>
      </c>
    </row>
    <row r="185" spans="1:37">
      <c r="A185">
        <v>184</v>
      </c>
      <c r="B185" t="s">
        <v>1335</v>
      </c>
      <c r="C185" t="s">
        <v>1661</v>
      </c>
      <c r="D185" t="str">
        <f t="shared" si="2"/>
        <v>SZ_02_0090</v>
      </c>
      <c r="E185" t="s">
        <v>1662</v>
      </c>
      <c r="F185" t="s">
        <v>1617</v>
      </c>
      <c r="G185" t="s">
        <v>1485</v>
      </c>
      <c r="H185">
        <v>5</v>
      </c>
      <c r="I185">
        <v>4</v>
      </c>
      <c r="J185">
        <v>5</v>
      </c>
      <c r="K185">
        <v>2</v>
      </c>
      <c r="L185">
        <v>2</v>
      </c>
      <c r="M185">
        <v>5</v>
      </c>
      <c r="N185">
        <v>3</v>
      </c>
      <c r="O185">
        <v>2</v>
      </c>
      <c r="P185">
        <v>3</v>
      </c>
      <c r="Q185">
        <v>3</v>
      </c>
      <c r="R185">
        <v>3</v>
      </c>
      <c r="S185">
        <v>4</v>
      </c>
      <c r="T185">
        <v>3</v>
      </c>
      <c r="U185">
        <v>1</v>
      </c>
      <c r="V185">
        <v>2</v>
      </c>
      <c r="W185">
        <v>2</v>
      </c>
      <c r="X185">
        <v>1</v>
      </c>
      <c r="Y185">
        <v>2</v>
      </c>
      <c r="Z185">
        <v>1</v>
      </c>
      <c r="AA185">
        <v>2</v>
      </c>
      <c r="AB185">
        <v>3</v>
      </c>
      <c r="AC185">
        <v>2</v>
      </c>
      <c r="AD185">
        <v>5</v>
      </c>
      <c r="AE185">
        <v>1</v>
      </c>
      <c r="AF185">
        <v>3</v>
      </c>
      <c r="AG185">
        <v>5</v>
      </c>
      <c r="AH185">
        <v>3</v>
      </c>
      <c r="AI185">
        <v>1</v>
      </c>
      <c r="AJ185">
        <v>1</v>
      </c>
      <c r="AK185">
        <v>3</v>
      </c>
    </row>
    <row r="186" spans="1:37">
      <c r="A186">
        <v>185</v>
      </c>
      <c r="B186" t="s">
        <v>1338</v>
      </c>
      <c r="C186" t="s">
        <v>1663</v>
      </c>
      <c r="D186" t="str">
        <f t="shared" si="2"/>
        <v>SZ_02_0091</v>
      </c>
      <c r="E186" t="s">
        <v>1288</v>
      </c>
      <c r="F186" t="s">
        <v>1617</v>
      </c>
      <c r="G186" t="s">
        <v>1485</v>
      </c>
      <c r="H186">
        <v>6</v>
      </c>
      <c r="I186">
        <v>5</v>
      </c>
      <c r="J186">
        <v>5</v>
      </c>
      <c r="K186">
        <v>2</v>
      </c>
      <c r="L186">
        <v>1</v>
      </c>
      <c r="M186">
        <v>6</v>
      </c>
      <c r="N186">
        <v>2</v>
      </c>
      <c r="O186">
        <v>2</v>
      </c>
      <c r="P186">
        <v>2</v>
      </c>
      <c r="Q186">
        <v>2</v>
      </c>
      <c r="R186">
        <v>2</v>
      </c>
      <c r="S186">
        <v>3</v>
      </c>
      <c r="T186">
        <v>2</v>
      </c>
      <c r="U186">
        <v>1</v>
      </c>
      <c r="V186">
        <v>2</v>
      </c>
      <c r="W186">
        <v>2</v>
      </c>
      <c r="X186">
        <v>1</v>
      </c>
      <c r="Y186">
        <v>2</v>
      </c>
      <c r="Z186">
        <v>1</v>
      </c>
      <c r="AA186">
        <v>2</v>
      </c>
      <c r="AB186">
        <v>2</v>
      </c>
      <c r="AC186">
        <v>3</v>
      </c>
      <c r="AD186">
        <v>6</v>
      </c>
      <c r="AE186">
        <v>1</v>
      </c>
      <c r="AF186">
        <v>2</v>
      </c>
      <c r="AG186">
        <v>5</v>
      </c>
      <c r="AH186">
        <v>2</v>
      </c>
      <c r="AI186">
        <v>1</v>
      </c>
      <c r="AJ186">
        <v>1</v>
      </c>
      <c r="AK186">
        <v>1</v>
      </c>
    </row>
    <row r="187" spans="1:37">
      <c r="A187">
        <v>186</v>
      </c>
      <c r="B187" t="s">
        <v>1341</v>
      </c>
      <c r="C187" t="s">
        <v>1664</v>
      </c>
      <c r="D187" t="str">
        <f t="shared" si="2"/>
        <v>SZ_02_0092</v>
      </c>
      <c r="E187" t="s">
        <v>1665</v>
      </c>
      <c r="F187" t="s">
        <v>1617</v>
      </c>
      <c r="G187" t="s">
        <v>1485</v>
      </c>
      <c r="H187">
        <v>6</v>
      </c>
      <c r="I187">
        <v>5</v>
      </c>
      <c r="J187">
        <v>2</v>
      </c>
      <c r="K187">
        <v>2</v>
      </c>
      <c r="L187">
        <v>2</v>
      </c>
      <c r="M187">
        <v>6</v>
      </c>
      <c r="N187">
        <v>2</v>
      </c>
      <c r="O187">
        <v>2</v>
      </c>
      <c r="P187">
        <v>3</v>
      </c>
      <c r="Q187">
        <v>3</v>
      </c>
      <c r="R187">
        <v>2</v>
      </c>
      <c r="S187">
        <v>4</v>
      </c>
      <c r="T187">
        <v>2</v>
      </c>
      <c r="U187">
        <v>1</v>
      </c>
      <c r="V187">
        <v>2</v>
      </c>
      <c r="W187">
        <v>2</v>
      </c>
      <c r="X187">
        <v>1</v>
      </c>
      <c r="Y187">
        <v>1</v>
      </c>
      <c r="Z187">
        <v>1</v>
      </c>
      <c r="AA187">
        <v>2</v>
      </c>
      <c r="AB187">
        <v>2</v>
      </c>
      <c r="AC187">
        <v>3</v>
      </c>
      <c r="AD187">
        <v>6</v>
      </c>
      <c r="AE187">
        <v>1</v>
      </c>
      <c r="AF187">
        <v>3</v>
      </c>
      <c r="AG187">
        <v>5</v>
      </c>
      <c r="AH187">
        <v>2</v>
      </c>
      <c r="AI187">
        <v>1</v>
      </c>
      <c r="AJ187">
        <v>1</v>
      </c>
      <c r="AK187">
        <v>1</v>
      </c>
    </row>
    <row r="188" spans="1:37">
      <c r="A188">
        <v>187</v>
      </c>
      <c r="B188" t="s">
        <v>1344</v>
      </c>
      <c r="C188" t="s">
        <v>1666</v>
      </c>
      <c r="D188" t="str">
        <f t="shared" si="2"/>
        <v>SZ_02_0093</v>
      </c>
      <c r="E188" t="s">
        <v>1667</v>
      </c>
      <c r="F188" t="s">
        <v>1508</v>
      </c>
      <c r="G188" t="s">
        <v>1485</v>
      </c>
      <c r="H188">
        <v>5</v>
      </c>
      <c r="I188">
        <v>4</v>
      </c>
      <c r="J188">
        <v>6</v>
      </c>
      <c r="K188">
        <v>1</v>
      </c>
      <c r="L188">
        <v>1</v>
      </c>
      <c r="M188">
        <v>4</v>
      </c>
      <c r="N188">
        <v>1</v>
      </c>
      <c r="O188">
        <v>2</v>
      </c>
      <c r="P188">
        <v>3</v>
      </c>
      <c r="Q188">
        <v>2</v>
      </c>
      <c r="R188">
        <v>3</v>
      </c>
      <c r="S188">
        <v>4</v>
      </c>
      <c r="T188">
        <v>2</v>
      </c>
      <c r="U188">
        <v>1</v>
      </c>
      <c r="V188">
        <v>2</v>
      </c>
      <c r="W188">
        <v>1</v>
      </c>
      <c r="X188">
        <v>1</v>
      </c>
      <c r="Y188">
        <v>1</v>
      </c>
      <c r="Z188">
        <v>1</v>
      </c>
      <c r="AA188">
        <v>2</v>
      </c>
      <c r="AB188">
        <v>2</v>
      </c>
      <c r="AC188">
        <v>1</v>
      </c>
      <c r="AD188">
        <v>4</v>
      </c>
      <c r="AE188">
        <v>1</v>
      </c>
      <c r="AF188">
        <v>3</v>
      </c>
      <c r="AG188">
        <v>5</v>
      </c>
      <c r="AH188">
        <v>3</v>
      </c>
      <c r="AI188">
        <v>1</v>
      </c>
      <c r="AJ188">
        <v>1</v>
      </c>
      <c r="AK188">
        <v>2</v>
      </c>
    </row>
    <row r="189" spans="1:37">
      <c r="A189">
        <v>188</v>
      </c>
      <c r="B189" t="s">
        <v>1347</v>
      </c>
      <c r="C189" t="s">
        <v>1668</v>
      </c>
      <c r="D189" t="str">
        <f t="shared" si="2"/>
        <v>SZ_02_0094</v>
      </c>
      <c r="E189" t="s">
        <v>1669</v>
      </c>
      <c r="F189" t="s">
        <v>1484</v>
      </c>
      <c r="G189" t="s">
        <v>1485</v>
      </c>
      <c r="H189">
        <v>6</v>
      </c>
      <c r="I189">
        <v>5</v>
      </c>
      <c r="J189">
        <v>6</v>
      </c>
      <c r="K189">
        <v>1</v>
      </c>
      <c r="L189">
        <v>2</v>
      </c>
      <c r="M189">
        <v>6</v>
      </c>
      <c r="N189">
        <v>2</v>
      </c>
      <c r="O189">
        <v>1</v>
      </c>
      <c r="P189">
        <v>1</v>
      </c>
      <c r="Q189">
        <v>2</v>
      </c>
      <c r="R189">
        <v>2</v>
      </c>
      <c r="S189">
        <v>3</v>
      </c>
      <c r="T189">
        <v>1</v>
      </c>
      <c r="U189">
        <v>1</v>
      </c>
      <c r="V189">
        <v>2</v>
      </c>
      <c r="W189">
        <v>2</v>
      </c>
      <c r="X189">
        <v>1</v>
      </c>
      <c r="Y189">
        <v>3</v>
      </c>
      <c r="Z189">
        <v>1</v>
      </c>
      <c r="AA189">
        <v>2</v>
      </c>
      <c r="AB189">
        <v>1</v>
      </c>
      <c r="AC189">
        <v>2</v>
      </c>
      <c r="AD189">
        <v>6</v>
      </c>
      <c r="AE189">
        <v>1</v>
      </c>
      <c r="AF189">
        <v>2</v>
      </c>
      <c r="AG189">
        <v>3</v>
      </c>
      <c r="AH189">
        <v>2</v>
      </c>
      <c r="AI189">
        <v>1</v>
      </c>
      <c r="AJ189">
        <v>1</v>
      </c>
      <c r="AK189">
        <v>1</v>
      </c>
    </row>
    <row r="190" spans="1:37">
      <c r="A190">
        <v>189</v>
      </c>
      <c r="B190" t="s">
        <v>1350</v>
      </c>
      <c r="C190" t="s">
        <v>1670</v>
      </c>
      <c r="D190" t="str">
        <f t="shared" si="2"/>
        <v>SZ_02_0095</v>
      </c>
      <c r="E190" t="s">
        <v>1480</v>
      </c>
      <c r="F190" t="s">
        <v>1617</v>
      </c>
      <c r="G190" t="s">
        <v>1485</v>
      </c>
      <c r="H190">
        <v>6</v>
      </c>
      <c r="I190">
        <v>5</v>
      </c>
      <c r="J190">
        <v>6</v>
      </c>
      <c r="K190">
        <v>2</v>
      </c>
      <c r="L190">
        <v>1</v>
      </c>
      <c r="M190">
        <v>6</v>
      </c>
      <c r="N190">
        <v>3</v>
      </c>
      <c r="O190">
        <v>3</v>
      </c>
      <c r="P190">
        <v>2</v>
      </c>
      <c r="Q190">
        <v>3</v>
      </c>
      <c r="R190">
        <v>3</v>
      </c>
      <c r="S190">
        <v>5</v>
      </c>
      <c r="T190">
        <v>3</v>
      </c>
      <c r="U190">
        <v>1</v>
      </c>
      <c r="V190">
        <v>2</v>
      </c>
      <c r="W190">
        <v>2</v>
      </c>
      <c r="X190">
        <v>1</v>
      </c>
      <c r="Y190">
        <v>2</v>
      </c>
      <c r="Z190">
        <v>1</v>
      </c>
      <c r="AA190">
        <v>2</v>
      </c>
      <c r="AB190">
        <v>3</v>
      </c>
      <c r="AC190">
        <v>2</v>
      </c>
      <c r="AD190">
        <v>6</v>
      </c>
      <c r="AE190">
        <v>1</v>
      </c>
      <c r="AF190">
        <v>3</v>
      </c>
      <c r="AG190">
        <v>6</v>
      </c>
      <c r="AH190">
        <v>2</v>
      </c>
      <c r="AI190">
        <v>1</v>
      </c>
      <c r="AJ190">
        <v>1</v>
      </c>
      <c r="AK190">
        <v>1</v>
      </c>
    </row>
    <row r="191" spans="1:37">
      <c r="A191">
        <v>190</v>
      </c>
      <c r="B191" t="s">
        <v>1354</v>
      </c>
      <c r="C191" t="s">
        <v>1671</v>
      </c>
      <c r="D191" t="str">
        <f t="shared" si="2"/>
        <v>SZ_02_0096</v>
      </c>
      <c r="E191" t="s">
        <v>1672</v>
      </c>
      <c r="F191" t="s">
        <v>1617</v>
      </c>
      <c r="G191" t="s">
        <v>1485</v>
      </c>
      <c r="H191">
        <v>5</v>
      </c>
      <c r="I191">
        <v>5</v>
      </c>
      <c r="J191">
        <v>5</v>
      </c>
      <c r="K191">
        <v>1</v>
      </c>
      <c r="L191">
        <v>1</v>
      </c>
      <c r="M191">
        <v>5</v>
      </c>
      <c r="N191">
        <v>2</v>
      </c>
      <c r="O191">
        <v>3</v>
      </c>
      <c r="P191">
        <v>3</v>
      </c>
      <c r="Q191">
        <v>3</v>
      </c>
      <c r="R191">
        <v>3</v>
      </c>
      <c r="S191">
        <v>4</v>
      </c>
      <c r="T191">
        <v>3</v>
      </c>
      <c r="U191">
        <v>2</v>
      </c>
      <c r="V191">
        <v>1</v>
      </c>
      <c r="W191">
        <v>2</v>
      </c>
      <c r="X191">
        <v>1</v>
      </c>
      <c r="Y191">
        <v>3</v>
      </c>
      <c r="Z191">
        <v>1</v>
      </c>
      <c r="AA191">
        <v>2</v>
      </c>
      <c r="AB191">
        <v>2</v>
      </c>
      <c r="AC191">
        <v>2</v>
      </c>
      <c r="AD191">
        <v>5</v>
      </c>
      <c r="AE191">
        <v>1</v>
      </c>
      <c r="AF191">
        <v>3</v>
      </c>
      <c r="AG191">
        <v>4</v>
      </c>
      <c r="AH191">
        <v>2</v>
      </c>
      <c r="AI191">
        <v>1</v>
      </c>
      <c r="AJ191">
        <v>1</v>
      </c>
      <c r="AK191">
        <v>1</v>
      </c>
    </row>
    <row r="192" spans="1:37">
      <c r="A192">
        <v>191</v>
      </c>
      <c r="B192" t="s">
        <v>1357</v>
      </c>
      <c r="C192" t="s">
        <v>1673</v>
      </c>
      <c r="D192" t="str">
        <f t="shared" si="2"/>
        <v>SZ_02_0097</v>
      </c>
      <c r="E192" t="s">
        <v>1674</v>
      </c>
      <c r="F192" t="s">
        <v>1617</v>
      </c>
      <c r="G192" t="s">
        <v>1485</v>
      </c>
      <c r="H192">
        <v>7</v>
      </c>
      <c r="I192">
        <v>6</v>
      </c>
      <c r="J192">
        <v>6</v>
      </c>
      <c r="K192">
        <v>1</v>
      </c>
      <c r="L192">
        <v>1</v>
      </c>
      <c r="M192">
        <v>6</v>
      </c>
      <c r="N192">
        <v>2</v>
      </c>
      <c r="O192">
        <v>2</v>
      </c>
      <c r="P192">
        <v>2</v>
      </c>
      <c r="Q192">
        <v>2</v>
      </c>
      <c r="R192">
        <v>3</v>
      </c>
      <c r="S192">
        <v>4</v>
      </c>
      <c r="T192">
        <v>2</v>
      </c>
      <c r="U192">
        <v>1</v>
      </c>
      <c r="V192">
        <v>2</v>
      </c>
      <c r="W192">
        <v>2</v>
      </c>
      <c r="X192">
        <v>1</v>
      </c>
      <c r="Y192">
        <v>1</v>
      </c>
      <c r="Z192">
        <v>1</v>
      </c>
      <c r="AA192">
        <v>2</v>
      </c>
      <c r="AB192">
        <v>2</v>
      </c>
      <c r="AC192">
        <v>2</v>
      </c>
      <c r="AD192">
        <v>7</v>
      </c>
      <c r="AE192">
        <v>1</v>
      </c>
      <c r="AF192">
        <v>2</v>
      </c>
      <c r="AG192">
        <v>5</v>
      </c>
      <c r="AH192">
        <v>3</v>
      </c>
      <c r="AI192">
        <v>1</v>
      </c>
      <c r="AJ192">
        <v>1</v>
      </c>
      <c r="AK192">
        <v>1</v>
      </c>
    </row>
    <row r="193" spans="1:37">
      <c r="A193">
        <v>192</v>
      </c>
      <c r="B193" t="s">
        <v>1360</v>
      </c>
      <c r="C193" t="s">
        <v>1675</v>
      </c>
      <c r="D193" t="str">
        <f t="shared" si="2"/>
        <v>SZ_02_0098</v>
      </c>
      <c r="E193" t="s">
        <v>1676</v>
      </c>
      <c r="F193" t="s">
        <v>1617</v>
      </c>
      <c r="G193" t="s">
        <v>1485</v>
      </c>
      <c r="H193">
        <v>6</v>
      </c>
      <c r="I193">
        <v>5</v>
      </c>
      <c r="J193">
        <v>2</v>
      </c>
      <c r="K193">
        <v>2</v>
      </c>
      <c r="L193">
        <v>2</v>
      </c>
      <c r="M193">
        <v>6</v>
      </c>
      <c r="N193">
        <v>3</v>
      </c>
      <c r="O193">
        <v>2</v>
      </c>
      <c r="P193">
        <v>2</v>
      </c>
      <c r="Q193">
        <v>3</v>
      </c>
      <c r="R193">
        <v>3</v>
      </c>
      <c r="S193">
        <v>5</v>
      </c>
      <c r="T193">
        <v>3</v>
      </c>
      <c r="U193">
        <v>1</v>
      </c>
      <c r="V193">
        <v>2</v>
      </c>
      <c r="W193">
        <v>2</v>
      </c>
      <c r="X193">
        <v>1</v>
      </c>
      <c r="Y193">
        <v>2</v>
      </c>
      <c r="Z193">
        <v>1</v>
      </c>
      <c r="AA193">
        <v>2</v>
      </c>
      <c r="AB193">
        <v>2</v>
      </c>
      <c r="AC193">
        <v>3</v>
      </c>
      <c r="AD193">
        <v>6</v>
      </c>
      <c r="AE193">
        <v>1</v>
      </c>
      <c r="AF193">
        <v>2</v>
      </c>
      <c r="AG193">
        <v>5</v>
      </c>
      <c r="AH193">
        <v>3</v>
      </c>
      <c r="AI193">
        <v>2</v>
      </c>
      <c r="AJ193">
        <v>1</v>
      </c>
      <c r="AK193">
        <v>3</v>
      </c>
    </row>
    <row r="194" spans="1:37">
      <c r="A194">
        <v>193</v>
      </c>
      <c r="B194" t="s">
        <v>1364</v>
      </c>
      <c r="C194" t="s">
        <v>1677</v>
      </c>
      <c r="D194" t="str">
        <f t="shared" si="2"/>
        <v>SZ_02_0099</v>
      </c>
      <c r="E194" t="s">
        <v>1678</v>
      </c>
      <c r="F194" t="s">
        <v>1617</v>
      </c>
      <c r="G194" t="s">
        <v>1485</v>
      </c>
      <c r="H194">
        <v>6</v>
      </c>
      <c r="I194">
        <v>5</v>
      </c>
      <c r="J194">
        <v>5</v>
      </c>
      <c r="K194">
        <v>2</v>
      </c>
      <c r="L194">
        <v>2</v>
      </c>
      <c r="M194">
        <v>5</v>
      </c>
      <c r="N194">
        <v>3</v>
      </c>
      <c r="O194">
        <v>2</v>
      </c>
      <c r="P194">
        <v>2</v>
      </c>
      <c r="Q194">
        <v>3</v>
      </c>
      <c r="R194">
        <v>3</v>
      </c>
      <c r="S194">
        <v>6</v>
      </c>
      <c r="T194">
        <v>3</v>
      </c>
      <c r="U194">
        <v>1</v>
      </c>
      <c r="V194">
        <v>3</v>
      </c>
      <c r="W194">
        <v>2</v>
      </c>
      <c r="X194">
        <v>2</v>
      </c>
      <c r="Y194">
        <v>3</v>
      </c>
      <c r="Z194">
        <v>1</v>
      </c>
      <c r="AA194">
        <v>2</v>
      </c>
      <c r="AB194">
        <v>2</v>
      </c>
      <c r="AC194">
        <v>4</v>
      </c>
      <c r="AD194">
        <v>6</v>
      </c>
      <c r="AE194">
        <v>1</v>
      </c>
      <c r="AF194">
        <v>3</v>
      </c>
      <c r="AG194">
        <v>6</v>
      </c>
      <c r="AH194">
        <v>3</v>
      </c>
      <c r="AI194">
        <v>2</v>
      </c>
      <c r="AJ194">
        <v>1</v>
      </c>
      <c r="AK194">
        <v>3</v>
      </c>
    </row>
    <row r="195" spans="1:37">
      <c r="A195">
        <v>194</v>
      </c>
      <c r="B195" t="s">
        <v>1367</v>
      </c>
      <c r="C195" t="s">
        <v>1679</v>
      </c>
      <c r="D195" t="str">
        <f t="shared" ref="D195:D258" si="3">CONCATENATE(LEFT(C195,2),"_",RIGHT(LEFT(C195,5),2),"_",RIGHT(C195,4))</f>
        <v>SZ_02_0100</v>
      </c>
      <c r="E195" t="s">
        <v>1680</v>
      </c>
      <c r="F195" t="s">
        <v>1617</v>
      </c>
      <c r="G195" t="s">
        <v>1485</v>
      </c>
      <c r="H195">
        <v>6</v>
      </c>
      <c r="I195">
        <v>5</v>
      </c>
      <c r="J195">
        <v>6</v>
      </c>
      <c r="K195">
        <v>2</v>
      </c>
      <c r="L195">
        <v>2</v>
      </c>
      <c r="M195">
        <v>6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4</v>
      </c>
      <c r="T195">
        <v>3</v>
      </c>
      <c r="U195">
        <v>1</v>
      </c>
      <c r="V195">
        <v>2</v>
      </c>
      <c r="W195">
        <v>2</v>
      </c>
      <c r="X195">
        <v>2</v>
      </c>
      <c r="Y195">
        <v>1</v>
      </c>
      <c r="Z195">
        <v>1</v>
      </c>
      <c r="AA195">
        <v>2</v>
      </c>
      <c r="AB195">
        <v>2</v>
      </c>
      <c r="AC195">
        <v>2</v>
      </c>
      <c r="AD195">
        <v>6</v>
      </c>
      <c r="AE195">
        <v>1</v>
      </c>
      <c r="AF195">
        <v>2</v>
      </c>
      <c r="AG195">
        <v>5</v>
      </c>
      <c r="AH195">
        <v>3</v>
      </c>
      <c r="AI195">
        <v>2</v>
      </c>
      <c r="AJ195">
        <v>1</v>
      </c>
      <c r="AK195">
        <v>3</v>
      </c>
    </row>
    <row r="196" spans="1:37">
      <c r="A196">
        <v>195</v>
      </c>
      <c r="B196" t="s">
        <v>1370</v>
      </c>
      <c r="C196" t="s">
        <v>1681</v>
      </c>
      <c r="D196" t="str">
        <f t="shared" si="3"/>
        <v>SZ_02_0101</v>
      </c>
      <c r="E196" t="s">
        <v>1682</v>
      </c>
      <c r="F196" t="s">
        <v>1617</v>
      </c>
      <c r="G196" t="s">
        <v>1485</v>
      </c>
      <c r="H196">
        <v>6</v>
      </c>
      <c r="I196">
        <v>4</v>
      </c>
      <c r="J196">
        <v>5</v>
      </c>
      <c r="K196">
        <v>2</v>
      </c>
      <c r="L196">
        <v>2</v>
      </c>
      <c r="M196">
        <v>6</v>
      </c>
      <c r="N196">
        <v>2</v>
      </c>
      <c r="O196">
        <v>2</v>
      </c>
      <c r="P196">
        <v>2</v>
      </c>
      <c r="Q196">
        <v>3</v>
      </c>
      <c r="R196">
        <v>3</v>
      </c>
      <c r="S196">
        <v>4</v>
      </c>
      <c r="T196">
        <v>3</v>
      </c>
      <c r="U196">
        <v>1</v>
      </c>
      <c r="V196">
        <v>2</v>
      </c>
      <c r="W196">
        <v>2</v>
      </c>
      <c r="X196">
        <v>1</v>
      </c>
      <c r="Y196">
        <v>1</v>
      </c>
      <c r="Z196">
        <v>1</v>
      </c>
      <c r="AA196">
        <v>2</v>
      </c>
      <c r="AB196">
        <v>2</v>
      </c>
      <c r="AC196">
        <v>2</v>
      </c>
      <c r="AD196">
        <v>6</v>
      </c>
      <c r="AE196">
        <v>1</v>
      </c>
      <c r="AF196">
        <v>3</v>
      </c>
      <c r="AG196">
        <v>5</v>
      </c>
      <c r="AH196">
        <v>3</v>
      </c>
      <c r="AI196">
        <v>2</v>
      </c>
      <c r="AJ196">
        <v>1</v>
      </c>
      <c r="AK196">
        <v>3</v>
      </c>
    </row>
    <row r="197" spans="1:37">
      <c r="A197">
        <v>196</v>
      </c>
      <c r="B197" t="s">
        <v>1373</v>
      </c>
      <c r="C197" t="s">
        <v>1683</v>
      </c>
      <c r="D197" t="str">
        <f t="shared" si="3"/>
        <v>SZ_02_0102</v>
      </c>
      <c r="E197" t="s">
        <v>1684</v>
      </c>
      <c r="F197" t="s">
        <v>1617</v>
      </c>
      <c r="G197" t="s">
        <v>1485</v>
      </c>
      <c r="H197">
        <v>6</v>
      </c>
      <c r="I197">
        <v>5</v>
      </c>
      <c r="J197">
        <v>5</v>
      </c>
      <c r="K197">
        <v>2</v>
      </c>
      <c r="L197">
        <v>3</v>
      </c>
      <c r="M197">
        <v>6</v>
      </c>
      <c r="N197">
        <v>2</v>
      </c>
      <c r="O197">
        <v>2</v>
      </c>
      <c r="P197">
        <v>2</v>
      </c>
      <c r="Q197">
        <v>3</v>
      </c>
      <c r="R197">
        <v>2</v>
      </c>
      <c r="S197">
        <v>6</v>
      </c>
      <c r="T197">
        <v>1</v>
      </c>
      <c r="U197">
        <v>2</v>
      </c>
      <c r="V197">
        <v>2</v>
      </c>
      <c r="W197">
        <v>1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6</v>
      </c>
      <c r="AE197">
        <v>1</v>
      </c>
      <c r="AF197">
        <v>2</v>
      </c>
      <c r="AG197">
        <v>6</v>
      </c>
      <c r="AH197">
        <v>3</v>
      </c>
      <c r="AI197">
        <v>2</v>
      </c>
      <c r="AJ197">
        <v>1</v>
      </c>
      <c r="AK197">
        <v>3</v>
      </c>
    </row>
    <row r="198" spans="1:37">
      <c r="A198">
        <v>197</v>
      </c>
      <c r="B198" t="s">
        <v>1376</v>
      </c>
      <c r="C198" t="s">
        <v>1685</v>
      </c>
      <c r="D198" t="str">
        <f t="shared" si="3"/>
        <v>SZ_02_0103</v>
      </c>
      <c r="E198" t="s">
        <v>1686</v>
      </c>
      <c r="F198" t="s">
        <v>1617</v>
      </c>
      <c r="G198" t="s">
        <v>1485</v>
      </c>
      <c r="H198">
        <v>6</v>
      </c>
      <c r="I198">
        <v>4</v>
      </c>
      <c r="J198">
        <v>5</v>
      </c>
      <c r="K198">
        <v>2</v>
      </c>
      <c r="L198">
        <v>2</v>
      </c>
      <c r="M198">
        <v>6</v>
      </c>
      <c r="N198">
        <v>3</v>
      </c>
      <c r="O198">
        <v>2</v>
      </c>
      <c r="P198">
        <v>2</v>
      </c>
      <c r="Q198">
        <v>3</v>
      </c>
      <c r="R198">
        <v>2</v>
      </c>
      <c r="S198">
        <v>5</v>
      </c>
      <c r="T198">
        <v>2</v>
      </c>
      <c r="U198">
        <v>1</v>
      </c>
      <c r="V198">
        <v>2</v>
      </c>
      <c r="W198">
        <v>2</v>
      </c>
      <c r="X198">
        <v>1</v>
      </c>
      <c r="Y198">
        <v>2</v>
      </c>
      <c r="Z198">
        <v>1</v>
      </c>
      <c r="AA198">
        <v>2</v>
      </c>
      <c r="AB198">
        <v>2</v>
      </c>
      <c r="AC198">
        <v>4</v>
      </c>
      <c r="AD198">
        <v>6</v>
      </c>
      <c r="AE198">
        <v>1</v>
      </c>
      <c r="AF198">
        <v>3</v>
      </c>
      <c r="AG198">
        <v>4</v>
      </c>
      <c r="AH198">
        <v>3</v>
      </c>
      <c r="AI198">
        <v>1</v>
      </c>
      <c r="AJ198">
        <v>1</v>
      </c>
      <c r="AK198">
        <v>2</v>
      </c>
    </row>
    <row r="199" spans="1:37">
      <c r="A199">
        <v>198</v>
      </c>
      <c r="B199" t="s">
        <v>1687</v>
      </c>
      <c r="C199" t="s">
        <v>1688</v>
      </c>
      <c r="D199" t="str">
        <f t="shared" si="3"/>
        <v>SZ_02_0104</v>
      </c>
      <c r="E199" t="s">
        <v>1689</v>
      </c>
      <c r="F199" t="s">
        <v>1617</v>
      </c>
      <c r="G199" t="s">
        <v>1485</v>
      </c>
      <c r="H199">
        <v>6</v>
      </c>
      <c r="I199">
        <v>5</v>
      </c>
      <c r="J199">
        <v>3</v>
      </c>
      <c r="K199">
        <v>2</v>
      </c>
      <c r="L199">
        <v>1</v>
      </c>
      <c r="M199">
        <v>6</v>
      </c>
      <c r="N199">
        <v>2</v>
      </c>
      <c r="O199">
        <v>2</v>
      </c>
      <c r="P199">
        <v>3</v>
      </c>
      <c r="Q199">
        <v>3</v>
      </c>
      <c r="R199">
        <v>3</v>
      </c>
      <c r="S199">
        <v>5</v>
      </c>
      <c r="T199">
        <v>3</v>
      </c>
      <c r="U199">
        <v>1</v>
      </c>
      <c r="V199">
        <v>2</v>
      </c>
      <c r="W199">
        <v>1</v>
      </c>
      <c r="X199">
        <v>1</v>
      </c>
      <c r="Y199">
        <v>2</v>
      </c>
      <c r="Z199">
        <v>1</v>
      </c>
      <c r="AA199">
        <v>2</v>
      </c>
      <c r="AB199">
        <v>2</v>
      </c>
      <c r="AC199">
        <v>3</v>
      </c>
      <c r="AD199">
        <v>5</v>
      </c>
      <c r="AE199">
        <v>1</v>
      </c>
      <c r="AF199">
        <v>2</v>
      </c>
      <c r="AG199">
        <v>5</v>
      </c>
      <c r="AH199">
        <v>3</v>
      </c>
      <c r="AI199">
        <v>2</v>
      </c>
      <c r="AJ199">
        <v>1</v>
      </c>
      <c r="AK199">
        <v>3</v>
      </c>
    </row>
    <row r="200" spans="1:37">
      <c r="A200">
        <v>199</v>
      </c>
      <c r="B200" t="s">
        <v>1690</v>
      </c>
      <c r="C200" t="s">
        <v>1691</v>
      </c>
      <c r="D200" t="str">
        <f t="shared" si="3"/>
        <v>SZ_02_0105</v>
      </c>
      <c r="E200" t="s">
        <v>1692</v>
      </c>
      <c r="F200" t="s">
        <v>1617</v>
      </c>
      <c r="G200" t="s">
        <v>1485</v>
      </c>
      <c r="H200">
        <v>6</v>
      </c>
      <c r="I200">
        <v>5</v>
      </c>
      <c r="J200">
        <v>5</v>
      </c>
      <c r="K200">
        <v>4</v>
      </c>
      <c r="L200">
        <v>2</v>
      </c>
      <c r="M200">
        <v>6</v>
      </c>
      <c r="N200">
        <v>3</v>
      </c>
      <c r="O200">
        <v>2</v>
      </c>
      <c r="P200">
        <v>2</v>
      </c>
      <c r="Q200">
        <v>2</v>
      </c>
      <c r="R200">
        <v>2</v>
      </c>
      <c r="S200">
        <v>4</v>
      </c>
      <c r="T200">
        <v>2</v>
      </c>
      <c r="U200">
        <v>1</v>
      </c>
      <c r="V200">
        <v>2</v>
      </c>
      <c r="W200">
        <v>2</v>
      </c>
      <c r="X200">
        <v>1</v>
      </c>
      <c r="Y200">
        <v>2</v>
      </c>
      <c r="Z200">
        <v>1</v>
      </c>
      <c r="AA200">
        <v>2</v>
      </c>
      <c r="AB200">
        <v>1</v>
      </c>
      <c r="AC200">
        <v>3</v>
      </c>
      <c r="AD200">
        <v>6</v>
      </c>
      <c r="AE200">
        <v>1</v>
      </c>
      <c r="AF200">
        <v>2</v>
      </c>
      <c r="AG200">
        <v>5</v>
      </c>
      <c r="AH200">
        <v>3</v>
      </c>
      <c r="AI200">
        <v>2</v>
      </c>
      <c r="AJ200">
        <v>1</v>
      </c>
      <c r="AK200">
        <v>2</v>
      </c>
    </row>
    <row r="201" spans="1:37">
      <c r="A201">
        <v>200</v>
      </c>
      <c r="B201" t="s">
        <v>1693</v>
      </c>
      <c r="C201" t="s">
        <v>1694</v>
      </c>
      <c r="D201" t="str">
        <f t="shared" si="3"/>
        <v>SZ_02_0106</v>
      </c>
      <c r="E201" t="s">
        <v>1695</v>
      </c>
      <c r="F201" t="s">
        <v>1617</v>
      </c>
      <c r="G201" t="s">
        <v>1485</v>
      </c>
      <c r="H201">
        <v>5</v>
      </c>
      <c r="I201">
        <v>4</v>
      </c>
      <c r="J201">
        <v>3</v>
      </c>
      <c r="K201">
        <v>2</v>
      </c>
      <c r="L201">
        <v>2</v>
      </c>
      <c r="M201">
        <v>5</v>
      </c>
      <c r="N201">
        <v>3</v>
      </c>
      <c r="O201">
        <v>2</v>
      </c>
      <c r="P201">
        <v>2</v>
      </c>
      <c r="Q201">
        <v>2</v>
      </c>
      <c r="R201">
        <v>3</v>
      </c>
      <c r="S201">
        <v>4</v>
      </c>
      <c r="T201">
        <v>2</v>
      </c>
      <c r="U201">
        <v>1</v>
      </c>
      <c r="V201">
        <v>2</v>
      </c>
      <c r="W201">
        <v>2</v>
      </c>
      <c r="X201">
        <v>1</v>
      </c>
      <c r="Y201">
        <v>2</v>
      </c>
      <c r="Z201">
        <v>1</v>
      </c>
      <c r="AA201">
        <v>2</v>
      </c>
      <c r="AB201">
        <v>2</v>
      </c>
      <c r="AC201">
        <v>3</v>
      </c>
      <c r="AD201">
        <v>5</v>
      </c>
      <c r="AE201">
        <v>1</v>
      </c>
      <c r="AF201">
        <v>2</v>
      </c>
      <c r="AG201">
        <v>4</v>
      </c>
      <c r="AH201">
        <v>3</v>
      </c>
      <c r="AI201">
        <v>1</v>
      </c>
      <c r="AJ201">
        <v>1</v>
      </c>
      <c r="AK201">
        <v>3</v>
      </c>
    </row>
    <row r="202" spans="1:37">
      <c r="A202">
        <v>201</v>
      </c>
      <c r="B202" t="s">
        <v>1696</v>
      </c>
      <c r="C202" t="s">
        <v>1697</v>
      </c>
      <c r="D202" t="str">
        <f t="shared" si="3"/>
        <v>SZ_02_0107</v>
      </c>
      <c r="E202" t="s">
        <v>1698</v>
      </c>
      <c r="F202" t="s">
        <v>1617</v>
      </c>
      <c r="G202" t="s">
        <v>1485</v>
      </c>
      <c r="H202">
        <v>6</v>
      </c>
      <c r="I202">
        <v>5</v>
      </c>
      <c r="J202">
        <v>5</v>
      </c>
      <c r="K202">
        <v>4</v>
      </c>
      <c r="L202">
        <v>3</v>
      </c>
      <c r="M202">
        <v>6</v>
      </c>
      <c r="N202">
        <v>3</v>
      </c>
      <c r="O202">
        <v>2</v>
      </c>
      <c r="P202">
        <v>2</v>
      </c>
      <c r="Q202">
        <v>2</v>
      </c>
      <c r="R202">
        <v>2</v>
      </c>
      <c r="S202">
        <v>4</v>
      </c>
      <c r="T202">
        <v>2</v>
      </c>
      <c r="U202">
        <v>1</v>
      </c>
      <c r="V202">
        <v>2</v>
      </c>
      <c r="W202">
        <v>2</v>
      </c>
      <c r="X202">
        <v>1</v>
      </c>
      <c r="Y202">
        <v>2</v>
      </c>
      <c r="Z202">
        <v>2</v>
      </c>
      <c r="AA202">
        <v>2</v>
      </c>
      <c r="AB202">
        <v>1</v>
      </c>
      <c r="AC202">
        <v>3</v>
      </c>
      <c r="AD202">
        <v>6</v>
      </c>
      <c r="AE202">
        <v>1</v>
      </c>
      <c r="AF202">
        <v>2</v>
      </c>
      <c r="AG202">
        <v>5</v>
      </c>
      <c r="AH202">
        <v>3</v>
      </c>
      <c r="AI202">
        <v>2</v>
      </c>
      <c r="AJ202">
        <v>1</v>
      </c>
      <c r="AK202">
        <v>2</v>
      </c>
    </row>
    <row r="203" spans="1:7">
      <c r="A203">
        <v>202</v>
      </c>
      <c r="B203" t="s">
        <v>1699</v>
      </c>
      <c r="C203" t="s">
        <v>1700</v>
      </c>
      <c r="D203" t="str">
        <f t="shared" si="3"/>
        <v>SZ_02_0108</v>
      </c>
      <c r="E203" t="s">
        <v>1701</v>
      </c>
      <c r="F203" t="s">
        <v>1617</v>
      </c>
      <c r="G203" t="s">
        <v>1485</v>
      </c>
    </row>
    <row r="204" spans="1:37">
      <c r="A204">
        <v>203</v>
      </c>
      <c r="B204" t="s">
        <v>1702</v>
      </c>
      <c r="C204" t="s">
        <v>1703</v>
      </c>
      <c r="D204" t="str">
        <f t="shared" si="3"/>
        <v>SZ_02_0109</v>
      </c>
      <c r="E204" t="s">
        <v>1304</v>
      </c>
      <c r="F204" t="s">
        <v>1617</v>
      </c>
      <c r="G204" t="s">
        <v>1485</v>
      </c>
      <c r="H204">
        <v>6</v>
      </c>
      <c r="I204">
        <v>4</v>
      </c>
      <c r="J204">
        <v>3</v>
      </c>
      <c r="K204">
        <v>2</v>
      </c>
      <c r="L204">
        <v>1</v>
      </c>
      <c r="M204">
        <v>5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4</v>
      </c>
      <c r="T204">
        <v>3</v>
      </c>
      <c r="U204">
        <v>1</v>
      </c>
      <c r="V204">
        <v>2</v>
      </c>
      <c r="W204">
        <v>2</v>
      </c>
      <c r="X204">
        <v>1</v>
      </c>
      <c r="Y204">
        <v>2</v>
      </c>
      <c r="Z204">
        <v>2</v>
      </c>
      <c r="AA204">
        <v>2</v>
      </c>
      <c r="AB204">
        <v>2</v>
      </c>
      <c r="AC204">
        <v>4</v>
      </c>
      <c r="AD204">
        <v>5</v>
      </c>
      <c r="AE204">
        <v>1</v>
      </c>
      <c r="AF204">
        <v>3</v>
      </c>
      <c r="AG204">
        <v>5</v>
      </c>
      <c r="AH204">
        <v>2</v>
      </c>
      <c r="AI204">
        <v>1</v>
      </c>
      <c r="AJ204">
        <v>1</v>
      </c>
      <c r="AK204">
        <v>3</v>
      </c>
    </row>
    <row r="205" spans="1:37">
      <c r="A205">
        <v>204</v>
      </c>
      <c r="B205" t="s">
        <v>1704</v>
      </c>
      <c r="C205" t="s">
        <v>1705</v>
      </c>
      <c r="D205" t="str">
        <f t="shared" si="3"/>
        <v>SZ_02_0110</v>
      </c>
      <c r="E205" t="s">
        <v>1706</v>
      </c>
      <c r="F205" t="s">
        <v>1617</v>
      </c>
      <c r="G205" t="s">
        <v>1485</v>
      </c>
      <c r="H205">
        <v>6</v>
      </c>
      <c r="I205">
        <v>5</v>
      </c>
      <c r="J205">
        <v>6</v>
      </c>
      <c r="K205">
        <v>2</v>
      </c>
      <c r="L205">
        <v>1</v>
      </c>
      <c r="M205">
        <v>6</v>
      </c>
      <c r="N205">
        <v>5</v>
      </c>
      <c r="O205">
        <v>2</v>
      </c>
      <c r="P205">
        <v>2</v>
      </c>
      <c r="Q205">
        <v>2</v>
      </c>
      <c r="R205">
        <v>2</v>
      </c>
      <c r="S205">
        <v>6</v>
      </c>
      <c r="T205">
        <v>2</v>
      </c>
      <c r="U205">
        <v>1</v>
      </c>
      <c r="V205">
        <v>2</v>
      </c>
      <c r="W205">
        <v>2</v>
      </c>
      <c r="X205">
        <v>1</v>
      </c>
      <c r="Y205">
        <v>2</v>
      </c>
      <c r="Z205">
        <v>2</v>
      </c>
      <c r="AA205">
        <v>2</v>
      </c>
      <c r="AB205">
        <v>3</v>
      </c>
      <c r="AC205">
        <v>2</v>
      </c>
      <c r="AD205">
        <v>6</v>
      </c>
      <c r="AE205">
        <v>1</v>
      </c>
      <c r="AF205">
        <v>3</v>
      </c>
      <c r="AG205">
        <v>6</v>
      </c>
      <c r="AH205">
        <v>3</v>
      </c>
      <c r="AI205">
        <v>2</v>
      </c>
      <c r="AJ205">
        <v>1</v>
      </c>
      <c r="AK205">
        <v>3</v>
      </c>
    </row>
    <row r="206" spans="1:37">
      <c r="A206">
        <v>205</v>
      </c>
      <c r="B206" t="s">
        <v>1707</v>
      </c>
      <c r="C206" t="s">
        <v>1708</v>
      </c>
      <c r="D206" t="str">
        <f t="shared" si="3"/>
        <v>SZ_02_0111</v>
      </c>
      <c r="E206" t="s">
        <v>1709</v>
      </c>
      <c r="F206" t="s">
        <v>1617</v>
      </c>
      <c r="G206" t="s">
        <v>1485</v>
      </c>
      <c r="H206">
        <v>6</v>
      </c>
      <c r="I206">
        <v>4</v>
      </c>
      <c r="J206">
        <v>5</v>
      </c>
      <c r="K206">
        <v>2</v>
      </c>
      <c r="L206">
        <v>1</v>
      </c>
      <c r="M206">
        <v>5</v>
      </c>
      <c r="N206">
        <v>2</v>
      </c>
      <c r="O206">
        <v>2</v>
      </c>
      <c r="P206">
        <v>2</v>
      </c>
      <c r="Q206">
        <v>2</v>
      </c>
      <c r="R206">
        <v>3</v>
      </c>
      <c r="S206">
        <v>3</v>
      </c>
      <c r="T206">
        <v>2</v>
      </c>
      <c r="U206">
        <v>1</v>
      </c>
      <c r="V206">
        <v>2</v>
      </c>
      <c r="W206">
        <v>2</v>
      </c>
      <c r="X206">
        <v>1</v>
      </c>
      <c r="Y206">
        <v>1</v>
      </c>
      <c r="Z206">
        <v>1</v>
      </c>
      <c r="AA206">
        <v>2</v>
      </c>
      <c r="AB206">
        <v>2</v>
      </c>
      <c r="AC206">
        <v>2</v>
      </c>
      <c r="AD206">
        <v>6</v>
      </c>
      <c r="AE206">
        <v>1</v>
      </c>
      <c r="AF206">
        <v>2</v>
      </c>
      <c r="AG206">
        <v>5</v>
      </c>
      <c r="AH206">
        <v>3</v>
      </c>
      <c r="AI206">
        <v>1</v>
      </c>
      <c r="AJ206">
        <v>2</v>
      </c>
      <c r="AK206">
        <v>2</v>
      </c>
    </row>
    <row r="207" spans="1:37">
      <c r="A207">
        <v>206</v>
      </c>
      <c r="B207" t="s">
        <v>1710</v>
      </c>
      <c r="C207" t="s">
        <v>1711</v>
      </c>
      <c r="D207" t="str">
        <f t="shared" si="3"/>
        <v>SZ_02_0112</v>
      </c>
      <c r="E207" t="s">
        <v>1531</v>
      </c>
      <c r="F207" t="s">
        <v>1617</v>
      </c>
      <c r="G207" t="s">
        <v>1485</v>
      </c>
      <c r="H207">
        <v>5</v>
      </c>
      <c r="I207">
        <v>4</v>
      </c>
      <c r="J207">
        <v>2</v>
      </c>
      <c r="K207">
        <v>1</v>
      </c>
      <c r="L207">
        <v>1</v>
      </c>
      <c r="M207">
        <v>5</v>
      </c>
      <c r="N207">
        <v>1</v>
      </c>
      <c r="O207">
        <v>5</v>
      </c>
      <c r="P207">
        <v>5</v>
      </c>
      <c r="Q207">
        <v>4</v>
      </c>
      <c r="R207">
        <v>5</v>
      </c>
      <c r="S207">
        <v>4</v>
      </c>
      <c r="T207">
        <v>5</v>
      </c>
      <c r="U207">
        <v>4</v>
      </c>
      <c r="V207">
        <v>3</v>
      </c>
      <c r="W207">
        <v>2</v>
      </c>
      <c r="X207">
        <v>1</v>
      </c>
      <c r="Y207">
        <v>4</v>
      </c>
      <c r="Z207">
        <v>1</v>
      </c>
      <c r="AA207">
        <v>1</v>
      </c>
      <c r="AB207">
        <v>4</v>
      </c>
      <c r="AC207">
        <v>1</v>
      </c>
      <c r="AD207">
        <v>4</v>
      </c>
      <c r="AE207">
        <v>1</v>
      </c>
      <c r="AF207">
        <v>3</v>
      </c>
      <c r="AG207">
        <v>4</v>
      </c>
      <c r="AH207">
        <v>5</v>
      </c>
      <c r="AI207">
        <v>1</v>
      </c>
      <c r="AJ207">
        <v>1</v>
      </c>
      <c r="AK207">
        <v>5</v>
      </c>
    </row>
    <row r="208" spans="1:37">
      <c r="A208">
        <v>207</v>
      </c>
      <c r="B208" t="s">
        <v>1712</v>
      </c>
      <c r="C208" t="s">
        <v>1713</v>
      </c>
      <c r="D208" t="str">
        <f t="shared" si="3"/>
        <v>SZ_02_0113</v>
      </c>
      <c r="E208" t="s">
        <v>1714</v>
      </c>
      <c r="F208" t="s">
        <v>1617</v>
      </c>
      <c r="G208" t="s">
        <v>1485</v>
      </c>
      <c r="H208">
        <v>5</v>
      </c>
      <c r="I208">
        <v>4</v>
      </c>
      <c r="J208">
        <v>1</v>
      </c>
      <c r="K208">
        <v>3</v>
      </c>
      <c r="L208">
        <v>1</v>
      </c>
      <c r="M208">
        <v>5</v>
      </c>
      <c r="N208">
        <v>3</v>
      </c>
      <c r="O208">
        <v>4</v>
      </c>
      <c r="P208">
        <v>3</v>
      </c>
      <c r="Q208">
        <v>3</v>
      </c>
      <c r="R208">
        <v>3</v>
      </c>
      <c r="S208">
        <v>1</v>
      </c>
      <c r="T208">
        <v>2</v>
      </c>
      <c r="U208">
        <v>1</v>
      </c>
      <c r="V208">
        <v>1</v>
      </c>
      <c r="W208">
        <v>1</v>
      </c>
      <c r="X208">
        <v>2</v>
      </c>
      <c r="Y208">
        <v>1</v>
      </c>
      <c r="Z208">
        <v>1</v>
      </c>
      <c r="AA208">
        <v>1</v>
      </c>
      <c r="AB208">
        <v>3</v>
      </c>
      <c r="AC208">
        <v>1</v>
      </c>
      <c r="AD208">
        <v>4</v>
      </c>
      <c r="AE208">
        <v>1</v>
      </c>
      <c r="AF208">
        <v>1</v>
      </c>
      <c r="AG208">
        <v>5</v>
      </c>
      <c r="AH208">
        <v>5</v>
      </c>
      <c r="AI208">
        <v>5</v>
      </c>
      <c r="AJ208">
        <v>1</v>
      </c>
      <c r="AK208">
        <v>3</v>
      </c>
    </row>
    <row r="209" spans="1:37">
      <c r="A209">
        <v>208</v>
      </c>
      <c r="B209" t="s">
        <v>1715</v>
      </c>
      <c r="C209" t="s">
        <v>1716</v>
      </c>
      <c r="D209" t="str">
        <f t="shared" si="3"/>
        <v>SZ_02_0114</v>
      </c>
      <c r="E209" t="s">
        <v>1717</v>
      </c>
      <c r="F209" t="s">
        <v>1617</v>
      </c>
      <c r="G209" t="s">
        <v>1485</v>
      </c>
      <c r="H209">
        <v>5</v>
      </c>
      <c r="I209">
        <v>4</v>
      </c>
      <c r="J209">
        <v>2</v>
      </c>
      <c r="K209">
        <v>4</v>
      </c>
      <c r="L209">
        <v>1</v>
      </c>
      <c r="M209">
        <v>5</v>
      </c>
      <c r="N209">
        <v>2</v>
      </c>
      <c r="O209">
        <v>4</v>
      </c>
      <c r="P209">
        <v>3</v>
      </c>
      <c r="Q209">
        <v>3</v>
      </c>
      <c r="R209">
        <v>3</v>
      </c>
      <c r="S209">
        <v>2</v>
      </c>
      <c r="T209">
        <v>4</v>
      </c>
      <c r="U209">
        <v>1</v>
      </c>
      <c r="V209">
        <v>3</v>
      </c>
      <c r="W209">
        <v>1</v>
      </c>
      <c r="X209">
        <v>1</v>
      </c>
      <c r="Y209">
        <v>5</v>
      </c>
      <c r="Z209">
        <v>2</v>
      </c>
      <c r="AA209">
        <v>4</v>
      </c>
      <c r="AB209">
        <v>3</v>
      </c>
      <c r="AC209">
        <v>1</v>
      </c>
      <c r="AD209">
        <v>5</v>
      </c>
      <c r="AE209">
        <v>1</v>
      </c>
      <c r="AF209">
        <v>1</v>
      </c>
      <c r="AG209">
        <v>4</v>
      </c>
      <c r="AH209">
        <v>5</v>
      </c>
      <c r="AI209">
        <v>1</v>
      </c>
      <c r="AJ209">
        <v>1</v>
      </c>
      <c r="AK209">
        <v>4</v>
      </c>
    </row>
    <row r="210" spans="1:37">
      <c r="A210">
        <v>209</v>
      </c>
      <c r="B210" t="s">
        <v>1718</v>
      </c>
      <c r="C210" t="s">
        <v>1719</v>
      </c>
      <c r="D210" t="str">
        <f t="shared" si="3"/>
        <v>SZ_02_0115</v>
      </c>
      <c r="E210" t="s">
        <v>1720</v>
      </c>
      <c r="F210" t="s">
        <v>1617</v>
      </c>
      <c r="G210" t="s">
        <v>1485</v>
      </c>
      <c r="H210">
        <v>6</v>
      </c>
      <c r="I210">
        <v>5</v>
      </c>
      <c r="J210">
        <v>4</v>
      </c>
      <c r="K210">
        <v>1</v>
      </c>
      <c r="L210">
        <v>1</v>
      </c>
      <c r="M210">
        <v>5</v>
      </c>
      <c r="N210">
        <v>1</v>
      </c>
      <c r="O210">
        <v>5</v>
      </c>
      <c r="P210">
        <v>4</v>
      </c>
      <c r="Q210">
        <v>1</v>
      </c>
      <c r="R210">
        <v>3</v>
      </c>
      <c r="S210">
        <v>1</v>
      </c>
      <c r="T210">
        <v>1</v>
      </c>
      <c r="U210">
        <v>1</v>
      </c>
      <c r="V210">
        <v>4</v>
      </c>
      <c r="W210">
        <v>2</v>
      </c>
      <c r="X210">
        <v>1</v>
      </c>
      <c r="Y210">
        <v>4</v>
      </c>
      <c r="Z210">
        <v>1</v>
      </c>
      <c r="AA210">
        <v>4</v>
      </c>
      <c r="AB210">
        <v>2</v>
      </c>
      <c r="AC210">
        <v>1</v>
      </c>
      <c r="AD210">
        <v>4</v>
      </c>
      <c r="AE210">
        <v>1</v>
      </c>
      <c r="AF210">
        <v>1</v>
      </c>
      <c r="AG210">
        <v>3</v>
      </c>
      <c r="AH210">
        <v>3</v>
      </c>
      <c r="AI210">
        <v>1</v>
      </c>
      <c r="AJ210">
        <v>3</v>
      </c>
      <c r="AK210">
        <v>2</v>
      </c>
    </row>
    <row r="211" spans="1:37">
      <c r="A211">
        <v>210</v>
      </c>
      <c r="B211" t="s">
        <v>1721</v>
      </c>
      <c r="C211" t="s">
        <v>1722</v>
      </c>
      <c r="D211" t="str">
        <f t="shared" si="3"/>
        <v>SZ_02_0116</v>
      </c>
      <c r="E211" t="s">
        <v>1723</v>
      </c>
      <c r="F211" t="s">
        <v>1617</v>
      </c>
      <c r="G211" t="s">
        <v>1485</v>
      </c>
      <c r="H211">
        <v>5</v>
      </c>
      <c r="I211">
        <v>4</v>
      </c>
      <c r="J211">
        <v>5</v>
      </c>
      <c r="K211">
        <v>3</v>
      </c>
      <c r="L211">
        <v>1</v>
      </c>
      <c r="M211">
        <v>5</v>
      </c>
      <c r="N211">
        <v>2</v>
      </c>
      <c r="O211">
        <v>3</v>
      </c>
      <c r="P211">
        <v>3</v>
      </c>
      <c r="Q211">
        <v>1</v>
      </c>
      <c r="R211">
        <v>2</v>
      </c>
      <c r="S211">
        <v>1</v>
      </c>
      <c r="T211">
        <v>1</v>
      </c>
      <c r="U211">
        <v>2</v>
      </c>
      <c r="V211">
        <v>1</v>
      </c>
      <c r="W211">
        <v>3</v>
      </c>
      <c r="X211">
        <v>1</v>
      </c>
      <c r="Y211">
        <v>1</v>
      </c>
      <c r="Z211">
        <v>1</v>
      </c>
      <c r="AA211">
        <v>3</v>
      </c>
      <c r="AB211">
        <v>1</v>
      </c>
      <c r="AC211">
        <v>1</v>
      </c>
      <c r="AD211">
        <v>5</v>
      </c>
      <c r="AE211">
        <v>1</v>
      </c>
      <c r="AF211">
        <v>1</v>
      </c>
      <c r="AG211">
        <v>5</v>
      </c>
      <c r="AH211">
        <v>4</v>
      </c>
      <c r="AI211">
        <v>1</v>
      </c>
      <c r="AJ211">
        <v>3</v>
      </c>
      <c r="AK211">
        <v>1</v>
      </c>
    </row>
    <row r="212" spans="1:37">
      <c r="A212">
        <v>211</v>
      </c>
      <c r="B212" t="s">
        <v>1724</v>
      </c>
      <c r="C212" t="s">
        <v>1725</v>
      </c>
      <c r="D212" t="str">
        <f t="shared" si="3"/>
        <v>SZ_04_0001</v>
      </c>
      <c r="E212" t="s">
        <v>1726</v>
      </c>
      <c r="F212" t="s">
        <v>1727</v>
      </c>
      <c r="G212" t="s">
        <v>1728</v>
      </c>
      <c r="H212">
        <v>6</v>
      </c>
      <c r="I212">
        <v>5</v>
      </c>
      <c r="J212">
        <v>1</v>
      </c>
      <c r="K212">
        <v>1</v>
      </c>
      <c r="L212">
        <v>1</v>
      </c>
      <c r="M212">
        <v>1</v>
      </c>
      <c r="N212">
        <v>4</v>
      </c>
      <c r="O212">
        <v>2</v>
      </c>
      <c r="P212">
        <v>3</v>
      </c>
      <c r="Q212">
        <v>3</v>
      </c>
      <c r="R212">
        <v>5</v>
      </c>
      <c r="S212">
        <v>2</v>
      </c>
      <c r="T212">
        <v>4</v>
      </c>
      <c r="U212">
        <v>1</v>
      </c>
      <c r="V212">
        <v>1</v>
      </c>
      <c r="W212">
        <v>1</v>
      </c>
      <c r="X212">
        <v>1</v>
      </c>
      <c r="Y212">
        <v>2</v>
      </c>
      <c r="Z212">
        <v>2</v>
      </c>
      <c r="AA212">
        <v>1</v>
      </c>
      <c r="AB212">
        <v>1</v>
      </c>
      <c r="AC212">
        <v>4</v>
      </c>
      <c r="AD212">
        <v>6</v>
      </c>
      <c r="AE212">
        <v>1</v>
      </c>
      <c r="AF212">
        <v>1</v>
      </c>
      <c r="AG212">
        <v>6</v>
      </c>
      <c r="AH212">
        <v>5</v>
      </c>
      <c r="AI212">
        <v>1</v>
      </c>
      <c r="AJ212">
        <v>4</v>
      </c>
      <c r="AK212">
        <v>3</v>
      </c>
    </row>
    <row r="213" spans="1:37">
      <c r="A213">
        <v>212</v>
      </c>
      <c r="B213" t="s">
        <v>1729</v>
      </c>
      <c r="C213" t="s">
        <v>1730</v>
      </c>
      <c r="D213" t="str">
        <f t="shared" si="3"/>
        <v>SZ_04_0002</v>
      </c>
      <c r="E213" t="s">
        <v>1731</v>
      </c>
      <c r="F213" t="s">
        <v>1727</v>
      </c>
      <c r="G213" t="s">
        <v>1728</v>
      </c>
      <c r="H213">
        <v>6</v>
      </c>
      <c r="I213">
        <v>1</v>
      </c>
      <c r="J213">
        <v>3</v>
      </c>
      <c r="K213">
        <v>4</v>
      </c>
      <c r="L213">
        <v>2</v>
      </c>
      <c r="M213">
        <v>6</v>
      </c>
      <c r="N213">
        <v>1</v>
      </c>
      <c r="O213">
        <v>1</v>
      </c>
      <c r="P213">
        <v>2</v>
      </c>
      <c r="Q213">
        <v>2</v>
      </c>
      <c r="R213">
        <v>2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6</v>
      </c>
      <c r="AE213">
        <v>1</v>
      </c>
      <c r="AF213">
        <v>1</v>
      </c>
      <c r="AG213">
        <v>7</v>
      </c>
      <c r="AH213">
        <v>6</v>
      </c>
      <c r="AI213">
        <v>1</v>
      </c>
      <c r="AJ213">
        <v>4</v>
      </c>
      <c r="AK213">
        <v>1</v>
      </c>
    </row>
    <row r="214" spans="1:37">
      <c r="A214">
        <v>213</v>
      </c>
      <c r="B214" t="s">
        <v>1732</v>
      </c>
      <c r="C214" t="s">
        <v>1733</v>
      </c>
      <c r="D214" t="str">
        <f t="shared" si="3"/>
        <v>SZ_04_0003</v>
      </c>
      <c r="E214" t="s">
        <v>1437</v>
      </c>
      <c r="F214" t="s">
        <v>1727</v>
      </c>
      <c r="G214" t="s">
        <v>1728</v>
      </c>
      <c r="H214">
        <v>6</v>
      </c>
      <c r="I214">
        <v>1</v>
      </c>
      <c r="J214">
        <v>6</v>
      </c>
      <c r="K214">
        <v>1</v>
      </c>
      <c r="L214">
        <v>2</v>
      </c>
      <c r="M214">
        <v>6</v>
      </c>
      <c r="N214">
        <v>2</v>
      </c>
      <c r="O214">
        <v>2</v>
      </c>
      <c r="P214">
        <v>3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6</v>
      </c>
      <c r="AE214">
        <v>1</v>
      </c>
      <c r="AF214">
        <v>1</v>
      </c>
      <c r="AG214">
        <v>6</v>
      </c>
      <c r="AH214">
        <v>5</v>
      </c>
      <c r="AI214">
        <v>1</v>
      </c>
      <c r="AJ214">
        <v>5</v>
      </c>
      <c r="AK214">
        <v>2</v>
      </c>
    </row>
    <row r="215" spans="1:37">
      <c r="A215">
        <v>214</v>
      </c>
      <c r="B215" t="s">
        <v>1734</v>
      </c>
      <c r="C215" t="s">
        <v>1735</v>
      </c>
      <c r="D215" t="str">
        <f t="shared" si="3"/>
        <v>SZ_04_0004</v>
      </c>
      <c r="E215" t="s">
        <v>1736</v>
      </c>
      <c r="F215" t="s">
        <v>1727</v>
      </c>
      <c r="G215" t="s">
        <v>1728</v>
      </c>
      <c r="H215">
        <v>6</v>
      </c>
      <c r="I215">
        <v>2</v>
      </c>
      <c r="J215">
        <v>1</v>
      </c>
      <c r="K215">
        <v>3</v>
      </c>
      <c r="L215">
        <v>4</v>
      </c>
      <c r="M215">
        <v>6</v>
      </c>
      <c r="N215">
        <v>2</v>
      </c>
      <c r="O215">
        <v>3</v>
      </c>
      <c r="P215">
        <v>3</v>
      </c>
      <c r="Q215">
        <v>3</v>
      </c>
      <c r="R215">
        <v>3</v>
      </c>
      <c r="S215">
        <v>3</v>
      </c>
      <c r="T215">
        <v>2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6</v>
      </c>
      <c r="AE215">
        <v>1</v>
      </c>
      <c r="AF215">
        <v>1</v>
      </c>
      <c r="AG215">
        <v>7</v>
      </c>
      <c r="AH215">
        <v>6</v>
      </c>
      <c r="AI215">
        <v>1</v>
      </c>
      <c r="AJ215">
        <v>4</v>
      </c>
      <c r="AK215">
        <v>1</v>
      </c>
    </row>
    <row r="216" spans="1:37">
      <c r="A216">
        <v>215</v>
      </c>
      <c r="B216" t="s">
        <v>1737</v>
      </c>
      <c r="C216" t="s">
        <v>1738</v>
      </c>
      <c r="D216" t="str">
        <f t="shared" si="3"/>
        <v>SZ_04_0005</v>
      </c>
      <c r="E216" t="s">
        <v>1739</v>
      </c>
      <c r="F216" t="s">
        <v>1727</v>
      </c>
      <c r="G216" t="s">
        <v>1728</v>
      </c>
      <c r="H216">
        <v>6</v>
      </c>
      <c r="I216">
        <v>2</v>
      </c>
      <c r="J216">
        <v>1</v>
      </c>
      <c r="K216">
        <v>4</v>
      </c>
      <c r="L216">
        <v>1</v>
      </c>
      <c r="M216">
        <v>6</v>
      </c>
      <c r="N216">
        <v>3</v>
      </c>
      <c r="O216">
        <v>2</v>
      </c>
      <c r="P216">
        <v>2</v>
      </c>
      <c r="Q216">
        <v>2</v>
      </c>
      <c r="R216">
        <v>1</v>
      </c>
      <c r="S216">
        <v>2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2</v>
      </c>
      <c r="AD216">
        <v>6</v>
      </c>
      <c r="AE216">
        <v>1</v>
      </c>
      <c r="AF216">
        <v>1</v>
      </c>
      <c r="AG216">
        <v>7</v>
      </c>
      <c r="AH216">
        <v>5</v>
      </c>
      <c r="AI216">
        <v>1</v>
      </c>
      <c r="AJ216">
        <v>4</v>
      </c>
      <c r="AK216">
        <v>1</v>
      </c>
    </row>
    <row r="217" spans="1:37">
      <c r="A217">
        <v>216</v>
      </c>
      <c r="B217" t="s">
        <v>1740</v>
      </c>
      <c r="C217" t="s">
        <v>1741</v>
      </c>
      <c r="D217" t="str">
        <f t="shared" si="3"/>
        <v>SZ_04_0006</v>
      </c>
      <c r="E217" t="s">
        <v>1742</v>
      </c>
      <c r="F217" t="s">
        <v>1727</v>
      </c>
      <c r="G217" t="s">
        <v>1728</v>
      </c>
      <c r="H217">
        <v>6</v>
      </c>
      <c r="I217">
        <v>2</v>
      </c>
      <c r="J217">
        <v>6</v>
      </c>
      <c r="K217">
        <v>3</v>
      </c>
      <c r="L217">
        <v>3</v>
      </c>
      <c r="M217">
        <v>6</v>
      </c>
      <c r="N217">
        <v>1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6</v>
      </c>
      <c r="AE217">
        <v>1</v>
      </c>
      <c r="AF217">
        <v>1</v>
      </c>
      <c r="AG217">
        <v>7</v>
      </c>
      <c r="AH217">
        <v>4</v>
      </c>
      <c r="AI217">
        <v>2</v>
      </c>
      <c r="AJ217">
        <v>4</v>
      </c>
      <c r="AK217">
        <v>1</v>
      </c>
    </row>
    <row r="218" spans="1:37">
      <c r="A218">
        <v>217</v>
      </c>
      <c r="B218" t="s">
        <v>1743</v>
      </c>
      <c r="C218" t="s">
        <v>1744</v>
      </c>
      <c r="D218" t="str">
        <f t="shared" si="3"/>
        <v>SZ_04_0007</v>
      </c>
      <c r="E218" t="s">
        <v>1443</v>
      </c>
      <c r="F218" t="s">
        <v>1727</v>
      </c>
      <c r="G218" t="s">
        <v>1728</v>
      </c>
      <c r="H218">
        <v>6</v>
      </c>
      <c r="I218">
        <v>2</v>
      </c>
      <c r="J218">
        <v>1</v>
      </c>
      <c r="K218">
        <v>1</v>
      </c>
      <c r="L218">
        <v>4</v>
      </c>
      <c r="M218">
        <v>6</v>
      </c>
      <c r="N218">
        <v>1</v>
      </c>
      <c r="O218">
        <v>3</v>
      </c>
      <c r="P218">
        <v>4</v>
      </c>
      <c r="Q218">
        <v>4</v>
      </c>
      <c r="R218">
        <v>4</v>
      </c>
      <c r="S218">
        <v>1</v>
      </c>
      <c r="T218">
        <v>5</v>
      </c>
      <c r="U218">
        <v>1</v>
      </c>
      <c r="V218">
        <v>4</v>
      </c>
      <c r="W218">
        <v>2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6</v>
      </c>
      <c r="AE218">
        <v>1</v>
      </c>
      <c r="AF218">
        <v>1</v>
      </c>
      <c r="AG218">
        <v>4</v>
      </c>
      <c r="AH218">
        <v>6</v>
      </c>
      <c r="AI218">
        <v>1</v>
      </c>
      <c r="AJ218">
        <v>4</v>
      </c>
      <c r="AK218">
        <v>3</v>
      </c>
    </row>
    <row r="219" spans="1:37">
      <c r="A219">
        <v>218</v>
      </c>
      <c r="B219" t="s">
        <v>1745</v>
      </c>
      <c r="C219" t="s">
        <v>1746</v>
      </c>
      <c r="D219" t="str">
        <f t="shared" si="3"/>
        <v>SZ_04_0008</v>
      </c>
      <c r="E219" t="s">
        <v>1695</v>
      </c>
      <c r="F219" t="s">
        <v>1727</v>
      </c>
      <c r="G219" t="s">
        <v>1728</v>
      </c>
      <c r="H219">
        <v>6</v>
      </c>
      <c r="I219">
        <v>1</v>
      </c>
      <c r="J219">
        <v>5</v>
      </c>
      <c r="K219">
        <v>1</v>
      </c>
      <c r="L219">
        <v>1</v>
      </c>
      <c r="M219">
        <v>6</v>
      </c>
      <c r="N219">
        <v>1</v>
      </c>
      <c r="O219">
        <v>1</v>
      </c>
      <c r="P219">
        <v>1</v>
      </c>
      <c r="Q219">
        <v>1</v>
      </c>
      <c r="R219">
        <v>3</v>
      </c>
      <c r="S219">
        <v>1</v>
      </c>
      <c r="T219">
        <v>3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6</v>
      </c>
      <c r="AE219">
        <v>1</v>
      </c>
      <c r="AF219">
        <v>1</v>
      </c>
      <c r="AG219">
        <v>5</v>
      </c>
      <c r="AH219">
        <v>5</v>
      </c>
      <c r="AI219">
        <v>1</v>
      </c>
      <c r="AJ219">
        <v>5</v>
      </c>
      <c r="AK219">
        <v>1</v>
      </c>
    </row>
    <row r="220" spans="1:37">
      <c r="A220">
        <v>219</v>
      </c>
      <c r="B220" t="s">
        <v>1747</v>
      </c>
      <c r="C220" t="s">
        <v>1748</v>
      </c>
      <c r="D220" t="str">
        <f t="shared" si="3"/>
        <v>SZ_04_0010</v>
      </c>
      <c r="E220" t="s">
        <v>1749</v>
      </c>
      <c r="F220" t="s">
        <v>1727</v>
      </c>
      <c r="G220" t="s">
        <v>1750</v>
      </c>
      <c r="H220">
        <v>6</v>
      </c>
      <c r="I220">
        <v>1</v>
      </c>
      <c r="J220">
        <v>1</v>
      </c>
      <c r="K220">
        <v>4</v>
      </c>
      <c r="L220">
        <v>1</v>
      </c>
      <c r="M220">
        <v>6</v>
      </c>
      <c r="N220">
        <v>1</v>
      </c>
      <c r="O220">
        <v>1</v>
      </c>
      <c r="P220">
        <v>1</v>
      </c>
      <c r="Q220">
        <v>1</v>
      </c>
      <c r="R220">
        <v>4</v>
      </c>
      <c r="S220">
        <v>1</v>
      </c>
      <c r="T220">
        <v>3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6</v>
      </c>
      <c r="AE220">
        <v>1</v>
      </c>
      <c r="AF220">
        <v>1</v>
      </c>
      <c r="AG220">
        <v>7</v>
      </c>
      <c r="AH220">
        <v>6</v>
      </c>
      <c r="AI220">
        <v>4</v>
      </c>
      <c r="AJ220">
        <v>3</v>
      </c>
      <c r="AK220">
        <v>1</v>
      </c>
    </row>
    <row r="221" spans="1:37">
      <c r="A221">
        <v>220</v>
      </c>
      <c r="B221" t="s">
        <v>1751</v>
      </c>
      <c r="C221" t="s">
        <v>1752</v>
      </c>
      <c r="D221" t="str">
        <f t="shared" si="3"/>
        <v>SZ_04_0012</v>
      </c>
      <c r="E221" t="s">
        <v>1753</v>
      </c>
      <c r="F221" t="s">
        <v>1727</v>
      </c>
      <c r="G221" t="s">
        <v>1728</v>
      </c>
      <c r="H221">
        <v>6</v>
      </c>
      <c r="I221">
        <v>4</v>
      </c>
      <c r="J221">
        <v>2</v>
      </c>
      <c r="K221">
        <v>1</v>
      </c>
      <c r="L221">
        <v>1</v>
      </c>
      <c r="M221">
        <v>6</v>
      </c>
      <c r="N221">
        <v>1</v>
      </c>
      <c r="O221">
        <v>4</v>
      </c>
      <c r="P221">
        <v>4</v>
      </c>
      <c r="Q221">
        <v>4</v>
      </c>
      <c r="R221">
        <v>5</v>
      </c>
      <c r="S221">
        <v>2</v>
      </c>
      <c r="T221">
        <v>4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6</v>
      </c>
      <c r="AE221">
        <v>1</v>
      </c>
      <c r="AF221">
        <v>1</v>
      </c>
      <c r="AG221">
        <v>6</v>
      </c>
      <c r="AH221">
        <v>6</v>
      </c>
      <c r="AI221">
        <v>1</v>
      </c>
      <c r="AJ221">
        <v>2</v>
      </c>
      <c r="AK221">
        <v>1</v>
      </c>
    </row>
    <row r="222" spans="1:37">
      <c r="A222">
        <v>221</v>
      </c>
      <c r="B222" t="s">
        <v>1754</v>
      </c>
      <c r="C222" t="s">
        <v>1755</v>
      </c>
      <c r="D222" t="str">
        <f t="shared" si="3"/>
        <v>SZ_04_0015</v>
      </c>
      <c r="E222" t="s">
        <v>1756</v>
      </c>
      <c r="F222" t="s">
        <v>1727</v>
      </c>
      <c r="G222" t="s">
        <v>1757</v>
      </c>
      <c r="H222">
        <v>6</v>
      </c>
      <c r="I222">
        <v>3</v>
      </c>
      <c r="J222">
        <v>4</v>
      </c>
      <c r="K222">
        <v>1</v>
      </c>
      <c r="L222">
        <v>1</v>
      </c>
      <c r="M222">
        <v>6</v>
      </c>
      <c r="N222">
        <v>2</v>
      </c>
      <c r="O222">
        <v>1</v>
      </c>
      <c r="P222">
        <v>3</v>
      </c>
      <c r="Q222">
        <v>4</v>
      </c>
      <c r="R222">
        <v>4</v>
      </c>
      <c r="S222">
        <v>2</v>
      </c>
      <c r="T222">
        <v>2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6</v>
      </c>
      <c r="AE222">
        <v>1</v>
      </c>
      <c r="AF222">
        <v>1</v>
      </c>
      <c r="AG222">
        <v>6</v>
      </c>
      <c r="AH222">
        <v>6</v>
      </c>
      <c r="AI222">
        <v>4</v>
      </c>
      <c r="AJ222">
        <v>4</v>
      </c>
      <c r="AK222">
        <v>1</v>
      </c>
    </row>
    <row r="223" spans="1:37">
      <c r="A223">
        <v>222</v>
      </c>
      <c r="B223" t="s">
        <v>1758</v>
      </c>
      <c r="C223" t="s">
        <v>1759</v>
      </c>
      <c r="D223" t="str">
        <f t="shared" si="3"/>
        <v>SZ_04_0016</v>
      </c>
      <c r="E223" t="s">
        <v>1760</v>
      </c>
      <c r="F223" t="s">
        <v>1727</v>
      </c>
      <c r="G223" t="s">
        <v>1728</v>
      </c>
      <c r="H223">
        <v>6</v>
      </c>
      <c r="I223">
        <v>3</v>
      </c>
      <c r="J223">
        <v>1</v>
      </c>
      <c r="K223">
        <v>4</v>
      </c>
      <c r="L223">
        <v>1</v>
      </c>
      <c r="M223">
        <v>6</v>
      </c>
      <c r="N223">
        <v>2</v>
      </c>
      <c r="O223">
        <v>3</v>
      </c>
      <c r="P223">
        <v>3</v>
      </c>
      <c r="Q223">
        <v>3</v>
      </c>
      <c r="R223">
        <v>3</v>
      </c>
      <c r="S223">
        <v>2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6</v>
      </c>
      <c r="AE223">
        <v>1</v>
      </c>
      <c r="AF223">
        <v>1</v>
      </c>
      <c r="AG223">
        <v>6</v>
      </c>
      <c r="AH223">
        <v>6</v>
      </c>
      <c r="AI223">
        <v>1</v>
      </c>
      <c r="AJ223">
        <v>3</v>
      </c>
      <c r="AK223">
        <v>1</v>
      </c>
    </row>
    <row r="224" spans="1:37">
      <c r="A224">
        <v>223</v>
      </c>
      <c r="B224" t="s">
        <v>1761</v>
      </c>
      <c r="C224" t="s">
        <v>1762</v>
      </c>
      <c r="D224" t="str">
        <f t="shared" si="3"/>
        <v>SZ_04_0017</v>
      </c>
      <c r="E224" t="s">
        <v>1763</v>
      </c>
      <c r="F224" t="s">
        <v>1727</v>
      </c>
      <c r="G224" t="s">
        <v>1728</v>
      </c>
      <c r="H224">
        <v>5</v>
      </c>
      <c r="I224">
        <v>4</v>
      </c>
      <c r="J224">
        <v>1</v>
      </c>
      <c r="K224">
        <v>1</v>
      </c>
      <c r="L224">
        <v>1</v>
      </c>
      <c r="M224">
        <v>5</v>
      </c>
      <c r="N224">
        <v>1</v>
      </c>
      <c r="O224">
        <v>3</v>
      </c>
      <c r="P224">
        <v>3</v>
      </c>
      <c r="Q224">
        <v>3</v>
      </c>
      <c r="R224">
        <v>3</v>
      </c>
      <c r="S224">
        <v>3</v>
      </c>
      <c r="T224">
        <v>3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5</v>
      </c>
      <c r="AE224">
        <v>1</v>
      </c>
      <c r="AF224">
        <v>1</v>
      </c>
      <c r="AG224">
        <v>6</v>
      </c>
      <c r="AH224">
        <v>6</v>
      </c>
      <c r="AI224">
        <v>1</v>
      </c>
      <c r="AJ224">
        <v>2</v>
      </c>
      <c r="AK224">
        <v>2</v>
      </c>
    </row>
    <row r="225" spans="1:37">
      <c r="A225">
        <v>224</v>
      </c>
      <c r="B225" t="s">
        <v>1764</v>
      </c>
      <c r="C225" t="s">
        <v>1765</v>
      </c>
      <c r="D225" t="str">
        <f t="shared" si="3"/>
        <v>SZ_04_0018</v>
      </c>
      <c r="E225" t="s">
        <v>1766</v>
      </c>
      <c r="F225" t="s">
        <v>1727</v>
      </c>
      <c r="G225" t="s">
        <v>1728</v>
      </c>
      <c r="H225">
        <v>5</v>
      </c>
      <c r="I225">
        <v>1</v>
      </c>
      <c r="J225">
        <v>1</v>
      </c>
      <c r="K225">
        <v>4</v>
      </c>
      <c r="L225">
        <v>1</v>
      </c>
      <c r="M225">
        <v>5</v>
      </c>
      <c r="N225">
        <v>2</v>
      </c>
      <c r="O225">
        <v>2</v>
      </c>
      <c r="P225">
        <v>3</v>
      </c>
      <c r="Q225">
        <v>1</v>
      </c>
      <c r="R225">
        <v>3</v>
      </c>
      <c r="S225">
        <v>1</v>
      </c>
      <c r="T225">
        <v>2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2</v>
      </c>
      <c r="AD225">
        <v>5</v>
      </c>
      <c r="AE225">
        <v>1</v>
      </c>
      <c r="AF225">
        <v>1</v>
      </c>
      <c r="AG225">
        <v>6</v>
      </c>
      <c r="AH225">
        <v>5</v>
      </c>
      <c r="AI225">
        <v>1</v>
      </c>
      <c r="AJ225">
        <v>4</v>
      </c>
      <c r="AK225">
        <v>3</v>
      </c>
    </row>
    <row r="226" spans="1:37">
      <c r="A226">
        <v>225</v>
      </c>
      <c r="B226" t="s">
        <v>1767</v>
      </c>
      <c r="C226" t="s">
        <v>1768</v>
      </c>
      <c r="D226" t="str">
        <f t="shared" si="3"/>
        <v>SZ_04_0019</v>
      </c>
      <c r="E226" t="s">
        <v>1769</v>
      </c>
      <c r="F226" t="s">
        <v>1727</v>
      </c>
      <c r="G226" t="s">
        <v>1728</v>
      </c>
      <c r="H226">
        <v>5</v>
      </c>
      <c r="I226">
        <v>4</v>
      </c>
      <c r="J226">
        <v>1</v>
      </c>
      <c r="K226">
        <v>3</v>
      </c>
      <c r="L226">
        <v>1</v>
      </c>
      <c r="M226">
        <v>5</v>
      </c>
      <c r="N226">
        <v>3</v>
      </c>
      <c r="O226">
        <v>1</v>
      </c>
      <c r="P226">
        <v>2</v>
      </c>
      <c r="Q226">
        <v>1</v>
      </c>
      <c r="R226">
        <v>3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5</v>
      </c>
      <c r="AE226">
        <v>1</v>
      </c>
      <c r="AF226">
        <v>1</v>
      </c>
      <c r="AG226">
        <v>5</v>
      </c>
      <c r="AH226">
        <v>5</v>
      </c>
      <c r="AI226">
        <v>3</v>
      </c>
      <c r="AJ226">
        <v>1</v>
      </c>
      <c r="AK226">
        <v>1</v>
      </c>
    </row>
    <row r="227" spans="1:37">
      <c r="A227">
        <v>226</v>
      </c>
      <c r="B227" t="s">
        <v>1770</v>
      </c>
      <c r="C227" t="s">
        <v>1771</v>
      </c>
      <c r="D227" t="str">
        <f t="shared" si="3"/>
        <v>SZ_04_0020</v>
      </c>
      <c r="E227" t="s">
        <v>1772</v>
      </c>
      <c r="F227" t="s">
        <v>1727</v>
      </c>
      <c r="G227" t="s">
        <v>1750</v>
      </c>
      <c r="H227">
        <v>5</v>
      </c>
      <c r="I227">
        <v>2</v>
      </c>
      <c r="J227">
        <v>1</v>
      </c>
      <c r="K227">
        <v>1</v>
      </c>
      <c r="L227">
        <v>3</v>
      </c>
      <c r="M227">
        <v>5</v>
      </c>
      <c r="N227">
        <v>4</v>
      </c>
      <c r="O227">
        <v>2</v>
      </c>
      <c r="P227">
        <v>3</v>
      </c>
      <c r="Q227">
        <v>3</v>
      </c>
      <c r="R227">
        <v>3</v>
      </c>
      <c r="S227">
        <v>2</v>
      </c>
      <c r="T227">
        <v>2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3</v>
      </c>
      <c r="AD227">
        <v>5</v>
      </c>
      <c r="AE227">
        <v>1</v>
      </c>
      <c r="AF227">
        <v>1</v>
      </c>
      <c r="AG227">
        <v>5</v>
      </c>
      <c r="AH227">
        <v>5</v>
      </c>
      <c r="AI227">
        <v>1</v>
      </c>
      <c r="AJ227">
        <v>3</v>
      </c>
      <c r="AK227">
        <v>1</v>
      </c>
    </row>
    <row r="228" spans="1:37">
      <c r="A228">
        <v>227</v>
      </c>
      <c r="B228" t="s">
        <v>1773</v>
      </c>
      <c r="C228" t="s">
        <v>1774</v>
      </c>
      <c r="D228" t="str">
        <f t="shared" si="3"/>
        <v>SZ_04_0021</v>
      </c>
      <c r="E228" t="s">
        <v>1775</v>
      </c>
      <c r="F228" t="s">
        <v>1727</v>
      </c>
      <c r="G228" t="s">
        <v>1750</v>
      </c>
      <c r="H228">
        <v>5</v>
      </c>
      <c r="I228">
        <v>1</v>
      </c>
      <c r="J228">
        <v>4</v>
      </c>
      <c r="K228">
        <v>4</v>
      </c>
      <c r="L228">
        <v>1</v>
      </c>
      <c r="M228">
        <v>5</v>
      </c>
      <c r="N228">
        <v>1</v>
      </c>
      <c r="O228">
        <v>2</v>
      </c>
      <c r="P228">
        <v>2</v>
      </c>
      <c r="Q228">
        <v>2</v>
      </c>
      <c r="R228">
        <v>2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5</v>
      </c>
      <c r="AE228">
        <v>1</v>
      </c>
      <c r="AF228">
        <v>1</v>
      </c>
      <c r="AG228">
        <v>5</v>
      </c>
      <c r="AH228">
        <v>5</v>
      </c>
      <c r="AI228">
        <v>2</v>
      </c>
      <c r="AJ228">
        <v>4</v>
      </c>
      <c r="AK228">
        <v>1</v>
      </c>
    </row>
    <row r="229" spans="1:37">
      <c r="A229">
        <v>228</v>
      </c>
      <c r="B229" t="s">
        <v>1776</v>
      </c>
      <c r="C229" t="s">
        <v>1777</v>
      </c>
      <c r="D229" t="str">
        <f t="shared" si="3"/>
        <v>SZ_04_0022</v>
      </c>
      <c r="E229" t="s">
        <v>1778</v>
      </c>
      <c r="F229" t="s">
        <v>1727</v>
      </c>
      <c r="G229" t="s">
        <v>1728</v>
      </c>
      <c r="H229">
        <v>6</v>
      </c>
      <c r="I229">
        <v>4</v>
      </c>
      <c r="J229">
        <v>1</v>
      </c>
      <c r="K229">
        <v>3</v>
      </c>
      <c r="L229">
        <v>4</v>
      </c>
      <c r="M229">
        <v>5</v>
      </c>
      <c r="N229">
        <v>1</v>
      </c>
      <c r="O229">
        <v>2</v>
      </c>
      <c r="P229">
        <v>1</v>
      </c>
      <c r="Q229">
        <v>1</v>
      </c>
      <c r="R229">
        <v>2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5</v>
      </c>
      <c r="AE229">
        <v>1</v>
      </c>
      <c r="AF229">
        <v>1</v>
      </c>
      <c r="AG229">
        <v>5</v>
      </c>
      <c r="AH229">
        <v>5</v>
      </c>
      <c r="AI229">
        <v>1</v>
      </c>
      <c r="AJ229">
        <v>3</v>
      </c>
      <c r="AK229">
        <v>1</v>
      </c>
    </row>
    <row r="230" spans="1:37">
      <c r="A230">
        <v>229</v>
      </c>
      <c r="B230" t="s">
        <v>1779</v>
      </c>
      <c r="C230" t="s">
        <v>1780</v>
      </c>
      <c r="D230" t="str">
        <f t="shared" si="3"/>
        <v>SZ_04_0023</v>
      </c>
      <c r="E230" t="s">
        <v>1781</v>
      </c>
      <c r="F230" t="s">
        <v>1727</v>
      </c>
      <c r="G230" t="s">
        <v>1728</v>
      </c>
      <c r="H230">
        <v>4</v>
      </c>
      <c r="I230">
        <v>1</v>
      </c>
      <c r="J230">
        <v>5</v>
      </c>
      <c r="K230">
        <v>2</v>
      </c>
      <c r="L230">
        <v>4</v>
      </c>
      <c r="M230">
        <v>4</v>
      </c>
      <c r="N230">
        <v>1</v>
      </c>
      <c r="O230">
        <v>1</v>
      </c>
      <c r="P230">
        <v>1</v>
      </c>
      <c r="Q230">
        <v>1</v>
      </c>
      <c r="R230">
        <v>2</v>
      </c>
      <c r="S230">
        <v>1</v>
      </c>
      <c r="T230">
        <v>1</v>
      </c>
      <c r="U230">
        <v>1</v>
      </c>
      <c r="V230">
        <v>2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5</v>
      </c>
      <c r="AE230">
        <v>1</v>
      </c>
      <c r="AF230">
        <v>1</v>
      </c>
      <c r="AG230">
        <v>5</v>
      </c>
      <c r="AH230">
        <v>5</v>
      </c>
      <c r="AI230">
        <v>1</v>
      </c>
      <c r="AJ230">
        <v>3</v>
      </c>
      <c r="AK230">
        <v>1</v>
      </c>
    </row>
    <row r="231" spans="1:37">
      <c r="A231">
        <v>230</v>
      </c>
      <c r="B231" t="s">
        <v>1782</v>
      </c>
      <c r="C231" t="s">
        <v>1783</v>
      </c>
      <c r="D231" t="str">
        <f t="shared" si="3"/>
        <v>SZ_04_0024</v>
      </c>
      <c r="E231" t="s">
        <v>1784</v>
      </c>
      <c r="F231" t="s">
        <v>1727</v>
      </c>
      <c r="G231" t="s">
        <v>1728</v>
      </c>
      <c r="H231">
        <v>5</v>
      </c>
      <c r="I231">
        <v>2</v>
      </c>
      <c r="J231">
        <v>1</v>
      </c>
      <c r="K231">
        <v>1</v>
      </c>
      <c r="L231">
        <v>1</v>
      </c>
      <c r="M231">
        <v>5</v>
      </c>
      <c r="N231">
        <v>4</v>
      </c>
      <c r="O231">
        <v>2</v>
      </c>
      <c r="P231">
        <v>2</v>
      </c>
      <c r="Q231">
        <v>3</v>
      </c>
      <c r="R231">
        <v>4</v>
      </c>
      <c r="S231">
        <v>2</v>
      </c>
      <c r="T231">
        <v>4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3</v>
      </c>
      <c r="AA231">
        <v>1</v>
      </c>
      <c r="AB231">
        <v>1</v>
      </c>
      <c r="AC231">
        <v>4</v>
      </c>
      <c r="AD231">
        <v>5</v>
      </c>
      <c r="AE231">
        <v>1</v>
      </c>
      <c r="AF231">
        <v>1</v>
      </c>
      <c r="AG231">
        <v>6</v>
      </c>
      <c r="AH231">
        <v>6</v>
      </c>
      <c r="AI231">
        <v>2</v>
      </c>
      <c r="AJ231">
        <v>4</v>
      </c>
      <c r="AK231">
        <v>3</v>
      </c>
    </row>
    <row r="232" spans="1:37">
      <c r="A232">
        <v>231</v>
      </c>
      <c r="B232" t="s">
        <v>1785</v>
      </c>
      <c r="C232" t="s">
        <v>1786</v>
      </c>
      <c r="D232" t="str">
        <f t="shared" si="3"/>
        <v>SZ_04_0025</v>
      </c>
      <c r="E232" t="s">
        <v>1787</v>
      </c>
      <c r="F232" t="s">
        <v>1727</v>
      </c>
      <c r="G232" t="s">
        <v>1757</v>
      </c>
      <c r="H232">
        <v>5</v>
      </c>
      <c r="I232">
        <v>1</v>
      </c>
      <c r="J232">
        <v>6</v>
      </c>
      <c r="K232">
        <v>1</v>
      </c>
      <c r="L232">
        <v>1</v>
      </c>
      <c r="M232">
        <v>5</v>
      </c>
      <c r="N232">
        <v>2</v>
      </c>
      <c r="O232">
        <v>3</v>
      </c>
      <c r="P232">
        <v>3</v>
      </c>
      <c r="Q232">
        <v>4</v>
      </c>
      <c r="R232">
        <v>3</v>
      </c>
      <c r="S232">
        <v>3</v>
      </c>
      <c r="T232">
        <v>3</v>
      </c>
      <c r="U232">
        <v>1</v>
      </c>
      <c r="V232">
        <v>1</v>
      </c>
      <c r="W232">
        <v>1</v>
      </c>
      <c r="X232">
        <v>1</v>
      </c>
      <c r="Y232">
        <v>3</v>
      </c>
      <c r="Z232">
        <v>1</v>
      </c>
      <c r="AA232">
        <v>1</v>
      </c>
      <c r="AB232">
        <v>2</v>
      </c>
      <c r="AC232">
        <v>3</v>
      </c>
      <c r="AD232">
        <v>6</v>
      </c>
      <c r="AE232">
        <v>1</v>
      </c>
      <c r="AF232">
        <v>1</v>
      </c>
      <c r="AG232">
        <v>6</v>
      </c>
      <c r="AH232">
        <v>6</v>
      </c>
      <c r="AI232">
        <v>1</v>
      </c>
      <c r="AJ232">
        <v>4</v>
      </c>
      <c r="AK232">
        <v>3</v>
      </c>
    </row>
    <row r="233" spans="1:37">
      <c r="A233">
        <v>232</v>
      </c>
      <c r="B233" t="s">
        <v>1788</v>
      </c>
      <c r="C233" t="s">
        <v>1789</v>
      </c>
      <c r="D233" t="str">
        <f t="shared" si="3"/>
        <v>SZ_04_0026</v>
      </c>
      <c r="E233" t="s">
        <v>1790</v>
      </c>
      <c r="F233" t="s">
        <v>1727</v>
      </c>
      <c r="G233" t="s">
        <v>1728</v>
      </c>
      <c r="H233">
        <v>5</v>
      </c>
      <c r="I233">
        <v>4</v>
      </c>
      <c r="J233">
        <v>4</v>
      </c>
      <c r="K233">
        <v>3</v>
      </c>
      <c r="L233">
        <v>1</v>
      </c>
      <c r="M233">
        <v>4</v>
      </c>
      <c r="N233">
        <v>1</v>
      </c>
      <c r="O233">
        <v>1</v>
      </c>
      <c r="P233">
        <v>2</v>
      </c>
      <c r="Q233">
        <v>2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5</v>
      </c>
      <c r="AE233">
        <v>1</v>
      </c>
      <c r="AF233">
        <v>1</v>
      </c>
      <c r="AG233">
        <v>5</v>
      </c>
      <c r="AH233">
        <v>5</v>
      </c>
      <c r="AI233">
        <v>1</v>
      </c>
      <c r="AJ233">
        <v>3</v>
      </c>
      <c r="AK233">
        <v>1</v>
      </c>
    </row>
    <row r="234" spans="1:37">
      <c r="A234">
        <v>233</v>
      </c>
      <c r="B234" t="s">
        <v>1791</v>
      </c>
      <c r="C234" t="s">
        <v>1792</v>
      </c>
      <c r="D234" t="str">
        <f t="shared" si="3"/>
        <v>SZ_04_0027</v>
      </c>
      <c r="E234" t="s">
        <v>1793</v>
      </c>
      <c r="F234" t="s">
        <v>1727</v>
      </c>
      <c r="G234" t="s">
        <v>1728</v>
      </c>
      <c r="H234">
        <v>5</v>
      </c>
      <c r="I234">
        <v>4</v>
      </c>
      <c r="J234">
        <v>5</v>
      </c>
      <c r="K234">
        <v>1</v>
      </c>
      <c r="L234">
        <v>1</v>
      </c>
      <c r="M234">
        <v>5</v>
      </c>
      <c r="N234">
        <v>3</v>
      </c>
      <c r="O234">
        <v>3</v>
      </c>
      <c r="P234">
        <v>3</v>
      </c>
      <c r="Q234">
        <v>3</v>
      </c>
      <c r="R234">
        <v>2</v>
      </c>
      <c r="S234">
        <v>3</v>
      </c>
      <c r="T234">
        <v>2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3</v>
      </c>
      <c r="AD234">
        <v>5</v>
      </c>
      <c r="AE234">
        <v>1</v>
      </c>
      <c r="AF234">
        <v>1</v>
      </c>
      <c r="AG234">
        <v>6</v>
      </c>
      <c r="AH234">
        <v>6</v>
      </c>
      <c r="AI234">
        <v>1</v>
      </c>
      <c r="AJ234">
        <v>1</v>
      </c>
      <c r="AK234">
        <v>3</v>
      </c>
    </row>
    <row r="235" spans="1:37">
      <c r="A235">
        <v>234</v>
      </c>
      <c r="B235" t="s">
        <v>1794</v>
      </c>
      <c r="C235" t="s">
        <v>1795</v>
      </c>
      <c r="D235" t="str">
        <f t="shared" si="3"/>
        <v>SZ_04_0028</v>
      </c>
      <c r="E235" t="s">
        <v>1796</v>
      </c>
      <c r="F235" t="s">
        <v>1727</v>
      </c>
      <c r="G235" t="s">
        <v>1728</v>
      </c>
      <c r="H235">
        <v>5</v>
      </c>
      <c r="I235">
        <v>4</v>
      </c>
      <c r="J235">
        <v>4</v>
      </c>
      <c r="K235">
        <v>1</v>
      </c>
      <c r="L235">
        <v>1</v>
      </c>
      <c r="M235">
        <v>5</v>
      </c>
      <c r="N235">
        <v>1</v>
      </c>
      <c r="O235">
        <v>3</v>
      </c>
      <c r="P235">
        <v>3</v>
      </c>
      <c r="Q235">
        <v>3</v>
      </c>
      <c r="R235">
        <v>2</v>
      </c>
      <c r="S235">
        <v>2</v>
      </c>
      <c r="T235">
        <v>2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5</v>
      </c>
      <c r="AE235">
        <v>1</v>
      </c>
      <c r="AF235">
        <v>1</v>
      </c>
      <c r="AG235">
        <v>5</v>
      </c>
      <c r="AH235">
        <v>1</v>
      </c>
      <c r="AI235">
        <v>1</v>
      </c>
      <c r="AJ235">
        <v>1</v>
      </c>
      <c r="AK235">
        <v>1</v>
      </c>
    </row>
    <row r="236" spans="1:37">
      <c r="A236">
        <v>235</v>
      </c>
      <c r="B236" t="s">
        <v>1797</v>
      </c>
      <c r="C236" t="s">
        <v>1798</v>
      </c>
      <c r="D236" t="str">
        <f t="shared" si="3"/>
        <v>SZ_04_0029</v>
      </c>
      <c r="E236" t="s">
        <v>1799</v>
      </c>
      <c r="F236" t="s">
        <v>1727</v>
      </c>
      <c r="G236" t="s">
        <v>1728</v>
      </c>
      <c r="H236">
        <v>5</v>
      </c>
      <c r="I236">
        <v>3</v>
      </c>
      <c r="J236">
        <v>1</v>
      </c>
      <c r="K236">
        <v>4</v>
      </c>
      <c r="L236">
        <v>1</v>
      </c>
      <c r="M236">
        <v>5</v>
      </c>
      <c r="N236">
        <v>1</v>
      </c>
      <c r="O236">
        <v>2</v>
      </c>
      <c r="P236">
        <v>2</v>
      </c>
      <c r="Q236">
        <v>2</v>
      </c>
      <c r="R236">
        <v>1</v>
      </c>
      <c r="S236">
        <v>1</v>
      </c>
      <c r="T236">
        <v>2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5</v>
      </c>
      <c r="AE236">
        <v>1</v>
      </c>
      <c r="AF236">
        <v>1</v>
      </c>
      <c r="AG236">
        <v>5</v>
      </c>
      <c r="AH236">
        <v>5</v>
      </c>
      <c r="AI236">
        <v>3</v>
      </c>
      <c r="AJ236">
        <v>2</v>
      </c>
      <c r="AK236">
        <v>2</v>
      </c>
    </row>
    <row r="237" spans="1:37">
      <c r="A237">
        <v>236</v>
      </c>
      <c r="B237" t="s">
        <v>1515</v>
      </c>
      <c r="C237" t="s">
        <v>1800</v>
      </c>
      <c r="D237" t="str">
        <f t="shared" si="3"/>
        <v>SZ_04_0030</v>
      </c>
      <c r="E237" t="s">
        <v>1801</v>
      </c>
      <c r="F237" t="s">
        <v>1727</v>
      </c>
      <c r="G237" t="s">
        <v>1802</v>
      </c>
      <c r="H237">
        <v>5</v>
      </c>
      <c r="I237">
        <v>3</v>
      </c>
      <c r="J237">
        <v>4</v>
      </c>
      <c r="K237">
        <v>1</v>
      </c>
      <c r="L237">
        <v>1</v>
      </c>
      <c r="M237">
        <v>4</v>
      </c>
      <c r="N237">
        <v>1</v>
      </c>
      <c r="O237">
        <v>1</v>
      </c>
      <c r="P237">
        <v>2</v>
      </c>
      <c r="Q237">
        <v>1</v>
      </c>
      <c r="R237">
        <v>2</v>
      </c>
      <c r="S237">
        <v>1</v>
      </c>
      <c r="T237">
        <v>1</v>
      </c>
      <c r="U237">
        <v>2</v>
      </c>
      <c r="V237">
        <v>3</v>
      </c>
      <c r="W237">
        <v>3</v>
      </c>
      <c r="X237">
        <v>1</v>
      </c>
      <c r="Y237">
        <v>2</v>
      </c>
      <c r="Z237">
        <v>1</v>
      </c>
      <c r="AA237">
        <v>1</v>
      </c>
      <c r="AB237">
        <v>1</v>
      </c>
      <c r="AC237">
        <v>1</v>
      </c>
      <c r="AD237">
        <v>5</v>
      </c>
      <c r="AE237">
        <v>1</v>
      </c>
      <c r="AF237">
        <v>1</v>
      </c>
      <c r="AG237">
        <v>4</v>
      </c>
      <c r="AH237">
        <v>5</v>
      </c>
      <c r="AI237">
        <v>1</v>
      </c>
      <c r="AJ237">
        <v>2</v>
      </c>
      <c r="AK237">
        <v>1</v>
      </c>
    </row>
    <row r="238" spans="1:37">
      <c r="A238">
        <v>237</v>
      </c>
      <c r="B238" t="s">
        <v>1803</v>
      </c>
      <c r="C238" t="s">
        <v>1804</v>
      </c>
      <c r="D238" t="str">
        <f t="shared" si="3"/>
        <v>SZ_04_0031</v>
      </c>
      <c r="E238" t="s">
        <v>1669</v>
      </c>
      <c r="F238" t="s">
        <v>1508</v>
      </c>
      <c r="G238" t="s">
        <v>1508</v>
      </c>
      <c r="H238">
        <v>6</v>
      </c>
      <c r="I238">
        <v>3</v>
      </c>
      <c r="J238">
        <v>1</v>
      </c>
      <c r="K238">
        <v>4</v>
      </c>
      <c r="M238">
        <v>6</v>
      </c>
      <c r="N238">
        <v>1</v>
      </c>
      <c r="O238">
        <v>2</v>
      </c>
      <c r="P238">
        <v>2</v>
      </c>
      <c r="Q238">
        <v>2</v>
      </c>
      <c r="R238">
        <v>1</v>
      </c>
      <c r="S238">
        <v>3</v>
      </c>
      <c r="T238">
        <v>2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2</v>
      </c>
      <c r="AD238">
        <v>6</v>
      </c>
      <c r="AE238">
        <v>1</v>
      </c>
      <c r="AF238">
        <v>1</v>
      </c>
      <c r="AG238">
        <v>6</v>
      </c>
      <c r="AH238">
        <v>6</v>
      </c>
      <c r="AI238">
        <v>4</v>
      </c>
      <c r="AJ238">
        <v>2</v>
      </c>
      <c r="AK238">
        <v>1</v>
      </c>
    </row>
    <row r="239" spans="1:37">
      <c r="A239">
        <v>238</v>
      </c>
      <c r="B239" t="s">
        <v>1805</v>
      </c>
      <c r="C239" t="s">
        <v>1806</v>
      </c>
      <c r="D239" t="str">
        <f t="shared" si="3"/>
        <v>SZ_04_0033</v>
      </c>
      <c r="E239" t="s">
        <v>1807</v>
      </c>
      <c r="F239" t="s">
        <v>1727</v>
      </c>
      <c r="G239" t="s">
        <v>1728</v>
      </c>
      <c r="H239">
        <v>5</v>
      </c>
      <c r="I239">
        <v>4</v>
      </c>
      <c r="J239">
        <v>1</v>
      </c>
      <c r="K239">
        <v>4</v>
      </c>
      <c r="L239">
        <v>1</v>
      </c>
      <c r="M239">
        <v>5</v>
      </c>
      <c r="N239">
        <v>2</v>
      </c>
      <c r="O239">
        <v>2</v>
      </c>
      <c r="P239">
        <v>2</v>
      </c>
      <c r="Q239">
        <v>2</v>
      </c>
      <c r="R239">
        <v>1</v>
      </c>
      <c r="S239">
        <v>2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2</v>
      </c>
      <c r="AD239">
        <v>5</v>
      </c>
      <c r="AE239">
        <v>1</v>
      </c>
      <c r="AF239">
        <v>1</v>
      </c>
      <c r="AG239">
        <v>5</v>
      </c>
      <c r="AH239">
        <v>5</v>
      </c>
      <c r="AI239">
        <v>3</v>
      </c>
      <c r="AJ239">
        <v>2</v>
      </c>
      <c r="AK239">
        <v>1</v>
      </c>
    </row>
    <row r="240" spans="1:37">
      <c r="A240">
        <v>239</v>
      </c>
      <c r="B240" t="s">
        <v>1808</v>
      </c>
      <c r="C240" t="s">
        <v>1809</v>
      </c>
      <c r="D240" t="str">
        <f t="shared" si="3"/>
        <v>SZ_04_0034</v>
      </c>
      <c r="E240" t="s">
        <v>1810</v>
      </c>
      <c r="F240" t="s">
        <v>1727</v>
      </c>
      <c r="G240" t="s">
        <v>1728</v>
      </c>
      <c r="H240">
        <v>5</v>
      </c>
      <c r="I240">
        <v>2</v>
      </c>
      <c r="J240">
        <v>3</v>
      </c>
      <c r="K240">
        <v>4</v>
      </c>
      <c r="L240">
        <v>5</v>
      </c>
      <c r="M240">
        <v>3</v>
      </c>
      <c r="N240">
        <v>1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5</v>
      </c>
      <c r="AE240">
        <v>1</v>
      </c>
      <c r="AF240">
        <v>1</v>
      </c>
      <c r="AG240">
        <v>5</v>
      </c>
      <c r="AH240">
        <v>5</v>
      </c>
      <c r="AI240">
        <v>2</v>
      </c>
      <c r="AJ240">
        <v>3</v>
      </c>
      <c r="AK240">
        <v>1</v>
      </c>
    </row>
    <row r="241" spans="1:37">
      <c r="A241">
        <v>240</v>
      </c>
      <c r="B241" t="s">
        <v>1811</v>
      </c>
      <c r="C241" t="s">
        <v>1812</v>
      </c>
      <c r="D241" t="str">
        <f t="shared" si="3"/>
        <v>SZ_04_0035</v>
      </c>
      <c r="E241" t="s">
        <v>1813</v>
      </c>
      <c r="F241" t="s">
        <v>1727</v>
      </c>
      <c r="G241" t="s">
        <v>1728</v>
      </c>
      <c r="H241">
        <v>4</v>
      </c>
      <c r="I241">
        <v>5</v>
      </c>
      <c r="J241">
        <v>1</v>
      </c>
      <c r="K241">
        <v>4</v>
      </c>
      <c r="L241">
        <v>2</v>
      </c>
      <c r="M241">
        <v>3</v>
      </c>
      <c r="N241">
        <v>1</v>
      </c>
      <c r="O241">
        <v>2</v>
      </c>
      <c r="P241">
        <v>2</v>
      </c>
      <c r="Q241">
        <v>2</v>
      </c>
      <c r="R241">
        <v>2</v>
      </c>
      <c r="S241">
        <v>2</v>
      </c>
      <c r="T241">
        <v>2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3</v>
      </c>
      <c r="AE241">
        <v>1</v>
      </c>
      <c r="AF241">
        <v>1</v>
      </c>
      <c r="AG241">
        <v>5</v>
      </c>
      <c r="AH241">
        <v>5</v>
      </c>
      <c r="AI241">
        <v>4</v>
      </c>
      <c r="AJ241">
        <v>2</v>
      </c>
      <c r="AK241">
        <v>1</v>
      </c>
    </row>
    <row r="242" spans="1:37">
      <c r="A242">
        <v>241</v>
      </c>
      <c r="B242" t="s">
        <v>1814</v>
      </c>
      <c r="C242" t="s">
        <v>1815</v>
      </c>
      <c r="D242" t="str">
        <f t="shared" si="3"/>
        <v>SZ_04_0036</v>
      </c>
      <c r="E242" t="s">
        <v>1816</v>
      </c>
      <c r="F242" t="s">
        <v>1727</v>
      </c>
      <c r="G242" t="s">
        <v>1728</v>
      </c>
      <c r="H242">
        <v>6</v>
      </c>
      <c r="I242">
        <v>1</v>
      </c>
      <c r="J242">
        <v>1</v>
      </c>
      <c r="K242">
        <v>4</v>
      </c>
      <c r="L242">
        <v>1</v>
      </c>
      <c r="M242">
        <v>5</v>
      </c>
      <c r="N242">
        <v>4</v>
      </c>
      <c r="O242">
        <v>2</v>
      </c>
      <c r="P242">
        <v>2</v>
      </c>
      <c r="Q242">
        <v>2</v>
      </c>
      <c r="R242">
        <v>1</v>
      </c>
      <c r="S242">
        <v>2</v>
      </c>
      <c r="T242">
        <v>2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6</v>
      </c>
      <c r="AE242">
        <v>1</v>
      </c>
      <c r="AF242">
        <v>1</v>
      </c>
      <c r="AG242">
        <v>6</v>
      </c>
      <c r="AH242">
        <v>6</v>
      </c>
      <c r="AI242">
        <v>4</v>
      </c>
      <c r="AJ242">
        <v>3</v>
      </c>
      <c r="AK242">
        <v>1</v>
      </c>
    </row>
    <row r="243" spans="1:37">
      <c r="A243">
        <v>242</v>
      </c>
      <c r="B243" t="s">
        <v>1817</v>
      </c>
      <c r="C243" t="s">
        <v>1818</v>
      </c>
      <c r="D243" t="str">
        <f t="shared" si="3"/>
        <v>SZ_04_0037</v>
      </c>
      <c r="E243" t="s">
        <v>1819</v>
      </c>
      <c r="F243" t="s">
        <v>1727</v>
      </c>
      <c r="G243" t="s">
        <v>1728</v>
      </c>
      <c r="H243">
        <v>6</v>
      </c>
      <c r="I243">
        <v>3</v>
      </c>
      <c r="J243">
        <v>1</v>
      </c>
      <c r="K243">
        <v>2</v>
      </c>
      <c r="L243">
        <v>4</v>
      </c>
      <c r="M243">
        <v>5</v>
      </c>
      <c r="N243">
        <v>1</v>
      </c>
      <c r="O243">
        <v>1</v>
      </c>
      <c r="P243">
        <v>2</v>
      </c>
      <c r="Q243">
        <v>2</v>
      </c>
      <c r="R243">
        <v>1</v>
      </c>
      <c r="S243">
        <v>2</v>
      </c>
      <c r="T243">
        <v>2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5</v>
      </c>
      <c r="AE243">
        <v>1</v>
      </c>
      <c r="AF243">
        <v>1</v>
      </c>
      <c r="AG243">
        <v>5</v>
      </c>
      <c r="AH243">
        <v>5</v>
      </c>
      <c r="AI243">
        <v>3</v>
      </c>
      <c r="AJ243">
        <v>1</v>
      </c>
      <c r="AK243">
        <v>1</v>
      </c>
    </row>
    <row r="244" spans="1:37">
      <c r="A244">
        <v>243</v>
      </c>
      <c r="B244" t="s">
        <v>1820</v>
      </c>
      <c r="C244" t="s">
        <v>1821</v>
      </c>
      <c r="D244" t="str">
        <f t="shared" si="3"/>
        <v>SZ_04_0038</v>
      </c>
      <c r="E244" t="s">
        <v>1822</v>
      </c>
      <c r="F244" t="s">
        <v>1727</v>
      </c>
      <c r="G244" t="s">
        <v>1728</v>
      </c>
      <c r="H244">
        <v>5</v>
      </c>
      <c r="I244">
        <v>4</v>
      </c>
      <c r="J244">
        <v>1</v>
      </c>
      <c r="K244">
        <v>4</v>
      </c>
      <c r="L244">
        <v>1</v>
      </c>
      <c r="M244">
        <v>5</v>
      </c>
      <c r="N244">
        <v>1</v>
      </c>
      <c r="O244">
        <v>1</v>
      </c>
      <c r="P244">
        <v>2</v>
      </c>
      <c r="Q244">
        <v>2</v>
      </c>
      <c r="R244">
        <v>1</v>
      </c>
      <c r="S244">
        <v>2</v>
      </c>
      <c r="T244">
        <v>2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5</v>
      </c>
      <c r="AE244">
        <v>1</v>
      </c>
      <c r="AF244">
        <v>1</v>
      </c>
      <c r="AG244">
        <v>5</v>
      </c>
      <c r="AH244">
        <v>5</v>
      </c>
      <c r="AI244">
        <v>3</v>
      </c>
      <c r="AJ244">
        <v>3</v>
      </c>
      <c r="AK244">
        <v>1</v>
      </c>
    </row>
    <row r="245" spans="1:37">
      <c r="A245">
        <v>244</v>
      </c>
      <c r="B245" t="s">
        <v>1823</v>
      </c>
      <c r="C245" t="s">
        <v>1824</v>
      </c>
      <c r="D245" t="str">
        <f t="shared" si="3"/>
        <v>SZ_04_0039</v>
      </c>
      <c r="E245" t="s">
        <v>1288</v>
      </c>
      <c r="F245" t="s">
        <v>1727</v>
      </c>
      <c r="G245" t="s">
        <v>1728</v>
      </c>
      <c r="H245">
        <v>5</v>
      </c>
      <c r="I245">
        <v>2</v>
      </c>
      <c r="J245">
        <v>2</v>
      </c>
      <c r="K245">
        <v>4</v>
      </c>
      <c r="L245">
        <v>1</v>
      </c>
      <c r="M245">
        <v>5</v>
      </c>
      <c r="N245">
        <v>1</v>
      </c>
      <c r="O245">
        <v>2</v>
      </c>
      <c r="P245">
        <v>2</v>
      </c>
      <c r="Q245">
        <v>2</v>
      </c>
      <c r="R245">
        <v>2</v>
      </c>
      <c r="S245">
        <v>2</v>
      </c>
      <c r="T245">
        <v>2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5</v>
      </c>
      <c r="AE245">
        <v>1</v>
      </c>
      <c r="AF245">
        <v>1</v>
      </c>
      <c r="AG245">
        <v>6</v>
      </c>
      <c r="AH245">
        <v>6</v>
      </c>
      <c r="AI245">
        <v>3</v>
      </c>
      <c r="AJ245">
        <v>3</v>
      </c>
      <c r="AK245">
        <v>1</v>
      </c>
    </row>
    <row r="246" spans="1:37">
      <c r="A246">
        <v>245</v>
      </c>
      <c r="B246" t="s">
        <v>1825</v>
      </c>
      <c r="C246" t="s">
        <v>1826</v>
      </c>
      <c r="D246" t="str">
        <f t="shared" si="3"/>
        <v>SZ_04_0040</v>
      </c>
      <c r="E246" t="s">
        <v>1642</v>
      </c>
      <c r="F246" t="s">
        <v>1727</v>
      </c>
      <c r="G246" t="s">
        <v>1728</v>
      </c>
      <c r="H246">
        <v>5</v>
      </c>
      <c r="I246">
        <v>2</v>
      </c>
      <c r="J246">
        <v>2</v>
      </c>
      <c r="K246">
        <v>4</v>
      </c>
      <c r="L246">
        <v>2</v>
      </c>
      <c r="M246">
        <v>5</v>
      </c>
      <c r="N246">
        <v>1</v>
      </c>
      <c r="O246">
        <v>1</v>
      </c>
      <c r="P246">
        <v>2</v>
      </c>
      <c r="Q246">
        <v>2</v>
      </c>
      <c r="R246">
        <v>1</v>
      </c>
      <c r="S246">
        <v>1</v>
      </c>
      <c r="T246">
        <v>2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6</v>
      </c>
      <c r="AE246">
        <v>1</v>
      </c>
      <c r="AF246">
        <v>1</v>
      </c>
      <c r="AG246">
        <v>6</v>
      </c>
      <c r="AH246">
        <v>6</v>
      </c>
      <c r="AI246">
        <v>3</v>
      </c>
      <c r="AJ246">
        <v>3</v>
      </c>
      <c r="AK246">
        <v>1</v>
      </c>
    </row>
    <row r="247" spans="1:37">
      <c r="A247">
        <v>246</v>
      </c>
      <c r="B247" t="s">
        <v>1827</v>
      </c>
      <c r="C247" t="s">
        <v>1828</v>
      </c>
      <c r="D247" t="str">
        <f t="shared" si="3"/>
        <v>SZ_04_0041</v>
      </c>
      <c r="E247" t="s">
        <v>1829</v>
      </c>
      <c r="F247" t="s">
        <v>1727</v>
      </c>
      <c r="G247" t="s">
        <v>1728</v>
      </c>
      <c r="H247">
        <v>6</v>
      </c>
      <c r="I247">
        <v>2</v>
      </c>
      <c r="J247">
        <v>1</v>
      </c>
      <c r="K247">
        <v>4</v>
      </c>
      <c r="L247">
        <v>1</v>
      </c>
      <c r="M247">
        <v>5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2</v>
      </c>
      <c r="AA247">
        <v>1</v>
      </c>
      <c r="AB247">
        <v>1</v>
      </c>
      <c r="AC247">
        <v>3</v>
      </c>
      <c r="AD247">
        <v>6</v>
      </c>
      <c r="AE247">
        <v>1</v>
      </c>
      <c r="AF247">
        <v>1</v>
      </c>
      <c r="AG247">
        <v>6</v>
      </c>
      <c r="AH247">
        <v>6</v>
      </c>
      <c r="AI247">
        <v>3</v>
      </c>
      <c r="AJ247">
        <v>3</v>
      </c>
      <c r="AK247">
        <v>1</v>
      </c>
    </row>
    <row r="248" spans="1:37">
      <c r="A248">
        <v>247</v>
      </c>
      <c r="B248" t="s">
        <v>1518</v>
      </c>
      <c r="C248" t="s">
        <v>1830</v>
      </c>
      <c r="D248" t="str">
        <f t="shared" si="3"/>
        <v>SZ_04_0042</v>
      </c>
      <c r="E248" t="s">
        <v>1831</v>
      </c>
      <c r="F248" t="s">
        <v>1727</v>
      </c>
      <c r="G248" t="s">
        <v>1802</v>
      </c>
      <c r="H248">
        <v>4</v>
      </c>
      <c r="I248">
        <v>2</v>
      </c>
      <c r="J248">
        <v>2</v>
      </c>
      <c r="K248">
        <v>4</v>
      </c>
      <c r="L248">
        <v>2</v>
      </c>
      <c r="M248">
        <v>4</v>
      </c>
      <c r="N248">
        <v>3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2</v>
      </c>
      <c r="U248">
        <v>1</v>
      </c>
      <c r="V248">
        <v>1</v>
      </c>
      <c r="W248">
        <v>3</v>
      </c>
      <c r="X248">
        <v>1</v>
      </c>
      <c r="Y248">
        <v>2</v>
      </c>
      <c r="Z248">
        <v>1</v>
      </c>
      <c r="AA248">
        <v>4</v>
      </c>
      <c r="AB248">
        <v>1</v>
      </c>
      <c r="AC248">
        <v>2</v>
      </c>
      <c r="AD248">
        <v>1</v>
      </c>
      <c r="AE248">
        <v>1</v>
      </c>
      <c r="AF248">
        <v>3</v>
      </c>
      <c r="AG248">
        <v>3</v>
      </c>
      <c r="AH248">
        <v>1</v>
      </c>
      <c r="AI248">
        <v>1</v>
      </c>
      <c r="AJ248">
        <v>1</v>
      </c>
      <c r="AK248">
        <v>1</v>
      </c>
    </row>
    <row r="249" spans="1:37">
      <c r="A249">
        <v>248</v>
      </c>
      <c r="B249" t="s">
        <v>1521</v>
      </c>
      <c r="C249" t="s">
        <v>1832</v>
      </c>
      <c r="D249" t="str">
        <f t="shared" si="3"/>
        <v>SZ_04_0043</v>
      </c>
      <c r="E249" t="s">
        <v>1833</v>
      </c>
      <c r="F249" t="s">
        <v>1727</v>
      </c>
      <c r="G249" t="s">
        <v>1802</v>
      </c>
      <c r="H249">
        <v>4</v>
      </c>
      <c r="I249">
        <v>4</v>
      </c>
      <c r="J249">
        <v>3</v>
      </c>
      <c r="L249">
        <v>5</v>
      </c>
      <c r="M249">
        <v>5</v>
      </c>
      <c r="N249">
        <v>1</v>
      </c>
      <c r="O249">
        <v>2</v>
      </c>
      <c r="P249">
        <v>2</v>
      </c>
      <c r="Q249">
        <v>2</v>
      </c>
      <c r="R249">
        <v>1</v>
      </c>
      <c r="S249">
        <v>3</v>
      </c>
      <c r="T249">
        <v>1</v>
      </c>
      <c r="U249">
        <v>2</v>
      </c>
      <c r="V249">
        <v>1</v>
      </c>
      <c r="W249">
        <v>2</v>
      </c>
      <c r="X249">
        <v>1</v>
      </c>
      <c r="Y249">
        <v>1</v>
      </c>
      <c r="Z249">
        <v>1</v>
      </c>
      <c r="AA249">
        <v>1</v>
      </c>
      <c r="AB249">
        <v>2</v>
      </c>
      <c r="AC249">
        <v>1</v>
      </c>
      <c r="AD249">
        <v>7</v>
      </c>
      <c r="AE249">
        <v>1</v>
      </c>
      <c r="AF249">
        <v>1</v>
      </c>
      <c r="AG249">
        <v>6</v>
      </c>
      <c r="AH249">
        <v>2</v>
      </c>
      <c r="AI249">
        <v>1</v>
      </c>
      <c r="AJ249">
        <v>1</v>
      </c>
      <c r="AK249">
        <v>1</v>
      </c>
    </row>
    <row r="250" spans="1:37">
      <c r="A250">
        <v>249</v>
      </c>
      <c r="B250" t="s">
        <v>1834</v>
      </c>
      <c r="C250" t="s">
        <v>1835</v>
      </c>
      <c r="D250" t="str">
        <f t="shared" si="3"/>
        <v>SZ_04_0044</v>
      </c>
      <c r="E250" t="s">
        <v>1836</v>
      </c>
      <c r="F250" t="s">
        <v>1727</v>
      </c>
      <c r="G250" t="s">
        <v>1728</v>
      </c>
      <c r="H250">
        <v>5</v>
      </c>
      <c r="I250">
        <v>4</v>
      </c>
      <c r="J250">
        <v>2</v>
      </c>
      <c r="K250">
        <v>4</v>
      </c>
      <c r="L250">
        <v>1</v>
      </c>
      <c r="M250">
        <v>5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2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2</v>
      </c>
      <c r="AD250">
        <v>5</v>
      </c>
      <c r="AE250">
        <v>1</v>
      </c>
      <c r="AF250">
        <v>1</v>
      </c>
      <c r="AG250">
        <v>6</v>
      </c>
      <c r="AH250">
        <v>6</v>
      </c>
      <c r="AI250">
        <v>3</v>
      </c>
      <c r="AJ250">
        <v>3</v>
      </c>
      <c r="AK250">
        <v>1</v>
      </c>
    </row>
    <row r="251" spans="1:37">
      <c r="A251">
        <v>250</v>
      </c>
      <c r="B251" t="s">
        <v>1837</v>
      </c>
      <c r="C251" t="s">
        <v>1838</v>
      </c>
      <c r="D251" t="str">
        <f t="shared" si="3"/>
        <v>SZ_04_0045</v>
      </c>
      <c r="E251" t="s">
        <v>1839</v>
      </c>
      <c r="F251" t="s">
        <v>1508</v>
      </c>
      <c r="G251" t="s">
        <v>1508</v>
      </c>
      <c r="H251">
        <v>4</v>
      </c>
      <c r="I251">
        <v>4</v>
      </c>
      <c r="J251">
        <v>2</v>
      </c>
      <c r="K251">
        <v>4</v>
      </c>
      <c r="L251">
        <v>1</v>
      </c>
      <c r="M251">
        <v>4</v>
      </c>
      <c r="N251">
        <v>1</v>
      </c>
      <c r="O251">
        <v>1</v>
      </c>
      <c r="P251">
        <v>2</v>
      </c>
      <c r="Q251">
        <v>2</v>
      </c>
      <c r="R251">
        <v>2</v>
      </c>
      <c r="S251">
        <v>2</v>
      </c>
      <c r="T251">
        <v>1</v>
      </c>
      <c r="U251">
        <v>3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2</v>
      </c>
      <c r="AD251">
        <v>5</v>
      </c>
      <c r="AE251">
        <v>1</v>
      </c>
      <c r="AF251">
        <v>1</v>
      </c>
      <c r="AG251">
        <v>5</v>
      </c>
      <c r="AH251">
        <v>5</v>
      </c>
      <c r="AI251">
        <v>2</v>
      </c>
      <c r="AJ251">
        <v>1</v>
      </c>
      <c r="AK251">
        <v>1</v>
      </c>
    </row>
    <row r="252" spans="1:37">
      <c r="A252">
        <v>251</v>
      </c>
      <c r="B252" t="s">
        <v>1840</v>
      </c>
      <c r="C252" t="s">
        <v>1841</v>
      </c>
      <c r="D252" t="str">
        <f t="shared" si="3"/>
        <v>SZ_04_0046</v>
      </c>
      <c r="E252" t="s">
        <v>1842</v>
      </c>
      <c r="F252" t="s">
        <v>1727</v>
      </c>
      <c r="G252" t="s">
        <v>1728</v>
      </c>
      <c r="H252">
        <v>4</v>
      </c>
      <c r="I252">
        <v>4</v>
      </c>
      <c r="J252">
        <v>5</v>
      </c>
      <c r="K252">
        <v>4</v>
      </c>
      <c r="L252">
        <v>1</v>
      </c>
      <c r="M252">
        <v>4</v>
      </c>
      <c r="N252">
        <v>1</v>
      </c>
      <c r="O252">
        <v>2</v>
      </c>
      <c r="P252">
        <v>1</v>
      </c>
      <c r="Q252">
        <v>2</v>
      </c>
      <c r="R252">
        <v>2</v>
      </c>
      <c r="S252">
        <v>2</v>
      </c>
      <c r="T252">
        <v>2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2</v>
      </c>
      <c r="AA252">
        <v>1</v>
      </c>
      <c r="AB252">
        <v>1</v>
      </c>
      <c r="AC252">
        <v>1</v>
      </c>
      <c r="AD252">
        <v>5</v>
      </c>
      <c r="AE252">
        <v>1</v>
      </c>
      <c r="AF252">
        <v>1</v>
      </c>
      <c r="AG252">
        <v>5</v>
      </c>
      <c r="AH252">
        <v>5</v>
      </c>
      <c r="AI252">
        <v>3</v>
      </c>
      <c r="AJ252">
        <v>2</v>
      </c>
      <c r="AK252">
        <v>1</v>
      </c>
    </row>
    <row r="253" spans="1:37">
      <c r="A253">
        <v>252</v>
      </c>
      <c r="B253" t="s">
        <v>1843</v>
      </c>
      <c r="C253" t="s">
        <v>1844</v>
      </c>
      <c r="D253" t="str">
        <f t="shared" si="3"/>
        <v>SZ_04_0047</v>
      </c>
      <c r="E253" t="s">
        <v>1845</v>
      </c>
      <c r="F253" t="s">
        <v>1727</v>
      </c>
      <c r="G253" t="s">
        <v>1728</v>
      </c>
      <c r="H253">
        <v>5</v>
      </c>
      <c r="I253">
        <v>2</v>
      </c>
      <c r="J253">
        <v>4</v>
      </c>
      <c r="K253">
        <v>2</v>
      </c>
      <c r="L253">
        <v>1</v>
      </c>
      <c r="M253">
        <v>5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2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2</v>
      </c>
      <c r="AD253">
        <v>5</v>
      </c>
      <c r="AE253">
        <v>1</v>
      </c>
      <c r="AF253">
        <v>1</v>
      </c>
      <c r="AG253">
        <v>6</v>
      </c>
      <c r="AH253">
        <v>5</v>
      </c>
      <c r="AI253">
        <v>1</v>
      </c>
      <c r="AJ253">
        <v>3</v>
      </c>
      <c r="AK253">
        <v>2</v>
      </c>
    </row>
    <row r="254" spans="1:37">
      <c r="A254">
        <v>253</v>
      </c>
      <c r="B254" t="s">
        <v>1846</v>
      </c>
      <c r="C254" t="s">
        <v>1847</v>
      </c>
      <c r="D254" t="str">
        <f t="shared" si="3"/>
        <v>SZ_04_0048</v>
      </c>
      <c r="E254" t="s">
        <v>1845</v>
      </c>
      <c r="F254" t="s">
        <v>1727</v>
      </c>
      <c r="G254" t="s">
        <v>1728</v>
      </c>
      <c r="H254">
        <v>5</v>
      </c>
      <c r="I254">
        <v>4</v>
      </c>
      <c r="J254">
        <v>1</v>
      </c>
      <c r="K254">
        <v>4</v>
      </c>
      <c r="L254">
        <v>1</v>
      </c>
      <c r="M254">
        <v>5</v>
      </c>
      <c r="N254">
        <v>1</v>
      </c>
      <c r="O254">
        <v>2</v>
      </c>
      <c r="P254">
        <v>2</v>
      </c>
      <c r="Q254">
        <v>2</v>
      </c>
      <c r="R254">
        <v>2</v>
      </c>
      <c r="S254">
        <v>2</v>
      </c>
      <c r="T254">
        <v>2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5</v>
      </c>
      <c r="AE254">
        <v>1</v>
      </c>
      <c r="AF254">
        <v>1</v>
      </c>
      <c r="AG254">
        <v>5</v>
      </c>
      <c r="AH254">
        <v>5</v>
      </c>
      <c r="AI254">
        <v>1</v>
      </c>
      <c r="AJ254">
        <v>1</v>
      </c>
      <c r="AK254">
        <v>2</v>
      </c>
    </row>
    <row r="255" spans="1:37">
      <c r="A255">
        <v>254</v>
      </c>
      <c r="B255" t="s">
        <v>1848</v>
      </c>
      <c r="C255" t="s">
        <v>1849</v>
      </c>
      <c r="D255" t="str">
        <f t="shared" si="3"/>
        <v>SZ_04_0049</v>
      </c>
      <c r="E255" t="s">
        <v>1850</v>
      </c>
      <c r="F255" t="s">
        <v>1727</v>
      </c>
      <c r="G255" t="s">
        <v>1728</v>
      </c>
      <c r="H255">
        <v>5</v>
      </c>
      <c r="I255">
        <v>4</v>
      </c>
      <c r="J255">
        <v>2</v>
      </c>
      <c r="K255">
        <v>4</v>
      </c>
      <c r="L255">
        <v>2</v>
      </c>
      <c r="M255">
        <v>4</v>
      </c>
      <c r="N255">
        <v>1</v>
      </c>
      <c r="O255">
        <v>1</v>
      </c>
      <c r="P255">
        <v>1</v>
      </c>
      <c r="Q255">
        <v>2</v>
      </c>
      <c r="R255">
        <v>1</v>
      </c>
      <c r="S255">
        <v>2</v>
      </c>
      <c r="T255">
        <v>3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2</v>
      </c>
      <c r="AA255">
        <v>1</v>
      </c>
      <c r="AB255">
        <v>1</v>
      </c>
      <c r="AC255">
        <v>1</v>
      </c>
      <c r="AD255">
        <v>6</v>
      </c>
      <c r="AE255">
        <v>1</v>
      </c>
      <c r="AF255">
        <v>1</v>
      </c>
      <c r="AG255">
        <v>6</v>
      </c>
      <c r="AH255">
        <v>5</v>
      </c>
      <c r="AI255">
        <v>3</v>
      </c>
      <c r="AJ255">
        <v>2</v>
      </c>
      <c r="AK255">
        <v>1</v>
      </c>
    </row>
    <row r="256" spans="1:37">
      <c r="A256">
        <v>255</v>
      </c>
      <c r="B256" t="s">
        <v>1851</v>
      </c>
      <c r="C256" t="s">
        <v>1852</v>
      </c>
      <c r="D256" t="str">
        <f t="shared" si="3"/>
        <v>SZ_04_0050</v>
      </c>
      <c r="E256" t="s">
        <v>1853</v>
      </c>
      <c r="F256" t="s">
        <v>1727</v>
      </c>
      <c r="G256" t="s">
        <v>1728</v>
      </c>
      <c r="H256">
        <v>5</v>
      </c>
      <c r="I256">
        <v>2</v>
      </c>
      <c r="J256">
        <v>2</v>
      </c>
      <c r="K256">
        <v>4</v>
      </c>
      <c r="L256">
        <v>1</v>
      </c>
      <c r="M256">
        <v>5</v>
      </c>
      <c r="N256">
        <v>2</v>
      </c>
      <c r="O256">
        <v>1</v>
      </c>
      <c r="P256">
        <v>1</v>
      </c>
      <c r="Q256">
        <v>2</v>
      </c>
      <c r="R256">
        <v>1</v>
      </c>
      <c r="S256">
        <v>2</v>
      </c>
      <c r="T256">
        <v>2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2</v>
      </c>
      <c r="AD256">
        <v>6</v>
      </c>
      <c r="AE256">
        <v>1</v>
      </c>
      <c r="AF256">
        <v>1</v>
      </c>
      <c r="AG256">
        <v>6</v>
      </c>
      <c r="AH256">
        <v>6</v>
      </c>
      <c r="AI256">
        <v>2</v>
      </c>
      <c r="AJ256">
        <v>2</v>
      </c>
      <c r="AK256">
        <v>3</v>
      </c>
    </row>
    <row r="257" spans="1:37">
      <c r="A257">
        <v>256</v>
      </c>
      <c r="B257" t="s">
        <v>1523</v>
      </c>
      <c r="C257" t="s">
        <v>1854</v>
      </c>
      <c r="D257" t="str">
        <f t="shared" si="3"/>
        <v>SZ_04_0051</v>
      </c>
      <c r="E257" t="s">
        <v>1855</v>
      </c>
      <c r="F257" t="s">
        <v>1727</v>
      </c>
      <c r="G257" t="s">
        <v>1802</v>
      </c>
      <c r="H257">
        <v>5</v>
      </c>
      <c r="I257">
        <v>2</v>
      </c>
      <c r="J257">
        <v>1</v>
      </c>
      <c r="K257">
        <v>4</v>
      </c>
      <c r="L257">
        <v>1</v>
      </c>
      <c r="M257">
        <v>5</v>
      </c>
      <c r="N257">
        <v>2</v>
      </c>
      <c r="O257">
        <v>2</v>
      </c>
      <c r="P257">
        <v>2</v>
      </c>
      <c r="Q257">
        <v>2</v>
      </c>
      <c r="R257">
        <v>1</v>
      </c>
      <c r="S257">
        <v>2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5</v>
      </c>
      <c r="AE257">
        <v>1</v>
      </c>
      <c r="AF257">
        <v>1</v>
      </c>
      <c r="AG257">
        <v>5</v>
      </c>
      <c r="AH257">
        <v>5</v>
      </c>
      <c r="AI257">
        <v>2</v>
      </c>
      <c r="AJ257">
        <v>3</v>
      </c>
      <c r="AK257">
        <v>3</v>
      </c>
    </row>
    <row r="258" spans="1:37">
      <c r="A258">
        <v>257</v>
      </c>
      <c r="B258" t="s">
        <v>1526</v>
      </c>
      <c r="C258" t="s">
        <v>1856</v>
      </c>
      <c r="D258" t="str">
        <f t="shared" si="3"/>
        <v>SZ_04_0052</v>
      </c>
      <c r="E258" t="s">
        <v>1857</v>
      </c>
      <c r="F258" t="s">
        <v>1727</v>
      </c>
      <c r="G258" t="s">
        <v>1802</v>
      </c>
      <c r="H258">
        <v>6</v>
      </c>
      <c r="I258">
        <v>1</v>
      </c>
      <c r="J258">
        <v>1</v>
      </c>
      <c r="K258">
        <v>4</v>
      </c>
      <c r="L258">
        <v>2</v>
      </c>
      <c r="M258">
        <v>5</v>
      </c>
      <c r="N258">
        <v>1</v>
      </c>
      <c r="O258">
        <v>2</v>
      </c>
      <c r="P258">
        <v>2</v>
      </c>
      <c r="Q258">
        <v>2</v>
      </c>
      <c r="R258">
        <v>1</v>
      </c>
      <c r="S258">
        <v>2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6</v>
      </c>
      <c r="AE258">
        <v>1</v>
      </c>
      <c r="AF258">
        <v>1</v>
      </c>
      <c r="AG258">
        <v>5</v>
      </c>
      <c r="AH258">
        <v>5</v>
      </c>
      <c r="AI258">
        <v>1</v>
      </c>
      <c r="AJ258">
        <v>4</v>
      </c>
      <c r="AK258">
        <v>2</v>
      </c>
    </row>
    <row r="259" spans="1:37">
      <c r="A259">
        <v>258</v>
      </c>
      <c r="B259" t="s">
        <v>1529</v>
      </c>
      <c r="C259" t="s">
        <v>1858</v>
      </c>
      <c r="D259" t="str">
        <f t="shared" ref="D259:D322" si="4">CONCATENATE(LEFT(C259,2),"_",RIGHT(LEFT(C259,5),2),"_",RIGHT(C259,4))</f>
        <v>SZ_04_0053</v>
      </c>
      <c r="E259" t="s">
        <v>1859</v>
      </c>
      <c r="F259" t="s">
        <v>1727</v>
      </c>
      <c r="G259" t="s">
        <v>1802</v>
      </c>
      <c r="H259">
        <v>5</v>
      </c>
      <c r="I259">
        <v>4</v>
      </c>
      <c r="J259">
        <v>1</v>
      </c>
      <c r="K259">
        <v>1</v>
      </c>
      <c r="L259">
        <v>1</v>
      </c>
      <c r="M259">
        <v>5</v>
      </c>
      <c r="N259">
        <v>1</v>
      </c>
      <c r="O259">
        <v>2</v>
      </c>
      <c r="P259">
        <v>2</v>
      </c>
      <c r="Q259">
        <v>1</v>
      </c>
      <c r="R259">
        <v>1</v>
      </c>
      <c r="S259">
        <v>1</v>
      </c>
      <c r="T259">
        <v>2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5</v>
      </c>
      <c r="AE259">
        <v>1</v>
      </c>
      <c r="AF259">
        <v>1</v>
      </c>
      <c r="AG259">
        <v>5</v>
      </c>
      <c r="AH259">
        <v>5</v>
      </c>
      <c r="AI259">
        <v>2</v>
      </c>
      <c r="AJ259">
        <v>3</v>
      </c>
      <c r="AK259">
        <v>2</v>
      </c>
    </row>
    <row r="260" spans="1:37">
      <c r="A260">
        <v>259</v>
      </c>
      <c r="B260" t="s">
        <v>1532</v>
      </c>
      <c r="C260" t="s">
        <v>1860</v>
      </c>
      <c r="D260" t="str">
        <f t="shared" si="4"/>
        <v>SZ_04_0054</v>
      </c>
      <c r="E260" t="s">
        <v>1233</v>
      </c>
      <c r="F260" t="s">
        <v>1727</v>
      </c>
      <c r="G260" t="s">
        <v>1802</v>
      </c>
      <c r="H260">
        <v>4</v>
      </c>
      <c r="I260">
        <v>4</v>
      </c>
      <c r="J260">
        <v>4</v>
      </c>
      <c r="K260">
        <v>4</v>
      </c>
      <c r="L260">
        <v>1</v>
      </c>
      <c r="M260">
        <v>2</v>
      </c>
      <c r="N260">
        <v>1</v>
      </c>
      <c r="O260">
        <v>2</v>
      </c>
      <c r="P260">
        <v>2</v>
      </c>
      <c r="Q260">
        <v>2</v>
      </c>
      <c r="R260">
        <v>2</v>
      </c>
      <c r="S260">
        <v>2</v>
      </c>
      <c r="T260">
        <v>2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4</v>
      </c>
      <c r="AE260">
        <v>1</v>
      </c>
      <c r="AF260">
        <v>1</v>
      </c>
      <c r="AG260">
        <v>6</v>
      </c>
      <c r="AH260">
        <v>6</v>
      </c>
      <c r="AI260">
        <v>3</v>
      </c>
      <c r="AJ260">
        <v>1</v>
      </c>
      <c r="AK260">
        <v>1</v>
      </c>
    </row>
    <row r="261" spans="1:37">
      <c r="A261">
        <v>260</v>
      </c>
      <c r="B261" t="s">
        <v>1535</v>
      </c>
      <c r="C261" t="s">
        <v>1861</v>
      </c>
      <c r="D261" t="str">
        <f t="shared" si="4"/>
        <v>SZ_04_0055</v>
      </c>
      <c r="E261" t="s">
        <v>1313</v>
      </c>
      <c r="F261" t="s">
        <v>1727</v>
      </c>
      <c r="G261" t="s">
        <v>1802</v>
      </c>
      <c r="H261">
        <v>5</v>
      </c>
      <c r="I261">
        <v>2</v>
      </c>
      <c r="J261">
        <v>1</v>
      </c>
      <c r="K261">
        <v>4</v>
      </c>
      <c r="L261">
        <v>1</v>
      </c>
      <c r="M261">
        <v>5</v>
      </c>
      <c r="N261">
        <v>1</v>
      </c>
      <c r="O261">
        <v>1</v>
      </c>
      <c r="P261">
        <v>2</v>
      </c>
      <c r="Q261">
        <v>2</v>
      </c>
      <c r="R261">
        <v>1</v>
      </c>
      <c r="S261">
        <v>2</v>
      </c>
      <c r="T261">
        <v>2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5</v>
      </c>
      <c r="AE261">
        <v>1</v>
      </c>
      <c r="AF261">
        <v>1</v>
      </c>
      <c r="AG261">
        <v>5</v>
      </c>
      <c r="AH261">
        <v>5</v>
      </c>
      <c r="AI261">
        <v>2</v>
      </c>
      <c r="AJ261">
        <v>2</v>
      </c>
      <c r="AK261">
        <v>2</v>
      </c>
    </row>
    <row r="262" spans="1:37">
      <c r="A262">
        <v>261</v>
      </c>
      <c r="B262" t="s">
        <v>1537</v>
      </c>
      <c r="C262" t="s">
        <v>1862</v>
      </c>
      <c r="D262" t="str">
        <f t="shared" si="4"/>
        <v>SZ_04_0056</v>
      </c>
      <c r="E262" t="s">
        <v>1863</v>
      </c>
      <c r="F262" t="s">
        <v>1727</v>
      </c>
      <c r="G262" t="s">
        <v>1802</v>
      </c>
      <c r="H262">
        <v>5</v>
      </c>
      <c r="I262">
        <v>2</v>
      </c>
      <c r="J262">
        <v>4</v>
      </c>
      <c r="K262">
        <v>2</v>
      </c>
      <c r="L262">
        <v>2</v>
      </c>
      <c r="M262">
        <v>6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6</v>
      </c>
      <c r="AE262">
        <v>1</v>
      </c>
      <c r="AF262">
        <v>1</v>
      </c>
      <c r="AG262">
        <v>6</v>
      </c>
      <c r="AH262">
        <v>6</v>
      </c>
      <c r="AI262">
        <v>3</v>
      </c>
      <c r="AJ262">
        <v>4</v>
      </c>
      <c r="AK262">
        <v>4</v>
      </c>
    </row>
    <row r="263" spans="1:37">
      <c r="A263">
        <v>262</v>
      </c>
      <c r="B263" t="s">
        <v>1540</v>
      </c>
      <c r="C263" t="s">
        <v>1864</v>
      </c>
      <c r="D263" t="str">
        <f t="shared" si="4"/>
        <v>SZ_04_0057</v>
      </c>
      <c r="E263" t="s">
        <v>1865</v>
      </c>
      <c r="F263" t="s">
        <v>1727</v>
      </c>
      <c r="G263" t="s">
        <v>1802</v>
      </c>
      <c r="H263">
        <v>4</v>
      </c>
      <c r="I263">
        <v>3</v>
      </c>
      <c r="J263">
        <v>1</v>
      </c>
      <c r="K263">
        <v>2</v>
      </c>
      <c r="L263">
        <v>2</v>
      </c>
      <c r="M263">
        <v>4</v>
      </c>
      <c r="N263">
        <v>2</v>
      </c>
      <c r="O263">
        <v>3</v>
      </c>
      <c r="P263">
        <v>3</v>
      </c>
      <c r="Q263">
        <v>2</v>
      </c>
      <c r="R263">
        <v>2</v>
      </c>
      <c r="S263">
        <v>3</v>
      </c>
      <c r="T263">
        <v>2</v>
      </c>
      <c r="U263">
        <v>2</v>
      </c>
      <c r="V263">
        <v>1</v>
      </c>
      <c r="W263">
        <v>1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5</v>
      </c>
      <c r="AE263">
        <v>1</v>
      </c>
      <c r="AF263">
        <v>1</v>
      </c>
      <c r="AG263">
        <v>6</v>
      </c>
      <c r="AH263">
        <v>1</v>
      </c>
      <c r="AI263">
        <v>2</v>
      </c>
      <c r="AJ263">
        <v>2</v>
      </c>
      <c r="AK263">
        <v>2</v>
      </c>
    </row>
    <row r="264" spans="1:37">
      <c r="A264">
        <v>263</v>
      </c>
      <c r="B264" t="s">
        <v>1543</v>
      </c>
      <c r="C264" t="s">
        <v>1866</v>
      </c>
      <c r="D264" t="str">
        <f t="shared" si="4"/>
        <v>SZ_04_0058</v>
      </c>
      <c r="E264" t="s">
        <v>1867</v>
      </c>
      <c r="F264" t="s">
        <v>1727</v>
      </c>
      <c r="G264" t="s">
        <v>1802</v>
      </c>
      <c r="H264">
        <v>6</v>
      </c>
      <c r="I264">
        <v>2</v>
      </c>
      <c r="J264">
        <v>5</v>
      </c>
      <c r="K264">
        <v>1</v>
      </c>
      <c r="L264">
        <v>2</v>
      </c>
      <c r="M264">
        <v>6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3</v>
      </c>
      <c r="X264">
        <v>1</v>
      </c>
      <c r="Y264">
        <v>1</v>
      </c>
      <c r="Z264">
        <v>1</v>
      </c>
      <c r="AA264">
        <v>3</v>
      </c>
      <c r="AB264">
        <v>1</v>
      </c>
      <c r="AC264">
        <v>1</v>
      </c>
      <c r="AD264">
        <v>5</v>
      </c>
      <c r="AE264">
        <v>1</v>
      </c>
      <c r="AF264">
        <v>3</v>
      </c>
      <c r="AG264">
        <v>4</v>
      </c>
      <c r="AH264">
        <v>2</v>
      </c>
      <c r="AI264">
        <v>1</v>
      </c>
      <c r="AJ264">
        <v>1</v>
      </c>
      <c r="AK264">
        <v>1</v>
      </c>
    </row>
    <row r="265" spans="1:37">
      <c r="A265">
        <v>264</v>
      </c>
      <c r="B265" t="s">
        <v>1546</v>
      </c>
      <c r="C265" t="s">
        <v>1868</v>
      </c>
      <c r="D265" t="str">
        <f t="shared" si="4"/>
        <v>SZ_04_0059</v>
      </c>
      <c r="E265" t="s">
        <v>1869</v>
      </c>
      <c r="F265" t="s">
        <v>1727</v>
      </c>
      <c r="G265" t="s">
        <v>1802</v>
      </c>
      <c r="H265">
        <v>5</v>
      </c>
      <c r="I265">
        <v>4</v>
      </c>
      <c r="J265">
        <v>1</v>
      </c>
      <c r="K265">
        <v>2</v>
      </c>
      <c r="L265">
        <v>2</v>
      </c>
      <c r="M265">
        <v>4</v>
      </c>
      <c r="N265">
        <v>2</v>
      </c>
      <c r="O265">
        <v>3</v>
      </c>
      <c r="P265">
        <v>3</v>
      </c>
      <c r="Q265">
        <v>3</v>
      </c>
      <c r="R265">
        <v>3</v>
      </c>
      <c r="S265">
        <v>3</v>
      </c>
      <c r="T265">
        <v>3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5</v>
      </c>
      <c r="AE265">
        <v>1</v>
      </c>
      <c r="AF265">
        <v>1</v>
      </c>
      <c r="AG265">
        <v>5</v>
      </c>
      <c r="AH265">
        <v>5</v>
      </c>
      <c r="AI265">
        <v>2</v>
      </c>
      <c r="AJ265">
        <v>2</v>
      </c>
      <c r="AK265">
        <v>1</v>
      </c>
    </row>
    <row r="266" spans="1:37">
      <c r="A266">
        <v>265</v>
      </c>
      <c r="B266" t="s">
        <v>1549</v>
      </c>
      <c r="C266" t="s">
        <v>1870</v>
      </c>
      <c r="D266" t="str">
        <f t="shared" si="4"/>
        <v>SZ_04_0060</v>
      </c>
      <c r="E266" t="s">
        <v>1871</v>
      </c>
      <c r="F266" t="s">
        <v>1727</v>
      </c>
      <c r="G266" t="s">
        <v>1802</v>
      </c>
      <c r="H266">
        <v>6</v>
      </c>
      <c r="I266">
        <v>1</v>
      </c>
      <c r="J266">
        <v>1</v>
      </c>
      <c r="K266">
        <v>3</v>
      </c>
      <c r="L266">
        <v>4</v>
      </c>
      <c r="M266">
        <v>4</v>
      </c>
      <c r="O266">
        <v>3</v>
      </c>
      <c r="P266">
        <v>3</v>
      </c>
      <c r="Q266">
        <v>3</v>
      </c>
      <c r="R266">
        <v>2</v>
      </c>
      <c r="S266">
        <v>3</v>
      </c>
      <c r="T266">
        <v>2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3</v>
      </c>
      <c r="AA266">
        <v>1</v>
      </c>
      <c r="AB266">
        <v>1</v>
      </c>
      <c r="AC266">
        <v>1</v>
      </c>
      <c r="AD266">
        <v>7</v>
      </c>
      <c r="AE266">
        <v>1</v>
      </c>
      <c r="AF266">
        <v>1</v>
      </c>
      <c r="AG266">
        <v>7</v>
      </c>
      <c r="AH266">
        <v>6</v>
      </c>
      <c r="AI266">
        <v>2</v>
      </c>
      <c r="AJ266">
        <v>4</v>
      </c>
      <c r="AK266">
        <v>1</v>
      </c>
    </row>
    <row r="267" spans="1:37">
      <c r="A267">
        <v>266</v>
      </c>
      <c r="B267" t="s">
        <v>1552</v>
      </c>
      <c r="C267" t="s">
        <v>1872</v>
      </c>
      <c r="D267" t="str">
        <f t="shared" si="4"/>
        <v>SZ_04_0061</v>
      </c>
      <c r="E267" t="s">
        <v>1873</v>
      </c>
      <c r="F267" t="s">
        <v>1727</v>
      </c>
      <c r="G267" t="s">
        <v>1802</v>
      </c>
      <c r="H267">
        <v>5</v>
      </c>
      <c r="I267">
        <v>1</v>
      </c>
      <c r="J267">
        <v>1</v>
      </c>
      <c r="K267">
        <v>4</v>
      </c>
      <c r="L267">
        <v>1</v>
      </c>
      <c r="M267">
        <v>5</v>
      </c>
      <c r="N267">
        <v>1</v>
      </c>
      <c r="O267">
        <v>2</v>
      </c>
      <c r="P267">
        <v>2</v>
      </c>
      <c r="Q267">
        <v>2</v>
      </c>
      <c r="R267">
        <v>2</v>
      </c>
      <c r="S267">
        <v>2</v>
      </c>
      <c r="T267">
        <v>2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3</v>
      </c>
      <c r="AD267">
        <v>5</v>
      </c>
      <c r="AE267">
        <v>1</v>
      </c>
      <c r="AF267">
        <v>1</v>
      </c>
      <c r="AG267">
        <v>5</v>
      </c>
      <c r="AH267">
        <v>6</v>
      </c>
      <c r="AI267">
        <v>2</v>
      </c>
      <c r="AJ267">
        <v>3</v>
      </c>
      <c r="AK267">
        <v>3</v>
      </c>
    </row>
    <row r="268" spans="1:37">
      <c r="A268">
        <v>267</v>
      </c>
      <c r="B268" t="s">
        <v>1555</v>
      </c>
      <c r="C268" t="s">
        <v>1874</v>
      </c>
      <c r="D268" t="str">
        <f t="shared" si="4"/>
        <v>SZ_04_0062</v>
      </c>
      <c r="E268" t="s">
        <v>1875</v>
      </c>
      <c r="F268" t="s">
        <v>1727</v>
      </c>
      <c r="G268" t="s">
        <v>1802</v>
      </c>
      <c r="H268">
        <v>6</v>
      </c>
      <c r="I268">
        <v>5</v>
      </c>
      <c r="J268">
        <v>1</v>
      </c>
      <c r="K268">
        <v>1</v>
      </c>
      <c r="L268">
        <v>2</v>
      </c>
      <c r="M268">
        <v>6</v>
      </c>
      <c r="N268">
        <v>2</v>
      </c>
      <c r="O268">
        <v>3</v>
      </c>
      <c r="P268">
        <v>3</v>
      </c>
      <c r="Q268">
        <v>3</v>
      </c>
      <c r="R268">
        <v>3</v>
      </c>
      <c r="S268">
        <v>2</v>
      </c>
      <c r="T268">
        <v>3</v>
      </c>
      <c r="U268">
        <v>2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3</v>
      </c>
      <c r="AC268">
        <v>2</v>
      </c>
      <c r="AD268">
        <v>6</v>
      </c>
      <c r="AE268">
        <v>1</v>
      </c>
      <c r="AF268">
        <v>2</v>
      </c>
      <c r="AG268">
        <v>6</v>
      </c>
      <c r="AH268">
        <v>2</v>
      </c>
      <c r="AI268">
        <v>2</v>
      </c>
      <c r="AJ268">
        <v>1</v>
      </c>
      <c r="AK268">
        <v>1</v>
      </c>
    </row>
    <row r="269" spans="1:37">
      <c r="A269">
        <v>268</v>
      </c>
      <c r="B269" t="s">
        <v>1558</v>
      </c>
      <c r="C269" t="s">
        <v>1876</v>
      </c>
      <c r="D269" t="str">
        <f t="shared" si="4"/>
        <v>SZ_04_0063</v>
      </c>
      <c r="E269" t="s">
        <v>1877</v>
      </c>
      <c r="F269" t="s">
        <v>1727</v>
      </c>
      <c r="G269" t="s">
        <v>1802</v>
      </c>
      <c r="H269">
        <v>4</v>
      </c>
      <c r="I269">
        <v>4</v>
      </c>
      <c r="J269">
        <v>2</v>
      </c>
      <c r="K269">
        <v>4</v>
      </c>
      <c r="M269">
        <v>4</v>
      </c>
      <c r="N269">
        <v>2</v>
      </c>
      <c r="O269">
        <v>2</v>
      </c>
      <c r="P269">
        <v>2</v>
      </c>
      <c r="Q269">
        <v>3</v>
      </c>
      <c r="R269">
        <v>3</v>
      </c>
      <c r="S269">
        <v>3</v>
      </c>
      <c r="T269">
        <v>2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3</v>
      </c>
      <c r="AD269">
        <v>5</v>
      </c>
      <c r="AE269">
        <v>1</v>
      </c>
      <c r="AF269">
        <v>2</v>
      </c>
      <c r="AG269">
        <v>5</v>
      </c>
      <c r="AH269">
        <v>5</v>
      </c>
      <c r="AI269">
        <v>4</v>
      </c>
      <c r="AJ269">
        <v>2</v>
      </c>
      <c r="AK269">
        <v>1</v>
      </c>
    </row>
    <row r="270" spans="1:37">
      <c r="A270">
        <v>269</v>
      </c>
      <c r="B270" t="s">
        <v>1561</v>
      </c>
      <c r="C270" t="s">
        <v>1878</v>
      </c>
      <c r="D270" t="str">
        <f t="shared" si="4"/>
        <v>SZ_04_0064</v>
      </c>
      <c r="E270" t="s">
        <v>1879</v>
      </c>
      <c r="F270" t="s">
        <v>1727</v>
      </c>
      <c r="G270" t="s">
        <v>1802</v>
      </c>
      <c r="H270">
        <v>5</v>
      </c>
      <c r="I270">
        <v>3</v>
      </c>
      <c r="J270">
        <v>2</v>
      </c>
      <c r="K270">
        <v>4</v>
      </c>
      <c r="L270">
        <v>1</v>
      </c>
      <c r="M270">
        <v>5</v>
      </c>
      <c r="N270">
        <v>1</v>
      </c>
      <c r="O270">
        <v>2</v>
      </c>
      <c r="P270">
        <v>2</v>
      </c>
      <c r="Q270">
        <v>3</v>
      </c>
      <c r="R270">
        <v>2</v>
      </c>
      <c r="S270">
        <v>3</v>
      </c>
      <c r="T270">
        <v>3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2</v>
      </c>
      <c r="AC270">
        <v>2</v>
      </c>
      <c r="AD270">
        <v>5</v>
      </c>
      <c r="AE270">
        <v>1</v>
      </c>
      <c r="AF270">
        <v>1</v>
      </c>
      <c r="AG270">
        <v>6</v>
      </c>
      <c r="AH270">
        <v>5</v>
      </c>
      <c r="AI270">
        <v>3</v>
      </c>
      <c r="AJ270">
        <v>1</v>
      </c>
      <c r="AK270">
        <v>1</v>
      </c>
    </row>
    <row r="271" spans="1:37">
      <c r="A271">
        <v>270</v>
      </c>
      <c r="B271" t="s">
        <v>1564</v>
      </c>
      <c r="C271" t="s">
        <v>1880</v>
      </c>
      <c r="D271" t="str">
        <f t="shared" si="4"/>
        <v>SZ_04_0065</v>
      </c>
      <c r="E271" t="s">
        <v>1881</v>
      </c>
      <c r="F271" t="s">
        <v>1727</v>
      </c>
      <c r="G271" t="s">
        <v>1728</v>
      </c>
      <c r="H271">
        <v>5</v>
      </c>
      <c r="I271">
        <v>1</v>
      </c>
      <c r="J271">
        <v>1</v>
      </c>
      <c r="K271">
        <v>4</v>
      </c>
      <c r="L271">
        <v>1</v>
      </c>
      <c r="M271">
        <v>6</v>
      </c>
      <c r="N271">
        <v>2</v>
      </c>
      <c r="O271">
        <v>2</v>
      </c>
      <c r="P271">
        <v>2</v>
      </c>
      <c r="Q271">
        <v>2</v>
      </c>
      <c r="R271">
        <v>1</v>
      </c>
      <c r="S271">
        <v>3</v>
      </c>
      <c r="T271">
        <v>2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2</v>
      </c>
      <c r="AD271">
        <v>6</v>
      </c>
      <c r="AE271">
        <v>1</v>
      </c>
      <c r="AF271">
        <v>1</v>
      </c>
      <c r="AG271">
        <v>6</v>
      </c>
      <c r="AH271">
        <v>6</v>
      </c>
      <c r="AI271">
        <v>3</v>
      </c>
      <c r="AJ271">
        <v>3</v>
      </c>
      <c r="AK271">
        <v>3</v>
      </c>
    </row>
    <row r="272" spans="1:37">
      <c r="A272">
        <v>271</v>
      </c>
      <c r="B272" t="s">
        <v>1567</v>
      </c>
      <c r="C272" t="s">
        <v>1882</v>
      </c>
      <c r="D272" t="str">
        <f t="shared" si="4"/>
        <v>SZ_04_0066</v>
      </c>
      <c r="E272" t="s">
        <v>1883</v>
      </c>
      <c r="F272" t="s">
        <v>1727</v>
      </c>
      <c r="G272" t="s">
        <v>1802</v>
      </c>
      <c r="H272">
        <v>5</v>
      </c>
      <c r="I272">
        <v>3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1</v>
      </c>
      <c r="P272">
        <v>2</v>
      </c>
      <c r="Q272">
        <v>2</v>
      </c>
      <c r="R272">
        <v>2</v>
      </c>
      <c r="S272">
        <v>1</v>
      </c>
      <c r="T272">
        <v>2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5</v>
      </c>
      <c r="AE272">
        <v>1</v>
      </c>
      <c r="AF272">
        <v>1</v>
      </c>
      <c r="AG272">
        <v>5</v>
      </c>
      <c r="AH272">
        <v>5</v>
      </c>
      <c r="AI272">
        <v>4</v>
      </c>
      <c r="AJ272">
        <v>4</v>
      </c>
      <c r="AK272">
        <v>1</v>
      </c>
    </row>
    <row r="273" spans="1:37">
      <c r="A273">
        <v>272</v>
      </c>
      <c r="B273" t="s">
        <v>1570</v>
      </c>
      <c r="C273" t="s">
        <v>1884</v>
      </c>
      <c r="D273" t="str">
        <f t="shared" si="4"/>
        <v>SZ_04_0067</v>
      </c>
      <c r="E273" t="s">
        <v>1885</v>
      </c>
      <c r="F273" t="s">
        <v>1727</v>
      </c>
      <c r="G273" t="s">
        <v>1728</v>
      </c>
      <c r="H273">
        <v>6</v>
      </c>
      <c r="I273">
        <v>3</v>
      </c>
      <c r="J273">
        <v>2</v>
      </c>
      <c r="K273">
        <v>4</v>
      </c>
      <c r="L273">
        <v>4</v>
      </c>
      <c r="M273">
        <v>6</v>
      </c>
      <c r="N273">
        <v>3</v>
      </c>
      <c r="O273">
        <v>2</v>
      </c>
      <c r="P273">
        <v>2</v>
      </c>
      <c r="Q273">
        <v>3</v>
      </c>
      <c r="R273">
        <v>1</v>
      </c>
      <c r="S273">
        <v>3</v>
      </c>
      <c r="T273">
        <v>2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3</v>
      </c>
      <c r="AD273">
        <v>6</v>
      </c>
      <c r="AE273">
        <v>1</v>
      </c>
      <c r="AF273">
        <v>1</v>
      </c>
      <c r="AG273">
        <v>6</v>
      </c>
      <c r="AH273">
        <v>6</v>
      </c>
      <c r="AI273">
        <v>2</v>
      </c>
      <c r="AJ273">
        <v>4</v>
      </c>
      <c r="AK273">
        <v>2</v>
      </c>
    </row>
    <row r="274" spans="1:37">
      <c r="A274">
        <v>273</v>
      </c>
      <c r="B274" t="s">
        <v>1573</v>
      </c>
      <c r="C274" t="s">
        <v>1886</v>
      </c>
      <c r="D274" t="str">
        <f t="shared" si="4"/>
        <v>SZ_04_0068</v>
      </c>
      <c r="E274" t="s">
        <v>1887</v>
      </c>
      <c r="F274" t="s">
        <v>1727</v>
      </c>
      <c r="G274" t="s">
        <v>1802</v>
      </c>
      <c r="H274">
        <v>7</v>
      </c>
      <c r="I274">
        <v>5</v>
      </c>
      <c r="J274">
        <v>5</v>
      </c>
      <c r="K274">
        <v>3</v>
      </c>
      <c r="L274">
        <v>6</v>
      </c>
      <c r="M274">
        <v>5</v>
      </c>
      <c r="N274">
        <v>2</v>
      </c>
      <c r="O274">
        <v>2</v>
      </c>
      <c r="P274">
        <v>2</v>
      </c>
      <c r="Q274">
        <v>2</v>
      </c>
      <c r="R274">
        <v>2</v>
      </c>
      <c r="S274">
        <v>2</v>
      </c>
      <c r="T274">
        <v>2</v>
      </c>
      <c r="U274">
        <v>2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7</v>
      </c>
      <c r="AE274">
        <v>2</v>
      </c>
      <c r="AF274">
        <v>3</v>
      </c>
      <c r="AG274">
        <v>7</v>
      </c>
      <c r="AH274">
        <v>2</v>
      </c>
      <c r="AI274">
        <v>1</v>
      </c>
      <c r="AJ274">
        <v>1</v>
      </c>
      <c r="AK274">
        <v>1</v>
      </c>
    </row>
    <row r="275" spans="1:37">
      <c r="A275">
        <v>274</v>
      </c>
      <c r="B275" t="s">
        <v>1481</v>
      </c>
      <c r="C275" t="s">
        <v>1888</v>
      </c>
      <c r="D275" t="str">
        <f t="shared" si="4"/>
        <v>SZ_04_0069</v>
      </c>
      <c r="E275" t="s">
        <v>1889</v>
      </c>
      <c r="F275" t="s">
        <v>1727</v>
      </c>
      <c r="G275" t="s">
        <v>1802</v>
      </c>
      <c r="H275">
        <v>4</v>
      </c>
      <c r="I275">
        <v>5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3</v>
      </c>
      <c r="P275">
        <v>3</v>
      </c>
      <c r="Q275">
        <v>3</v>
      </c>
      <c r="R275">
        <v>3</v>
      </c>
      <c r="S275">
        <v>3</v>
      </c>
      <c r="T275">
        <v>3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2</v>
      </c>
      <c r="AD275">
        <v>4</v>
      </c>
      <c r="AE275">
        <v>1</v>
      </c>
      <c r="AF275">
        <v>1</v>
      </c>
      <c r="AG275">
        <v>6</v>
      </c>
      <c r="AH275">
        <v>6</v>
      </c>
      <c r="AI275">
        <v>1</v>
      </c>
      <c r="AJ275">
        <v>1</v>
      </c>
      <c r="AK275">
        <v>1</v>
      </c>
    </row>
    <row r="276" spans="1:37">
      <c r="A276">
        <v>275</v>
      </c>
      <c r="B276" t="s">
        <v>1486</v>
      </c>
      <c r="C276" t="s">
        <v>1890</v>
      </c>
      <c r="D276" t="str">
        <f t="shared" si="4"/>
        <v>SZ_04_0070</v>
      </c>
      <c r="E276" t="s">
        <v>1891</v>
      </c>
      <c r="F276" t="s">
        <v>1727</v>
      </c>
      <c r="G276" t="s">
        <v>1728</v>
      </c>
      <c r="H276">
        <v>4</v>
      </c>
      <c r="I276">
        <v>1</v>
      </c>
      <c r="J276">
        <v>5</v>
      </c>
      <c r="K276">
        <v>4</v>
      </c>
      <c r="L276">
        <v>1</v>
      </c>
      <c r="M276">
        <v>2</v>
      </c>
      <c r="N276">
        <v>3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2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3</v>
      </c>
      <c r="AD276">
        <v>5</v>
      </c>
      <c r="AE276">
        <v>1</v>
      </c>
      <c r="AF276">
        <v>1</v>
      </c>
      <c r="AG276">
        <v>5</v>
      </c>
      <c r="AH276">
        <v>5</v>
      </c>
      <c r="AI276">
        <v>4</v>
      </c>
      <c r="AJ276">
        <v>1</v>
      </c>
      <c r="AK276">
        <v>2</v>
      </c>
    </row>
    <row r="277" spans="1:37">
      <c r="A277">
        <v>276</v>
      </c>
      <c r="B277" t="s">
        <v>1489</v>
      </c>
      <c r="C277" t="s">
        <v>1892</v>
      </c>
      <c r="D277" t="str">
        <f t="shared" si="4"/>
        <v>SZ_04_0071</v>
      </c>
      <c r="E277" t="s">
        <v>1893</v>
      </c>
      <c r="F277" t="s">
        <v>1727</v>
      </c>
      <c r="G277" t="s">
        <v>1728</v>
      </c>
      <c r="H277">
        <v>5</v>
      </c>
      <c r="I277">
        <v>2</v>
      </c>
      <c r="J277">
        <v>2</v>
      </c>
      <c r="K277">
        <v>4</v>
      </c>
      <c r="L277">
        <v>1</v>
      </c>
      <c r="M277">
        <v>5</v>
      </c>
      <c r="N277">
        <v>1</v>
      </c>
      <c r="O277">
        <v>2</v>
      </c>
      <c r="P277">
        <v>1</v>
      </c>
      <c r="Q277">
        <v>1</v>
      </c>
      <c r="R277">
        <v>1</v>
      </c>
      <c r="S277">
        <v>2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5</v>
      </c>
      <c r="AE277">
        <v>1</v>
      </c>
      <c r="AF277">
        <v>1</v>
      </c>
      <c r="AG277">
        <v>5</v>
      </c>
      <c r="AH277">
        <v>5</v>
      </c>
      <c r="AI277">
        <v>3</v>
      </c>
      <c r="AJ277">
        <v>3</v>
      </c>
      <c r="AK277">
        <v>2</v>
      </c>
    </row>
    <row r="278" spans="1:37">
      <c r="A278">
        <v>277</v>
      </c>
      <c r="B278" t="s">
        <v>1492</v>
      </c>
      <c r="C278" t="s">
        <v>1894</v>
      </c>
      <c r="D278" t="str">
        <f t="shared" si="4"/>
        <v>SZ_04_0072</v>
      </c>
      <c r="E278" t="s">
        <v>1443</v>
      </c>
      <c r="F278" t="s">
        <v>1727</v>
      </c>
      <c r="G278" t="s">
        <v>1728</v>
      </c>
      <c r="H278">
        <v>5</v>
      </c>
      <c r="I278">
        <v>1</v>
      </c>
      <c r="J278">
        <v>1</v>
      </c>
      <c r="K278">
        <v>4</v>
      </c>
      <c r="L278">
        <v>1</v>
      </c>
      <c r="M278">
        <v>6</v>
      </c>
      <c r="N278">
        <v>2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2</v>
      </c>
      <c r="W278">
        <v>2</v>
      </c>
      <c r="X278">
        <v>1</v>
      </c>
      <c r="Y278">
        <v>2</v>
      </c>
      <c r="Z278">
        <v>1</v>
      </c>
      <c r="AA278">
        <v>1</v>
      </c>
      <c r="AB278">
        <v>1</v>
      </c>
      <c r="AC278">
        <v>2</v>
      </c>
      <c r="AD278">
        <v>6</v>
      </c>
      <c r="AE278">
        <v>1</v>
      </c>
      <c r="AF278">
        <v>1</v>
      </c>
      <c r="AG278">
        <v>6</v>
      </c>
      <c r="AH278">
        <v>6</v>
      </c>
      <c r="AI278">
        <v>3</v>
      </c>
      <c r="AJ278">
        <v>3</v>
      </c>
      <c r="AK278">
        <v>2</v>
      </c>
    </row>
    <row r="279" spans="1:37">
      <c r="A279">
        <v>278</v>
      </c>
      <c r="B279" t="s">
        <v>1496</v>
      </c>
      <c r="C279" t="s">
        <v>1895</v>
      </c>
      <c r="D279" t="str">
        <f t="shared" si="4"/>
        <v>SZ_04_0073</v>
      </c>
      <c r="E279" t="s">
        <v>1896</v>
      </c>
      <c r="F279" t="s">
        <v>1727</v>
      </c>
      <c r="G279" t="s">
        <v>1728</v>
      </c>
      <c r="H279">
        <v>4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2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2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4</v>
      </c>
      <c r="AE279">
        <v>1</v>
      </c>
      <c r="AF279">
        <v>1</v>
      </c>
      <c r="AG279">
        <v>5</v>
      </c>
      <c r="AH279">
        <v>5</v>
      </c>
      <c r="AI279">
        <v>3</v>
      </c>
      <c r="AJ279">
        <v>3</v>
      </c>
      <c r="AK279">
        <v>2</v>
      </c>
    </row>
    <row r="280" spans="1:37">
      <c r="A280">
        <v>279</v>
      </c>
      <c r="B280" t="s">
        <v>1499</v>
      </c>
      <c r="C280" t="s">
        <v>1897</v>
      </c>
      <c r="D280" t="str">
        <f t="shared" si="4"/>
        <v>SZ_04_0074</v>
      </c>
      <c r="E280" t="s">
        <v>1898</v>
      </c>
      <c r="F280" t="s">
        <v>1727</v>
      </c>
      <c r="G280" t="s">
        <v>1728</v>
      </c>
      <c r="H280">
        <v>4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3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3</v>
      </c>
      <c r="Z280">
        <v>3</v>
      </c>
      <c r="AA280">
        <v>1</v>
      </c>
      <c r="AB280">
        <v>1</v>
      </c>
      <c r="AC280">
        <v>3</v>
      </c>
      <c r="AD280">
        <v>4</v>
      </c>
      <c r="AE280">
        <v>1</v>
      </c>
      <c r="AF280">
        <v>1</v>
      </c>
      <c r="AG280">
        <v>6</v>
      </c>
      <c r="AH280">
        <v>6</v>
      </c>
      <c r="AI280">
        <v>3</v>
      </c>
      <c r="AJ280">
        <v>1</v>
      </c>
      <c r="AK280">
        <v>2</v>
      </c>
    </row>
    <row r="281" spans="1:37">
      <c r="A281">
        <v>280</v>
      </c>
      <c r="B281" t="s">
        <v>1502</v>
      </c>
      <c r="C281" t="s">
        <v>1899</v>
      </c>
      <c r="D281" t="str">
        <f t="shared" si="4"/>
        <v>SZ_04_0075</v>
      </c>
      <c r="E281" t="s">
        <v>1900</v>
      </c>
      <c r="F281" t="s">
        <v>1727</v>
      </c>
      <c r="G281" t="s">
        <v>1802</v>
      </c>
      <c r="H281">
        <v>5</v>
      </c>
      <c r="I281">
        <v>2</v>
      </c>
      <c r="J281">
        <v>1</v>
      </c>
      <c r="K281">
        <v>4</v>
      </c>
      <c r="L281">
        <v>1</v>
      </c>
      <c r="M281">
        <v>5</v>
      </c>
      <c r="N281">
        <v>1</v>
      </c>
      <c r="O281">
        <v>2</v>
      </c>
      <c r="P281">
        <v>2</v>
      </c>
      <c r="Q281">
        <v>2</v>
      </c>
      <c r="R281">
        <v>2</v>
      </c>
      <c r="S281">
        <v>2</v>
      </c>
      <c r="T281">
        <v>2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2</v>
      </c>
      <c r="AA281">
        <v>1</v>
      </c>
      <c r="AB281">
        <v>2</v>
      </c>
      <c r="AC281">
        <v>2</v>
      </c>
      <c r="AD281">
        <v>5</v>
      </c>
      <c r="AE281">
        <v>1</v>
      </c>
      <c r="AF281">
        <v>1</v>
      </c>
      <c r="AG281">
        <v>5</v>
      </c>
      <c r="AH281">
        <v>5</v>
      </c>
      <c r="AI281">
        <v>1</v>
      </c>
      <c r="AJ281">
        <v>1</v>
      </c>
      <c r="AK281">
        <v>1</v>
      </c>
    </row>
    <row r="282" spans="1:37">
      <c r="A282">
        <v>281</v>
      </c>
      <c r="B282" t="s">
        <v>1505</v>
      </c>
      <c r="C282" t="s">
        <v>1901</v>
      </c>
      <c r="D282" t="str">
        <f t="shared" si="4"/>
        <v>SZ_04_0076</v>
      </c>
      <c r="E282" t="s">
        <v>1877</v>
      </c>
      <c r="F282" t="s">
        <v>1727</v>
      </c>
      <c r="G282" t="s">
        <v>1728</v>
      </c>
      <c r="H282">
        <v>4</v>
      </c>
      <c r="I282">
        <v>4</v>
      </c>
      <c r="J282">
        <v>1</v>
      </c>
      <c r="K282">
        <v>4</v>
      </c>
      <c r="L282">
        <v>1</v>
      </c>
      <c r="M282">
        <v>4</v>
      </c>
      <c r="N282">
        <v>2</v>
      </c>
      <c r="O282">
        <v>2</v>
      </c>
      <c r="P282">
        <v>2</v>
      </c>
      <c r="Q282">
        <v>3</v>
      </c>
      <c r="R282">
        <v>3</v>
      </c>
      <c r="S282">
        <v>2</v>
      </c>
      <c r="T282">
        <v>2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5</v>
      </c>
      <c r="AE282">
        <v>1</v>
      </c>
      <c r="AF282">
        <v>1</v>
      </c>
      <c r="AG282">
        <v>5</v>
      </c>
      <c r="AH282">
        <v>5</v>
      </c>
      <c r="AI282">
        <v>3</v>
      </c>
      <c r="AJ282">
        <v>1</v>
      </c>
      <c r="AK282">
        <v>1</v>
      </c>
    </row>
    <row r="283" spans="1:37">
      <c r="A283">
        <v>282</v>
      </c>
      <c r="B283" t="s">
        <v>1509</v>
      </c>
      <c r="C283" t="s">
        <v>1902</v>
      </c>
      <c r="D283" t="str">
        <f t="shared" si="4"/>
        <v>SZ_04_0078</v>
      </c>
      <c r="E283" t="s">
        <v>1903</v>
      </c>
      <c r="F283" t="s">
        <v>1508</v>
      </c>
      <c r="G283" t="s">
        <v>1728</v>
      </c>
      <c r="H283">
        <v>5</v>
      </c>
      <c r="I283">
        <v>4</v>
      </c>
      <c r="J283">
        <v>2</v>
      </c>
      <c r="K283">
        <v>4</v>
      </c>
      <c r="L283">
        <v>1</v>
      </c>
      <c r="M283">
        <v>4</v>
      </c>
      <c r="N283">
        <v>2</v>
      </c>
      <c r="O283">
        <v>2</v>
      </c>
      <c r="P283">
        <v>2</v>
      </c>
      <c r="Q283">
        <v>2</v>
      </c>
      <c r="R283">
        <v>2</v>
      </c>
      <c r="S283">
        <v>2</v>
      </c>
      <c r="T283">
        <v>2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5</v>
      </c>
      <c r="AE283">
        <v>1</v>
      </c>
      <c r="AF283">
        <v>1</v>
      </c>
      <c r="AG283">
        <v>5</v>
      </c>
      <c r="AH283">
        <v>5</v>
      </c>
      <c r="AI283">
        <v>3</v>
      </c>
      <c r="AJ283">
        <v>2</v>
      </c>
      <c r="AK283">
        <v>2</v>
      </c>
    </row>
    <row r="284" spans="1:37">
      <c r="A284">
        <v>283</v>
      </c>
      <c r="B284" t="s">
        <v>1512</v>
      </c>
      <c r="C284" t="s">
        <v>1904</v>
      </c>
      <c r="D284" t="str">
        <f t="shared" si="4"/>
        <v>SZ_04_0079</v>
      </c>
      <c r="E284" t="s">
        <v>1905</v>
      </c>
      <c r="F284" t="s">
        <v>1727</v>
      </c>
      <c r="G284" t="s">
        <v>1728</v>
      </c>
      <c r="H284">
        <v>4</v>
      </c>
      <c r="I284">
        <v>2</v>
      </c>
      <c r="J284">
        <v>1</v>
      </c>
      <c r="K284">
        <v>4</v>
      </c>
      <c r="L284">
        <v>1</v>
      </c>
      <c r="M284">
        <v>5</v>
      </c>
      <c r="N284">
        <v>2</v>
      </c>
      <c r="O284">
        <v>2</v>
      </c>
      <c r="P284">
        <v>2</v>
      </c>
      <c r="Q284">
        <v>2</v>
      </c>
      <c r="R284">
        <v>2</v>
      </c>
      <c r="S284">
        <v>2</v>
      </c>
      <c r="T284">
        <v>2</v>
      </c>
      <c r="U284">
        <v>1</v>
      </c>
      <c r="V284">
        <v>1</v>
      </c>
      <c r="W284">
        <v>1</v>
      </c>
      <c r="X284">
        <v>1</v>
      </c>
      <c r="Y284">
        <v>2</v>
      </c>
      <c r="Z284">
        <v>2</v>
      </c>
      <c r="AA284">
        <v>1</v>
      </c>
      <c r="AB284">
        <v>2</v>
      </c>
      <c r="AC284">
        <v>2</v>
      </c>
      <c r="AD284">
        <v>4</v>
      </c>
      <c r="AE284">
        <v>1</v>
      </c>
      <c r="AF284">
        <v>1</v>
      </c>
      <c r="AG284">
        <v>5</v>
      </c>
      <c r="AH284">
        <v>5</v>
      </c>
      <c r="AI284">
        <v>2</v>
      </c>
      <c r="AJ284">
        <v>1</v>
      </c>
      <c r="AK284">
        <v>1</v>
      </c>
    </row>
    <row r="285" spans="1:37">
      <c r="A285">
        <v>284</v>
      </c>
      <c r="B285" t="s">
        <v>1169</v>
      </c>
      <c r="C285" t="s">
        <v>1906</v>
      </c>
      <c r="D285" t="str">
        <f t="shared" si="4"/>
        <v>SZ_04_0080</v>
      </c>
      <c r="E285" t="s">
        <v>1907</v>
      </c>
      <c r="F285" t="s">
        <v>1727</v>
      </c>
      <c r="G285" t="s">
        <v>1728</v>
      </c>
      <c r="H285">
        <v>4</v>
      </c>
      <c r="J285">
        <v>1</v>
      </c>
      <c r="K285">
        <v>4</v>
      </c>
      <c r="L285">
        <v>1</v>
      </c>
      <c r="M285">
        <v>5</v>
      </c>
      <c r="N285">
        <v>1</v>
      </c>
      <c r="O285">
        <v>3</v>
      </c>
      <c r="P285">
        <v>2</v>
      </c>
      <c r="Q285">
        <v>2</v>
      </c>
      <c r="R285">
        <v>2</v>
      </c>
      <c r="S285">
        <v>2</v>
      </c>
      <c r="T285">
        <v>2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2</v>
      </c>
      <c r="AD285">
        <v>5</v>
      </c>
      <c r="AE285">
        <v>1</v>
      </c>
      <c r="AF285">
        <v>1</v>
      </c>
      <c r="AG285">
        <v>5</v>
      </c>
      <c r="AH285">
        <v>5</v>
      </c>
      <c r="AI285">
        <v>3</v>
      </c>
      <c r="AJ285">
        <v>2</v>
      </c>
      <c r="AK285">
        <v>2</v>
      </c>
    </row>
    <row r="286" spans="1:37">
      <c r="A286">
        <v>285</v>
      </c>
      <c r="B286" t="s">
        <v>1174</v>
      </c>
      <c r="C286" t="s">
        <v>1908</v>
      </c>
      <c r="D286" t="str">
        <f t="shared" si="4"/>
        <v>SZ_04_0081</v>
      </c>
      <c r="E286" t="s">
        <v>1909</v>
      </c>
      <c r="F286" t="s">
        <v>1727</v>
      </c>
      <c r="G286" t="s">
        <v>1728</v>
      </c>
      <c r="H286">
        <v>4</v>
      </c>
      <c r="I286">
        <v>5</v>
      </c>
      <c r="J286">
        <v>1</v>
      </c>
      <c r="K286">
        <v>5</v>
      </c>
      <c r="L286">
        <v>1</v>
      </c>
      <c r="M286">
        <v>4</v>
      </c>
      <c r="N286">
        <v>3</v>
      </c>
      <c r="O286">
        <v>2</v>
      </c>
      <c r="P286">
        <v>2</v>
      </c>
      <c r="Q286">
        <v>4</v>
      </c>
      <c r="R286">
        <v>2</v>
      </c>
      <c r="S286">
        <v>4</v>
      </c>
      <c r="T286">
        <v>4</v>
      </c>
      <c r="U286">
        <v>2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3</v>
      </c>
      <c r="AD286">
        <v>4</v>
      </c>
      <c r="AE286">
        <v>1</v>
      </c>
      <c r="AF286">
        <v>1</v>
      </c>
      <c r="AG286">
        <v>5</v>
      </c>
      <c r="AH286">
        <v>5</v>
      </c>
      <c r="AI286">
        <v>3</v>
      </c>
      <c r="AJ286">
        <v>1</v>
      </c>
      <c r="AK286">
        <v>1</v>
      </c>
    </row>
    <row r="287" spans="1:37">
      <c r="A287">
        <v>286</v>
      </c>
      <c r="B287" t="s">
        <v>1178</v>
      </c>
      <c r="C287" t="s">
        <v>1910</v>
      </c>
      <c r="D287" t="str">
        <f t="shared" si="4"/>
        <v>SZ_04_0082</v>
      </c>
      <c r="E287" t="s">
        <v>1911</v>
      </c>
      <c r="F287" t="s">
        <v>1727</v>
      </c>
      <c r="G287" t="s">
        <v>1728</v>
      </c>
      <c r="H287">
        <v>4</v>
      </c>
      <c r="I287">
        <v>4</v>
      </c>
      <c r="J287">
        <v>2</v>
      </c>
      <c r="K287">
        <v>4</v>
      </c>
      <c r="L287">
        <v>1</v>
      </c>
      <c r="M287">
        <v>4</v>
      </c>
      <c r="N287">
        <v>1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2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4</v>
      </c>
      <c r="AE287">
        <v>1</v>
      </c>
      <c r="AF287">
        <v>1</v>
      </c>
      <c r="AG287">
        <v>5</v>
      </c>
      <c r="AH287">
        <v>5</v>
      </c>
      <c r="AI287">
        <v>3</v>
      </c>
      <c r="AJ287">
        <v>1</v>
      </c>
      <c r="AK287">
        <v>1</v>
      </c>
    </row>
    <row r="288" spans="1:37">
      <c r="A288">
        <v>287</v>
      </c>
      <c r="B288" t="s">
        <v>1182</v>
      </c>
      <c r="C288" t="s">
        <v>1912</v>
      </c>
      <c r="D288" t="str">
        <f t="shared" si="4"/>
        <v>SZ_04_0083</v>
      </c>
      <c r="E288" t="s">
        <v>1913</v>
      </c>
      <c r="F288" t="s">
        <v>1727</v>
      </c>
      <c r="G288" t="s">
        <v>1728</v>
      </c>
      <c r="H288">
        <v>5</v>
      </c>
      <c r="I288">
        <v>1</v>
      </c>
      <c r="J288">
        <v>5</v>
      </c>
      <c r="K288">
        <v>3</v>
      </c>
      <c r="L288">
        <v>1</v>
      </c>
      <c r="M288">
        <v>5</v>
      </c>
      <c r="N288">
        <v>1</v>
      </c>
      <c r="O288">
        <v>1</v>
      </c>
      <c r="P288">
        <v>2</v>
      </c>
      <c r="Q288">
        <v>1</v>
      </c>
      <c r="R288">
        <v>2</v>
      </c>
      <c r="S288">
        <v>1</v>
      </c>
      <c r="T288">
        <v>2</v>
      </c>
      <c r="U288">
        <v>2</v>
      </c>
      <c r="V288">
        <v>1</v>
      </c>
      <c r="W288">
        <v>1</v>
      </c>
      <c r="X288">
        <v>1</v>
      </c>
      <c r="Y288">
        <v>1</v>
      </c>
      <c r="Z288">
        <v>2</v>
      </c>
      <c r="AA288">
        <v>1</v>
      </c>
      <c r="AB288">
        <v>1</v>
      </c>
      <c r="AC288">
        <v>1</v>
      </c>
      <c r="AD288">
        <v>5</v>
      </c>
      <c r="AE288">
        <v>1</v>
      </c>
      <c r="AF288">
        <v>1</v>
      </c>
      <c r="AG288">
        <v>5</v>
      </c>
      <c r="AH288">
        <v>6</v>
      </c>
      <c r="AI288">
        <v>1</v>
      </c>
      <c r="AJ288">
        <v>1</v>
      </c>
      <c r="AK288">
        <v>1</v>
      </c>
    </row>
    <row r="289" spans="1:37">
      <c r="A289">
        <v>288</v>
      </c>
      <c r="B289" t="s">
        <v>1186</v>
      </c>
      <c r="C289" t="s">
        <v>1914</v>
      </c>
      <c r="D289" t="str">
        <f t="shared" si="4"/>
        <v>SZ_04_0084</v>
      </c>
      <c r="E289" t="s">
        <v>1534</v>
      </c>
      <c r="F289" t="s">
        <v>1727</v>
      </c>
      <c r="G289" t="s">
        <v>1728</v>
      </c>
      <c r="H289">
        <v>5</v>
      </c>
      <c r="I289">
        <v>3</v>
      </c>
      <c r="J289">
        <v>2</v>
      </c>
      <c r="K289">
        <v>4</v>
      </c>
      <c r="L289">
        <v>1</v>
      </c>
      <c r="M289">
        <v>5</v>
      </c>
      <c r="N289">
        <v>2</v>
      </c>
      <c r="O289">
        <v>2</v>
      </c>
      <c r="P289">
        <v>2</v>
      </c>
      <c r="Q289">
        <v>2</v>
      </c>
      <c r="R289">
        <v>2</v>
      </c>
      <c r="S289">
        <v>2</v>
      </c>
      <c r="T289">
        <v>2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5</v>
      </c>
      <c r="AE289">
        <v>1</v>
      </c>
      <c r="AF289">
        <v>1</v>
      </c>
      <c r="AG289">
        <v>5</v>
      </c>
      <c r="AH289">
        <v>5</v>
      </c>
      <c r="AI289">
        <v>2</v>
      </c>
      <c r="AJ289">
        <v>2</v>
      </c>
      <c r="AK289">
        <v>1</v>
      </c>
    </row>
    <row r="290" spans="1:37">
      <c r="A290">
        <v>289</v>
      </c>
      <c r="B290" t="s">
        <v>1915</v>
      </c>
      <c r="C290" t="s">
        <v>1916</v>
      </c>
      <c r="D290" t="str">
        <f t="shared" si="4"/>
        <v>SZ_04_0103</v>
      </c>
      <c r="E290" t="s">
        <v>1917</v>
      </c>
      <c r="F290" t="s">
        <v>1918</v>
      </c>
      <c r="G290" t="s">
        <v>1802</v>
      </c>
      <c r="H290">
        <v>5</v>
      </c>
      <c r="I290">
        <v>4</v>
      </c>
      <c r="J290">
        <v>3</v>
      </c>
      <c r="K290">
        <v>4</v>
      </c>
      <c r="L290">
        <v>3</v>
      </c>
      <c r="M290">
        <v>2</v>
      </c>
      <c r="N290">
        <v>2</v>
      </c>
      <c r="O290">
        <v>2</v>
      </c>
      <c r="P290">
        <v>3</v>
      </c>
      <c r="Q290">
        <v>4</v>
      </c>
      <c r="R290">
        <v>3</v>
      </c>
      <c r="S290">
        <v>3</v>
      </c>
      <c r="T290">
        <v>2</v>
      </c>
      <c r="U290">
        <v>3</v>
      </c>
      <c r="V290">
        <v>5</v>
      </c>
      <c r="W290">
        <v>5</v>
      </c>
      <c r="X290">
        <v>4</v>
      </c>
      <c r="Y290">
        <v>2</v>
      </c>
      <c r="Z290">
        <v>4</v>
      </c>
      <c r="AA290">
        <v>3</v>
      </c>
      <c r="AB290">
        <v>3</v>
      </c>
      <c r="AC290">
        <v>3</v>
      </c>
      <c r="AD290">
        <v>1</v>
      </c>
      <c r="AE290">
        <v>3</v>
      </c>
      <c r="AF290">
        <v>5</v>
      </c>
      <c r="AG290">
        <v>3</v>
      </c>
      <c r="AH290">
        <v>3</v>
      </c>
      <c r="AI290">
        <v>2</v>
      </c>
      <c r="AJ290">
        <v>2</v>
      </c>
      <c r="AK290">
        <v>2</v>
      </c>
    </row>
    <row r="291" spans="1:37">
      <c r="A291">
        <v>290</v>
      </c>
      <c r="B291" t="s">
        <v>1919</v>
      </c>
      <c r="C291" t="s">
        <v>1920</v>
      </c>
      <c r="D291" t="str">
        <f t="shared" si="4"/>
        <v>SZ_04_0104</v>
      </c>
      <c r="E291" t="s">
        <v>1921</v>
      </c>
      <c r="F291" t="s">
        <v>1918</v>
      </c>
      <c r="G291" t="s">
        <v>1802</v>
      </c>
      <c r="H291">
        <v>5</v>
      </c>
      <c r="I291">
        <v>4</v>
      </c>
      <c r="J291">
        <v>3</v>
      </c>
      <c r="K291">
        <v>4</v>
      </c>
      <c r="L291">
        <v>4</v>
      </c>
      <c r="M291">
        <v>3</v>
      </c>
      <c r="N291">
        <v>3</v>
      </c>
      <c r="O291">
        <v>2</v>
      </c>
      <c r="P291">
        <v>3</v>
      </c>
      <c r="Q291">
        <v>3</v>
      </c>
      <c r="R291">
        <v>2</v>
      </c>
      <c r="S291">
        <v>3</v>
      </c>
      <c r="T291">
        <v>2</v>
      </c>
      <c r="U291">
        <v>2</v>
      </c>
      <c r="V291">
        <v>1</v>
      </c>
      <c r="W291">
        <v>3</v>
      </c>
      <c r="X291">
        <v>4</v>
      </c>
      <c r="Y291">
        <v>3</v>
      </c>
      <c r="Z291">
        <v>3</v>
      </c>
      <c r="AA291">
        <v>3</v>
      </c>
      <c r="AB291">
        <v>2</v>
      </c>
      <c r="AC291">
        <v>4</v>
      </c>
      <c r="AD291">
        <v>3</v>
      </c>
      <c r="AE291">
        <v>3</v>
      </c>
      <c r="AF291">
        <v>2</v>
      </c>
      <c r="AG291">
        <v>3</v>
      </c>
      <c r="AH291">
        <v>3</v>
      </c>
      <c r="AI291">
        <v>5</v>
      </c>
      <c r="AJ291">
        <v>4</v>
      </c>
      <c r="AK291">
        <v>3</v>
      </c>
    </row>
    <row r="292" spans="1:37">
      <c r="A292">
        <v>291</v>
      </c>
      <c r="B292" t="s">
        <v>1922</v>
      </c>
      <c r="C292" t="s">
        <v>1923</v>
      </c>
      <c r="D292" t="str">
        <f t="shared" si="4"/>
        <v>SZ_04_0106</v>
      </c>
      <c r="E292" t="s">
        <v>1924</v>
      </c>
      <c r="F292" t="s">
        <v>1918</v>
      </c>
      <c r="G292" t="s">
        <v>1802</v>
      </c>
      <c r="H292">
        <v>6</v>
      </c>
      <c r="I292">
        <v>5</v>
      </c>
      <c r="J292">
        <v>3</v>
      </c>
      <c r="K292">
        <v>5</v>
      </c>
      <c r="L292">
        <v>4</v>
      </c>
      <c r="M292">
        <v>6</v>
      </c>
      <c r="N292">
        <v>3</v>
      </c>
      <c r="O292">
        <v>3</v>
      </c>
      <c r="P292">
        <v>3</v>
      </c>
      <c r="Q292">
        <v>4</v>
      </c>
      <c r="R292">
        <v>3</v>
      </c>
      <c r="S292">
        <v>4</v>
      </c>
      <c r="T292">
        <v>5</v>
      </c>
      <c r="U292">
        <v>4</v>
      </c>
      <c r="V292">
        <v>3</v>
      </c>
      <c r="W292">
        <v>4</v>
      </c>
      <c r="X292">
        <v>4</v>
      </c>
      <c r="Y292">
        <v>6</v>
      </c>
      <c r="Z292">
        <v>3</v>
      </c>
      <c r="AA292">
        <v>2</v>
      </c>
      <c r="AB292">
        <v>2</v>
      </c>
      <c r="AC292">
        <v>3</v>
      </c>
      <c r="AD292">
        <v>3</v>
      </c>
      <c r="AE292">
        <v>2</v>
      </c>
      <c r="AF292">
        <v>2</v>
      </c>
      <c r="AG292">
        <v>3</v>
      </c>
      <c r="AH292">
        <v>2</v>
      </c>
      <c r="AI292">
        <v>3</v>
      </c>
      <c r="AJ292">
        <v>2</v>
      </c>
      <c r="AK292">
        <v>4</v>
      </c>
    </row>
    <row r="293" spans="1:37">
      <c r="A293">
        <v>292</v>
      </c>
      <c r="B293" t="s">
        <v>1925</v>
      </c>
      <c r="C293" t="s">
        <v>1926</v>
      </c>
      <c r="D293" t="str">
        <f t="shared" si="4"/>
        <v>SZ_04_0107</v>
      </c>
      <c r="E293" t="s">
        <v>1313</v>
      </c>
      <c r="F293" t="s">
        <v>1918</v>
      </c>
      <c r="G293" t="s">
        <v>1802</v>
      </c>
      <c r="H293">
        <v>5</v>
      </c>
      <c r="I293">
        <v>4</v>
      </c>
      <c r="J293">
        <v>4</v>
      </c>
      <c r="K293">
        <v>3</v>
      </c>
      <c r="L293">
        <v>4</v>
      </c>
      <c r="M293">
        <v>2</v>
      </c>
      <c r="N293">
        <v>3</v>
      </c>
      <c r="O293">
        <v>2</v>
      </c>
      <c r="P293">
        <v>2</v>
      </c>
      <c r="Q293">
        <v>3</v>
      </c>
      <c r="R293">
        <v>2</v>
      </c>
      <c r="S293">
        <v>2</v>
      </c>
      <c r="T293">
        <v>2</v>
      </c>
      <c r="U293">
        <v>2</v>
      </c>
      <c r="V293">
        <v>2</v>
      </c>
      <c r="W293">
        <v>3</v>
      </c>
      <c r="X293">
        <v>2</v>
      </c>
      <c r="Y293">
        <v>2</v>
      </c>
      <c r="Z293">
        <v>1</v>
      </c>
      <c r="AA293">
        <v>2</v>
      </c>
      <c r="AB293">
        <v>1</v>
      </c>
      <c r="AC293">
        <v>3</v>
      </c>
      <c r="AD293">
        <v>2</v>
      </c>
      <c r="AE293">
        <v>4</v>
      </c>
      <c r="AF293">
        <v>3</v>
      </c>
      <c r="AG293">
        <v>4</v>
      </c>
      <c r="AH293">
        <v>2</v>
      </c>
      <c r="AI293">
        <v>3</v>
      </c>
      <c r="AJ293">
        <v>2</v>
      </c>
      <c r="AK293">
        <v>2</v>
      </c>
    </row>
    <row r="294" spans="1:37">
      <c r="A294">
        <v>293</v>
      </c>
      <c r="B294" t="s">
        <v>1927</v>
      </c>
      <c r="C294" t="s">
        <v>1928</v>
      </c>
      <c r="D294" t="str">
        <f t="shared" si="4"/>
        <v>SZ_04_0109</v>
      </c>
      <c r="E294" t="s">
        <v>1929</v>
      </c>
      <c r="F294" t="s">
        <v>1918</v>
      </c>
      <c r="G294" t="s">
        <v>1802</v>
      </c>
      <c r="H294">
        <v>6</v>
      </c>
      <c r="I294">
        <v>5</v>
      </c>
      <c r="J294">
        <v>4</v>
      </c>
      <c r="K294">
        <v>4</v>
      </c>
      <c r="L294">
        <v>3</v>
      </c>
      <c r="M294">
        <v>4</v>
      </c>
      <c r="N294">
        <v>2</v>
      </c>
      <c r="O294">
        <v>3</v>
      </c>
      <c r="P294">
        <v>2</v>
      </c>
      <c r="Q294">
        <v>3</v>
      </c>
      <c r="R294">
        <v>2</v>
      </c>
      <c r="S294">
        <v>3</v>
      </c>
      <c r="T294">
        <v>3</v>
      </c>
      <c r="U294">
        <v>4</v>
      </c>
      <c r="V294">
        <v>3</v>
      </c>
      <c r="W294">
        <v>3</v>
      </c>
      <c r="X294">
        <v>2</v>
      </c>
      <c r="Y294">
        <v>2</v>
      </c>
      <c r="Z294">
        <v>3</v>
      </c>
      <c r="AA294">
        <v>4</v>
      </c>
      <c r="AB294">
        <v>5</v>
      </c>
      <c r="AC294">
        <v>3</v>
      </c>
      <c r="AD294">
        <v>3</v>
      </c>
      <c r="AE294">
        <v>3</v>
      </c>
      <c r="AF294">
        <v>2</v>
      </c>
      <c r="AG294">
        <v>4</v>
      </c>
      <c r="AH294">
        <v>3</v>
      </c>
      <c r="AI294">
        <v>3</v>
      </c>
      <c r="AJ294">
        <v>3</v>
      </c>
      <c r="AK294">
        <v>4</v>
      </c>
    </row>
    <row r="295" spans="1:37">
      <c r="A295">
        <v>294</v>
      </c>
      <c r="B295" t="s">
        <v>1930</v>
      </c>
      <c r="C295" t="s">
        <v>1931</v>
      </c>
      <c r="D295" t="str">
        <f t="shared" si="4"/>
        <v>SZ_04_0110</v>
      </c>
      <c r="E295" t="s">
        <v>1932</v>
      </c>
      <c r="F295" t="s">
        <v>1918</v>
      </c>
      <c r="G295" t="s">
        <v>1802</v>
      </c>
      <c r="H295">
        <v>4</v>
      </c>
      <c r="I295">
        <v>4</v>
      </c>
      <c r="J295">
        <v>3</v>
      </c>
      <c r="K295">
        <v>5</v>
      </c>
      <c r="L295">
        <v>3</v>
      </c>
      <c r="M295">
        <v>2</v>
      </c>
      <c r="N295">
        <v>3</v>
      </c>
      <c r="O295">
        <v>2</v>
      </c>
      <c r="P295">
        <v>2</v>
      </c>
      <c r="Q295">
        <v>1</v>
      </c>
      <c r="R295">
        <v>2</v>
      </c>
      <c r="S295">
        <v>2</v>
      </c>
      <c r="T295">
        <v>1</v>
      </c>
      <c r="U295">
        <v>2</v>
      </c>
      <c r="V295">
        <v>3</v>
      </c>
      <c r="W295">
        <v>2</v>
      </c>
      <c r="X295">
        <v>1</v>
      </c>
      <c r="Y295">
        <v>3</v>
      </c>
      <c r="Z295">
        <v>2</v>
      </c>
      <c r="AA295">
        <v>2</v>
      </c>
      <c r="AB295">
        <v>3</v>
      </c>
      <c r="AC295">
        <v>2</v>
      </c>
      <c r="AD295">
        <v>1</v>
      </c>
      <c r="AE295">
        <v>3</v>
      </c>
      <c r="AF295">
        <v>2</v>
      </c>
      <c r="AG295">
        <v>4</v>
      </c>
      <c r="AH295">
        <v>5</v>
      </c>
      <c r="AI295">
        <v>3</v>
      </c>
      <c r="AJ295">
        <v>2</v>
      </c>
      <c r="AK295">
        <v>2</v>
      </c>
    </row>
    <row r="296" spans="1:37">
      <c r="A296">
        <v>295</v>
      </c>
      <c r="B296" t="s">
        <v>1933</v>
      </c>
      <c r="C296" t="s">
        <v>1934</v>
      </c>
      <c r="D296" t="str">
        <f t="shared" si="4"/>
        <v>SZ_04_0111</v>
      </c>
      <c r="E296" t="s">
        <v>1514</v>
      </c>
      <c r="F296" t="s">
        <v>1918</v>
      </c>
      <c r="G296" t="s">
        <v>1802</v>
      </c>
      <c r="H296">
        <v>5</v>
      </c>
      <c r="I296">
        <v>5</v>
      </c>
      <c r="J296">
        <v>3</v>
      </c>
      <c r="K296">
        <v>4</v>
      </c>
      <c r="L296">
        <v>3</v>
      </c>
      <c r="M296">
        <v>2</v>
      </c>
      <c r="N296">
        <v>2</v>
      </c>
      <c r="O296">
        <v>3</v>
      </c>
      <c r="P296">
        <v>3</v>
      </c>
      <c r="Q296">
        <v>4</v>
      </c>
      <c r="R296">
        <v>5</v>
      </c>
      <c r="S296">
        <v>3</v>
      </c>
      <c r="T296">
        <v>2</v>
      </c>
      <c r="U296">
        <v>4</v>
      </c>
      <c r="V296">
        <v>3</v>
      </c>
      <c r="W296">
        <v>5</v>
      </c>
      <c r="X296">
        <v>4</v>
      </c>
      <c r="Y296">
        <v>3</v>
      </c>
      <c r="Z296">
        <v>2</v>
      </c>
      <c r="AA296">
        <v>4</v>
      </c>
      <c r="AB296">
        <v>3</v>
      </c>
      <c r="AC296">
        <v>3</v>
      </c>
      <c r="AD296">
        <v>2</v>
      </c>
      <c r="AE296">
        <v>5</v>
      </c>
      <c r="AF296">
        <v>4</v>
      </c>
      <c r="AG296">
        <v>2</v>
      </c>
      <c r="AH296">
        <v>4</v>
      </c>
      <c r="AI296">
        <v>6</v>
      </c>
      <c r="AJ296">
        <v>3</v>
      </c>
      <c r="AK296">
        <v>2</v>
      </c>
    </row>
    <row r="297" spans="1:37">
      <c r="A297">
        <v>296</v>
      </c>
      <c r="B297" t="s">
        <v>1935</v>
      </c>
      <c r="C297" t="s">
        <v>1936</v>
      </c>
      <c r="D297" t="str">
        <f t="shared" si="4"/>
        <v>SZ_04_0112</v>
      </c>
      <c r="E297" t="s">
        <v>1937</v>
      </c>
      <c r="F297" t="s">
        <v>1918</v>
      </c>
      <c r="G297" t="s">
        <v>1802</v>
      </c>
      <c r="H297">
        <v>5</v>
      </c>
      <c r="I297">
        <v>5</v>
      </c>
      <c r="J297">
        <v>3</v>
      </c>
      <c r="K297">
        <v>4</v>
      </c>
      <c r="L297">
        <v>3</v>
      </c>
      <c r="M297">
        <v>2</v>
      </c>
      <c r="N297">
        <v>2</v>
      </c>
      <c r="O297">
        <v>2</v>
      </c>
      <c r="P297">
        <v>1</v>
      </c>
      <c r="Q297">
        <v>3</v>
      </c>
      <c r="R297">
        <v>2</v>
      </c>
      <c r="S297">
        <v>2</v>
      </c>
      <c r="T297">
        <v>4</v>
      </c>
      <c r="U297">
        <v>3</v>
      </c>
      <c r="V297">
        <v>3</v>
      </c>
      <c r="W297">
        <v>2</v>
      </c>
      <c r="X297">
        <v>2</v>
      </c>
      <c r="Y297">
        <v>1</v>
      </c>
      <c r="Z297">
        <v>2</v>
      </c>
      <c r="AA297">
        <v>4</v>
      </c>
      <c r="AB297">
        <v>4</v>
      </c>
      <c r="AC297">
        <v>3</v>
      </c>
      <c r="AD297">
        <v>2</v>
      </c>
      <c r="AE297">
        <v>4</v>
      </c>
      <c r="AF297">
        <v>3</v>
      </c>
      <c r="AG297">
        <v>3</v>
      </c>
      <c r="AH297">
        <v>2</v>
      </c>
      <c r="AI297">
        <v>1</v>
      </c>
      <c r="AJ297">
        <v>1</v>
      </c>
      <c r="AK297">
        <v>3</v>
      </c>
    </row>
    <row r="298" spans="1:37">
      <c r="A298">
        <v>297</v>
      </c>
      <c r="B298" t="s">
        <v>1938</v>
      </c>
      <c r="C298" t="s">
        <v>1939</v>
      </c>
      <c r="D298" t="str">
        <f t="shared" si="4"/>
        <v>SZ_04_0113</v>
      </c>
      <c r="E298" t="s">
        <v>1940</v>
      </c>
      <c r="F298" t="s">
        <v>1941</v>
      </c>
      <c r="G298" t="s">
        <v>1802</v>
      </c>
      <c r="H298">
        <v>4</v>
      </c>
      <c r="I298">
        <v>4</v>
      </c>
      <c r="J298">
        <v>3</v>
      </c>
      <c r="K298">
        <v>5</v>
      </c>
      <c r="L298">
        <v>3</v>
      </c>
      <c r="M298">
        <v>2</v>
      </c>
      <c r="N298">
        <v>3</v>
      </c>
      <c r="O298">
        <v>2</v>
      </c>
      <c r="P298">
        <v>1</v>
      </c>
      <c r="Q298">
        <v>1</v>
      </c>
      <c r="R298">
        <v>2</v>
      </c>
      <c r="S298">
        <v>4</v>
      </c>
      <c r="T298">
        <v>2</v>
      </c>
      <c r="U298">
        <v>2</v>
      </c>
      <c r="V298">
        <v>1</v>
      </c>
      <c r="W298">
        <v>3</v>
      </c>
      <c r="X298">
        <v>2</v>
      </c>
      <c r="Y298">
        <v>3</v>
      </c>
      <c r="Z298">
        <v>1</v>
      </c>
      <c r="AA298">
        <v>4</v>
      </c>
      <c r="AB298">
        <v>3</v>
      </c>
      <c r="AC298">
        <v>3</v>
      </c>
      <c r="AD298">
        <v>4</v>
      </c>
      <c r="AE298">
        <v>2</v>
      </c>
      <c r="AF298">
        <v>3</v>
      </c>
      <c r="AG298">
        <v>1</v>
      </c>
      <c r="AH298">
        <v>2</v>
      </c>
      <c r="AI298">
        <v>1</v>
      </c>
      <c r="AJ298">
        <v>2</v>
      </c>
      <c r="AK298">
        <v>2</v>
      </c>
    </row>
    <row r="299" spans="1:37">
      <c r="A299">
        <v>298</v>
      </c>
      <c r="B299" t="s">
        <v>1942</v>
      </c>
      <c r="C299" t="s">
        <v>1943</v>
      </c>
      <c r="D299" t="str">
        <f t="shared" si="4"/>
        <v>SZ_04_0115</v>
      </c>
      <c r="E299" t="s">
        <v>1944</v>
      </c>
      <c r="F299" t="s">
        <v>1945</v>
      </c>
      <c r="G299" t="s">
        <v>1802</v>
      </c>
      <c r="H299">
        <v>6</v>
      </c>
      <c r="I299">
        <v>4</v>
      </c>
      <c r="J299">
        <v>6</v>
      </c>
      <c r="K299">
        <v>5</v>
      </c>
      <c r="L299">
        <v>4</v>
      </c>
      <c r="M299">
        <v>3</v>
      </c>
      <c r="N299">
        <v>3</v>
      </c>
      <c r="O299">
        <v>2</v>
      </c>
      <c r="P299">
        <v>2</v>
      </c>
      <c r="Q299">
        <v>3</v>
      </c>
      <c r="R299">
        <v>2</v>
      </c>
      <c r="S299">
        <v>2</v>
      </c>
      <c r="T299">
        <v>2</v>
      </c>
      <c r="U299">
        <v>3</v>
      </c>
      <c r="V299">
        <v>2</v>
      </c>
      <c r="W299">
        <v>3</v>
      </c>
      <c r="X299">
        <v>2</v>
      </c>
      <c r="Y299">
        <v>2</v>
      </c>
      <c r="Z299">
        <v>2</v>
      </c>
      <c r="AA299">
        <v>3</v>
      </c>
      <c r="AB299">
        <v>2</v>
      </c>
      <c r="AC299">
        <v>4</v>
      </c>
      <c r="AD299">
        <v>5</v>
      </c>
      <c r="AE299">
        <v>3</v>
      </c>
      <c r="AF299">
        <v>2</v>
      </c>
      <c r="AG299">
        <v>5</v>
      </c>
      <c r="AH299">
        <v>3</v>
      </c>
      <c r="AI299">
        <v>3</v>
      </c>
      <c r="AJ299">
        <v>2</v>
      </c>
      <c r="AK299">
        <v>3</v>
      </c>
    </row>
    <row r="300" spans="1:37">
      <c r="A300">
        <v>299</v>
      </c>
      <c r="B300" t="s">
        <v>1946</v>
      </c>
      <c r="C300" t="s">
        <v>1947</v>
      </c>
      <c r="D300" t="str">
        <f t="shared" si="4"/>
        <v>SZ_04_0116</v>
      </c>
      <c r="E300" t="s">
        <v>1948</v>
      </c>
      <c r="F300" t="s">
        <v>1918</v>
      </c>
      <c r="G300" t="s">
        <v>1802</v>
      </c>
      <c r="H300">
        <v>6</v>
      </c>
      <c r="I300">
        <v>4</v>
      </c>
      <c r="J300">
        <v>4</v>
      </c>
      <c r="K300">
        <v>5</v>
      </c>
      <c r="L300">
        <v>3</v>
      </c>
      <c r="M300">
        <v>4</v>
      </c>
      <c r="N300">
        <v>3</v>
      </c>
      <c r="O300">
        <v>2</v>
      </c>
      <c r="P300">
        <v>2</v>
      </c>
      <c r="Q300">
        <v>3</v>
      </c>
      <c r="R300">
        <v>2</v>
      </c>
      <c r="S300">
        <v>3</v>
      </c>
      <c r="T300">
        <v>2</v>
      </c>
      <c r="U300">
        <v>2</v>
      </c>
      <c r="V300">
        <v>2</v>
      </c>
      <c r="W300">
        <v>3</v>
      </c>
      <c r="X300">
        <v>2</v>
      </c>
      <c r="Y300">
        <v>4</v>
      </c>
      <c r="Z300">
        <v>3</v>
      </c>
      <c r="AA300">
        <v>2</v>
      </c>
      <c r="AB300">
        <v>2</v>
      </c>
      <c r="AC300">
        <v>2</v>
      </c>
      <c r="AD300">
        <v>6</v>
      </c>
      <c r="AE300">
        <v>3</v>
      </c>
      <c r="AF300">
        <v>2</v>
      </c>
      <c r="AG300">
        <v>3</v>
      </c>
      <c r="AH300">
        <v>3</v>
      </c>
      <c r="AI300">
        <v>2</v>
      </c>
      <c r="AJ300">
        <v>3</v>
      </c>
      <c r="AK300">
        <v>5</v>
      </c>
    </row>
    <row r="301" spans="1:37">
      <c r="A301">
        <v>300</v>
      </c>
      <c r="B301" t="s">
        <v>1949</v>
      </c>
      <c r="C301" t="s">
        <v>1950</v>
      </c>
      <c r="D301" t="str">
        <f t="shared" si="4"/>
        <v>SZ_04_0117</v>
      </c>
      <c r="E301" t="s">
        <v>1951</v>
      </c>
      <c r="F301" t="s">
        <v>1918</v>
      </c>
      <c r="G301" t="s">
        <v>1802</v>
      </c>
      <c r="H301">
        <v>4</v>
      </c>
      <c r="I301">
        <v>5</v>
      </c>
      <c r="J301">
        <v>3</v>
      </c>
      <c r="K301">
        <v>5</v>
      </c>
      <c r="L301">
        <v>2</v>
      </c>
      <c r="M301">
        <v>2</v>
      </c>
      <c r="N301">
        <v>5</v>
      </c>
      <c r="O301">
        <v>2</v>
      </c>
      <c r="P301">
        <v>2</v>
      </c>
      <c r="Q301">
        <v>1</v>
      </c>
      <c r="R301">
        <v>2</v>
      </c>
      <c r="S301">
        <v>3</v>
      </c>
      <c r="T301">
        <v>2</v>
      </c>
      <c r="U301">
        <v>3</v>
      </c>
      <c r="V301">
        <v>2</v>
      </c>
      <c r="W301">
        <v>1</v>
      </c>
      <c r="X301">
        <v>2</v>
      </c>
      <c r="Y301">
        <v>4</v>
      </c>
      <c r="Z301">
        <v>2</v>
      </c>
      <c r="AA301">
        <v>3</v>
      </c>
      <c r="AB301">
        <v>1</v>
      </c>
      <c r="AC301">
        <v>4</v>
      </c>
      <c r="AD301">
        <v>2</v>
      </c>
      <c r="AE301">
        <v>2</v>
      </c>
      <c r="AF301">
        <v>4</v>
      </c>
      <c r="AG301">
        <v>3</v>
      </c>
      <c r="AH301">
        <v>1</v>
      </c>
      <c r="AI301">
        <v>2</v>
      </c>
      <c r="AJ301">
        <v>3</v>
      </c>
      <c r="AK301">
        <v>2</v>
      </c>
    </row>
    <row r="302" spans="1:37">
      <c r="A302">
        <v>301</v>
      </c>
      <c r="B302" t="s">
        <v>1952</v>
      </c>
      <c r="C302" t="s">
        <v>1953</v>
      </c>
      <c r="D302" t="str">
        <f t="shared" si="4"/>
        <v>SZ_04_0118</v>
      </c>
      <c r="E302" t="s">
        <v>1954</v>
      </c>
      <c r="F302" t="s">
        <v>1918</v>
      </c>
      <c r="G302" t="s">
        <v>1802</v>
      </c>
      <c r="H302">
        <v>5</v>
      </c>
      <c r="I302">
        <v>4</v>
      </c>
      <c r="J302">
        <v>3</v>
      </c>
      <c r="K302">
        <v>4</v>
      </c>
      <c r="L302">
        <v>3</v>
      </c>
      <c r="M302">
        <v>2</v>
      </c>
      <c r="N302">
        <v>3</v>
      </c>
      <c r="O302">
        <v>2</v>
      </c>
      <c r="P302">
        <v>1</v>
      </c>
      <c r="Q302">
        <v>2</v>
      </c>
      <c r="R302">
        <v>3</v>
      </c>
      <c r="S302">
        <v>2</v>
      </c>
      <c r="T302">
        <v>4</v>
      </c>
      <c r="U302">
        <v>3</v>
      </c>
      <c r="V302">
        <v>3</v>
      </c>
      <c r="W302">
        <v>2</v>
      </c>
      <c r="X302">
        <v>4</v>
      </c>
      <c r="Y302">
        <v>3</v>
      </c>
      <c r="Z302">
        <v>2</v>
      </c>
      <c r="AA302">
        <v>4</v>
      </c>
      <c r="AB302">
        <v>3</v>
      </c>
      <c r="AC302">
        <v>2</v>
      </c>
      <c r="AD302">
        <v>3</v>
      </c>
      <c r="AE302">
        <v>3</v>
      </c>
      <c r="AF302">
        <v>2</v>
      </c>
      <c r="AG302">
        <v>2</v>
      </c>
      <c r="AH302">
        <v>1</v>
      </c>
      <c r="AI302">
        <v>3</v>
      </c>
      <c r="AJ302">
        <v>2</v>
      </c>
      <c r="AK302">
        <v>2</v>
      </c>
    </row>
    <row r="303" spans="1:37">
      <c r="A303">
        <v>302</v>
      </c>
      <c r="B303" t="s">
        <v>1955</v>
      </c>
      <c r="C303" t="s">
        <v>1956</v>
      </c>
      <c r="D303" t="str">
        <f t="shared" si="4"/>
        <v>SZ_04_0119</v>
      </c>
      <c r="E303" t="s">
        <v>1188</v>
      </c>
      <c r="F303" t="s">
        <v>1918</v>
      </c>
      <c r="G303" t="s">
        <v>1802</v>
      </c>
      <c r="H303">
        <v>4</v>
      </c>
      <c r="I303">
        <v>3</v>
      </c>
      <c r="J303">
        <v>3</v>
      </c>
      <c r="K303">
        <v>5</v>
      </c>
      <c r="L303">
        <v>4</v>
      </c>
      <c r="M303">
        <v>3</v>
      </c>
      <c r="N303">
        <v>3</v>
      </c>
      <c r="O303">
        <v>2</v>
      </c>
      <c r="P303">
        <v>2</v>
      </c>
      <c r="Q303">
        <v>1</v>
      </c>
      <c r="R303">
        <v>4</v>
      </c>
      <c r="S303">
        <v>2</v>
      </c>
      <c r="T303">
        <v>2</v>
      </c>
      <c r="U303">
        <v>3</v>
      </c>
      <c r="V303">
        <v>2</v>
      </c>
      <c r="W303">
        <v>1</v>
      </c>
      <c r="X303">
        <v>4</v>
      </c>
      <c r="Y303">
        <v>2</v>
      </c>
      <c r="Z303">
        <v>3</v>
      </c>
      <c r="AA303">
        <v>2</v>
      </c>
      <c r="AB303">
        <v>4</v>
      </c>
      <c r="AC303">
        <v>3</v>
      </c>
      <c r="AD303">
        <v>3</v>
      </c>
      <c r="AE303">
        <v>4</v>
      </c>
      <c r="AF303">
        <v>2</v>
      </c>
      <c r="AG303">
        <v>1</v>
      </c>
      <c r="AH303">
        <v>3</v>
      </c>
      <c r="AI303">
        <v>4</v>
      </c>
      <c r="AJ303">
        <v>3</v>
      </c>
      <c r="AK303">
        <v>3</v>
      </c>
    </row>
    <row r="304" spans="1:37">
      <c r="A304">
        <v>303</v>
      </c>
      <c r="B304" t="s">
        <v>1957</v>
      </c>
      <c r="C304" t="s">
        <v>1958</v>
      </c>
      <c r="D304" t="str">
        <f t="shared" si="4"/>
        <v>SZ_04_0120</v>
      </c>
      <c r="E304" t="s">
        <v>1603</v>
      </c>
      <c r="F304" t="s">
        <v>1918</v>
      </c>
      <c r="G304" t="s">
        <v>1802</v>
      </c>
      <c r="H304">
        <v>6</v>
      </c>
      <c r="I304">
        <v>5</v>
      </c>
      <c r="J304">
        <v>4</v>
      </c>
      <c r="K304">
        <v>5</v>
      </c>
      <c r="L304">
        <v>3</v>
      </c>
      <c r="M304">
        <v>4</v>
      </c>
      <c r="N304">
        <v>4</v>
      </c>
      <c r="O304">
        <v>3</v>
      </c>
      <c r="P304">
        <v>4</v>
      </c>
      <c r="Q304">
        <v>3</v>
      </c>
      <c r="R304">
        <v>3</v>
      </c>
      <c r="S304">
        <v>3</v>
      </c>
      <c r="T304">
        <v>3</v>
      </c>
      <c r="U304">
        <v>4</v>
      </c>
      <c r="V304">
        <v>2</v>
      </c>
      <c r="W304">
        <v>3</v>
      </c>
      <c r="X304">
        <v>3</v>
      </c>
      <c r="Y304">
        <v>4</v>
      </c>
      <c r="Z304">
        <v>2</v>
      </c>
      <c r="AA304">
        <v>3</v>
      </c>
      <c r="AB304">
        <v>2</v>
      </c>
      <c r="AC304">
        <v>3</v>
      </c>
      <c r="AD304">
        <v>6</v>
      </c>
      <c r="AE304">
        <v>3</v>
      </c>
      <c r="AF304">
        <v>2</v>
      </c>
      <c r="AG304">
        <v>5</v>
      </c>
      <c r="AH304">
        <v>3</v>
      </c>
      <c r="AI304">
        <v>3</v>
      </c>
      <c r="AJ304">
        <v>2</v>
      </c>
      <c r="AK304">
        <v>4</v>
      </c>
    </row>
    <row r="305" spans="1:37">
      <c r="A305">
        <v>304</v>
      </c>
      <c r="B305" t="s">
        <v>1959</v>
      </c>
      <c r="C305" t="s">
        <v>1960</v>
      </c>
      <c r="D305" t="str">
        <f t="shared" si="4"/>
        <v>SZ_04_0121</v>
      </c>
      <c r="E305" t="s">
        <v>1631</v>
      </c>
      <c r="F305" t="s">
        <v>1918</v>
      </c>
      <c r="G305" t="s">
        <v>1802</v>
      </c>
      <c r="H305">
        <v>6</v>
      </c>
      <c r="I305">
        <v>4</v>
      </c>
      <c r="J305">
        <v>3</v>
      </c>
      <c r="K305">
        <v>5</v>
      </c>
      <c r="L305">
        <v>4</v>
      </c>
      <c r="M305">
        <v>4</v>
      </c>
      <c r="N305">
        <v>3</v>
      </c>
      <c r="O305">
        <v>3</v>
      </c>
      <c r="P305">
        <v>3</v>
      </c>
      <c r="Q305">
        <v>4</v>
      </c>
      <c r="R305">
        <v>3</v>
      </c>
      <c r="S305">
        <v>3</v>
      </c>
      <c r="T305">
        <v>3</v>
      </c>
      <c r="U305">
        <v>2</v>
      </c>
      <c r="V305">
        <v>3</v>
      </c>
      <c r="W305">
        <v>4</v>
      </c>
      <c r="X305">
        <v>3</v>
      </c>
      <c r="Y305">
        <v>3</v>
      </c>
      <c r="Z305">
        <v>2</v>
      </c>
      <c r="AA305">
        <v>4</v>
      </c>
      <c r="AB305">
        <v>3</v>
      </c>
      <c r="AC305">
        <v>4</v>
      </c>
      <c r="AD305">
        <v>5</v>
      </c>
      <c r="AE305">
        <v>3</v>
      </c>
      <c r="AF305">
        <v>3</v>
      </c>
      <c r="AG305">
        <v>5</v>
      </c>
      <c r="AH305">
        <v>3</v>
      </c>
      <c r="AI305">
        <v>4</v>
      </c>
      <c r="AJ305">
        <v>2</v>
      </c>
      <c r="AK305">
        <v>3</v>
      </c>
    </row>
    <row r="306" spans="1:37">
      <c r="A306">
        <v>305</v>
      </c>
      <c r="B306" t="s">
        <v>1961</v>
      </c>
      <c r="C306" t="s">
        <v>1962</v>
      </c>
      <c r="D306" t="str">
        <f t="shared" si="4"/>
        <v>SZ_05_0001</v>
      </c>
      <c r="E306" t="s">
        <v>1963</v>
      </c>
      <c r="F306" t="s">
        <v>1964</v>
      </c>
      <c r="G306" t="s">
        <v>1965</v>
      </c>
      <c r="H306">
        <v>5</v>
      </c>
      <c r="I306">
        <v>3</v>
      </c>
      <c r="J306">
        <v>4</v>
      </c>
      <c r="K306">
        <v>3</v>
      </c>
      <c r="L306">
        <v>5</v>
      </c>
      <c r="M306">
        <v>4</v>
      </c>
      <c r="N306">
        <v>2</v>
      </c>
      <c r="O306">
        <v>4</v>
      </c>
      <c r="P306">
        <v>4</v>
      </c>
      <c r="Q306">
        <v>3</v>
      </c>
      <c r="R306">
        <v>3</v>
      </c>
      <c r="S306">
        <v>2</v>
      </c>
      <c r="T306">
        <v>3</v>
      </c>
      <c r="U306">
        <v>1</v>
      </c>
      <c r="V306">
        <v>1</v>
      </c>
      <c r="W306">
        <v>1</v>
      </c>
      <c r="X306">
        <v>3</v>
      </c>
      <c r="Y306">
        <v>3</v>
      </c>
      <c r="Z306">
        <v>1</v>
      </c>
      <c r="AA306">
        <v>3</v>
      </c>
      <c r="AB306">
        <v>2</v>
      </c>
      <c r="AC306">
        <v>2</v>
      </c>
      <c r="AD306">
        <v>1</v>
      </c>
      <c r="AE306">
        <v>1</v>
      </c>
      <c r="AF306">
        <v>1</v>
      </c>
      <c r="AG306">
        <v>4</v>
      </c>
      <c r="AH306">
        <v>4</v>
      </c>
      <c r="AI306">
        <v>4</v>
      </c>
      <c r="AJ306">
        <v>1</v>
      </c>
      <c r="AK306">
        <v>3</v>
      </c>
    </row>
    <row r="307" spans="1:37">
      <c r="A307">
        <v>306</v>
      </c>
      <c r="B307" t="s">
        <v>1966</v>
      </c>
      <c r="C307" t="s">
        <v>1967</v>
      </c>
      <c r="D307" t="str">
        <f t="shared" si="4"/>
        <v>SZ_05_0002</v>
      </c>
      <c r="E307" t="s">
        <v>1968</v>
      </c>
      <c r="F307" t="s">
        <v>1969</v>
      </c>
      <c r="G307" t="s">
        <v>1965</v>
      </c>
      <c r="H307">
        <v>5</v>
      </c>
      <c r="I307">
        <v>4</v>
      </c>
      <c r="J307">
        <v>5</v>
      </c>
      <c r="K307">
        <v>4</v>
      </c>
      <c r="L307">
        <v>1</v>
      </c>
      <c r="M307">
        <v>5</v>
      </c>
      <c r="N307">
        <v>4</v>
      </c>
      <c r="O307">
        <v>3</v>
      </c>
      <c r="P307">
        <v>2</v>
      </c>
      <c r="Q307">
        <v>3</v>
      </c>
      <c r="R307">
        <v>3</v>
      </c>
      <c r="S307">
        <v>2</v>
      </c>
      <c r="T307">
        <v>3</v>
      </c>
      <c r="U307">
        <v>2</v>
      </c>
      <c r="V307">
        <v>3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2</v>
      </c>
      <c r="AC307">
        <v>3</v>
      </c>
      <c r="AD307">
        <v>3</v>
      </c>
      <c r="AE307">
        <v>1</v>
      </c>
      <c r="AF307">
        <v>4</v>
      </c>
      <c r="AG307">
        <v>5</v>
      </c>
      <c r="AH307">
        <v>4</v>
      </c>
      <c r="AI307">
        <v>3</v>
      </c>
      <c r="AJ307">
        <v>5</v>
      </c>
      <c r="AK307">
        <v>3</v>
      </c>
    </row>
    <row r="308" spans="1:37">
      <c r="A308">
        <v>307</v>
      </c>
      <c r="B308" t="s">
        <v>1970</v>
      </c>
      <c r="C308" t="s">
        <v>1971</v>
      </c>
      <c r="D308" t="str">
        <f t="shared" si="4"/>
        <v>SZ_05_0003</v>
      </c>
      <c r="E308" t="s">
        <v>1972</v>
      </c>
      <c r="F308" t="s">
        <v>1973</v>
      </c>
      <c r="G308" t="s">
        <v>1974</v>
      </c>
      <c r="H308">
        <v>6</v>
      </c>
      <c r="I308">
        <v>5</v>
      </c>
      <c r="J308">
        <v>1</v>
      </c>
      <c r="K308">
        <v>1</v>
      </c>
      <c r="L308">
        <v>1</v>
      </c>
      <c r="M308">
        <v>5</v>
      </c>
      <c r="N308">
        <v>1</v>
      </c>
      <c r="O308">
        <v>5</v>
      </c>
      <c r="P308">
        <v>6</v>
      </c>
      <c r="Q308">
        <v>6</v>
      </c>
      <c r="R308">
        <v>6</v>
      </c>
      <c r="S308">
        <v>5</v>
      </c>
      <c r="T308">
        <v>5</v>
      </c>
      <c r="U308">
        <v>4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6</v>
      </c>
      <c r="AC308">
        <v>3</v>
      </c>
      <c r="AD308">
        <v>1</v>
      </c>
      <c r="AE308">
        <v>1</v>
      </c>
      <c r="AF308">
        <v>5</v>
      </c>
      <c r="AG308">
        <v>6</v>
      </c>
      <c r="AH308">
        <v>5</v>
      </c>
      <c r="AI308">
        <v>1</v>
      </c>
      <c r="AJ308">
        <v>3</v>
      </c>
      <c r="AK308">
        <v>4</v>
      </c>
    </row>
    <row r="309" spans="1:37">
      <c r="A309">
        <v>308</v>
      </c>
      <c r="B309" t="s">
        <v>1975</v>
      </c>
      <c r="C309" t="s">
        <v>1976</v>
      </c>
      <c r="D309" t="str">
        <f t="shared" si="4"/>
        <v>SZ_05_0004</v>
      </c>
      <c r="E309" t="s">
        <v>1977</v>
      </c>
      <c r="F309" t="s">
        <v>1969</v>
      </c>
      <c r="G309" t="s">
        <v>1974</v>
      </c>
      <c r="H309">
        <v>4</v>
      </c>
      <c r="I309">
        <v>3</v>
      </c>
      <c r="J309">
        <v>5</v>
      </c>
      <c r="K309">
        <v>1</v>
      </c>
      <c r="L309">
        <v>1</v>
      </c>
      <c r="M309">
        <v>5</v>
      </c>
      <c r="N309">
        <v>2</v>
      </c>
      <c r="O309">
        <v>5</v>
      </c>
      <c r="P309">
        <v>5</v>
      </c>
      <c r="Q309">
        <v>5</v>
      </c>
      <c r="R309">
        <v>5</v>
      </c>
      <c r="S309">
        <v>3</v>
      </c>
      <c r="T309">
        <v>5</v>
      </c>
      <c r="U309">
        <v>3</v>
      </c>
      <c r="V309">
        <v>4</v>
      </c>
      <c r="W309">
        <v>3</v>
      </c>
      <c r="X309">
        <v>1</v>
      </c>
      <c r="Y309">
        <v>2</v>
      </c>
      <c r="Z309">
        <v>1</v>
      </c>
      <c r="AA309">
        <v>1</v>
      </c>
      <c r="AB309">
        <v>5</v>
      </c>
      <c r="AC309">
        <v>1</v>
      </c>
      <c r="AD309">
        <v>2</v>
      </c>
      <c r="AE309">
        <v>1</v>
      </c>
      <c r="AF309">
        <v>5</v>
      </c>
      <c r="AG309">
        <v>5</v>
      </c>
      <c r="AH309">
        <v>4</v>
      </c>
      <c r="AI309">
        <v>1</v>
      </c>
      <c r="AJ309">
        <v>4</v>
      </c>
      <c r="AK309">
        <v>2</v>
      </c>
    </row>
    <row r="310" spans="1:37">
      <c r="A310">
        <v>309</v>
      </c>
      <c r="B310" t="s">
        <v>1978</v>
      </c>
      <c r="C310" t="s">
        <v>1979</v>
      </c>
      <c r="D310" t="str">
        <f t="shared" si="4"/>
        <v>SZ_05_0005</v>
      </c>
      <c r="E310" t="s">
        <v>1980</v>
      </c>
      <c r="F310" t="s">
        <v>1964</v>
      </c>
      <c r="G310" t="s">
        <v>1965</v>
      </c>
      <c r="H310">
        <v>6</v>
      </c>
      <c r="I310">
        <v>2</v>
      </c>
      <c r="J310">
        <v>6</v>
      </c>
      <c r="K310">
        <v>3</v>
      </c>
      <c r="L310">
        <v>1</v>
      </c>
      <c r="M310">
        <v>6</v>
      </c>
      <c r="N310">
        <v>6</v>
      </c>
      <c r="O310">
        <v>3</v>
      </c>
      <c r="P310">
        <v>3</v>
      </c>
      <c r="Q310">
        <v>4</v>
      </c>
      <c r="R310">
        <v>3</v>
      </c>
      <c r="S310">
        <v>1</v>
      </c>
      <c r="T310">
        <v>4</v>
      </c>
      <c r="U310">
        <v>4</v>
      </c>
      <c r="V310">
        <v>3</v>
      </c>
      <c r="W310">
        <v>3</v>
      </c>
      <c r="X310">
        <v>1</v>
      </c>
      <c r="Y310">
        <v>1</v>
      </c>
      <c r="Z310">
        <v>1</v>
      </c>
      <c r="AA310">
        <v>2</v>
      </c>
      <c r="AB310">
        <v>3</v>
      </c>
      <c r="AC310">
        <v>6</v>
      </c>
      <c r="AD310">
        <v>4</v>
      </c>
      <c r="AE310">
        <v>1</v>
      </c>
      <c r="AF310">
        <v>3</v>
      </c>
      <c r="AG310">
        <v>6</v>
      </c>
      <c r="AH310">
        <v>1</v>
      </c>
      <c r="AI310">
        <v>1</v>
      </c>
      <c r="AJ310">
        <v>1</v>
      </c>
      <c r="AK310">
        <v>3</v>
      </c>
    </row>
    <row r="311" spans="1:37">
      <c r="A311">
        <v>310</v>
      </c>
      <c r="B311" t="s">
        <v>1981</v>
      </c>
      <c r="C311" t="s">
        <v>1982</v>
      </c>
      <c r="D311" t="str">
        <f t="shared" si="4"/>
        <v>SZ_05_0007</v>
      </c>
      <c r="E311" t="s">
        <v>1983</v>
      </c>
      <c r="F311" t="s">
        <v>1973</v>
      </c>
      <c r="G311" t="s">
        <v>1974</v>
      </c>
      <c r="H311">
        <v>5</v>
      </c>
      <c r="I311">
        <v>5</v>
      </c>
      <c r="J311">
        <v>5</v>
      </c>
      <c r="K311">
        <v>4</v>
      </c>
      <c r="L311">
        <v>5</v>
      </c>
      <c r="M311">
        <v>2</v>
      </c>
      <c r="N311">
        <v>5</v>
      </c>
      <c r="O311">
        <v>2</v>
      </c>
      <c r="P311">
        <v>2</v>
      </c>
      <c r="Q311">
        <v>3</v>
      </c>
      <c r="R311">
        <v>2</v>
      </c>
      <c r="S311">
        <v>4</v>
      </c>
      <c r="T311">
        <v>1</v>
      </c>
      <c r="U311">
        <v>4</v>
      </c>
      <c r="V311">
        <v>1</v>
      </c>
      <c r="W311">
        <v>3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5</v>
      </c>
      <c r="AD311">
        <v>4</v>
      </c>
      <c r="AE311">
        <v>1</v>
      </c>
      <c r="AF311">
        <v>3</v>
      </c>
      <c r="AG311">
        <v>6</v>
      </c>
      <c r="AH311">
        <v>4</v>
      </c>
      <c r="AI311">
        <v>3</v>
      </c>
      <c r="AJ311">
        <v>5</v>
      </c>
      <c r="AK311">
        <v>2</v>
      </c>
    </row>
    <row r="312" spans="1:37">
      <c r="A312">
        <v>311</v>
      </c>
      <c r="B312" t="s">
        <v>1984</v>
      </c>
      <c r="C312" t="s">
        <v>1985</v>
      </c>
      <c r="D312" t="str">
        <f t="shared" si="4"/>
        <v>SZ_05_0008</v>
      </c>
      <c r="E312" t="s">
        <v>1986</v>
      </c>
      <c r="F312" t="s">
        <v>1973</v>
      </c>
      <c r="G312" t="s">
        <v>1974</v>
      </c>
      <c r="H312">
        <v>6</v>
      </c>
      <c r="I312">
        <v>4</v>
      </c>
      <c r="J312">
        <v>5</v>
      </c>
      <c r="K312">
        <v>4</v>
      </c>
      <c r="L312">
        <v>1</v>
      </c>
      <c r="M312">
        <v>6</v>
      </c>
      <c r="N312">
        <v>3</v>
      </c>
      <c r="O312">
        <v>4</v>
      </c>
      <c r="P312">
        <v>4</v>
      </c>
      <c r="Q312">
        <v>5</v>
      </c>
      <c r="R312">
        <v>3</v>
      </c>
      <c r="S312">
        <v>5</v>
      </c>
      <c r="T312">
        <v>4</v>
      </c>
      <c r="U312">
        <v>3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4</v>
      </c>
      <c r="AD312">
        <v>1</v>
      </c>
      <c r="AE312">
        <v>1</v>
      </c>
      <c r="AF312">
        <v>5</v>
      </c>
      <c r="AG312">
        <v>6</v>
      </c>
      <c r="AH312">
        <v>4</v>
      </c>
      <c r="AI312">
        <v>6</v>
      </c>
      <c r="AJ312">
        <v>3</v>
      </c>
      <c r="AK312">
        <v>4</v>
      </c>
    </row>
    <row r="313" spans="1:37">
      <c r="A313">
        <v>312</v>
      </c>
      <c r="B313" t="s">
        <v>1987</v>
      </c>
      <c r="C313" t="s">
        <v>1988</v>
      </c>
      <c r="D313" t="str">
        <f t="shared" si="4"/>
        <v>SZ_05_0009</v>
      </c>
      <c r="E313" t="s">
        <v>1989</v>
      </c>
      <c r="F313" t="s">
        <v>1973</v>
      </c>
      <c r="G313" t="s">
        <v>1974</v>
      </c>
      <c r="H313">
        <v>2</v>
      </c>
      <c r="I313">
        <v>5</v>
      </c>
      <c r="J313">
        <v>6</v>
      </c>
      <c r="K313">
        <v>4</v>
      </c>
      <c r="L313">
        <v>1</v>
      </c>
      <c r="M313">
        <v>2</v>
      </c>
      <c r="N313">
        <v>5</v>
      </c>
      <c r="O313">
        <v>4</v>
      </c>
      <c r="P313">
        <v>4</v>
      </c>
      <c r="Q313">
        <v>5</v>
      </c>
      <c r="R313">
        <v>4</v>
      </c>
      <c r="S313">
        <v>5</v>
      </c>
      <c r="T313">
        <v>5</v>
      </c>
      <c r="U313">
        <v>3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4</v>
      </c>
      <c r="AC313">
        <v>5</v>
      </c>
      <c r="AD313">
        <v>1</v>
      </c>
      <c r="AE313">
        <v>1</v>
      </c>
      <c r="AF313">
        <v>3</v>
      </c>
      <c r="AG313">
        <v>6</v>
      </c>
      <c r="AH313">
        <v>1</v>
      </c>
      <c r="AI313">
        <v>5</v>
      </c>
      <c r="AJ313">
        <v>4</v>
      </c>
      <c r="AK313">
        <v>4</v>
      </c>
    </row>
    <row r="314" spans="1:37">
      <c r="A314">
        <v>313</v>
      </c>
      <c r="B314" t="s">
        <v>1990</v>
      </c>
      <c r="C314" t="s">
        <v>1991</v>
      </c>
      <c r="D314" t="str">
        <f t="shared" si="4"/>
        <v>SZ_05_0010</v>
      </c>
      <c r="E314" t="s">
        <v>1992</v>
      </c>
      <c r="F314" t="s">
        <v>1993</v>
      </c>
      <c r="G314" t="s">
        <v>1974</v>
      </c>
      <c r="H314">
        <v>7</v>
      </c>
      <c r="I314">
        <v>4</v>
      </c>
      <c r="J314">
        <v>6</v>
      </c>
      <c r="K314">
        <v>1</v>
      </c>
      <c r="L314">
        <v>1</v>
      </c>
      <c r="M314">
        <v>7</v>
      </c>
      <c r="N314">
        <v>5</v>
      </c>
      <c r="O314">
        <v>5</v>
      </c>
      <c r="P314">
        <v>4</v>
      </c>
      <c r="Q314">
        <v>5</v>
      </c>
      <c r="R314">
        <v>5</v>
      </c>
      <c r="S314">
        <v>3</v>
      </c>
      <c r="T314">
        <v>5</v>
      </c>
      <c r="U314">
        <v>3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2</v>
      </c>
      <c r="AC314">
        <v>3</v>
      </c>
      <c r="AD314">
        <v>3</v>
      </c>
      <c r="AE314">
        <v>1</v>
      </c>
      <c r="AF314">
        <v>1</v>
      </c>
      <c r="AG314">
        <v>6</v>
      </c>
      <c r="AH314">
        <v>5</v>
      </c>
      <c r="AI314">
        <v>1</v>
      </c>
      <c r="AJ314">
        <v>1</v>
      </c>
      <c r="AK314">
        <v>5</v>
      </c>
    </row>
    <row r="315" spans="1:37">
      <c r="A315">
        <v>314</v>
      </c>
      <c r="B315" t="s">
        <v>1994</v>
      </c>
      <c r="C315" t="s">
        <v>1995</v>
      </c>
      <c r="D315" t="str">
        <f t="shared" si="4"/>
        <v>SZ_05_0011</v>
      </c>
      <c r="E315" t="s">
        <v>1996</v>
      </c>
      <c r="F315" t="s">
        <v>1969</v>
      </c>
      <c r="G315" t="s">
        <v>1965</v>
      </c>
      <c r="H315">
        <v>5</v>
      </c>
      <c r="I315">
        <v>3</v>
      </c>
      <c r="J315">
        <v>5</v>
      </c>
      <c r="K315">
        <v>2</v>
      </c>
      <c r="L315">
        <v>1</v>
      </c>
      <c r="M315">
        <v>4</v>
      </c>
      <c r="N315">
        <v>4</v>
      </c>
      <c r="O315">
        <v>4</v>
      </c>
      <c r="P315">
        <v>3</v>
      </c>
      <c r="Q315">
        <v>4</v>
      </c>
      <c r="R315">
        <v>4</v>
      </c>
      <c r="S315">
        <v>1</v>
      </c>
      <c r="T315">
        <v>4</v>
      </c>
      <c r="U315">
        <v>2</v>
      </c>
      <c r="V315">
        <v>3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3</v>
      </c>
      <c r="AC315">
        <v>2</v>
      </c>
      <c r="AD315">
        <v>2</v>
      </c>
      <c r="AE315">
        <v>1</v>
      </c>
      <c r="AF315">
        <v>4</v>
      </c>
      <c r="AG315">
        <v>5</v>
      </c>
      <c r="AH315">
        <v>4</v>
      </c>
      <c r="AI315">
        <v>1</v>
      </c>
      <c r="AJ315">
        <v>5</v>
      </c>
      <c r="AK315">
        <v>1</v>
      </c>
    </row>
    <row r="316" spans="1:37">
      <c r="A316">
        <v>315</v>
      </c>
      <c r="B316" t="s">
        <v>1997</v>
      </c>
      <c r="C316" t="s">
        <v>1998</v>
      </c>
      <c r="D316" t="str">
        <f t="shared" si="4"/>
        <v>SZ_05_0012</v>
      </c>
      <c r="E316" t="s">
        <v>1999</v>
      </c>
      <c r="F316" t="s">
        <v>1969</v>
      </c>
      <c r="G316" t="s">
        <v>1965</v>
      </c>
      <c r="H316">
        <v>5</v>
      </c>
      <c r="I316">
        <v>4</v>
      </c>
      <c r="J316">
        <v>1</v>
      </c>
      <c r="K316">
        <v>5</v>
      </c>
      <c r="L316">
        <v>1</v>
      </c>
      <c r="M316">
        <v>5</v>
      </c>
      <c r="N316">
        <v>4</v>
      </c>
      <c r="O316">
        <v>3</v>
      </c>
      <c r="P316">
        <v>3</v>
      </c>
      <c r="Q316">
        <v>3</v>
      </c>
      <c r="R316">
        <v>3</v>
      </c>
      <c r="S316">
        <v>1</v>
      </c>
      <c r="T316">
        <v>3</v>
      </c>
      <c r="U316">
        <v>1</v>
      </c>
      <c r="V316">
        <v>3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2</v>
      </c>
      <c r="AC316">
        <v>5</v>
      </c>
      <c r="AD316">
        <v>3</v>
      </c>
      <c r="AE316">
        <v>1</v>
      </c>
      <c r="AF316">
        <v>4</v>
      </c>
      <c r="AG316">
        <v>5</v>
      </c>
      <c r="AH316">
        <v>5</v>
      </c>
      <c r="AI316">
        <v>5</v>
      </c>
      <c r="AJ316">
        <v>4</v>
      </c>
      <c r="AK316">
        <v>1</v>
      </c>
    </row>
    <row r="317" spans="1:37">
      <c r="A317">
        <v>316</v>
      </c>
      <c r="B317" t="s">
        <v>2000</v>
      </c>
      <c r="C317" t="s">
        <v>2001</v>
      </c>
      <c r="D317" t="str">
        <f t="shared" si="4"/>
        <v>SZ_05_0013</v>
      </c>
      <c r="E317" t="s">
        <v>2002</v>
      </c>
      <c r="F317" t="s">
        <v>1973</v>
      </c>
      <c r="G317" t="s">
        <v>1974</v>
      </c>
      <c r="H317">
        <v>6</v>
      </c>
      <c r="I317">
        <v>6</v>
      </c>
      <c r="J317">
        <v>5</v>
      </c>
      <c r="K317">
        <v>4</v>
      </c>
      <c r="L317">
        <v>1</v>
      </c>
      <c r="M317">
        <v>5</v>
      </c>
      <c r="N317">
        <v>3</v>
      </c>
      <c r="O317">
        <v>3</v>
      </c>
      <c r="P317">
        <v>3</v>
      </c>
      <c r="Q317">
        <v>3</v>
      </c>
      <c r="R317">
        <v>3</v>
      </c>
      <c r="S317">
        <v>4</v>
      </c>
      <c r="T317">
        <v>3</v>
      </c>
      <c r="U317">
        <v>3</v>
      </c>
      <c r="V317">
        <v>2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5</v>
      </c>
      <c r="AD317">
        <v>2</v>
      </c>
      <c r="AE317">
        <v>1</v>
      </c>
      <c r="AF317">
        <v>4</v>
      </c>
      <c r="AG317">
        <v>6</v>
      </c>
      <c r="AH317">
        <v>2</v>
      </c>
      <c r="AI317">
        <v>4</v>
      </c>
      <c r="AJ317">
        <v>3</v>
      </c>
      <c r="AK317">
        <v>3</v>
      </c>
    </row>
    <row r="318" spans="1:37">
      <c r="A318">
        <v>317</v>
      </c>
      <c r="B318" t="s">
        <v>2003</v>
      </c>
      <c r="C318" t="s">
        <v>2004</v>
      </c>
      <c r="D318" t="str">
        <f t="shared" si="4"/>
        <v>SZ_05_0014</v>
      </c>
      <c r="E318" t="s">
        <v>2005</v>
      </c>
      <c r="F318" t="s">
        <v>2006</v>
      </c>
      <c r="G318" t="s">
        <v>1965</v>
      </c>
      <c r="H318">
        <v>6</v>
      </c>
      <c r="I318">
        <v>1</v>
      </c>
      <c r="J318">
        <v>6</v>
      </c>
      <c r="K318">
        <v>4</v>
      </c>
      <c r="L318">
        <v>1</v>
      </c>
      <c r="M318">
        <v>6</v>
      </c>
      <c r="N318">
        <v>5</v>
      </c>
      <c r="O318">
        <v>3</v>
      </c>
      <c r="P318">
        <v>3</v>
      </c>
      <c r="Q318">
        <v>4</v>
      </c>
      <c r="R318">
        <v>3</v>
      </c>
      <c r="S318">
        <v>3</v>
      </c>
      <c r="T318">
        <v>4</v>
      </c>
      <c r="U318">
        <v>4</v>
      </c>
      <c r="V318">
        <v>4</v>
      </c>
      <c r="W318">
        <v>4</v>
      </c>
      <c r="X318">
        <v>1</v>
      </c>
      <c r="Y318">
        <v>3</v>
      </c>
      <c r="Z318">
        <v>1</v>
      </c>
      <c r="AA318">
        <v>2</v>
      </c>
      <c r="AB318">
        <v>3</v>
      </c>
      <c r="AC318">
        <v>6</v>
      </c>
      <c r="AD318">
        <v>5</v>
      </c>
      <c r="AE318">
        <v>1</v>
      </c>
      <c r="AF318">
        <v>3</v>
      </c>
      <c r="AG318">
        <v>6</v>
      </c>
      <c r="AH318">
        <v>1</v>
      </c>
      <c r="AI318">
        <v>3</v>
      </c>
      <c r="AJ318">
        <v>3</v>
      </c>
      <c r="AK318">
        <v>4</v>
      </c>
    </row>
    <row r="319" spans="1:37">
      <c r="A319">
        <v>318</v>
      </c>
      <c r="B319" t="s">
        <v>2007</v>
      </c>
      <c r="C319" t="s">
        <v>2008</v>
      </c>
      <c r="D319" t="str">
        <f t="shared" si="4"/>
        <v>SZ_05_0015</v>
      </c>
      <c r="E319" t="s">
        <v>2009</v>
      </c>
      <c r="F319" t="s">
        <v>2006</v>
      </c>
      <c r="G319" t="s">
        <v>1965</v>
      </c>
      <c r="H319">
        <v>6</v>
      </c>
      <c r="I319">
        <v>1</v>
      </c>
      <c r="J319">
        <v>1</v>
      </c>
      <c r="K319">
        <v>1</v>
      </c>
      <c r="L319">
        <v>1</v>
      </c>
      <c r="M319">
        <v>6</v>
      </c>
      <c r="N319">
        <v>5</v>
      </c>
      <c r="O319">
        <v>3</v>
      </c>
      <c r="P319">
        <v>3</v>
      </c>
      <c r="Q319">
        <v>4</v>
      </c>
      <c r="R319">
        <v>3</v>
      </c>
      <c r="S319">
        <v>1</v>
      </c>
      <c r="T319">
        <v>3</v>
      </c>
      <c r="U319">
        <v>4</v>
      </c>
      <c r="V319">
        <v>4</v>
      </c>
      <c r="W319">
        <v>4</v>
      </c>
      <c r="X319">
        <v>1</v>
      </c>
      <c r="Y319">
        <v>2</v>
      </c>
      <c r="Z319">
        <v>1</v>
      </c>
      <c r="AA319">
        <v>1</v>
      </c>
      <c r="AB319">
        <v>3</v>
      </c>
      <c r="AC319">
        <v>6</v>
      </c>
      <c r="AD319">
        <v>5</v>
      </c>
      <c r="AE319">
        <v>1</v>
      </c>
      <c r="AF319">
        <v>4</v>
      </c>
      <c r="AG319">
        <v>6</v>
      </c>
      <c r="AH319">
        <v>1</v>
      </c>
      <c r="AI319">
        <v>1</v>
      </c>
      <c r="AJ319">
        <v>1</v>
      </c>
      <c r="AK319">
        <v>4</v>
      </c>
    </row>
    <row r="320" spans="1:37">
      <c r="A320">
        <v>319</v>
      </c>
      <c r="B320" t="s">
        <v>2010</v>
      </c>
      <c r="C320" t="s">
        <v>2011</v>
      </c>
      <c r="D320" t="str">
        <f t="shared" si="4"/>
        <v>SZ_05_0016</v>
      </c>
      <c r="E320" t="s">
        <v>2012</v>
      </c>
      <c r="F320" t="s">
        <v>1969</v>
      </c>
      <c r="G320" t="s">
        <v>1965</v>
      </c>
      <c r="H320">
        <v>5</v>
      </c>
      <c r="I320">
        <v>5</v>
      </c>
      <c r="J320">
        <v>4</v>
      </c>
      <c r="K320">
        <v>1</v>
      </c>
      <c r="L320">
        <v>1</v>
      </c>
      <c r="M320">
        <v>5</v>
      </c>
      <c r="N320">
        <v>2</v>
      </c>
      <c r="O320">
        <v>4</v>
      </c>
      <c r="P320">
        <v>4</v>
      </c>
      <c r="Q320">
        <v>4</v>
      </c>
      <c r="R320">
        <v>4</v>
      </c>
      <c r="S320">
        <v>2</v>
      </c>
      <c r="T320">
        <v>4</v>
      </c>
      <c r="U320">
        <v>1</v>
      </c>
      <c r="V320">
        <v>3</v>
      </c>
      <c r="W320">
        <v>2</v>
      </c>
      <c r="X320">
        <v>1</v>
      </c>
      <c r="Y320">
        <v>2</v>
      </c>
      <c r="Z320">
        <v>1</v>
      </c>
      <c r="AA320">
        <v>1</v>
      </c>
      <c r="AB320">
        <v>4</v>
      </c>
      <c r="AC320">
        <v>2</v>
      </c>
      <c r="AD320">
        <v>2</v>
      </c>
      <c r="AE320">
        <v>1</v>
      </c>
      <c r="AF320">
        <v>4</v>
      </c>
      <c r="AG320">
        <v>5</v>
      </c>
      <c r="AH320">
        <v>4</v>
      </c>
      <c r="AI320">
        <v>1</v>
      </c>
      <c r="AJ320">
        <v>4</v>
      </c>
      <c r="AK320">
        <v>1</v>
      </c>
    </row>
    <row r="321" spans="1:37">
      <c r="A321">
        <v>320</v>
      </c>
      <c r="B321" t="s">
        <v>2013</v>
      </c>
      <c r="C321" t="s">
        <v>2014</v>
      </c>
      <c r="D321" t="str">
        <f t="shared" si="4"/>
        <v>SZ_05_0017</v>
      </c>
      <c r="E321" t="s">
        <v>2015</v>
      </c>
      <c r="F321" t="s">
        <v>1973</v>
      </c>
      <c r="G321" t="s">
        <v>1974</v>
      </c>
      <c r="H321">
        <v>5</v>
      </c>
      <c r="I321">
        <v>4</v>
      </c>
      <c r="J321">
        <v>5</v>
      </c>
      <c r="K321">
        <v>1</v>
      </c>
      <c r="L321">
        <v>1</v>
      </c>
      <c r="M321">
        <v>3</v>
      </c>
      <c r="N321">
        <v>4</v>
      </c>
      <c r="O321">
        <v>4</v>
      </c>
      <c r="P321">
        <v>3</v>
      </c>
      <c r="Q321">
        <v>4</v>
      </c>
      <c r="R321">
        <v>4</v>
      </c>
      <c r="S321">
        <v>4</v>
      </c>
      <c r="T321">
        <v>4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3</v>
      </c>
      <c r="AC321">
        <v>4</v>
      </c>
      <c r="AD321">
        <v>1</v>
      </c>
      <c r="AE321">
        <v>1</v>
      </c>
      <c r="AF321">
        <v>4</v>
      </c>
      <c r="AG321">
        <v>5</v>
      </c>
      <c r="AH321">
        <v>3</v>
      </c>
      <c r="AI321">
        <v>3</v>
      </c>
      <c r="AJ321">
        <v>3</v>
      </c>
      <c r="AK321">
        <v>3</v>
      </c>
    </row>
    <row r="322" spans="1:37">
      <c r="A322">
        <v>321</v>
      </c>
      <c r="B322" t="s">
        <v>2016</v>
      </c>
      <c r="C322" t="s">
        <v>2017</v>
      </c>
      <c r="D322" t="str">
        <f t="shared" si="4"/>
        <v>SZ_05_0018</v>
      </c>
      <c r="E322" t="s">
        <v>2018</v>
      </c>
      <c r="F322" t="s">
        <v>1973</v>
      </c>
      <c r="G322" t="s">
        <v>1974</v>
      </c>
      <c r="H322">
        <v>6</v>
      </c>
      <c r="I322">
        <v>4</v>
      </c>
      <c r="J322">
        <v>1</v>
      </c>
      <c r="K322">
        <v>3</v>
      </c>
      <c r="L322">
        <v>1</v>
      </c>
      <c r="M322">
        <v>5</v>
      </c>
      <c r="N322">
        <v>3</v>
      </c>
      <c r="O322">
        <v>4</v>
      </c>
      <c r="P322">
        <v>4</v>
      </c>
      <c r="Q322">
        <v>4</v>
      </c>
      <c r="R322">
        <v>4</v>
      </c>
      <c r="S322">
        <v>3</v>
      </c>
      <c r="T322">
        <v>4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4</v>
      </c>
      <c r="AC322">
        <v>4</v>
      </c>
      <c r="AD322">
        <v>1</v>
      </c>
      <c r="AE322">
        <v>1</v>
      </c>
      <c r="AF322">
        <v>4</v>
      </c>
      <c r="AG322">
        <v>5</v>
      </c>
      <c r="AH322">
        <v>3</v>
      </c>
      <c r="AI322">
        <v>3</v>
      </c>
      <c r="AJ322">
        <v>3</v>
      </c>
      <c r="AK322">
        <v>3</v>
      </c>
    </row>
    <row r="323" spans="1:37">
      <c r="A323">
        <v>322</v>
      </c>
      <c r="B323" t="s">
        <v>2019</v>
      </c>
      <c r="C323" t="s">
        <v>2020</v>
      </c>
      <c r="D323" t="str">
        <f t="shared" ref="D323:D386" si="5">CONCATENATE(LEFT(C323,2),"_",RIGHT(LEFT(C323,5),2),"_",RIGHT(C323,4))</f>
        <v>SZ_05_0019</v>
      </c>
      <c r="E323" t="s">
        <v>2021</v>
      </c>
      <c r="F323" t="s">
        <v>1969</v>
      </c>
      <c r="G323" t="s">
        <v>1965</v>
      </c>
      <c r="H323">
        <v>4</v>
      </c>
      <c r="I323">
        <v>4</v>
      </c>
      <c r="J323">
        <v>4</v>
      </c>
      <c r="K323">
        <v>1</v>
      </c>
      <c r="L323">
        <v>1</v>
      </c>
      <c r="M323">
        <v>4</v>
      </c>
      <c r="N323">
        <v>4</v>
      </c>
      <c r="O323">
        <v>3</v>
      </c>
      <c r="P323">
        <v>3</v>
      </c>
      <c r="Q323">
        <v>3</v>
      </c>
      <c r="R323">
        <v>3</v>
      </c>
      <c r="S323">
        <v>1</v>
      </c>
      <c r="T323">
        <v>3</v>
      </c>
      <c r="U323">
        <v>1</v>
      </c>
      <c r="V323">
        <v>2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3</v>
      </c>
      <c r="AC323">
        <v>3</v>
      </c>
      <c r="AD323">
        <v>1</v>
      </c>
      <c r="AE323">
        <v>1</v>
      </c>
      <c r="AF323">
        <v>4</v>
      </c>
      <c r="AG323">
        <v>5</v>
      </c>
      <c r="AH323">
        <v>4</v>
      </c>
      <c r="AI323">
        <v>2</v>
      </c>
      <c r="AJ323">
        <v>4</v>
      </c>
      <c r="AK323">
        <v>1</v>
      </c>
    </row>
    <row r="324" spans="1:37">
      <c r="A324">
        <v>323</v>
      </c>
      <c r="B324" t="s">
        <v>2022</v>
      </c>
      <c r="C324" t="s">
        <v>2023</v>
      </c>
      <c r="D324" t="str">
        <f t="shared" si="5"/>
        <v>SZ_05_0020</v>
      </c>
      <c r="E324" t="s">
        <v>2024</v>
      </c>
      <c r="F324" t="s">
        <v>1973</v>
      </c>
      <c r="G324" t="s">
        <v>1974</v>
      </c>
      <c r="H324">
        <v>5</v>
      </c>
      <c r="I324">
        <v>6</v>
      </c>
      <c r="J324">
        <v>4</v>
      </c>
      <c r="K324">
        <v>4</v>
      </c>
      <c r="L324">
        <v>1</v>
      </c>
      <c r="M324">
        <v>5</v>
      </c>
      <c r="N324">
        <v>4</v>
      </c>
      <c r="O324">
        <v>5</v>
      </c>
      <c r="P324">
        <v>4</v>
      </c>
      <c r="Q324">
        <v>5</v>
      </c>
      <c r="R324">
        <v>4</v>
      </c>
      <c r="S324">
        <v>6</v>
      </c>
      <c r="T324">
        <v>5</v>
      </c>
      <c r="U324">
        <v>3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4</v>
      </c>
      <c r="AC324">
        <v>4</v>
      </c>
      <c r="AD324">
        <v>1</v>
      </c>
      <c r="AE324">
        <v>1</v>
      </c>
      <c r="AF324">
        <v>5</v>
      </c>
      <c r="AG324">
        <v>6</v>
      </c>
      <c r="AH324">
        <v>4</v>
      </c>
      <c r="AI324">
        <v>4</v>
      </c>
      <c r="AJ324">
        <v>4</v>
      </c>
      <c r="AK324">
        <v>4</v>
      </c>
    </row>
    <row r="325" spans="1:37">
      <c r="A325">
        <v>324</v>
      </c>
      <c r="B325" t="s">
        <v>2025</v>
      </c>
      <c r="C325" t="s">
        <v>2026</v>
      </c>
      <c r="D325" t="str">
        <f t="shared" si="5"/>
        <v>SZ_05_0021</v>
      </c>
      <c r="E325" t="s">
        <v>2027</v>
      </c>
      <c r="F325" t="s">
        <v>1973</v>
      </c>
      <c r="G325" t="s">
        <v>1974</v>
      </c>
      <c r="H325">
        <v>6</v>
      </c>
      <c r="I325">
        <v>4</v>
      </c>
      <c r="J325">
        <v>4</v>
      </c>
      <c r="K325">
        <v>1</v>
      </c>
      <c r="L325">
        <v>1</v>
      </c>
      <c r="M325">
        <v>6</v>
      </c>
      <c r="N325">
        <v>4</v>
      </c>
      <c r="O325">
        <v>5</v>
      </c>
      <c r="P325">
        <v>4</v>
      </c>
      <c r="Q325">
        <v>4</v>
      </c>
      <c r="R325">
        <v>5</v>
      </c>
      <c r="S325">
        <v>4</v>
      </c>
      <c r="T325">
        <v>4</v>
      </c>
      <c r="U325">
        <v>3</v>
      </c>
      <c r="V325">
        <v>2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2</v>
      </c>
      <c r="AC325">
        <v>5</v>
      </c>
      <c r="AD325">
        <v>3</v>
      </c>
      <c r="AE325">
        <v>1</v>
      </c>
      <c r="AF325">
        <v>3</v>
      </c>
      <c r="AG325">
        <v>6</v>
      </c>
      <c r="AH325">
        <v>4</v>
      </c>
      <c r="AI325">
        <v>3</v>
      </c>
      <c r="AJ325">
        <v>3</v>
      </c>
      <c r="AK325">
        <v>3</v>
      </c>
    </row>
    <row r="326" spans="1:37">
      <c r="A326">
        <v>325</v>
      </c>
      <c r="B326" t="s">
        <v>2028</v>
      </c>
      <c r="C326" t="s">
        <v>2029</v>
      </c>
      <c r="D326" t="str">
        <f t="shared" si="5"/>
        <v>SZ_05_0022</v>
      </c>
      <c r="E326" t="s">
        <v>1631</v>
      </c>
      <c r="F326" t="s">
        <v>2030</v>
      </c>
      <c r="G326" t="s">
        <v>1965</v>
      </c>
      <c r="H326">
        <v>5</v>
      </c>
      <c r="I326">
        <v>5</v>
      </c>
      <c r="J326">
        <v>1</v>
      </c>
      <c r="K326">
        <v>1</v>
      </c>
      <c r="L326">
        <v>1</v>
      </c>
      <c r="M326">
        <v>5</v>
      </c>
      <c r="N326">
        <v>1</v>
      </c>
      <c r="O326">
        <v>1</v>
      </c>
      <c r="P326">
        <v>4</v>
      </c>
      <c r="Q326">
        <v>4</v>
      </c>
      <c r="R326">
        <v>4</v>
      </c>
      <c r="S326">
        <v>1</v>
      </c>
      <c r="T326">
        <v>4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4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5</v>
      </c>
      <c r="AH326">
        <v>5</v>
      </c>
      <c r="AI326">
        <v>1</v>
      </c>
      <c r="AJ326">
        <v>1</v>
      </c>
      <c r="AK326">
        <v>1</v>
      </c>
    </row>
    <row r="327" spans="1:37">
      <c r="A327">
        <v>326</v>
      </c>
      <c r="B327" t="s">
        <v>2031</v>
      </c>
      <c r="C327" t="s">
        <v>2032</v>
      </c>
      <c r="D327" t="str">
        <f t="shared" si="5"/>
        <v>SZ_05_0023</v>
      </c>
      <c r="E327" t="s">
        <v>2033</v>
      </c>
      <c r="F327" t="s">
        <v>2030</v>
      </c>
      <c r="G327" t="s">
        <v>1965</v>
      </c>
      <c r="H327">
        <v>5</v>
      </c>
      <c r="I327">
        <v>4</v>
      </c>
      <c r="J327">
        <v>3</v>
      </c>
      <c r="K327">
        <v>1</v>
      </c>
      <c r="L327">
        <v>1</v>
      </c>
      <c r="M327">
        <v>5</v>
      </c>
      <c r="N327">
        <v>1</v>
      </c>
      <c r="O327">
        <v>1</v>
      </c>
      <c r="P327">
        <v>1</v>
      </c>
      <c r="Q327">
        <v>4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4</v>
      </c>
      <c r="X327">
        <v>1</v>
      </c>
      <c r="Y327">
        <v>1</v>
      </c>
      <c r="Z327">
        <v>3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3</v>
      </c>
      <c r="AG327">
        <v>5</v>
      </c>
      <c r="AH327">
        <v>5</v>
      </c>
      <c r="AI327">
        <v>2</v>
      </c>
      <c r="AJ327">
        <v>1</v>
      </c>
      <c r="AK327">
        <v>1</v>
      </c>
    </row>
    <row r="328" spans="1:37">
      <c r="A328">
        <v>327</v>
      </c>
      <c r="B328" t="s">
        <v>2034</v>
      </c>
      <c r="C328" t="s">
        <v>2035</v>
      </c>
      <c r="D328" t="str">
        <f t="shared" si="5"/>
        <v>SZ_05_0024</v>
      </c>
      <c r="E328" t="s">
        <v>2036</v>
      </c>
      <c r="F328" t="s">
        <v>2037</v>
      </c>
      <c r="G328" t="s">
        <v>1974</v>
      </c>
      <c r="H328">
        <v>6</v>
      </c>
      <c r="I328">
        <v>5</v>
      </c>
      <c r="J328">
        <v>1</v>
      </c>
      <c r="K328">
        <v>1</v>
      </c>
      <c r="L328">
        <v>1</v>
      </c>
      <c r="M328">
        <v>5</v>
      </c>
      <c r="N328">
        <v>3</v>
      </c>
      <c r="O328">
        <v>3</v>
      </c>
      <c r="P328">
        <v>3</v>
      </c>
      <c r="Q328">
        <v>3</v>
      </c>
      <c r="R328">
        <v>2</v>
      </c>
      <c r="S328">
        <v>3</v>
      </c>
      <c r="T328">
        <v>3</v>
      </c>
      <c r="U328">
        <v>1</v>
      </c>
      <c r="V328">
        <v>2</v>
      </c>
      <c r="W328">
        <v>3</v>
      </c>
      <c r="X328">
        <v>1</v>
      </c>
      <c r="Y328">
        <v>3</v>
      </c>
      <c r="Z328">
        <v>1</v>
      </c>
      <c r="AA328">
        <v>1</v>
      </c>
      <c r="AB328">
        <v>1</v>
      </c>
      <c r="AC328">
        <v>4</v>
      </c>
      <c r="AD328">
        <v>4</v>
      </c>
      <c r="AE328">
        <v>1</v>
      </c>
      <c r="AF328">
        <v>1</v>
      </c>
      <c r="AG328">
        <v>5</v>
      </c>
      <c r="AH328">
        <v>4</v>
      </c>
      <c r="AI328">
        <v>5</v>
      </c>
      <c r="AJ328">
        <v>1</v>
      </c>
      <c r="AK328">
        <v>3</v>
      </c>
    </row>
    <row r="329" spans="1:37">
      <c r="A329">
        <v>328</v>
      </c>
      <c r="B329" t="s">
        <v>2038</v>
      </c>
      <c r="C329" t="s">
        <v>2039</v>
      </c>
      <c r="D329" t="str">
        <f t="shared" si="5"/>
        <v>SZ_05_0025</v>
      </c>
      <c r="E329" t="s">
        <v>2040</v>
      </c>
      <c r="F329" t="s">
        <v>1969</v>
      </c>
      <c r="G329" t="s">
        <v>1965</v>
      </c>
      <c r="H329">
        <v>3</v>
      </c>
      <c r="I329">
        <v>4</v>
      </c>
      <c r="J329">
        <v>5</v>
      </c>
      <c r="K329">
        <v>1</v>
      </c>
      <c r="L329">
        <v>1</v>
      </c>
      <c r="M329">
        <v>4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2</v>
      </c>
      <c r="T329">
        <v>4</v>
      </c>
      <c r="U329">
        <v>2</v>
      </c>
      <c r="V329">
        <v>3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4</v>
      </c>
      <c r="AC329">
        <v>3</v>
      </c>
      <c r="AD329">
        <v>1</v>
      </c>
      <c r="AE329">
        <v>1</v>
      </c>
      <c r="AF329">
        <v>4</v>
      </c>
      <c r="AG329">
        <v>5</v>
      </c>
      <c r="AH329">
        <v>5</v>
      </c>
      <c r="AI329">
        <v>2</v>
      </c>
      <c r="AJ329">
        <v>5</v>
      </c>
      <c r="AK329">
        <v>1</v>
      </c>
    </row>
    <row r="330" spans="1:37">
      <c r="A330">
        <v>329</v>
      </c>
      <c r="B330" t="s">
        <v>2041</v>
      </c>
      <c r="C330" t="s">
        <v>2042</v>
      </c>
      <c r="D330" t="str">
        <f t="shared" si="5"/>
        <v>SZ_05_0026</v>
      </c>
      <c r="E330" t="s">
        <v>2043</v>
      </c>
      <c r="F330" t="s">
        <v>2006</v>
      </c>
      <c r="G330" t="s">
        <v>1965</v>
      </c>
      <c r="H330">
        <v>6</v>
      </c>
      <c r="I330">
        <v>1</v>
      </c>
      <c r="J330">
        <v>1</v>
      </c>
      <c r="K330">
        <v>4</v>
      </c>
      <c r="L330">
        <v>1</v>
      </c>
      <c r="M330">
        <v>6</v>
      </c>
      <c r="N330">
        <v>6</v>
      </c>
      <c r="O330">
        <v>3</v>
      </c>
      <c r="P330">
        <v>3</v>
      </c>
      <c r="Q330">
        <v>4</v>
      </c>
      <c r="R330">
        <v>2</v>
      </c>
      <c r="S330">
        <v>1</v>
      </c>
      <c r="T330">
        <v>5</v>
      </c>
      <c r="U330">
        <v>4</v>
      </c>
      <c r="V330">
        <v>4</v>
      </c>
      <c r="W330">
        <v>4</v>
      </c>
      <c r="X330">
        <v>1</v>
      </c>
      <c r="Y330">
        <v>3</v>
      </c>
      <c r="Z330">
        <v>1</v>
      </c>
      <c r="AA330">
        <v>2</v>
      </c>
      <c r="AB330">
        <v>3</v>
      </c>
      <c r="AC330">
        <v>6</v>
      </c>
      <c r="AD330">
        <v>6</v>
      </c>
      <c r="AE330">
        <v>1</v>
      </c>
      <c r="AF330">
        <v>3</v>
      </c>
      <c r="AG330">
        <v>7</v>
      </c>
      <c r="AH330">
        <v>1</v>
      </c>
      <c r="AI330">
        <v>3</v>
      </c>
      <c r="AJ330">
        <v>1</v>
      </c>
      <c r="AK330">
        <v>4</v>
      </c>
    </row>
    <row r="331" spans="1:37">
      <c r="A331">
        <v>330</v>
      </c>
      <c r="B331" t="s">
        <v>2044</v>
      </c>
      <c r="C331" t="s">
        <v>2045</v>
      </c>
      <c r="D331" t="str">
        <f t="shared" si="5"/>
        <v>SZ_05_0027</v>
      </c>
      <c r="E331" t="s">
        <v>2046</v>
      </c>
      <c r="F331" t="s">
        <v>2006</v>
      </c>
      <c r="G331" t="s">
        <v>1965</v>
      </c>
      <c r="H331">
        <v>7</v>
      </c>
      <c r="I331">
        <v>5</v>
      </c>
      <c r="J331">
        <v>7</v>
      </c>
      <c r="K331">
        <v>1</v>
      </c>
      <c r="L331">
        <v>1</v>
      </c>
      <c r="M331">
        <v>7</v>
      </c>
      <c r="N331">
        <v>6</v>
      </c>
      <c r="O331">
        <v>3</v>
      </c>
      <c r="P331">
        <v>3</v>
      </c>
      <c r="Q331">
        <v>3</v>
      </c>
      <c r="R331">
        <v>6</v>
      </c>
      <c r="S331">
        <v>5</v>
      </c>
      <c r="T331">
        <v>6</v>
      </c>
      <c r="U331">
        <v>6</v>
      </c>
      <c r="V331">
        <v>5</v>
      </c>
      <c r="W331">
        <v>5</v>
      </c>
      <c r="X331">
        <v>1</v>
      </c>
      <c r="Y331">
        <v>6</v>
      </c>
      <c r="Z331">
        <v>1</v>
      </c>
      <c r="AA331">
        <v>1</v>
      </c>
      <c r="AB331">
        <v>1</v>
      </c>
      <c r="AC331">
        <v>6</v>
      </c>
      <c r="AD331">
        <v>7</v>
      </c>
      <c r="AE331">
        <v>1</v>
      </c>
      <c r="AF331">
        <v>5</v>
      </c>
      <c r="AG331">
        <v>7</v>
      </c>
      <c r="AH331">
        <v>6</v>
      </c>
      <c r="AI331">
        <v>4</v>
      </c>
      <c r="AJ331">
        <v>5</v>
      </c>
      <c r="AK331">
        <v>5</v>
      </c>
    </row>
    <row r="332" spans="1:37">
      <c r="A332">
        <v>331</v>
      </c>
      <c r="B332" t="s">
        <v>2047</v>
      </c>
      <c r="C332" t="s">
        <v>2048</v>
      </c>
      <c r="D332" t="str">
        <f t="shared" si="5"/>
        <v>SZ_05_0029</v>
      </c>
      <c r="E332" t="s">
        <v>2049</v>
      </c>
      <c r="F332" t="s">
        <v>1973</v>
      </c>
      <c r="G332" t="s">
        <v>1974</v>
      </c>
      <c r="H332">
        <v>5</v>
      </c>
      <c r="I332">
        <v>5</v>
      </c>
      <c r="J332">
        <v>5</v>
      </c>
      <c r="K332">
        <v>1</v>
      </c>
      <c r="L332">
        <v>4</v>
      </c>
      <c r="M332">
        <v>5</v>
      </c>
      <c r="N332">
        <v>2</v>
      </c>
      <c r="O332">
        <v>5</v>
      </c>
      <c r="P332">
        <v>4</v>
      </c>
      <c r="Q332">
        <v>4</v>
      </c>
      <c r="R332">
        <v>4</v>
      </c>
      <c r="S332">
        <v>5</v>
      </c>
      <c r="T332">
        <v>4</v>
      </c>
      <c r="U332">
        <v>4</v>
      </c>
      <c r="V332">
        <v>3</v>
      </c>
      <c r="W332">
        <v>3</v>
      </c>
      <c r="X332">
        <v>3</v>
      </c>
      <c r="Y332">
        <v>3</v>
      </c>
      <c r="Z332">
        <v>1</v>
      </c>
      <c r="AA332">
        <v>3</v>
      </c>
      <c r="AB332">
        <v>1</v>
      </c>
      <c r="AC332">
        <v>4</v>
      </c>
      <c r="AD332">
        <v>3</v>
      </c>
      <c r="AE332">
        <v>1</v>
      </c>
      <c r="AF332">
        <v>4</v>
      </c>
      <c r="AG332">
        <v>5</v>
      </c>
      <c r="AH332">
        <v>4</v>
      </c>
      <c r="AI332">
        <v>5</v>
      </c>
      <c r="AJ332">
        <v>4</v>
      </c>
      <c r="AK332">
        <v>4</v>
      </c>
    </row>
    <row r="333" spans="1:37">
      <c r="A333">
        <v>332</v>
      </c>
      <c r="B333" t="s">
        <v>2050</v>
      </c>
      <c r="C333" t="s">
        <v>2051</v>
      </c>
      <c r="D333" t="str">
        <f t="shared" si="5"/>
        <v>SZ_05_0030</v>
      </c>
      <c r="E333" t="s">
        <v>2052</v>
      </c>
      <c r="F333" t="s">
        <v>1973</v>
      </c>
      <c r="G333" t="s">
        <v>2053</v>
      </c>
      <c r="H333">
        <v>5</v>
      </c>
      <c r="I333">
        <v>5</v>
      </c>
      <c r="J333">
        <v>1</v>
      </c>
      <c r="K333">
        <v>2</v>
      </c>
      <c r="L333">
        <v>1</v>
      </c>
      <c r="M333">
        <v>6</v>
      </c>
      <c r="N333">
        <v>3</v>
      </c>
      <c r="O333">
        <v>4</v>
      </c>
      <c r="P333">
        <v>4</v>
      </c>
      <c r="Q333">
        <v>3</v>
      </c>
      <c r="R333">
        <v>4</v>
      </c>
      <c r="S333">
        <v>3</v>
      </c>
      <c r="T333">
        <v>3</v>
      </c>
      <c r="U333">
        <v>3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3</v>
      </c>
      <c r="AC333">
        <v>4</v>
      </c>
      <c r="AD333">
        <v>1</v>
      </c>
      <c r="AE333">
        <v>1</v>
      </c>
      <c r="AF333">
        <v>3</v>
      </c>
      <c r="AG333">
        <v>5</v>
      </c>
      <c r="AH333">
        <v>3</v>
      </c>
      <c r="AI333">
        <v>3</v>
      </c>
      <c r="AJ333">
        <v>3</v>
      </c>
      <c r="AK333">
        <v>3</v>
      </c>
    </row>
    <row r="334" spans="1:37">
      <c r="A334">
        <v>333</v>
      </c>
      <c r="B334" t="s">
        <v>2054</v>
      </c>
      <c r="C334" t="s">
        <v>2055</v>
      </c>
      <c r="D334" t="str">
        <f t="shared" si="5"/>
        <v>SZ_05_0031</v>
      </c>
      <c r="E334" t="s">
        <v>2052</v>
      </c>
      <c r="F334" t="s">
        <v>1973</v>
      </c>
      <c r="G334" t="s">
        <v>1974</v>
      </c>
      <c r="H334">
        <v>5</v>
      </c>
      <c r="I334">
        <v>5</v>
      </c>
      <c r="J334">
        <v>1</v>
      </c>
      <c r="K334">
        <v>2</v>
      </c>
      <c r="L334">
        <v>1</v>
      </c>
      <c r="M334">
        <v>6</v>
      </c>
      <c r="N334">
        <v>3</v>
      </c>
      <c r="O334">
        <v>4</v>
      </c>
      <c r="P334">
        <v>4</v>
      </c>
      <c r="Q334">
        <v>3</v>
      </c>
      <c r="R334">
        <v>4</v>
      </c>
      <c r="S334">
        <v>3</v>
      </c>
      <c r="T334">
        <v>3</v>
      </c>
      <c r="U334">
        <v>3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3</v>
      </c>
      <c r="AC334">
        <v>4</v>
      </c>
      <c r="AD334">
        <v>1</v>
      </c>
      <c r="AE334">
        <v>1</v>
      </c>
      <c r="AF334">
        <v>3</v>
      </c>
      <c r="AG334">
        <v>5</v>
      </c>
      <c r="AH334">
        <v>3</v>
      </c>
      <c r="AI334">
        <v>3</v>
      </c>
      <c r="AJ334">
        <v>3</v>
      </c>
      <c r="AK334">
        <v>3</v>
      </c>
    </row>
    <row r="335" spans="1:37">
      <c r="A335">
        <v>334</v>
      </c>
      <c r="B335" t="s">
        <v>2056</v>
      </c>
      <c r="C335" t="s">
        <v>2057</v>
      </c>
      <c r="D335" t="str">
        <f t="shared" si="5"/>
        <v>SZ_05_0032</v>
      </c>
      <c r="E335" t="s">
        <v>1631</v>
      </c>
      <c r="F335" t="s">
        <v>1973</v>
      </c>
      <c r="G335" t="s">
        <v>1974</v>
      </c>
      <c r="H335">
        <v>6</v>
      </c>
      <c r="I335">
        <v>5</v>
      </c>
      <c r="J335">
        <v>1</v>
      </c>
      <c r="K335">
        <v>1</v>
      </c>
      <c r="L335">
        <v>1</v>
      </c>
      <c r="M335">
        <v>5</v>
      </c>
      <c r="N335">
        <v>4</v>
      </c>
      <c r="O335">
        <v>5</v>
      </c>
      <c r="P335">
        <v>4</v>
      </c>
      <c r="Q335">
        <v>5</v>
      </c>
      <c r="R335">
        <v>5</v>
      </c>
      <c r="S335">
        <v>4</v>
      </c>
      <c r="T335">
        <v>4</v>
      </c>
      <c r="U335">
        <v>3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3</v>
      </c>
      <c r="AC335">
        <v>4</v>
      </c>
      <c r="AD335">
        <v>1</v>
      </c>
      <c r="AE335">
        <v>1</v>
      </c>
      <c r="AF335">
        <v>4</v>
      </c>
      <c r="AG335">
        <v>5</v>
      </c>
      <c r="AH335">
        <v>4</v>
      </c>
      <c r="AI335">
        <v>4</v>
      </c>
      <c r="AJ335">
        <v>4</v>
      </c>
      <c r="AK335">
        <v>4</v>
      </c>
    </row>
    <row r="336" spans="1:37">
      <c r="A336">
        <v>335</v>
      </c>
      <c r="B336" t="s">
        <v>2058</v>
      </c>
      <c r="C336" t="s">
        <v>2059</v>
      </c>
      <c r="D336" t="str">
        <f t="shared" si="5"/>
        <v>SZ_05_0033</v>
      </c>
      <c r="E336" t="s">
        <v>2060</v>
      </c>
      <c r="F336" t="s">
        <v>1969</v>
      </c>
      <c r="G336" t="s">
        <v>1965</v>
      </c>
      <c r="H336">
        <v>5</v>
      </c>
      <c r="I336">
        <v>3</v>
      </c>
      <c r="J336">
        <v>4</v>
      </c>
      <c r="K336">
        <v>1</v>
      </c>
      <c r="L336">
        <v>1</v>
      </c>
      <c r="M336">
        <v>4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1</v>
      </c>
      <c r="T336">
        <v>3</v>
      </c>
      <c r="U336">
        <v>1</v>
      </c>
      <c r="V336">
        <v>3</v>
      </c>
      <c r="W336">
        <v>1</v>
      </c>
      <c r="X336">
        <v>1</v>
      </c>
      <c r="Y336">
        <v>2</v>
      </c>
      <c r="Z336">
        <v>1</v>
      </c>
      <c r="AA336">
        <v>1</v>
      </c>
      <c r="AB336">
        <v>3</v>
      </c>
      <c r="AC336">
        <v>2</v>
      </c>
      <c r="AD336">
        <v>1</v>
      </c>
      <c r="AE336">
        <v>1</v>
      </c>
      <c r="AF336">
        <v>4</v>
      </c>
      <c r="AG336">
        <v>5</v>
      </c>
      <c r="AH336">
        <v>5</v>
      </c>
      <c r="AI336">
        <v>2</v>
      </c>
      <c r="AJ336">
        <v>4</v>
      </c>
      <c r="AK336">
        <v>1</v>
      </c>
    </row>
    <row r="337" spans="1:37">
      <c r="A337">
        <v>336</v>
      </c>
      <c r="B337" t="s">
        <v>2061</v>
      </c>
      <c r="C337" t="s">
        <v>2062</v>
      </c>
      <c r="D337" t="str">
        <f t="shared" si="5"/>
        <v>SZ_05_0034</v>
      </c>
      <c r="E337" t="s">
        <v>2063</v>
      </c>
      <c r="F337" t="s">
        <v>1973</v>
      </c>
      <c r="G337" t="s">
        <v>1974</v>
      </c>
      <c r="H337">
        <v>5</v>
      </c>
      <c r="I337">
        <v>5</v>
      </c>
      <c r="J337">
        <v>5</v>
      </c>
      <c r="K337">
        <v>4</v>
      </c>
      <c r="L337">
        <v>1</v>
      </c>
      <c r="M337">
        <v>5</v>
      </c>
      <c r="N337">
        <v>4</v>
      </c>
      <c r="O337">
        <v>5</v>
      </c>
      <c r="P337">
        <v>5</v>
      </c>
      <c r="Q337">
        <v>4</v>
      </c>
      <c r="R337">
        <v>5</v>
      </c>
      <c r="S337">
        <v>5</v>
      </c>
      <c r="T337">
        <v>4</v>
      </c>
      <c r="U337">
        <v>3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4</v>
      </c>
      <c r="AC337">
        <v>3</v>
      </c>
      <c r="AD337">
        <v>1</v>
      </c>
      <c r="AE337">
        <v>1</v>
      </c>
      <c r="AF337">
        <v>4</v>
      </c>
      <c r="AG337">
        <v>5</v>
      </c>
      <c r="AH337">
        <v>4</v>
      </c>
      <c r="AI337">
        <v>3</v>
      </c>
      <c r="AJ337">
        <v>3</v>
      </c>
      <c r="AK337">
        <v>4</v>
      </c>
    </row>
    <row r="338" spans="1:37">
      <c r="A338">
        <v>337</v>
      </c>
      <c r="B338" t="s">
        <v>2064</v>
      </c>
      <c r="C338" t="s">
        <v>2065</v>
      </c>
      <c r="D338" t="str">
        <f t="shared" si="5"/>
        <v>SZ_05_0035</v>
      </c>
      <c r="E338" t="s">
        <v>2066</v>
      </c>
      <c r="F338" t="s">
        <v>1964</v>
      </c>
      <c r="G338" t="s">
        <v>1965</v>
      </c>
      <c r="H338">
        <v>5</v>
      </c>
      <c r="I338">
        <v>3</v>
      </c>
      <c r="J338">
        <v>3</v>
      </c>
      <c r="K338">
        <v>1</v>
      </c>
      <c r="L338">
        <v>2</v>
      </c>
      <c r="M338">
        <v>5</v>
      </c>
      <c r="N338">
        <v>4</v>
      </c>
      <c r="O338">
        <v>4</v>
      </c>
      <c r="P338">
        <v>4</v>
      </c>
      <c r="Q338">
        <v>3</v>
      </c>
      <c r="R338">
        <v>4</v>
      </c>
      <c r="S338">
        <v>2</v>
      </c>
      <c r="T338">
        <v>4</v>
      </c>
      <c r="U338">
        <v>2</v>
      </c>
      <c r="V338">
        <v>3</v>
      </c>
      <c r="W338">
        <v>1</v>
      </c>
      <c r="X338">
        <v>1</v>
      </c>
      <c r="Y338">
        <v>3</v>
      </c>
      <c r="Z338">
        <v>1</v>
      </c>
      <c r="AA338">
        <v>4</v>
      </c>
      <c r="AB338">
        <v>5</v>
      </c>
      <c r="AC338">
        <v>2</v>
      </c>
      <c r="AD338">
        <v>1</v>
      </c>
      <c r="AE338">
        <v>2</v>
      </c>
      <c r="AF338">
        <v>4</v>
      </c>
      <c r="AG338">
        <v>4</v>
      </c>
      <c r="AH338">
        <v>3</v>
      </c>
      <c r="AI338">
        <v>3</v>
      </c>
      <c r="AJ338">
        <v>1</v>
      </c>
      <c r="AK338">
        <v>4</v>
      </c>
    </row>
    <row r="339" spans="1:37">
      <c r="A339">
        <v>338</v>
      </c>
      <c r="B339" t="s">
        <v>2067</v>
      </c>
      <c r="C339" t="s">
        <v>2068</v>
      </c>
      <c r="D339" t="str">
        <f t="shared" si="5"/>
        <v>SZ_05_0036</v>
      </c>
      <c r="E339" t="s">
        <v>2069</v>
      </c>
      <c r="F339" t="s">
        <v>2006</v>
      </c>
      <c r="G339" t="s">
        <v>1974</v>
      </c>
      <c r="H339">
        <v>6</v>
      </c>
      <c r="I339">
        <v>1</v>
      </c>
      <c r="J339">
        <v>6</v>
      </c>
      <c r="K339">
        <v>1</v>
      </c>
      <c r="L339">
        <v>1</v>
      </c>
      <c r="M339">
        <v>6</v>
      </c>
      <c r="N339">
        <v>3</v>
      </c>
      <c r="O339">
        <v>4</v>
      </c>
      <c r="P339">
        <v>4</v>
      </c>
      <c r="Q339">
        <v>4</v>
      </c>
      <c r="R339">
        <v>4</v>
      </c>
      <c r="S339">
        <v>1</v>
      </c>
      <c r="T339">
        <v>4</v>
      </c>
      <c r="U339">
        <v>4</v>
      </c>
      <c r="V339">
        <v>3</v>
      </c>
      <c r="W339">
        <v>4</v>
      </c>
      <c r="X339">
        <v>1</v>
      </c>
      <c r="Y339">
        <v>5</v>
      </c>
      <c r="Z339">
        <v>2</v>
      </c>
      <c r="AA339">
        <v>2</v>
      </c>
      <c r="AB339">
        <v>4</v>
      </c>
      <c r="AC339">
        <v>5</v>
      </c>
      <c r="AD339">
        <v>4</v>
      </c>
      <c r="AE339">
        <v>1</v>
      </c>
      <c r="AF339">
        <v>3</v>
      </c>
      <c r="AG339">
        <v>6</v>
      </c>
      <c r="AH339">
        <v>1</v>
      </c>
      <c r="AI339">
        <v>1</v>
      </c>
      <c r="AJ339">
        <v>1</v>
      </c>
      <c r="AK339">
        <v>4</v>
      </c>
    </row>
    <row r="340" spans="1:37">
      <c r="A340">
        <v>339</v>
      </c>
      <c r="B340" t="s">
        <v>2070</v>
      </c>
      <c r="C340" t="s">
        <v>2071</v>
      </c>
      <c r="D340" t="str">
        <f t="shared" si="5"/>
        <v>SZ_05_0037</v>
      </c>
      <c r="E340" t="s">
        <v>2072</v>
      </c>
      <c r="F340" t="s">
        <v>1973</v>
      </c>
      <c r="G340" t="s">
        <v>1974</v>
      </c>
      <c r="H340">
        <v>4</v>
      </c>
      <c r="I340">
        <v>4</v>
      </c>
      <c r="J340">
        <v>1</v>
      </c>
      <c r="K340">
        <v>1</v>
      </c>
      <c r="L340">
        <v>1</v>
      </c>
      <c r="M340">
        <v>4</v>
      </c>
      <c r="N340">
        <v>5</v>
      </c>
      <c r="O340">
        <v>5</v>
      </c>
      <c r="P340">
        <v>5</v>
      </c>
      <c r="Q340">
        <v>5</v>
      </c>
      <c r="R340">
        <v>5</v>
      </c>
      <c r="S340">
        <v>5</v>
      </c>
      <c r="T340">
        <v>5</v>
      </c>
      <c r="U340">
        <v>1</v>
      </c>
      <c r="V340">
        <v>3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4</v>
      </c>
      <c r="AC340">
        <v>3</v>
      </c>
      <c r="AD340">
        <v>1</v>
      </c>
      <c r="AE340">
        <v>1</v>
      </c>
      <c r="AF340">
        <v>3</v>
      </c>
      <c r="AG340">
        <v>5</v>
      </c>
      <c r="AH340">
        <v>2</v>
      </c>
      <c r="AI340">
        <v>1</v>
      </c>
      <c r="AJ340">
        <v>3</v>
      </c>
      <c r="AK340">
        <v>3</v>
      </c>
    </row>
    <row r="341" spans="1:37">
      <c r="A341">
        <v>340</v>
      </c>
      <c r="B341" t="s">
        <v>2073</v>
      </c>
      <c r="C341" t="s">
        <v>2074</v>
      </c>
      <c r="D341" t="str">
        <f t="shared" si="5"/>
        <v>SZ_05_0038</v>
      </c>
      <c r="E341" t="s">
        <v>2075</v>
      </c>
      <c r="F341" t="s">
        <v>1969</v>
      </c>
      <c r="G341" t="s">
        <v>1965</v>
      </c>
      <c r="H341">
        <v>5</v>
      </c>
      <c r="I341">
        <v>4</v>
      </c>
      <c r="J341">
        <v>5</v>
      </c>
      <c r="K341">
        <v>2</v>
      </c>
      <c r="L341">
        <v>1</v>
      </c>
      <c r="M341">
        <v>5</v>
      </c>
      <c r="N341">
        <v>3</v>
      </c>
      <c r="O341">
        <v>4</v>
      </c>
      <c r="P341">
        <v>4</v>
      </c>
      <c r="Q341">
        <v>4</v>
      </c>
      <c r="R341">
        <v>4</v>
      </c>
      <c r="S341">
        <v>1</v>
      </c>
      <c r="T341">
        <v>4</v>
      </c>
      <c r="U341">
        <v>2</v>
      </c>
      <c r="V341">
        <v>3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4</v>
      </c>
      <c r="AC341">
        <v>3</v>
      </c>
      <c r="AD341">
        <v>4</v>
      </c>
      <c r="AE341">
        <v>1</v>
      </c>
      <c r="AF341">
        <v>5</v>
      </c>
      <c r="AG341">
        <v>5</v>
      </c>
      <c r="AH341">
        <v>4</v>
      </c>
      <c r="AI341">
        <v>3</v>
      </c>
      <c r="AJ341">
        <v>5</v>
      </c>
      <c r="AK341">
        <v>1</v>
      </c>
    </row>
    <row r="342" spans="1:37">
      <c r="A342">
        <v>341</v>
      </c>
      <c r="B342" t="s">
        <v>2076</v>
      </c>
      <c r="C342" t="s">
        <v>2077</v>
      </c>
      <c r="D342" t="str">
        <f t="shared" si="5"/>
        <v>SZ_05_0039</v>
      </c>
      <c r="E342" t="s">
        <v>1404</v>
      </c>
      <c r="F342" t="s">
        <v>1993</v>
      </c>
      <c r="G342" t="s">
        <v>1974</v>
      </c>
      <c r="H342">
        <v>6</v>
      </c>
      <c r="I342">
        <v>5</v>
      </c>
      <c r="J342">
        <v>6</v>
      </c>
      <c r="K342">
        <v>1</v>
      </c>
      <c r="L342">
        <v>1</v>
      </c>
      <c r="M342">
        <v>6</v>
      </c>
      <c r="N342">
        <v>4</v>
      </c>
      <c r="O342">
        <v>5</v>
      </c>
      <c r="P342">
        <v>5</v>
      </c>
      <c r="Q342">
        <v>5</v>
      </c>
      <c r="R342">
        <v>6</v>
      </c>
      <c r="S342">
        <v>4</v>
      </c>
      <c r="T342">
        <v>5</v>
      </c>
      <c r="U342">
        <v>4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3</v>
      </c>
      <c r="AD342">
        <v>4</v>
      </c>
      <c r="AE342">
        <v>1</v>
      </c>
      <c r="AF342">
        <v>1</v>
      </c>
      <c r="AG342">
        <v>6</v>
      </c>
      <c r="AH342">
        <v>5</v>
      </c>
      <c r="AI342">
        <v>3</v>
      </c>
      <c r="AJ342">
        <v>4</v>
      </c>
      <c r="AK342">
        <v>5</v>
      </c>
    </row>
    <row r="343" spans="1:37">
      <c r="A343">
        <v>342</v>
      </c>
      <c r="B343" t="s">
        <v>2078</v>
      </c>
      <c r="C343" t="s">
        <v>2079</v>
      </c>
      <c r="D343" t="str">
        <f t="shared" si="5"/>
        <v>SZ_05_0040</v>
      </c>
      <c r="E343" t="s">
        <v>2080</v>
      </c>
      <c r="F343" t="s">
        <v>1993</v>
      </c>
      <c r="G343" t="s">
        <v>1974</v>
      </c>
      <c r="H343">
        <v>7</v>
      </c>
      <c r="I343">
        <v>4</v>
      </c>
      <c r="J343">
        <v>1</v>
      </c>
      <c r="K343">
        <v>1</v>
      </c>
      <c r="L343">
        <v>1</v>
      </c>
      <c r="M343">
        <v>6</v>
      </c>
      <c r="N343">
        <v>3</v>
      </c>
      <c r="O343">
        <v>5</v>
      </c>
      <c r="P343">
        <v>5</v>
      </c>
      <c r="Q343">
        <v>5</v>
      </c>
      <c r="R343">
        <v>6</v>
      </c>
      <c r="S343">
        <v>3</v>
      </c>
      <c r="T343">
        <v>6</v>
      </c>
      <c r="U343">
        <v>4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4</v>
      </c>
      <c r="AE343">
        <v>1</v>
      </c>
      <c r="AF343">
        <v>1</v>
      </c>
      <c r="AG343">
        <v>6</v>
      </c>
      <c r="AH343">
        <v>5</v>
      </c>
      <c r="AI343">
        <v>3</v>
      </c>
      <c r="AJ343">
        <v>3</v>
      </c>
      <c r="AK343">
        <v>4</v>
      </c>
    </row>
    <row r="344" spans="1:37">
      <c r="A344">
        <v>343</v>
      </c>
      <c r="B344" t="s">
        <v>2081</v>
      </c>
      <c r="C344" t="s">
        <v>2082</v>
      </c>
      <c r="D344" t="str">
        <f t="shared" si="5"/>
        <v>SZ_05_0041</v>
      </c>
      <c r="E344" t="s">
        <v>2083</v>
      </c>
      <c r="F344" t="s">
        <v>1993</v>
      </c>
      <c r="G344" t="s">
        <v>1974</v>
      </c>
      <c r="H344">
        <v>7</v>
      </c>
      <c r="I344">
        <v>4</v>
      </c>
      <c r="J344">
        <v>1</v>
      </c>
      <c r="K344">
        <v>1</v>
      </c>
      <c r="L344">
        <v>1</v>
      </c>
      <c r="M344">
        <v>7</v>
      </c>
      <c r="N344">
        <v>6</v>
      </c>
      <c r="O344">
        <v>5</v>
      </c>
      <c r="P344">
        <v>4</v>
      </c>
      <c r="Q344">
        <v>5</v>
      </c>
      <c r="R344">
        <v>5</v>
      </c>
      <c r="S344">
        <v>4</v>
      </c>
      <c r="T344">
        <v>5</v>
      </c>
      <c r="U344">
        <v>4</v>
      </c>
      <c r="V344">
        <v>1</v>
      </c>
      <c r="W344">
        <v>1</v>
      </c>
      <c r="X344">
        <v>1</v>
      </c>
      <c r="Y344">
        <v>4</v>
      </c>
      <c r="Z344">
        <v>1</v>
      </c>
      <c r="AA344">
        <v>1</v>
      </c>
      <c r="AB344">
        <v>2</v>
      </c>
      <c r="AC344">
        <v>3</v>
      </c>
      <c r="AD344">
        <v>3</v>
      </c>
      <c r="AE344">
        <v>1</v>
      </c>
      <c r="AF344">
        <v>1</v>
      </c>
      <c r="AG344">
        <v>5</v>
      </c>
      <c r="AH344">
        <v>5</v>
      </c>
      <c r="AI344">
        <v>3</v>
      </c>
      <c r="AJ344">
        <v>4</v>
      </c>
      <c r="AK344">
        <v>5</v>
      </c>
    </row>
    <row r="345" spans="1:37">
      <c r="A345">
        <v>344</v>
      </c>
      <c r="B345" t="s">
        <v>2084</v>
      </c>
      <c r="C345" t="s">
        <v>2085</v>
      </c>
      <c r="D345" t="str">
        <f t="shared" si="5"/>
        <v>SZ_05_0042</v>
      </c>
      <c r="E345" t="s">
        <v>2086</v>
      </c>
      <c r="F345" t="s">
        <v>1969</v>
      </c>
      <c r="G345" t="s">
        <v>1965</v>
      </c>
      <c r="H345">
        <v>4</v>
      </c>
      <c r="I345">
        <v>4</v>
      </c>
      <c r="J345">
        <v>4</v>
      </c>
      <c r="K345">
        <v>1</v>
      </c>
      <c r="L345">
        <v>1</v>
      </c>
      <c r="M345">
        <v>4</v>
      </c>
      <c r="N345">
        <v>3</v>
      </c>
      <c r="O345">
        <v>4</v>
      </c>
      <c r="P345">
        <v>4</v>
      </c>
      <c r="Q345">
        <v>4</v>
      </c>
      <c r="R345">
        <v>4</v>
      </c>
      <c r="S345">
        <v>2</v>
      </c>
      <c r="T345">
        <v>4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4</v>
      </c>
      <c r="AC345">
        <v>3</v>
      </c>
      <c r="AD345">
        <v>1</v>
      </c>
      <c r="AE345">
        <v>1</v>
      </c>
      <c r="AF345">
        <v>5</v>
      </c>
      <c r="AG345">
        <v>5</v>
      </c>
      <c r="AH345">
        <v>4</v>
      </c>
      <c r="AI345">
        <v>1</v>
      </c>
      <c r="AJ345">
        <v>2</v>
      </c>
      <c r="AK345">
        <v>1</v>
      </c>
    </row>
    <row r="346" spans="1:37">
      <c r="A346">
        <v>345</v>
      </c>
      <c r="B346" t="s">
        <v>2087</v>
      </c>
      <c r="C346" t="s">
        <v>2088</v>
      </c>
      <c r="D346" t="str">
        <f t="shared" si="5"/>
        <v>SZ_05_0044</v>
      </c>
      <c r="E346" t="s">
        <v>2089</v>
      </c>
      <c r="F346" t="s">
        <v>1973</v>
      </c>
      <c r="G346" t="s">
        <v>1974</v>
      </c>
      <c r="H346">
        <v>6</v>
      </c>
      <c r="I346">
        <v>5</v>
      </c>
      <c r="J346">
        <v>1</v>
      </c>
      <c r="K346">
        <v>4</v>
      </c>
      <c r="L346">
        <v>1</v>
      </c>
      <c r="M346">
        <v>5</v>
      </c>
      <c r="N346">
        <v>3</v>
      </c>
      <c r="O346">
        <v>4</v>
      </c>
      <c r="P346">
        <v>4</v>
      </c>
      <c r="Q346">
        <v>4</v>
      </c>
      <c r="R346">
        <v>4</v>
      </c>
      <c r="S346">
        <v>4</v>
      </c>
      <c r="T346">
        <v>4</v>
      </c>
      <c r="U346">
        <v>4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4</v>
      </c>
      <c r="AC346">
        <v>5</v>
      </c>
      <c r="AD346">
        <v>1</v>
      </c>
      <c r="AE346">
        <v>1</v>
      </c>
      <c r="AF346">
        <v>4</v>
      </c>
      <c r="AG346">
        <v>5</v>
      </c>
      <c r="AH346">
        <v>4</v>
      </c>
      <c r="AI346">
        <v>4</v>
      </c>
      <c r="AJ346">
        <v>3</v>
      </c>
      <c r="AK346">
        <v>4</v>
      </c>
    </row>
    <row r="347" spans="1:37">
      <c r="A347">
        <v>346</v>
      </c>
      <c r="B347" t="s">
        <v>2090</v>
      </c>
      <c r="C347" t="s">
        <v>2091</v>
      </c>
      <c r="D347" t="str">
        <f t="shared" si="5"/>
        <v>SZ_05_0047</v>
      </c>
      <c r="E347" t="s">
        <v>2092</v>
      </c>
      <c r="F347" t="s">
        <v>1973</v>
      </c>
      <c r="G347" t="s">
        <v>1974</v>
      </c>
      <c r="H347">
        <v>5</v>
      </c>
      <c r="I347">
        <v>4</v>
      </c>
      <c r="J347">
        <v>4</v>
      </c>
      <c r="K347">
        <v>1</v>
      </c>
      <c r="L347">
        <v>1</v>
      </c>
      <c r="M347">
        <v>5</v>
      </c>
      <c r="N347">
        <v>3</v>
      </c>
      <c r="O347">
        <v>4</v>
      </c>
      <c r="P347">
        <v>3</v>
      </c>
      <c r="Q347">
        <v>4</v>
      </c>
      <c r="R347">
        <v>4</v>
      </c>
      <c r="S347">
        <v>4</v>
      </c>
      <c r="T347">
        <v>4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3</v>
      </c>
      <c r="AC347">
        <v>4</v>
      </c>
      <c r="AD347">
        <v>1</v>
      </c>
      <c r="AE347">
        <v>1</v>
      </c>
      <c r="AF347">
        <v>3</v>
      </c>
      <c r="AG347">
        <v>5</v>
      </c>
      <c r="AH347">
        <v>3</v>
      </c>
      <c r="AI347">
        <v>2</v>
      </c>
      <c r="AJ347">
        <v>3</v>
      </c>
      <c r="AK347">
        <v>3</v>
      </c>
    </row>
    <row r="348" spans="1:37">
      <c r="A348">
        <v>347</v>
      </c>
      <c r="B348" t="s">
        <v>2093</v>
      </c>
      <c r="C348" t="s">
        <v>2094</v>
      </c>
      <c r="D348" t="str">
        <f t="shared" si="5"/>
        <v>SZ_05_0048</v>
      </c>
      <c r="E348" t="s">
        <v>2095</v>
      </c>
      <c r="F348" t="s">
        <v>1973</v>
      </c>
      <c r="G348" t="s">
        <v>1974</v>
      </c>
      <c r="H348">
        <v>5</v>
      </c>
      <c r="I348">
        <v>5</v>
      </c>
      <c r="J348">
        <v>6</v>
      </c>
      <c r="K348">
        <v>4</v>
      </c>
      <c r="L348">
        <v>1</v>
      </c>
      <c r="M348">
        <v>5</v>
      </c>
      <c r="N348">
        <v>4</v>
      </c>
      <c r="O348">
        <v>4</v>
      </c>
      <c r="P348">
        <v>4</v>
      </c>
      <c r="Q348">
        <v>4</v>
      </c>
      <c r="R348">
        <v>4</v>
      </c>
      <c r="S348">
        <v>4</v>
      </c>
      <c r="T348">
        <v>4</v>
      </c>
      <c r="U348">
        <v>1</v>
      </c>
      <c r="V348">
        <v>3</v>
      </c>
      <c r="W348">
        <v>2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3</v>
      </c>
      <c r="AD348">
        <v>1</v>
      </c>
      <c r="AE348">
        <v>1</v>
      </c>
      <c r="AF348">
        <v>4</v>
      </c>
      <c r="AG348">
        <v>5</v>
      </c>
      <c r="AH348">
        <v>4</v>
      </c>
      <c r="AI348">
        <v>4</v>
      </c>
      <c r="AJ348">
        <v>3</v>
      </c>
      <c r="AK348">
        <v>4</v>
      </c>
    </row>
    <row r="349" spans="1:37">
      <c r="A349">
        <v>348</v>
      </c>
      <c r="B349" t="s">
        <v>2096</v>
      </c>
      <c r="C349" t="s">
        <v>2097</v>
      </c>
      <c r="D349" t="str">
        <f t="shared" si="5"/>
        <v>SZ_05_0049</v>
      </c>
      <c r="E349" t="s">
        <v>2098</v>
      </c>
      <c r="F349" t="s">
        <v>1993</v>
      </c>
      <c r="G349" t="s">
        <v>1974</v>
      </c>
      <c r="H349">
        <v>7</v>
      </c>
      <c r="I349">
        <v>4</v>
      </c>
      <c r="J349">
        <v>7</v>
      </c>
      <c r="K349">
        <v>1</v>
      </c>
      <c r="L349">
        <v>1</v>
      </c>
      <c r="M349">
        <v>6</v>
      </c>
      <c r="N349">
        <v>4</v>
      </c>
      <c r="O349">
        <v>5</v>
      </c>
      <c r="P349">
        <v>5</v>
      </c>
      <c r="Q349">
        <v>5</v>
      </c>
      <c r="R349">
        <v>5</v>
      </c>
      <c r="S349">
        <v>4</v>
      </c>
      <c r="T349">
        <v>5</v>
      </c>
      <c r="U349">
        <v>4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3</v>
      </c>
      <c r="AD349">
        <v>3</v>
      </c>
      <c r="AE349">
        <v>1</v>
      </c>
      <c r="AF349">
        <v>1</v>
      </c>
      <c r="AG349">
        <v>5</v>
      </c>
      <c r="AH349">
        <v>5</v>
      </c>
      <c r="AI349">
        <v>4</v>
      </c>
      <c r="AJ349">
        <v>3</v>
      </c>
      <c r="AK349">
        <v>5</v>
      </c>
    </row>
    <row r="350" spans="1:37">
      <c r="A350">
        <v>349</v>
      </c>
      <c r="B350" t="s">
        <v>2099</v>
      </c>
      <c r="C350" t="s">
        <v>2100</v>
      </c>
      <c r="D350" t="str">
        <f t="shared" si="5"/>
        <v>SZ_05_0050</v>
      </c>
      <c r="E350" t="s">
        <v>2101</v>
      </c>
      <c r="F350" t="s">
        <v>1993</v>
      </c>
      <c r="G350" t="s">
        <v>1974</v>
      </c>
      <c r="H350">
        <v>7</v>
      </c>
      <c r="I350">
        <v>5</v>
      </c>
      <c r="J350">
        <v>3</v>
      </c>
      <c r="K350">
        <v>1</v>
      </c>
      <c r="L350">
        <v>6</v>
      </c>
      <c r="M350">
        <v>6</v>
      </c>
      <c r="N350">
        <v>4</v>
      </c>
      <c r="O350">
        <v>5</v>
      </c>
      <c r="P350">
        <v>5</v>
      </c>
      <c r="Q350">
        <v>5</v>
      </c>
      <c r="R350">
        <v>5</v>
      </c>
      <c r="S350">
        <v>3</v>
      </c>
      <c r="T350">
        <v>5</v>
      </c>
      <c r="U350">
        <v>4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4</v>
      </c>
      <c r="AE350">
        <v>1</v>
      </c>
      <c r="AF350">
        <v>1</v>
      </c>
      <c r="AG350">
        <v>6</v>
      </c>
      <c r="AH350">
        <v>5</v>
      </c>
      <c r="AI350">
        <v>2</v>
      </c>
      <c r="AJ350">
        <v>3</v>
      </c>
      <c r="AK350">
        <v>5</v>
      </c>
    </row>
    <row r="351" spans="1:37">
      <c r="A351">
        <v>350</v>
      </c>
      <c r="B351" t="s">
        <v>2102</v>
      </c>
      <c r="C351" t="s">
        <v>2103</v>
      </c>
      <c r="D351" t="str">
        <f t="shared" si="5"/>
        <v>SZ_05_0051</v>
      </c>
      <c r="E351" t="s">
        <v>2104</v>
      </c>
      <c r="F351" t="s">
        <v>1964</v>
      </c>
      <c r="G351" t="s">
        <v>1965</v>
      </c>
      <c r="H351">
        <v>4</v>
      </c>
      <c r="I351">
        <v>2</v>
      </c>
      <c r="J351">
        <v>4</v>
      </c>
      <c r="K351">
        <v>3</v>
      </c>
      <c r="L351">
        <v>2</v>
      </c>
      <c r="M351">
        <v>3</v>
      </c>
      <c r="N351">
        <v>3</v>
      </c>
      <c r="O351">
        <v>2</v>
      </c>
      <c r="P351">
        <v>2</v>
      </c>
      <c r="Q351">
        <v>2</v>
      </c>
      <c r="R351">
        <v>2</v>
      </c>
      <c r="S351">
        <v>3</v>
      </c>
      <c r="T351">
        <v>3</v>
      </c>
      <c r="U351">
        <v>1</v>
      </c>
      <c r="V351">
        <v>3</v>
      </c>
      <c r="W351">
        <v>2</v>
      </c>
      <c r="X351">
        <v>1</v>
      </c>
      <c r="Y351">
        <v>2</v>
      </c>
      <c r="Z351">
        <v>1</v>
      </c>
      <c r="AA351">
        <v>2</v>
      </c>
      <c r="AB351">
        <v>1</v>
      </c>
      <c r="AC351">
        <v>4</v>
      </c>
      <c r="AD351">
        <v>2</v>
      </c>
      <c r="AE351">
        <v>1</v>
      </c>
      <c r="AF351">
        <v>1</v>
      </c>
      <c r="AG351">
        <v>4</v>
      </c>
      <c r="AH351">
        <v>3</v>
      </c>
      <c r="AI351">
        <v>2</v>
      </c>
      <c r="AJ351">
        <v>1</v>
      </c>
      <c r="AK351">
        <v>2</v>
      </c>
    </row>
    <row r="352" spans="1:37">
      <c r="A352">
        <v>351</v>
      </c>
      <c r="B352" t="s">
        <v>2105</v>
      </c>
      <c r="C352" t="s">
        <v>2106</v>
      </c>
      <c r="D352" t="str">
        <f t="shared" si="5"/>
        <v>SZ_05_0052</v>
      </c>
      <c r="E352" t="s">
        <v>2107</v>
      </c>
      <c r="F352" t="s">
        <v>1969</v>
      </c>
      <c r="G352" t="s">
        <v>2108</v>
      </c>
      <c r="H352">
        <v>5</v>
      </c>
      <c r="I352">
        <v>5</v>
      </c>
      <c r="J352">
        <v>5</v>
      </c>
      <c r="K352">
        <v>3</v>
      </c>
      <c r="L352">
        <v>1</v>
      </c>
      <c r="M352">
        <v>5</v>
      </c>
      <c r="N352">
        <v>5</v>
      </c>
      <c r="O352">
        <v>4</v>
      </c>
      <c r="P352">
        <v>4</v>
      </c>
      <c r="Q352">
        <v>4</v>
      </c>
      <c r="R352">
        <v>4</v>
      </c>
      <c r="S352">
        <v>2</v>
      </c>
      <c r="T352">
        <v>4</v>
      </c>
      <c r="U352">
        <v>2</v>
      </c>
      <c r="V352">
        <v>4</v>
      </c>
      <c r="W352">
        <v>2</v>
      </c>
      <c r="X352">
        <v>2</v>
      </c>
      <c r="Y352">
        <v>3</v>
      </c>
      <c r="Z352">
        <v>1</v>
      </c>
      <c r="AA352">
        <v>1</v>
      </c>
      <c r="AB352">
        <v>4</v>
      </c>
      <c r="AC352">
        <v>3</v>
      </c>
      <c r="AD352">
        <v>5</v>
      </c>
      <c r="AE352">
        <v>1</v>
      </c>
      <c r="AF352">
        <v>4</v>
      </c>
      <c r="AG352">
        <v>5</v>
      </c>
      <c r="AH352">
        <v>4</v>
      </c>
      <c r="AI352">
        <v>3</v>
      </c>
      <c r="AJ352">
        <v>5</v>
      </c>
      <c r="AK352">
        <v>4</v>
      </c>
    </row>
    <row r="353" spans="1:37">
      <c r="A353">
        <v>352</v>
      </c>
      <c r="B353" t="s">
        <v>2109</v>
      </c>
      <c r="C353" t="s">
        <v>2110</v>
      </c>
      <c r="D353" t="str">
        <f t="shared" si="5"/>
        <v>SZ_05_0053</v>
      </c>
      <c r="E353" t="s">
        <v>2111</v>
      </c>
      <c r="F353" t="s">
        <v>1969</v>
      </c>
      <c r="G353" t="s">
        <v>1965</v>
      </c>
      <c r="H353">
        <v>5</v>
      </c>
      <c r="I353">
        <v>4</v>
      </c>
      <c r="J353">
        <v>1</v>
      </c>
      <c r="K353">
        <v>2</v>
      </c>
      <c r="L353">
        <v>1</v>
      </c>
      <c r="M353">
        <v>5</v>
      </c>
      <c r="N353">
        <v>5</v>
      </c>
      <c r="O353">
        <v>4</v>
      </c>
      <c r="P353">
        <v>4</v>
      </c>
      <c r="Q353">
        <v>4</v>
      </c>
      <c r="R353">
        <v>4</v>
      </c>
      <c r="S353">
        <v>2</v>
      </c>
      <c r="T353">
        <v>4</v>
      </c>
      <c r="U353">
        <v>2</v>
      </c>
      <c r="V353">
        <v>4</v>
      </c>
      <c r="W353">
        <v>1</v>
      </c>
      <c r="X353">
        <v>1</v>
      </c>
      <c r="Y353">
        <v>2</v>
      </c>
      <c r="Z353">
        <v>1</v>
      </c>
      <c r="AA353">
        <v>1</v>
      </c>
      <c r="AB353">
        <v>3</v>
      </c>
      <c r="AC353">
        <v>3</v>
      </c>
      <c r="AD353">
        <v>1</v>
      </c>
      <c r="AE353">
        <v>1</v>
      </c>
      <c r="AF353">
        <v>4</v>
      </c>
      <c r="AG353">
        <v>5</v>
      </c>
      <c r="AH353">
        <v>5</v>
      </c>
      <c r="AI353">
        <v>3</v>
      </c>
      <c r="AJ353">
        <v>1</v>
      </c>
      <c r="AK353">
        <v>1</v>
      </c>
    </row>
    <row r="354" spans="1:37">
      <c r="A354">
        <v>353</v>
      </c>
      <c r="B354" t="s">
        <v>2112</v>
      </c>
      <c r="C354" t="s">
        <v>2113</v>
      </c>
      <c r="D354" t="str">
        <f t="shared" si="5"/>
        <v>SZ_05_0054</v>
      </c>
      <c r="E354" t="s">
        <v>1614</v>
      </c>
      <c r="F354" t="s">
        <v>2114</v>
      </c>
      <c r="G354" t="s">
        <v>2053</v>
      </c>
      <c r="H354">
        <v>5</v>
      </c>
      <c r="I354">
        <v>4</v>
      </c>
      <c r="J354">
        <v>2</v>
      </c>
      <c r="K354">
        <v>2</v>
      </c>
      <c r="L354">
        <v>1</v>
      </c>
      <c r="M354">
        <v>5</v>
      </c>
      <c r="N354">
        <v>2</v>
      </c>
      <c r="O354">
        <v>2</v>
      </c>
      <c r="P354">
        <v>2</v>
      </c>
      <c r="Q354">
        <v>3</v>
      </c>
      <c r="R354">
        <v>2</v>
      </c>
      <c r="S354">
        <v>1</v>
      </c>
      <c r="T354">
        <v>4</v>
      </c>
      <c r="U354">
        <v>1</v>
      </c>
      <c r="V354">
        <v>4</v>
      </c>
      <c r="W354">
        <v>3</v>
      </c>
      <c r="X354">
        <v>1</v>
      </c>
      <c r="Y354">
        <v>2</v>
      </c>
      <c r="Z354">
        <v>1</v>
      </c>
      <c r="AA354">
        <v>3</v>
      </c>
      <c r="AB354">
        <v>1</v>
      </c>
      <c r="AC354">
        <v>3</v>
      </c>
      <c r="AD354">
        <v>5</v>
      </c>
      <c r="AE354">
        <v>1</v>
      </c>
      <c r="AF354">
        <v>2</v>
      </c>
      <c r="AG354">
        <v>5</v>
      </c>
      <c r="AH354">
        <v>3</v>
      </c>
      <c r="AI354">
        <v>2</v>
      </c>
      <c r="AJ354">
        <v>4</v>
      </c>
      <c r="AK354">
        <v>2</v>
      </c>
    </row>
    <row r="355" spans="1:37">
      <c r="A355">
        <v>354</v>
      </c>
      <c r="B355" t="s">
        <v>2115</v>
      </c>
      <c r="C355" t="s">
        <v>2116</v>
      </c>
      <c r="D355" t="str">
        <f t="shared" si="5"/>
        <v>SZ_05_0055</v>
      </c>
      <c r="E355" t="s">
        <v>1647</v>
      </c>
      <c r="F355" t="s">
        <v>2006</v>
      </c>
      <c r="G355" t="s">
        <v>1974</v>
      </c>
      <c r="H355">
        <v>6</v>
      </c>
      <c r="I355">
        <v>2</v>
      </c>
      <c r="J355">
        <v>2</v>
      </c>
      <c r="K355">
        <v>6</v>
      </c>
      <c r="L355">
        <v>1</v>
      </c>
      <c r="M355">
        <v>6</v>
      </c>
      <c r="N355">
        <v>5</v>
      </c>
      <c r="O355">
        <v>4</v>
      </c>
      <c r="P355">
        <v>4</v>
      </c>
      <c r="Q355">
        <v>5</v>
      </c>
      <c r="R355">
        <v>2</v>
      </c>
      <c r="S355">
        <v>1</v>
      </c>
      <c r="T355">
        <v>2</v>
      </c>
      <c r="U355">
        <v>5</v>
      </c>
      <c r="V355">
        <v>4</v>
      </c>
      <c r="W355">
        <v>5</v>
      </c>
      <c r="X355">
        <v>3</v>
      </c>
      <c r="Y355">
        <v>5</v>
      </c>
      <c r="Z355">
        <v>4</v>
      </c>
      <c r="AA355">
        <v>1</v>
      </c>
      <c r="AB355">
        <v>1</v>
      </c>
      <c r="AC355">
        <v>6</v>
      </c>
      <c r="AD355">
        <v>4</v>
      </c>
      <c r="AE355">
        <v>1</v>
      </c>
      <c r="AF355">
        <v>3</v>
      </c>
      <c r="AG355">
        <v>6</v>
      </c>
      <c r="AH355">
        <v>1</v>
      </c>
      <c r="AI355">
        <v>2</v>
      </c>
      <c r="AJ355">
        <v>1</v>
      </c>
      <c r="AK355">
        <v>3</v>
      </c>
    </row>
    <row r="356" spans="1:37">
      <c r="A356">
        <v>355</v>
      </c>
      <c r="B356" t="s">
        <v>2117</v>
      </c>
      <c r="C356" t="s">
        <v>2118</v>
      </c>
      <c r="D356" t="str">
        <f t="shared" si="5"/>
        <v>SZ_05_0056</v>
      </c>
      <c r="E356" t="s">
        <v>2119</v>
      </c>
      <c r="F356" t="s">
        <v>2037</v>
      </c>
      <c r="G356" t="s">
        <v>1974</v>
      </c>
      <c r="H356">
        <v>5</v>
      </c>
      <c r="I356">
        <v>5</v>
      </c>
      <c r="J356">
        <v>4</v>
      </c>
      <c r="K356">
        <v>4</v>
      </c>
      <c r="L356">
        <v>1</v>
      </c>
      <c r="M356">
        <v>4</v>
      </c>
      <c r="N356">
        <v>3</v>
      </c>
      <c r="O356">
        <v>1</v>
      </c>
      <c r="P356">
        <v>1</v>
      </c>
      <c r="Q356">
        <v>2</v>
      </c>
      <c r="R356">
        <v>1</v>
      </c>
      <c r="S356">
        <v>1</v>
      </c>
      <c r="T356">
        <v>3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3</v>
      </c>
      <c r="AC356">
        <v>3</v>
      </c>
      <c r="AD356">
        <v>1</v>
      </c>
      <c r="AE356">
        <v>1</v>
      </c>
      <c r="AF356">
        <v>4</v>
      </c>
      <c r="AG356">
        <v>5</v>
      </c>
      <c r="AH356">
        <v>5</v>
      </c>
      <c r="AI356">
        <v>1</v>
      </c>
      <c r="AJ356">
        <v>2</v>
      </c>
      <c r="AK356">
        <v>3</v>
      </c>
    </row>
    <row r="357" spans="1:37">
      <c r="A357">
        <v>356</v>
      </c>
      <c r="B357" t="s">
        <v>2120</v>
      </c>
      <c r="C357" t="s">
        <v>2121</v>
      </c>
      <c r="D357" t="str">
        <f t="shared" si="5"/>
        <v>SZ_05_0057</v>
      </c>
      <c r="E357" t="s">
        <v>2122</v>
      </c>
      <c r="F357" t="s">
        <v>1964</v>
      </c>
      <c r="G357" t="s">
        <v>1965</v>
      </c>
      <c r="H357">
        <v>4</v>
      </c>
      <c r="I357">
        <v>3</v>
      </c>
      <c r="J357">
        <v>2</v>
      </c>
      <c r="K357">
        <v>2</v>
      </c>
      <c r="L357">
        <v>2</v>
      </c>
      <c r="M357">
        <v>4</v>
      </c>
      <c r="N357">
        <v>4</v>
      </c>
      <c r="O357">
        <v>4</v>
      </c>
      <c r="P357">
        <v>5</v>
      </c>
      <c r="Q357">
        <v>4</v>
      </c>
      <c r="R357">
        <v>5</v>
      </c>
      <c r="S357">
        <v>3</v>
      </c>
      <c r="T357">
        <v>4</v>
      </c>
      <c r="U357">
        <v>2</v>
      </c>
      <c r="V357">
        <v>2</v>
      </c>
      <c r="W357">
        <v>3</v>
      </c>
      <c r="X357">
        <v>2</v>
      </c>
      <c r="Y357">
        <v>2</v>
      </c>
      <c r="Z357">
        <v>2</v>
      </c>
      <c r="AA357">
        <v>4</v>
      </c>
      <c r="AB357">
        <v>4</v>
      </c>
      <c r="AC357">
        <v>4</v>
      </c>
      <c r="AD357">
        <v>3</v>
      </c>
      <c r="AE357">
        <v>2</v>
      </c>
      <c r="AF357">
        <v>3</v>
      </c>
      <c r="AG357">
        <v>5</v>
      </c>
      <c r="AH357">
        <v>4</v>
      </c>
      <c r="AI357">
        <v>2</v>
      </c>
      <c r="AJ357">
        <v>2</v>
      </c>
      <c r="AK357">
        <v>4</v>
      </c>
    </row>
    <row r="358" spans="1:37">
      <c r="A358">
        <v>357</v>
      </c>
      <c r="B358" t="s">
        <v>2123</v>
      </c>
      <c r="C358" t="s">
        <v>2124</v>
      </c>
      <c r="D358" t="str">
        <f t="shared" si="5"/>
        <v>SZ_05_0058</v>
      </c>
      <c r="E358" t="s">
        <v>2125</v>
      </c>
      <c r="F358" t="s">
        <v>1964</v>
      </c>
      <c r="G358" t="s">
        <v>1965</v>
      </c>
      <c r="H358">
        <v>5</v>
      </c>
      <c r="I358">
        <v>4</v>
      </c>
      <c r="J358">
        <v>5</v>
      </c>
      <c r="K358">
        <v>3</v>
      </c>
      <c r="L358">
        <v>1</v>
      </c>
      <c r="M358">
        <v>4</v>
      </c>
      <c r="N358">
        <v>3</v>
      </c>
      <c r="O358">
        <v>4</v>
      </c>
      <c r="P358">
        <v>3</v>
      </c>
      <c r="Q358">
        <v>4</v>
      </c>
      <c r="R358">
        <v>3</v>
      </c>
      <c r="S358">
        <v>2</v>
      </c>
      <c r="T358">
        <v>3</v>
      </c>
      <c r="U358">
        <v>2</v>
      </c>
      <c r="V358">
        <v>3</v>
      </c>
      <c r="W358">
        <v>2</v>
      </c>
      <c r="X358">
        <v>2</v>
      </c>
      <c r="Y358">
        <v>3</v>
      </c>
      <c r="Z358">
        <v>2</v>
      </c>
      <c r="AA358">
        <v>4</v>
      </c>
      <c r="AB358">
        <v>4</v>
      </c>
      <c r="AC358">
        <v>3</v>
      </c>
      <c r="AD358">
        <v>4</v>
      </c>
      <c r="AE358">
        <v>1</v>
      </c>
      <c r="AF358">
        <v>2</v>
      </c>
      <c r="AG358">
        <v>5</v>
      </c>
      <c r="AH358">
        <v>4</v>
      </c>
      <c r="AI358">
        <v>3</v>
      </c>
      <c r="AJ358">
        <v>2</v>
      </c>
      <c r="AK358">
        <v>4</v>
      </c>
    </row>
    <row r="359" spans="1:37">
      <c r="A359">
        <v>358</v>
      </c>
      <c r="B359" t="s">
        <v>2126</v>
      </c>
      <c r="C359" t="s">
        <v>2127</v>
      </c>
      <c r="D359" t="str">
        <f t="shared" si="5"/>
        <v>SZ_05_0059</v>
      </c>
      <c r="E359" t="s">
        <v>1944</v>
      </c>
      <c r="F359" t="s">
        <v>1964</v>
      </c>
      <c r="G359" t="s">
        <v>1965</v>
      </c>
      <c r="H359">
        <v>4</v>
      </c>
      <c r="I359">
        <v>4</v>
      </c>
      <c r="J359">
        <v>3</v>
      </c>
      <c r="K359">
        <v>4</v>
      </c>
      <c r="L359">
        <v>4</v>
      </c>
      <c r="M359">
        <v>2</v>
      </c>
      <c r="N359">
        <v>3</v>
      </c>
      <c r="O359">
        <v>3</v>
      </c>
      <c r="P359">
        <v>4</v>
      </c>
      <c r="Q359">
        <v>2</v>
      </c>
      <c r="R359">
        <v>3</v>
      </c>
      <c r="S359">
        <v>2</v>
      </c>
      <c r="T359">
        <v>3</v>
      </c>
      <c r="U359">
        <v>2</v>
      </c>
      <c r="V359">
        <v>4</v>
      </c>
      <c r="W359">
        <v>4</v>
      </c>
      <c r="X359">
        <v>2</v>
      </c>
      <c r="Y359">
        <v>4</v>
      </c>
      <c r="Z359">
        <v>2</v>
      </c>
      <c r="AA359">
        <v>2</v>
      </c>
      <c r="AB359">
        <v>2</v>
      </c>
      <c r="AC359">
        <v>3</v>
      </c>
      <c r="AD359">
        <v>2</v>
      </c>
      <c r="AE359">
        <v>1</v>
      </c>
      <c r="AF359">
        <v>2</v>
      </c>
      <c r="AG359">
        <v>5</v>
      </c>
      <c r="AH359">
        <v>3</v>
      </c>
      <c r="AI359">
        <v>3</v>
      </c>
      <c r="AJ359">
        <v>2</v>
      </c>
      <c r="AK359">
        <v>3</v>
      </c>
    </row>
    <row r="360" spans="1:37">
      <c r="A360">
        <v>359</v>
      </c>
      <c r="B360" t="s">
        <v>2128</v>
      </c>
      <c r="C360" t="s">
        <v>2129</v>
      </c>
      <c r="D360" t="str">
        <f t="shared" si="5"/>
        <v>SZ_05_0060</v>
      </c>
      <c r="E360" t="s">
        <v>2130</v>
      </c>
      <c r="F360" t="s">
        <v>1964</v>
      </c>
      <c r="G360" t="s">
        <v>2131</v>
      </c>
      <c r="H360">
        <v>5</v>
      </c>
      <c r="I360">
        <v>3</v>
      </c>
      <c r="J360">
        <v>5</v>
      </c>
      <c r="K360">
        <v>3</v>
      </c>
      <c r="L360">
        <v>2</v>
      </c>
      <c r="M360">
        <v>4</v>
      </c>
      <c r="N360">
        <v>3</v>
      </c>
      <c r="O360">
        <v>3</v>
      </c>
      <c r="P360">
        <v>3</v>
      </c>
      <c r="Q360">
        <v>2</v>
      </c>
      <c r="R360">
        <v>3</v>
      </c>
      <c r="S360">
        <v>2</v>
      </c>
      <c r="T360">
        <v>3</v>
      </c>
      <c r="U360">
        <v>2</v>
      </c>
      <c r="V360">
        <v>3</v>
      </c>
      <c r="W360">
        <v>4</v>
      </c>
      <c r="X360">
        <v>1</v>
      </c>
      <c r="Y360">
        <v>3</v>
      </c>
      <c r="Z360">
        <v>1</v>
      </c>
      <c r="AA360">
        <v>3</v>
      </c>
      <c r="AB360">
        <v>3</v>
      </c>
      <c r="AC360">
        <v>2</v>
      </c>
      <c r="AD360">
        <v>2</v>
      </c>
      <c r="AE360">
        <v>1</v>
      </c>
      <c r="AF360">
        <v>3</v>
      </c>
      <c r="AG360">
        <v>4</v>
      </c>
      <c r="AH360">
        <v>3</v>
      </c>
      <c r="AI360">
        <v>2</v>
      </c>
      <c r="AJ360">
        <v>2</v>
      </c>
      <c r="AK360">
        <v>3</v>
      </c>
    </row>
    <row r="361" spans="1:37">
      <c r="A361">
        <v>360</v>
      </c>
      <c r="B361" t="s">
        <v>2132</v>
      </c>
      <c r="C361" t="s">
        <v>2133</v>
      </c>
      <c r="D361" t="str">
        <f t="shared" si="5"/>
        <v>SZ_05_0061</v>
      </c>
      <c r="E361" t="s">
        <v>1201</v>
      </c>
      <c r="F361" t="s">
        <v>2114</v>
      </c>
      <c r="G361" t="s">
        <v>2053</v>
      </c>
      <c r="H361">
        <v>5</v>
      </c>
      <c r="I361">
        <v>4</v>
      </c>
      <c r="J361">
        <v>3</v>
      </c>
      <c r="K361">
        <v>1</v>
      </c>
      <c r="L361">
        <v>1</v>
      </c>
      <c r="M361">
        <v>5</v>
      </c>
      <c r="N361">
        <v>2</v>
      </c>
      <c r="O361">
        <v>2</v>
      </c>
      <c r="P361">
        <v>2</v>
      </c>
      <c r="Q361">
        <v>3</v>
      </c>
      <c r="R361">
        <v>3</v>
      </c>
      <c r="S361">
        <v>1</v>
      </c>
      <c r="T361">
        <v>4</v>
      </c>
      <c r="U361">
        <v>1</v>
      </c>
      <c r="V361">
        <v>2</v>
      </c>
      <c r="W361">
        <v>2</v>
      </c>
      <c r="X361">
        <v>1</v>
      </c>
      <c r="Y361">
        <v>2</v>
      </c>
      <c r="Z361">
        <v>1</v>
      </c>
      <c r="AA361">
        <v>2</v>
      </c>
      <c r="AB361">
        <v>2</v>
      </c>
      <c r="AC361">
        <v>1</v>
      </c>
      <c r="AD361">
        <v>5</v>
      </c>
      <c r="AE361">
        <v>1</v>
      </c>
      <c r="AF361">
        <v>2</v>
      </c>
      <c r="AG361">
        <v>5</v>
      </c>
      <c r="AH361">
        <v>3</v>
      </c>
      <c r="AI361">
        <v>1</v>
      </c>
      <c r="AJ361">
        <v>4</v>
      </c>
      <c r="AK361">
        <v>3</v>
      </c>
    </row>
    <row r="362" spans="1:37">
      <c r="A362">
        <v>361</v>
      </c>
      <c r="B362" t="s">
        <v>2134</v>
      </c>
      <c r="C362" t="s">
        <v>2135</v>
      </c>
      <c r="D362" t="str">
        <f t="shared" si="5"/>
        <v>SZ_05_0062</v>
      </c>
      <c r="E362" t="s">
        <v>2136</v>
      </c>
      <c r="F362" t="s">
        <v>2114</v>
      </c>
      <c r="G362" t="s">
        <v>2053</v>
      </c>
      <c r="H362">
        <v>5</v>
      </c>
      <c r="I362">
        <v>5</v>
      </c>
      <c r="J362">
        <v>3</v>
      </c>
      <c r="K362">
        <v>1</v>
      </c>
      <c r="L362">
        <v>1</v>
      </c>
      <c r="M362">
        <v>5</v>
      </c>
      <c r="N362">
        <v>1</v>
      </c>
      <c r="O362">
        <v>2</v>
      </c>
      <c r="P362">
        <v>2</v>
      </c>
      <c r="Q362">
        <v>2</v>
      </c>
      <c r="R362">
        <v>2</v>
      </c>
      <c r="S362">
        <v>1</v>
      </c>
      <c r="T362">
        <v>4</v>
      </c>
      <c r="U362">
        <v>1</v>
      </c>
      <c r="V362">
        <v>3</v>
      </c>
      <c r="W362">
        <v>3</v>
      </c>
      <c r="X362">
        <v>1</v>
      </c>
      <c r="Y362">
        <v>2</v>
      </c>
      <c r="Z362">
        <v>1</v>
      </c>
      <c r="AA362">
        <v>1</v>
      </c>
      <c r="AB362">
        <v>1</v>
      </c>
      <c r="AC362">
        <v>1</v>
      </c>
      <c r="AD362">
        <v>5</v>
      </c>
      <c r="AE362">
        <v>1</v>
      </c>
      <c r="AF362">
        <v>3</v>
      </c>
      <c r="AG362">
        <v>4</v>
      </c>
      <c r="AH362">
        <v>3</v>
      </c>
      <c r="AI362">
        <v>1</v>
      </c>
      <c r="AJ362">
        <v>4</v>
      </c>
      <c r="AK362">
        <v>3</v>
      </c>
    </row>
    <row r="363" spans="1:37">
      <c r="A363">
        <v>362</v>
      </c>
      <c r="B363" t="s">
        <v>2137</v>
      </c>
      <c r="C363" t="s">
        <v>2138</v>
      </c>
      <c r="D363" t="str">
        <f t="shared" si="5"/>
        <v>SZ_05_0063</v>
      </c>
      <c r="E363" t="s">
        <v>2139</v>
      </c>
      <c r="F363" t="s">
        <v>2140</v>
      </c>
      <c r="G363" t="s">
        <v>2108</v>
      </c>
      <c r="H363">
        <v>5</v>
      </c>
      <c r="I363">
        <v>2</v>
      </c>
      <c r="J363">
        <v>1</v>
      </c>
      <c r="K363">
        <v>3</v>
      </c>
      <c r="L363">
        <v>3</v>
      </c>
      <c r="M363">
        <v>5</v>
      </c>
      <c r="N363">
        <v>4</v>
      </c>
      <c r="O363">
        <v>4</v>
      </c>
      <c r="P363">
        <v>2</v>
      </c>
      <c r="Q363">
        <v>4</v>
      </c>
      <c r="R363">
        <v>3</v>
      </c>
      <c r="S363">
        <v>4</v>
      </c>
      <c r="T363">
        <v>4</v>
      </c>
      <c r="U363">
        <v>2</v>
      </c>
      <c r="V363">
        <v>4</v>
      </c>
      <c r="W363">
        <v>3</v>
      </c>
      <c r="X363">
        <v>2</v>
      </c>
      <c r="Y363">
        <v>5</v>
      </c>
      <c r="Z363">
        <v>3</v>
      </c>
      <c r="AA363">
        <v>2</v>
      </c>
      <c r="AB363">
        <v>2</v>
      </c>
      <c r="AC363">
        <v>4</v>
      </c>
      <c r="AD363">
        <v>5</v>
      </c>
      <c r="AE363">
        <v>1</v>
      </c>
      <c r="AF363">
        <v>3</v>
      </c>
      <c r="AG363">
        <v>5</v>
      </c>
      <c r="AH363">
        <v>4</v>
      </c>
      <c r="AI363">
        <v>4</v>
      </c>
      <c r="AJ363">
        <v>2</v>
      </c>
      <c r="AK363">
        <v>2</v>
      </c>
    </row>
    <row r="364" spans="1:37">
      <c r="A364">
        <v>363</v>
      </c>
      <c r="B364" t="s">
        <v>2141</v>
      </c>
      <c r="C364" t="s">
        <v>2142</v>
      </c>
      <c r="D364" t="str">
        <f t="shared" si="5"/>
        <v>SZ_05_0064</v>
      </c>
      <c r="E364" t="s">
        <v>2143</v>
      </c>
      <c r="F364" t="s">
        <v>2114</v>
      </c>
      <c r="G364" t="s">
        <v>2053</v>
      </c>
      <c r="H364">
        <v>5</v>
      </c>
      <c r="I364">
        <v>4</v>
      </c>
      <c r="J364">
        <v>3</v>
      </c>
      <c r="K364">
        <v>2</v>
      </c>
      <c r="L364">
        <v>2</v>
      </c>
      <c r="M364">
        <v>5</v>
      </c>
      <c r="N364">
        <v>2</v>
      </c>
      <c r="O364">
        <v>3</v>
      </c>
      <c r="P364">
        <v>2</v>
      </c>
      <c r="Q364">
        <v>2</v>
      </c>
      <c r="R364">
        <v>4</v>
      </c>
      <c r="S364">
        <v>2</v>
      </c>
      <c r="T364">
        <v>2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4</v>
      </c>
      <c r="AD364">
        <v>4</v>
      </c>
      <c r="AE364">
        <v>1</v>
      </c>
      <c r="AF364">
        <v>1</v>
      </c>
      <c r="AG364">
        <v>5</v>
      </c>
      <c r="AH364">
        <v>2</v>
      </c>
      <c r="AI364">
        <v>1</v>
      </c>
      <c r="AJ364">
        <v>4</v>
      </c>
      <c r="AK364">
        <v>2</v>
      </c>
    </row>
    <row r="365" spans="1:37">
      <c r="A365">
        <v>364</v>
      </c>
      <c r="B365" t="s">
        <v>2144</v>
      </c>
      <c r="C365" t="s">
        <v>2145</v>
      </c>
      <c r="D365" t="str">
        <f t="shared" si="5"/>
        <v>SZ_05_0067</v>
      </c>
      <c r="E365" t="s">
        <v>1698</v>
      </c>
      <c r="F365" t="s">
        <v>1969</v>
      </c>
      <c r="G365" t="s">
        <v>1974</v>
      </c>
      <c r="H365">
        <v>5</v>
      </c>
      <c r="I365">
        <v>2</v>
      </c>
      <c r="J365">
        <v>1</v>
      </c>
      <c r="K365">
        <v>1</v>
      </c>
      <c r="L365">
        <v>1</v>
      </c>
      <c r="M365">
        <v>4</v>
      </c>
      <c r="N365">
        <v>4</v>
      </c>
      <c r="O365">
        <v>4</v>
      </c>
      <c r="P365">
        <v>3</v>
      </c>
      <c r="Q365">
        <v>4</v>
      </c>
      <c r="R365">
        <v>3</v>
      </c>
      <c r="S365">
        <v>1</v>
      </c>
      <c r="T365">
        <v>4</v>
      </c>
      <c r="U365">
        <v>2</v>
      </c>
      <c r="V365">
        <v>2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3</v>
      </c>
      <c r="AC365">
        <v>4</v>
      </c>
      <c r="AD365">
        <v>1</v>
      </c>
      <c r="AE365">
        <v>1</v>
      </c>
      <c r="AF365">
        <v>4</v>
      </c>
      <c r="AG365">
        <v>6</v>
      </c>
      <c r="AH365">
        <v>4</v>
      </c>
      <c r="AI365">
        <v>1</v>
      </c>
      <c r="AJ365">
        <v>5</v>
      </c>
      <c r="AK365">
        <v>1</v>
      </c>
    </row>
    <row r="366" spans="1:37">
      <c r="A366">
        <v>365</v>
      </c>
      <c r="B366" t="s">
        <v>2146</v>
      </c>
      <c r="C366" t="s">
        <v>2147</v>
      </c>
      <c r="D366" t="str">
        <f t="shared" si="5"/>
        <v>SZ_05_0068</v>
      </c>
      <c r="E366" t="s">
        <v>1188</v>
      </c>
      <c r="F366" t="s">
        <v>1969</v>
      </c>
      <c r="G366" t="s">
        <v>1965</v>
      </c>
      <c r="H366">
        <v>5</v>
      </c>
      <c r="I366">
        <v>2</v>
      </c>
      <c r="J366">
        <v>1</v>
      </c>
      <c r="K366">
        <v>1</v>
      </c>
      <c r="L366">
        <v>1</v>
      </c>
      <c r="M366">
        <v>4</v>
      </c>
      <c r="N366">
        <v>4</v>
      </c>
      <c r="O366">
        <v>4</v>
      </c>
      <c r="P366">
        <v>4</v>
      </c>
      <c r="Q366">
        <v>4</v>
      </c>
      <c r="R366">
        <v>4</v>
      </c>
      <c r="S366">
        <v>1</v>
      </c>
      <c r="T366">
        <v>4</v>
      </c>
      <c r="U366">
        <v>1</v>
      </c>
      <c r="V366">
        <v>2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4</v>
      </c>
      <c r="AC366">
        <v>3</v>
      </c>
      <c r="AD366">
        <v>1</v>
      </c>
      <c r="AE366">
        <v>1</v>
      </c>
      <c r="AF366">
        <v>5</v>
      </c>
      <c r="AG366">
        <v>5</v>
      </c>
      <c r="AH366">
        <v>5</v>
      </c>
      <c r="AI366">
        <v>1</v>
      </c>
      <c r="AJ366">
        <v>1</v>
      </c>
      <c r="AK366">
        <v>1</v>
      </c>
    </row>
    <row r="367" spans="1:37">
      <c r="A367">
        <v>366</v>
      </c>
      <c r="B367" t="s">
        <v>2148</v>
      </c>
      <c r="C367" t="s">
        <v>2149</v>
      </c>
      <c r="D367" t="str">
        <f t="shared" si="5"/>
        <v>SZ_05_0070</v>
      </c>
      <c r="E367" t="s">
        <v>2150</v>
      </c>
      <c r="F367" t="s">
        <v>2114</v>
      </c>
      <c r="G367" t="s">
        <v>2053</v>
      </c>
      <c r="H367">
        <v>5</v>
      </c>
      <c r="I367">
        <v>4</v>
      </c>
      <c r="J367">
        <v>5</v>
      </c>
      <c r="K367">
        <v>1</v>
      </c>
      <c r="L367">
        <v>2</v>
      </c>
      <c r="M367">
        <v>4</v>
      </c>
      <c r="N367">
        <v>2</v>
      </c>
      <c r="O367">
        <v>3</v>
      </c>
      <c r="P367">
        <v>1</v>
      </c>
      <c r="Q367">
        <v>3</v>
      </c>
      <c r="R367">
        <v>2</v>
      </c>
      <c r="S367">
        <v>1</v>
      </c>
      <c r="T367">
        <v>4</v>
      </c>
      <c r="U367">
        <v>1</v>
      </c>
      <c r="V367">
        <v>1</v>
      </c>
      <c r="W367">
        <v>1</v>
      </c>
      <c r="X367">
        <v>1</v>
      </c>
      <c r="Y367">
        <v>2</v>
      </c>
      <c r="Z367">
        <v>1</v>
      </c>
      <c r="AA367">
        <v>1</v>
      </c>
      <c r="AB367">
        <v>2</v>
      </c>
      <c r="AC367">
        <v>2</v>
      </c>
      <c r="AD367">
        <v>5</v>
      </c>
      <c r="AE367">
        <v>1</v>
      </c>
      <c r="AF367">
        <v>1</v>
      </c>
      <c r="AG367">
        <v>5</v>
      </c>
      <c r="AH367">
        <v>3</v>
      </c>
      <c r="AI367">
        <v>1</v>
      </c>
      <c r="AJ367">
        <v>4</v>
      </c>
      <c r="AK367">
        <v>4</v>
      </c>
    </row>
    <row r="368" spans="1:37">
      <c r="A368">
        <v>367</v>
      </c>
      <c r="B368" t="s">
        <v>2151</v>
      </c>
      <c r="C368" t="s">
        <v>2152</v>
      </c>
      <c r="D368" t="str">
        <f t="shared" si="5"/>
        <v>SZ_05_0071</v>
      </c>
      <c r="E368" t="s">
        <v>2153</v>
      </c>
      <c r="F368" t="s">
        <v>2114</v>
      </c>
      <c r="G368" t="s">
        <v>2053</v>
      </c>
      <c r="H368">
        <v>2</v>
      </c>
      <c r="I368">
        <v>4</v>
      </c>
      <c r="J368">
        <v>1</v>
      </c>
      <c r="K368">
        <v>1</v>
      </c>
      <c r="L368">
        <v>5</v>
      </c>
      <c r="M368">
        <v>2</v>
      </c>
      <c r="N368">
        <v>6</v>
      </c>
      <c r="O368">
        <v>4</v>
      </c>
      <c r="P368">
        <v>3</v>
      </c>
      <c r="Q368">
        <v>4</v>
      </c>
      <c r="R368">
        <v>4</v>
      </c>
      <c r="S368">
        <v>2</v>
      </c>
      <c r="T368">
        <v>4</v>
      </c>
      <c r="U368">
        <v>1</v>
      </c>
      <c r="V368">
        <v>1</v>
      </c>
      <c r="W368">
        <v>1</v>
      </c>
      <c r="X368">
        <v>1</v>
      </c>
      <c r="Y368">
        <v>3</v>
      </c>
      <c r="Z368">
        <v>1</v>
      </c>
      <c r="AA368">
        <v>1</v>
      </c>
      <c r="AB368">
        <v>2</v>
      </c>
      <c r="AC368">
        <v>5</v>
      </c>
      <c r="AD368">
        <v>3</v>
      </c>
      <c r="AE368">
        <v>1</v>
      </c>
      <c r="AF368">
        <v>2</v>
      </c>
      <c r="AG368">
        <v>5</v>
      </c>
      <c r="AH368">
        <v>4</v>
      </c>
      <c r="AI368">
        <v>4</v>
      </c>
      <c r="AJ368">
        <v>3</v>
      </c>
      <c r="AK368">
        <v>5</v>
      </c>
    </row>
    <row r="369" spans="1:37">
      <c r="A369">
        <v>368</v>
      </c>
      <c r="B369" t="s">
        <v>2154</v>
      </c>
      <c r="C369" t="s">
        <v>2155</v>
      </c>
      <c r="D369" t="str">
        <f t="shared" si="5"/>
        <v>SZ_05_0072</v>
      </c>
      <c r="E369" t="s">
        <v>2156</v>
      </c>
      <c r="F369" t="s">
        <v>2114</v>
      </c>
      <c r="G369" t="s">
        <v>2053</v>
      </c>
      <c r="H369">
        <v>5</v>
      </c>
      <c r="I369">
        <v>4</v>
      </c>
      <c r="J369">
        <v>1</v>
      </c>
      <c r="K369">
        <v>2</v>
      </c>
      <c r="L369">
        <v>1</v>
      </c>
      <c r="M369">
        <v>5</v>
      </c>
      <c r="N369">
        <v>2</v>
      </c>
      <c r="O369">
        <v>3</v>
      </c>
      <c r="P369">
        <v>2</v>
      </c>
      <c r="Q369">
        <v>4</v>
      </c>
      <c r="R369">
        <v>2</v>
      </c>
      <c r="S369">
        <v>1</v>
      </c>
      <c r="T369">
        <v>4</v>
      </c>
      <c r="U369">
        <v>1</v>
      </c>
      <c r="V369">
        <v>1</v>
      </c>
      <c r="W369">
        <v>2</v>
      </c>
      <c r="X369">
        <v>1</v>
      </c>
      <c r="Y369">
        <v>2</v>
      </c>
      <c r="Z369">
        <v>1</v>
      </c>
      <c r="AA369">
        <v>1</v>
      </c>
      <c r="AB369">
        <v>2</v>
      </c>
      <c r="AC369">
        <v>3</v>
      </c>
      <c r="AD369">
        <v>4</v>
      </c>
      <c r="AE369">
        <v>1</v>
      </c>
      <c r="AF369">
        <v>2</v>
      </c>
      <c r="AG369">
        <v>5</v>
      </c>
      <c r="AH369">
        <v>3</v>
      </c>
      <c r="AI369">
        <v>3</v>
      </c>
      <c r="AJ369">
        <v>1</v>
      </c>
      <c r="AK369">
        <v>3</v>
      </c>
    </row>
    <row r="370" spans="1:37">
      <c r="A370">
        <v>369</v>
      </c>
      <c r="B370" t="s">
        <v>2157</v>
      </c>
      <c r="C370" t="s">
        <v>2158</v>
      </c>
      <c r="D370" t="str">
        <f t="shared" si="5"/>
        <v>SZ_05_0073</v>
      </c>
      <c r="E370" t="s">
        <v>1756</v>
      </c>
      <c r="F370" t="s">
        <v>1969</v>
      </c>
      <c r="G370" t="s">
        <v>1965</v>
      </c>
      <c r="H370">
        <v>5</v>
      </c>
      <c r="I370">
        <v>4</v>
      </c>
      <c r="J370">
        <v>1</v>
      </c>
      <c r="K370">
        <v>5</v>
      </c>
      <c r="L370">
        <v>1</v>
      </c>
      <c r="M370">
        <v>4</v>
      </c>
      <c r="N370">
        <v>4</v>
      </c>
      <c r="O370">
        <v>3</v>
      </c>
      <c r="P370">
        <v>3</v>
      </c>
      <c r="Q370">
        <v>3</v>
      </c>
      <c r="R370">
        <v>3</v>
      </c>
      <c r="S370">
        <v>4</v>
      </c>
      <c r="T370">
        <v>3</v>
      </c>
      <c r="U370">
        <v>1</v>
      </c>
      <c r="V370">
        <v>3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3</v>
      </c>
      <c r="AC370">
        <v>4</v>
      </c>
      <c r="AD370">
        <v>1</v>
      </c>
      <c r="AE370">
        <v>1</v>
      </c>
      <c r="AF370">
        <v>5</v>
      </c>
      <c r="AG370">
        <v>5</v>
      </c>
      <c r="AH370">
        <v>5</v>
      </c>
      <c r="AI370">
        <v>4</v>
      </c>
      <c r="AJ370">
        <v>2</v>
      </c>
      <c r="AK370">
        <v>1</v>
      </c>
    </row>
    <row r="371" spans="1:37">
      <c r="A371">
        <v>370</v>
      </c>
      <c r="B371" t="s">
        <v>2159</v>
      </c>
      <c r="C371" t="s">
        <v>2160</v>
      </c>
      <c r="D371" t="str">
        <f t="shared" si="5"/>
        <v>SZ_05_0074</v>
      </c>
      <c r="E371" t="s">
        <v>2161</v>
      </c>
      <c r="F371" t="s">
        <v>1969</v>
      </c>
      <c r="G371" t="s">
        <v>1965</v>
      </c>
      <c r="H371">
        <v>5</v>
      </c>
      <c r="I371">
        <v>5</v>
      </c>
      <c r="J371">
        <v>5</v>
      </c>
      <c r="K371">
        <v>3</v>
      </c>
      <c r="L371">
        <v>1</v>
      </c>
      <c r="M371">
        <v>4</v>
      </c>
      <c r="N371">
        <v>3</v>
      </c>
      <c r="O371">
        <v>4</v>
      </c>
      <c r="P371">
        <v>4</v>
      </c>
      <c r="Q371">
        <v>4</v>
      </c>
      <c r="R371">
        <v>4</v>
      </c>
      <c r="S371">
        <v>4</v>
      </c>
      <c r="T371">
        <v>3</v>
      </c>
      <c r="U371">
        <v>1</v>
      </c>
      <c r="V371">
        <v>3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3</v>
      </c>
      <c r="AC371">
        <v>3</v>
      </c>
      <c r="AD371">
        <v>1</v>
      </c>
      <c r="AE371">
        <v>1</v>
      </c>
      <c r="AF371">
        <v>5</v>
      </c>
      <c r="AG371">
        <v>5</v>
      </c>
      <c r="AH371">
        <v>5</v>
      </c>
      <c r="AI371">
        <v>2</v>
      </c>
      <c r="AJ371">
        <v>5</v>
      </c>
      <c r="AK371">
        <v>1</v>
      </c>
    </row>
    <row r="372" spans="1:37">
      <c r="A372">
        <v>371</v>
      </c>
      <c r="B372" t="s">
        <v>2162</v>
      </c>
      <c r="C372" t="s">
        <v>2163</v>
      </c>
      <c r="D372" t="str">
        <f t="shared" si="5"/>
        <v>SZ_05_0075</v>
      </c>
      <c r="E372" t="s">
        <v>2164</v>
      </c>
      <c r="F372" t="s">
        <v>1964</v>
      </c>
      <c r="G372" t="s">
        <v>1965</v>
      </c>
      <c r="H372">
        <v>4</v>
      </c>
      <c r="I372">
        <v>3</v>
      </c>
      <c r="J372">
        <v>3</v>
      </c>
      <c r="K372">
        <v>3</v>
      </c>
      <c r="L372">
        <v>2</v>
      </c>
      <c r="M372">
        <v>4</v>
      </c>
      <c r="N372">
        <v>4</v>
      </c>
      <c r="O372">
        <v>3</v>
      </c>
      <c r="P372">
        <v>3</v>
      </c>
      <c r="Q372">
        <v>3</v>
      </c>
      <c r="R372">
        <v>3</v>
      </c>
      <c r="S372">
        <v>2</v>
      </c>
      <c r="T372">
        <v>3</v>
      </c>
      <c r="U372">
        <v>2</v>
      </c>
      <c r="V372">
        <v>3</v>
      </c>
      <c r="W372">
        <v>4</v>
      </c>
      <c r="X372">
        <v>2</v>
      </c>
      <c r="Y372">
        <v>3</v>
      </c>
      <c r="Z372">
        <v>2</v>
      </c>
      <c r="AA372">
        <v>3</v>
      </c>
      <c r="AB372">
        <v>2</v>
      </c>
      <c r="AC372">
        <v>3</v>
      </c>
      <c r="AD372">
        <v>3</v>
      </c>
      <c r="AE372">
        <v>1</v>
      </c>
      <c r="AF372">
        <v>2</v>
      </c>
      <c r="AG372">
        <v>4</v>
      </c>
      <c r="AH372">
        <v>3</v>
      </c>
      <c r="AI372">
        <v>2</v>
      </c>
      <c r="AJ372">
        <v>2</v>
      </c>
      <c r="AK372">
        <v>3</v>
      </c>
    </row>
    <row r="373" spans="1:37">
      <c r="A373">
        <v>372</v>
      </c>
      <c r="B373" t="s">
        <v>2165</v>
      </c>
      <c r="C373" t="s">
        <v>2166</v>
      </c>
      <c r="D373" t="str">
        <f t="shared" si="5"/>
        <v>SZ_05_0076</v>
      </c>
      <c r="E373" t="s">
        <v>2167</v>
      </c>
      <c r="F373" t="s">
        <v>1969</v>
      </c>
      <c r="G373" t="s">
        <v>2053</v>
      </c>
      <c r="H373">
        <v>5</v>
      </c>
      <c r="I373">
        <v>4</v>
      </c>
      <c r="J373">
        <v>1</v>
      </c>
      <c r="K373">
        <v>1</v>
      </c>
      <c r="L373">
        <v>1</v>
      </c>
      <c r="M373">
        <v>4</v>
      </c>
      <c r="N373">
        <v>3</v>
      </c>
      <c r="O373">
        <v>4</v>
      </c>
      <c r="P373">
        <v>4</v>
      </c>
      <c r="Q373">
        <v>4</v>
      </c>
      <c r="R373">
        <v>4</v>
      </c>
      <c r="S373">
        <v>3</v>
      </c>
      <c r="T373">
        <v>5</v>
      </c>
      <c r="U373">
        <v>4</v>
      </c>
      <c r="V373">
        <v>4</v>
      </c>
      <c r="W373">
        <v>1</v>
      </c>
      <c r="X373">
        <v>1</v>
      </c>
      <c r="Y373">
        <v>2</v>
      </c>
      <c r="Z373">
        <v>1</v>
      </c>
      <c r="AA373">
        <v>1</v>
      </c>
      <c r="AB373">
        <v>4</v>
      </c>
      <c r="AC373">
        <v>2</v>
      </c>
      <c r="AD373">
        <v>1</v>
      </c>
      <c r="AE373">
        <v>1</v>
      </c>
      <c r="AF373">
        <v>5</v>
      </c>
      <c r="AG373">
        <v>5</v>
      </c>
      <c r="AH373">
        <v>5</v>
      </c>
      <c r="AI373">
        <v>1</v>
      </c>
      <c r="AJ373">
        <v>1</v>
      </c>
      <c r="AK373">
        <v>3</v>
      </c>
    </row>
    <row r="374" spans="1:37">
      <c r="A374">
        <v>373</v>
      </c>
      <c r="B374" t="s">
        <v>2168</v>
      </c>
      <c r="C374" t="s">
        <v>2169</v>
      </c>
      <c r="D374" t="str">
        <f t="shared" si="5"/>
        <v>SZ_05_0077</v>
      </c>
      <c r="E374" t="s">
        <v>2170</v>
      </c>
      <c r="F374" t="s">
        <v>1969</v>
      </c>
      <c r="G374" t="s">
        <v>1965</v>
      </c>
      <c r="H374">
        <v>5</v>
      </c>
      <c r="I374">
        <v>4</v>
      </c>
      <c r="J374">
        <v>1</v>
      </c>
      <c r="K374">
        <v>1</v>
      </c>
      <c r="L374">
        <v>1</v>
      </c>
      <c r="M374">
        <v>4</v>
      </c>
      <c r="N374">
        <v>2</v>
      </c>
      <c r="O374">
        <v>4</v>
      </c>
      <c r="P374">
        <v>4</v>
      </c>
      <c r="Q374">
        <v>4</v>
      </c>
      <c r="R374">
        <v>4</v>
      </c>
      <c r="S374">
        <v>3</v>
      </c>
      <c r="T374">
        <v>4</v>
      </c>
      <c r="U374">
        <v>1</v>
      </c>
      <c r="V374">
        <v>3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3</v>
      </c>
      <c r="AC374">
        <v>1</v>
      </c>
      <c r="AD374">
        <v>1</v>
      </c>
      <c r="AE374">
        <v>1</v>
      </c>
      <c r="AF374">
        <v>4</v>
      </c>
      <c r="AG374">
        <v>5</v>
      </c>
      <c r="AH374">
        <v>5</v>
      </c>
      <c r="AI374">
        <v>1</v>
      </c>
      <c r="AJ374">
        <v>1</v>
      </c>
      <c r="AK374">
        <v>1</v>
      </c>
    </row>
    <row r="375" spans="1:37">
      <c r="A375">
        <v>374</v>
      </c>
      <c r="B375" t="s">
        <v>2171</v>
      </c>
      <c r="C375" t="s">
        <v>2172</v>
      </c>
      <c r="D375" t="str">
        <f t="shared" si="5"/>
        <v>SZ_05_0078</v>
      </c>
      <c r="E375" t="s">
        <v>2173</v>
      </c>
      <c r="F375" t="s">
        <v>1964</v>
      </c>
      <c r="G375" t="s">
        <v>1965</v>
      </c>
      <c r="H375">
        <v>5</v>
      </c>
      <c r="I375">
        <v>4</v>
      </c>
      <c r="J375">
        <v>5</v>
      </c>
      <c r="K375">
        <v>3</v>
      </c>
      <c r="L375">
        <v>3</v>
      </c>
      <c r="M375">
        <v>4</v>
      </c>
      <c r="N375">
        <v>3</v>
      </c>
      <c r="O375">
        <v>3</v>
      </c>
      <c r="P375">
        <v>3</v>
      </c>
      <c r="Q375">
        <v>3</v>
      </c>
      <c r="R375">
        <v>3</v>
      </c>
      <c r="S375">
        <v>2</v>
      </c>
      <c r="T375">
        <v>2</v>
      </c>
      <c r="U375">
        <v>1</v>
      </c>
      <c r="V375">
        <v>3</v>
      </c>
      <c r="W375">
        <v>4</v>
      </c>
      <c r="X375">
        <v>3</v>
      </c>
      <c r="Y375">
        <v>4</v>
      </c>
      <c r="Z375">
        <v>2</v>
      </c>
      <c r="AA375">
        <v>3</v>
      </c>
      <c r="AB375">
        <v>4</v>
      </c>
      <c r="AC375">
        <v>2</v>
      </c>
      <c r="AD375">
        <v>2</v>
      </c>
      <c r="AE375">
        <v>1</v>
      </c>
      <c r="AF375">
        <v>2</v>
      </c>
      <c r="AG375">
        <v>4</v>
      </c>
      <c r="AH375">
        <v>4</v>
      </c>
      <c r="AI375">
        <v>3</v>
      </c>
      <c r="AJ375">
        <v>1</v>
      </c>
      <c r="AK375">
        <v>3</v>
      </c>
    </row>
    <row r="376" spans="1:37">
      <c r="A376">
        <v>375</v>
      </c>
      <c r="B376" t="s">
        <v>2174</v>
      </c>
      <c r="C376" t="s">
        <v>2175</v>
      </c>
      <c r="D376" t="str">
        <f t="shared" si="5"/>
        <v>SZ_05_0079</v>
      </c>
      <c r="E376" t="s">
        <v>2176</v>
      </c>
      <c r="F376" t="s">
        <v>2114</v>
      </c>
      <c r="G376" t="s">
        <v>2053</v>
      </c>
      <c r="H376">
        <v>4</v>
      </c>
      <c r="I376">
        <v>4</v>
      </c>
      <c r="J376">
        <v>1</v>
      </c>
      <c r="K376">
        <v>1</v>
      </c>
      <c r="L376">
        <v>1</v>
      </c>
      <c r="M376">
        <v>4</v>
      </c>
      <c r="N376">
        <v>4</v>
      </c>
      <c r="O376">
        <v>4</v>
      </c>
      <c r="P376">
        <v>3</v>
      </c>
      <c r="Q376">
        <v>3</v>
      </c>
      <c r="R376">
        <v>3</v>
      </c>
      <c r="S376">
        <v>1</v>
      </c>
      <c r="T376">
        <v>3</v>
      </c>
      <c r="U376">
        <v>1</v>
      </c>
      <c r="V376">
        <v>2</v>
      </c>
      <c r="W376">
        <v>2</v>
      </c>
      <c r="X376">
        <v>1</v>
      </c>
      <c r="Y376">
        <v>3</v>
      </c>
      <c r="Z376">
        <v>1</v>
      </c>
      <c r="AA376">
        <v>1</v>
      </c>
      <c r="AB376">
        <v>2</v>
      </c>
      <c r="AC376">
        <v>4</v>
      </c>
      <c r="AD376">
        <v>4</v>
      </c>
      <c r="AE376">
        <v>1</v>
      </c>
      <c r="AF376">
        <v>2</v>
      </c>
      <c r="AG376">
        <v>4</v>
      </c>
      <c r="AH376">
        <v>2</v>
      </c>
      <c r="AI376">
        <v>1</v>
      </c>
      <c r="AJ376">
        <v>4</v>
      </c>
      <c r="AK376">
        <v>4</v>
      </c>
    </row>
    <row r="377" spans="1:37">
      <c r="A377">
        <v>376</v>
      </c>
      <c r="B377" t="s">
        <v>2177</v>
      </c>
      <c r="C377" t="s">
        <v>2178</v>
      </c>
      <c r="D377" t="str">
        <f t="shared" si="5"/>
        <v>SZ_05_0080</v>
      </c>
      <c r="E377" t="s">
        <v>2179</v>
      </c>
      <c r="F377" t="s">
        <v>1973</v>
      </c>
      <c r="G377" t="s">
        <v>1974</v>
      </c>
      <c r="H377">
        <v>6</v>
      </c>
      <c r="I377">
        <v>5</v>
      </c>
      <c r="J377">
        <v>1</v>
      </c>
      <c r="K377">
        <v>2</v>
      </c>
      <c r="L377">
        <v>2</v>
      </c>
      <c r="M377">
        <v>3</v>
      </c>
      <c r="N377">
        <v>4</v>
      </c>
      <c r="O377">
        <v>3</v>
      </c>
      <c r="P377">
        <v>4</v>
      </c>
      <c r="Q377">
        <v>4</v>
      </c>
      <c r="R377">
        <v>3</v>
      </c>
      <c r="S377">
        <v>4</v>
      </c>
      <c r="T377">
        <v>4</v>
      </c>
      <c r="U377">
        <v>3</v>
      </c>
      <c r="V377">
        <v>1</v>
      </c>
      <c r="W377">
        <v>1</v>
      </c>
      <c r="X377">
        <v>1</v>
      </c>
      <c r="Y377">
        <v>1</v>
      </c>
      <c r="Z377">
        <v>2</v>
      </c>
      <c r="AA377">
        <v>1</v>
      </c>
      <c r="AB377">
        <v>3</v>
      </c>
      <c r="AC377">
        <v>4</v>
      </c>
      <c r="AD377">
        <v>1</v>
      </c>
      <c r="AE377">
        <v>1</v>
      </c>
      <c r="AF377">
        <v>3</v>
      </c>
      <c r="AG377">
        <v>5</v>
      </c>
      <c r="AH377">
        <v>2</v>
      </c>
      <c r="AI377">
        <v>2</v>
      </c>
      <c r="AJ377">
        <v>4</v>
      </c>
      <c r="AK377">
        <v>4</v>
      </c>
    </row>
    <row r="378" spans="1:37">
      <c r="A378">
        <v>377</v>
      </c>
      <c r="B378" t="s">
        <v>2148</v>
      </c>
      <c r="C378" t="s">
        <v>2180</v>
      </c>
      <c r="D378" t="str">
        <f t="shared" si="5"/>
        <v>SZ_05_0081</v>
      </c>
      <c r="E378" t="s">
        <v>2181</v>
      </c>
      <c r="F378" t="s">
        <v>1964</v>
      </c>
      <c r="G378" t="s">
        <v>1974</v>
      </c>
      <c r="H378">
        <v>4</v>
      </c>
      <c r="I378">
        <v>4</v>
      </c>
      <c r="J378">
        <v>4</v>
      </c>
      <c r="K378">
        <v>2</v>
      </c>
      <c r="L378">
        <v>2</v>
      </c>
      <c r="M378">
        <v>4</v>
      </c>
      <c r="N378">
        <v>2</v>
      </c>
      <c r="O378">
        <v>3</v>
      </c>
      <c r="P378">
        <v>3</v>
      </c>
      <c r="Q378">
        <v>3</v>
      </c>
      <c r="R378">
        <v>3</v>
      </c>
      <c r="S378">
        <v>2</v>
      </c>
      <c r="T378">
        <v>3</v>
      </c>
      <c r="U378">
        <v>2</v>
      </c>
      <c r="V378">
        <v>3</v>
      </c>
      <c r="W378">
        <v>3</v>
      </c>
      <c r="X378">
        <v>2</v>
      </c>
      <c r="Y378">
        <v>3</v>
      </c>
      <c r="Z378">
        <v>2</v>
      </c>
      <c r="AA378">
        <v>2</v>
      </c>
      <c r="AB378">
        <v>2</v>
      </c>
      <c r="AC378">
        <v>3</v>
      </c>
      <c r="AD378">
        <v>2</v>
      </c>
      <c r="AE378">
        <v>2</v>
      </c>
      <c r="AF378">
        <v>3</v>
      </c>
      <c r="AG378">
        <v>3</v>
      </c>
      <c r="AH378">
        <v>3</v>
      </c>
      <c r="AI378">
        <v>2</v>
      </c>
      <c r="AJ378">
        <v>2</v>
      </c>
      <c r="AK378">
        <v>2</v>
      </c>
    </row>
    <row r="379" spans="1:37">
      <c r="A379">
        <v>378</v>
      </c>
      <c r="B379" t="s">
        <v>2182</v>
      </c>
      <c r="C379" t="s">
        <v>2183</v>
      </c>
      <c r="D379" t="str">
        <f t="shared" si="5"/>
        <v>SZ_05_0082</v>
      </c>
      <c r="E379" t="s">
        <v>2184</v>
      </c>
      <c r="F379" t="s">
        <v>1973</v>
      </c>
      <c r="G379" t="s">
        <v>1974</v>
      </c>
      <c r="H379">
        <v>6</v>
      </c>
      <c r="I379">
        <v>5</v>
      </c>
      <c r="J379">
        <v>1</v>
      </c>
      <c r="K379">
        <v>1</v>
      </c>
      <c r="L379">
        <v>1</v>
      </c>
      <c r="M379">
        <v>5</v>
      </c>
      <c r="N379">
        <v>4</v>
      </c>
      <c r="O379">
        <v>5</v>
      </c>
      <c r="P379">
        <v>5</v>
      </c>
      <c r="Q379">
        <v>4</v>
      </c>
      <c r="R379">
        <v>5</v>
      </c>
      <c r="S379">
        <v>5</v>
      </c>
      <c r="T379">
        <v>4</v>
      </c>
      <c r="U379">
        <v>3</v>
      </c>
      <c r="V379">
        <v>1</v>
      </c>
      <c r="W379">
        <v>3</v>
      </c>
      <c r="X379">
        <v>1</v>
      </c>
      <c r="Y379">
        <v>3</v>
      </c>
      <c r="Z379">
        <v>1</v>
      </c>
      <c r="AA379">
        <v>1</v>
      </c>
      <c r="AB379">
        <v>3</v>
      </c>
      <c r="AC379">
        <v>5</v>
      </c>
      <c r="AD379">
        <v>1</v>
      </c>
      <c r="AE379">
        <v>1</v>
      </c>
      <c r="AF379">
        <v>4</v>
      </c>
      <c r="AG379">
        <v>6</v>
      </c>
      <c r="AH379">
        <v>3</v>
      </c>
      <c r="AI379">
        <v>1</v>
      </c>
      <c r="AJ379">
        <v>3</v>
      </c>
      <c r="AK379">
        <v>4</v>
      </c>
    </row>
    <row r="380" spans="1:37">
      <c r="A380">
        <v>379</v>
      </c>
      <c r="B380" t="s">
        <v>2185</v>
      </c>
      <c r="C380" t="s">
        <v>2186</v>
      </c>
      <c r="D380" t="str">
        <f t="shared" si="5"/>
        <v>SZ_05_0084</v>
      </c>
      <c r="E380" t="s">
        <v>2187</v>
      </c>
      <c r="F380" t="s">
        <v>2188</v>
      </c>
      <c r="G380" t="s">
        <v>1974</v>
      </c>
      <c r="H380">
        <v>4</v>
      </c>
      <c r="I380">
        <v>3</v>
      </c>
      <c r="J380">
        <v>2</v>
      </c>
      <c r="K380">
        <v>3</v>
      </c>
      <c r="L380">
        <v>3</v>
      </c>
      <c r="M380">
        <v>4</v>
      </c>
      <c r="N380">
        <v>4</v>
      </c>
      <c r="O380">
        <v>3</v>
      </c>
      <c r="P380">
        <v>3</v>
      </c>
      <c r="Q380">
        <v>3</v>
      </c>
      <c r="R380">
        <v>3</v>
      </c>
      <c r="S380">
        <v>2</v>
      </c>
      <c r="T380">
        <v>3</v>
      </c>
      <c r="U380">
        <v>3</v>
      </c>
      <c r="V380">
        <v>3</v>
      </c>
      <c r="W380">
        <v>3</v>
      </c>
      <c r="X380">
        <v>2</v>
      </c>
      <c r="Y380">
        <v>3</v>
      </c>
      <c r="Z380">
        <v>2</v>
      </c>
      <c r="AA380">
        <v>2</v>
      </c>
      <c r="AB380">
        <v>3</v>
      </c>
      <c r="AC380">
        <v>2</v>
      </c>
      <c r="AD380">
        <v>3</v>
      </c>
      <c r="AE380">
        <v>1</v>
      </c>
      <c r="AF380">
        <v>3</v>
      </c>
      <c r="AG380">
        <v>3</v>
      </c>
      <c r="AH380">
        <v>3</v>
      </c>
      <c r="AI380">
        <v>3</v>
      </c>
      <c r="AJ380">
        <v>2</v>
      </c>
      <c r="AK380">
        <v>2</v>
      </c>
    </row>
    <row r="381" spans="1:37">
      <c r="A381">
        <v>380</v>
      </c>
      <c r="B381" t="s">
        <v>2151</v>
      </c>
      <c r="C381" t="s">
        <v>2189</v>
      </c>
      <c r="D381" t="str">
        <f t="shared" si="5"/>
        <v>SZ_05_0085</v>
      </c>
      <c r="E381" t="s">
        <v>2190</v>
      </c>
      <c r="F381" t="s">
        <v>2037</v>
      </c>
      <c r="G381" t="s">
        <v>2191</v>
      </c>
      <c r="H381">
        <v>6</v>
      </c>
      <c r="I381">
        <v>5</v>
      </c>
      <c r="J381">
        <v>1</v>
      </c>
      <c r="K381">
        <v>4</v>
      </c>
      <c r="L381">
        <v>1</v>
      </c>
      <c r="M381">
        <v>6</v>
      </c>
      <c r="N381">
        <v>4</v>
      </c>
      <c r="O381">
        <v>4</v>
      </c>
      <c r="P381">
        <v>4</v>
      </c>
      <c r="Q381">
        <v>4</v>
      </c>
      <c r="R381">
        <v>4</v>
      </c>
      <c r="S381">
        <v>3</v>
      </c>
      <c r="T381">
        <v>3</v>
      </c>
      <c r="U381">
        <v>1</v>
      </c>
      <c r="V381">
        <v>5</v>
      </c>
      <c r="W381">
        <v>4</v>
      </c>
      <c r="X381">
        <v>1</v>
      </c>
      <c r="Y381">
        <v>3</v>
      </c>
      <c r="Z381">
        <v>1</v>
      </c>
      <c r="AA381">
        <v>1</v>
      </c>
      <c r="AB381">
        <v>2</v>
      </c>
      <c r="AC381">
        <v>4</v>
      </c>
      <c r="AD381">
        <v>6</v>
      </c>
      <c r="AE381">
        <v>1</v>
      </c>
      <c r="AF381">
        <v>1</v>
      </c>
      <c r="AG381">
        <v>6</v>
      </c>
      <c r="AH381">
        <v>3</v>
      </c>
      <c r="AI381">
        <v>3</v>
      </c>
      <c r="AJ381">
        <v>1</v>
      </c>
      <c r="AK381">
        <v>3</v>
      </c>
    </row>
    <row r="382" spans="1:37">
      <c r="A382">
        <v>381</v>
      </c>
      <c r="B382" t="s">
        <v>2154</v>
      </c>
      <c r="C382" t="s">
        <v>2192</v>
      </c>
      <c r="D382" t="str">
        <f t="shared" si="5"/>
        <v>SZ_05_0086</v>
      </c>
      <c r="E382" t="s">
        <v>1285</v>
      </c>
      <c r="F382" t="s">
        <v>2037</v>
      </c>
      <c r="G382" t="s">
        <v>2191</v>
      </c>
      <c r="H382">
        <v>4</v>
      </c>
      <c r="I382">
        <v>6</v>
      </c>
      <c r="J382">
        <v>1</v>
      </c>
      <c r="K382">
        <v>6</v>
      </c>
      <c r="L382">
        <v>1</v>
      </c>
      <c r="M382">
        <v>4</v>
      </c>
      <c r="N382">
        <v>5</v>
      </c>
      <c r="O382">
        <v>5</v>
      </c>
      <c r="P382">
        <v>5</v>
      </c>
      <c r="Q382">
        <v>5</v>
      </c>
      <c r="R382">
        <v>5</v>
      </c>
      <c r="S382">
        <v>5</v>
      </c>
      <c r="T382">
        <v>5</v>
      </c>
      <c r="U382">
        <v>4</v>
      </c>
      <c r="V382">
        <v>1</v>
      </c>
      <c r="W382">
        <v>1</v>
      </c>
      <c r="X382">
        <v>1</v>
      </c>
      <c r="Y382">
        <v>5</v>
      </c>
      <c r="Z382">
        <v>1</v>
      </c>
      <c r="AA382">
        <v>1</v>
      </c>
      <c r="AB382">
        <v>4</v>
      </c>
      <c r="AC382">
        <v>3</v>
      </c>
      <c r="AD382">
        <v>4</v>
      </c>
      <c r="AE382">
        <v>1</v>
      </c>
      <c r="AF382">
        <v>1</v>
      </c>
      <c r="AG382">
        <v>5</v>
      </c>
      <c r="AH382">
        <v>5</v>
      </c>
      <c r="AI382">
        <v>5</v>
      </c>
      <c r="AJ382">
        <v>1</v>
      </c>
      <c r="AK382">
        <v>1</v>
      </c>
    </row>
    <row r="383" spans="1:37">
      <c r="A383">
        <v>382</v>
      </c>
      <c r="B383" t="s">
        <v>2157</v>
      </c>
      <c r="C383" t="s">
        <v>2193</v>
      </c>
      <c r="D383" t="str">
        <f t="shared" si="5"/>
        <v>SZ_05_0087</v>
      </c>
      <c r="E383" t="s">
        <v>2043</v>
      </c>
      <c r="F383" t="s">
        <v>2194</v>
      </c>
      <c r="G383" t="s">
        <v>2053</v>
      </c>
      <c r="H383">
        <v>6</v>
      </c>
      <c r="I383">
        <v>4</v>
      </c>
      <c r="J383">
        <v>1</v>
      </c>
      <c r="K383">
        <v>1</v>
      </c>
      <c r="L383">
        <v>1</v>
      </c>
      <c r="M383">
        <v>6</v>
      </c>
      <c r="N383">
        <v>4</v>
      </c>
      <c r="O383">
        <v>4</v>
      </c>
      <c r="P383">
        <v>4</v>
      </c>
      <c r="Q383">
        <v>3</v>
      </c>
      <c r="R383">
        <v>4</v>
      </c>
      <c r="S383">
        <v>3</v>
      </c>
      <c r="T383">
        <v>3</v>
      </c>
      <c r="U383">
        <v>3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4</v>
      </c>
      <c r="AC383">
        <v>4</v>
      </c>
      <c r="AD383">
        <v>1</v>
      </c>
      <c r="AE383">
        <v>1</v>
      </c>
      <c r="AF383">
        <v>3</v>
      </c>
      <c r="AG383">
        <v>6</v>
      </c>
      <c r="AH383">
        <v>5</v>
      </c>
      <c r="AI383">
        <v>3</v>
      </c>
      <c r="AJ383">
        <v>3</v>
      </c>
      <c r="AK383">
        <v>5</v>
      </c>
    </row>
    <row r="384" spans="1:37">
      <c r="A384">
        <v>383</v>
      </c>
      <c r="B384" t="s">
        <v>2159</v>
      </c>
      <c r="C384" t="s">
        <v>2195</v>
      </c>
      <c r="D384" t="str">
        <f t="shared" si="5"/>
        <v>SZ_05_0088</v>
      </c>
      <c r="E384" t="s">
        <v>2196</v>
      </c>
      <c r="F384" t="s">
        <v>2037</v>
      </c>
      <c r="G384" t="s">
        <v>2191</v>
      </c>
      <c r="H384">
        <v>6</v>
      </c>
      <c r="I384">
        <v>4</v>
      </c>
      <c r="J384">
        <v>1</v>
      </c>
      <c r="K384">
        <v>3</v>
      </c>
      <c r="L384">
        <v>4</v>
      </c>
      <c r="M384">
        <v>6</v>
      </c>
      <c r="N384">
        <v>3</v>
      </c>
      <c r="O384">
        <v>1</v>
      </c>
      <c r="P384">
        <v>1</v>
      </c>
      <c r="Q384">
        <v>4</v>
      </c>
      <c r="R384">
        <v>1</v>
      </c>
      <c r="S384">
        <v>1</v>
      </c>
      <c r="T384">
        <v>3</v>
      </c>
      <c r="U384">
        <v>1</v>
      </c>
      <c r="V384">
        <v>4</v>
      </c>
      <c r="W384">
        <v>4</v>
      </c>
      <c r="X384">
        <v>1</v>
      </c>
      <c r="Y384">
        <v>3</v>
      </c>
      <c r="Z384">
        <v>1</v>
      </c>
      <c r="AA384">
        <v>4</v>
      </c>
      <c r="AB384">
        <v>1</v>
      </c>
      <c r="AC384">
        <v>4</v>
      </c>
      <c r="AD384">
        <v>6</v>
      </c>
      <c r="AE384">
        <v>1</v>
      </c>
      <c r="AF384">
        <v>1</v>
      </c>
      <c r="AG384">
        <v>6</v>
      </c>
      <c r="AH384">
        <v>4</v>
      </c>
      <c r="AI384">
        <v>4</v>
      </c>
      <c r="AJ384">
        <v>1</v>
      </c>
      <c r="AK384">
        <v>1</v>
      </c>
    </row>
    <row r="385" spans="1:37">
      <c r="A385">
        <v>384</v>
      </c>
      <c r="B385" t="s">
        <v>2162</v>
      </c>
      <c r="C385" t="s">
        <v>2197</v>
      </c>
      <c r="D385" t="str">
        <f t="shared" si="5"/>
        <v>SZ_05_0089</v>
      </c>
      <c r="E385" t="s">
        <v>1346</v>
      </c>
      <c r="F385" t="s">
        <v>2037</v>
      </c>
      <c r="G385" t="s">
        <v>1965</v>
      </c>
      <c r="H385">
        <v>6</v>
      </c>
      <c r="I385">
        <v>6</v>
      </c>
      <c r="J385">
        <v>1</v>
      </c>
      <c r="K385">
        <v>3</v>
      </c>
      <c r="L385">
        <v>1</v>
      </c>
      <c r="M385">
        <v>6</v>
      </c>
      <c r="N385">
        <v>5</v>
      </c>
      <c r="O385">
        <v>4</v>
      </c>
      <c r="P385">
        <v>4</v>
      </c>
      <c r="Q385">
        <v>4</v>
      </c>
      <c r="R385">
        <v>1</v>
      </c>
      <c r="S385">
        <v>1</v>
      </c>
      <c r="T385">
        <v>4</v>
      </c>
      <c r="U385">
        <v>1</v>
      </c>
      <c r="V385">
        <v>4</v>
      </c>
      <c r="W385">
        <v>4</v>
      </c>
      <c r="X385">
        <v>1</v>
      </c>
      <c r="Y385">
        <v>3</v>
      </c>
      <c r="Z385">
        <v>1</v>
      </c>
      <c r="AA385">
        <v>1</v>
      </c>
      <c r="AB385">
        <v>1</v>
      </c>
      <c r="AC385">
        <v>2</v>
      </c>
      <c r="AD385">
        <v>6</v>
      </c>
      <c r="AE385">
        <v>1</v>
      </c>
      <c r="AF385">
        <v>1</v>
      </c>
      <c r="AG385">
        <v>6</v>
      </c>
      <c r="AH385">
        <v>1</v>
      </c>
      <c r="AI385">
        <v>2</v>
      </c>
      <c r="AJ385">
        <v>1</v>
      </c>
      <c r="AK385">
        <v>1</v>
      </c>
    </row>
    <row r="386" spans="1:37">
      <c r="A386">
        <v>385</v>
      </c>
      <c r="B386" t="s">
        <v>2165</v>
      </c>
      <c r="C386" t="s">
        <v>2198</v>
      </c>
      <c r="D386" t="str">
        <f t="shared" si="5"/>
        <v>SZ_05_0091</v>
      </c>
      <c r="E386" t="s">
        <v>2199</v>
      </c>
      <c r="F386" t="s">
        <v>2114</v>
      </c>
      <c r="G386" t="s">
        <v>2053</v>
      </c>
      <c r="H386">
        <v>5</v>
      </c>
      <c r="I386">
        <v>4</v>
      </c>
      <c r="J386">
        <v>1</v>
      </c>
      <c r="K386">
        <v>1</v>
      </c>
      <c r="L386">
        <v>1</v>
      </c>
      <c r="M386">
        <v>4</v>
      </c>
      <c r="N386">
        <v>4</v>
      </c>
      <c r="O386">
        <v>3</v>
      </c>
      <c r="P386">
        <v>3</v>
      </c>
      <c r="Q386">
        <v>3</v>
      </c>
      <c r="R386">
        <v>3</v>
      </c>
      <c r="S386">
        <v>1</v>
      </c>
      <c r="T386">
        <v>3</v>
      </c>
      <c r="U386">
        <v>1</v>
      </c>
      <c r="V386">
        <v>2</v>
      </c>
      <c r="W386">
        <v>3</v>
      </c>
      <c r="X386">
        <v>1</v>
      </c>
      <c r="Y386">
        <v>3</v>
      </c>
      <c r="Z386">
        <v>1</v>
      </c>
      <c r="AA386">
        <v>1</v>
      </c>
      <c r="AB386">
        <v>2</v>
      </c>
      <c r="AC386">
        <v>3</v>
      </c>
      <c r="AD386">
        <v>5</v>
      </c>
      <c r="AE386">
        <v>1</v>
      </c>
      <c r="AF386">
        <v>1</v>
      </c>
      <c r="AG386">
        <v>5</v>
      </c>
      <c r="AH386">
        <v>4</v>
      </c>
      <c r="AI386">
        <v>1</v>
      </c>
      <c r="AJ386">
        <v>4</v>
      </c>
      <c r="AK386">
        <v>4</v>
      </c>
    </row>
    <row r="387" spans="1:37">
      <c r="A387">
        <v>386</v>
      </c>
      <c r="B387" t="s">
        <v>2168</v>
      </c>
      <c r="C387" t="s">
        <v>2200</v>
      </c>
      <c r="D387" t="str">
        <f t="shared" ref="D387:D450" si="6">CONCATENATE(LEFT(C387,2),"_",RIGHT(LEFT(C387,5),2),"_",RIGHT(C387,4))</f>
        <v>SZ_05_0092</v>
      </c>
      <c r="E387" t="s">
        <v>2201</v>
      </c>
      <c r="F387" t="s">
        <v>2194</v>
      </c>
      <c r="G387" t="s">
        <v>1974</v>
      </c>
      <c r="H387">
        <v>6</v>
      </c>
      <c r="I387">
        <v>5</v>
      </c>
      <c r="J387">
        <v>1</v>
      </c>
      <c r="K387">
        <v>1</v>
      </c>
      <c r="L387">
        <v>4</v>
      </c>
      <c r="M387">
        <v>5</v>
      </c>
      <c r="N387">
        <v>4</v>
      </c>
      <c r="O387">
        <v>5</v>
      </c>
      <c r="P387">
        <v>5</v>
      </c>
      <c r="Q387">
        <v>5</v>
      </c>
      <c r="R387">
        <v>6</v>
      </c>
      <c r="S387">
        <v>5</v>
      </c>
      <c r="T387">
        <v>5</v>
      </c>
      <c r="U387">
        <v>3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4</v>
      </c>
      <c r="AB387">
        <v>4</v>
      </c>
      <c r="AC387">
        <v>3</v>
      </c>
      <c r="AD387">
        <v>1</v>
      </c>
      <c r="AE387">
        <v>1</v>
      </c>
      <c r="AF387">
        <v>3</v>
      </c>
      <c r="AG387">
        <v>6</v>
      </c>
      <c r="AH387">
        <v>3</v>
      </c>
      <c r="AI387">
        <v>3</v>
      </c>
      <c r="AJ387">
        <v>3</v>
      </c>
      <c r="AK387">
        <v>3</v>
      </c>
    </row>
    <row r="388" spans="1:37">
      <c r="A388">
        <v>387</v>
      </c>
      <c r="B388" t="s">
        <v>2171</v>
      </c>
      <c r="C388" t="s">
        <v>2202</v>
      </c>
      <c r="D388" t="str">
        <f t="shared" si="6"/>
        <v>SZ_05_0093</v>
      </c>
      <c r="E388" t="s">
        <v>2203</v>
      </c>
      <c r="F388" t="s">
        <v>2114</v>
      </c>
      <c r="G388" t="s">
        <v>2053</v>
      </c>
      <c r="H388">
        <v>5</v>
      </c>
      <c r="I388">
        <v>4</v>
      </c>
      <c r="J388">
        <v>1</v>
      </c>
      <c r="K388">
        <v>1</v>
      </c>
      <c r="L388">
        <v>1</v>
      </c>
      <c r="M388">
        <v>5</v>
      </c>
      <c r="N388">
        <v>4</v>
      </c>
      <c r="O388">
        <v>3</v>
      </c>
      <c r="P388">
        <v>3</v>
      </c>
      <c r="Q388">
        <v>3</v>
      </c>
      <c r="R388">
        <v>3</v>
      </c>
      <c r="S388">
        <v>1</v>
      </c>
      <c r="T388">
        <v>3</v>
      </c>
      <c r="U388">
        <v>1</v>
      </c>
      <c r="V388">
        <v>2</v>
      </c>
      <c r="W388">
        <v>3</v>
      </c>
      <c r="X388">
        <v>1</v>
      </c>
      <c r="Y388">
        <v>3</v>
      </c>
      <c r="Z388">
        <v>1</v>
      </c>
      <c r="AA388">
        <v>2</v>
      </c>
      <c r="AB388">
        <v>3</v>
      </c>
      <c r="AC388">
        <v>3</v>
      </c>
      <c r="AD388">
        <v>5</v>
      </c>
      <c r="AE388">
        <v>1</v>
      </c>
      <c r="AF388">
        <v>1</v>
      </c>
      <c r="AG388">
        <v>5</v>
      </c>
      <c r="AH388">
        <v>4</v>
      </c>
      <c r="AI388">
        <v>1</v>
      </c>
      <c r="AJ388">
        <v>4</v>
      </c>
      <c r="AK388">
        <v>4</v>
      </c>
    </row>
    <row r="389" spans="1:37">
      <c r="A389">
        <v>388</v>
      </c>
      <c r="B389" t="s">
        <v>2174</v>
      </c>
      <c r="C389" t="s">
        <v>2204</v>
      </c>
      <c r="D389" t="str">
        <f t="shared" si="6"/>
        <v>SZ_05_0094</v>
      </c>
      <c r="E389" t="s">
        <v>2205</v>
      </c>
      <c r="F389" t="s">
        <v>2114</v>
      </c>
      <c r="G389" t="s">
        <v>2053</v>
      </c>
      <c r="H389">
        <v>5</v>
      </c>
      <c r="I389">
        <v>4</v>
      </c>
      <c r="J389">
        <v>5</v>
      </c>
      <c r="K389">
        <v>1</v>
      </c>
      <c r="L389">
        <v>1</v>
      </c>
      <c r="M389">
        <v>5</v>
      </c>
      <c r="N389">
        <v>3</v>
      </c>
      <c r="O389">
        <v>3</v>
      </c>
      <c r="P389">
        <v>3</v>
      </c>
      <c r="Q389">
        <v>3</v>
      </c>
      <c r="R389">
        <v>3</v>
      </c>
      <c r="S389">
        <v>1</v>
      </c>
      <c r="T389">
        <v>3</v>
      </c>
      <c r="U389">
        <v>1</v>
      </c>
      <c r="V389">
        <v>3</v>
      </c>
      <c r="W389">
        <v>3</v>
      </c>
      <c r="X389">
        <v>1</v>
      </c>
      <c r="Y389">
        <v>3</v>
      </c>
      <c r="Z389">
        <v>1</v>
      </c>
      <c r="AA389">
        <v>2</v>
      </c>
      <c r="AB389">
        <v>2</v>
      </c>
      <c r="AC389">
        <v>3</v>
      </c>
      <c r="AD389">
        <v>5</v>
      </c>
      <c r="AE389">
        <v>1</v>
      </c>
      <c r="AF389">
        <v>1</v>
      </c>
      <c r="AG389">
        <v>5</v>
      </c>
      <c r="AH389">
        <v>4</v>
      </c>
      <c r="AI389">
        <v>1</v>
      </c>
      <c r="AJ389">
        <v>4</v>
      </c>
      <c r="AK389">
        <v>3</v>
      </c>
    </row>
    <row r="390" spans="1:37">
      <c r="A390">
        <v>389</v>
      </c>
      <c r="B390" t="s">
        <v>2177</v>
      </c>
      <c r="C390" t="s">
        <v>2206</v>
      </c>
      <c r="D390" t="str">
        <f t="shared" si="6"/>
        <v>SZ_05_0095</v>
      </c>
      <c r="E390" t="s">
        <v>2207</v>
      </c>
      <c r="F390" t="s">
        <v>1964</v>
      </c>
      <c r="G390" t="s">
        <v>1974</v>
      </c>
      <c r="H390">
        <v>5</v>
      </c>
      <c r="I390">
        <v>2</v>
      </c>
      <c r="J390">
        <v>5</v>
      </c>
      <c r="K390">
        <v>2</v>
      </c>
      <c r="L390">
        <v>1</v>
      </c>
      <c r="M390">
        <v>4</v>
      </c>
      <c r="N390">
        <v>3</v>
      </c>
      <c r="O390">
        <v>2</v>
      </c>
      <c r="P390">
        <v>1</v>
      </c>
      <c r="Q390">
        <v>1</v>
      </c>
      <c r="R390">
        <v>1</v>
      </c>
      <c r="S390">
        <v>2</v>
      </c>
      <c r="T390">
        <v>2</v>
      </c>
      <c r="U390">
        <v>1</v>
      </c>
      <c r="V390">
        <v>4</v>
      </c>
      <c r="W390">
        <v>3</v>
      </c>
      <c r="X390">
        <v>1</v>
      </c>
      <c r="Y390">
        <v>4</v>
      </c>
      <c r="Z390">
        <v>1</v>
      </c>
      <c r="AA390">
        <v>4</v>
      </c>
      <c r="AB390">
        <v>2</v>
      </c>
      <c r="AC390">
        <v>1</v>
      </c>
      <c r="AD390">
        <v>4</v>
      </c>
      <c r="AE390">
        <v>1</v>
      </c>
      <c r="AF390">
        <v>1</v>
      </c>
      <c r="AG390">
        <v>3</v>
      </c>
      <c r="AH390">
        <v>3</v>
      </c>
      <c r="AI390">
        <v>3</v>
      </c>
      <c r="AJ390">
        <v>1</v>
      </c>
      <c r="AK390">
        <v>3</v>
      </c>
    </row>
    <row r="391" spans="1:37">
      <c r="A391">
        <v>390</v>
      </c>
      <c r="B391" t="s">
        <v>2182</v>
      </c>
      <c r="C391" t="s">
        <v>2208</v>
      </c>
      <c r="D391" t="str">
        <f t="shared" si="6"/>
        <v>SZ_05_0096</v>
      </c>
      <c r="E391" t="s">
        <v>2209</v>
      </c>
      <c r="F391" t="s">
        <v>1964</v>
      </c>
      <c r="G391" t="s">
        <v>1974</v>
      </c>
      <c r="H391">
        <v>4</v>
      </c>
      <c r="I391">
        <v>4</v>
      </c>
      <c r="J391">
        <v>3</v>
      </c>
      <c r="K391">
        <v>3</v>
      </c>
      <c r="L391">
        <v>3</v>
      </c>
      <c r="M391">
        <v>4</v>
      </c>
      <c r="N391">
        <v>3</v>
      </c>
      <c r="O391">
        <v>2</v>
      </c>
      <c r="P391">
        <v>2</v>
      </c>
      <c r="Q391">
        <v>2</v>
      </c>
      <c r="R391">
        <v>2</v>
      </c>
      <c r="S391">
        <v>3</v>
      </c>
      <c r="T391">
        <v>3</v>
      </c>
      <c r="U391">
        <v>2</v>
      </c>
      <c r="V391">
        <v>3</v>
      </c>
      <c r="W391">
        <v>3</v>
      </c>
      <c r="X391">
        <v>2</v>
      </c>
      <c r="Y391">
        <v>3</v>
      </c>
      <c r="Z391">
        <v>2</v>
      </c>
      <c r="AA391">
        <v>1</v>
      </c>
      <c r="AB391">
        <v>1</v>
      </c>
      <c r="AC391">
        <v>2</v>
      </c>
      <c r="AD391">
        <v>3</v>
      </c>
      <c r="AE391">
        <v>1</v>
      </c>
      <c r="AF391">
        <v>3</v>
      </c>
      <c r="AG391">
        <v>4</v>
      </c>
      <c r="AH391">
        <v>3</v>
      </c>
      <c r="AI391">
        <v>3</v>
      </c>
      <c r="AJ391">
        <v>2</v>
      </c>
      <c r="AK391">
        <v>2</v>
      </c>
    </row>
    <row r="392" spans="1:37">
      <c r="A392">
        <v>391</v>
      </c>
      <c r="B392" t="s">
        <v>1823</v>
      </c>
      <c r="C392" t="s">
        <v>2210</v>
      </c>
      <c r="D392" t="str">
        <f t="shared" si="6"/>
        <v>SZ_05_0097</v>
      </c>
      <c r="E392" t="s">
        <v>2211</v>
      </c>
      <c r="F392" t="s">
        <v>2212</v>
      </c>
      <c r="G392" t="s">
        <v>1974</v>
      </c>
      <c r="H392">
        <v>4</v>
      </c>
      <c r="I392">
        <v>3</v>
      </c>
      <c r="J392">
        <v>2</v>
      </c>
      <c r="K392">
        <v>2</v>
      </c>
      <c r="L392">
        <v>4</v>
      </c>
      <c r="M392">
        <v>4</v>
      </c>
      <c r="N392">
        <v>3</v>
      </c>
      <c r="O392">
        <v>2</v>
      </c>
      <c r="P392">
        <v>2</v>
      </c>
      <c r="Q392">
        <v>2</v>
      </c>
      <c r="R392">
        <v>2</v>
      </c>
      <c r="S392">
        <v>2</v>
      </c>
      <c r="T392">
        <v>3</v>
      </c>
      <c r="U392">
        <v>2</v>
      </c>
      <c r="V392">
        <v>3</v>
      </c>
      <c r="W392">
        <v>3</v>
      </c>
      <c r="X392">
        <v>2</v>
      </c>
      <c r="Y392">
        <v>3</v>
      </c>
      <c r="Z392">
        <v>2</v>
      </c>
      <c r="AA392">
        <v>2</v>
      </c>
      <c r="AB392">
        <v>2</v>
      </c>
      <c r="AC392">
        <v>2</v>
      </c>
      <c r="AD392">
        <v>3</v>
      </c>
      <c r="AE392">
        <v>1</v>
      </c>
      <c r="AF392">
        <v>3</v>
      </c>
      <c r="AG392">
        <v>4</v>
      </c>
      <c r="AH392">
        <v>4</v>
      </c>
      <c r="AI392">
        <v>2</v>
      </c>
      <c r="AJ392">
        <v>2</v>
      </c>
      <c r="AK392">
        <v>2</v>
      </c>
    </row>
    <row r="393" spans="1:37">
      <c r="A393">
        <v>392</v>
      </c>
      <c r="B393" t="s">
        <v>2213</v>
      </c>
      <c r="C393" t="s">
        <v>2214</v>
      </c>
      <c r="D393" t="str">
        <f t="shared" si="6"/>
        <v>SZ_05_0098</v>
      </c>
      <c r="E393" t="s">
        <v>2215</v>
      </c>
      <c r="F393" t="s">
        <v>2216</v>
      </c>
      <c r="G393" t="s">
        <v>2053</v>
      </c>
      <c r="H393">
        <v>6</v>
      </c>
      <c r="I393">
        <v>5</v>
      </c>
      <c r="J393">
        <v>1</v>
      </c>
      <c r="K393">
        <v>4</v>
      </c>
      <c r="L393">
        <v>1</v>
      </c>
      <c r="M393">
        <v>1</v>
      </c>
      <c r="N393">
        <v>1</v>
      </c>
      <c r="O393">
        <v>4</v>
      </c>
      <c r="P393">
        <v>4</v>
      </c>
      <c r="Q393">
        <v>3</v>
      </c>
      <c r="R393">
        <v>3</v>
      </c>
      <c r="S393">
        <v>3</v>
      </c>
      <c r="T393">
        <v>1</v>
      </c>
      <c r="U393">
        <v>1</v>
      </c>
      <c r="V393">
        <v>1</v>
      </c>
      <c r="W393">
        <v>3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4</v>
      </c>
      <c r="AG393">
        <v>6</v>
      </c>
      <c r="AH393">
        <v>1</v>
      </c>
      <c r="AI393">
        <v>1</v>
      </c>
      <c r="AJ393">
        <v>1</v>
      </c>
      <c r="AK393">
        <v>1</v>
      </c>
    </row>
    <row r="394" spans="1:37">
      <c r="A394">
        <v>393</v>
      </c>
      <c r="B394" t="s">
        <v>2217</v>
      </c>
      <c r="C394" t="s">
        <v>2218</v>
      </c>
      <c r="D394" t="str">
        <f t="shared" si="6"/>
        <v>SZ_05_0099</v>
      </c>
      <c r="E394" t="s">
        <v>2219</v>
      </c>
      <c r="F394" t="s">
        <v>2216</v>
      </c>
      <c r="G394" t="s">
        <v>2053</v>
      </c>
      <c r="H394">
        <v>6</v>
      </c>
      <c r="I394">
        <v>3</v>
      </c>
      <c r="J394">
        <v>1</v>
      </c>
      <c r="K394">
        <v>1</v>
      </c>
      <c r="L394">
        <v>1</v>
      </c>
      <c r="M394">
        <v>4</v>
      </c>
      <c r="N394">
        <v>4</v>
      </c>
      <c r="O394">
        <v>4</v>
      </c>
      <c r="P394">
        <v>4</v>
      </c>
      <c r="Q394">
        <v>2</v>
      </c>
      <c r="R394">
        <v>3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3</v>
      </c>
      <c r="Z394">
        <v>1</v>
      </c>
      <c r="AA394">
        <v>4</v>
      </c>
      <c r="AB394">
        <v>3</v>
      </c>
      <c r="AC394">
        <v>1</v>
      </c>
      <c r="AD394">
        <v>1</v>
      </c>
      <c r="AE394">
        <v>1</v>
      </c>
      <c r="AF394">
        <v>3</v>
      </c>
      <c r="AG394">
        <v>6</v>
      </c>
      <c r="AH394">
        <v>1</v>
      </c>
      <c r="AI394">
        <v>3</v>
      </c>
      <c r="AJ394">
        <v>1</v>
      </c>
      <c r="AK394">
        <v>1</v>
      </c>
    </row>
    <row r="395" spans="1:37">
      <c r="A395">
        <v>394</v>
      </c>
      <c r="B395" t="s">
        <v>2220</v>
      </c>
      <c r="C395" t="s">
        <v>2221</v>
      </c>
      <c r="D395" t="str">
        <f t="shared" si="6"/>
        <v>SZ_05_0100</v>
      </c>
      <c r="E395" t="s">
        <v>2086</v>
      </c>
      <c r="F395" t="s">
        <v>1969</v>
      </c>
      <c r="G395" t="s">
        <v>2053</v>
      </c>
      <c r="H395">
        <v>5</v>
      </c>
      <c r="I395">
        <v>4</v>
      </c>
      <c r="J395">
        <v>4</v>
      </c>
      <c r="K395">
        <v>3</v>
      </c>
      <c r="L395">
        <v>1</v>
      </c>
      <c r="M395">
        <v>5</v>
      </c>
      <c r="N395">
        <v>3</v>
      </c>
      <c r="O395">
        <v>4</v>
      </c>
      <c r="P395">
        <v>3</v>
      </c>
      <c r="Q395">
        <v>3</v>
      </c>
      <c r="R395">
        <v>3</v>
      </c>
      <c r="S395">
        <v>3</v>
      </c>
      <c r="T395">
        <v>3</v>
      </c>
      <c r="U395">
        <v>3</v>
      </c>
      <c r="V395">
        <v>2</v>
      </c>
      <c r="W395">
        <v>2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3</v>
      </c>
      <c r="AD395">
        <v>1</v>
      </c>
      <c r="AE395">
        <v>1</v>
      </c>
      <c r="AF395">
        <v>4</v>
      </c>
      <c r="AG395">
        <v>6</v>
      </c>
      <c r="AH395">
        <v>4</v>
      </c>
      <c r="AI395">
        <v>3</v>
      </c>
      <c r="AJ395">
        <v>5</v>
      </c>
      <c r="AK395">
        <v>2</v>
      </c>
    </row>
    <row r="396" spans="1:37">
      <c r="A396">
        <v>395</v>
      </c>
      <c r="B396" t="s">
        <v>2222</v>
      </c>
      <c r="C396" t="s">
        <v>2223</v>
      </c>
      <c r="D396" t="str">
        <f t="shared" si="6"/>
        <v>SZ_05_0101</v>
      </c>
      <c r="E396" t="s">
        <v>2224</v>
      </c>
      <c r="F396" t="s">
        <v>2216</v>
      </c>
      <c r="G396" t="s">
        <v>2053</v>
      </c>
      <c r="H396">
        <v>6</v>
      </c>
      <c r="I396">
        <v>5</v>
      </c>
      <c r="J396">
        <v>1</v>
      </c>
      <c r="K396">
        <v>4</v>
      </c>
      <c r="L396">
        <v>1</v>
      </c>
      <c r="M396">
        <v>4</v>
      </c>
      <c r="N396">
        <v>3</v>
      </c>
      <c r="O396">
        <v>3</v>
      </c>
      <c r="P396">
        <v>3</v>
      </c>
      <c r="Q396">
        <v>3</v>
      </c>
      <c r="R396">
        <v>3</v>
      </c>
      <c r="S396">
        <v>3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4</v>
      </c>
      <c r="AC396">
        <v>4</v>
      </c>
      <c r="AD396">
        <v>1</v>
      </c>
      <c r="AE396">
        <v>1</v>
      </c>
      <c r="AF396">
        <v>5</v>
      </c>
      <c r="AG396">
        <v>6</v>
      </c>
      <c r="AH396">
        <v>1</v>
      </c>
      <c r="AI396">
        <v>3</v>
      </c>
      <c r="AJ396">
        <v>6</v>
      </c>
      <c r="AK396">
        <v>1</v>
      </c>
    </row>
    <row r="397" spans="1:37">
      <c r="A397">
        <v>396</v>
      </c>
      <c r="B397" t="s">
        <v>2225</v>
      </c>
      <c r="C397" t="s">
        <v>2226</v>
      </c>
      <c r="D397" t="str">
        <f t="shared" si="6"/>
        <v>SZ_05_0102</v>
      </c>
      <c r="E397" t="s">
        <v>2227</v>
      </c>
      <c r="F397" t="s">
        <v>1969</v>
      </c>
      <c r="G397" t="s">
        <v>2053</v>
      </c>
      <c r="H397">
        <v>2</v>
      </c>
      <c r="I397">
        <v>4</v>
      </c>
      <c r="J397">
        <v>2</v>
      </c>
      <c r="K397">
        <v>1</v>
      </c>
      <c r="L397">
        <v>1</v>
      </c>
      <c r="M397">
        <v>4</v>
      </c>
      <c r="N397">
        <v>4</v>
      </c>
      <c r="O397">
        <v>4</v>
      </c>
      <c r="P397">
        <v>4</v>
      </c>
      <c r="Q397">
        <v>5</v>
      </c>
      <c r="R397">
        <v>5</v>
      </c>
      <c r="S397">
        <v>4</v>
      </c>
      <c r="T397">
        <v>4</v>
      </c>
      <c r="U397">
        <v>3</v>
      </c>
      <c r="V397">
        <v>2</v>
      </c>
      <c r="W397">
        <v>2</v>
      </c>
      <c r="X397">
        <v>1</v>
      </c>
      <c r="Y397">
        <v>1</v>
      </c>
      <c r="Z397">
        <v>1</v>
      </c>
      <c r="AA397">
        <v>2</v>
      </c>
      <c r="AB397">
        <v>4</v>
      </c>
      <c r="AC397">
        <v>4</v>
      </c>
      <c r="AD397">
        <v>1</v>
      </c>
      <c r="AE397">
        <v>1</v>
      </c>
      <c r="AF397">
        <v>4</v>
      </c>
      <c r="AG397">
        <v>5</v>
      </c>
      <c r="AH397">
        <v>4</v>
      </c>
      <c r="AI397">
        <v>1</v>
      </c>
      <c r="AJ397">
        <v>4</v>
      </c>
      <c r="AK397">
        <v>1</v>
      </c>
    </row>
    <row r="398" spans="1:37">
      <c r="A398">
        <v>397</v>
      </c>
      <c r="B398" t="s">
        <v>2228</v>
      </c>
      <c r="C398" t="s">
        <v>2229</v>
      </c>
      <c r="D398" t="str">
        <f t="shared" si="6"/>
        <v>SZ_05_0103</v>
      </c>
      <c r="E398" t="s">
        <v>2230</v>
      </c>
      <c r="F398" t="s">
        <v>2216</v>
      </c>
      <c r="G398" t="s">
        <v>2053</v>
      </c>
      <c r="H398">
        <v>6</v>
      </c>
      <c r="I398">
        <v>4</v>
      </c>
      <c r="J398">
        <v>1</v>
      </c>
      <c r="K398">
        <v>1</v>
      </c>
      <c r="L398">
        <v>1</v>
      </c>
      <c r="M398">
        <v>1</v>
      </c>
      <c r="N398">
        <v>4</v>
      </c>
      <c r="O398">
        <v>4</v>
      </c>
      <c r="P398">
        <v>3</v>
      </c>
      <c r="Q398">
        <v>3</v>
      </c>
      <c r="R398">
        <v>4</v>
      </c>
      <c r="S398">
        <v>3</v>
      </c>
      <c r="T398">
        <v>4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3</v>
      </c>
      <c r="AC398">
        <v>4</v>
      </c>
      <c r="AD398">
        <v>1</v>
      </c>
      <c r="AE398">
        <v>1</v>
      </c>
      <c r="AF398">
        <v>4</v>
      </c>
      <c r="AG398">
        <v>6</v>
      </c>
      <c r="AH398">
        <v>1</v>
      </c>
      <c r="AI398">
        <v>2</v>
      </c>
      <c r="AJ398">
        <v>1</v>
      </c>
      <c r="AK398">
        <v>1</v>
      </c>
    </row>
    <row r="399" spans="1:37">
      <c r="A399">
        <v>398</v>
      </c>
      <c r="B399" t="s">
        <v>2231</v>
      </c>
      <c r="C399" t="s">
        <v>2232</v>
      </c>
      <c r="D399" t="str">
        <f t="shared" si="6"/>
        <v>SZ_05_0104</v>
      </c>
      <c r="E399" t="s">
        <v>2233</v>
      </c>
      <c r="F399" t="s">
        <v>1964</v>
      </c>
      <c r="G399" t="s">
        <v>1974</v>
      </c>
      <c r="H399">
        <v>4</v>
      </c>
      <c r="I399">
        <v>4</v>
      </c>
      <c r="J399">
        <v>1</v>
      </c>
      <c r="K399">
        <v>3</v>
      </c>
      <c r="L399">
        <v>3</v>
      </c>
      <c r="M399">
        <v>4</v>
      </c>
      <c r="N399">
        <v>3</v>
      </c>
      <c r="O399">
        <v>3</v>
      </c>
      <c r="P399">
        <v>3</v>
      </c>
      <c r="Q399">
        <v>3</v>
      </c>
      <c r="R399">
        <v>2</v>
      </c>
      <c r="S399">
        <v>3</v>
      </c>
      <c r="T399">
        <v>2</v>
      </c>
      <c r="U399">
        <v>2</v>
      </c>
      <c r="V399">
        <v>3</v>
      </c>
      <c r="W399">
        <v>3</v>
      </c>
      <c r="X399">
        <v>2</v>
      </c>
      <c r="Y399">
        <v>3</v>
      </c>
      <c r="Z399">
        <v>2</v>
      </c>
      <c r="AA399">
        <v>2</v>
      </c>
      <c r="AB399">
        <v>3</v>
      </c>
      <c r="AC399">
        <v>3</v>
      </c>
      <c r="AD399">
        <v>4</v>
      </c>
      <c r="AE399">
        <v>1</v>
      </c>
      <c r="AF399">
        <v>3</v>
      </c>
      <c r="AG399">
        <v>4</v>
      </c>
      <c r="AH399">
        <v>3</v>
      </c>
      <c r="AI399">
        <v>3</v>
      </c>
      <c r="AJ399">
        <v>2</v>
      </c>
      <c r="AK399">
        <v>3</v>
      </c>
    </row>
    <row r="400" spans="1:37">
      <c r="A400">
        <v>399</v>
      </c>
      <c r="B400" t="s">
        <v>2234</v>
      </c>
      <c r="C400" t="s">
        <v>2235</v>
      </c>
      <c r="D400" t="str">
        <f t="shared" si="6"/>
        <v>SZ_05_0105</v>
      </c>
      <c r="E400" t="s">
        <v>2236</v>
      </c>
      <c r="F400" t="s">
        <v>2216</v>
      </c>
      <c r="G400" t="s">
        <v>2053</v>
      </c>
      <c r="H400">
        <v>6</v>
      </c>
      <c r="I400">
        <v>4</v>
      </c>
      <c r="J400">
        <v>5</v>
      </c>
      <c r="K400">
        <v>1</v>
      </c>
      <c r="L400">
        <v>1</v>
      </c>
      <c r="M400">
        <v>4</v>
      </c>
      <c r="N400">
        <v>1</v>
      </c>
      <c r="O400">
        <v>4</v>
      </c>
      <c r="P400">
        <v>4</v>
      </c>
      <c r="Q400">
        <v>3</v>
      </c>
      <c r="R400">
        <v>3</v>
      </c>
      <c r="S400">
        <v>3</v>
      </c>
      <c r="T400">
        <v>3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4</v>
      </c>
      <c r="AG400">
        <v>6</v>
      </c>
      <c r="AH400">
        <v>1</v>
      </c>
      <c r="AI400">
        <v>1</v>
      </c>
      <c r="AJ400">
        <v>1</v>
      </c>
      <c r="AK400">
        <v>1</v>
      </c>
    </row>
    <row r="401" spans="1:37">
      <c r="A401">
        <v>400</v>
      </c>
      <c r="B401" t="s">
        <v>2237</v>
      </c>
      <c r="C401" t="s">
        <v>2238</v>
      </c>
      <c r="D401" t="str">
        <f t="shared" si="6"/>
        <v>SZ_05_0110</v>
      </c>
      <c r="E401" t="s">
        <v>2239</v>
      </c>
      <c r="F401" t="s">
        <v>2114</v>
      </c>
      <c r="G401" t="s">
        <v>2053</v>
      </c>
      <c r="H401">
        <v>5</v>
      </c>
      <c r="I401">
        <v>3</v>
      </c>
      <c r="J401">
        <v>1</v>
      </c>
      <c r="K401">
        <v>1</v>
      </c>
      <c r="L401">
        <v>1</v>
      </c>
      <c r="M401">
        <v>5</v>
      </c>
      <c r="N401">
        <v>4</v>
      </c>
      <c r="O401">
        <v>3</v>
      </c>
      <c r="P401">
        <v>3</v>
      </c>
      <c r="Q401">
        <v>3</v>
      </c>
      <c r="R401">
        <v>3</v>
      </c>
      <c r="S401">
        <v>1</v>
      </c>
      <c r="T401">
        <v>3</v>
      </c>
      <c r="U401">
        <v>1</v>
      </c>
      <c r="V401">
        <v>2</v>
      </c>
      <c r="W401">
        <v>2</v>
      </c>
      <c r="X401">
        <v>1</v>
      </c>
      <c r="Y401">
        <v>3</v>
      </c>
      <c r="Z401">
        <v>1</v>
      </c>
      <c r="AA401">
        <v>1</v>
      </c>
      <c r="AB401">
        <v>3</v>
      </c>
      <c r="AC401">
        <v>4</v>
      </c>
      <c r="AD401">
        <v>5</v>
      </c>
      <c r="AE401">
        <v>1</v>
      </c>
      <c r="AF401">
        <v>2</v>
      </c>
      <c r="AG401">
        <v>5</v>
      </c>
      <c r="AH401">
        <v>5</v>
      </c>
      <c r="AI401">
        <v>1</v>
      </c>
      <c r="AJ401">
        <v>4</v>
      </c>
      <c r="AK401">
        <v>4</v>
      </c>
    </row>
    <row r="402" spans="1:37">
      <c r="A402">
        <v>401</v>
      </c>
      <c r="B402" t="s">
        <v>2240</v>
      </c>
      <c r="C402" t="s">
        <v>2241</v>
      </c>
      <c r="D402" t="str">
        <f t="shared" si="6"/>
        <v>SZ_05_0113</v>
      </c>
      <c r="E402" t="s">
        <v>2242</v>
      </c>
      <c r="F402" t="s">
        <v>2216</v>
      </c>
      <c r="G402" t="s">
        <v>2053</v>
      </c>
      <c r="H402">
        <v>6</v>
      </c>
      <c r="I402">
        <v>5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1</v>
      </c>
      <c r="P402">
        <v>1</v>
      </c>
      <c r="Q402">
        <v>2</v>
      </c>
      <c r="R402">
        <v>2</v>
      </c>
      <c r="S402">
        <v>3</v>
      </c>
      <c r="T402">
        <v>3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4</v>
      </c>
      <c r="AG402">
        <v>6</v>
      </c>
      <c r="AH402">
        <v>1</v>
      </c>
      <c r="AI402">
        <v>4</v>
      </c>
      <c r="AJ402">
        <v>5</v>
      </c>
      <c r="AK402">
        <v>1</v>
      </c>
    </row>
    <row r="403" spans="1:37">
      <c r="A403">
        <v>402</v>
      </c>
      <c r="B403" t="s">
        <v>2243</v>
      </c>
      <c r="C403" t="s">
        <v>2244</v>
      </c>
      <c r="D403" t="str">
        <f t="shared" si="6"/>
        <v>SZ_05_0114</v>
      </c>
      <c r="E403" t="s">
        <v>2245</v>
      </c>
      <c r="F403" t="s">
        <v>2194</v>
      </c>
      <c r="G403" t="s">
        <v>1974</v>
      </c>
      <c r="H403">
        <v>6</v>
      </c>
      <c r="I403">
        <v>5</v>
      </c>
      <c r="J403">
        <v>6</v>
      </c>
      <c r="K403">
        <v>2</v>
      </c>
      <c r="L403">
        <v>1</v>
      </c>
      <c r="M403">
        <v>6</v>
      </c>
      <c r="O403">
        <v>5</v>
      </c>
      <c r="P403">
        <v>5</v>
      </c>
      <c r="Q403">
        <v>5</v>
      </c>
      <c r="R403">
        <v>5</v>
      </c>
      <c r="S403">
        <v>5</v>
      </c>
      <c r="T403">
        <v>4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4</v>
      </c>
      <c r="AC403">
        <v>2</v>
      </c>
      <c r="AD403">
        <v>1</v>
      </c>
      <c r="AE403">
        <v>1</v>
      </c>
      <c r="AF403">
        <v>4</v>
      </c>
      <c r="AG403">
        <v>5</v>
      </c>
      <c r="AH403">
        <v>4</v>
      </c>
      <c r="AI403">
        <v>1</v>
      </c>
      <c r="AJ403">
        <v>3</v>
      </c>
      <c r="AK403">
        <v>4</v>
      </c>
    </row>
    <row r="404" spans="1:37">
      <c r="A404">
        <v>403</v>
      </c>
      <c r="B404" t="s">
        <v>2246</v>
      </c>
      <c r="C404" t="s">
        <v>2247</v>
      </c>
      <c r="D404" t="str">
        <f t="shared" si="6"/>
        <v>SZ_05_0115</v>
      </c>
      <c r="E404" t="s">
        <v>2248</v>
      </c>
      <c r="F404" t="s">
        <v>2114</v>
      </c>
      <c r="G404" t="s">
        <v>2053</v>
      </c>
      <c r="H404">
        <v>5</v>
      </c>
      <c r="I404">
        <v>4</v>
      </c>
      <c r="J404">
        <v>4</v>
      </c>
      <c r="K404">
        <v>1</v>
      </c>
      <c r="L404">
        <v>1</v>
      </c>
      <c r="M404">
        <v>5</v>
      </c>
      <c r="N404">
        <v>3</v>
      </c>
      <c r="O404">
        <v>3</v>
      </c>
      <c r="P404">
        <v>3</v>
      </c>
      <c r="Q404">
        <v>3</v>
      </c>
      <c r="R404">
        <v>3</v>
      </c>
      <c r="S404">
        <v>1</v>
      </c>
      <c r="T404">
        <v>3</v>
      </c>
      <c r="U404">
        <v>1</v>
      </c>
      <c r="V404">
        <v>2</v>
      </c>
      <c r="W404">
        <v>3</v>
      </c>
      <c r="X404">
        <v>1</v>
      </c>
      <c r="Y404">
        <v>3</v>
      </c>
      <c r="Z404">
        <v>1</v>
      </c>
      <c r="AA404">
        <v>2</v>
      </c>
      <c r="AB404">
        <v>1</v>
      </c>
      <c r="AC404">
        <v>3</v>
      </c>
      <c r="AD404">
        <v>5</v>
      </c>
      <c r="AE404">
        <v>1</v>
      </c>
      <c r="AF404">
        <v>1</v>
      </c>
      <c r="AG404">
        <v>5</v>
      </c>
      <c r="AH404">
        <v>4</v>
      </c>
      <c r="AI404">
        <v>1</v>
      </c>
      <c r="AJ404">
        <v>4</v>
      </c>
      <c r="AK404">
        <v>4</v>
      </c>
    </row>
    <row r="405" spans="1:37">
      <c r="A405">
        <v>404</v>
      </c>
      <c r="B405" t="s">
        <v>2249</v>
      </c>
      <c r="C405" t="s">
        <v>2250</v>
      </c>
      <c r="D405" t="str">
        <f t="shared" si="6"/>
        <v>SZ_05_0116</v>
      </c>
      <c r="E405" t="s">
        <v>2251</v>
      </c>
      <c r="F405" t="s">
        <v>2114</v>
      </c>
      <c r="G405" t="s">
        <v>2053</v>
      </c>
      <c r="H405">
        <v>5</v>
      </c>
      <c r="I405">
        <v>5</v>
      </c>
      <c r="J405">
        <v>2</v>
      </c>
      <c r="K405">
        <v>1</v>
      </c>
      <c r="L405">
        <v>1</v>
      </c>
      <c r="M405">
        <v>5</v>
      </c>
      <c r="N405">
        <v>4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2</v>
      </c>
      <c r="W405">
        <v>2</v>
      </c>
      <c r="X405">
        <v>1</v>
      </c>
      <c r="Y405">
        <v>2</v>
      </c>
      <c r="Z405">
        <v>1</v>
      </c>
      <c r="AA405">
        <v>1</v>
      </c>
      <c r="AB405">
        <v>1</v>
      </c>
      <c r="AC405">
        <v>4</v>
      </c>
      <c r="AD405">
        <v>5</v>
      </c>
      <c r="AE405">
        <v>1</v>
      </c>
      <c r="AF405">
        <v>3</v>
      </c>
      <c r="AG405">
        <v>5</v>
      </c>
      <c r="AH405">
        <v>3</v>
      </c>
      <c r="AI405">
        <v>3</v>
      </c>
      <c r="AJ405">
        <v>3</v>
      </c>
      <c r="AK405">
        <v>3</v>
      </c>
    </row>
    <row r="406" spans="1:37">
      <c r="A406">
        <v>405</v>
      </c>
      <c r="B406" t="s">
        <v>2252</v>
      </c>
      <c r="C406" t="s">
        <v>2253</v>
      </c>
      <c r="D406" t="str">
        <f t="shared" si="6"/>
        <v>SZ_05_0117</v>
      </c>
      <c r="E406" t="s">
        <v>2254</v>
      </c>
      <c r="F406" t="s">
        <v>2114</v>
      </c>
      <c r="G406" t="s">
        <v>2053</v>
      </c>
      <c r="H406">
        <v>5</v>
      </c>
      <c r="I406">
        <v>5</v>
      </c>
      <c r="J406">
        <v>1</v>
      </c>
      <c r="K406">
        <v>3</v>
      </c>
      <c r="L406">
        <v>1</v>
      </c>
      <c r="M406">
        <v>5</v>
      </c>
      <c r="N406">
        <v>3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3</v>
      </c>
      <c r="W406">
        <v>3</v>
      </c>
      <c r="X406">
        <v>1</v>
      </c>
      <c r="Y406">
        <v>3</v>
      </c>
      <c r="Z406">
        <v>1</v>
      </c>
      <c r="AA406">
        <v>1</v>
      </c>
      <c r="AB406">
        <v>1</v>
      </c>
      <c r="AC406">
        <v>3</v>
      </c>
      <c r="AD406">
        <v>5</v>
      </c>
      <c r="AE406">
        <v>1</v>
      </c>
      <c r="AF406">
        <v>3</v>
      </c>
      <c r="AG406">
        <v>5</v>
      </c>
      <c r="AH406">
        <v>3</v>
      </c>
      <c r="AI406">
        <v>3</v>
      </c>
      <c r="AJ406">
        <v>3</v>
      </c>
      <c r="AK406">
        <v>3</v>
      </c>
    </row>
    <row r="407" spans="1:37">
      <c r="A407">
        <v>406</v>
      </c>
      <c r="B407" t="s">
        <v>2255</v>
      </c>
      <c r="C407" t="s">
        <v>2256</v>
      </c>
      <c r="D407" t="str">
        <f t="shared" si="6"/>
        <v>SZ_05_0118</v>
      </c>
      <c r="E407" t="s">
        <v>2257</v>
      </c>
      <c r="F407" t="s">
        <v>2194</v>
      </c>
      <c r="G407" t="s">
        <v>1974</v>
      </c>
      <c r="H407">
        <v>5</v>
      </c>
      <c r="I407">
        <v>4</v>
      </c>
      <c r="J407">
        <v>1</v>
      </c>
      <c r="K407">
        <v>1</v>
      </c>
      <c r="L407">
        <v>1</v>
      </c>
      <c r="M407">
        <v>5</v>
      </c>
      <c r="N407">
        <v>4</v>
      </c>
      <c r="O407">
        <v>4</v>
      </c>
      <c r="P407">
        <v>4</v>
      </c>
      <c r="Q407">
        <v>4</v>
      </c>
      <c r="R407">
        <v>3</v>
      </c>
      <c r="S407">
        <v>3</v>
      </c>
      <c r="T407">
        <v>4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3</v>
      </c>
      <c r="AC407">
        <v>5</v>
      </c>
      <c r="AD407">
        <v>1</v>
      </c>
      <c r="AE407">
        <v>1</v>
      </c>
      <c r="AF407">
        <v>4</v>
      </c>
      <c r="AG407">
        <v>6</v>
      </c>
      <c r="AH407">
        <v>3</v>
      </c>
      <c r="AI407">
        <v>4</v>
      </c>
      <c r="AJ407">
        <v>3</v>
      </c>
      <c r="AK407">
        <v>3</v>
      </c>
    </row>
    <row r="408" spans="1:37">
      <c r="A408">
        <v>407</v>
      </c>
      <c r="B408" t="s">
        <v>2258</v>
      </c>
      <c r="C408" t="s">
        <v>2259</v>
      </c>
      <c r="D408" t="str">
        <f t="shared" si="6"/>
        <v>SZ_05_0119</v>
      </c>
      <c r="E408" t="s">
        <v>2260</v>
      </c>
      <c r="F408" t="s">
        <v>1964</v>
      </c>
      <c r="G408" t="s">
        <v>1974</v>
      </c>
      <c r="H408">
        <v>5</v>
      </c>
      <c r="I408">
        <v>4</v>
      </c>
      <c r="J408">
        <v>3</v>
      </c>
      <c r="K408">
        <v>3</v>
      </c>
      <c r="L408">
        <v>4</v>
      </c>
      <c r="M408">
        <v>4</v>
      </c>
      <c r="N408">
        <v>4</v>
      </c>
      <c r="O408">
        <v>2</v>
      </c>
      <c r="P408">
        <v>2</v>
      </c>
      <c r="Q408">
        <v>3</v>
      </c>
      <c r="R408">
        <v>2</v>
      </c>
      <c r="S408">
        <v>3</v>
      </c>
      <c r="T408">
        <v>3</v>
      </c>
      <c r="U408">
        <v>3</v>
      </c>
      <c r="V408">
        <v>4</v>
      </c>
      <c r="W408">
        <v>3</v>
      </c>
      <c r="X408">
        <v>3</v>
      </c>
      <c r="Y408">
        <v>4</v>
      </c>
      <c r="Z408">
        <v>4</v>
      </c>
      <c r="AA408">
        <v>2</v>
      </c>
      <c r="AB408">
        <v>2</v>
      </c>
      <c r="AC408">
        <v>3</v>
      </c>
      <c r="AD408">
        <v>4</v>
      </c>
      <c r="AE408">
        <v>1</v>
      </c>
      <c r="AF408">
        <v>3</v>
      </c>
      <c r="AG408">
        <v>5</v>
      </c>
      <c r="AH408">
        <v>4</v>
      </c>
      <c r="AI408">
        <v>4</v>
      </c>
      <c r="AJ408">
        <v>2</v>
      </c>
      <c r="AK408">
        <v>2</v>
      </c>
    </row>
    <row r="409" spans="1:37">
      <c r="A409">
        <v>408</v>
      </c>
      <c r="B409" t="s">
        <v>2261</v>
      </c>
      <c r="C409" t="s">
        <v>2262</v>
      </c>
      <c r="D409" t="str">
        <f t="shared" si="6"/>
        <v>SZ_05_0120</v>
      </c>
      <c r="E409" t="s">
        <v>2263</v>
      </c>
      <c r="F409" t="s">
        <v>2188</v>
      </c>
      <c r="G409" t="s">
        <v>1974</v>
      </c>
      <c r="H409">
        <v>6</v>
      </c>
      <c r="I409">
        <v>4</v>
      </c>
      <c r="J409">
        <v>1</v>
      </c>
      <c r="K409">
        <v>1</v>
      </c>
      <c r="L409">
        <v>1</v>
      </c>
      <c r="M409">
        <v>6</v>
      </c>
      <c r="N409">
        <v>4</v>
      </c>
      <c r="O409">
        <v>5</v>
      </c>
      <c r="P409">
        <v>5</v>
      </c>
      <c r="Q409">
        <v>4</v>
      </c>
      <c r="R409">
        <v>5</v>
      </c>
      <c r="S409">
        <v>4</v>
      </c>
      <c r="T409">
        <v>5</v>
      </c>
      <c r="U409">
        <v>4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4</v>
      </c>
      <c r="AD409">
        <v>3</v>
      </c>
      <c r="AE409">
        <v>1</v>
      </c>
      <c r="AF409">
        <v>4</v>
      </c>
      <c r="AG409">
        <v>6</v>
      </c>
      <c r="AH409">
        <v>4</v>
      </c>
      <c r="AI409">
        <v>4</v>
      </c>
      <c r="AJ409">
        <v>1</v>
      </c>
      <c r="AK409">
        <v>4</v>
      </c>
    </row>
    <row r="410" spans="1:37">
      <c r="A410">
        <v>409</v>
      </c>
      <c r="B410" t="s">
        <v>2264</v>
      </c>
      <c r="C410" t="s">
        <v>2265</v>
      </c>
      <c r="D410" t="str">
        <f t="shared" si="6"/>
        <v>SZ_05_0122</v>
      </c>
      <c r="E410" t="s">
        <v>1528</v>
      </c>
      <c r="F410" t="s">
        <v>1964</v>
      </c>
      <c r="G410" t="s">
        <v>1974</v>
      </c>
      <c r="H410">
        <v>5</v>
      </c>
      <c r="I410">
        <v>4</v>
      </c>
      <c r="J410">
        <v>5</v>
      </c>
      <c r="K410">
        <v>3</v>
      </c>
      <c r="L410">
        <v>2</v>
      </c>
      <c r="M410">
        <v>4</v>
      </c>
      <c r="N410">
        <v>3</v>
      </c>
      <c r="O410">
        <v>3</v>
      </c>
      <c r="P410">
        <v>3</v>
      </c>
      <c r="Q410">
        <v>4</v>
      </c>
      <c r="R410">
        <v>3</v>
      </c>
      <c r="S410">
        <v>3</v>
      </c>
      <c r="T410">
        <v>4</v>
      </c>
      <c r="U410">
        <v>4</v>
      </c>
      <c r="V410">
        <v>4</v>
      </c>
      <c r="W410">
        <v>3</v>
      </c>
      <c r="X410">
        <v>2</v>
      </c>
      <c r="Y410">
        <v>4</v>
      </c>
      <c r="Z410">
        <v>4</v>
      </c>
      <c r="AA410">
        <v>3</v>
      </c>
      <c r="AB410">
        <v>3</v>
      </c>
      <c r="AC410">
        <v>4</v>
      </c>
      <c r="AD410">
        <v>4</v>
      </c>
      <c r="AE410">
        <v>1</v>
      </c>
      <c r="AF410">
        <v>3</v>
      </c>
      <c r="AG410">
        <v>5</v>
      </c>
      <c r="AH410">
        <v>4</v>
      </c>
      <c r="AI410">
        <v>4</v>
      </c>
      <c r="AJ410">
        <v>2</v>
      </c>
      <c r="AK410">
        <v>3</v>
      </c>
    </row>
    <row r="411" spans="1:37">
      <c r="A411">
        <v>410</v>
      </c>
      <c r="B411" t="s">
        <v>2266</v>
      </c>
      <c r="C411" t="s">
        <v>2267</v>
      </c>
      <c r="D411" t="str">
        <f t="shared" si="6"/>
        <v>SZ_05_0123</v>
      </c>
      <c r="E411" t="s">
        <v>2268</v>
      </c>
      <c r="F411" t="s">
        <v>2216</v>
      </c>
      <c r="G411" t="s">
        <v>2053</v>
      </c>
      <c r="H411">
        <v>6</v>
      </c>
      <c r="I411">
        <v>1</v>
      </c>
      <c r="J411">
        <v>5</v>
      </c>
      <c r="K411">
        <v>1</v>
      </c>
      <c r="L411">
        <v>1</v>
      </c>
      <c r="M411">
        <v>5</v>
      </c>
      <c r="N411">
        <v>1</v>
      </c>
      <c r="O411">
        <v>2</v>
      </c>
      <c r="P411">
        <v>4</v>
      </c>
      <c r="Q411">
        <v>1</v>
      </c>
      <c r="R411">
        <v>3</v>
      </c>
      <c r="S411">
        <v>4</v>
      </c>
      <c r="T411">
        <v>3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3</v>
      </c>
      <c r="AC411">
        <v>1</v>
      </c>
      <c r="AD411">
        <v>1</v>
      </c>
      <c r="AE411">
        <v>1</v>
      </c>
      <c r="AF411">
        <v>1</v>
      </c>
      <c r="AG411">
        <v>6</v>
      </c>
      <c r="AH411">
        <v>1</v>
      </c>
      <c r="AI411">
        <v>3</v>
      </c>
      <c r="AJ411">
        <v>1</v>
      </c>
      <c r="AK411">
        <v>1</v>
      </c>
    </row>
    <row r="412" spans="1:37">
      <c r="A412">
        <v>411</v>
      </c>
      <c r="B412" t="s">
        <v>2269</v>
      </c>
      <c r="C412" t="s">
        <v>2270</v>
      </c>
      <c r="D412" t="str">
        <f t="shared" si="6"/>
        <v>SZ_05_0124</v>
      </c>
      <c r="E412" t="s">
        <v>2271</v>
      </c>
      <c r="F412" t="s">
        <v>1969</v>
      </c>
      <c r="G412" t="s">
        <v>1974</v>
      </c>
      <c r="H412">
        <v>5</v>
      </c>
      <c r="I412">
        <v>5</v>
      </c>
      <c r="J412">
        <v>2</v>
      </c>
      <c r="K412">
        <v>1</v>
      </c>
      <c r="L412">
        <v>1</v>
      </c>
      <c r="M412">
        <v>5</v>
      </c>
      <c r="N412">
        <v>4</v>
      </c>
      <c r="O412">
        <v>4</v>
      </c>
      <c r="P412">
        <v>4</v>
      </c>
      <c r="Q412">
        <v>4</v>
      </c>
      <c r="R412">
        <v>4</v>
      </c>
      <c r="S412">
        <v>3</v>
      </c>
      <c r="T412">
        <v>4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2</v>
      </c>
      <c r="AB412">
        <v>3</v>
      </c>
      <c r="AC412">
        <v>2</v>
      </c>
      <c r="AD412">
        <v>1</v>
      </c>
      <c r="AE412">
        <v>1</v>
      </c>
      <c r="AF412">
        <v>5</v>
      </c>
      <c r="AG412">
        <v>6</v>
      </c>
      <c r="AH412">
        <v>5</v>
      </c>
      <c r="AI412">
        <v>1</v>
      </c>
      <c r="AJ412">
        <v>5</v>
      </c>
      <c r="AK412">
        <v>1</v>
      </c>
    </row>
    <row r="413" spans="1:37">
      <c r="A413">
        <v>412</v>
      </c>
      <c r="B413" t="s">
        <v>2272</v>
      </c>
      <c r="C413" t="s">
        <v>2273</v>
      </c>
      <c r="D413" t="str">
        <f t="shared" si="6"/>
        <v>SZ_05_0125</v>
      </c>
      <c r="E413" t="s">
        <v>2274</v>
      </c>
      <c r="F413" t="s">
        <v>1969</v>
      </c>
      <c r="G413" t="s">
        <v>1974</v>
      </c>
      <c r="H413">
        <v>5</v>
      </c>
      <c r="I413">
        <v>4</v>
      </c>
      <c r="J413">
        <v>4</v>
      </c>
      <c r="K413">
        <v>1</v>
      </c>
      <c r="L413">
        <v>1</v>
      </c>
      <c r="M413">
        <v>5</v>
      </c>
      <c r="N413">
        <v>3</v>
      </c>
      <c r="O413">
        <v>4</v>
      </c>
      <c r="P413">
        <v>4</v>
      </c>
      <c r="Q413">
        <v>4</v>
      </c>
      <c r="R413">
        <v>4</v>
      </c>
      <c r="S413">
        <v>3</v>
      </c>
      <c r="T413">
        <v>3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3</v>
      </c>
      <c r="AC413">
        <v>3</v>
      </c>
      <c r="AD413">
        <v>1</v>
      </c>
      <c r="AE413">
        <v>1</v>
      </c>
      <c r="AF413">
        <v>4</v>
      </c>
      <c r="AG413">
        <v>5</v>
      </c>
      <c r="AH413">
        <v>5</v>
      </c>
      <c r="AI413">
        <v>1</v>
      </c>
      <c r="AJ413">
        <v>5</v>
      </c>
      <c r="AK413">
        <v>1</v>
      </c>
    </row>
    <row r="414" spans="1:37">
      <c r="A414">
        <v>413</v>
      </c>
      <c r="B414" t="s">
        <v>2275</v>
      </c>
      <c r="C414" t="s">
        <v>2276</v>
      </c>
      <c r="D414" t="str">
        <f t="shared" si="6"/>
        <v>SZ_05_0126</v>
      </c>
      <c r="E414" t="s">
        <v>2277</v>
      </c>
      <c r="F414" t="s">
        <v>1964</v>
      </c>
      <c r="G414" t="s">
        <v>1974</v>
      </c>
      <c r="H414">
        <v>5</v>
      </c>
      <c r="I414">
        <v>3</v>
      </c>
      <c r="J414">
        <v>5</v>
      </c>
      <c r="K414">
        <v>3</v>
      </c>
      <c r="L414">
        <v>2</v>
      </c>
      <c r="M414">
        <v>3</v>
      </c>
      <c r="N414">
        <v>3</v>
      </c>
      <c r="O414">
        <v>3</v>
      </c>
      <c r="P414">
        <v>3</v>
      </c>
      <c r="Q414">
        <v>3</v>
      </c>
      <c r="R414">
        <v>3</v>
      </c>
      <c r="S414">
        <v>2</v>
      </c>
      <c r="T414">
        <v>3</v>
      </c>
      <c r="U414">
        <v>2</v>
      </c>
      <c r="V414">
        <v>2</v>
      </c>
      <c r="W414">
        <v>3</v>
      </c>
      <c r="X414">
        <v>2</v>
      </c>
      <c r="Y414">
        <v>3</v>
      </c>
      <c r="Z414">
        <v>2</v>
      </c>
      <c r="AA414">
        <v>3</v>
      </c>
      <c r="AB414">
        <v>3</v>
      </c>
      <c r="AC414">
        <v>3</v>
      </c>
      <c r="AD414">
        <v>3</v>
      </c>
      <c r="AE414">
        <v>1</v>
      </c>
      <c r="AF414">
        <v>3</v>
      </c>
      <c r="AG414">
        <v>4</v>
      </c>
      <c r="AH414">
        <v>4</v>
      </c>
      <c r="AI414">
        <v>2</v>
      </c>
      <c r="AJ414">
        <v>2</v>
      </c>
      <c r="AK414">
        <v>3</v>
      </c>
    </row>
    <row r="415" spans="1:37">
      <c r="A415">
        <v>414</v>
      </c>
      <c r="B415" t="s">
        <v>2278</v>
      </c>
      <c r="C415" t="s">
        <v>2279</v>
      </c>
      <c r="D415" t="str">
        <f t="shared" si="6"/>
        <v>SZ_05_0128</v>
      </c>
      <c r="E415" t="s">
        <v>2280</v>
      </c>
      <c r="F415" t="s">
        <v>2194</v>
      </c>
      <c r="G415" t="s">
        <v>1974</v>
      </c>
      <c r="H415">
        <v>6</v>
      </c>
      <c r="I415">
        <v>4</v>
      </c>
      <c r="J415">
        <v>4</v>
      </c>
      <c r="K415">
        <v>2</v>
      </c>
      <c r="L415">
        <v>1</v>
      </c>
      <c r="M415">
        <v>5</v>
      </c>
      <c r="N415">
        <v>3</v>
      </c>
      <c r="O415">
        <v>3</v>
      </c>
      <c r="P415">
        <v>3</v>
      </c>
      <c r="Q415">
        <v>3</v>
      </c>
      <c r="R415">
        <v>3</v>
      </c>
      <c r="S415">
        <v>3</v>
      </c>
      <c r="T415">
        <v>3</v>
      </c>
      <c r="U415">
        <v>1</v>
      </c>
      <c r="V415">
        <v>1</v>
      </c>
      <c r="W415">
        <v>1</v>
      </c>
      <c r="X415">
        <v>1</v>
      </c>
      <c r="Y415">
        <v>2</v>
      </c>
      <c r="Z415">
        <v>1</v>
      </c>
      <c r="AA415">
        <v>1</v>
      </c>
      <c r="AB415">
        <v>2</v>
      </c>
      <c r="AC415">
        <v>3</v>
      </c>
      <c r="AD415">
        <v>1</v>
      </c>
      <c r="AE415">
        <v>1</v>
      </c>
      <c r="AF415">
        <v>1</v>
      </c>
      <c r="AG415">
        <v>6</v>
      </c>
      <c r="AH415">
        <v>3</v>
      </c>
      <c r="AI415">
        <v>3</v>
      </c>
      <c r="AJ415">
        <v>1</v>
      </c>
      <c r="AK415">
        <v>3</v>
      </c>
    </row>
    <row r="416" spans="1:37">
      <c r="A416">
        <v>415</v>
      </c>
      <c r="B416" t="s">
        <v>2281</v>
      </c>
      <c r="C416" t="s">
        <v>2282</v>
      </c>
      <c r="D416" t="str">
        <f t="shared" si="6"/>
        <v>SZ_05_0129</v>
      </c>
      <c r="E416" t="s">
        <v>2283</v>
      </c>
      <c r="F416" t="s">
        <v>2188</v>
      </c>
      <c r="G416" t="s">
        <v>1974</v>
      </c>
      <c r="H416">
        <v>5</v>
      </c>
      <c r="I416">
        <v>3</v>
      </c>
      <c r="J416">
        <v>4</v>
      </c>
      <c r="K416">
        <v>3</v>
      </c>
      <c r="L416">
        <v>3</v>
      </c>
      <c r="M416">
        <v>4</v>
      </c>
      <c r="N416">
        <v>3</v>
      </c>
      <c r="O416">
        <v>2</v>
      </c>
      <c r="P416">
        <v>2</v>
      </c>
      <c r="Q416">
        <v>2</v>
      </c>
      <c r="R416">
        <v>2</v>
      </c>
      <c r="S416">
        <v>2</v>
      </c>
      <c r="T416">
        <v>3</v>
      </c>
      <c r="U416">
        <v>3</v>
      </c>
      <c r="V416">
        <v>3</v>
      </c>
      <c r="W416">
        <v>3</v>
      </c>
      <c r="X416">
        <v>1</v>
      </c>
      <c r="Y416">
        <v>3</v>
      </c>
      <c r="Z416">
        <v>2</v>
      </c>
      <c r="AA416">
        <v>1</v>
      </c>
      <c r="AB416">
        <v>1</v>
      </c>
      <c r="AC416">
        <v>3</v>
      </c>
      <c r="AD416">
        <v>3</v>
      </c>
      <c r="AE416">
        <v>1</v>
      </c>
      <c r="AF416">
        <v>3</v>
      </c>
      <c r="AG416">
        <v>4</v>
      </c>
      <c r="AH416">
        <v>4</v>
      </c>
      <c r="AI416">
        <v>2</v>
      </c>
      <c r="AJ416">
        <v>2</v>
      </c>
      <c r="AK416">
        <v>2</v>
      </c>
    </row>
    <row r="417" spans="1:37">
      <c r="A417">
        <v>416</v>
      </c>
      <c r="B417" t="s">
        <v>2284</v>
      </c>
      <c r="C417" t="s">
        <v>2285</v>
      </c>
      <c r="D417" t="str">
        <f t="shared" si="6"/>
        <v>SZ_05_0130</v>
      </c>
      <c r="E417" t="s">
        <v>2098</v>
      </c>
      <c r="F417" t="s">
        <v>2194</v>
      </c>
      <c r="G417" t="s">
        <v>2191</v>
      </c>
      <c r="H417">
        <v>5</v>
      </c>
      <c r="I417">
        <v>5</v>
      </c>
      <c r="J417">
        <v>5</v>
      </c>
      <c r="K417">
        <v>3</v>
      </c>
      <c r="L417">
        <v>3</v>
      </c>
      <c r="M417">
        <v>5</v>
      </c>
      <c r="N417">
        <v>4</v>
      </c>
      <c r="O417">
        <v>4</v>
      </c>
      <c r="P417">
        <v>5</v>
      </c>
      <c r="Q417">
        <v>4</v>
      </c>
      <c r="R417">
        <v>4</v>
      </c>
      <c r="S417">
        <v>4</v>
      </c>
      <c r="T417">
        <v>4</v>
      </c>
      <c r="U417">
        <v>4</v>
      </c>
      <c r="V417">
        <v>2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3</v>
      </c>
      <c r="AC417">
        <v>3</v>
      </c>
      <c r="AD417">
        <v>1</v>
      </c>
      <c r="AE417">
        <v>1</v>
      </c>
      <c r="AF417">
        <v>1</v>
      </c>
      <c r="AG417">
        <v>6</v>
      </c>
      <c r="AH417">
        <v>4</v>
      </c>
      <c r="AI417">
        <v>2</v>
      </c>
      <c r="AJ417">
        <v>2</v>
      </c>
      <c r="AK417">
        <v>4</v>
      </c>
    </row>
    <row r="418" spans="1:37">
      <c r="A418">
        <v>417</v>
      </c>
      <c r="B418" t="s">
        <v>2286</v>
      </c>
      <c r="C418" t="s">
        <v>2287</v>
      </c>
      <c r="D418" t="str">
        <f t="shared" si="6"/>
        <v>SZ_05_0131</v>
      </c>
      <c r="E418" t="s">
        <v>2288</v>
      </c>
      <c r="F418" t="s">
        <v>2188</v>
      </c>
      <c r="G418" t="s">
        <v>1974</v>
      </c>
      <c r="H418">
        <v>4</v>
      </c>
      <c r="I418">
        <v>3</v>
      </c>
      <c r="J418">
        <v>3</v>
      </c>
      <c r="L418">
        <v>4</v>
      </c>
      <c r="M418">
        <v>4</v>
      </c>
      <c r="N418">
        <v>2</v>
      </c>
      <c r="O418">
        <v>2</v>
      </c>
      <c r="P418">
        <v>2</v>
      </c>
      <c r="Q418">
        <v>2</v>
      </c>
      <c r="R418">
        <v>2</v>
      </c>
      <c r="S418">
        <v>2</v>
      </c>
      <c r="T418">
        <v>2</v>
      </c>
      <c r="U418">
        <v>2</v>
      </c>
      <c r="V418">
        <v>3</v>
      </c>
      <c r="W418">
        <v>3</v>
      </c>
      <c r="X418">
        <v>1</v>
      </c>
      <c r="Y418">
        <v>3</v>
      </c>
      <c r="Z418">
        <v>2</v>
      </c>
      <c r="AA418">
        <v>2</v>
      </c>
      <c r="AB418">
        <v>2</v>
      </c>
      <c r="AC418">
        <v>2</v>
      </c>
      <c r="AD418">
        <v>3</v>
      </c>
      <c r="AE418">
        <v>1</v>
      </c>
      <c r="AF418">
        <v>3</v>
      </c>
      <c r="AG418">
        <v>4</v>
      </c>
      <c r="AH418">
        <v>3</v>
      </c>
      <c r="AI418">
        <v>1</v>
      </c>
      <c r="AJ418">
        <v>1</v>
      </c>
      <c r="AK418">
        <v>1</v>
      </c>
    </row>
    <row r="419" spans="1:37">
      <c r="A419">
        <v>418</v>
      </c>
      <c r="B419" t="s">
        <v>2289</v>
      </c>
      <c r="C419" t="s">
        <v>2290</v>
      </c>
      <c r="D419" t="str">
        <f t="shared" si="6"/>
        <v>SZ_05_0132</v>
      </c>
      <c r="E419" t="s">
        <v>1627</v>
      </c>
      <c r="F419" t="s">
        <v>1964</v>
      </c>
      <c r="G419" t="s">
        <v>1974</v>
      </c>
      <c r="H419">
        <v>5</v>
      </c>
      <c r="I419">
        <v>3</v>
      </c>
      <c r="J419">
        <v>3</v>
      </c>
      <c r="K419">
        <v>3</v>
      </c>
      <c r="L419">
        <v>2</v>
      </c>
      <c r="M419">
        <v>4</v>
      </c>
      <c r="N419">
        <v>4</v>
      </c>
      <c r="O419">
        <v>2</v>
      </c>
      <c r="P419">
        <v>2</v>
      </c>
      <c r="Q419">
        <v>2</v>
      </c>
      <c r="R419">
        <v>2</v>
      </c>
      <c r="S419">
        <v>3</v>
      </c>
      <c r="T419">
        <v>2</v>
      </c>
      <c r="U419">
        <v>3</v>
      </c>
      <c r="V419">
        <v>4</v>
      </c>
      <c r="W419">
        <v>3</v>
      </c>
      <c r="X419">
        <v>3</v>
      </c>
      <c r="Y419">
        <v>3</v>
      </c>
      <c r="Z419">
        <v>2</v>
      </c>
      <c r="AA419">
        <v>2</v>
      </c>
      <c r="AB419">
        <v>2</v>
      </c>
      <c r="AC419">
        <v>3</v>
      </c>
      <c r="AD419">
        <v>4</v>
      </c>
      <c r="AE419">
        <v>1</v>
      </c>
      <c r="AF419">
        <v>3</v>
      </c>
      <c r="AG419">
        <v>4</v>
      </c>
      <c r="AH419">
        <v>3</v>
      </c>
      <c r="AI419">
        <v>3</v>
      </c>
      <c r="AJ419">
        <v>2</v>
      </c>
      <c r="AK419">
        <v>2</v>
      </c>
    </row>
    <row r="420" spans="1:37">
      <c r="A420">
        <v>419</v>
      </c>
      <c r="B420" t="s">
        <v>2291</v>
      </c>
      <c r="C420" t="s">
        <v>2292</v>
      </c>
      <c r="D420" t="str">
        <f t="shared" si="6"/>
        <v>SZ_05_0134</v>
      </c>
      <c r="E420" t="s">
        <v>2293</v>
      </c>
      <c r="F420" t="s">
        <v>2194</v>
      </c>
      <c r="G420" t="s">
        <v>1974</v>
      </c>
      <c r="H420">
        <v>5</v>
      </c>
      <c r="I420">
        <v>4</v>
      </c>
      <c r="J420">
        <v>1</v>
      </c>
      <c r="K420">
        <v>1</v>
      </c>
      <c r="L420">
        <v>1</v>
      </c>
      <c r="M420">
        <v>4</v>
      </c>
      <c r="N420">
        <v>4</v>
      </c>
      <c r="O420">
        <v>3</v>
      </c>
      <c r="P420">
        <v>2</v>
      </c>
      <c r="Q420">
        <v>4</v>
      </c>
      <c r="R420">
        <v>2</v>
      </c>
      <c r="S420">
        <v>3</v>
      </c>
      <c r="T420">
        <v>3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2</v>
      </c>
      <c r="AC420">
        <v>5</v>
      </c>
      <c r="AD420">
        <v>1</v>
      </c>
      <c r="AE420">
        <v>1</v>
      </c>
      <c r="AF420">
        <v>4</v>
      </c>
      <c r="AG420">
        <v>6</v>
      </c>
      <c r="AH420">
        <v>3</v>
      </c>
      <c r="AI420">
        <v>4</v>
      </c>
      <c r="AJ420">
        <v>3</v>
      </c>
      <c r="AK420">
        <v>3</v>
      </c>
    </row>
    <row r="421" spans="1:37">
      <c r="A421">
        <v>420</v>
      </c>
      <c r="B421" t="s">
        <v>2294</v>
      </c>
      <c r="C421" t="s">
        <v>2295</v>
      </c>
      <c r="D421" t="str">
        <f t="shared" si="6"/>
        <v>SZ_05_0138</v>
      </c>
      <c r="E421" t="s">
        <v>1581</v>
      </c>
      <c r="F421" t="s">
        <v>2216</v>
      </c>
      <c r="G421" t="s">
        <v>2053</v>
      </c>
      <c r="H421">
        <v>6</v>
      </c>
      <c r="I421">
        <v>4</v>
      </c>
      <c r="J421">
        <v>5</v>
      </c>
      <c r="K421">
        <v>1</v>
      </c>
      <c r="L421">
        <v>1</v>
      </c>
      <c r="M421">
        <v>1</v>
      </c>
      <c r="N421">
        <v>1</v>
      </c>
      <c r="O421">
        <v>4</v>
      </c>
      <c r="P421">
        <v>4</v>
      </c>
      <c r="Q421">
        <v>4</v>
      </c>
      <c r="R421">
        <v>4</v>
      </c>
      <c r="S421">
        <v>3</v>
      </c>
      <c r="T421">
        <v>4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3</v>
      </c>
      <c r="AC421">
        <v>1</v>
      </c>
      <c r="AD421">
        <v>1</v>
      </c>
      <c r="AE421">
        <v>1</v>
      </c>
      <c r="AF421">
        <v>4</v>
      </c>
      <c r="AG421">
        <v>6</v>
      </c>
      <c r="AH421">
        <v>1</v>
      </c>
      <c r="AI421">
        <v>1</v>
      </c>
      <c r="AJ421">
        <v>5</v>
      </c>
      <c r="AK421">
        <v>1</v>
      </c>
    </row>
    <row r="422" spans="1:37">
      <c r="A422">
        <v>421</v>
      </c>
      <c r="B422" t="s">
        <v>2296</v>
      </c>
      <c r="C422" t="s">
        <v>2297</v>
      </c>
      <c r="D422" t="str">
        <f t="shared" si="6"/>
        <v>SZ_05_0140</v>
      </c>
      <c r="E422" t="s">
        <v>2298</v>
      </c>
      <c r="F422" t="s">
        <v>2114</v>
      </c>
      <c r="G422" t="s">
        <v>2053</v>
      </c>
      <c r="H422">
        <v>5</v>
      </c>
      <c r="I422">
        <v>5</v>
      </c>
      <c r="J422">
        <v>1</v>
      </c>
      <c r="K422">
        <v>1</v>
      </c>
      <c r="L422">
        <v>1</v>
      </c>
      <c r="M422">
        <v>5</v>
      </c>
      <c r="N422">
        <v>3</v>
      </c>
      <c r="O422">
        <v>3</v>
      </c>
      <c r="P422">
        <v>3</v>
      </c>
      <c r="Q422">
        <v>3</v>
      </c>
      <c r="R422">
        <v>3</v>
      </c>
      <c r="S422">
        <v>1</v>
      </c>
      <c r="T422">
        <v>3</v>
      </c>
      <c r="U422">
        <v>1</v>
      </c>
      <c r="V422">
        <v>3</v>
      </c>
      <c r="W422">
        <v>3</v>
      </c>
      <c r="X422">
        <v>1</v>
      </c>
      <c r="Y422">
        <v>3</v>
      </c>
      <c r="Z422">
        <v>1</v>
      </c>
      <c r="AA422">
        <v>1</v>
      </c>
      <c r="AB422">
        <v>1</v>
      </c>
      <c r="AC422">
        <v>3</v>
      </c>
      <c r="AD422">
        <v>5</v>
      </c>
      <c r="AE422">
        <v>1</v>
      </c>
      <c r="AF422">
        <v>3</v>
      </c>
      <c r="AG422">
        <v>5</v>
      </c>
      <c r="AH422">
        <v>3</v>
      </c>
      <c r="AI422">
        <v>3</v>
      </c>
      <c r="AJ422">
        <v>3</v>
      </c>
      <c r="AK422">
        <v>3</v>
      </c>
    </row>
    <row r="423" spans="1:37">
      <c r="A423">
        <v>422</v>
      </c>
      <c r="B423" t="s">
        <v>2299</v>
      </c>
      <c r="C423" t="s">
        <v>2300</v>
      </c>
      <c r="D423" t="str">
        <f t="shared" si="6"/>
        <v>SZ_05_0141</v>
      </c>
      <c r="E423" t="s">
        <v>2301</v>
      </c>
      <c r="F423" t="s">
        <v>2188</v>
      </c>
      <c r="G423" t="s">
        <v>1974</v>
      </c>
      <c r="H423">
        <v>5</v>
      </c>
      <c r="I423">
        <v>5</v>
      </c>
      <c r="J423">
        <v>1</v>
      </c>
      <c r="K423">
        <v>1</v>
      </c>
      <c r="L423">
        <v>1</v>
      </c>
      <c r="M423">
        <v>5</v>
      </c>
      <c r="N423">
        <v>4</v>
      </c>
      <c r="O423">
        <v>5</v>
      </c>
      <c r="P423">
        <v>4</v>
      </c>
      <c r="Q423">
        <v>4</v>
      </c>
      <c r="R423">
        <v>4</v>
      </c>
      <c r="S423">
        <v>5</v>
      </c>
      <c r="T423">
        <v>4</v>
      </c>
      <c r="U423">
        <v>3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3</v>
      </c>
      <c r="AC423">
        <v>5</v>
      </c>
      <c r="AD423">
        <v>1</v>
      </c>
      <c r="AE423">
        <v>1</v>
      </c>
      <c r="AF423">
        <v>4</v>
      </c>
      <c r="AG423">
        <v>6</v>
      </c>
      <c r="AH423">
        <v>4</v>
      </c>
      <c r="AI423">
        <v>1</v>
      </c>
      <c r="AJ423">
        <v>1</v>
      </c>
      <c r="AK423">
        <v>4</v>
      </c>
    </row>
    <row r="424" spans="1:37">
      <c r="A424">
        <v>423</v>
      </c>
      <c r="B424" t="s">
        <v>2302</v>
      </c>
      <c r="C424" t="s">
        <v>2303</v>
      </c>
      <c r="D424" t="str">
        <f t="shared" si="6"/>
        <v>SZ_05_0142</v>
      </c>
      <c r="E424" t="s">
        <v>1667</v>
      </c>
      <c r="F424" t="s">
        <v>2194</v>
      </c>
      <c r="G424" t="s">
        <v>1974</v>
      </c>
      <c r="H424">
        <v>6</v>
      </c>
      <c r="I424">
        <v>5</v>
      </c>
      <c r="J424">
        <v>5</v>
      </c>
      <c r="K424">
        <v>1</v>
      </c>
      <c r="L424">
        <v>1</v>
      </c>
      <c r="M424">
        <v>6</v>
      </c>
      <c r="N424">
        <v>3</v>
      </c>
      <c r="O424">
        <v>4</v>
      </c>
      <c r="P424">
        <v>3</v>
      </c>
      <c r="Q424">
        <v>4</v>
      </c>
      <c r="R424">
        <v>4</v>
      </c>
      <c r="S424">
        <v>3</v>
      </c>
      <c r="T424">
        <v>3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3</v>
      </c>
      <c r="AC424">
        <v>3</v>
      </c>
      <c r="AD424">
        <v>1</v>
      </c>
      <c r="AE424">
        <v>1</v>
      </c>
      <c r="AF424">
        <v>3</v>
      </c>
      <c r="AG424">
        <v>6</v>
      </c>
      <c r="AH424">
        <v>3</v>
      </c>
      <c r="AI424">
        <v>1</v>
      </c>
      <c r="AJ424">
        <v>2</v>
      </c>
      <c r="AK424">
        <v>3</v>
      </c>
    </row>
    <row r="425" spans="1:37">
      <c r="A425">
        <v>424</v>
      </c>
      <c r="B425" t="s">
        <v>2304</v>
      </c>
      <c r="C425" t="s">
        <v>2305</v>
      </c>
      <c r="D425" t="str">
        <f t="shared" si="6"/>
        <v>SZ_05_0143</v>
      </c>
      <c r="E425" t="s">
        <v>2306</v>
      </c>
      <c r="F425" t="s">
        <v>2114</v>
      </c>
      <c r="G425" t="s">
        <v>2053</v>
      </c>
      <c r="H425">
        <v>5</v>
      </c>
      <c r="I425">
        <v>4</v>
      </c>
      <c r="J425">
        <v>5</v>
      </c>
      <c r="K425">
        <v>1</v>
      </c>
      <c r="L425">
        <v>1</v>
      </c>
      <c r="M425">
        <v>5</v>
      </c>
      <c r="N425">
        <v>3</v>
      </c>
      <c r="O425">
        <v>3</v>
      </c>
      <c r="P425">
        <v>3</v>
      </c>
      <c r="Q425">
        <v>3</v>
      </c>
      <c r="R425">
        <v>3</v>
      </c>
      <c r="S425">
        <v>3</v>
      </c>
      <c r="T425">
        <v>3</v>
      </c>
      <c r="U425">
        <v>1</v>
      </c>
      <c r="V425">
        <v>3</v>
      </c>
      <c r="W425">
        <v>3</v>
      </c>
      <c r="X425">
        <v>1</v>
      </c>
      <c r="Y425">
        <v>3</v>
      </c>
      <c r="Z425">
        <v>1</v>
      </c>
      <c r="AA425">
        <v>1</v>
      </c>
      <c r="AB425">
        <v>1</v>
      </c>
      <c r="AC425">
        <v>3</v>
      </c>
      <c r="AD425">
        <v>5</v>
      </c>
      <c r="AE425">
        <v>1</v>
      </c>
      <c r="AF425">
        <v>3</v>
      </c>
      <c r="AG425">
        <v>5</v>
      </c>
      <c r="AH425">
        <v>3</v>
      </c>
      <c r="AI425">
        <v>3</v>
      </c>
      <c r="AJ425">
        <v>3</v>
      </c>
      <c r="AK425">
        <v>3</v>
      </c>
    </row>
    <row r="426" spans="1:37">
      <c r="A426">
        <v>425</v>
      </c>
      <c r="B426" t="s">
        <v>2307</v>
      </c>
      <c r="C426" t="s">
        <v>2308</v>
      </c>
      <c r="D426" t="str">
        <f t="shared" si="6"/>
        <v>SZ_05_0144</v>
      </c>
      <c r="E426" t="s">
        <v>2309</v>
      </c>
      <c r="F426" t="s">
        <v>1969</v>
      </c>
      <c r="G426" t="s">
        <v>2108</v>
      </c>
      <c r="H426">
        <v>5</v>
      </c>
      <c r="I426">
        <v>4</v>
      </c>
      <c r="J426">
        <v>5</v>
      </c>
      <c r="K426">
        <v>1</v>
      </c>
      <c r="L426">
        <v>1</v>
      </c>
      <c r="M426">
        <v>5</v>
      </c>
      <c r="N426">
        <v>3</v>
      </c>
      <c r="O426">
        <v>4</v>
      </c>
      <c r="P426">
        <v>4</v>
      </c>
      <c r="Q426">
        <v>4</v>
      </c>
      <c r="R426">
        <v>4</v>
      </c>
      <c r="S426">
        <v>1</v>
      </c>
      <c r="T426">
        <v>4</v>
      </c>
      <c r="U426">
        <v>1</v>
      </c>
      <c r="V426">
        <v>5</v>
      </c>
      <c r="W426">
        <v>5</v>
      </c>
      <c r="X426">
        <v>1</v>
      </c>
      <c r="Y426">
        <v>5</v>
      </c>
      <c r="Z426">
        <v>1</v>
      </c>
      <c r="AA426">
        <v>2</v>
      </c>
      <c r="AB426">
        <v>4</v>
      </c>
      <c r="AC426">
        <v>2</v>
      </c>
      <c r="AD426">
        <v>1</v>
      </c>
      <c r="AE426">
        <v>1</v>
      </c>
      <c r="AF426">
        <v>4</v>
      </c>
      <c r="AG426">
        <v>5</v>
      </c>
      <c r="AH426">
        <v>4</v>
      </c>
      <c r="AI426">
        <v>2</v>
      </c>
      <c r="AJ426">
        <v>5</v>
      </c>
      <c r="AK426">
        <v>4</v>
      </c>
    </row>
    <row r="427" spans="1:37">
      <c r="A427">
        <v>426</v>
      </c>
      <c r="B427" t="s">
        <v>2310</v>
      </c>
      <c r="C427" t="s">
        <v>2311</v>
      </c>
      <c r="D427" t="str">
        <f t="shared" si="6"/>
        <v>SZ_05_0145</v>
      </c>
      <c r="E427" t="s">
        <v>2312</v>
      </c>
      <c r="F427" t="s">
        <v>2313</v>
      </c>
      <c r="G427" t="s">
        <v>1974</v>
      </c>
      <c r="H427">
        <v>5</v>
      </c>
      <c r="I427">
        <v>3</v>
      </c>
      <c r="J427">
        <v>3</v>
      </c>
      <c r="K427">
        <v>3</v>
      </c>
      <c r="L427">
        <v>3</v>
      </c>
      <c r="M427">
        <v>5</v>
      </c>
      <c r="N427">
        <v>4</v>
      </c>
      <c r="O427">
        <v>3</v>
      </c>
      <c r="P427">
        <v>3</v>
      </c>
      <c r="Q427">
        <v>3</v>
      </c>
      <c r="R427">
        <v>3</v>
      </c>
      <c r="S427">
        <v>3</v>
      </c>
      <c r="T427">
        <v>3</v>
      </c>
      <c r="U427">
        <v>2</v>
      </c>
      <c r="V427">
        <v>3</v>
      </c>
      <c r="W427">
        <v>2</v>
      </c>
      <c r="X427">
        <v>2</v>
      </c>
      <c r="Y427">
        <v>3</v>
      </c>
      <c r="Z427">
        <v>2</v>
      </c>
      <c r="AA427">
        <v>2</v>
      </c>
      <c r="AB427">
        <v>3</v>
      </c>
      <c r="AC427">
        <v>4</v>
      </c>
      <c r="AD427">
        <v>3</v>
      </c>
      <c r="AE427">
        <v>2</v>
      </c>
      <c r="AF427">
        <v>4</v>
      </c>
      <c r="AG427">
        <v>4</v>
      </c>
      <c r="AH427">
        <v>4</v>
      </c>
      <c r="AI427">
        <v>3</v>
      </c>
      <c r="AJ427">
        <v>2</v>
      </c>
      <c r="AK427">
        <v>3</v>
      </c>
    </row>
    <row r="428" spans="1:37">
      <c r="A428">
        <v>427</v>
      </c>
      <c r="B428" t="s">
        <v>2314</v>
      </c>
      <c r="C428" t="s">
        <v>2315</v>
      </c>
      <c r="D428" t="str">
        <f t="shared" si="6"/>
        <v>SZ_05_0146</v>
      </c>
      <c r="E428" t="s">
        <v>2316</v>
      </c>
      <c r="F428" t="s">
        <v>2317</v>
      </c>
      <c r="G428" t="s">
        <v>1965</v>
      </c>
      <c r="H428">
        <v>6</v>
      </c>
      <c r="I428">
        <v>4</v>
      </c>
      <c r="J428">
        <v>2</v>
      </c>
      <c r="K428">
        <v>2</v>
      </c>
      <c r="L428">
        <v>1</v>
      </c>
      <c r="M428">
        <v>6</v>
      </c>
      <c r="N428">
        <v>3</v>
      </c>
      <c r="O428">
        <v>4</v>
      </c>
      <c r="P428">
        <v>4</v>
      </c>
      <c r="Q428">
        <v>4</v>
      </c>
      <c r="R428">
        <v>3</v>
      </c>
      <c r="S428">
        <v>3</v>
      </c>
      <c r="T428">
        <v>3</v>
      </c>
      <c r="U428">
        <v>2</v>
      </c>
      <c r="V428">
        <v>1</v>
      </c>
      <c r="W428">
        <v>3</v>
      </c>
      <c r="X428">
        <v>1</v>
      </c>
      <c r="Y428">
        <v>1</v>
      </c>
      <c r="Z428">
        <v>1</v>
      </c>
      <c r="AA428">
        <v>2</v>
      </c>
      <c r="AB428">
        <v>2</v>
      </c>
      <c r="AC428">
        <v>3</v>
      </c>
      <c r="AD428">
        <v>2</v>
      </c>
      <c r="AE428">
        <v>1</v>
      </c>
      <c r="AF428">
        <v>1</v>
      </c>
      <c r="AG428">
        <v>5</v>
      </c>
      <c r="AH428">
        <v>5</v>
      </c>
      <c r="AI428">
        <v>1</v>
      </c>
      <c r="AJ428">
        <v>1</v>
      </c>
      <c r="AK428">
        <v>3</v>
      </c>
    </row>
    <row r="429" spans="1:37">
      <c r="A429">
        <v>428</v>
      </c>
      <c r="B429" t="s">
        <v>2318</v>
      </c>
      <c r="C429" t="s">
        <v>2319</v>
      </c>
      <c r="D429" t="str">
        <f t="shared" si="6"/>
        <v>SZ_05_0147</v>
      </c>
      <c r="E429" t="s">
        <v>2320</v>
      </c>
      <c r="F429" t="s">
        <v>2317</v>
      </c>
      <c r="G429" t="s">
        <v>1965</v>
      </c>
      <c r="H429">
        <v>6</v>
      </c>
      <c r="I429">
        <v>5</v>
      </c>
      <c r="J429">
        <v>2</v>
      </c>
      <c r="K429">
        <v>1</v>
      </c>
      <c r="L429">
        <v>1</v>
      </c>
      <c r="M429">
        <v>6</v>
      </c>
      <c r="N429">
        <v>4</v>
      </c>
      <c r="O429">
        <v>4</v>
      </c>
      <c r="P429">
        <v>4</v>
      </c>
      <c r="Q429">
        <v>4</v>
      </c>
      <c r="R429">
        <v>4</v>
      </c>
      <c r="S429">
        <v>3</v>
      </c>
      <c r="T429">
        <v>4</v>
      </c>
      <c r="U429">
        <v>1</v>
      </c>
      <c r="V429">
        <v>2</v>
      </c>
      <c r="W429">
        <v>2</v>
      </c>
      <c r="X429">
        <v>2</v>
      </c>
      <c r="Y429">
        <v>2</v>
      </c>
      <c r="Z429">
        <v>1</v>
      </c>
      <c r="AA429">
        <v>3</v>
      </c>
      <c r="AB429">
        <v>2</v>
      </c>
      <c r="AC429">
        <v>3</v>
      </c>
      <c r="AD429">
        <v>2</v>
      </c>
      <c r="AE429">
        <v>1</v>
      </c>
      <c r="AF429">
        <v>1</v>
      </c>
      <c r="AG429">
        <v>5</v>
      </c>
      <c r="AH429">
        <v>5</v>
      </c>
      <c r="AI429">
        <v>2</v>
      </c>
      <c r="AJ429">
        <v>1</v>
      </c>
      <c r="AK429">
        <v>4</v>
      </c>
    </row>
    <row r="430" spans="1:37">
      <c r="A430">
        <v>429</v>
      </c>
      <c r="B430" t="s">
        <v>2321</v>
      </c>
      <c r="C430" t="s">
        <v>2322</v>
      </c>
      <c r="D430" t="str">
        <f t="shared" si="6"/>
        <v>SZ_05_0148</v>
      </c>
      <c r="E430" t="s">
        <v>1454</v>
      </c>
      <c r="F430" t="s">
        <v>2323</v>
      </c>
      <c r="G430" t="s">
        <v>1974</v>
      </c>
      <c r="H430">
        <v>4</v>
      </c>
      <c r="I430">
        <v>4</v>
      </c>
      <c r="J430">
        <v>1</v>
      </c>
      <c r="K430">
        <v>2</v>
      </c>
      <c r="L430">
        <v>2</v>
      </c>
      <c r="M430">
        <v>4</v>
      </c>
      <c r="N430">
        <v>2</v>
      </c>
      <c r="O430">
        <v>3</v>
      </c>
      <c r="P430">
        <v>2</v>
      </c>
      <c r="Q430">
        <v>3</v>
      </c>
      <c r="R430">
        <v>2</v>
      </c>
      <c r="S430">
        <v>2</v>
      </c>
      <c r="T430">
        <v>3</v>
      </c>
      <c r="U430">
        <v>2</v>
      </c>
      <c r="V430">
        <v>3</v>
      </c>
      <c r="W430">
        <v>3</v>
      </c>
      <c r="X430">
        <v>2</v>
      </c>
      <c r="Y430">
        <v>3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1</v>
      </c>
      <c r="AF430">
        <v>3</v>
      </c>
      <c r="AG430">
        <v>4</v>
      </c>
      <c r="AH430">
        <v>4</v>
      </c>
      <c r="AI430">
        <v>2</v>
      </c>
      <c r="AJ430">
        <v>2</v>
      </c>
      <c r="AK430">
        <v>2</v>
      </c>
    </row>
    <row r="431" spans="1:37">
      <c r="A431">
        <v>430</v>
      </c>
      <c r="B431" t="s">
        <v>2324</v>
      </c>
      <c r="C431" t="s">
        <v>2325</v>
      </c>
      <c r="D431" t="str">
        <f t="shared" si="6"/>
        <v>SZ_05_0149</v>
      </c>
      <c r="E431" t="s">
        <v>1672</v>
      </c>
      <c r="F431" t="s">
        <v>2114</v>
      </c>
      <c r="G431" t="s">
        <v>2053</v>
      </c>
      <c r="H431">
        <v>5</v>
      </c>
      <c r="I431">
        <v>4</v>
      </c>
      <c r="J431">
        <v>1</v>
      </c>
      <c r="K431">
        <v>3</v>
      </c>
      <c r="L431">
        <v>4</v>
      </c>
      <c r="M431">
        <v>5</v>
      </c>
      <c r="N431">
        <v>3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3</v>
      </c>
      <c r="AD431">
        <v>5</v>
      </c>
      <c r="AE431">
        <v>1</v>
      </c>
      <c r="AF431">
        <v>3</v>
      </c>
      <c r="AG431">
        <v>5</v>
      </c>
      <c r="AH431">
        <v>3</v>
      </c>
      <c r="AI431">
        <v>3</v>
      </c>
      <c r="AJ431">
        <v>3</v>
      </c>
      <c r="AK431">
        <v>1</v>
      </c>
    </row>
    <row r="432" spans="1:37">
      <c r="A432">
        <v>431</v>
      </c>
      <c r="B432" t="s">
        <v>2326</v>
      </c>
      <c r="C432" t="s">
        <v>2327</v>
      </c>
      <c r="D432" t="str">
        <f t="shared" si="6"/>
        <v>SZ_05_0150</v>
      </c>
      <c r="E432" t="s">
        <v>2328</v>
      </c>
      <c r="F432" t="s">
        <v>1969</v>
      </c>
      <c r="G432" t="s">
        <v>1965</v>
      </c>
      <c r="H432">
        <v>5</v>
      </c>
      <c r="I432">
        <v>3</v>
      </c>
      <c r="J432">
        <v>5</v>
      </c>
      <c r="K432">
        <v>1</v>
      </c>
      <c r="L432">
        <v>1</v>
      </c>
      <c r="M432">
        <v>5</v>
      </c>
      <c r="N432">
        <v>3</v>
      </c>
      <c r="O432">
        <v>4</v>
      </c>
      <c r="P432">
        <v>4</v>
      </c>
      <c r="Q432">
        <v>4</v>
      </c>
      <c r="R432">
        <v>4</v>
      </c>
      <c r="S432">
        <v>3</v>
      </c>
      <c r="T432">
        <v>4</v>
      </c>
      <c r="U432">
        <v>3</v>
      </c>
      <c r="V432">
        <v>4</v>
      </c>
      <c r="W432">
        <v>2</v>
      </c>
      <c r="X432">
        <v>1</v>
      </c>
      <c r="Y432">
        <v>2</v>
      </c>
      <c r="Z432">
        <v>1</v>
      </c>
      <c r="AA432">
        <v>2</v>
      </c>
      <c r="AB432">
        <v>2</v>
      </c>
      <c r="AC432">
        <v>3</v>
      </c>
      <c r="AD432">
        <v>1</v>
      </c>
      <c r="AE432">
        <v>1</v>
      </c>
      <c r="AF432">
        <v>4</v>
      </c>
      <c r="AG432">
        <v>5</v>
      </c>
      <c r="AH432">
        <v>4</v>
      </c>
      <c r="AI432">
        <v>4</v>
      </c>
      <c r="AJ432">
        <v>5</v>
      </c>
      <c r="AK432">
        <v>2</v>
      </c>
    </row>
    <row r="433" spans="1:37">
      <c r="A433">
        <v>432</v>
      </c>
      <c r="B433" t="s">
        <v>2329</v>
      </c>
      <c r="C433" t="s">
        <v>2330</v>
      </c>
      <c r="D433" t="str">
        <f t="shared" si="6"/>
        <v>SZ_05_0151</v>
      </c>
      <c r="E433" t="s">
        <v>2331</v>
      </c>
      <c r="F433" t="s">
        <v>1964</v>
      </c>
      <c r="G433" t="s">
        <v>1974</v>
      </c>
      <c r="H433">
        <v>4</v>
      </c>
      <c r="I433">
        <v>3</v>
      </c>
      <c r="J433">
        <v>4</v>
      </c>
      <c r="K433">
        <v>3</v>
      </c>
      <c r="L433">
        <v>2</v>
      </c>
      <c r="M433">
        <v>4</v>
      </c>
      <c r="N433">
        <v>3</v>
      </c>
      <c r="O433">
        <v>2</v>
      </c>
      <c r="P433">
        <v>2</v>
      </c>
      <c r="Q433">
        <v>2</v>
      </c>
      <c r="R433">
        <v>2</v>
      </c>
      <c r="S433">
        <v>3</v>
      </c>
      <c r="T433">
        <v>3</v>
      </c>
      <c r="U433">
        <v>2</v>
      </c>
      <c r="V433">
        <v>3</v>
      </c>
      <c r="W433">
        <v>3</v>
      </c>
      <c r="X433">
        <v>2</v>
      </c>
      <c r="Y433">
        <v>3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1</v>
      </c>
      <c r="AF433">
        <v>3</v>
      </c>
      <c r="AG433">
        <v>4</v>
      </c>
      <c r="AH433">
        <v>4</v>
      </c>
      <c r="AI433">
        <v>3</v>
      </c>
      <c r="AJ433">
        <v>2</v>
      </c>
      <c r="AK433">
        <v>2</v>
      </c>
    </row>
    <row r="434" spans="1:37">
      <c r="A434">
        <v>433</v>
      </c>
      <c r="B434" t="s">
        <v>2332</v>
      </c>
      <c r="C434" t="s">
        <v>2333</v>
      </c>
      <c r="D434" t="str">
        <f t="shared" si="6"/>
        <v>SZ_05_0152</v>
      </c>
      <c r="E434" t="s">
        <v>2334</v>
      </c>
      <c r="F434" t="s">
        <v>1969</v>
      </c>
      <c r="G434" t="s">
        <v>1965</v>
      </c>
      <c r="H434">
        <v>5</v>
      </c>
      <c r="I434">
        <v>4</v>
      </c>
      <c r="J434">
        <v>1</v>
      </c>
      <c r="K434">
        <v>1</v>
      </c>
      <c r="L434">
        <v>1</v>
      </c>
      <c r="M434">
        <v>5</v>
      </c>
      <c r="N434">
        <v>4</v>
      </c>
      <c r="O434">
        <v>4</v>
      </c>
      <c r="P434">
        <v>4</v>
      </c>
      <c r="Q434">
        <v>4</v>
      </c>
      <c r="R434">
        <v>4</v>
      </c>
      <c r="S434">
        <v>2</v>
      </c>
      <c r="T434">
        <v>5</v>
      </c>
      <c r="U434">
        <v>2</v>
      </c>
      <c r="V434">
        <v>2</v>
      </c>
      <c r="W434">
        <v>2</v>
      </c>
      <c r="X434">
        <v>1</v>
      </c>
      <c r="Y434">
        <v>1</v>
      </c>
      <c r="Z434">
        <v>1</v>
      </c>
      <c r="AA434">
        <v>1</v>
      </c>
      <c r="AB434">
        <v>4</v>
      </c>
      <c r="AC434">
        <v>4</v>
      </c>
      <c r="AD434">
        <v>1</v>
      </c>
      <c r="AE434">
        <v>1</v>
      </c>
      <c r="AF434">
        <v>4</v>
      </c>
      <c r="AG434">
        <v>5</v>
      </c>
      <c r="AH434">
        <v>5</v>
      </c>
      <c r="AI434">
        <v>1</v>
      </c>
      <c r="AJ434">
        <v>5</v>
      </c>
      <c r="AK434">
        <v>1</v>
      </c>
    </row>
    <row r="435" spans="1:37">
      <c r="A435">
        <v>434</v>
      </c>
      <c r="B435" t="s">
        <v>2335</v>
      </c>
      <c r="C435" t="s">
        <v>2336</v>
      </c>
      <c r="D435" t="str">
        <f t="shared" si="6"/>
        <v>SZ_05_0153</v>
      </c>
      <c r="E435" t="s">
        <v>2337</v>
      </c>
      <c r="F435" t="s">
        <v>2114</v>
      </c>
      <c r="G435" t="s">
        <v>2053</v>
      </c>
      <c r="H435">
        <v>5</v>
      </c>
      <c r="I435">
        <v>4</v>
      </c>
      <c r="J435">
        <v>1</v>
      </c>
      <c r="K435">
        <v>1</v>
      </c>
      <c r="L435">
        <v>1</v>
      </c>
      <c r="M435">
        <v>5</v>
      </c>
      <c r="N435">
        <v>4</v>
      </c>
      <c r="O435">
        <v>3</v>
      </c>
      <c r="P435">
        <v>3</v>
      </c>
      <c r="Q435">
        <v>3</v>
      </c>
      <c r="R435">
        <v>3</v>
      </c>
      <c r="S435">
        <v>1</v>
      </c>
      <c r="T435">
        <v>3</v>
      </c>
      <c r="U435">
        <v>1</v>
      </c>
      <c r="V435">
        <v>1</v>
      </c>
      <c r="W435">
        <v>3</v>
      </c>
      <c r="X435">
        <v>1</v>
      </c>
      <c r="Y435">
        <v>3</v>
      </c>
      <c r="Z435">
        <v>1</v>
      </c>
      <c r="AA435">
        <v>1</v>
      </c>
      <c r="AB435">
        <v>3</v>
      </c>
      <c r="AC435">
        <v>3</v>
      </c>
      <c r="AD435">
        <v>5</v>
      </c>
      <c r="AE435">
        <v>1</v>
      </c>
      <c r="AF435">
        <v>3</v>
      </c>
      <c r="AG435">
        <v>5</v>
      </c>
      <c r="AH435">
        <v>4</v>
      </c>
      <c r="AI435">
        <v>3</v>
      </c>
      <c r="AJ435">
        <v>3</v>
      </c>
      <c r="AK435">
        <v>3</v>
      </c>
    </row>
    <row r="436" spans="1:37">
      <c r="A436">
        <v>435</v>
      </c>
      <c r="B436" t="s">
        <v>2338</v>
      </c>
      <c r="C436" t="s">
        <v>2339</v>
      </c>
      <c r="D436" t="str">
        <f t="shared" si="6"/>
        <v>SZ_05_0154</v>
      </c>
      <c r="E436" t="s">
        <v>2340</v>
      </c>
      <c r="F436" t="s">
        <v>1964</v>
      </c>
      <c r="G436" t="s">
        <v>1974</v>
      </c>
      <c r="H436">
        <v>5</v>
      </c>
      <c r="I436">
        <v>3</v>
      </c>
      <c r="J436">
        <v>4</v>
      </c>
      <c r="K436">
        <v>2</v>
      </c>
      <c r="L436">
        <v>2</v>
      </c>
      <c r="M436">
        <v>4</v>
      </c>
      <c r="N436">
        <v>2</v>
      </c>
      <c r="O436">
        <v>2</v>
      </c>
      <c r="P436">
        <v>3</v>
      </c>
      <c r="Q436">
        <v>2</v>
      </c>
      <c r="R436">
        <v>2</v>
      </c>
      <c r="S436">
        <v>2</v>
      </c>
      <c r="T436">
        <v>3</v>
      </c>
      <c r="U436">
        <v>2</v>
      </c>
      <c r="V436">
        <v>3</v>
      </c>
      <c r="W436">
        <v>3</v>
      </c>
      <c r="X436">
        <v>2</v>
      </c>
      <c r="Y436">
        <v>3</v>
      </c>
      <c r="Z436">
        <v>2</v>
      </c>
      <c r="AA436">
        <v>3</v>
      </c>
      <c r="AB436">
        <v>2</v>
      </c>
      <c r="AC436">
        <v>3</v>
      </c>
      <c r="AD436">
        <v>3</v>
      </c>
      <c r="AE436">
        <v>1</v>
      </c>
      <c r="AF436">
        <v>3</v>
      </c>
      <c r="AG436">
        <v>4</v>
      </c>
      <c r="AH436">
        <v>4</v>
      </c>
      <c r="AI436">
        <v>2</v>
      </c>
      <c r="AJ436">
        <v>2</v>
      </c>
      <c r="AK436">
        <v>2</v>
      </c>
    </row>
    <row r="437" spans="1:37">
      <c r="A437">
        <v>436</v>
      </c>
      <c r="B437" t="s">
        <v>2341</v>
      </c>
      <c r="C437" t="s">
        <v>2342</v>
      </c>
      <c r="D437" t="str">
        <f t="shared" si="6"/>
        <v>SZ_05_0155</v>
      </c>
      <c r="E437" t="s">
        <v>2343</v>
      </c>
      <c r="F437" t="s">
        <v>1964</v>
      </c>
      <c r="G437" t="s">
        <v>1974</v>
      </c>
      <c r="H437">
        <v>4</v>
      </c>
      <c r="I437">
        <v>3</v>
      </c>
      <c r="J437">
        <v>2</v>
      </c>
      <c r="K437">
        <v>3</v>
      </c>
      <c r="L437">
        <v>3</v>
      </c>
      <c r="M437">
        <v>4</v>
      </c>
      <c r="N437">
        <v>4</v>
      </c>
      <c r="O437">
        <v>2</v>
      </c>
      <c r="P437">
        <v>2</v>
      </c>
      <c r="Q437">
        <v>2</v>
      </c>
      <c r="R437">
        <v>2</v>
      </c>
      <c r="S437">
        <v>2</v>
      </c>
      <c r="T437">
        <v>3</v>
      </c>
      <c r="U437">
        <v>3</v>
      </c>
      <c r="V437">
        <v>3</v>
      </c>
      <c r="W437">
        <v>3</v>
      </c>
      <c r="X437">
        <v>2</v>
      </c>
      <c r="Y437">
        <v>3</v>
      </c>
      <c r="Z437">
        <v>2</v>
      </c>
      <c r="AA437">
        <v>2</v>
      </c>
      <c r="AB437">
        <v>2</v>
      </c>
      <c r="AC437">
        <v>4</v>
      </c>
      <c r="AD437">
        <v>4</v>
      </c>
      <c r="AE437">
        <v>1</v>
      </c>
      <c r="AF437">
        <v>3</v>
      </c>
      <c r="AG437">
        <v>4</v>
      </c>
      <c r="AH437">
        <v>4</v>
      </c>
      <c r="AI437">
        <v>3</v>
      </c>
      <c r="AJ437">
        <v>2</v>
      </c>
      <c r="AK437">
        <v>2</v>
      </c>
    </row>
    <row r="438" spans="1:37">
      <c r="A438">
        <v>437</v>
      </c>
      <c r="B438" t="s">
        <v>2344</v>
      </c>
      <c r="C438" t="s">
        <v>2345</v>
      </c>
      <c r="D438" t="str">
        <f t="shared" si="6"/>
        <v>SZ_05_0156</v>
      </c>
      <c r="E438" t="s">
        <v>2346</v>
      </c>
      <c r="F438" t="s">
        <v>1964</v>
      </c>
      <c r="G438" t="s">
        <v>1974</v>
      </c>
      <c r="H438">
        <v>4</v>
      </c>
      <c r="I438">
        <v>4</v>
      </c>
      <c r="J438">
        <v>1</v>
      </c>
      <c r="K438">
        <v>2</v>
      </c>
      <c r="L438">
        <v>3</v>
      </c>
      <c r="M438">
        <v>4</v>
      </c>
      <c r="N438">
        <v>2</v>
      </c>
      <c r="O438">
        <v>3</v>
      </c>
      <c r="P438">
        <v>3</v>
      </c>
      <c r="Q438">
        <v>3</v>
      </c>
      <c r="R438">
        <v>2</v>
      </c>
      <c r="S438">
        <v>3</v>
      </c>
      <c r="T438">
        <v>3</v>
      </c>
      <c r="U438">
        <v>2</v>
      </c>
      <c r="V438">
        <v>2</v>
      </c>
      <c r="W438">
        <v>3</v>
      </c>
      <c r="X438">
        <v>2</v>
      </c>
      <c r="Y438">
        <v>3</v>
      </c>
      <c r="Z438">
        <v>3</v>
      </c>
      <c r="AA438">
        <v>2</v>
      </c>
      <c r="AB438">
        <v>2</v>
      </c>
      <c r="AC438">
        <v>2</v>
      </c>
      <c r="AD438">
        <v>3</v>
      </c>
      <c r="AE438">
        <v>1</v>
      </c>
      <c r="AF438">
        <v>3</v>
      </c>
      <c r="AG438">
        <v>4</v>
      </c>
      <c r="AH438">
        <v>4</v>
      </c>
      <c r="AI438">
        <v>2</v>
      </c>
      <c r="AJ438">
        <v>1</v>
      </c>
      <c r="AK438">
        <v>2</v>
      </c>
    </row>
    <row r="439" spans="1:37">
      <c r="A439">
        <v>438</v>
      </c>
      <c r="B439" t="s">
        <v>2347</v>
      </c>
      <c r="C439" t="s">
        <v>2348</v>
      </c>
      <c r="D439" t="str">
        <f t="shared" si="6"/>
        <v>SZ_05_0157</v>
      </c>
      <c r="E439" t="s">
        <v>2349</v>
      </c>
      <c r="F439" t="s">
        <v>1964</v>
      </c>
      <c r="G439" t="s">
        <v>1974</v>
      </c>
      <c r="H439">
        <v>5</v>
      </c>
      <c r="I439">
        <v>4</v>
      </c>
      <c r="J439">
        <v>1</v>
      </c>
      <c r="K439">
        <v>2</v>
      </c>
      <c r="L439">
        <v>2</v>
      </c>
      <c r="M439">
        <v>4</v>
      </c>
      <c r="N439">
        <v>2</v>
      </c>
      <c r="O439">
        <v>3</v>
      </c>
      <c r="P439">
        <v>3</v>
      </c>
      <c r="Q439">
        <v>2</v>
      </c>
      <c r="R439">
        <v>3</v>
      </c>
      <c r="S439">
        <v>3</v>
      </c>
      <c r="T439">
        <v>4</v>
      </c>
      <c r="U439">
        <v>2</v>
      </c>
      <c r="V439">
        <v>3</v>
      </c>
      <c r="W439">
        <v>2</v>
      </c>
      <c r="X439">
        <v>2</v>
      </c>
      <c r="Y439">
        <v>3</v>
      </c>
      <c r="Z439">
        <v>2</v>
      </c>
      <c r="AA439">
        <v>4</v>
      </c>
      <c r="AB439">
        <v>3</v>
      </c>
      <c r="AC439">
        <v>3</v>
      </c>
      <c r="AD439">
        <v>3</v>
      </c>
      <c r="AE439">
        <v>1</v>
      </c>
      <c r="AF439">
        <v>3</v>
      </c>
      <c r="AG439">
        <v>4</v>
      </c>
      <c r="AH439">
        <v>4</v>
      </c>
      <c r="AI439">
        <v>2</v>
      </c>
      <c r="AJ439">
        <v>2</v>
      </c>
      <c r="AK439">
        <v>2</v>
      </c>
    </row>
    <row r="440" spans="1:37">
      <c r="A440">
        <v>439</v>
      </c>
      <c r="B440" t="s">
        <v>2350</v>
      </c>
      <c r="C440" t="s">
        <v>2351</v>
      </c>
      <c r="D440" t="str">
        <f t="shared" si="6"/>
        <v>SZ_05_0159</v>
      </c>
      <c r="E440" t="s">
        <v>2179</v>
      </c>
      <c r="F440" t="s">
        <v>1964</v>
      </c>
      <c r="G440" t="s">
        <v>1974</v>
      </c>
      <c r="H440">
        <v>4</v>
      </c>
      <c r="I440">
        <v>4</v>
      </c>
      <c r="J440">
        <v>1</v>
      </c>
      <c r="K440">
        <v>3</v>
      </c>
      <c r="M440">
        <v>4</v>
      </c>
      <c r="N440">
        <v>2</v>
      </c>
      <c r="O440">
        <v>2</v>
      </c>
      <c r="P440">
        <v>2</v>
      </c>
      <c r="Q440">
        <v>2</v>
      </c>
      <c r="R440">
        <v>2</v>
      </c>
      <c r="S440">
        <v>2</v>
      </c>
      <c r="T440">
        <v>3</v>
      </c>
      <c r="U440">
        <v>2</v>
      </c>
      <c r="V440">
        <v>3</v>
      </c>
      <c r="W440">
        <v>3</v>
      </c>
      <c r="X440">
        <v>2</v>
      </c>
      <c r="Y440">
        <v>3</v>
      </c>
      <c r="Z440">
        <v>2</v>
      </c>
      <c r="AA440">
        <v>2</v>
      </c>
      <c r="AB440">
        <v>2</v>
      </c>
      <c r="AC440">
        <v>2</v>
      </c>
      <c r="AD440">
        <v>3</v>
      </c>
      <c r="AE440">
        <v>1</v>
      </c>
      <c r="AF440">
        <v>3</v>
      </c>
      <c r="AG440">
        <v>4</v>
      </c>
      <c r="AH440">
        <v>3</v>
      </c>
      <c r="AI440">
        <v>2</v>
      </c>
      <c r="AJ440">
        <v>2</v>
      </c>
      <c r="AK440">
        <v>2</v>
      </c>
    </row>
    <row r="441" spans="1:37">
      <c r="A441">
        <v>440</v>
      </c>
      <c r="B441" t="s">
        <v>2352</v>
      </c>
      <c r="C441" t="s">
        <v>2353</v>
      </c>
      <c r="D441" t="str">
        <f t="shared" si="6"/>
        <v>SZ_05_0160</v>
      </c>
      <c r="E441" t="s">
        <v>2354</v>
      </c>
      <c r="F441" t="s">
        <v>2188</v>
      </c>
      <c r="G441" t="s">
        <v>1974</v>
      </c>
      <c r="H441">
        <v>5</v>
      </c>
      <c r="I441">
        <v>4</v>
      </c>
      <c r="J441">
        <v>1</v>
      </c>
      <c r="K441">
        <v>3</v>
      </c>
      <c r="L441">
        <v>2</v>
      </c>
      <c r="M441">
        <v>2</v>
      </c>
      <c r="N441">
        <v>4</v>
      </c>
      <c r="O441">
        <v>3</v>
      </c>
      <c r="P441">
        <v>3</v>
      </c>
      <c r="Q441">
        <v>3</v>
      </c>
      <c r="R441">
        <v>2</v>
      </c>
      <c r="S441">
        <v>3</v>
      </c>
      <c r="T441">
        <v>3</v>
      </c>
      <c r="U441">
        <v>2</v>
      </c>
      <c r="V441">
        <v>3</v>
      </c>
      <c r="W441">
        <v>3</v>
      </c>
      <c r="X441">
        <v>2</v>
      </c>
      <c r="Y441">
        <v>3</v>
      </c>
      <c r="Z441">
        <v>2</v>
      </c>
      <c r="AA441">
        <v>2</v>
      </c>
      <c r="AB441">
        <v>2</v>
      </c>
      <c r="AC441">
        <v>2</v>
      </c>
      <c r="AD441">
        <v>3</v>
      </c>
      <c r="AE441">
        <v>1</v>
      </c>
      <c r="AF441">
        <v>3</v>
      </c>
      <c r="AG441">
        <v>4</v>
      </c>
      <c r="AH441">
        <v>4</v>
      </c>
      <c r="AI441">
        <v>2</v>
      </c>
      <c r="AJ441">
        <v>2</v>
      </c>
      <c r="AK441">
        <v>2</v>
      </c>
    </row>
    <row r="442" spans="1:37">
      <c r="A442">
        <v>441</v>
      </c>
      <c r="B442" t="s">
        <v>2355</v>
      </c>
      <c r="C442" t="s">
        <v>2356</v>
      </c>
      <c r="D442" t="str">
        <f t="shared" si="6"/>
        <v>SZ_05_0161</v>
      </c>
      <c r="E442" t="s">
        <v>2357</v>
      </c>
      <c r="F442" t="s">
        <v>2194</v>
      </c>
      <c r="G442" t="s">
        <v>1974</v>
      </c>
      <c r="H442">
        <v>5</v>
      </c>
      <c r="I442">
        <v>6</v>
      </c>
      <c r="J442">
        <v>5</v>
      </c>
      <c r="K442">
        <v>1</v>
      </c>
      <c r="L442">
        <v>1</v>
      </c>
      <c r="M442">
        <v>5</v>
      </c>
      <c r="N442">
        <v>4</v>
      </c>
      <c r="O442">
        <v>5</v>
      </c>
      <c r="P442">
        <v>5</v>
      </c>
      <c r="Q442">
        <v>5</v>
      </c>
      <c r="R442">
        <v>5</v>
      </c>
      <c r="S442">
        <v>5</v>
      </c>
      <c r="T442">
        <v>5</v>
      </c>
      <c r="U442">
        <v>5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4</v>
      </c>
      <c r="AC442">
        <v>5</v>
      </c>
      <c r="AD442">
        <v>1</v>
      </c>
      <c r="AE442">
        <v>1</v>
      </c>
      <c r="AF442">
        <v>5</v>
      </c>
      <c r="AG442">
        <v>6</v>
      </c>
      <c r="AH442">
        <v>4</v>
      </c>
      <c r="AI442">
        <v>4</v>
      </c>
      <c r="AJ442">
        <v>3</v>
      </c>
      <c r="AK442">
        <v>4</v>
      </c>
    </row>
    <row r="443" spans="1:37">
      <c r="A443">
        <v>442</v>
      </c>
      <c r="B443" t="s">
        <v>2358</v>
      </c>
      <c r="C443" t="s">
        <v>2359</v>
      </c>
      <c r="D443" t="str">
        <f t="shared" si="6"/>
        <v>SZ_05_0162</v>
      </c>
      <c r="E443" t="s">
        <v>1756</v>
      </c>
      <c r="F443" t="s">
        <v>2188</v>
      </c>
      <c r="G443" t="s">
        <v>1974</v>
      </c>
      <c r="H443">
        <v>4</v>
      </c>
      <c r="I443">
        <v>3</v>
      </c>
      <c r="J443">
        <v>5</v>
      </c>
      <c r="K443">
        <v>3</v>
      </c>
      <c r="L443">
        <v>3</v>
      </c>
      <c r="M443">
        <v>4</v>
      </c>
      <c r="N443">
        <v>3</v>
      </c>
      <c r="O443">
        <v>2</v>
      </c>
      <c r="P443">
        <v>2</v>
      </c>
      <c r="Q443">
        <v>2</v>
      </c>
      <c r="R443">
        <v>2</v>
      </c>
      <c r="S443">
        <v>2</v>
      </c>
      <c r="T443">
        <v>3</v>
      </c>
      <c r="U443">
        <v>2</v>
      </c>
      <c r="V443">
        <v>3</v>
      </c>
      <c r="W443">
        <v>3</v>
      </c>
      <c r="X443">
        <v>1</v>
      </c>
      <c r="Y443">
        <v>2</v>
      </c>
      <c r="Z443">
        <v>3</v>
      </c>
      <c r="AA443">
        <v>1</v>
      </c>
      <c r="AB443">
        <v>2</v>
      </c>
      <c r="AC443">
        <v>3</v>
      </c>
      <c r="AD443">
        <v>4</v>
      </c>
      <c r="AE443">
        <v>1</v>
      </c>
      <c r="AF443">
        <v>3</v>
      </c>
      <c r="AG443">
        <v>4</v>
      </c>
      <c r="AH443">
        <v>4</v>
      </c>
      <c r="AI443">
        <v>1</v>
      </c>
      <c r="AJ443">
        <v>1</v>
      </c>
      <c r="AK443">
        <v>1</v>
      </c>
    </row>
    <row r="444" spans="1:37">
      <c r="A444">
        <v>443</v>
      </c>
      <c r="B444" t="s">
        <v>2360</v>
      </c>
      <c r="C444" t="s">
        <v>2361</v>
      </c>
      <c r="D444" t="str">
        <f t="shared" si="6"/>
        <v>SZ_05_0163</v>
      </c>
      <c r="E444" t="s">
        <v>2362</v>
      </c>
      <c r="F444" t="s">
        <v>2037</v>
      </c>
      <c r="G444" t="s">
        <v>2108</v>
      </c>
      <c r="H444">
        <v>6</v>
      </c>
      <c r="I444">
        <v>5</v>
      </c>
      <c r="J444">
        <v>5</v>
      </c>
      <c r="K444">
        <v>3</v>
      </c>
      <c r="L444">
        <v>1</v>
      </c>
      <c r="M444">
        <v>5</v>
      </c>
      <c r="N444">
        <v>2</v>
      </c>
      <c r="O444">
        <v>5</v>
      </c>
      <c r="P444">
        <v>5</v>
      </c>
      <c r="Q444">
        <v>5</v>
      </c>
      <c r="R444">
        <v>5</v>
      </c>
      <c r="S444">
        <v>4</v>
      </c>
      <c r="T444">
        <v>5</v>
      </c>
      <c r="U444">
        <v>3</v>
      </c>
      <c r="V444">
        <v>4</v>
      </c>
      <c r="W444">
        <v>4</v>
      </c>
      <c r="X444">
        <v>1</v>
      </c>
      <c r="Y444">
        <v>4</v>
      </c>
      <c r="Z444">
        <v>4</v>
      </c>
      <c r="AA444">
        <v>2</v>
      </c>
      <c r="AB444">
        <v>3</v>
      </c>
      <c r="AC444">
        <v>1</v>
      </c>
      <c r="AD444">
        <v>3</v>
      </c>
      <c r="AE444">
        <v>1</v>
      </c>
      <c r="AF444">
        <v>3</v>
      </c>
      <c r="AG444">
        <v>4</v>
      </c>
      <c r="AH444">
        <v>5</v>
      </c>
      <c r="AI444">
        <v>1</v>
      </c>
      <c r="AJ444">
        <v>2</v>
      </c>
      <c r="AK444">
        <v>4</v>
      </c>
    </row>
    <row r="445" spans="1:37">
      <c r="A445">
        <v>444</v>
      </c>
      <c r="B445" t="s">
        <v>2363</v>
      </c>
      <c r="C445" t="s">
        <v>2364</v>
      </c>
      <c r="D445" t="str">
        <f t="shared" si="6"/>
        <v>SZ_05_0165</v>
      </c>
      <c r="E445" t="s">
        <v>2365</v>
      </c>
      <c r="F445" t="s">
        <v>1964</v>
      </c>
      <c r="G445" t="s">
        <v>1974</v>
      </c>
      <c r="H445">
        <v>5</v>
      </c>
      <c r="I445">
        <v>4</v>
      </c>
      <c r="J445">
        <v>3</v>
      </c>
      <c r="K445">
        <v>2</v>
      </c>
      <c r="L445">
        <v>2</v>
      </c>
      <c r="M445">
        <v>4</v>
      </c>
      <c r="N445">
        <v>2</v>
      </c>
      <c r="O445">
        <v>2</v>
      </c>
      <c r="P445">
        <v>2</v>
      </c>
      <c r="Q445">
        <v>2</v>
      </c>
      <c r="R445">
        <v>2</v>
      </c>
      <c r="S445">
        <v>2</v>
      </c>
      <c r="T445">
        <v>2</v>
      </c>
      <c r="U445">
        <v>2</v>
      </c>
      <c r="V445">
        <v>3</v>
      </c>
      <c r="W445">
        <v>3</v>
      </c>
      <c r="X445">
        <v>2</v>
      </c>
      <c r="Y445">
        <v>3</v>
      </c>
      <c r="Z445">
        <v>2</v>
      </c>
      <c r="AA445">
        <v>2</v>
      </c>
      <c r="AB445">
        <v>2</v>
      </c>
      <c r="AC445">
        <v>3</v>
      </c>
      <c r="AD445">
        <v>4</v>
      </c>
      <c r="AE445">
        <v>1</v>
      </c>
      <c r="AF445">
        <v>3</v>
      </c>
      <c r="AG445">
        <v>4</v>
      </c>
      <c r="AH445">
        <v>4</v>
      </c>
      <c r="AI445">
        <v>2</v>
      </c>
      <c r="AJ445">
        <v>2</v>
      </c>
      <c r="AK445">
        <v>2</v>
      </c>
    </row>
    <row r="446" spans="1:37">
      <c r="A446">
        <v>445</v>
      </c>
      <c r="B446" t="s">
        <v>2366</v>
      </c>
      <c r="C446" t="s">
        <v>2367</v>
      </c>
      <c r="D446" t="str">
        <f t="shared" si="6"/>
        <v>SZ_05_0166</v>
      </c>
      <c r="E446" t="s">
        <v>1346</v>
      </c>
      <c r="F446" t="s">
        <v>2114</v>
      </c>
      <c r="G446" t="s">
        <v>2053</v>
      </c>
      <c r="H446">
        <v>5</v>
      </c>
      <c r="I446">
        <v>4</v>
      </c>
      <c r="J446">
        <v>3</v>
      </c>
      <c r="K446">
        <v>1</v>
      </c>
      <c r="L446">
        <v>1</v>
      </c>
      <c r="M446">
        <v>5</v>
      </c>
      <c r="N446">
        <v>3</v>
      </c>
      <c r="O446">
        <v>3</v>
      </c>
      <c r="P446">
        <v>3</v>
      </c>
      <c r="Q446">
        <v>3</v>
      </c>
      <c r="R446">
        <v>3</v>
      </c>
      <c r="S446">
        <v>1</v>
      </c>
      <c r="T446">
        <v>3</v>
      </c>
      <c r="U446">
        <v>1</v>
      </c>
      <c r="V446">
        <v>3</v>
      </c>
      <c r="W446">
        <v>3</v>
      </c>
      <c r="X446">
        <v>1</v>
      </c>
      <c r="Y446">
        <v>3</v>
      </c>
      <c r="Z446">
        <v>1</v>
      </c>
      <c r="AA446">
        <v>2</v>
      </c>
      <c r="AB446">
        <v>2</v>
      </c>
      <c r="AC446">
        <v>2</v>
      </c>
      <c r="AD446">
        <v>5</v>
      </c>
      <c r="AE446">
        <v>1</v>
      </c>
      <c r="AF446">
        <v>3</v>
      </c>
      <c r="AG446">
        <v>5</v>
      </c>
      <c r="AH446">
        <v>3</v>
      </c>
      <c r="AI446">
        <v>1</v>
      </c>
      <c r="AJ446">
        <v>3</v>
      </c>
      <c r="AK446">
        <v>3</v>
      </c>
    </row>
    <row r="447" spans="1:37">
      <c r="A447">
        <v>446</v>
      </c>
      <c r="B447" t="s">
        <v>2368</v>
      </c>
      <c r="C447" t="s">
        <v>2369</v>
      </c>
      <c r="D447" t="str">
        <f t="shared" si="6"/>
        <v>SZ_05_0167</v>
      </c>
      <c r="E447" t="s">
        <v>2370</v>
      </c>
      <c r="F447" t="s">
        <v>2114</v>
      </c>
      <c r="G447" t="s">
        <v>2053</v>
      </c>
      <c r="H447">
        <v>5</v>
      </c>
      <c r="I447">
        <v>4</v>
      </c>
      <c r="J447">
        <v>4</v>
      </c>
      <c r="K447">
        <v>1</v>
      </c>
      <c r="L447">
        <v>1</v>
      </c>
      <c r="M447">
        <v>5</v>
      </c>
      <c r="N447">
        <v>3</v>
      </c>
      <c r="O447">
        <v>4</v>
      </c>
      <c r="P447">
        <v>4</v>
      </c>
      <c r="Q447">
        <v>4</v>
      </c>
      <c r="R447">
        <v>4</v>
      </c>
      <c r="S447">
        <v>1</v>
      </c>
      <c r="T447">
        <v>4</v>
      </c>
      <c r="U447">
        <v>1</v>
      </c>
      <c r="V447">
        <v>2</v>
      </c>
      <c r="W447">
        <v>3</v>
      </c>
      <c r="X447">
        <v>1</v>
      </c>
      <c r="Y447">
        <v>3</v>
      </c>
      <c r="Z447">
        <v>1</v>
      </c>
      <c r="AA447">
        <v>1</v>
      </c>
      <c r="AB447">
        <v>2</v>
      </c>
      <c r="AC447">
        <v>3</v>
      </c>
      <c r="AD447">
        <v>5</v>
      </c>
      <c r="AE447">
        <v>1</v>
      </c>
      <c r="AF447">
        <v>3</v>
      </c>
      <c r="AG447">
        <v>5</v>
      </c>
      <c r="AH447">
        <v>4</v>
      </c>
      <c r="AI447">
        <v>3</v>
      </c>
      <c r="AJ447">
        <v>3</v>
      </c>
      <c r="AK447">
        <v>3</v>
      </c>
    </row>
    <row r="448" spans="1:37">
      <c r="A448">
        <v>447</v>
      </c>
      <c r="B448" t="s">
        <v>2371</v>
      </c>
      <c r="C448" t="s">
        <v>2372</v>
      </c>
      <c r="D448" t="str">
        <f t="shared" si="6"/>
        <v>SZ_05_0168</v>
      </c>
      <c r="E448" t="s">
        <v>1192</v>
      </c>
      <c r="F448" t="s">
        <v>2114</v>
      </c>
      <c r="G448" t="s">
        <v>2053</v>
      </c>
      <c r="H448">
        <v>5</v>
      </c>
      <c r="I448">
        <v>4</v>
      </c>
      <c r="J448">
        <v>5</v>
      </c>
      <c r="K448">
        <v>1</v>
      </c>
      <c r="L448">
        <v>1</v>
      </c>
      <c r="M448">
        <v>5</v>
      </c>
      <c r="N448">
        <v>1</v>
      </c>
      <c r="O448">
        <v>3</v>
      </c>
      <c r="P448">
        <v>3</v>
      </c>
      <c r="Q448">
        <v>3</v>
      </c>
      <c r="R448">
        <v>3</v>
      </c>
      <c r="S448">
        <v>1</v>
      </c>
      <c r="T448">
        <v>3</v>
      </c>
      <c r="U448">
        <v>1</v>
      </c>
      <c r="V448">
        <v>2</v>
      </c>
      <c r="W448">
        <v>2</v>
      </c>
      <c r="X448">
        <v>1</v>
      </c>
      <c r="Y448">
        <v>2</v>
      </c>
      <c r="Z448">
        <v>1</v>
      </c>
      <c r="AA448">
        <v>1</v>
      </c>
      <c r="AB448">
        <v>3</v>
      </c>
      <c r="AC448">
        <v>1</v>
      </c>
      <c r="AD448">
        <v>5</v>
      </c>
      <c r="AE448">
        <v>1</v>
      </c>
      <c r="AF448">
        <v>3</v>
      </c>
      <c r="AG448">
        <v>5</v>
      </c>
      <c r="AH448">
        <v>4</v>
      </c>
      <c r="AI448">
        <v>1</v>
      </c>
      <c r="AJ448">
        <v>3</v>
      </c>
      <c r="AK448">
        <v>3</v>
      </c>
    </row>
    <row r="449" spans="1:37">
      <c r="A449">
        <v>448</v>
      </c>
      <c r="B449" t="s">
        <v>2373</v>
      </c>
      <c r="C449" t="s">
        <v>2374</v>
      </c>
      <c r="D449" t="str">
        <f t="shared" si="6"/>
        <v>SZ_05_0169</v>
      </c>
      <c r="E449" t="s">
        <v>2375</v>
      </c>
      <c r="F449" t="s">
        <v>2114</v>
      </c>
      <c r="G449" t="s">
        <v>2053</v>
      </c>
      <c r="H449">
        <v>5</v>
      </c>
      <c r="I449">
        <v>4</v>
      </c>
      <c r="J449">
        <v>1</v>
      </c>
      <c r="K449">
        <v>1</v>
      </c>
      <c r="L449">
        <v>1</v>
      </c>
      <c r="M449">
        <v>5</v>
      </c>
      <c r="N449">
        <v>3</v>
      </c>
      <c r="O449">
        <v>3</v>
      </c>
      <c r="P449">
        <v>3</v>
      </c>
      <c r="Q449">
        <v>3</v>
      </c>
      <c r="R449">
        <v>3</v>
      </c>
      <c r="S449">
        <v>1</v>
      </c>
      <c r="T449">
        <v>3</v>
      </c>
      <c r="U449">
        <v>1</v>
      </c>
      <c r="V449">
        <v>1</v>
      </c>
      <c r="W449">
        <v>3</v>
      </c>
      <c r="X449">
        <v>1</v>
      </c>
      <c r="Y449">
        <v>3</v>
      </c>
      <c r="Z449">
        <v>1</v>
      </c>
      <c r="AA449">
        <v>1</v>
      </c>
      <c r="AB449">
        <v>3</v>
      </c>
      <c r="AC449">
        <v>3</v>
      </c>
      <c r="AD449">
        <v>5</v>
      </c>
      <c r="AE449">
        <v>1</v>
      </c>
      <c r="AF449">
        <v>3</v>
      </c>
      <c r="AG449">
        <v>5</v>
      </c>
      <c r="AH449">
        <v>4</v>
      </c>
      <c r="AI449">
        <v>1</v>
      </c>
      <c r="AJ449">
        <v>1</v>
      </c>
      <c r="AK449">
        <v>1</v>
      </c>
    </row>
    <row r="450" spans="1:37">
      <c r="A450">
        <v>449</v>
      </c>
      <c r="B450" t="s">
        <v>2376</v>
      </c>
      <c r="C450" t="s">
        <v>2377</v>
      </c>
      <c r="D450" t="str">
        <f t="shared" si="6"/>
        <v>SZ_05_0170</v>
      </c>
      <c r="E450" t="s">
        <v>1214</v>
      </c>
      <c r="F450" t="s">
        <v>2114</v>
      </c>
      <c r="G450" t="s">
        <v>2053</v>
      </c>
      <c r="H450">
        <v>5</v>
      </c>
      <c r="I450">
        <v>4</v>
      </c>
      <c r="J450">
        <v>4</v>
      </c>
      <c r="K450">
        <v>1</v>
      </c>
      <c r="L450">
        <v>1</v>
      </c>
      <c r="M450">
        <v>5</v>
      </c>
      <c r="N450">
        <v>1</v>
      </c>
      <c r="O450">
        <v>3</v>
      </c>
      <c r="P450">
        <v>3</v>
      </c>
      <c r="Q450">
        <v>3</v>
      </c>
      <c r="R450">
        <v>3</v>
      </c>
      <c r="S450">
        <v>1</v>
      </c>
      <c r="T450">
        <v>3</v>
      </c>
      <c r="U450">
        <v>1</v>
      </c>
      <c r="V450">
        <v>2</v>
      </c>
      <c r="W450">
        <v>2</v>
      </c>
      <c r="X450">
        <v>1</v>
      </c>
      <c r="Y450">
        <v>2</v>
      </c>
      <c r="Z450">
        <v>1</v>
      </c>
      <c r="AA450">
        <v>1</v>
      </c>
      <c r="AB450">
        <v>2</v>
      </c>
      <c r="AC450">
        <v>1</v>
      </c>
      <c r="AD450">
        <v>5</v>
      </c>
      <c r="AE450">
        <v>1</v>
      </c>
      <c r="AF450">
        <v>3</v>
      </c>
      <c r="AG450">
        <v>5</v>
      </c>
      <c r="AH450">
        <v>3</v>
      </c>
      <c r="AI450">
        <v>1</v>
      </c>
      <c r="AJ450">
        <v>3</v>
      </c>
      <c r="AK450">
        <v>3</v>
      </c>
    </row>
    <row r="451" spans="1:37">
      <c r="A451">
        <v>450</v>
      </c>
      <c r="B451" t="s">
        <v>2378</v>
      </c>
      <c r="C451" t="s">
        <v>2379</v>
      </c>
      <c r="D451" t="str">
        <f t="shared" ref="D451:D514" si="7">CONCATENATE(LEFT(C451,2),"_",RIGHT(LEFT(C451,5),2),"_",RIGHT(C451,4))</f>
        <v>SZ_05_0171</v>
      </c>
      <c r="E451" t="s">
        <v>2380</v>
      </c>
      <c r="F451" t="s">
        <v>2114</v>
      </c>
      <c r="G451" t="s">
        <v>2053</v>
      </c>
      <c r="H451">
        <v>5</v>
      </c>
      <c r="I451">
        <v>4</v>
      </c>
      <c r="J451">
        <v>1</v>
      </c>
      <c r="K451">
        <v>1</v>
      </c>
      <c r="L451">
        <v>1</v>
      </c>
      <c r="M451">
        <v>5</v>
      </c>
      <c r="N451">
        <v>2</v>
      </c>
      <c r="O451">
        <v>3</v>
      </c>
      <c r="P451">
        <v>3</v>
      </c>
      <c r="Q451">
        <v>3</v>
      </c>
      <c r="R451">
        <v>3</v>
      </c>
      <c r="S451">
        <v>1</v>
      </c>
      <c r="T451">
        <v>3</v>
      </c>
      <c r="U451">
        <v>1</v>
      </c>
      <c r="V451">
        <v>2</v>
      </c>
      <c r="W451">
        <v>2</v>
      </c>
      <c r="X451">
        <v>1</v>
      </c>
      <c r="Y451">
        <v>3</v>
      </c>
      <c r="Z451">
        <v>1</v>
      </c>
      <c r="AA451">
        <v>1</v>
      </c>
      <c r="AB451">
        <v>2</v>
      </c>
      <c r="AC451">
        <v>2</v>
      </c>
      <c r="AD451">
        <v>5</v>
      </c>
      <c r="AE451">
        <v>1</v>
      </c>
      <c r="AF451">
        <v>3</v>
      </c>
      <c r="AG451">
        <v>5</v>
      </c>
      <c r="AH451">
        <v>4</v>
      </c>
      <c r="AI451">
        <v>1</v>
      </c>
      <c r="AJ451">
        <v>3</v>
      </c>
      <c r="AK451">
        <v>3</v>
      </c>
    </row>
    <row r="452" spans="1:37">
      <c r="A452">
        <v>451</v>
      </c>
      <c r="B452" t="s">
        <v>2381</v>
      </c>
      <c r="C452" t="s">
        <v>2382</v>
      </c>
      <c r="D452" t="str">
        <f t="shared" si="7"/>
        <v>SZ_05_0172</v>
      </c>
      <c r="E452" t="s">
        <v>2383</v>
      </c>
      <c r="F452" t="s">
        <v>1964</v>
      </c>
      <c r="G452" t="s">
        <v>1974</v>
      </c>
      <c r="H452">
        <v>6</v>
      </c>
      <c r="I452">
        <v>4</v>
      </c>
      <c r="J452">
        <v>1</v>
      </c>
      <c r="K452">
        <v>4</v>
      </c>
      <c r="L452">
        <v>2</v>
      </c>
      <c r="M452">
        <v>4</v>
      </c>
      <c r="N452">
        <v>3</v>
      </c>
      <c r="O452">
        <v>2</v>
      </c>
      <c r="P452">
        <v>2</v>
      </c>
      <c r="Q452">
        <v>2</v>
      </c>
      <c r="R452">
        <v>2</v>
      </c>
      <c r="S452">
        <v>2</v>
      </c>
      <c r="T452">
        <v>2</v>
      </c>
      <c r="U452">
        <v>3</v>
      </c>
      <c r="V452">
        <v>3</v>
      </c>
      <c r="W452">
        <v>3</v>
      </c>
      <c r="X452">
        <v>2</v>
      </c>
      <c r="Y452">
        <v>2</v>
      </c>
      <c r="Z452">
        <v>2</v>
      </c>
      <c r="AA452">
        <v>1</v>
      </c>
      <c r="AB452">
        <v>1</v>
      </c>
      <c r="AC452">
        <v>3</v>
      </c>
      <c r="AD452">
        <v>3</v>
      </c>
      <c r="AE452">
        <v>1</v>
      </c>
      <c r="AF452">
        <v>3</v>
      </c>
      <c r="AG452">
        <v>6</v>
      </c>
      <c r="AH452">
        <v>3</v>
      </c>
      <c r="AI452">
        <v>3</v>
      </c>
      <c r="AJ452">
        <v>3</v>
      </c>
      <c r="AK452">
        <v>2</v>
      </c>
    </row>
    <row r="453" spans="1:37">
      <c r="A453">
        <v>452</v>
      </c>
      <c r="B453" t="s">
        <v>2384</v>
      </c>
      <c r="C453" t="s">
        <v>2385</v>
      </c>
      <c r="D453" t="str">
        <f t="shared" si="7"/>
        <v>SZ_05_0173</v>
      </c>
      <c r="E453" t="s">
        <v>2386</v>
      </c>
      <c r="F453" t="s">
        <v>1964</v>
      </c>
      <c r="G453" t="s">
        <v>1974</v>
      </c>
      <c r="H453">
        <v>5</v>
      </c>
      <c r="I453">
        <v>3</v>
      </c>
      <c r="J453">
        <v>1</v>
      </c>
      <c r="K453">
        <v>4</v>
      </c>
      <c r="L453">
        <v>3</v>
      </c>
      <c r="M453">
        <v>4</v>
      </c>
      <c r="N453">
        <v>3</v>
      </c>
      <c r="O453">
        <v>2</v>
      </c>
      <c r="P453">
        <v>2</v>
      </c>
      <c r="Q453">
        <v>2</v>
      </c>
      <c r="R453">
        <v>2</v>
      </c>
      <c r="S453">
        <v>2</v>
      </c>
      <c r="T453">
        <v>3</v>
      </c>
      <c r="U453">
        <v>2</v>
      </c>
      <c r="V453">
        <v>3</v>
      </c>
      <c r="W453">
        <v>3</v>
      </c>
      <c r="X453">
        <v>2</v>
      </c>
      <c r="Y453">
        <v>3</v>
      </c>
      <c r="Z453">
        <v>2</v>
      </c>
      <c r="AA453">
        <v>2</v>
      </c>
      <c r="AB453">
        <v>2</v>
      </c>
      <c r="AC453">
        <v>3</v>
      </c>
      <c r="AD453">
        <v>4</v>
      </c>
      <c r="AE453">
        <v>1</v>
      </c>
      <c r="AF453">
        <v>3</v>
      </c>
      <c r="AG453">
        <v>4</v>
      </c>
      <c r="AH453">
        <v>4</v>
      </c>
      <c r="AI453">
        <v>3</v>
      </c>
      <c r="AJ453">
        <v>2</v>
      </c>
      <c r="AK453">
        <v>1</v>
      </c>
    </row>
    <row r="454" spans="1:37">
      <c r="A454">
        <v>453</v>
      </c>
      <c r="B454" t="s">
        <v>2387</v>
      </c>
      <c r="C454" t="s">
        <v>2388</v>
      </c>
      <c r="D454" t="str">
        <f t="shared" si="7"/>
        <v>SZ_05_0174</v>
      </c>
      <c r="E454" t="s">
        <v>2389</v>
      </c>
      <c r="F454" t="s">
        <v>1964</v>
      </c>
      <c r="G454" t="s">
        <v>1974</v>
      </c>
      <c r="H454">
        <v>4</v>
      </c>
      <c r="I454">
        <v>3</v>
      </c>
      <c r="J454">
        <v>3</v>
      </c>
      <c r="K454">
        <v>4</v>
      </c>
      <c r="L454">
        <v>3</v>
      </c>
      <c r="M454">
        <v>3</v>
      </c>
      <c r="N454">
        <v>4</v>
      </c>
      <c r="O454">
        <v>2</v>
      </c>
      <c r="P454">
        <v>2</v>
      </c>
      <c r="Q454">
        <v>3</v>
      </c>
      <c r="R454">
        <v>2</v>
      </c>
      <c r="S454">
        <v>2</v>
      </c>
      <c r="T454">
        <v>3</v>
      </c>
      <c r="U454">
        <v>2</v>
      </c>
      <c r="V454">
        <v>3</v>
      </c>
      <c r="W454">
        <v>3</v>
      </c>
      <c r="X454">
        <v>2</v>
      </c>
      <c r="Y454">
        <v>3</v>
      </c>
      <c r="Z454">
        <v>2</v>
      </c>
      <c r="AA454">
        <v>2</v>
      </c>
      <c r="AB454">
        <v>2</v>
      </c>
      <c r="AC454">
        <v>4</v>
      </c>
      <c r="AD454">
        <v>3</v>
      </c>
      <c r="AE454">
        <v>1</v>
      </c>
      <c r="AF454">
        <v>3</v>
      </c>
      <c r="AG454">
        <v>4</v>
      </c>
      <c r="AH454">
        <v>4</v>
      </c>
      <c r="AI454">
        <v>3</v>
      </c>
      <c r="AJ454">
        <v>2</v>
      </c>
      <c r="AK454">
        <v>2</v>
      </c>
    </row>
    <row r="455" spans="1:37">
      <c r="A455">
        <v>454</v>
      </c>
      <c r="B455" t="s">
        <v>2390</v>
      </c>
      <c r="C455" t="s">
        <v>2391</v>
      </c>
      <c r="D455" t="str">
        <f t="shared" si="7"/>
        <v>SZ_05_0175</v>
      </c>
      <c r="E455" t="s">
        <v>1352</v>
      </c>
      <c r="F455" t="s">
        <v>1964</v>
      </c>
      <c r="G455" t="s">
        <v>1965</v>
      </c>
      <c r="H455">
        <v>5</v>
      </c>
      <c r="I455">
        <v>4</v>
      </c>
      <c r="J455">
        <v>1</v>
      </c>
      <c r="K455">
        <v>2</v>
      </c>
      <c r="L455">
        <v>2</v>
      </c>
      <c r="M455">
        <v>4</v>
      </c>
      <c r="N455">
        <v>3</v>
      </c>
      <c r="O455">
        <v>3</v>
      </c>
      <c r="P455">
        <v>3</v>
      </c>
      <c r="Q455">
        <v>3</v>
      </c>
      <c r="R455">
        <v>3</v>
      </c>
      <c r="S455">
        <v>3</v>
      </c>
      <c r="T455">
        <v>3</v>
      </c>
      <c r="U455">
        <v>2</v>
      </c>
      <c r="V455">
        <v>3</v>
      </c>
      <c r="W455">
        <v>2</v>
      </c>
      <c r="X455">
        <v>2</v>
      </c>
      <c r="Y455">
        <v>3</v>
      </c>
      <c r="Z455">
        <v>2</v>
      </c>
      <c r="AA455">
        <v>3</v>
      </c>
      <c r="AB455">
        <v>3</v>
      </c>
      <c r="AC455">
        <v>3</v>
      </c>
      <c r="AD455">
        <v>3</v>
      </c>
      <c r="AE455">
        <v>1</v>
      </c>
      <c r="AF455">
        <v>3</v>
      </c>
      <c r="AG455">
        <v>4</v>
      </c>
      <c r="AH455">
        <v>4</v>
      </c>
      <c r="AI455">
        <v>2</v>
      </c>
      <c r="AJ455">
        <v>2</v>
      </c>
      <c r="AK455">
        <v>3</v>
      </c>
    </row>
    <row r="456" spans="1:37">
      <c r="A456">
        <v>455</v>
      </c>
      <c r="B456" t="s">
        <v>2392</v>
      </c>
      <c r="C456" t="s">
        <v>2393</v>
      </c>
      <c r="D456" t="str">
        <f t="shared" si="7"/>
        <v>SZ_05_0176</v>
      </c>
      <c r="E456" t="s">
        <v>2394</v>
      </c>
      <c r="F456" t="s">
        <v>1964</v>
      </c>
      <c r="G456" t="s">
        <v>1974</v>
      </c>
      <c r="H456">
        <v>4</v>
      </c>
      <c r="I456">
        <v>3</v>
      </c>
      <c r="J456">
        <v>4</v>
      </c>
      <c r="K456">
        <v>3</v>
      </c>
      <c r="L456">
        <v>2</v>
      </c>
      <c r="M456">
        <v>4</v>
      </c>
      <c r="N456">
        <v>3</v>
      </c>
      <c r="O456">
        <v>3</v>
      </c>
      <c r="P456">
        <v>3</v>
      </c>
      <c r="Q456">
        <v>3</v>
      </c>
      <c r="R456">
        <v>3</v>
      </c>
      <c r="S456">
        <v>2</v>
      </c>
      <c r="T456">
        <v>3</v>
      </c>
      <c r="U456">
        <v>2</v>
      </c>
      <c r="V456">
        <v>3</v>
      </c>
      <c r="W456">
        <v>3</v>
      </c>
      <c r="X456">
        <v>2</v>
      </c>
      <c r="Y456">
        <v>3</v>
      </c>
      <c r="Z456">
        <v>2</v>
      </c>
      <c r="AA456">
        <v>3</v>
      </c>
      <c r="AB456">
        <v>3</v>
      </c>
      <c r="AC456">
        <v>3</v>
      </c>
      <c r="AD456">
        <v>3</v>
      </c>
      <c r="AE456">
        <v>1</v>
      </c>
      <c r="AF456">
        <v>3</v>
      </c>
      <c r="AG456">
        <v>4</v>
      </c>
      <c r="AH456">
        <v>4</v>
      </c>
      <c r="AI456">
        <v>2</v>
      </c>
      <c r="AJ456">
        <v>2</v>
      </c>
      <c r="AK456">
        <v>2</v>
      </c>
    </row>
    <row r="457" spans="1:37">
      <c r="A457">
        <v>456</v>
      </c>
      <c r="B457" t="s">
        <v>2395</v>
      </c>
      <c r="C457" t="s">
        <v>2396</v>
      </c>
      <c r="D457" t="str">
        <f t="shared" si="7"/>
        <v>SZ_05_0177</v>
      </c>
      <c r="E457" t="s">
        <v>2397</v>
      </c>
      <c r="F457" t="s">
        <v>2188</v>
      </c>
      <c r="G457" t="s">
        <v>1974</v>
      </c>
      <c r="H457">
        <v>6</v>
      </c>
      <c r="I457">
        <v>5</v>
      </c>
      <c r="J457">
        <v>1</v>
      </c>
      <c r="K457">
        <v>1</v>
      </c>
      <c r="L457">
        <v>1</v>
      </c>
      <c r="M457">
        <v>4</v>
      </c>
      <c r="N457">
        <v>4</v>
      </c>
      <c r="O457">
        <v>5</v>
      </c>
      <c r="P457">
        <v>5</v>
      </c>
      <c r="Q457">
        <v>5</v>
      </c>
      <c r="R457">
        <v>4</v>
      </c>
      <c r="S457">
        <v>4</v>
      </c>
      <c r="T457">
        <v>5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4</v>
      </c>
      <c r="AC457">
        <v>4</v>
      </c>
      <c r="AD457">
        <v>1</v>
      </c>
      <c r="AE457">
        <v>1</v>
      </c>
      <c r="AF457">
        <v>4</v>
      </c>
      <c r="AG457">
        <v>6</v>
      </c>
      <c r="AH457">
        <v>3</v>
      </c>
      <c r="AI457">
        <v>4</v>
      </c>
      <c r="AJ457">
        <v>1</v>
      </c>
      <c r="AK457">
        <v>3</v>
      </c>
    </row>
    <row r="458" spans="1:37">
      <c r="A458">
        <v>457</v>
      </c>
      <c r="B458" t="s">
        <v>2398</v>
      </c>
      <c r="C458" t="s">
        <v>2399</v>
      </c>
      <c r="D458" t="str">
        <f t="shared" si="7"/>
        <v>SZ_05_0178</v>
      </c>
      <c r="E458" t="s">
        <v>2400</v>
      </c>
      <c r="F458" t="s">
        <v>1508</v>
      </c>
      <c r="G458" t="s">
        <v>1508</v>
      </c>
      <c r="H458">
        <v>5</v>
      </c>
      <c r="I458">
        <v>4</v>
      </c>
      <c r="J458">
        <v>1</v>
      </c>
      <c r="K458">
        <v>1</v>
      </c>
      <c r="L458">
        <v>1</v>
      </c>
      <c r="N458">
        <v>4</v>
      </c>
      <c r="O458">
        <v>4</v>
      </c>
      <c r="P458">
        <v>3</v>
      </c>
      <c r="Q458">
        <v>3</v>
      </c>
      <c r="R458">
        <v>3</v>
      </c>
      <c r="S458">
        <v>4</v>
      </c>
      <c r="T458">
        <v>3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4</v>
      </c>
      <c r="AC458">
        <v>5</v>
      </c>
      <c r="AD458">
        <v>1</v>
      </c>
      <c r="AE458">
        <v>1</v>
      </c>
      <c r="AF458">
        <v>3</v>
      </c>
      <c r="AG458">
        <v>5</v>
      </c>
      <c r="AH458">
        <v>3</v>
      </c>
      <c r="AI458">
        <v>1</v>
      </c>
      <c r="AJ458">
        <v>1</v>
      </c>
      <c r="AK458">
        <v>3</v>
      </c>
    </row>
    <row r="459" spans="1:37">
      <c r="A459">
        <v>458</v>
      </c>
      <c r="B459" t="s">
        <v>2401</v>
      </c>
      <c r="C459" t="s">
        <v>2402</v>
      </c>
      <c r="D459" t="str">
        <f t="shared" si="7"/>
        <v>SZ_05_0180</v>
      </c>
      <c r="E459" t="s">
        <v>1443</v>
      </c>
      <c r="F459" t="s">
        <v>2188</v>
      </c>
      <c r="G459" t="s">
        <v>1974</v>
      </c>
      <c r="H459">
        <v>4</v>
      </c>
      <c r="I459">
        <v>3</v>
      </c>
      <c r="J459">
        <v>4</v>
      </c>
      <c r="K459">
        <v>2</v>
      </c>
      <c r="L459">
        <v>2</v>
      </c>
      <c r="M459">
        <v>5</v>
      </c>
      <c r="N459">
        <v>2</v>
      </c>
      <c r="O459">
        <v>3</v>
      </c>
      <c r="P459">
        <v>3</v>
      </c>
      <c r="Q459">
        <v>3</v>
      </c>
      <c r="R459">
        <v>4</v>
      </c>
      <c r="S459">
        <v>3</v>
      </c>
      <c r="T459">
        <v>4</v>
      </c>
      <c r="U459">
        <v>2</v>
      </c>
      <c r="V459">
        <v>3</v>
      </c>
      <c r="W459">
        <v>3</v>
      </c>
      <c r="X459">
        <v>2</v>
      </c>
      <c r="Y459">
        <v>3</v>
      </c>
      <c r="Z459">
        <v>2</v>
      </c>
      <c r="AA459">
        <v>3</v>
      </c>
      <c r="AB459">
        <v>3</v>
      </c>
      <c r="AC459">
        <v>1</v>
      </c>
      <c r="AD459">
        <v>3</v>
      </c>
      <c r="AE459">
        <v>1</v>
      </c>
      <c r="AF459">
        <v>3</v>
      </c>
      <c r="AG459">
        <v>4</v>
      </c>
      <c r="AH459">
        <v>3</v>
      </c>
      <c r="AI459">
        <v>2</v>
      </c>
      <c r="AJ459">
        <v>2</v>
      </c>
      <c r="AK459">
        <v>3</v>
      </c>
    </row>
    <row r="460" spans="1:37">
      <c r="A460">
        <v>459</v>
      </c>
      <c r="B460" t="s">
        <v>2403</v>
      </c>
      <c r="C460" t="s">
        <v>2404</v>
      </c>
      <c r="D460" t="str">
        <f t="shared" si="7"/>
        <v>SZ_05_0181</v>
      </c>
      <c r="E460" t="s">
        <v>2405</v>
      </c>
      <c r="F460" t="s">
        <v>2188</v>
      </c>
      <c r="G460" t="s">
        <v>1974</v>
      </c>
      <c r="H460">
        <v>5</v>
      </c>
      <c r="J460">
        <v>3</v>
      </c>
      <c r="M460">
        <v>4</v>
      </c>
      <c r="N460">
        <v>4</v>
      </c>
      <c r="O460">
        <v>3</v>
      </c>
      <c r="P460">
        <v>2</v>
      </c>
      <c r="Q460">
        <v>2</v>
      </c>
      <c r="R460">
        <v>2</v>
      </c>
      <c r="S460">
        <v>3</v>
      </c>
      <c r="T460">
        <v>3</v>
      </c>
      <c r="U460">
        <v>2</v>
      </c>
      <c r="V460">
        <v>3</v>
      </c>
      <c r="W460">
        <v>3</v>
      </c>
      <c r="X460">
        <v>2</v>
      </c>
      <c r="Y460">
        <v>3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1</v>
      </c>
      <c r="AF460">
        <v>3</v>
      </c>
      <c r="AG460">
        <v>4</v>
      </c>
      <c r="AH460">
        <v>4</v>
      </c>
      <c r="AI460">
        <v>3</v>
      </c>
      <c r="AJ460">
        <v>2</v>
      </c>
      <c r="AK460">
        <v>2</v>
      </c>
    </row>
    <row r="461" spans="1:37">
      <c r="A461">
        <v>460</v>
      </c>
      <c r="B461" t="s">
        <v>2406</v>
      </c>
      <c r="C461" t="s">
        <v>2407</v>
      </c>
      <c r="D461" t="str">
        <f t="shared" si="7"/>
        <v>SZ_05_0182</v>
      </c>
      <c r="E461" t="s">
        <v>2408</v>
      </c>
      <c r="F461" t="s">
        <v>2188</v>
      </c>
      <c r="G461" t="s">
        <v>1974</v>
      </c>
      <c r="H461">
        <v>5</v>
      </c>
      <c r="I461">
        <v>4</v>
      </c>
      <c r="J461">
        <v>5</v>
      </c>
      <c r="K461">
        <v>2</v>
      </c>
      <c r="L461">
        <v>2</v>
      </c>
      <c r="M461">
        <v>5</v>
      </c>
      <c r="N461">
        <v>3</v>
      </c>
      <c r="O461">
        <v>2</v>
      </c>
      <c r="P461">
        <v>2</v>
      </c>
      <c r="Q461">
        <v>2</v>
      </c>
      <c r="R461">
        <v>2</v>
      </c>
      <c r="S461">
        <v>2</v>
      </c>
      <c r="T461">
        <v>3</v>
      </c>
      <c r="U461">
        <v>3</v>
      </c>
      <c r="V461">
        <v>3</v>
      </c>
      <c r="W461">
        <v>3</v>
      </c>
      <c r="X461">
        <v>2</v>
      </c>
      <c r="Y461">
        <v>3</v>
      </c>
      <c r="Z461">
        <v>2</v>
      </c>
      <c r="AA461">
        <v>2</v>
      </c>
      <c r="AB461">
        <v>2</v>
      </c>
      <c r="AC461">
        <v>2</v>
      </c>
      <c r="AD461">
        <v>4</v>
      </c>
      <c r="AE461">
        <v>1</v>
      </c>
      <c r="AF461">
        <v>4</v>
      </c>
      <c r="AG461">
        <v>4</v>
      </c>
      <c r="AH461">
        <v>4</v>
      </c>
      <c r="AI461">
        <v>2</v>
      </c>
      <c r="AJ461">
        <v>2</v>
      </c>
      <c r="AK461">
        <v>2</v>
      </c>
    </row>
    <row r="462" spans="1:37">
      <c r="A462">
        <v>461</v>
      </c>
      <c r="B462" t="s">
        <v>2409</v>
      </c>
      <c r="C462" t="s">
        <v>2410</v>
      </c>
      <c r="D462" t="str">
        <f t="shared" si="7"/>
        <v>SZ_05_0183</v>
      </c>
      <c r="E462" t="s">
        <v>2411</v>
      </c>
      <c r="F462" t="s">
        <v>2037</v>
      </c>
      <c r="G462" t="s">
        <v>2108</v>
      </c>
      <c r="H462">
        <v>5</v>
      </c>
      <c r="I462">
        <v>5</v>
      </c>
      <c r="J462">
        <v>1</v>
      </c>
      <c r="K462">
        <v>4</v>
      </c>
      <c r="L462">
        <v>4</v>
      </c>
      <c r="M462">
        <v>5</v>
      </c>
      <c r="N462">
        <v>4</v>
      </c>
      <c r="O462">
        <v>4</v>
      </c>
      <c r="P462">
        <v>4</v>
      </c>
      <c r="Q462">
        <v>4</v>
      </c>
      <c r="R462">
        <v>3</v>
      </c>
      <c r="S462">
        <v>4</v>
      </c>
      <c r="T462">
        <v>4</v>
      </c>
      <c r="U462">
        <v>2</v>
      </c>
      <c r="V462">
        <v>1</v>
      </c>
      <c r="W462">
        <v>3</v>
      </c>
      <c r="X462">
        <v>1</v>
      </c>
      <c r="Y462">
        <v>3</v>
      </c>
      <c r="Z462">
        <v>1</v>
      </c>
      <c r="AA462">
        <v>1</v>
      </c>
      <c r="AB462">
        <v>4</v>
      </c>
      <c r="AC462">
        <v>3</v>
      </c>
      <c r="AD462">
        <v>5</v>
      </c>
      <c r="AE462">
        <v>1</v>
      </c>
      <c r="AF462">
        <v>1</v>
      </c>
      <c r="AG462">
        <v>5</v>
      </c>
      <c r="AH462">
        <v>3</v>
      </c>
      <c r="AI462">
        <v>3</v>
      </c>
      <c r="AJ462">
        <v>1</v>
      </c>
      <c r="AK462">
        <v>2</v>
      </c>
    </row>
    <row r="463" spans="1:37">
      <c r="A463">
        <v>462</v>
      </c>
      <c r="B463" t="s">
        <v>2412</v>
      </c>
      <c r="C463" t="s">
        <v>2413</v>
      </c>
      <c r="D463" t="str">
        <f t="shared" si="7"/>
        <v>SZ_05_0184</v>
      </c>
      <c r="E463" t="s">
        <v>2230</v>
      </c>
      <c r="F463" t="s">
        <v>1964</v>
      </c>
      <c r="G463" t="s">
        <v>1974</v>
      </c>
      <c r="H463">
        <v>4</v>
      </c>
      <c r="I463">
        <v>3</v>
      </c>
      <c r="J463">
        <v>4</v>
      </c>
      <c r="K463">
        <v>2</v>
      </c>
      <c r="L463">
        <v>3</v>
      </c>
      <c r="M463">
        <v>4</v>
      </c>
      <c r="N463">
        <v>3</v>
      </c>
      <c r="O463">
        <v>2</v>
      </c>
      <c r="P463">
        <v>2</v>
      </c>
      <c r="Q463">
        <v>2</v>
      </c>
      <c r="R463">
        <v>2</v>
      </c>
      <c r="S463">
        <v>3</v>
      </c>
      <c r="T463">
        <v>3</v>
      </c>
      <c r="U463">
        <v>2</v>
      </c>
      <c r="V463">
        <v>3</v>
      </c>
      <c r="W463">
        <v>3</v>
      </c>
      <c r="X463">
        <v>2</v>
      </c>
      <c r="Y463">
        <v>3</v>
      </c>
      <c r="Z463">
        <v>2</v>
      </c>
      <c r="AA463">
        <v>2</v>
      </c>
      <c r="AB463">
        <v>2</v>
      </c>
      <c r="AC463">
        <v>3</v>
      </c>
      <c r="AD463">
        <v>4</v>
      </c>
      <c r="AE463">
        <v>1</v>
      </c>
      <c r="AF463">
        <v>3</v>
      </c>
      <c r="AG463">
        <v>4</v>
      </c>
      <c r="AH463">
        <v>4</v>
      </c>
      <c r="AI463">
        <v>3</v>
      </c>
      <c r="AJ463">
        <v>1</v>
      </c>
      <c r="AK463">
        <v>1</v>
      </c>
    </row>
    <row r="464" spans="1:37">
      <c r="A464">
        <v>463</v>
      </c>
      <c r="B464" t="s">
        <v>2414</v>
      </c>
      <c r="C464" t="s">
        <v>2415</v>
      </c>
      <c r="D464" t="str">
        <f t="shared" si="7"/>
        <v>SZ_05_0186</v>
      </c>
      <c r="E464" t="s">
        <v>2416</v>
      </c>
      <c r="F464" t="s">
        <v>1964</v>
      </c>
      <c r="G464" t="s">
        <v>1974</v>
      </c>
      <c r="H464">
        <v>5</v>
      </c>
      <c r="I464">
        <v>4</v>
      </c>
      <c r="J464">
        <v>3</v>
      </c>
      <c r="K464">
        <v>3</v>
      </c>
      <c r="L464">
        <v>2</v>
      </c>
      <c r="M464">
        <v>3</v>
      </c>
      <c r="N464">
        <v>4</v>
      </c>
      <c r="O464">
        <v>3</v>
      </c>
      <c r="P464">
        <v>3</v>
      </c>
      <c r="Q464">
        <v>3</v>
      </c>
      <c r="R464">
        <v>3</v>
      </c>
      <c r="S464">
        <v>3</v>
      </c>
      <c r="T464">
        <v>3</v>
      </c>
      <c r="U464">
        <v>2</v>
      </c>
      <c r="V464">
        <v>3</v>
      </c>
      <c r="W464">
        <v>3</v>
      </c>
      <c r="X464">
        <v>2</v>
      </c>
      <c r="Y464">
        <v>3</v>
      </c>
      <c r="Z464">
        <v>2</v>
      </c>
      <c r="AA464">
        <v>2</v>
      </c>
      <c r="AB464">
        <v>2</v>
      </c>
      <c r="AC464">
        <v>4</v>
      </c>
      <c r="AD464">
        <v>4</v>
      </c>
      <c r="AE464">
        <v>1</v>
      </c>
      <c r="AF464">
        <v>3</v>
      </c>
      <c r="AG464">
        <v>5</v>
      </c>
      <c r="AH464">
        <v>4</v>
      </c>
      <c r="AI464">
        <v>4</v>
      </c>
      <c r="AJ464">
        <v>2</v>
      </c>
      <c r="AK464">
        <v>2</v>
      </c>
    </row>
    <row r="465" spans="1:37">
      <c r="A465">
        <v>464</v>
      </c>
      <c r="B465" t="s">
        <v>2417</v>
      </c>
      <c r="C465" t="s">
        <v>2418</v>
      </c>
      <c r="D465" t="str">
        <f t="shared" si="7"/>
        <v>SZ_05_0190</v>
      </c>
      <c r="E465" t="s">
        <v>2419</v>
      </c>
      <c r="F465" t="s">
        <v>2194</v>
      </c>
      <c r="G465" t="s">
        <v>1974</v>
      </c>
      <c r="H465">
        <v>5</v>
      </c>
      <c r="I465">
        <v>4</v>
      </c>
      <c r="J465">
        <v>1</v>
      </c>
      <c r="K465">
        <v>1</v>
      </c>
      <c r="L465">
        <v>1</v>
      </c>
      <c r="M465">
        <v>5</v>
      </c>
      <c r="N465">
        <v>4</v>
      </c>
      <c r="O465">
        <v>4</v>
      </c>
      <c r="P465">
        <v>3</v>
      </c>
      <c r="Q465">
        <v>4</v>
      </c>
      <c r="R465">
        <v>3</v>
      </c>
      <c r="S465">
        <v>3</v>
      </c>
      <c r="T465">
        <v>4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4</v>
      </c>
      <c r="AC465">
        <v>5</v>
      </c>
      <c r="AD465">
        <v>2</v>
      </c>
      <c r="AE465">
        <v>1</v>
      </c>
      <c r="AF465">
        <v>3</v>
      </c>
      <c r="AG465">
        <v>5</v>
      </c>
      <c r="AH465">
        <v>3</v>
      </c>
      <c r="AI465">
        <v>1</v>
      </c>
      <c r="AJ465">
        <v>1</v>
      </c>
      <c r="AK465">
        <v>3</v>
      </c>
    </row>
    <row r="466" spans="1:37">
      <c r="A466">
        <v>465</v>
      </c>
      <c r="B466" t="s">
        <v>2420</v>
      </c>
      <c r="C466" t="s">
        <v>2421</v>
      </c>
      <c r="D466" t="str">
        <f t="shared" si="7"/>
        <v>SZ_05_0191</v>
      </c>
      <c r="E466" t="s">
        <v>2422</v>
      </c>
      <c r="F466" t="s">
        <v>1964</v>
      </c>
      <c r="G466" t="s">
        <v>1974</v>
      </c>
      <c r="H466">
        <v>4</v>
      </c>
      <c r="I466">
        <v>4</v>
      </c>
      <c r="J466">
        <v>1</v>
      </c>
      <c r="K466">
        <v>3</v>
      </c>
      <c r="L466">
        <v>3</v>
      </c>
      <c r="M466">
        <v>3</v>
      </c>
      <c r="N466">
        <v>4</v>
      </c>
      <c r="O466">
        <v>2</v>
      </c>
      <c r="P466">
        <v>2</v>
      </c>
      <c r="Q466">
        <v>3</v>
      </c>
      <c r="R466">
        <v>3</v>
      </c>
      <c r="S466">
        <v>3</v>
      </c>
      <c r="T466">
        <v>3</v>
      </c>
      <c r="U466">
        <v>2</v>
      </c>
      <c r="V466">
        <v>3</v>
      </c>
      <c r="W466">
        <v>4</v>
      </c>
      <c r="X466">
        <v>2</v>
      </c>
      <c r="Y466">
        <v>3</v>
      </c>
      <c r="Z466">
        <v>3</v>
      </c>
      <c r="AA466">
        <v>2</v>
      </c>
      <c r="AB466">
        <v>1</v>
      </c>
      <c r="AC466">
        <v>4</v>
      </c>
      <c r="AD466">
        <v>4</v>
      </c>
      <c r="AE466">
        <v>1</v>
      </c>
      <c r="AF466">
        <v>3</v>
      </c>
      <c r="AG466">
        <v>4</v>
      </c>
      <c r="AH466">
        <v>4</v>
      </c>
      <c r="AI466">
        <v>4</v>
      </c>
      <c r="AJ466">
        <v>2</v>
      </c>
      <c r="AK466">
        <v>2</v>
      </c>
    </row>
    <row r="467" spans="1:37">
      <c r="A467">
        <v>466</v>
      </c>
      <c r="B467" t="s">
        <v>2423</v>
      </c>
      <c r="C467" t="s">
        <v>2424</v>
      </c>
      <c r="D467" t="str">
        <f t="shared" si="7"/>
        <v>SZ_05_0195</v>
      </c>
      <c r="E467" t="s">
        <v>2425</v>
      </c>
      <c r="F467" t="s">
        <v>2188</v>
      </c>
      <c r="G467" t="s">
        <v>1974</v>
      </c>
      <c r="H467">
        <v>4</v>
      </c>
      <c r="I467">
        <v>4</v>
      </c>
      <c r="J467">
        <v>1</v>
      </c>
      <c r="K467">
        <v>2</v>
      </c>
      <c r="L467">
        <v>2</v>
      </c>
      <c r="M467">
        <v>4</v>
      </c>
      <c r="N467">
        <v>2</v>
      </c>
      <c r="O467">
        <v>3</v>
      </c>
      <c r="P467">
        <v>2</v>
      </c>
      <c r="Q467">
        <v>3</v>
      </c>
      <c r="R467">
        <v>2</v>
      </c>
      <c r="S467">
        <v>2</v>
      </c>
      <c r="T467">
        <v>3</v>
      </c>
      <c r="U467">
        <v>2</v>
      </c>
      <c r="V467">
        <v>3</v>
      </c>
      <c r="W467">
        <v>3</v>
      </c>
      <c r="X467">
        <v>2</v>
      </c>
      <c r="Y467">
        <v>3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1</v>
      </c>
      <c r="AF467">
        <v>3</v>
      </c>
      <c r="AG467">
        <v>4</v>
      </c>
      <c r="AH467">
        <v>4</v>
      </c>
      <c r="AI467">
        <v>2</v>
      </c>
      <c r="AJ467">
        <v>2</v>
      </c>
      <c r="AK467">
        <v>2</v>
      </c>
    </row>
    <row r="468" spans="1:37">
      <c r="A468">
        <v>467</v>
      </c>
      <c r="B468" t="s">
        <v>2426</v>
      </c>
      <c r="C468" t="s">
        <v>2427</v>
      </c>
      <c r="D468" t="str">
        <f t="shared" si="7"/>
        <v>SZ_05_0197</v>
      </c>
      <c r="E468" t="s">
        <v>2428</v>
      </c>
      <c r="F468" t="s">
        <v>1969</v>
      </c>
      <c r="G468" t="s">
        <v>2053</v>
      </c>
      <c r="H468">
        <v>4</v>
      </c>
      <c r="I468">
        <v>4</v>
      </c>
      <c r="J468">
        <v>1</v>
      </c>
      <c r="K468">
        <v>1</v>
      </c>
      <c r="L468">
        <v>1</v>
      </c>
      <c r="M468">
        <v>4</v>
      </c>
      <c r="N468">
        <v>1</v>
      </c>
      <c r="O468">
        <v>3</v>
      </c>
      <c r="P468">
        <v>3</v>
      </c>
      <c r="Q468">
        <v>3</v>
      </c>
      <c r="R468">
        <v>3</v>
      </c>
      <c r="S468">
        <v>2</v>
      </c>
      <c r="T468">
        <v>4</v>
      </c>
      <c r="U468">
        <v>2</v>
      </c>
      <c r="V468">
        <v>3</v>
      </c>
      <c r="W468">
        <v>2</v>
      </c>
      <c r="X468">
        <v>1</v>
      </c>
      <c r="Y468">
        <v>1</v>
      </c>
      <c r="Z468">
        <v>1</v>
      </c>
      <c r="AA468">
        <v>2</v>
      </c>
      <c r="AB468">
        <v>4</v>
      </c>
      <c r="AC468">
        <v>1</v>
      </c>
      <c r="AD468">
        <v>1</v>
      </c>
      <c r="AE468">
        <v>1</v>
      </c>
      <c r="AF468">
        <v>3</v>
      </c>
      <c r="AG468">
        <v>4</v>
      </c>
      <c r="AH468">
        <v>2</v>
      </c>
      <c r="AI468">
        <v>1</v>
      </c>
      <c r="AJ468">
        <v>1</v>
      </c>
      <c r="AK468">
        <v>1</v>
      </c>
    </row>
    <row r="469" spans="1:37">
      <c r="A469">
        <v>468</v>
      </c>
      <c r="B469" t="s">
        <v>2429</v>
      </c>
      <c r="C469" t="s">
        <v>2430</v>
      </c>
      <c r="D469" t="str">
        <f t="shared" si="7"/>
        <v>SZ_05_0199</v>
      </c>
      <c r="E469" t="s">
        <v>2431</v>
      </c>
      <c r="F469" t="s">
        <v>1969</v>
      </c>
      <c r="G469" t="s">
        <v>1965</v>
      </c>
      <c r="H469">
        <v>5</v>
      </c>
      <c r="I469">
        <v>4</v>
      </c>
      <c r="J469">
        <v>5</v>
      </c>
      <c r="K469">
        <v>1</v>
      </c>
      <c r="L469">
        <v>1</v>
      </c>
      <c r="M469">
        <v>5</v>
      </c>
      <c r="N469">
        <v>2</v>
      </c>
      <c r="O469">
        <v>4</v>
      </c>
      <c r="P469">
        <v>4</v>
      </c>
      <c r="Q469">
        <v>4</v>
      </c>
      <c r="R469">
        <v>4</v>
      </c>
      <c r="S469">
        <v>1</v>
      </c>
      <c r="T469">
        <v>4</v>
      </c>
      <c r="U469">
        <v>1</v>
      </c>
      <c r="V469">
        <v>3</v>
      </c>
      <c r="W469">
        <v>2</v>
      </c>
      <c r="X469">
        <v>1</v>
      </c>
      <c r="Y469">
        <v>2</v>
      </c>
      <c r="Z469">
        <v>1</v>
      </c>
      <c r="AA469">
        <v>1</v>
      </c>
      <c r="AB469">
        <v>4</v>
      </c>
      <c r="AC469">
        <v>1</v>
      </c>
      <c r="AD469">
        <v>1</v>
      </c>
      <c r="AE469">
        <v>1</v>
      </c>
      <c r="AF469">
        <v>4</v>
      </c>
      <c r="AG469">
        <v>5</v>
      </c>
      <c r="AH469">
        <v>4</v>
      </c>
      <c r="AI469">
        <v>3</v>
      </c>
      <c r="AJ469">
        <v>5</v>
      </c>
      <c r="AK469">
        <v>1</v>
      </c>
    </row>
    <row r="470" spans="1:37">
      <c r="A470">
        <v>469</v>
      </c>
      <c r="B470" t="s">
        <v>2432</v>
      </c>
      <c r="C470" t="s">
        <v>2433</v>
      </c>
      <c r="D470" t="str">
        <f t="shared" si="7"/>
        <v>SZ_05_0200</v>
      </c>
      <c r="E470" t="s">
        <v>2434</v>
      </c>
      <c r="F470" t="s">
        <v>1964</v>
      </c>
      <c r="G470" t="s">
        <v>1974</v>
      </c>
      <c r="H470">
        <v>4</v>
      </c>
      <c r="I470">
        <v>3</v>
      </c>
      <c r="J470">
        <v>3</v>
      </c>
      <c r="K470">
        <v>2</v>
      </c>
      <c r="L470">
        <v>2</v>
      </c>
      <c r="M470">
        <v>4</v>
      </c>
      <c r="N470">
        <v>4</v>
      </c>
      <c r="O470">
        <v>3</v>
      </c>
      <c r="P470">
        <v>3</v>
      </c>
      <c r="Q470">
        <v>3</v>
      </c>
      <c r="R470">
        <v>3</v>
      </c>
      <c r="S470">
        <v>2</v>
      </c>
      <c r="T470">
        <v>3</v>
      </c>
      <c r="U470">
        <v>2</v>
      </c>
      <c r="V470">
        <v>2</v>
      </c>
      <c r="W470">
        <v>3</v>
      </c>
      <c r="X470">
        <v>2</v>
      </c>
      <c r="Y470">
        <v>2</v>
      </c>
      <c r="Z470">
        <v>2</v>
      </c>
      <c r="AA470">
        <v>3</v>
      </c>
      <c r="AB470">
        <v>3</v>
      </c>
      <c r="AC470">
        <v>3</v>
      </c>
      <c r="AD470">
        <v>3</v>
      </c>
      <c r="AE470">
        <v>1</v>
      </c>
      <c r="AF470">
        <v>3</v>
      </c>
      <c r="AG470">
        <v>4</v>
      </c>
      <c r="AH470">
        <v>4</v>
      </c>
      <c r="AI470">
        <v>2</v>
      </c>
      <c r="AJ470">
        <v>2</v>
      </c>
      <c r="AK470">
        <v>2</v>
      </c>
    </row>
    <row r="471" spans="1:37">
      <c r="A471">
        <v>470</v>
      </c>
      <c r="B471" t="s">
        <v>2435</v>
      </c>
      <c r="C471" t="s">
        <v>2436</v>
      </c>
      <c r="D471" t="str">
        <f t="shared" si="7"/>
        <v>SZ_05_0201</v>
      </c>
      <c r="E471" t="s">
        <v>2437</v>
      </c>
      <c r="F471" t="s">
        <v>1964</v>
      </c>
      <c r="G471" t="s">
        <v>1974</v>
      </c>
      <c r="H471">
        <v>4</v>
      </c>
      <c r="J471">
        <v>1</v>
      </c>
      <c r="K471">
        <v>3</v>
      </c>
      <c r="L471">
        <v>2</v>
      </c>
      <c r="M471">
        <v>4</v>
      </c>
      <c r="N471">
        <v>4</v>
      </c>
      <c r="O471">
        <v>3</v>
      </c>
      <c r="P471">
        <v>2</v>
      </c>
      <c r="Q471">
        <v>3</v>
      </c>
      <c r="R471">
        <v>2</v>
      </c>
      <c r="S471">
        <v>2</v>
      </c>
      <c r="T471">
        <v>3</v>
      </c>
      <c r="U471">
        <v>2</v>
      </c>
      <c r="V471">
        <v>3</v>
      </c>
      <c r="W471">
        <v>3</v>
      </c>
      <c r="X471">
        <v>2</v>
      </c>
      <c r="Y471">
        <v>3</v>
      </c>
      <c r="Z471">
        <v>3</v>
      </c>
      <c r="AA471">
        <v>2</v>
      </c>
      <c r="AB471">
        <v>3</v>
      </c>
      <c r="AC471">
        <v>4</v>
      </c>
      <c r="AD471">
        <v>3</v>
      </c>
      <c r="AE471">
        <v>1</v>
      </c>
      <c r="AF471">
        <v>3</v>
      </c>
      <c r="AG471">
        <v>4</v>
      </c>
      <c r="AH471">
        <v>4</v>
      </c>
      <c r="AI471">
        <v>2</v>
      </c>
      <c r="AJ471">
        <v>1</v>
      </c>
      <c r="AK471">
        <v>2</v>
      </c>
    </row>
    <row r="472" spans="1:37">
      <c r="A472">
        <v>471</v>
      </c>
      <c r="B472" t="s">
        <v>2438</v>
      </c>
      <c r="C472" t="s">
        <v>2439</v>
      </c>
      <c r="D472" t="str">
        <f t="shared" si="7"/>
        <v>SZ_05_0202</v>
      </c>
      <c r="E472" t="s">
        <v>2440</v>
      </c>
      <c r="F472" t="s">
        <v>1964</v>
      </c>
      <c r="G472" t="s">
        <v>1974</v>
      </c>
      <c r="H472">
        <v>4</v>
      </c>
      <c r="J472">
        <v>1</v>
      </c>
      <c r="K472">
        <v>3</v>
      </c>
      <c r="L472">
        <v>2</v>
      </c>
      <c r="M472">
        <v>4</v>
      </c>
      <c r="N472">
        <v>4</v>
      </c>
      <c r="O472">
        <v>2</v>
      </c>
      <c r="P472">
        <v>2</v>
      </c>
      <c r="Q472">
        <v>2</v>
      </c>
      <c r="R472">
        <v>2</v>
      </c>
      <c r="S472">
        <v>2</v>
      </c>
      <c r="T472">
        <v>3</v>
      </c>
      <c r="U472">
        <v>2</v>
      </c>
      <c r="V472">
        <v>3</v>
      </c>
      <c r="W472">
        <v>3</v>
      </c>
      <c r="X472">
        <v>2</v>
      </c>
      <c r="Y472">
        <v>3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1</v>
      </c>
      <c r="AF472">
        <v>3</v>
      </c>
      <c r="AG472">
        <v>4</v>
      </c>
      <c r="AH472">
        <v>4</v>
      </c>
      <c r="AI472">
        <v>3</v>
      </c>
      <c r="AJ472">
        <v>2</v>
      </c>
      <c r="AK472">
        <v>2</v>
      </c>
    </row>
    <row r="473" spans="1:37">
      <c r="A473">
        <v>472</v>
      </c>
      <c r="B473" t="s">
        <v>2441</v>
      </c>
      <c r="C473" t="s">
        <v>2442</v>
      </c>
      <c r="D473" t="str">
        <f t="shared" si="7"/>
        <v>SZ_05_0204</v>
      </c>
      <c r="E473" t="s">
        <v>2443</v>
      </c>
      <c r="F473" t="s">
        <v>1964</v>
      </c>
      <c r="G473" t="s">
        <v>1974</v>
      </c>
      <c r="H473">
        <v>4</v>
      </c>
      <c r="I473">
        <v>4</v>
      </c>
      <c r="J473">
        <v>1</v>
      </c>
      <c r="K473">
        <v>3</v>
      </c>
      <c r="L473">
        <v>2</v>
      </c>
      <c r="M473">
        <v>4</v>
      </c>
      <c r="N473">
        <v>4</v>
      </c>
      <c r="O473">
        <v>2</v>
      </c>
      <c r="P473">
        <v>2</v>
      </c>
      <c r="Q473">
        <v>2</v>
      </c>
      <c r="R473">
        <v>2</v>
      </c>
      <c r="S473">
        <v>3</v>
      </c>
      <c r="T473">
        <v>3</v>
      </c>
      <c r="U473">
        <v>2</v>
      </c>
      <c r="V473">
        <v>3</v>
      </c>
      <c r="W473">
        <v>3</v>
      </c>
      <c r="X473">
        <v>2</v>
      </c>
      <c r="Y473">
        <v>3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1</v>
      </c>
      <c r="AF473">
        <v>3</v>
      </c>
      <c r="AG473">
        <v>4</v>
      </c>
      <c r="AH473">
        <v>4</v>
      </c>
      <c r="AI473">
        <v>2</v>
      </c>
      <c r="AJ473">
        <v>2</v>
      </c>
      <c r="AK473">
        <v>2</v>
      </c>
    </row>
    <row r="474" spans="1:37">
      <c r="A474">
        <v>473</v>
      </c>
      <c r="B474" t="s">
        <v>1687</v>
      </c>
      <c r="C474" t="s">
        <v>2444</v>
      </c>
      <c r="D474" t="str">
        <f t="shared" si="7"/>
        <v>SZ_07_0001</v>
      </c>
      <c r="E474" t="s">
        <v>2445</v>
      </c>
      <c r="F474" t="s">
        <v>2446</v>
      </c>
      <c r="G474" t="s">
        <v>2447</v>
      </c>
      <c r="H474">
        <v>4</v>
      </c>
      <c r="I474">
        <v>2</v>
      </c>
      <c r="J474">
        <v>1</v>
      </c>
      <c r="K474">
        <v>1</v>
      </c>
      <c r="L474">
        <v>1</v>
      </c>
      <c r="M474">
        <v>5</v>
      </c>
      <c r="N474">
        <v>4</v>
      </c>
      <c r="O474">
        <v>4</v>
      </c>
      <c r="P474">
        <v>4</v>
      </c>
      <c r="Q474">
        <v>4</v>
      </c>
      <c r="R474">
        <v>5</v>
      </c>
      <c r="S474">
        <v>1</v>
      </c>
      <c r="T474">
        <v>3</v>
      </c>
      <c r="U474">
        <v>1</v>
      </c>
      <c r="V474">
        <v>1</v>
      </c>
      <c r="W474">
        <v>3</v>
      </c>
      <c r="X474">
        <v>3</v>
      </c>
      <c r="Y474">
        <v>3</v>
      </c>
      <c r="Z474">
        <v>1</v>
      </c>
      <c r="AA474">
        <v>3</v>
      </c>
      <c r="AB474">
        <v>3</v>
      </c>
      <c r="AC474">
        <v>1</v>
      </c>
      <c r="AD474">
        <v>3</v>
      </c>
      <c r="AE474">
        <v>1</v>
      </c>
      <c r="AF474">
        <v>3</v>
      </c>
      <c r="AG474">
        <v>6</v>
      </c>
      <c r="AH474">
        <v>2</v>
      </c>
      <c r="AI474">
        <v>2</v>
      </c>
      <c r="AJ474">
        <v>4</v>
      </c>
      <c r="AK474">
        <v>4</v>
      </c>
    </row>
    <row r="475" spans="1:37">
      <c r="A475">
        <v>474</v>
      </c>
      <c r="B475" t="s">
        <v>1690</v>
      </c>
      <c r="C475" t="s">
        <v>2448</v>
      </c>
      <c r="D475" t="str">
        <f t="shared" si="7"/>
        <v>SZ_07_0002</v>
      </c>
      <c r="E475" t="s">
        <v>2449</v>
      </c>
      <c r="F475" t="s">
        <v>2450</v>
      </c>
      <c r="G475" t="s">
        <v>2447</v>
      </c>
      <c r="H475">
        <v>4</v>
      </c>
      <c r="I475">
        <v>6</v>
      </c>
      <c r="J475">
        <v>1</v>
      </c>
      <c r="K475">
        <v>4</v>
      </c>
      <c r="L475">
        <v>3</v>
      </c>
      <c r="M475">
        <v>3</v>
      </c>
      <c r="N475">
        <v>2</v>
      </c>
      <c r="O475">
        <v>4</v>
      </c>
      <c r="P475">
        <v>5</v>
      </c>
      <c r="Q475">
        <v>6</v>
      </c>
      <c r="R475">
        <v>3</v>
      </c>
      <c r="S475">
        <v>5</v>
      </c>
      <c r="T475">
        <v>4</v>
      </c>
      <c r="U475">
        <v>3</v>
      </c>
      <c r="V475">
        <v>1</v>
      </c>
      <c r="W475">
        <v>3</v>
      </c>
      <c r="X475">
        <v>1</v>
      </c>
      <c r="Y475">
        <v>4</v>
      </c>
      <c r="Z475">
        <v>1</v>
      </c>
      <c r="AA475">
        <v>2</v>
      </c>
      <c r="AB475">
        <v>3</v>
      </c>
      <c r="AC475">
        <v>2</v>
      </c>
      <c r="AD475">
        <v>3</v>
      </c>
      <c r="AE475">
        <v>1</v>
      </c>
      <c r="AF475">
        <v>4</v>
      </c>
      <c r="AG475">
        <v>6</v>
      </c>
      <c r="AH475">
        <v>4</v>
      </c>
      <c r="AI475">
        <v>2</v>
      </c>
      <c r="AJ475">
        <v>1</v>
      </c>
      <c r="AK475">
        <v>3</v>
      </c>
    </row>
    <row r="476" spans="1:37">
      <c r="A476">
        <v>475</v>
      </c>
      <c r="B476" t="s">
        <v>1693</v>
      </c>
      <c r="C476" t="s">
        <v>2451</v>
      </c>
      <c r="D476" t="str">
        <f t="shared" si="7"/>
        <v>SZ_07_0003</v>
      </c>
      <c r="E476" t="s">
        <v>2452</v>
      </c>
      <c r="F476" t="s">
        <v>2453</v>
      </c>
      <c r="G476" t="s">
        <v>2447</v>
      </c>
      <c r="H476">
        <v>5</v>
      </c>
      <c r="I476">
        <v>2</v>
      </c>
      <c r="J476">
        <v>1</v>
      </c>
      <c r="K476">
        <v>1</v>
      </c>
      <c r="M476">
        <v>6</v>
      </c>
      <c r="N476">
        <v>2</v>
      </c>
      <c r="O476">
        <v>4</v>
      </c>
      <c r="P476">
        <v>4</v>
      </c>
      <c r="Q476">
        <v>3</v>
      </c>
      <c r="R476">
        <v>5</v>
      </c>
      <c r="S476">
        <v>2</v>
      </c>
      <c r="T476">
        <v>4</v>
      </c>
      <c r="U476">
        <v>1</v>
      </c>
      <c r="V476">
        <v>3</v>
      </c>
      <c r="W476">
        <v>4</v>
      </c>
      <c r="X476">
        <v>1</v>
      </c>
      <c r="Y476">
        <v>5</v>
      </c>
      <c r="Z476">
        <v>4</v>
      </c>
      <c r="AA476">
        <v>4</v>
      </c>
      <c r="AB476">
        <v>1</v>
      </c>
      <c r="AC476">
        <v>5</v>
      </c>
      <c r="AD476">
        <v>3</v>
      </c>
      <c r="AE476">
        <v>4</v>
      </c>
      <c r="AF476">
        <v>6</v>
      </c>
      <c r="AG476">
        <v>5</v>
      </c>
      <c r="AH476">
        <v>5</v>
      </c>
      <c r="AI476">
        <v>2</v>
      </c>
      <c r="AJ476">
        <v>4</v>
      </c>
      <c r="AK476">
        <v>5</v>
      </c>
    </row>
    <row r="477" spans="1:37">
      <c r="A477">
        <v>476</v>
      </c>
      <c r="B477" t="s">
        <v>1696</v>
      </c>
      <c r="C477" t="s">
        <v>2454</v>
      </c>
      <c r="D477" t="str">
        <f t="shared" si="7"/>
        <v>SZ_07_0004</v>
      </c>
      <c r="E477" t="s">
        <v>2455</v>
      </c>
      <c r="F477" t="s">
        <v>2456</v>
      </c>
      <c r="G477" t="s">
        <v>2447</v>
      </c>
      <c r="H477">
        <v>5</v>
      </c>
      <c r="I477">
        <v>1</v>
      </c>
      <c r="J477">
        <v>7</v>
      </c>
      <c r="K477">
        <v>4</v>
      </c>
      <c r="L477">
        <v>1</v>
      </c>
      <c r="M477">
        <v>5</v>
      </c>
      <c r="N477">
        <v>2</v>
      </c>
      <c r="O477">
        <v>2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3</v>
      </c>
      <c r="W477">
        <v>1</v>
      </c>
      <c r="X477">
        <v>1</v>
      </c>
      <c r="Y477">
        <v>5</v>
      </c>
      <c r="Z477">
        <v>1</v>
      </c>
      <c r="AA477">
        <v>1</v>
      </c>
      <c r="AB477">
        <v>1</v>
      </c>
      <c r="AC477">
        <v>2</v>
      </c>
      <c r="AD477">
        <v>6</v>
      </c>
      <c r="AE477">
        <v>1</v>
      </c>
      <c r="AF477">
        <v>1</v>
      </c>
      <c r="AG477">
        <v>5</v>
      </c>
      <c r="AH477">
        <v>3</v>
      </c>
      <c r="AI477">
        <v>1</v>
      </c>
      <c r="AJ477">
        <v>1</v>
      </c>
      <c r="AK477">
        <v>1</v>
      </c>
    </row>
    <row r="478" spans="1:37">
      <c r="A478">
        <v>477</v>
      </c>
      <c r="B478" t="s">
        <v>1699</v>
      </c>
      <c r="C478" t="s">
        <v>2457</v>
      </c>
      <c r="D478" t="str">
        <f t="shared" si="7"/>
        <v>SZ_07_0005</v>
      </c>
      <c r="E478" t="s">
        <v>2458</v>
      </c>
      <c r="F478" t="s">
        <v>2459</v>
      </c>
      <c r="G478" t="s">
        <v>2460</v>
      </c>
      <c r="H478">
        <v>4</v>
      </c>
      <c r="I478">
        <v>4</v>
      </c>
      <c r="J478">
        <v>1</v>
      </c>
      <c r="K478">
        <v>1</v>
      </c>
      <c r="L478">
        <v>1</v>
      </c>
      <c r="M478">
        <v>4</v>
      </c>
      <c r="N478">
        <v>1</v>
      </c>
      <c r="O478">
        <v>4</v>
      </c>
      <c r="P478">
        <v>4</v>
      </c>
      <c r="Q478">
        <v>3</v>
      </c>
      <c r="R478">
        <v>4</v>
      </c>
      <c r="S478">
        <v>4</v>
      </c>
      <c r="T478">
        <v>3</v>
      </c>
      <c r="U478">
        <v>3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2</v>
      </c>
      <c r="AB478">
        <v>1</v>
      </c>
      <c r="AC478">
        <v>1</v>
      </c>
      <c r="AD478">
        <v>2</v>
      </c>
      <c r="AE478">
        <v>1</v>
      </c>
      <c r="AF478">
        <v>3</v>
      </c>
      <c r="AG478">
        <v>5</v>
      </c>
      <c r="AH478">
        <v>1</v>
      </c>
      <c r="AI478">
        <v>1</v>
      </c>
      <c r="AJ478">
        <v>6</v>
      </c>
      <c r="AK478">
        <v>2</v>
      </c>
    </row>
    <row r="479" spans="1:37">
      <c r="A479">
        <v>478</v>
      </c>
      <c r="B479" t="s">
        <v>1702</v>
      </c>
      <c r="C479" t="s">
        <v>2461</v>
      </c>
      <c r="D479" t="str">
        <f t="shared" si="7"/>
        <v>SZ_07_0006</v>
      </c>
      <c r="E479" t="s">
        <v>1188</v>
      </c>
      <c r="F479" t="s">
        <v>2459</v>
      </c>
      <c r="G479" t="s">
        <v>2460</v>
      </c>
      <c r="H479">
        <v>5</v>
      </c>
      <c r="I479">
        <v>5</v>
      </c>
      <c r="J479">
        <v>2</v>
      </c>
      <c r="K479">
        <v>1</v>
      </c>
      <c r="L479">
        <v>1</v>
      </c>
      <c r="M479">
        <v>4</v>
      </c>
      <c r="N479">
        <v>1</v>
      </c>
      <c r="O479">
        <v>3</v>
      </c>
      <c r="P479">
        <v>2</v>
      </c>
      <c r="Q479">
        <v>3</v>
      </c>
      <c r="R479">
        <v>3</v>
      </c>
      <c r="S479">
        <v>3</v>
      </c>
      <c r="T479">
        <v>2</v>
      </c>
      <c r="U479">
        <v>2</v>
      </c>
      <c r="V479">
        <v>2</v>
      </c>
      <c r="W479">
        <v>4</v>
      </c>
      <c r="X479">
        <v>1</v>
      </c>
      <c r="Y479">
        <v>1</v>
      </c>
      <c r="Z479">
        <v>1</v>
      </c>
      <c r="AA479">
        <v>3</v>
      </c>
      <c r="AB479">
        <v>2</v>
      </c>
      <c r="AC479">
        <v>1</v>
      </c>
      <c r="AD479">
        <v>3</v>
      </c>
      <c r="AE479">
        <v>1</v>
      </c>
      <c r="AF479">
        <v>2</v>
      </c>
      <c r="AG479">
        <v>5</v>
      </c>
      <c r="AH479">
        <v>1</v>
      </c>
      <c r="AI479">
        <v>1</v>
      </c>
      <c r="AJ479">
        <v>5</v>
      </c>
      <c r="AK479">
        <v>1</v>
      </c>
    </row>
    <row r="480" spans="1:37">
      <c r="A480">
        <v>479</v>
      </c>
      <c r="B480" t="s">
        <v>1704</v>
      </c>
      <c r="C480" t="s">
        <v>2462</v>
      </c>
      <c r="D480" t="str">
        <f t="shared" si="7"/>
        <v>SZ_07_0007</v>
      </c>
      <c r="E480" t="s">
        <v>2463</v>
      </c>
      <c r="F480" t="s">
        <v>2446</v>
      </c>
      <c r="G480" t="s">
        <v>2447</v>
      </c>
      <c r="H480">
        <v>4</v>
      </c>
      <c r="I480">
        <v>4</v>
      </c>
      <c r="J480">
        <v>1</v>
      </c>
      <c r="K480">
        <v>1</v>
      </c>
      <c r="L480">
        <v>1</v>
      </c>
      <c r="M480">
        <v>3</v>
      </c>
      <c r="N480">
        <v>4</v>
      </c>
      <c r="O480">
        <v>4</v>
      </c>
      <c r="P480">
        <v>4</v>
      </c>
      <c r="Q480">
        <v>4</v>
      </c>
      <c r="R480">
        <v>5</v>
      </c>
      <c r="S480">
        <v>4</v>
      </c>
      <c r="T480">
        <v>4</v>
      </c>
      <c r="U480">
        <v>1</v>
      </c>
      <c r="V480">
        <v>1</v>
      </c>
      <c r="W480">
        <v>1</v>
      </c>
      <c r="X480">
        <v>1</v>
      </c>
      <c r="Y480">
        <v>2</v>
      </c>
      <c r="Z480">
        <v>1</v>
      </c>
      <c r="AA480">
        <v>1</v>
      </c>
      <c r="AB480">
        <v>1</v>
      </c>
      <c r="AC480">
        <v>2</v>
      </c>
      <c r="AD480">
        <v>1</v>
      </c>
      <c r="AE480">
        <v>1</v>
      </c>
      <c r="AF480">
        <v>1</v>
      </c>
      <c r="AG480">
        <v>7</v>
      </c>
      <c r="AH480">
        <v>2</v>
      </c>
      <c r="AI480">
        <v>3</v>
      </c>
      <c r="AJ480">
        <v>1</v>
      </c>
      <c r="AK480">
        <v>5</v>
      </c>
    </row>
    <row r="481" spans="1:37">
      <c r="A481">
        <v>480</v>
      </c>
      <c r="B481" t="s">
        <v>1707</v>
      </c>
      <c r="C481" t="s">
        <v>2464</v>
      </c>
      <c r="D481" t="str">
        <f t="shared" si="7"/>
        <v>SZ_07_0008</v>
      </c>
      <c r="E481" t="s">
        <v>2465</v>
      </c>
      <c r="F481" t="s">
        <v>2446</v>
      </c>
      <c r="G481" t="s">
        <v>2447</v>
      </c>
      <c r="H481">
        <v>6</v>
      </c>
      <c r="I481">
        <v>3</v>
      </c>
      <c r="J481">
        <v>2</v>
      </c>
      <c r="K481">
        <v>1</v>
      </c>
      <c r="L481">
        <v>3</v>
      </c>
      <c r="M481">
        <v>4</v>
      </c>
      <c r="N481">
        <v>4</v>
      </c>
      <c r="O481">
        <v>4</v>
      </c>
      <c r="P481">
        <v>2</v>
      </c>
      <c r="Q481">
        <v>3</v>
      </c>
      <c r="R481">
        <v>3</v>
      </c>
      <c r="S481">
        <v>3</v>
      </c>
      <c r="T481">
        <v>3</v>
      </c>
      <c r="U481">
        <v>1</v>
      </c>
      <c r="V481">
        <v>1</v>
      </c>
      <c r="W481">
        <v>2</v>
      </c>
      <c r="X481">
        <v>1</v>
      </c>
      <c r="Y481">
        <v>3</v>
      </c>
      <c r="Z481">
        <v>1</v>
      </c>
      <c r="AA481">
        <v>1</v>
      </c>
      <c r="AB481">
        <v>1</v>
      </c>
      <c r="AC481">
        <v>2</v>
      </c>
      <c r="AD481">
        <v>4</v>
      </c>
      <c r="AE481">
        <v>1</v>
      </c>
      <c r="AF481">
        <v>1</v>
      </c>
      <c r="AG481">
        <v>7</v>
      </c>
      <c r="AH481">
        <v>1</v>
      </c>
      <c r="AI481">
        <v>2</v>
      </c>
      <c r="AJ481">
        <v>4</v>
      </c>
      <c r="AK481">
        <v>3</v>
      </c>
    </row>
    <row r="482" spans="1:37">
      <c r="A482">
        <v>481</v>
      </c>
      <c r="B482" t="s">
        <v>1710</v>
      </c>
      <c r="C482" t="s">
        <v>2466</v>
      </c>
      <c r="D482" t="str">
        <f t="shared" si="7"/>
        <v>SZ_07_0009</v>
      </c>
      <c r="E482" t="s">
        <v>2467</v>
      </c>
      <c r="F482" t="s">
        <v>2456</v>
      </c>
      <c r="G482" t="s">
        <v>2447</v>
      </c>
      <c r="H482">
        <v>4</v>
      </c>
      <c r="I482">
        <v>5</v>
      </c>
      <c r="J482">
        <v>6</v>
      </c>
      <c r="K482">
        <v>3</v>
      </c>
      <c r="L482">
        <v>1</v>
      </c>
      <c r="M482">
        <v>5</v>
      </c>
      <c r="N482">
        <v>2</v>
      </c>
      <c r="O482">
        <v>4</v>
      </c>
      <c r="P482">
        <v>3</v>
      </c>
      <c r="Q482">
        <v>4</v>
      </c>
      <c r="R482">
        <v>4</v>
      </c>
      <c r="S482">
        <v>1</v>
      </c>
      <c r="T482">
        <v>3</v>
      </c>
      <c r="U482">
        <v>2</v>
      </c>
      <c r="V482">
        <v>3</v>
      </c>
      <c r="W482">
        <v>2</v>
      </c>
      <c r="X482">
        <v>1</v>
      </c>
      <c r="Y482">
        <v>3</v>
      </c>
      <c r="AA482">
        <v>2</v>
      </c>
      <c r="AB482">
        <v>1</v>
      </c>
      <c r="AC482">
        <v>5</v>
      </c>
      <c r="AD482">
        <v>5</v>
      </c>
      <c r="AE482">
        <v>1</v>
      </c>
      <c r="AF482">
        <v>3</v>
      </c>
      <c r="AG482">
        <v>5</v>
      </c>
      <c r="AH482">
        <v>4</v>
      </c>
      <c r="AI482">
        <v>1</v>
      </c>
      <c r="AJ482">
        <v>1</v>
      </c>
      <c r="AK482">
        <v>2</v>
      </c>
    </row>
    <row r="483" spans="1:37">
      <c r="A483">
        <v>482</v>
      </c>
      <c r="B483" t="s">
        <v>1712</v>
      </c>
      <c r="C483" t="s">
        <v>2468</v>
      </c>
      <c r="D483" t="str">
        <f t="shared" si="7"/>
        <v>SZ_07_0010</v>
      </c>
      <c r="E483" t="s">
        <v>2469</v>
      </c>
      <c r="F483" t="s">
        <v>2470</v>
      </c>
      <c r="G483" t="s">
        <v>2447</v>
      </c>
      <c r="H483">
        <v>5</v>
      </c>
      <c r="I483">
        <v>4</v>
      </c>
      <c r="J483">
        <v>5</v>
      </c>
      <c r="K483">
        <v>4</v>
      </c>
      <c r="L483">
        <v>2</v>
      </c>
      <c r="M483">
        <v>5</v>
      </c>
      <c r="N483">
        <v>6</v>
      </c>
      <c r="O483">
        <v>2</v>
      </c>
      <c r="P483">
        <v>3</v>
      </c>
      <c r="Q483">
        <v>5</v>
      </c>
      <c r="R483">
        <v>4</v>
      </c>
      <c r="S483">
        <v>2</v>
      </c>
      <c r="T483">
        <v>5</v>
      </c>
      <c r="U483">
        <v>3</v>
      </c>
      <c r="V483">
        <v>1</v>
      </c>
      <c r="W483">
        <v>1</v>
      </c>
      <c r="X483">
        <v>3</v>
      </c>
      <c r="Y483">
        <v>6</v>
      </c>
      <c r="Z483">
        <v>3</v>
      </c>
      <c r="AA483">
        <v>1</v>
      </c>
      <c r="AB483">
        <v>1</v>
      </c>
      <c r="AC483">
        <v>6</v>
      </c>
      <c r="AD483">
        <v>4</v>
      </c>
      <c r="AE483">
        <v>1</v>
      </c>
      <c r="AF483">
        <v>3</v>
      </c>
      <c r="AG483">
        <v>7</v>
      </c>
      <c r="AH483">
        <v>4</v>
      </c>
      <c r="AI483">
        <v>5</v>
      </c>
      <c r="AJ483">
        <v>5</v>
      </c>
      <c r="AK483">
        <v>4</v>
      </c>
    </row>
    <row r="484" spans="1:37">
      <c r="A484">
        <v>483</v>
      </c>
      <c r="B484" t="s">
        <v>1715</v>
      </c>
      <c r="C484" t="s">
        <v>2471</v>
      </c>
      <c r="D484" t="str">
        <f t="shared" si="7"/>
        <v>SZ_07_0011</v>
      </c>
      <c r="E484" t="s">
        <v>2472</v>
      </c>
      <c r="F484" t="s">
        <v>2473</v>
      </c>
      <c r="G484" t="s">
        <v>2447</v>
      </c>
      <c r="H484">
        <v>4</v>
      </c>
      <c r="I484">
        <v>2</v>
      </c>
      <c r="J484">
        <v>2</v>
      </c>
      <c r="K484">
        <v>1</v>
      </c>
      <c r="L484">
        <v>1</v>
      </c>
      <c r="M484">
        <v>5</v>
      </c>
      <c r="N484">
        <v>6</v>
      </c>
      <c r="O484">
        <v>3</v>
      </c>
      <c r="P484">
        <v>3</v>
      </c>
      <c r="Q484">
        <v>4</v>
      </c>
      <c r="R484">
        <v>4</v>
      </c>
      <c r="S484">
        <v>1</v>
      </c>
      <c r="T484">
        <v>3</v>
      </c>
      <c r="U484">
        <v>1</v>
      </c>
      <c r="V484">
        <v>2</v>
      </c>
      <c r="W484">
        <v>2</v>
      </c>
      <c r="X484">
        <v>1</v>
      </c>
      <c r="Y484">
        <v>2</v>
      </c>
      <c r="Z484">
        <v>1</v>
      </c>
      <c r="AA484">
        <v>5</v>
      </c>
      <c r="AB484">
        <v>1</v>
      </c>
      <c r="AC484">
        <v>6</v>
      </c>
      <c r="AD484">
        <v>2</v>
      </c>
      <c r="AE484">
        <v>1</v>
      </c>
      <c r="AF484">
        <v>3</v>
      </c>
      <c r="AG484">
        <v>7</v>
      </c>
      <c r="AH484">
        <v>4</v>
      </c>
      <c r="AI484">
        <v>4</v>
      </c>
      <c r="AJ484">
        <v>2</v>
      </c>
      <c r="AK484">
        <v>6</v>
      </c>
    </row>
    <row r="485" spans="1:37">
      <c r="A485">
        <v>484</v>
      </c>
      <c r="B485" t="s">
        <v>1718</v>
      </c>
      <c r="C485" t="s">
        <v>2474</v>
      </c>
      <c r="D485" t="str">
        <f t="shared" si="7"/>
        <v>SZ_07_0012</v>
      </c>
      <c r="E485" t="s">
        <v>2475</v>
      </c>
      <c r="F485" t="s">
        <v>2476</v>
      </c>
      <c r="G485" t="s">
        <v>2447</v>
      </c>
      <c r="H485">
        <v>5</v>
      </c>
      <c r="I485">
        <v>4</v>
      </c>
      <c r="J485">
        <v>2</v>
      </c>
      <c r="K485">
        <v>2</v>
      </c>
      <c r="L485">
        <v>1</v>
      </c>
      <c r="M485">
        <v>4</v>
      </c>
      <c r="N485">
        <v>1</v>
      </c>
      <c r="O485">
        <v>3</v>
      </c>
      <c r="P485">
        <v>4</v>
      </c>
      <c r="Q485">
        <v>3</v>
      </c>
      <c r="R485">
        <v>3</v>
      </c>
      <c r="S485">
        <v>1</v>
      </c>
      <c r="T485">
        <v>3</v>
      </c>
      <c r="U485">
        <v>1</v>
      </c>
      <c r="V485">
        <v>2</v>
      </c>
      <c r="W485">
        <v>3</v>
      </c>
      <c r="X485">
        <v>2</v>
      </c>
      <c r="Y485">
        <v>3</v>
      </c>
      <c r="Z485">
        <v>1</v>
      </c>
      <c r="AA485">
        <v>3</v>
      </c>
      <c r="AB485">
        <v>3</v>
      </c>
      <c r="AC485">
        <v>2</v>
      </c>
      <c r="AD485">
        <v>4</v>
      </c>
      <c r="AE485">
        <v>1</v>
      </c>
      <c r="AF485">
        <v>3</v>
      </c>
      <c r="AG485">
        <v>4</v>
      </c>
      <c r="AH485">
        <v>3</v>
      </c>
      <c r="AI485">
        <v>3</v>
      </c>
      <c r="AJ485">
        <v>3</v>
      </c>
      <c r="AK485">
        <v>4</v>
      </c>
    </row>
    <row r="486" spans="1:37">
      <c r="A486">
        <v>485</v>
      </c>
      <c r="B486" t="s">
        <v>1721</v>
      </c>
      <c r="C486" t="s">
        <v>2477</v>
      </c>
      <c r="D486" t="str">
        <f t="shared" si="7"/>
        <v>SZ_07_0013</v>
      </c>
      <c r="E486" t="s">
        <v>2478</v>
      </c>
      <c r="F486" t="s">
        <v>2473</v>
      </c>
      <c r="G486" t="s">
        <v>2447</v>
      </c>
      <c r="H486">
        <v>4</v>
      </c>
      <c r="I486">
        <v>4</v>
      </c>
      <c r="J486">
        <v>3</v>
      </c>
      <c r="K486">
        <v>1</v>
      </c>
      <c r="L486">
        <v>1</v>
      </c>
      <c r="M486">
        <v>4</v>
      </c>
      <c r="N486">
        <v>5</v>
      </c>
      <c r="O486">
        <v>6</v>
      </c>
      <c r="P486">
        <v>6</v>
      </c>
      <c r="Q486">
        <v>6</v>
      </c>
      <c r="R486">
        <v>5</v>
      </c>
      <c r="S486">
        <v>5</v>
      </c>
      <c r="T486">
        <v>6</v>
      </c>
      <c r="U486">
        <v>2</v>
      </c>
      <c r="V486">
        <v>2</v>
      </c>
      <c r="W486">
        <v>3</v>
      </c>
      <c r="X486">
        <v>1</v>
      </c>
      <c r="Y486">
        <v>4</v>
      </c>
      <c r="Z486">
        <v>1</v>
      </c>
      <c r="AA486">
        <v>2</v>
      </c>
      <c r="AB486">
        <v>3</v>
      </c>
      <c r="AC486">
        <v>5</v>
      </c>
      <c r="AD486">
        <v>2</v>
      </c>
      <c r="AE486">
        <v>3</v>
      </c>
      <c r="AF486">
        <v>5</v>
      </c>
      <c r="AG486">
        <v>6</v>
      </c>
      <c r="AH486">
        <v>6</v>
      </c>
      <c r="AI486">
        <v>2</v>
      </c>
      <c r="AJ486">
        <v>4</v>
      </c>
      <c r="AK486">
        <v>5</v>
      </c>
    </row>
    <row r="487" spans="1:37">
      <c r="A487">
        <v>486</v>
      </c>
      <c r="B487" t="s">
        <v>2479</v>
      </c>
      <c r="C487" t="s">
        <v>2480</v>
      </c>
      <c r="D487" t="str">
        <f t="shared" si="7"/>
        <v>SZ_07_0014</v>
      </c>
      <c r="E487" t="s">
        <v>1416</v>
      </c>
      <c r="F487" t="s">
        <v>2481</v>
      </c>
      <c r="G487" t="s">
        <v>2447</v>
      </c>
      <c r="H487">
        <v>5</v>
      </c>
      <c r="I487">
        <v>5</v>
      </c>
      <c r="J487">
        <v>5</v>
      </c>
      <c r="K487">
        <v>2</v>
      </c>
      <c r="L487">
        <v>2</v>
      </c>
      <c r="M487">
        <v>6</v>
      </c>
      <c r="N487">
        <v>3</v>
      </c>
      <c r="O487">
        <v>3</v>
      </c>
      <c r="P487">
        <v>2</v>
      </c>
      <c r="Q487">
        <v>4</v>
      </c>
      <c r="R487">
        <v>3</v>
      </c>
      <c r="S487">
        <v>4</v>
      </c>
      <c r="T487">
        <v>4</v>
      </c>
      <c r="U487">
        <v>4</v>
      </c>
      <c r="V487">
        <v>3</v>
      </c>
      <c r="W487">
        <v>4</v>
      </c>
      <c r="X487">
        <v>2</v>
      </c>
      <c r="Y487">
        <v>5</v>
      </c>
      <c r="Z487">
        <v>2</v>
      </c>
      <c r="AA487">
        <v>2</v>
      </c>
      <c r="AB487">
        <v>3</v>
      </c>
      <c r="AC487">
        <v>2</v>
      </c>
      <c r="AD487">
        <v>3</v>
      </c>
      <c r="AE487">
        <v>1</v>
      </c>
      <c r="AF487">
        <v>2</v>
      </c>
      <c r="AG487">
        <v>5</v>
      </c>
      <c r="AH487">
        <v>2</v>
      </c>
      <c r="AI487">
        <v>2</v>
      </c>
      <c r="AJ487">
        <v>1</v>
      </c>
      <c r="AK487">
        <v>5</v>
      </c>
    </row>
    <row r="488" spans="1:37">
      <c r="A488">
        <v>487</v>
      </c>
      <c r="B488" t="s">
        <v>2482</v>
      </c>
      <c r="C488" t="s">
        <v>2483</v>
      </c>
      <c r="D488" t="str">
        <f t="shared" si="7"/>
        <v>SZ_07_0015</v>
      </c>
      <c r="E488" t="s">
        <v>2484</v>
      </c>
      <c r="F488" t="s">
        <v>2473</v>
      </c>
      <c r="G488" t="s">
        <v>2447</v>
      </c>
      <c r="H488">
        <v>5</v>
      </c>
      <c r="I488">
        <v>5</v>
      </c>
      <c r="J488">
        <v>3</v>
      </c>
      <c r="K488">
        <v>2</v>
      </c>
      <c r="L488">
        <v>1</v>
      </c>
      <c r="M488">
        <v>6</v>
      </c>
      <c r="N488">
        <v>5</v>
      </c>
      <c r="O488">
        <v>4</v>
      </c>
      <c r="P488">
        <v>4</v>
      </c>
      <c r="Q488">
        <v>4</v>
      </c>
      <c r="R488">
        <v>3</v>
      </c>
      <c r="S488">
        <v>3</v>
      </c>
      <c r="T488">
        <v>5</v>
      </c>
      <c r="U488">
        <v>2</v>
      </c>
      <c r="V488">
        <v>6</v>
      </c>
      <c r="W488">
        <v>4</v>
      </c>
      <c r="X488">
        <v>1</v>
      </c>
      <c r="Y488">
        <v>5</v>
      </c>
      <c r="Z488">
        <v>1</v>
      </c>
      <c r="AA488">
        <v>4</v>
      </c>
      <c r="AB488">
        <v>1</v>
      </c>
      <c r="AC488">
        <v>3</v>
      </c>
      <c r="AD488">
        <v>4</v>
      </c>
      <c r="AE488">
        <v>1</v>
      </c>
      <c r="AF488">
        <v>5</v>
      </c>
      <c r="AG488">
        <v>7</v>
      </c>
      <c r="AH488">
        <v>5</v>
      </c>
      <c r="AI488">
        <v>3</v>
      </c>
      <c r="AJ488">
        <v>5</v>
      </c>
      <c r="AK488">
        <v>3</v>
      </c>
    </row>
    <row r="489" spans="1:37">
      <c r="A489">
        <v>488</v>
      </c>
      <c r="B489" t="s">
        <v>2485</v>
      </c>
      <c r="C489" t="s">
        <v>2486</v>
      </c>
      <c r="D489" t="str">
        <f t="shared" si="7"/>
        <v>SZ_07_0016</v>
      </c>
      <c r="E489" t="s">
        <v>2487</v>
      </c>
      <c r="F489" t="s">
        <v>2450</v>
      </c>
      <c r="G489" t="s">
        <v>2447</v>
      </c>
      <c r="H489">
        <v>5</v>
      </c>
      <c r="I489">
        <v>4</v>
      </c>
      <c r="J489">
        <v>1</v>
      </c>
      <c r="K489">
        <v>2</v>
      </c>
      <c r="L489">
        <v>1</v>
      </c>
      <c r="M489">
        <v>5</v>
      </c>
      <c r="N489">
        <v>2</v>
      </c>
      <c r="O489">
        <v>3</v>
      </c>
      <c r="P489">
        <v>3</v>
      </c>
      <c r="Q489">
        <v>3</v>
      </c>
      <c r="R489">
        <v>3</v>
      </c>
      <c r="S489">
        <v>3</v>
      </c>
      <c r="T489">
        <v>3</v>
      </c>
      <c r="U489">
        <v>2</v>
      </c>
      <c r="V489">
        <v>2</v>
      </c>
      <c r="W489">
        <v>2</v>
      </c>
      <c r="X489">
        <v>1</v>
      </c>
      <c r="Y489">
        <v>2</v>
      </c>
      <c r="Z489">
        <v>1</v>
      </c>
      <c r="AA489">
        <v>2</v>
      </c>
      <c r="AB489">
        <v>2</v>
      </c>
      <c r="AC489">
        <v>1</v>
      </c>
      <c r="AD489">
        <v>2</v>
      </c>
      <c r="AE489">
        <v>2</v>
      </c>
      <c r="AF489">
        <v>2</v>
      </c>
      <c r="AG489">
        <v>3</v>
      </c>
      <c r="AH489">
        <v>2</v>
      </c>
      <c r="AI489">
        <v>2</v>
      </c>
      <c r="AJ489">
        <v>2</v>
      </c>
      <c r="AK489">
        <v>3</v>
      </c>
    </row>
    <row r="490" spans="1:37">
      <c r="A490">
        <v>489</v>
      </c>
      <c r="B490" t="s">
        <v>2488</v>
      </c>
      <c r="C490" t="s">
        <v>2489</v>
      </c>
      <c r="D490" t="str">
        <f t="shared" si="7"/>
        <v>SZ_07_0017</v>
      </c>
      <c r="E490" t="s">
        <v>2490</v>
      </c>
      <c r="F490" t="s">
        <v>2446</v>
      </c>
      <c r="G490" t="s">
        <v>2447</v>
      </c>
      <c r="H490">
        <v>4</v>
      </c>
      <c r="I490">
        <v>3</v>
      </c>
      <c r="J490">
        <v>2</v>
      </c>
      <c r="K490">
        <v>1</v>
      </c>
      <c r="L490">
        <v>1</v>
      </c>
      <c r="M490">
        <v>4</v>
      </c>
      <c r="N490">
        <v>4</v>
      </c>
      <c r="O490">
        <v>4</v>
      </c>
      <c r="P490">
        <v>3</v>
      </c>
      <c r="Q490">
        <v>4</v>
      </c>
      <c r="R490">
        <v>4</v>
      </c>
      <c r="S490">
        <v>2</v>
      </c>
      <c r="T490">
        <v>3</v>
      </c>
      <c r="U490">
        <v>1</v>
      </c>
      <c r="V490">
        <v>2</v>
      </c>
      <c r="W490">
        <v>2</v>
      </c>
      <c r="X490">
        <v>1</v>
      </c>
      <c r="Y490">
        <v>2</v>
      </c>
      <c r="Z490">
        <v>1</v>
      </c>
      <c r="AA490">
        <v>3</v>
      </c>
      <c r="AB490">
        <v>2</v>
      </c>
      <c r="AC490">
        <v>2</v>
      </c>
      <c r="AD490">
        <v>2</v>
      </c>
      <c r="AE490">
        <v>1</v>
      </c>
      <c r="AF490">
        <v>3</v>
      </c>
      <c r="AG490">
        <v>6</v>
      </c>
      <c r="AH490">
        <v>1</v>
      </c>
      <c r="AI490">
        <v>1</v>
      </c>
      <c r="AJ490">
        <v>3</v>
      </c>
      <c r="AK490">
        <v>5</v>
      </c>
    </row>
    <row r="491" spans="1:37">
      <c r="A491">
        <v>490</v>
      </c>
      <c r="B491" t="s">
        <v>2491</v>
      </c>
      <c r="C491" t="s">
        <v>2492</v>
      </c>
      <c r="D491" t="str">
        <f t="shared" si="7"/>
        <v>SZ_07_0018</v>
      </c>
      <c r="E491" t="s">
        <v>2493</v>
      </c>
      <c r="F491" t="s">
        <v>2450</v>
      </c>
      <c r="G491" t="s">
        <v>2447</v>
      </c>
      <c r="H491">
        <v>5</v>
      </c>
      <c r="I491">
        <v>4</v>
      </c>
      <c r="J491">
        <v>2</v>
      </c>
      <c r="K491">
        <v>1</v>
      </c>
      <c r="L491">
        <v>1</v>
      </c>
      <c r="M491">
        <v>4</v>
      </c>
      <c r="N491">
        <v>3</v>
      </c>
      <c r="O491">
        <v>3</v>
      </c>
      <c r="P491">
        <v>4</v>
      </c>
      <c r="Q491">
        <v>4</v>
      </c>
      <c r="R491">
        <v>4</v>
      </c>
      <c r="S491">
        <v>3</v>
      </c>
      <c r="T491">
        <v>4</v>
      </c>
      <c r="U491">
        <v>3</v>
      </c>
      <c r="V491">
        <v>1</v>
      </c>
      <c r="W491">
        <v>2</v>
      </c>
      <c r="X491">
        <v>6</v>
      </c>
      <c r="Y491">
        <v>3</v>
      </c>
      <c r="Z491">
        <v>2</v>
      </c>
      <c r="AA491">
        <v>3</v>
      </c>
      <c r="AB491">
        <v>3</v>
      </c>
      <c r="AC491">
        <v>2</v>
      </c>
      <c r="AD491">
        <v>3</v>
      </c>
      <c r="AE491">
        <v>2</v>
      </c>
      <c r="AF491">
        <v>2</v>
      </c>
      <c r="AG491">
        <v>5</v>
      </c>
      <c r="AH491">
        <v>2</v>
      </c>
      <c r="AI491">
        <v>2</v>
      </c>
      <c r="AJ491">
        <v>1</v>
      </c>
      <c r="AK491">
        <v>2</v>
      </c>
    </row>
    <row r="492" spans="1:37">
      <c r="A492">
        <v>491</v>
      </c>
      <c r="B492" t="s">
        <v>2494</v>
      </c>
      <c r="C492" t="s">
        <v>2495</v>
      </c>
      <c r="D492" t="str">
        <f t="shared" si="7"/>
        <v>SZ_07_0019</v>
      </c>
      <c r="E492" t="s">
        <v>2496</v>
      </c>
      <c r="F492" t="s">
        <v>2456</v>
      </c>
      <c r="G492" t="s">
        <v>2447</v>
      </c>
      <c r="H492">
        <v>6</v>
      </c>
      <c r="I492">
        <v>1</v>
      </c>
      <c r="J492">
        <v>1</v>
      </c>
      <c r="K492">
        <v>1</v>
      </c>
      <c r="L492">
        <v>1</v>
      </c>
      <c r="M492">
        <v>6</v>
      </c>
      <c r="N492">
        <v>4</v>
      </c>
      <c r="O492">
        <v>2</v>
      </c>
      <c r="P492">
        <v>4</v>
      </c>
      <c r="Q492">
        <v>2</v>
      </c>
      <c r="R492">
        <v>4</v>
      </c>
      <c r="S492">
        <v>1</v>
      </c>
      <c r="T492">
        <v>3</v>
      </c>
      <c r="U492">
        <v>4</v>
      </c>
      <c r="V492">
        <v>5</v>
      </c>
      <c r="W492">
        <v>1</v>
      </c>
      <c r="X492">
        <v>1</v>
      </c>
      <c r="Y492">
        <v>1</v>
      </c>
      <c r="Z492">
        <v>1</v>
      </c>
      <c r="AA492">
        <v>5</v>
      </c>
      <c r="AB492">
        <v>4</v>
      </c>
      <c r="AC492">
        <v>1</v>
      </c>
      <c r="AD492">
        <v>6</v>
      </c>
      <c r="AE492">
        <v>1</v>
      </c>
      <c r="AF492">
        <v>4</v>
      </c>
      <c r="AG492">
        <v>6</v>
      </c>
      <c r="AH492">
        <v>4</v>
      </c>
      <c r="AI492">
        <v>2</v>
      </c>
      <c r="AJ492">
        <v>1</v>
      </c>
      <c r="AK492">
        <v>2</v>
      </c>
    </row>
    <row r="493" spans="1:37">
      <c r="A493">
        <v>492</v>
      </c>
      <c r="B493" t="s">
        <v>2497</v>
      </c>
      <c r="C493" t="s">
        <v>2498</v>
      </c>
      <c r="D493" t="str">
        <f t="shared" si="7"/>
        <v>SZ_07_0020</v>
      </c>
      <c r="E493" t="s">
        <v>1201</v>
      </c>
      <c r="F493" t="s">
        <v>2446</v>
      </c>
      <c r="G493" t="s">
        <v>2447</v>
      </c>
      <c r="H493">
        <v>5</v>
      </c>
      <c r="I493">
        <v>4</v>
      </c>
      <c r="J493">
        <v>4</v>
      </c>
      <c r="K493">
        <v>2</v>
      </c>
      <c r="L493">
        <v>1</v>
      </c>
      <c r="M493">
        <v>4</v>
      </c>
      <c r="N493">
        <v>3</v>
      </c>
      <c r="O493">
        <v>4</v>
      </c>
      <c r="P493">
        <v>4</v>
      </c>
      <c r="Q493">
        <v>3</v>
      </c>
      <c r="R493">
        <v>4</v>
      </c>
      <c r="S493">
        <v>2</v>
      </c>
      <c r="T493">
        <v>2</v>
      </c>
      <c r="U493">
        <v>1</v>
      </c>
      <c r="V493">
        <v>2</v>
      </c>
      <c r="W493">
        <v>3</v>
      </c>
      <c r="X493">
        <v>1</v>
      </c>
      <c r="Y493">
        <v>3</v>
      </c>
      <c r="Z493">
        <v>1</v>
      </c>
      <c r="AA493">
        <v>3</v>
      </c>
      <c r="AB493">
        <v>3</v>
      </c>
      <c r="AC493">
        <v>3</v>
      </c>
      <c r="AD493">
        <v>3</v>
      </c>
      <c r="AE493">
        <v>1</v>
      </c>
      <c r="AF493">
        <v>4</v>
      </c>
      <c r="AG493">
        <v>7</v>
      </c>
      <c r="AH493">
        <v>1</v>
      </c>
      <c r="AI493">
        <v>2</v>
      </c>
      <c r="AJ493">
        <v>5</v>
      </c>
      <c r="AK493">
        <v>3</v>
      </c>
    </row>
    <row r="494" spans="1:37">
      <c r="A494">
        <v>493</v>
      </c>
      <c r="B494" t="s">
        <v>2499</v>
      </c>
      <c r="C494" t="s">
        <v>2500</v>
      </c>
      <c r="D494" t="str">
        <f t="shared" si="7"/>
        <v>SZ_07_0021</v>
      </c>
      <c r="E494" t="s">
        <v>2501</v>
      </c>
      <c r="F494" t="s">
        <v>2502</v>
      </c>
      <c r="G494" t="s">
        <v>2447</v>
      </c>
      <c r="H494">
        <v>4</v>
      </c>
      <c r="I494">
        <v>2</v>
      </c>
      <c r="J494">
        <v>1</v>
      </c>
      <c r="K494">
        <v>1</v>
      </c>
      <c r="L494">
        <v>1</v>
      </c>
      <c r="M494">
        <v>4</v>
      </c>
      <c r="N494">
        <v>4</v>
      </c>
      <c r="O494">
        <v>3</v>
      </c>
      <c r="P494">
        <v>3</v>
      </c>
      <c r="Q494">
        <v>3</v>
      </c>
      <c r="R494">
        <v>3</v>
      </c>
      <c r="S494">
        <v>2</v>
      </c>
      <c r="T494">
        <v>4</v>
      </c>
      <c r="U494">
        <v>2</v>
      </c>
      <c r="V494">
        <v>3</v>
      </c>
      <c r="W494">
        <v>4</v>
      </c>
      <c r="X494">
        <v>2</v>
      </c>
      <c r="Y494">
        <v>4</v>
      </c>
      <c r="Z494">
        <v>1</v>
      </c>
      <c r="AA494">
        <v>2</v>
      </c>
      <c r="AB494">
        <v>3</v>
      </c>
      <c r="AC494">
        <v>1</v>
      </c>
      <c r="AD494">
        <v>3</v>
      </c>
      <c r="AE494">
        <v>1</v>
      </c>
      <c r="AF494">
        <v>4</v>
      </c>
      <c r="AG494">
        <v>5</v>
      </c>
      <c r="AH494">
        <v>2</v>
      </c>
      <c r="AI494">
        <v>2</v>
      </c>
      <c r="AJ494">
        <v>2</v>
      </c>
      <c r="AK494">
        <v>4</v>
      </c>
    </row>
    <row r="495" spans="1:37">
      <c r="A495">
        <v>494</v>
      </c>
      <c r="B495" t="s">
        <v>2503</v>
      </c>
      <c r="C495" t="s">
        <v>2504</v>
      </c>
      <c r="D495" t="str">
        <f t="shared" si="7"/>
        <v>SZ_07_0022</v>
      </c>
      <c r="E495" t="s">
        <v>2505</v>
      </c>
      <c r="F495" t="s">
        <v>2476</v>
      </c>
      <c r="G495" t="s">
        <v>2447</v>
      </c>
      <c r="H495">
        <v>5</v>
      </c>
      <c r="I495">
        <v>4</v>
      </c>
      <c r="J495">
        <v>2</v>
      </c>
      <c r="K495">
        <v>1</v>
      </c>
      <c r="L495">
        <v>1</v>
      </c>
      <c r="M495">
        <v>5</v>
      </c>
      <c r="N495">
        <v>4</v>
      </c>
      <c r="O495">
        <v>3</v>
      </c>
      <c r="P495">
        <v>3</v>
      </c>
      <c r="Q495">
        <v>3</v>
      </c>
      <c r="R495">
        <v>3</v>
      </c>
      <c r="S495">
        <v>5</v>
      </c>
      <c r="T495">
        <v>4</v>
      </c>
      <c r="U495">
        <v>4</v>
      </c>
      <c r="V495">
        <v>1</v>
      </c>
      <c r="W495">
        <v>1</v>
      </c>
      <c r="X495">
        <v>1</v>
      </c>
      <c r="Y495">
        <v>4</v>
      </c>
      <c r="Z495">
        <v>3</v>
      </c>
      <c r="AA495">
        <v>2</v>
      </c>
      <c r="AB495">
        <v>4</v>
      </c>
      <c r="AC495">
        <v>4</v>
      </c>
      <c r="AD495">
        <v>5</v>
      </c>
      <c r="AE495">
        <v>2</v>
      </c>
      <c r="AF495">
        <v>5</v>
      </c>
      <c r="AG495">
        <v>6</v>
      </c>
      <c r="AH495">
        <v>4</v>
      </c>
      <c r="AI495">
        <v>3</v>
      </c>
      <c r="AJ495">
        <v>3</v>
      </c>
      <c r="AK495">
        <v>4</v>
      </c>
    </row>
    <row r="496" spans="1:37">
      <c r="A496">
        <v>495</v>
      </c>
      <c r="B496" t="s">
        <v>2506</v>
      </c>
      <c r="C496" t="s">
        <v>2507</v>
      </c>
      <c r="D496" t="str">
        <f t="shared" si="7"/>
        <v>SZ_07_0023</v>
      </c>
      <c r="E496" t="s">
        <v>2508</v>
      </c>
      <c r="F496" t="s">
        <v>2450</v>
      </c>
      <c r="G496" t="s">
        <v>2509</v>
      </c>
      <c r="H496">
        <v>5</v>
      </c>
      <c r="I496">
        <v>4</v>
      </c>
      <c r="J496">
        <v>4</v>
      </c>
      <c r="K496">
        <v>1</v>
      </c>
      <c r="L496">
        <v>2</v>
      </c>
      <c r="M496">
        <v>3</v>
      </c>
      <c r="N496">
        <v>2</v>
      </c>
      <c r="O496">
        <v>5</v>
      </c>
      <c r="P496">
        <v>4</v>
      </c>
      <c r="Q496">
        <v>5</v>
      </c>
      <c r="R496">
        <v>4</v>
      </c>
      <c r="S496">
        <v>3</v>
      </c>
      <c r="T496">
        <v>4</v>
      </c>
      <c r="U496">
        <v>3</v>
      </c>
      <c r="V496">
        <v>3</v>
      </c>
      <c r="W496">
        <v>3</v>
      </c>
      <c r="X496">
        <v>1</v>
      </c>
      <c r="Y496">
        <v>3</v>
      </c>
      <c r="Z496">
        <v>2</v>
      </c>
      <c r="AA496">
        <v>4</v>
      </c>
      <c r="AB496">
        <v>4</v>
      </c>
      <c r="AC496">
        <v>3</v>
      </c>
      <c r="AD496">
        <v>4</v>
      </c>
      <c r="AE496">
        <v>2</v>
      </c>
      <c r="AF496">
        <v>3</v>
      </c>
      <c r="AG496">
        <v>4</v>
      </c>
      <c r="AH496">
        <v>2</v>
      </c>
      <c r="AI496">
        <v>2</v>
      </c>
      <c r="AJ496">
        <v>1</v>
      </c>
      <c r="AK496">
        <v>4</v>
      </c>
    </row>
    <row r="497" spans="1:37">
      <c r="A497">
        <v>496</v>
      </c>
      <c r="B497" t="s">
        <v>2510</v>
      </c>
      <c r="C497" t="s">
        <v>2511</v>
      </c>
      <c r="D497" t="str">
        <f t="shared" si="7"/>
        <v>SZ_07_0024</v>
      </c>
      <c r="E497" t="s">
        <v>2512</v>
      </c>
      <c r="F497" t="s">
        <v>2456</v>
      </c>
      <c r="G497" t="s">
        <v>2447</v>
      </c>
      <c r="H497">
        <v>7</v>
      </c>
      <c r="I497">
        <v>4</v>
      </c>
      <c r="J497">
        <v>1</v>
      </c>
      <c r="K497">
        <v>1</v>
      </c>
      <c r="L497">
        <v>1</v>
      </c>
      <c r="M497">
        <v>5</v>
      </c>
      <c r="N497">
        <v>1</v>
      </c>
      <c r="O497">
        <v>4</v>
      </c>
      <c r="P497">
        <v>4</v>
      </c>
      <c r="Q497">
        <v>3</v>
      </c>
      <c r="R497">
        <v>1</v>
      </c>
      <c r="S497">
        <v>3</v>
      </c>
      <c r="T497">
        <v>3</v>
      </c>
      <c r="U497">
        <v>1</v>
      </c>
      <c r="V497">
        <v>1</v>
      </c>
      <c r="W497">
        <v>2</v>
      </c>
      <c r="X497">
        <v>1</v>
      </c>
      <c r="Y497">
        <v>2</v>
      </c>
      <c r="Z497">
        <v>1</v>
      </c>
      <c r="AA497">
        <v>1</v>
      </c>
      <c r="AB497">
        <v>3</v>
      </c>
      <c r="AC497">
        <v>1</v>
      </c>
      <c r="AD497">
        <v>1</v>
      </c>
      <c r="AE497">
        <v>1</v>
      </c>
      <c r="AF497">
        <v>3</v>
      </c>
      <c r="AG497">
        <v>7</v>
      </c>
      <c r="AH497">
        <v>4</v>
      </c>
      <c r="AI497">
        <v>1</v>
      </c>
      <c r="AJ497">
        <v>5</v>
      </c>
      <c r="AK497">
        <v>1</v>
      </c>
    </row>
    <row r="498" spans="1:37">
      <c r="A498">
        <v>497</v>
      </c>
      <c r="B498" t="s">
        <v>2513</v>
      </c>
      <c r="C498" t="s">
        <v>2514</v>
      </c>
      <c r="D498" t="str">
        <f t="shared" si="7"/>
        <v>SZ_07_0025</v>
      </c>
      <c r="E498" t="s">
        <v>2515</v>
      </c>
      <c r="F498" t="s">
        <v>2453</v>
      </c>
      <c r="G498" t="s">
        <v>2447</v>
      </c>
      <c r="H498">
        <v>6</v>
      </c>
      <c r="I498">
        <v>5</v>
      </c>
      <c r="J498">
        <v>5</v>
      </c>
      <c r="K498">
        <v>5</v>
      </c>
      <c r="L498">
        <v>4</v>
      </c>
      <c r="M498">
        <v>6</v>
      </c>
      <c r="N498">
        <v>2</v>
      </c>
      <c r="O498">
        <v>1</v>
      </c>
      <c r="P498">
        <v>2</v>
      </c>
      <c r="Q498">
        <v>1</v>
      </c>
      <c r="R498">
        <v>3</v>
      </c>
      <c r="S498">
        <v>4</v>
      </c>
      <c r="T498">
        <v>1</v>
      </c>
      <c r="U498">
        <v>1</v>
      </c>
      <c r="V498">
        <v>3</v>
      </c>
      <c r="W498">
        <v>4</v>
      </c>
      <c r="X498">
        <v>1</v>
      </c>
      <c r="Y498">
        <v>4</v>
      </c>
      <c r="Z498">
        <v>1</v>
      </c>
      <c r="AA498">
        <v>2</v>
      </c>
      <c r="AB498">
        <v>1</v>
      </c>
      <c r="AC498">
        <v>1</v>
      </c>
      <c r="AD498">
        <v>6</v>
      </c>
      <c r="AE498">
        <v>1</v>
      </c>
      <c r="AF498">
        <v>5</v>
      </c>
      <c r="AG498">
        <v>6</v>
      </c>
      <c r="AH498">
        <v>6</v>
      </c>
      <c r="AI498">
        <v>4</v>
      </c>
      <c r="AJ498">
        <v>5</v>
      </c>
      <c r="AK498">
        <v>3</v>
      </c>
    </row>
    <row r="499" spans="1:37">
      <c r="A499">
        <v>498</v>
      </c>
      <c r="B499" t="s">
        <v>2516</v>
      </c>
      <c r="C499" t="s">
        <v>2517</v>
      </c>
      <c r="D499" t="str">
        <f t="shared" si="7"/>
        <v>SZ_07_0026</v>
      </c>
      <c r="E499" t="s">
        <v>1701</v>
      </c>
      <c r="F499" t="s">
        <v>2450</v>
      </c>
      <c r="G499" t="s">
        <v>2518</v>
      </c>
      <c r="H499">
        <v>6</v>
      </c>
      <c r="I499">
        <v>4</v>
      </c>
      <c r="J499">
        <v>1</v>
      </c>
      <c r="K499">
        <v>1</v>
      </c>
      <c r="L499">
        <v>2</v>
      </c>
      <c r="M499">
        <v>3</v>
      </c>
      <c r="N499">
        <v>4</v>
      </c>
      <c r="O499">
        <v>3</v>
      </c>
      <c r="P499">
        <v>3</v>
      </c>
      <c r="Q499">
        <v>3</v>
      </c>
      <c r="R499">
        <v>3</v>
      </c>
      <c r="S499">
        <v>2</v>
      </c>
      <c r="T499">
        <v>2</v>
      </c>
      <c r="U499">
        <v>2</v>
      </c>
      <c r="V499">
        <v>2</v>
      </c>
      <c r="W499">
        <v>3</v>
      </c>
      <c r="X499">
        <v>1</v>
      </c>
      <c r="Y499">
        <v>2</v>
      </c>
      <c r="Z499">
        <v>1</v>
      </c>
      <c r="AA499">
        <v>2</v>
      </c>
      <c r="AB499">
        <v>1</v>
      </c>
      <c r="AC499">
        <v>3</v>
      </c>
      <c r="AD499">
        <v>2</v>
      </c>
      <c r="AE499">
        <v>1</v>
      </c>
      <c r="AF499">
        <v>2</v>
      </c>
      <c r="AG499">
        <v>2</v>
      </c>
      <c r="AH499">
        <v>2</v>
      </c>
      <c r="AI499">
        <v>3</v>
      </c>
      <c r="AJ499">
        <v>1</v>
      </c>
      <c r="AK499">
        <v>2</v>
      </c>
    </row>
    <row r="500" spans="1:37">
      <c r="A500">
        <v>499</v>
      </c>
      <c r="B500" t="s">
        <v>2519</v>
      </c>
      <c r="C500" t="s">
        <v>2520</v>
      </c>
      <c r="D500" t="str">
        <f t="shared" si="7"/>
        <v>SZ_07_0027</v>
      </c>
      <c r="E500" t="s">
        <v>2521</v>
      </c>
      <c r="F500" t="s">
        <v>2476</v>
      </c>
      <c r="G500" t="s">
        <v>2447</v>
      </c>
      <c r="H500">
        <v>5</v>
      </c>
      <c r="I500">
        <v>4</v>
      </c>
      <c r="J500">
        <v>3</v>
      </c>
      <c r="K500">
        <v>3</v>
      </c>
      <c r="L500">
        <v>1</v>
      </c>
      <c r="M500">
        <v>5</v>
      </c>
      <c r="N500">
        <v>1</v>
      </c>
      <c r="O500">
        <v>3</v>
      </c>
      <c r="P500">
        <v>2</v>
      </c>
      <c r="Q500">
        <v>3</v>
      </c>
      <c r="R500">
        <v>2</v>
      </c>
      <c r="S500">
        <v>3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3</v>
      </c>
      <c r="AA500">
        <v>1</v>
      </c>
      <c r="AB500">
        <v>1</v>
      </c>
      <c r="AC500">
        <v>3</v>
      </c>
      <c r="AD500">
        <v>5</v>
      </c>
      <c r="AE500">
        <v>1</v>
      </c>
      <c r="AF500">
        <v>2</v>
      </c>
      <c r="AG500">
        <v>6</v>
      </c>
      <c r="AH500">
        <v>3</v>
      </c>
      <c r="AI500">
        <v>1</v>
      </c>
      <c r="AJ500">
        <v>3</v>
      </c>
      <c r="AK500">
        <v>3</v>
      </c>
    </row>
    <row r="501" spans="1:37">
      <c r="A501">
        <v>500</v>
      </c>
      <c r="B501" t="s">
        <v>2522</v>
      </c>
      <c r="C501" t="s">
        <v>2523</v>
      </c>
      <c r="D501" t="str">
        <f t="shared" si="7"/>
        <v>SZ_07_0028</v>
      </c>
      <c r="E501" t="s">
        <v>1756</v>
      </c>
      <c r="F501" t="s">
        <v>2446</v>
      </c>
      <c r="G501" t="s">
        <v>2447</v>
      </c>
      <c r="H501">
        <v>5</v>
      </c>
      <c r="I501">
        <v>4</v>
      </c>
      <c r="J501">
        <v>2</v>
      </c>
      <c r="K501">
        <v>3</v>
      </c>
      <c r="L501">
        <v>1</v>
      </c>
      <c r="M501">
        <v>6</v>
      </c>
      <c r="N501">
        <v>3</v>
      </c>
      <c r="O501">
        <v>4</v>
      </c>
      <c r="P501">
        <v>4</v>
      </c>
      <c r="Q501">
        <v>4</v>
      </c>
      <c r="R501">
        <v>4</v>
      </c>
      <c r="S501">
        <v>2</v>
      </c>
      <c r="T501">
        <v>2</v>
      </c>
      <c r="U501">
        <v>1</v>
      </c>
      <c r="V501">
        <v>1</v>
      </c>
      <c r="W501">
        <v>2</v>
      </c>
      <c r="X501">
        <v>2</v>
      </c>
      <c r="Y501">
        <v>3</v>
      </c>
      <c r="Z501">
        <v>1</v>
      </c>
      <c r="AA501">
        <v>3</v>
      </c>
      <c r="AB501">
        <v>2</v>
      </c>
      <c r="AC501">
        <v>2</v>
      </c>
      <c r="AD501">
        <v>1</v>
      </c>
      <c r="AE501">
        <v>1</v>
      </c>
      <c r="AF501">
        <v>3</v>
      </c>
      <c r="AG501">
        <v>7</v>
      </c>
      <c r="AH501">
        <v>2</v>
      </c>
      <c r="AI501">
        <v>2</v>
      </c>
      <c r="AJ501">
        <v>4</v>
      </c>
      <c r="AK501">
        <v>3</v>
      </c>
    </row>
    <row r="502" spans="1:37">
      <c r="A502">
        <v>501</v>
      </c>
      <c r="B502" t="s">
        <v>2524</v>
      </c>
      <c r="C502" t="s">
        <v>2525</v>
      </c>
      <c r="D502" t="str">
        <f t="shared" si="7"/>
        <v>SZ_07_0029</v>
      </c>
      <c r="E502" t="s">
        <v>2526</v>
      </c>
      <c r="F502" t="s">
        <v>2456</v>
      </c>
      <c r="G502" t="s">
        <v>2447</v>
      </c>
      <c r="H502">
        <v>4</v>
      </c>
      <c r="I502">
        <v>4</v>
      </c>
      <c r="J502">
        <v>1</v>
      </c>
      <c r="K502">
        <v>1</v>
      </c>
      <c r="L502">
        <v>1</v>
      </c>
      <c r="M502">
        <v>4</v>
      </c>
      <c r="N502">
        <v>5</v>
      </c>
      <c r="O502">
        <v>5</v>
      </c>
      <c r="P502">
        <v>5</v>
      </c>
      <c r="Q502">
        <v>4</v>
      </c>
      <c r="R502">
        <v>5</v>
      </c>
      <c r="S502">
        <v>1</v>
      </c>
      <c r="T502">
        <v>4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3</v>
      </c>
      <c r="AC502">
        <v>3</v>
      </c>
      <c r="AD502">
        <v>4</v>
      </c>
      <c r="AE502">
        <v>1</v>
      </c>
      <c r="AF502">
        <v>3</v>
      </c>
      <c r="AG502">
        <v>5</v>
      </c>
      <c r="AH502">
        <v>5</v>
      </c>
      <c r="AI502">
        <v>1</v>
      </c>
      <c r="AJ502">
        <v>1</v>
      </c>
      <c r="AK502">
        <v>4</v>
      </c>
    </row>
    <row r="503" spans="1:37">
      <c r="A503">
        <v>502</v>
      </c>
      <c r="B503" t="s">
        <v>2527</v>
      </c>
      <c r="C503" t="s">
        <v>2528</v>
      </c>
      <c r="D503" t="str">
        <f t="shared" si="7"/>
        <v>SZ_07_0030</v>
      </c>
      <c r="E503" t="s">
        <v>2529</v>
      </c>
      <c r="F503" t="s">
        <v>2459</v>
      </c>
      <c r="G503" t="s">
        <v>2460</v>
      </c>
      <c r="H503">
        <v>4</v>
      </c>
      <c r="I503">
        <v>4</v>
      </c>
      <c r="J503">
        <v>1</v>
      </c>
      <c r="K503">
        <v>1</v>
      </c>
      <c r="L503">
        <v>1</v>
      </c>
      <c r="M503">
        <v>5</v>
      </c>
      <c r="N503">
        <v>2</v>
      </c>
      <c r="O503">
        <v>2</v>
      </c>
      <c r="P503">
        <v>2</v>
      </c>
      <c r="Q503">
        <v>2</v>
      </c>
      <c r="R503">
        <v>1</v>
      </c>
      <c r="S503">
        <v>1</v>
      </c>
      <c r="T503">
        <v>3</v>
      </c>
      <c r="U503">
        <v>1</v>
      </c>
      <c r="V503">
        <v>1</v>
      </c>
      <c r="W503">
        <v>3</v>
      </c>
      <c r="X503">
        <v>1</v>
      </c>
      <c r="Y503">
        <v>4</v>
      </c>
      <c r="Z503">
        <v>1</v>
      </c>
      <c r="AA503">
        <v>4</v>
      </c>
      <c r="AB503">
        <v>1</v>
      </c>
      <c r="AC503">
        <v>2</v>
      </c>
      <c r="AD503">
        <v>3</v>
      </c>
      <c r="AE503">
        <v>1</v>
      </c>
      <c r="AF503">
        <v>2</v>
      </c>
      <c r="AG503">
        <v>6</v>
      </c>
      <c r="AH503">
        <v>1</v>
      </c>
      <c r="AI503">
        <v>4</v>
      </c>
      <c r="AJ503">
        <v>1</v>
      </c>
      <c r="AK503">
        <v>2</v>
      </c>
    </row>
    <row r="504" spans="1:37">
      <c r="A504">
        <v>503</v>
      </c>
      <c r="B504" t="s">
        <v>2530</v>
      </c>
      <c r="C504" t="s">
        <v>2531</v>
      </c>
      <c r="D504" t="str">
        <f t="shared" si="7"/>
        <v>SZ_07_0031</v>
      </c>
      <c r="E504" t="s">
        <v>1257</v>
      </c>
      <c r="F504" t="s">
        <v>2453</v>
      </c>
      <c r="G504" t="s">
        <v>2447</v>
      </c>
      <c r="H504">
        <v>6</v>
      </c>
      <c r="I504">
        <v>4</v>
      </c>
      <c r="J504">
        <v>1</v>
      </c>
      <c r="K504">
        <v>1</v>
      </c>
      <c r="L504">
        <v>1</v>
      </c>
      <c r="M504">
        <v>6</v>
      </c>
      <c r="N504">
        <v>2</v>
      </c>
      <c r="O504">
        <v>4</v>
      </c>
      <c r="P504">
        <v>4</v>
      </c>
      <c r="Q504">
        <v>3</v>
      </c>
      <c r="R504">
        <v>4</v>
      </c>
      <c r="S504">
        <v>1</v>
      </c>
      <c r="T504">
        <v>2</v>
      </c>
      <c r="U504">
        <v>1</v>
      </c>
      <c r="V504">
        <v>3</v>
      </c>
      <c r="W504">
        <v>4</v>
      </c>
      <c r="X504">
        <v>1</v>
      </c>
      <c r="Y504">
        <v>5</v>
      </c>
      <c r="Z504">
        <v>3</v>
      </c>
      <c r="AA504">
        <v>3</v>
      </c>
      <c r="AB504">
        <v>3</v>
      </c>
      <c r="AC504">
        <v>1</v>
      </c>
      <c r="AD504">
        <v>4</v>
      </c>
      <c r="AE504">
        <v>1</v>
      </c>
      <c r="AF504">
        <v>4</v>
      </c>
      <c r="AG504">
        <v>6</v>
      </c>
      <c r="AH504">
        <v>5</v>
      </c>
      <c r="AI504">
        <v>4</v>
      </c>
      <c r="AJ504">
        <v>3</v>
      </c>
      <c r="AK504">
        <v>4</v>
      </c>
    </row>
    <row r="505" spans="1:37">
      <c r="A505">
        <v>504</v>
      </c>
      <c r="B505" t="s">
        <v>2532</v>
      </c>
      <c r="C505" t="s">
        <v>2533</v>
      </c>
      <c r="D505" t="str">
        <f t="shared" si="7"/>
        <v>SZ_07_0032</v>
      </c>
      <c r="E505" t="s">
        <v>2534</v>
      </c>
      <c r="F505" t="s">
        <v>2450</v>
      </c>
      <c r="G505" t="s">
        <v>2509</v>
      </c>
      <c r="H505">
        <v>6</v>
      </c>
      <c r="I505">
        <v>5</v>
      </c>
      <c r="J505">
        <v>2</v>
      </c>
      <c r="K505">
        <v>2</v>
      </c>
      <c r="L505">
        <v>1</v>
      </c>
      <c r="M505">
        <v>4</v>
      </c>
      <c r="N505">
        <v>2</v>
      </c>
      <c r="O505">
        <v>4</v>
      </c>
      <c r="P505">
        <v>4</v>
      </c>
      <c r="Q505">
        <v>4</v>
      </c>
      <c r="R505">
        <v>4</v>
      </c>
      <c r="S505">
        <v>4</v>
      </c>
      <c r="T505">
        <v>4</v>
      </c>
      <c r="U505">
        <v>3</v>
      </c>
      <c r="V505">
        <v>1</v>
      </c>
      <c r="W505">
        <v>2</v>
      </c>
      <c r="X505">
        <v>1</v>
      </c>
      <c r="Y505">
        <v>2</v>
      </c>
      <c r="Z505">
        <v>1</v>
      </c>
      <c r="AA505">
        <v>2</v>
      </c>
      <c r="AB505">
        <v>3</v>
      </c>
      <c r="AC505">
        <v>1</v>
      </c>
      <c r="AD505">
        <v>3</v>
      </c>
      <c r="AE505">
        <v>1</v>
      </c>
      <c r="AF505">
        <v>3</v>
      </c>
      <c r="AG505">
        <v>7</v>
      </c>
      <c r="AH505">
        <v>4</v>
      </c>
      <c r="AI505">
        <v>2</v>
      </c>
      <c r="AJ505">
        <v>1</v>
      </c>
      <c r="AK505">
        <v>5</v>
      </c>
    </row>
    <row r="506" spans="1:37">
      <c r="A506">
        <v>505</v>
      </c>
      <c r="B506" t="s">
        <v>2535</v>
      </c>
      <c r="C506" t="s">
        <v>2536</v>
      </c>
      <c r="D506" t="str">
        <f t="shared" si="7"/>
        <v>SZ_07_0033</v>
      </c>
      <c r="E506" t="s">
        <v>1313</v>
      </c>
      <c r="F506" t="s">
        <v>2473</v>
      </c>
      <c r="G506" t="s">
        <v>2447</v>
      </c>
      <c r="H506">
        <v>5</v>
      </c>
      <c r="I506">
        <v>3</v>
      </c>
      <c r="J506">
        <v>1</v>
      </c>
      <c r="K506">
        <v>2</v>
      </c>
      <c r="L506">
        <v>1</v>
      </c>
      <c r="M506">
        <v>6</v>
      </c>
      <c r="N506">
        <v>6</v>
      </c>
      <c r="O506">
        <v>4</v>
      </c>
      <c r="P506">
        <v>4</v>
      </c>
      <c r="Q506">
        <v>4</v>
      </c>
      <c r="R506">
        <v>4</v>
      </c>
      <c r="S506">
        <v>1</v>
      </c>
      <c r="T506">
        <v>3</v>
      </c>
      <c r="U506">
        <v>1</v>
      </c>
      <c r="V506">
        <v>3</v>
      </c>
      <c r="W506">
        <v>2</v>
      </c>
      <c r="X506">
        <v>1</v>
      </c>
      <c r="Y506">
        <v>1</v>
      </c>
      <c r="Z506">
        <v>1</v>
      </c>
      <c r="AA506">
        <v>4</v>
      </c>
      <c r="AB506">
        <v>1</v>
      </c>
      <c r="AC506">
        <v>6</v>
      </c>
      <c r="AD506">
        <v>2</v>
      </c>
      <c r="AE506">
        <v>1</v>
      </c>
      <c r="AF506">
        <v>4</v>
      </c>
      <c r="AG506">
        <v>6</v>
      </c>
      <c r="AH506">
        <v>5</v>
      </c>
      <c r="AI506">
        <v>5</v>
      </c>
      <c r="AJ506">
        <v>4</v>
      </c>
      <c r="AK506">
        <v>5</v>
      </c>
    </row>
    <row r="507" spans="1:37">
      <c r="A507">
        <v>506</v>
      </c>
      <c r="B507" t="s">
        <v>2537</v>
      </c>
      <c r="C507" t="s">
        <v>2538</v>
      </c>
      <c r="D507" t="str">
        <f t="shared" si="7"/>
        <v>SZ_07_0034</v>
      </c>
      <c r="E507" t="s">
        <v>1362</v>
      </c>
      <c r="F507" t="s">
        <v>2450</v>
      </c>
      <c r="G507" t="s">
        <v>2509</v>
      </c>
      <c r="H507">
        <v>6</v>
      </c>
      <c r="I507">
        <v>5</v>
      </c>
      <c r="J507">
        <v>4</v>
      </c>
      <c r="K507">
        <v>1</v>
      </c>
      <c r="L507">
        <v>1</v>
      </c>
      <c r="M507">
        <v>4</v>
      </c>
      <c r="N507">
        <v>2</v>
      </c>
      <c r="O507">
        <v>5</v>
      </c>
      <c r="P507">
        <v>4</v>
      </c>
      <c r="Q507">
        <v>4</v>
      </c>
      <c r="R507">
        <v>4</v>
      </c>
      <c r="S507">
        <v>4</v>
      </c>
      <c r="T507">
        <v>4</v>
      </c>
      <c r="U507">
        <v>3</v>
      </c>
      <c r="V507">
        <v>2</v>
      </c>
      <c r="W507">
        <v>2</v>
      </c>
      <c r="X507">
        <v>2</v>
      </c>
      <c r="Y507">
        <v>3</v>
      </c>
      <c r="Z507">
        <v>1</v>
      </c>
      <c r="AA507">
        <v>2</v>
      </c>
      <c r="AB507">
        <v>3</v>
      </c>
      <c r="AC507">
        <v>2</v>
      </c>
      <c r="AD507">
        <v>3</v>
      </c>
      <c r="AE507">
        <v>2</v>
      </c>
      <c r="AF507">
        <v>3</v>
      </c>
      <c r="AG507">
        <v>3</v>
      </c>
      <c r="AH507">
        <v>4</v>
      </c>
      <c r="AI507">
        <v>2</v>
      </c>
      <c r="AJ507">
        <v>1</v>
      </c>
      <c r="AK507">
        <v>4</v>
      </c>
    </row>
    <row r="508" spans="1:37">
      <c r="A508">
        <v>507</v>
      </c>
      <c r="B508" t="s">
        <v>2539</v>
      </c>
      <c r="C508" t="s">
        <v>2540</v>
      </c>
      <c r="D508" t="str">
        <f t="shared" si="7"/>
        <v>SZ_07_0035</v>
      </c>
      <c r="E508" t="s">
        <v>1301</v>
      </c>
      <c r="F508" t="s">
        <v>2541</v>
      </c>
      <c r="G508" t="s">
        <v>2447</v>
      </c>
      <c r="H508">
        <v>4</v>
      </c>
      <c r="I508">
        <v>2</v>
      </c>
      <c r="J508">
        <v>5</v>
      </c>
      <c r="K508">
        <v>1</v>
      </c>
      <c r="L508">
        <v>1</v>
      </c>
      <c r="M508">
        <v>4</v>
      </c>
      <c r="N508">
        <v>4</v>
      </c>
      <c r="O508">
        <v>5</v>
      </c>
      <c r="P508">
        <v>5</v>
      </c>
      <c r="Q508">
        <v>5</v>
      </c>
      <c r="R508">
        <v>4</v>
      </c>
      <c r="S508">
        <v>3</v>
      </c>
      <c r="T508">
        <v>4</v>
      </c>
      <c r="U508">
        <v>2</v>
      </c>
      <c r="V508">
        <v>1</v>
      </c>
      <c r="W508">
        <v>1</v>
      </c>
      <c r="X508">
        <v>1</v>
      </c>
      <c r="Y508">
        <v>1</v>
      </c>
      <c r="Z508">
        <v>2</v>
      </c>
      <c r="AA508">
        <v>2</v>
      </c>
      <c r="AB508">
        <v>2</v>
      </c>
      <c r="AC508">
        <v>4</v>
      </c>
      <c r="AD508">
        <v>6</v>
      </c>
      <c r="AE508">
        <v>1</v>
      </c>
      <c r="AF508">
        <v>1</v>
      </c>
      <c r="AG508">
        <v>6</v>
      </c>
      <c r="AH508">
        <v>5</v>
      </c>
      <c r="AI508">
        <v>2</v>
      </c>
      <c r="AJ508">
        <v>2</v>
      </c>
      <c r="AK508">
        <v>4</v>
      </c>
    </row>
    <row r="509" spans="1:37">
      <c r="A509">
        <v>508</v>
      </c>
      <c r="B509" t="s">
        <v>2542</v>
      </c>
      <c r="C509" t="s">
        <v>2543</v>
      </c>
      <c r="D509" t="str">
        <f t="shared" si="7"/>
        <v>SZ_07_0036</v>
      </c>
      <c r="E509" t="s">
        <v>2544</v>
      </c>
      <c r="F509" t="s">
        <v>2456</v>
      </c>
      <c r="G509" t="s">
        <v>2447</v>
      </c>
      <c r="H509">
        <v>4</v>
      </c>
      <c r="I509">
        <v>4</v>
      </c>
      <c r="J509">
        <v>1</v>
      </c>
      <c r="K509">
        <v>1</v>
      </c>
      <c r="L509">
        <v>1</v>
      </c>
      <c r="M509">
        <v>4</v>
      </c>
      <c r="N509">
        <v>4</v>
      </c>
      <c r="O509">
        <v>4</v>
      </c>
      <c r="P509">
        <v>3</v>
      </c>
      <c r="Q509">
        <v>4</v>
      </c>
      <c r="R509">
        <v>4</v>
      </c>
      <c r="S509">
        <v>1</v>
      </c>
      <c r="T509">
        <v>3</v>
      </c>
      <c r="U509">
        <v>1</v>
      </c>
      <c r="V509">
        <v>1</v>
      </c>
      <c r="W509">
        <v>1</v>
      </c>
      <c r="X509">
        <v>1</v>
      </c>
      <c r="Y509">
        <v>4</v>
      </c>
      <c r="Z509">
        <v>1</v>
      </c>
      <c r="AA509">
        <v>1</v>
      </c>
      <c r="AB509">
        <v>1</v>
      </c>
      <c r="AC509">
        <v>4</v>
      </c>
      <c r="AD509">
        <v>5</v>
      </c>
      <c r="AE509">
        <v>1</v>
      </c>
      <c r="AF509">
        <v>3</v>
      </c>
      <c r="AG509">
        <v>4</v>
      </c>
      <c r="AH509">
        <v>5</v>
      </c>
      <c r="AI509">
        <v>1</v>
      </c>
      <c r="AJ509">
        <v>3</v>
      </c>
      <c r="AK509">
        <v>4</v>
      </c>
    </row>
    <row r="510" spans="1:37">
      <c r="A510">
        <v>509</v>
      </c>
      <c r="B510" t="s">
        <v>2545</v>
      </c>
      <c r="C510" t="s">
        <v>2546</v>
      </c>
      <c r="D510" t="str">
        <f t="shared" si="7"/>
        <v>SZ_07_0037</v>
      </c>
      <c r="E510" t="s">
        <v>1873</v>
      </c>
      <c r="F510" t="s">
        <v>2453</v>
      </c>
      <c r="G510" t="s">
        <v>2447</v>
      </c>
      <c r="H510">
        <v>4</v>
      </c>
      <c r="I510">
        <v>2</v>
      </c>
      <c r="J510">
        <v>1</v>
      </c>
      <c r="K510">
        <v>1</v>
      </c>
      <c r="L510">
        <v>1</v>
      </c>
      <c r="M510">
        <v>5</v>
      </c>
      <c r="N510">
        <v>3</v>
      </c>
      <c r="O510">
        <v>3</v>
      </c>
      <c r="P510">
        <v>3</v>
      </c>
      <c r="Q510">
        <v>2</v>
      </c>
      <c r="R510">
        <v>2</v>
      </c>
      <c r="S510">
        <v>1</v>
      </c>
      <c r="T510">
        <v>3</v>
      </c>
      <c r="U510">
        <v>2</v>
      </c>
      <c r="V510">
        <v>3</v>
      </c>
      <c r="W510">
        <v>4</v>
      </c>
      <c r="X510">
        <v>1</v>
      </c>
      <c r="Y510">
        <v>4</v>
      </c>
      <c r="Z510">
        <v>1</v>
      </c>
      <c r="AA510">
        <v>3</v>
      </c>
      <c r="AB510">
        <v>1</v>
      </c>
      <c r="AC510">
        <v>3</v>
      </c>
      <c r="AD510">
        <v>4</v>
      </c>
      <c r="AE510">
        <v>1</v>
      </c>
      <c r="AF510">
        <v>3</v>
      </c>
      <c r="AG510">
        <v>5</v>
      </c>
      <c r="AH510">
        <v>4</v>
      </c>
      <c r="AI510">
        <v>3</v>
      </c>
      <c r="AK510">
        <v>4</v>
      </c>
    </row>
    <row r="511" spans="1:37">
      <c r="A511">
        <v>510</v>
      </c>
      <c r="B511" t="s">
        <v>2547</v>
      </c>
      <c r="C511" t="s">
        <v>2548</v>
      </c>
      <c r="D511" t="str">
        <f t="shared" si="7"/>
        <v>SZ_07_0038</v>
      </c>
      <c r="E511" t="s">
        <v>2549</v>
      </c>
      <c r="F511" t="s">
        <v>2450</v>
      </c>
      <c r="G511" t="s">
        <v>2447</v>
      </c>
      <c r="H511">
        <v>6</v>
      </c>
      <c r="I511">
        <v>5</v>
      </c>
      <c r="J511">
        <v>6</v>
      </c>
      <c r="K511">
        <v>2</v>
      </c>
      <c r="L511">
        <v>2</v>
      </c>
      <c r="M511">
        <v>6</v>
      </c>
      <c r="N511">
        <v>2</v>
      </c>
      <c r="O511">
        <v>5</v>
      </c>
      <c r="P511">
        <v>4</v>
      </c>
      <c r="Q511">
        <v>4</v>
      </c>
      <c r="R511">
        <v>4</v>
      </c>
      <c r="S511">
        <v>4</v>
      </c>
      <c r="T511">
        <v>3</v>
      </c>
      <c r="U511">
        <v>2</v>
      </c>
      <c r="V511">
        <v>1</v>
      </c>
      <c r="W511">
        <v>2</v>
      </c>
      <c r="X511">
        <v>2</v>
      </c>
      <c r="Y511">
        <v>3</v>
      </c>
      <c r="Z511">
        <v>1</v>
      </c>
      <c r="AA511">
        <v>2</v>
      </c>
      <c r="AB511">
        <v>2</v>
      </c>
      <c r="AC511">
        <v>2</v>
      </c>
      <c r="AD511">
        <v>4</v>
      </c>
      <c r="AE511">
        <v>1</v>
      </c>
      <c r="AF511">
        <v>4</v>
      </c>
      <c r="AG511">
        <v>3</v>
      </c>
      <c r="AH511">
        <v>2</v>
      </c>
      <c r="AI511">
        <v>2</v>
      </c>
      <c r="AJ511">
        <v>1</v>
      </c>
      <c r="AK511">
        <v>2</v>
      </c>
    </row>
    <row r="512" spans="1:37">
      <c r="A512">
        <v>511</v>
      </c>
      <c r="B512" t="s">
        <v>2550</v>
      </c>
      <c r="C512" t="s">
        <v>2551</v>
      </c>
      <c r="D512" t="str">
        <f t="shared" si="7"/>
        <v>SZ_07_0039</v>
      </c>
      <c r="E512" t="s">
        <v>2552</v>
      </c>
      <c r="F512" t="s">
        <v>2553</v>
      </c>
      <c r="G512" t="s">
        <v>2447</v>
      </c>
      <c r="H512">
        <v>3</v>
      </c>
      <c r="I512">
        <v>3</v>
      </c>
      <c r="J512">
        <v>5</v>
      </c>
      <c r="K512">
        <v>2</v>
      </c>
      <c r="L512">
        <v>2</v>
      </c>
      <c r="M512">
        <v>6</v>
      </c>
      <c r="N512">
        <v>4</v>
      </c>
      <c r="O512">
        <v>3</v>
      </c>
      <c r="P512">
        <v>4</v>
      </c>
      <c r="Q512">
        <v>3</v>
      </c>
      <c r="R512">
        <v>3</v>
      </c>
      <c r="S512">
        <v>4</v>
      </c>
      <c r="T512">
        <v>3</v>
      </c>
      <c r="U512">
        <v>2</v>
      </c>
      <c r="V512">
        <v>2</v>
      </c>
      <c r="W512">
        <v>3</v>
      </c>
      <c r="X512">
        <v>2</v>
      </c>
      <c r="Y512">
        <v>2</v>
      </c>
      <c r="Z512">
        <v>1</v>
      </c>
      <c r="AA512">
        <v>3</v>
      </c>
      <c r="AB512">
        <v>1</v>
      </c>
      <c r="AC512">
        <v>4</v>
      </c>
      <c r="AD512">
        <v>5</v>
      </c>
      <c r="AE512">
        <v>2</v>
      </c>
      <c r="AF512">
        <v>2</v>
      </c>
      <c r="AG512">
        <v>5</v>
      </c>
      <c r="AH512">
        <v>1</v>
      </c>
      <c r="AI512">
        <v>1</v>
      </c>
      <c r="AJ512">
        <v>2</v>
      </c>
      <c r="AK512">
        <v>5</v>
      </c>
    </row>
    <row r="513" spans="1:37">
      <c r="A513">
        <v>512</v>
      </c>
      <c r="B513" t="s">
        <v>2554</v>
      </c>
      <c r="C513" t="s">
        <v>2555</v>
      </c>
      <c r="D513" t="str">
        <f t="shared" si="7"/>
        <v>SZ_07_0040</v>
      </c>
      <c r="E513" t="s">
        <v>2556</v>
      </c>
      <c r="F513" t="s">
        <v>2453</v>
      </c>
      <c r="G513" t="s">
        <v>2447</v>
      </c>
      <c r="H513">
        <v>5</v>
      </c>
      <c r="I513">
        <v>3</v>
      </c>
      <c r="J513">
        <v>4</v>
      </c>
      <c r="K513">
        <v>1</v>
      </c>
      <c r="L513">
        <v>1</v>
      </c>
      <c r="M513">
        <v>6</v>
      </c>
      <c r="N513">
        <v>3</v>
      </c>
      <c r="O513">
        <v>3</v>
      </c>
      <c r="P513">
        <v>4</v>
      </c>
      <c r="Q513">
        <v>2</v>
      </c>
      <c r="R513">
        <v>4</v>
      </c>
      <c r="S513">
        <v>3</v>
      </c>
      <c r="T513">
        <v>2</v>
      </c>
      <c r="U513">
        <v>2</v>
      </c>
      <c r="V513">
        <v>3</v>
      </c>
      <c r="W513">
        <v>4</v>
      </c>
      <c r="X513">
        <v>2</v>
      </c>
      <c r="Y513">
        <v>4</v>
      </c>
      <c r="Z513">
        <v>1</v>
      </c>
      <c r="AA513">
        <v>4</v>
      </c>
      <c r="AB513">
        <v>3</v>
      </c>
      <c r="AC513">
        <v>2</v>
      </c>
      <c r="AD513">
        <v>5</v>
      </c>
      <c r="AE513">
        <v>2</v>
      </c>
      <c r="AF513">
        <v>3</v>
      </c>
      <c r="AG513">
        <v>5</v>
      </c>
      <c r="AH513">
        <v>4</v>
      </c>
      <c r="AI513">
        <v>3</v>
      </c>
      <c r="AJ513">
        <v>2</v>
      </c>
      <c r="AK513">
        <v>4</v>
      </c>
    </row>
    <row r="514" spans="1:37">
      <c r="A514">
        <v>513</v>
      </c>
      <c r="B514" t="s">
        <v>2557</v>
      </c>
      <c r="C514" t="s">
        <v>2558</v>
      </c>
      <c r="D514" t="str">
        <f t="shared" si="7"/>
        <v>SZ_07_0041</v>
      </c>
      <c r="E514" t="s">
        <v>2559</v>
      </c>
      <c r="F514" t="s">
        <v>2560</v>
      </c>
      <c r="G514" t="s">
        <v>2447</v>
      </c>
      <c r="H514">
        <v>6</v>
      </c>
      <c r="I514">
        <v>4</v>
      </c>
      <c r="J514">
        <v>2</v>
      </c>
      <c r="K514">
        <v>2</v>
      </c>
      <c r="L514">
        <v>3</v>
      </c>
      <c r="M514">
        <v>4</v>
      </c>
      <c r="N514">
        <v>2</v>
      </c>
      <c r="O514">
        <v>3</v>
      </c>
      <c r="P514">
        <v>4</v>
      </c>
      <c r="Q514">
        <v>3</v>
      </c>
      <c r="R514">
        <v>3</v>
      </c>
      <c r="S514">
        <v>3</v>
      </c>
      <c r="T514">
        <v>3</v>
      </c>
      <c r="U514">
        <v>2</v>
      </c>
      <c r="V514">
        <v>2</v>
      </c>
      <c r="W514">
        <v>2</v>
      </c>
      <c r="X514">
        <v>1</v>
      </c>
      <c r="Y514">
        <v>3</v>
      </c>
      <c r="Z514">
        <v>2</v>
      </c>
      <c r="AA514">
        <v>3</v>
      </c>
      <c r="AB514">
        <v>3</v>
      </c>
      <c r="AC514">
        <v>2</v>
      </c>
      <c r="AD514">
        <v>3</v>
      </c>
      <c r="AE514">
        <v>1</v>
      </c>
      <c r="AF514">
        <v>4</v>
      </c>
      <c r="AG514">
        <v>5</v>
      </c>
      <c r="AH514">
        <v>4</v>
      </c>
      <c r="AI514">
        <v>2</v>
      </c>
      <c r="AJ514">
        <v>2</v>
      </c>
      <c r="AK514">
        <v>4</v>
      </c>
    </row>
    <row r="515" spans="1:37">
      <c r="A515">
        <v>514</v>
      </c>
      <c r="B515" t="s">
        <v>2561</v>
      </c>
      <c r="C515" t="s">
        <v>2562</v>
      </c>
      <c r="D515" t="str">
        <f t="shared" ref="D515:D578" si="8">CONCATENATE(LEFT(C515,2),"_",RIGHT(LEFT(C515,5),2),"_",RIGHT(C515,4))</f>
        <v>SZ_07_0042</v>
      </c>
      <c r="E515" t="s">
        <v>2563</v>
      </c>
      <c r="F515" t="s">
        <v>2450</v>
      </c>
      <c r="G515" t="s">
        <v>2447</v>
      </c>
      <c r="H515">
        <v>6</v>
      </c>
      <c r="I515">
        <v>4</v>
      </c>
      <c r="J515">
        <v>7</v>
      </c>
      <c r="K515">
        <v>2</v>
      </c>
      <c r="L515">
        <v>1</v>
      </c>
      <c r="M515">
        <v>3</v>
      </c>
      <c r="N515">
        <v>3</v>
      </c>
      <c r="O515">
        <v>4</v>
      </c>
      <c r="P515">
        <v>4</v>
      </c>
      <c r="Q515">
        <v>4</v>
      </c>
      <c r="R515">
        <v>4</v>
      </c>
      <c r="S515">
        <v>3</v>
      </c>
      <c r="T515">
        <v>4</v>
      </c>
      <c r="U515">
        <v>3</v>
      </c>
      <c r="V515">
        <v>3</v>
      </c>
      <c r="W515">
        <v>3</v>
      </c>
      <c r="X515">
        <v>5</v>
      </c>
      <c r="Y515">
        <v>3</v>
      </c>
      <c r="Z515">
        <v>1</v>
      </c>
      <c r="AA515">
        <v>2</v>
      </c>
      <c r="AB515">
        <v>1</v>
      </c>
      <c r="AC515">
        <v>1</v>
      </c>
      <c r="AD515">
        <v>1</v>
      </c>
      <c r="AE515">
        <v>1</v>
      </c>
      <c r="AF515">
        <v>3</v>
      </c>
      <c r="AG515">
        <v>4</v>
      </c>
      <c r="AH515">
        <v>1</v>
      </c>
      <c r="AI515">
        <v>2</v>
      </c>
      <c r="AJ515">
        <v>1</v>
      </c>
      <c r="AK515">
        <v>3</v>
      </c>
    </row>
    <row r="516" spans="1:37">
      <c r="A516">
        <v>515</v>
      </c>
      <c r="B516" t="s">
        <v>2564</v>
      </c>
      <c r="C516" t="s">
        <v>2565</v>
      </c>
      <c r="D516" t="str">
        <f t="shared" si="8"/>
        <v>SZ_07_0043</v>
      </c>
      <c r="E516" t="s">
        <v>2566</v>
      </c>
      <c r="F516" t="s">
        <v>2476</v>
      </c>
      <c r="G516" t="s">
        <v>2447</v>
      </c>
      <c r="H516">
        <v>4</v>
      </c>
      <c r="I516">
        <v>2</v>
      </c>
      <c r="J516">
        <v>4</v>
      </c>
      <c r="K516">
        <v>2</v>
      </c>
      <c r="L516">
        <v>1</v>
      </c>
      <c r="M516">
        <v>5</v>
      </c>
      <c r="N516">
        <v>3</v>
      </c>
      <c r="O516">
        <v>2</v>
      </c>
      <c r="P516">
        <v>2</v>
      </c>
      <c r="Q516">
        <v>2</v>
      </c>
      <c r="R516">
        <v>2</v>
      </c>
      <c r="S516">
        <v>2</v>
      </c>
      <c r="T516">
        <v>4</v>
      </c>
      <c r="U516">
        <v>3</v>
      </c>
      <c r="V516">
        <v>1</v>
      </c>
      <c r="W516">
        <v>3</v>
      </c>
      <c r="X516">
        <v>1</v>
      </c>
      <c r="Y516">
        <v>3</v>
      </c>
      <c r="Z516">
        <v>1</v>
      </c>
      <c r="AA516">
        <v>2</v>
      </c>
      <c r="AB516">
        <v>2</v>
      </c>
      <c r="AC516">
        <v>3</v>
      </c>
      <c r="AD516">
        <v>4</v>
      </c>
      <c r="AE516">
        <v>1</v>
      </c>
      <c r="AF516">
        <v>3</v>
      </c>
      <c r="AG516">
        <v>6</v>
      </c>
      <c r="AH516">
        <v>3</v>
      </c>
      <c r="AI516">
        <v>3</v>
      </c>
      <c r="AJ516">
        <v>4</v>
      </c>
      <c r="AK516">
        <v>3</v>
      </c>
    </row>
    <row r="517" spans="1:37">
      <c r="A517">
        <v>516</v>
      </c>
      <c r="B517" t="s">
        <v>2567</v>
      </c>
      <c r="C517" t="s">
        <v>2568</v>
      </c>
      <c r="D517" t="str">
        <f t="shared" si="8"/>
        <v>SZ_07_0044</v>
      </c>
      <c r="E517" t="s">
        <v>2569</v>
      </c>
      <c r="F517" t="s">
        <v>2453</v>
      </c>
      <c r="G517" t="s">
        <v>2447</v>
      </c>
      <c r="H517">
        <v>6</v>
      </c>
      <c r="I517">
        <v>6</v>
      </c>
      <c r="J517">
        <v>3</v>
      </c>
      <c r="K517">
        <v>2</v>
      </c>
      <c r="L517">
        <v>1</v>
      </c>
      <c r="M517">
        <v>6</v>
      </c>
      <c r="N517">
        <v>3</v>
      </c>
      <c r="O517">
        <v>4</v>
      </c>
      <c r="P517">
        <v>4</v>
      </c>
      <c r="Q517">
        <v>4</v>
      </c>
      <c r="R517">
        <v>4</v>
      </c>
      <c r="S517">
        <v>3</v>
      </c>
      <c r="T517">
        <v>4</v>
      </c>
      <c r="U517">
        <v>3</v>
      </c>
      <c r="V517">
        <v>2</v>
      </c>
      <c r="W517">
        <v>2</v>
      </c>
      <c r="X517">
        <v>2</v>
      </c>
      <c r="Y517">
        <v>3</v>
      </c>
      <c r="Z517">
        <v>2</v>
      </c>
      <c r="AA517">
        <v>2</v>
      </c>
      <c r="AB517">
        <v>2</v>
      </c>
      <c r="AC517">
        <v>2</v>
      </c>
      <c r="AD517">
        <v>2</v>
      </c>
      <c r="AE517">
        <v>2</v>
      </c>
      <c r="AF517">
        <v>3</v>
      </c>
      <c r="AG517">
        <v>6</v>
      </c>
      <c r="AH517">
        <v>5</v>
      </c>
      <c r="AI517">
        <v>4</v>
      </c>
      <c r="AJ517">
        <v>2</v>
      </c>
      <c r="AK517">
        <v>4</v>
      </c>
    </row>
    <row r="518" spans="1:37">
      <c r="A518">
        <v>517</v>
      </c>
      <c r="B518" t="s">
        <v>2570</v>
      </c>
      <c r="C518" t="s">
        <v>2571</v>
      </c>
      <c r="D518" t="str">
        <f t="shared" si="8"/>
        <v>SZ_07_0045</v>
      </c>
      <c r="E518" t="s">
        <v>2544</v>
      </c>
      <c r="F518" t="s">
        <v>2473</v>
      </c>
      <c r="G518" t="s">
        <v>2447</v>
      </c>
      <c r="H518">
        <v>5</v>
      </c>
      <c r="I518">
        <v>2</v>
      </c>
      <c r="J518">
        <v>6</v>
      </c>
      <c r="K518">
        <v>1</v>
      </c>
      <c r="L518">
        <v>1</v>
      </c>
      <c r="M518">
        <v>4</v>
      </c>
      <c r="N518">
        <v>2</v>
      </c>
      <c r="O518">
        <v>2</v>
      </c>
      <c r="P518">
        <v>2</v>
      </c>
      <c r="Q518">
        <v>2</v>
      </c>
      <c r="R518">
        <v>3</v>
      </c>
      <c r="S518">
        <v>1</v>
      </c>
      <c r="T518">
        <v>2</v>
      </c>
      <c r="U518">
        <v>1</v>
      </c>
      <c r="V518">
        <v>3</v>
      </c>
      <c r="W518">
        <v>3</v>
      </c>
      <c r="X518">
        <v>1</v>
      </c>
      <c r="Y518">
        <v>2</v>
      </c>
      <c r="Z518">
        <v>1</v>
      </c>
      <c r="AA518">
        <v>1</v>
      </c>
      <c r="AB518">
        <v>1</v>
      </c>
      <c r="AC518">
        <v>2</v>
      </c>
      <c r="AD518">
        <v>1</v>
      </c>
      <c r="AE518">
        <v>1</v>
      </c>
      <c r="AF518">
        <v>3</v>
      </c>
      <c r="AG518">
        <v>6</v>
      </c>
      <c r="AH518">
        <v>3</v>
      </c>
      <c r="AI518">
        <v>1</v>
      </c>
      <c r="AJ518">
        <v>5</v>
      </c>
      <c r="AK518">
        <v>3</v>
      </c>
    </row>
    <row r="519" spans="1:37">
      <c r="A519">
        <v>518</v>
      </c>
      <c r="B519" t="s">
        <v>2572</v>
      </c>
      <c r="C519" t="s">
        <v>2573</v>
      </c>
      <c r="D519" t="str">
        <f t="shared" si="8"/>
        <v>SZ_07_0046</v>
      </c>
      <c r="E519" t="s">
        <v>2574</v>
      </c>
      <c r="F519" t="s">
        <v>2575</v>
      </c>
      <c r="G519" t="s">
        <v>2447</v>
      </c>
      <c r="H519">
        <v>5</v>
      </c>
      <c r="I519">
        <v>5</v>
      </c>
      <c r="J519">
        <v>5</v>
      </c>
      <c r="K519">
        <v>1</v>
      </c>
      <c r="L519">
        <v>1</v>
      </c>
      <c r="M519">
        <v>2</v>
      </c>
      <c r="N519">
        <v>3</v>
      </c>
      <c r="O519">
        <v>4</v>
      </c>
      <c r="P519">
        <v>5</v>
      </c>
      <c r="Q519">
        <v>5</v>
      </c>
      <c r="R519">
        <v>4</v>
      </c>
      <c r="S519">
        <v>3</v>
      </c>
      <c r="T519">
        <v>4</v>
      </c>
      <c r="U519">
        <v>2</v>
      </c>
      <c r="V519">
        <v>1</v>
      </c>
      <c r="W519">
        <v>4</v>
      </c>
      <c r="X519">
        <v>1</v>
      </c>
      <c r="Y519">
        <v>4</v>
      </c>
      <c r="Z519">
        <v>1</v>
      </c>
      <c r="AA519">
        <v>2</v>
      </c>
      <c r="AB519">
        <v>3</v>
      </c>
      <c r="AC519">
        <v>3</v>
      </c>
      <c r="AD519">
        <v>4</v>
      </c>
      <c r="AE519">
        <v>1</v>
      </c>
      <c r="AF519">
        <v>5</v>
      </c>
      <c r="AG519">
        <v>4</v>
      </c>
      <c r="AH519">
        <v>2</v>
      </c>
      <c r="AI519">
        <v>1</v>
      </c>
      <c r="AJ519">
        <v>1</v>
      </c>
      <c r="AK519">
        <v>4</v>
      </c>
    </row>
    <row r="520" spans="1:37">
      <c r="A520">
        <v>519</v>
      </c>
      <c r="B520" t="s">
        <v>2576</v>
      </c>
      <c r="C520" t="s">
        <v>2577</v>
      </c>
      <c r="D520" t="str">
        <f t="shared" si="8"/>
        <v>SZ_07_0047</v>
      </c>
      <c r="E520" t="s">
        <v>1437</v>
      </c>
      <c r="F520" t="s">
        <v>2575</v>
      </c>
      <c r="G520" t="s">
        <v>2447</v>
      </c>
      <c r="H520">
        <v>6</v>
      </c>
      <c r="I520">
        <v>4</v>
      </c>
      <c r="J520">
        <v>5</v>
      </c>
      <c r="K520">
        <v>3</v>
      </c>
      <c r="L520">
        <v>4</v>
      </c>
      <c r="M520">
        <v>5</v>
      </c>
      <c r="N520">
        <v>2</v>
      </c>
      <c r="O520">
        <v>3</v>
      </c>
      <c r="P520">
        <v>4</v>
      </c>
      <c r="Q520">
        <v>4</v>
      </c>
      <c r="R520">
        <v>3</v>
      </c>
      <c r="S520">
        <v>2</v>
      </c>
      <c r="T520">
        <v>3</v>
      </c>
      <c r="U520">
        <v>2</v>
      </c>
      <c r="V520">
        <v>1</v>
      </c>
      <c r="W520">
        <v>1</v>
      </c>
      <c r="X520">
        <v>2</v>
      </c>
      <c r="Y520">
        <v>4</v>
      </c>
      <c r="Z520">
        <v>1</v>
      </c>
      <c r="AA520">
        <v>2</v>
      </c>
      <c r="AB520">
        <v>3</v>
      </c>
      <c r="AC520">
        <v>1</v>
      </c>
      <c r="AD520">
        <v>4</v>
      </c>
      <c r="AE520">
        <v>1</v>
      </c>
      <c r="AF520">
        <v>3</v>
      </c>
      <c r="AG520">
        <v>5</v>
      </c>
      <c r="AH520">
        <v>2</v>
      </c>
      <c r="AI520">
        <v>4</v>
      </c>
      <c r="AJ520">
        <v>2</v>
      </c>
      <c r="AK520">
        <v>5</v>
      </c>
    </row>
    <row r="521" spans="1:37">
      <c r="A521">
        <v>520</v>
      </c>
      <c r="B521" t="s">
        <v>2578</v>
      </c>
      <c r="C521" t="s">
        <v>2579</v>
      </c>
      <c r="D521" t="str">
        <f t="shared" si="8"/>
        <v>SZ_07_0048</v>
      </c>
      <c r="E521" t="s">
        <v>2580</v>
      </c>
      <c r="F521" t="s">
        <v>2473</v>
      </c>
      <c r="G521" t="s">
        <v>2447</v>
      </c>
      <c r="H521">
        <v>4</v>
      </c>
      <c r="I521">
        <v>3</v>
      </c>
      <c r="J521">
        <v>3</v>
      </c>
      <c r="K521">
        <v>2</v>
      </c>
      <c r="L521">
        <v>1</v>
      </c>
      <c r="M521">
        <v>5</v>
      </c>
      <c r="N521">
        <v>4</v>
      </c>
      <c r="O521">
        <v>5</v>
      </c>
      <c r="P521">
        <v>5</v>
      </c>
      <c r="Q521">
        <v>5</v>
      </c>
      <c r="R521">
        <v>5</v>
      </c>
      <c r="S521">
        <v>5</v>
      </c>
      <c r="T521">
        <v>4</v>
      </c>
      <c r="U521">
        <v>5</v>
      </c>
      <c r="V521">
        <v>2</v>
      </c>
      <c r="W521">
        <v>2</v>
      </c>
      <c r="X521">
        <v>2</v>
      </c>
      <c r="Y521">
        <v>3</v>
      </c>
      <c r="Z521">
        <v>1</v>
      </c>
      <c r="AA521">
        <v>2</v>
      </c>
      <c r="AB521">
        <v>4</v>
      </c>
      <c r="AC521">
        <v>3</v>
      </c>
      <c r="AD521">
        <v>4</v>
      </c>
      <c r="AE521">
        <v>1</v>
      </c>
      <c r="AF521">
        <v>5</v>
      </c>
      <c r="AG521">
        <v>6</v>
      </c>
      <c r="AH521">
        <v>4</v>
      </c>
      <c r="AI521">
        <v>2</v>
      </c>
      <c r="AJ521">
        <v>4</v>
      </c>
      <c r="AK521">
        <v>5</v>
      </c>
    </row>
    <row r="522" spans="1:37">
      <c r="A522">
        <v>521</v>
      </c>
      <c r="B522" t="s">
        <v>2581</v>
      </c>
      <c r="C522" t="s">
        <v>2582</v>
      </c>
      <c r="D522" t="str">
        <f t="shared" si="8"/>
        <v>SZ_07_0049</v>
      </c>
      <c r="E522" t="s">
        <v>2583</v>
      </c>
      <c r="F522" t="s">
        <v>2473</v>
      </c>
      <c r="G522" t="s">
        <v>2447</v>
      </c>
      <c r="H522">
        <v>6</v>
      </c>
      <c r="I522">
        <v>2</v>
      </c>
      <c r="J522">
        <v>3</v>
      </c>
      <c r="K522">
        <v>1</v>
      </c>
      <c r="L522">
        <v>1</v>
      </c>
      <c r="M522">
        <v>6</v>
      </c>
      <c r="N522">
        <v>5</v>
      </c>
      <c r="O522">
        <v>4</v>
      </c>
      <c r="P522">
        <v>4</v>
      </c>
      <c r="Q522">
        <v>4</v>
      </c>
      <c r="R522">
        <v>4</v>
      </c>
      <c r="S522">
        <v>4</v>
      </c>
      <c r="T522">
        <v>4</v>
      </c>
      <c r="U522">
        <v>1</v>
      </c>
      <c r="V522">
        <v>4</v>
      </c>
      <c r="W522">
        <v>3</v>
      </c>
      <c r="X522">
        <v>1</v>
      </c>
      <c r="Y522">
        <v>5</v>
      </c>
      <c r="Z522">
        <v>1</v>
      </c>
      <c r="AA522">
        <v>4</v>
      </c>
      <c r="AB522">
        <v>2</v>
      </c>
      <c r="AC522">
        <v>5</v>
      </c>
      <c r="AD522">
        <v>5</v>
      </c>
      <c r="AE522">
        <v>1</v>
      </c>
      <c r="AF522">
        <v>5</v>
      </c>
      <c r="AG522">
        <v>7</v>
      </c>
      <c r="AH522">
        <v>4</v>
      </c>
      <c r="AI522">
        <v>3</v>
      </c>
      <c r="AJ522">
        <v>4</v>
      </c>
      <c r="AK522">
        <v>5</v>
      </c>
    </row>
    <row r="523" spans="1:37">
      <c r="A523">
        <v>522</v>
      </c>
      <c r="B523" t="s">
        <v>2584</v>
      </c>
      <c r="C523" t="s">
        <v>2585</v>
      </c>
      <c r="D523" t="str">
        <f t="shared" si="8"/>
        <v>SZ_07_0050</v>
      </c>
      <c r="E523" t="s">
        <v>2586</v>
      </c>
      <c r="F523" t="s">
        <v>2553</v>
      </c>
      <c r="G523" t="s">
        <v>2447</v>
      </c>
      <c r="H523">
        <v>5</v>
      </c>
      <c r="I523">
        <v>3</v>
      </c>
      <c r="J523">
        <v>5</v>
      </c>
      <c r="K523">
        <v>1</v>
      </c>
      <c r="L523">
        <v>1</v>
      </c>
      <c r="M523">
        <v>3</v>
      </c>
      <c r="N523">
        <v>2</v>
      </c>
      <c r="O523">
        <v>4</v>
      </c>
      <c r="P523">
        <v>5</v>
      </c>
      <c r="Q523">
        <v>4</v>
      </c>
      <c r="R523">
        <v>3</v>
      </c>
      <c r="S523">
        <v>3</v>
      </c>
      <c r="T523">
        <v>4</v>
      </c>
      <c r="U523">
        <v>2</v>
      </c>
      <c r="V523">
        <v>2</v>
      </c>
      <c r="W523">
        <v>3</v>
      </c>
      <c r="X523">
        <v>2</v>
      </c>
      <c r="Y523">
        <v>1</v>
      </c>
      <c r="Z523">
        <v>1</v>
      </c>
      <c r="AA523">
        <v>5</v>
      </c>
      <c r="AB523">
        <v>2</v>
      </c>
      <c r="AC523">
        <v>4</v>
      </c>
      <c r="AD523">
        <v>3</v>
      </c>
      <c r="AE523">
        <v>2</v>
      </c>
      <c r="AF523">
        <v>1</v>
      </c>
      <c r="AG523">
        <v>5</v>
      </c>
      <c r="AH523">
        <v>2</v>
      </c>
      <c r="AI523">
        <v>2</v>
      </c>
      <c r="AJ523">
        <v>1</v>
      </c>
      <c r="AK523">
        <v>3</v>
      </c>
    </row>
    <row r="524" spans="1:37">
      <c r="A524">
        <v>523</v>
      </c>
      <c r="B524" t="s">
        <v>2587</v>
      </c>
      <c r="C524" t="s">
        <v>2588</v>
      </c>
      <c r="D524" t="str">
        <f t="shared" si="8"/>
        <v>SZ_07_0051</v>
      </c>
      <c r="E524" t="s">
        <v>2589</v>
      </c>
      <c r="F524" t="s">
        <v>2456</v>
      </c>
      <c r="G524" t="s">
        <v>2447</v>
      </c>
      <c r="H524">
        <v>6</v>
      </c>
      <c r="I524">
        <v>4</v>
      </c>
      <c r="J524">
        <v>2</v>
      </c>
      <c r="K524">
        <v>1</v>
      </c>
      <c r="L524">
        <v>1</v>
      </c>
      <c r="M524">
        <v>6</v>
      </c>
      <c r="N524">
        <v>1</v>
      </c>
      <c r="O524">
        <v>4</v>
      </c>
      <c r="P524">
        <v>4</v>
      </c>
      <c r="Q524">
        <v>2</v>
      </c>
      <c r="R524">
        <v>4</v>
      </c>
      <c r="S524">
        <v>1</v>
      </c>
      <c r="T524">
        <v>3</v>
      </c>
      <c r="U524">
        <v>1</v>
      </c>
      <c r="V524">
        <v>4</v>
      </c>
      <c r="W524">
        <v>4</v>
      </c>
      <c r="X524">
        <v>5</v>
      </c>
      <c r="Y524">
        <v>5</v>
      </c>
      <c r="Z524">
        <v>1</v>
      </c>
      <c r="AA524">
        <v>5</v>
      </c>
      <c r="AB524">
        <v>4</v>
      </c>
      <c r="AC524">
        <v>1</v>
      </c>
      <c r="AD524">
        <v>6</v>
      </c>
      <c r="AE524">
        <v>1</v>
      </c>
      <c r="AF524">
        <v>5</v>
      </c>
      <c r="AG524">
        <v>6</v>
      </c>
      <c r="AH524">
        <v>2</v>
      </c>
      <c r="AI524">
        <v>1</v>
      </c>
      <c r="AJ524">
        <v>1</v>
      </c>
      <c r="AK524">
        <v>1</v>
      </c>
    </row>
    <row r="525" spans="1:37">
      <c r="A525">
        <v>524</v>
      </c>
      <c r="B525" t="s">
        <v>2590</v>
      </c>
      <c r="C525" t="s">
        <v>2591</v>
      </c>
      <c r="D525" t="str">
        <f t="shared" si="8"/>
        <v>SZ_07_0052</v>
      </c>
      <c r="E525" t="s">
        <v>2592</v>
      </c>
      <c r="F525" t="s">
        <v>2541</v>
      </c>
      <c r="G525" t="s">
        <v>2447</v>
      </c>
      <c r="H525">
        <v>5</v>
      </c>
      <c r="I525">
        <v>3</v>
      </c>
      <c r="J525">
        <v>5</v>
      </c>
      <c r="K525">
        <v>2</v>
      </c>
      <c r="L525">
        <v>2</v>
      </c>
      <c r="M525">
        <v>4</v>
      </c>
      <c r="N525">
        <v>1</v>
      </c>
      <c r="O525">
        <v>4</v>
      </c>
      <c r="P525">
        <v>4</v>
      </c>
      <c r="Q525">
        <v>4</v>
      </c>
      <c r="R525">
        <v>3</v>
      </c>
      <c r="S525">
        <v>3</v>
      </c>
      <c r="T525">
        <v>2</v>
      </c>
      <c r="U525">
        <v>3</v>
      </c>
      <c r="V525">
        <v>2</v>
      </c>
      <c r="W525">
        <v>2</v>
      </c>
      <c r="X525">
        <v>1</v>
      </c>
      <c r="Y525">
        <v>2</v>
      </c>
      <c r="Z525">
        <v>1</v>
      </c>
      <c r="AA525">
        <v>2</v>
      </c>
      <c r="AB525">
        <v>4</v>
      </c>
      <c r="AC525">
        <v>2</v>
      </c>
      <c r="AD525">
        <v>5</v>
      </c>
      <c r="AE525">
        <v>1</v>
      </c>
      <c r="AF525">
        <v>1</v>
      </c>
      <c r="AG525">
        <v>4</v>
      </c>
      <c r="AH525">
        <v>3</v>
      </c>
      <c r="AI525">
        <v>2</v>
      </c>
      <c r="AJ525">
        <v>1</v>
      </c>
      <c r="AK525">
        <v>2</v>
      </c>
    </row>
    <row r="526" spans="1:37">
      <c r="A526">
        <v>525</v>
      </c>
      <c r="B526" t="s">
        <v>2593</v>
      </c>
      <c r="C526" t="s">
        <v>2594</v>
      </c>
      <c r="D526" t="str">
        <f t="shared" si="8"/>
        <v>SZ_07_0053</v>
      </c>
      <c r="E526" t="s">
        <v>2595</v>
      </c>
      <c r="F526" t="s">
        <v>2459</v>
      </c>
      <c r="G526" t="s">
        <v>2447</v>
      </c>
      <c r="H526">
        <v>4</v>
      </c>
      <c r="I526">
        <v>4</v>
      </c>
      <c r="J526">
        <v>1</v>
      </c>
      <c r="K526">
        <v>1</v>
      </c>
      <c r="L526">
        <v>1</v>
      </c>
      <c r="M526">
        <v>4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2</v>
      </c>
      <c r="T526">
        <v>2</v>
      </c>
      <c r="U526">
        <v>1</v>
      </c>
      <c r="V526">
        <v>5</v>
      </c>
      <c r="W526">
        <v>4</v>
      </c>
      <c r="X526">
        <v>1</v>
      </c>
      <c r="Y526">
        <v>4</v>
      </c>
      <c r="Z526">
        <v>1</v>
      </c>
      <c r="AA526">
        <v>4</v>
      </c>
      <c r="AB526">
        <v>3</v>
      </c>
      <c r="AC526">
        <v>2</v>
      </c>
      <c r="AD526">
        <v>5</v>
      </c>
      <c r="AE526">
        <v>1</v>
      </c>
      <c r="AF526">
        <v>4</v>
      </c>
      <c r="AG526">
        <v>5</v>
      </c>
      <c r="AH526">
        <v>3</v>
      </c>
      <c r="AI526">
        <v>1</v>
      </c>
      <c r="AJ526">
        <v>1</v>
      </c>
      <c r="AK526">
        <v>1</v>
      </c>
    </row>
    <row r="527" spans="1:37">
      <c r="A527">
        <v>526</v>
      </c>
      <c r="B527" t="s">
        <v>2596</v>
      </c>
      <c r="C527" t="s">
        <v>2597</v>
      </c>
      <c r="D527" t="str">
        <f t="shared" si="8"/>
        <v>SZ_07_0054</v>
      </c>
      <c r="E527" t="s">
        <v>2184</v>
      </c>
      <c r="F527" t="s">
        <v>2473</v>
      </c>
      <c r="G527" t="s">
        <v>2447</v>
      </c>
      <c r="H527">
        <v>5</v>
      </c>
      <c r="I527">
        <v>5</v>
      </c>
      <c r="J527">
        <v>1</v>
      </c>
      <c r="K527">
        <v>1</v>
      </c>
      <c r="L527">
        <v>1</v>
      </c>
      <c r="M527">
        <v>4</v>
      </c>
      <c r="N527">
        <v>3</v>
      </c>
      <c r="O527">
        <v>4</v>
      </c>
      <c r="P527">
        <v>4</v>
      </c>
      <c r="Q527">
        <v>4</v>
      </c>
      <c r="R527">
        <v>4</v>
      </c>
      <c r="S527">
        <v>4</v>
      </c>
      <c r="T527">
        <v>4</v>
      </c>
      <c r="U527">
        <v>2</v>
      </c>
      <c r="V527">
        <v>3</v>
      </c>
      <c r="W527">
        <v>2</v>
      </c>
      <c r="X527">
        <v>1</v>
      </c>
      <c r="Y527">
        <v>4</v>
      </c>
      <c r="Z527">
        <v>1</v>
      </c>
      <c r="AA527">
        <v>2</v>
      </c>
      <c r="AB527">
        <v>2</v>
      </c>
      <c r="AC527">
        <v>2</v>
      </c>
      <c r="AD527">
        <v>3</v>
      </c>
      <c r="AE527">
        <v>1</v>
      </c>
      <c r="AF527">
        <v>4</v>
      </c>
      <c r="AG527">
        <v>5</v>
      </c>
      <c r="AH527">
        <v>2</v>
      </c>
      <c r="AI527">
        <v>1</v>
      </c>
      <c r="AJ527">
        <v>1</v>
      </c>
      <c r="AK527">
        <v>4</v>
      </c>
    </row>
    <row r="528" spans="1:37">
      <c r="A528">
        <v>527</v>
      </c>
      <c r="B528" t="s">
        <v>2598</v>
      </c>
      <c r="C528" t="s">
        <v>2599</v>
      </c>
      <c r="D528" t="str">
        <f t="shared" si="8"/>
        <v>SZ_07_0055</v>
      </c>
      <c r="E528" t="s">
        <v>2600</v>
      </c>
      <c r="F528" t="s">
        <v>2601</v>
      </c>
      <c r="G528" t="s">
        <v>2447</v>
      </c>
      <c r="H528">
        <v>6</v>
      </c>
      <c r="I528">
        <v>5</v>
      </c>
      <c r="J528">
        <v>6</v>
      </c>
      <c r="K528">
        <v>5</v>
      </c>
      <c r="L528">
        <v>5</v>
      </c>
      <c r="M528">
        <v>6</v>
      </c>
      <c r="N528">
        <v>5</v>
      </c>
      <c r="O528">
        <v>6</v>
      </c>
      <c r="P528">
        <v>5</v>
      </c>
      <c r="Q528">
        <v>6</v>
      </c>
      <c r="R528">
        <v>5</v>
      </c>
      <c r="S528">
        <v>6</v>
      </c>
      <c r="T528">
        <v>6</v>
      </c>
      <c r="U528">
        <v>5</v>
      </c>
      <c r="V528">
        <v>4</v>
      </c>
      <c r="W528">
        <v>5</v>
      </c>
      <c r="X528">
        <v>4</v>
      </c>
      <c r="Y528">
        <v>5</v>
      </c>
      <c r="Z528">
        <v>4</v>
      </c>
      <c r="AA528">
        <v>4</v>
      </c>
      <c r="AB528">
        <v>3</v>
      </c>
      <c r="AC528">
        <v>5</v>
      </c>
      <c r="AD528">
        <v>6</v>
      </c>
      <c r="AE528">
        <v>1</v>
      </c>
      <c r="AF528">
        <v>4</v>
      </c>
      <c r="AG528">
        <v>6</v>
      </c>
      <c r="AH528">
        <v>5</v>
      </c>
      <c r="AI528">
        <v>6</v>
      </c>
      <c r="AJ528">
        <v>4</v>
      </c>
      <c r="AK528">
        <v>6</v>
      </c>
    </row>
    <row r="529" spans="1:37">
      <c r="A529">
        <v>528</v>
      </c>
      <c r="B529" t="s">
        <v>2602</v>
      </c>
      <c r="C529" t="s">
        <v>2603</v>
      </c>
      <c r="D529" t="str">
        <f t="shared" si="8"/>
        <v>SZ_07_0056</v>
      </c>
      <c r="E529" t="s">
        <v>1686</v>
      </c>
      <c r="F529" t="s">
        <v>2553</v>
      </c>
      <c r="G529" t="s">
        <v>2447</v>
      </c>
      <c r="H529">
        <v>6</v>
      </c>
      <c r="I529">
        <v>4</v>
      </c>
      <c r="J529">
        <v>3</v>
      </c>
      <c r="K529">
        <v>2</v>
      </c>
      <c r="L529">
        <v>2</v>
      </c>
      <c r="M529">
        <v>6</v>
      </c>
      <c r="N529">
        <v>5</v>
      </c>
      <c r="O529">
        <v>3</v>
      </c>
      <c r="P529">
        <v>3</v>
      </c>
      <c r="Q529">
        <v>4</v>
      </c>
      <c r="R529">
        <v>2</v>
      </c>
      <c r="S529">
        <v>3</v>
      </c>
      <c r="T529">
        <v>5</v>
      </c>
      <c r="U529">
        <v>2</v>
      </c>
      <c r="V529">
        <v>1</v>
      </c>
      <c r="W529">
        <v>1</v>
      </c>
      <c r="X529">
        <v>2</v>
      </c>
      <c r="Y529">
        <v>1</v>
      </c>
      <c r="Z529">
        <v>3</v>
      </c>
      <c r="AA529">
        <v>3</v>
      </c>
      <c r="AB529">
        <v>2</v>
      </c>
      <c r="AC529">
        <v>6</v>
      </c>
      <c r="AD529">
        <v>4</v>
      </c>
      <c r="AE529">
        <v>2</v>
      </c>
      <c r="AF529">
        <v>2</v>
      </c>
      <c r="AG529">
        <v>7</v>
      </c>
      <c r="AH529">
        <v>2</v>
      </c>
      <c r="AI529">
        <v>4</v>
      </c>
      <c r="AJ529">
        <v>2</v>
      </c>
      <c r="AK529">
        <v>5</v>
      </c>
    </row>
    <row r="530" spans="1:37">
      <c r="A530">
        <v>529</v>
      </c>
      <c r="B530" t="s">
        <v>2604</v>
      </c>
      <c r="C530" t="s">
        <v>2605</v>
      </c>
      <c r="D530" t="str">
        <f t="shared" si="8"/>
        <v>SZ_07_0057</v>
      </c>
      <c r="E530" t="s">
        <v>2606</v>
      </c>
      <c r="F530" t="s">
        <v>2450</v>
      </c>
      <c r="G530" t="s">
        <v>2447</v>
      </c>
      <c r="H530">
        <v>5</v>
      </c>
      <c r="I530">
        <v>2</v>
      </c>
      <c r="J530">
        <v>6</v>
      </c>
      <c r="K530">
        <v>1</v>
      </c>
      <c r="L530">
        <v>1</v>
      </c>
      <c r="M530">
        <v>4</v>
      </c>
      <c r="N530">
        <v>1</v>
      </c>
      <c r="O530">
        <v>4</v>
      </c>
      <c r="P530">
        <v>4</v>
      </c>
      <c r="Q530">
        <v>4</v>
      </c>
      <c r="R530">
        <v>4</v>
      </c>
      <c r="S530">
        <v>3</v>
      </c>
      <c r="T530">
        <v>4</v>
      </c>
      <c r="U530">
        <v>2</v>
      </c>
      <c r="V530">
        <v>2</v>
      </c>
      <c r="W530">
        <v>3</v>
      </c>
      <c r="X530">
        <v>1</v>
      </c>
      <c r="Y530">
        <v>3</v>
      </c>
      <c r="Z530">
        <v>1</v>
      </c>
      <c r="AA530">
        <v>2</v>
      </c>
      <c r="AB530">
        <v>2</v>
      </c>
      <c r="AC530">
        <v>2</v>
      </c>
      <c r="AD530">
        <v>3</v>
      </c>
      <c r="AE530">
        <v>1</v>
      </c>
      <c r="AF530">
        <v>4</v>
      </c>
      <c r="AG530">
        <v>4</v>
      </c>
      <c r="AH530">
        <v>4</v>
      </c>
      <c r="AI530">
        <v>3</v>
      </c>
      <c r="AJ530">
        <v>1</v>
      </c>
      <c r="AK530">
        <v>2</v>
      </c>
    </row>
    <row r="531" spans="1:37">
      <c r="A531">
        <v>530</v>
      </c>
      <c r="B531" t="s">
        <v>2607</v>
      </c>
      <c r="C531" t="s">
        <v>2608</v>
      </c>
      <c r="D531" t="str">
        <f t="shared" si="8"/>
        <v>SZ_07_0058</v>
      </c>
      <c r="E531" t="s">
        <v>2609</v>
      </c>
      <c r="F531" t="s">
        <v>2553</v>
      </c>
      <c r="G531" t="s">
        <v>2447</v>
      </c>
      <c r="H531">
        <v>4</v>
      </c>
      <c r="I531">
        <v>3</v>
      </c>
      <c r="J531">
        <v>3</v>
      </c>
      <c r="K531">
        <v>4</v>
      </c>
      <c r="L531">
        <v>2</v>
      </c>
      <c r="M531">
        <v>5</v>
      </c>
      <c r="N531">
        <v>6</v>
      </c>
      <c r="O531">
        <v>5</v>
      </c>
      <c r="P531">
        <v>3</v>
      </c>
      <c r="Q531">
        <v>4</v>
      </c>
      <c r="R531">
        <v>3</v>
      </c>
      <c r="S531">
        <v>4</v>
      </c>
      <c r="T531">
        <v>4</v>
      </c>
      <c r="U531">
        <v>2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2</v>
      </c>
      <c r="AB531">
        <v>3</v>
      </c>
      <c r="AC531">
        <v>7</v>
      </c>
      <c r="AD531">
        <v>5</v>
      </c>
      <c r="AE531">
        <v>2</v>
      </c>
      <c r="AF531">
        <v>4</v>
      </c>
      <c r="AG531">
        <v>6</v>
      </c>
      <c r="AH531">
        <v>3</v>
      </c>
      <c r="AI531">
        <v>6</v>
      </c>
      <c r="AJ531">
        <v>2</v>
      </c>
      <c r="AK531">
        <v>4</v>
      </c>
    </row>
    <row r="532" spans="1:37">
      <c r="A532">
        <v>531</v>
      </c>
      <c r="B532" t="s">
        <v>2610</v>
      </c>
      <c r="C532" t="s">
        <v>2611</v>
      </c>
      <c r="D532" t="str">
        <f t="shared" si="8"/>
        <v>SZ_07_0059</v>
      </c>
      <c r="E532" t="s">
        <v>2595</v>
      </c>
      <c r="F532" t="s">
        <v>2553</v>
      </c>
      <c r="G532" t="s">
        <v>2447</v>
      </c>
      <c r="H532">
        <v>5</v>
      </c>
      <c r="I532">
        <v>3</v>
      </c>
      <c r="J532">
        <v>3</v>
      </c>
      <c r="K532">
        <v>5</v>
      </c>
      <c r="L532">
        <v>5</v>
      </c>
      <c r="M532">
        <v>6</v>
      </c>
      <c r="N532">
        <v>6</v>
      </c>
      <c r="O532">
        <v>2</v>
      </c>
      <c r="P532">
        <v>2</v>
      </c>
      <c r="Q532">
        <v>3</v>
      </c>
      <c r="R532">
        <v>1</v>
      </c>
      <c r="S532">
        <v>2</v>
      </c>
      <c r="T532">
        <v>3</v>
      </c>
      <c r="U532">
        <v>2</v>
      </c>
      <c r="V532">
        <v>3</v>
      </c>
      <c r="W532">
        <v>5</v>
      </c>
      <c r="X532">
        <v>3</v>
      </c>
      <c r="Y532">
        <v>4</v>
      </c>
      <c r="Z532">
        <v>2</v>
      </c>
      <c r="AA532">
        <v>3</v>
      </c>
      <c r="AB532">
        <v>3</v>
      </c>
      <c r="AC532">
        <v>6</v>
      </c>
      <c r="AD532">
        <v>5</v>
      </c>
      <c r="AE532">
        <v>2</v>
      </c>
      <c r="AF532">
        <v>4</v>
      </c>
      <c r="AG532">
        <v>6</v>
      </c>
      <c r="AH532">
        <v>2</v>
      </c>
      <c r="AI532">
        <v>5</v>
      </c>
      <c r="AJ532">
        <v>2</v>
      </c>
      <c r="AK532">
        <v>3</v>
      </c>
    </row>
    <row r="533" spans="1:37">
      <c r="A533">
        <v>532</v>
      </c>
      <c r="B533" t="s">
        <v>2612</v>
      </c>
      <c r="C533" t="s">
        <v>2613</v>
      </c>
      <c r="D533" t="str">
        <f t="shared" si="8"/>
        <v>SZ_07_0060</v>
      </c>
      <c r="E533" t="s">
        <v>2614</v>
      </c>
      <c r="F533" t="s">
        <v>2553</v>
      </c>
      <c r="G533" t="s">
        <v>2447</v>
      </c>
      <c r="H533">
        <v>6</v>
      </c>
      <c r="I533">
        <v>4</v>
      </c>
      <c r="J533">
        <v>3</v>
      </c>
      <c r="K533">
        <v>6</v>
      </c>
      <c r="L533">
        <v>4</v>
      </c>
      <c r="M533">
        <v>5</v>
      </c>
      <c r="N533">
        <v>5</v>
      </c>
      <c r="O533">
        <v>5</v>
      </c>
      <c r="P533">
        <v>5</v>
      </c>
      <c r="Q533">
        <v>5</v>
      </c>
      <c r="R533">
        <v>4</v>
      </c>
      <c r="S533">
        <v>3</v>
      </c>
      <c r="T533">
        <v>5</v>
      </c>
      <c r="U533">
        <v>3</v>
      </c>
      <c r="V533">
        <v>3</v>
      </c>
      <c r="W533">
        <v>4</v>
      </c>
      <c r="X533">
        <v>2</v>
      </c>
      <c r="Y533">
        <v>2</v>
      </c>
      <c r="Z533">
        <v>1</v>
      </c>
      <c r="AA533">
        <v>3</v>
      </c>
      <c r="AB533">
        <v>4</v>
      </c>
      <c r="AC533">
        <v>6</v>
      </c>
      <c r="AD533">
        <v>6</v>
      </c>
      <c r="AE533">
        <v>1</v>
      </c>
      <c r="AF533">
        <v>5</v>
      </c>
      <c r="AG533">
        <v>6</v>
      </c>
      <c r="AH533">
        <v>3</v>
      </c>
      <c r="AI533">
        <v>6</v>
      </c>
      <c r="AJ533">
        <v>2</v>
      </c>
      <c r="AK533">
        <v>4</v>
      </c>
    </row>
    <row r="534" spans="1:37">
      <c r="A534">
        <v>533</v>
      </c>
      <c r="B534" t="s">
        <v>2615</v>
      </c>
      <c r="C534" t="s">
        <v>2616</v>
      </c>
      <c r="D534" t="str">
        <f t="shared" si="8"/>
        <v>SZ_07_0061</v>
      </c>
      <c r="E534" t="s">
        <v>2271</v>
      </c>
      <c r="F534" t="s">
        <v>2617</v>
      </c>
      <c r="G534" t="s">
        <v>2447</v>
      </c>
      <c r="H534">
        <v>3</v>
      </c>
      <c r="I534">
        <v>3</v>
      </c>
      <c r="J534">
        <v>3</v>
      </c>
      <c r="K534">
        <v>1</v>
      </c>
      <c r="L534">
        <v>1</v>
      </c>
      <c r="M534">
        <v>5</v>
      </c>
      <c r="N534">
        <v>5</v>
      </c>
      <c r="O534">
        <v>6</v>
      </c>
      <c r="P534">
        <v>6</v>
      </c>
      <c r="Q534">
        <v>6</v>
      </c>
      <c r="R534">
        <v>5</v>
      </c>
      <c r="S534">
        <v>3</v>
      </c>
      <c r="T534">
        <v>6</v>
      </c>
      <c r="U534">
        <v>4</v>
      </c>
      <c r="V534">
        <v>2</v>
      </c>
      <c r="W534">
        <v>3</v>
      </c>
      <c r="X534">
        <v>2</v>
      </c>
      <c r="Y534">
        <v>4</v>
      </c>
      <c r="Z534">
        <v>2</v>
      </c>
      <c r="AA534">
        <v>3</v>
      </c>
      <c r="AB534">
        <v>4</v>
      </c>
      <c r="AC534">
        <v>6</v>
      </c>
      <c r="AD534">
        <v>6</v>
      </c>
      <c r="AE534">
        <v>2</v>
      </c>
      <c r="AF534">
        <v>5</v>
      </c>
      <c r="AG534">
        <v>6</v>
      </c>
      <c r="AH534">
        <v>3</v>
      </c>
      <c r="AI534">
        <v>5</v>
      </c>
      <c r="AJ534">
        <v>2</v>
      </c>
      <c r="AK534">
        <v>5</v>
      </c>
    </row>
    <row r="535" spans="1:37">
      <c r="A535">
        <v>534</v>
      </c>
      <c r="B535" t="s">
        <v>2618</v>
      </c>
      <c r="C535" t="s">
        <v>2619</v>
      </c>
      <c r="D535" t="str">
        <f t="shared" si="8"/>
        <v>SZ_07_0062</v>
      </c>
      <c r="E535" t="s">
        <v>2490</v>
      </c>
      <c r="F535" t="s">
        <v>2617</v>
      </c>
      <c r="G535" t="s">
        <v>2447</v>
      </c>
      <c r="H535">
        <v>6</v>
      </c>
      <c r="I535">
        <v>4</v>
      </c>
      <c r="J535">
        <v>3</v>
      </c>
      <c r="K535">
        <v>2</v>
      </c>
      <c r="L535">
        <v>2</v>
      </c>
      <c r="M535">
        <v>6</v>
      </c>
      <c r="N535">
        <v>5</v>
      </c>
      <c r="O535">
        <v>4</v>
      </c>
      <c r="P535">
        <v>4</v>
      </c>
      <c r="Q535">
        <v>6</v>
      </c>
      <c r="R535">
        <v>3</v>
      </c>
      <c r="S535">
        <v>3</v>
      </c>
      <c r="T535">
        <v>5</v>
      </c>
      <c r="U535">
        <v>2</v>
      </c>
      <c r="V535">
        <v>2</v>
      </c>
      <c r="W535">
        <v>5</v>
      </c>
      <c r="X535">
        <v>2</v>
      </c>
      <c r="Y535">
        <v>5</v>
      </c>
      <c r="Z535">
        <v>2</v>
      </c>
      <c r="AA535">
        <v>4</v>
      </c>
      <c r="AB535">
        <v>3</v>
      </c>
      <c r="AC535">
        <v>5</v>
      </c>
      <c r="AD535">
        <v>6</v>
      </c>
      <c r="AE535">
        <v>2</v>
      </c>
      <c r="AF535">
        <v>4</v>
      </c>
      <c r="AG535">
        <v>6</v>
      </c>
      <c r="AH535">
        <v>2</v>
      </c>
      <c r="AI535">
        <v>3</v>
      </c>
      <c r="AJ535">
        <v>2</v>
      </c>
      <c r="AK535">
        <v>4</v>
      </c>
    </row>
    <row r="536" spans="1:37">
      <c r="A536">
        <v>535</v>
      </c>
      <c r="B536" t="s">
        <v>2620</v>
      </c>
      <c r="C536" t="s">
        <v>2621</v>
      </c>
      <c r="D536" t="str">
        <f t="shared" si="8"/>
        <v>SZ_07_0063</v>
      </c>
      <c r="E536" t="s">
        <v>2622</v>
      </c>
      <c r="F536" t="s">
        <v>2553</v>
      </c>
      <c r="G536" t="s">
        <v>2447</v>
      </c>
      <c r="H536">
        <v>5</v>
      </c>
      <c r="I536">
        <v>3</v>
      </c>
      <c r="J536">
        <v>6</v>
      </c>
      <c r="K536">
        <v>4</v>
      </c>
      <c r="L536">
        <v>3</v>
      </c>
      <c r="M536">
        <v>5</v>
      </c>
      <c r="N536">
        <v>6</v>
      </c>
      <c r="O536">
        <v>4</v>
      </c>
      <c r="P536">
        <v>3</v>
      </c>
      <c r="Q536">
        <v>4</v>
      </c>
      <c r="R536">
        <v>3</v>
      </c>
      <c r="S536">
        <v>3</v>
      </c>
      <c r="T536">
        <v>5</v>
      </c>
      <c r="U536">
        <v>2</v>
      </c>
      <c r="V536">
        <v>2</v>
      </c>
      <c r="W536">
        <v>5</v>
      </c>
      <c r="X536">
        <v>2</v>
      </c>
      <c r="Y536">
        <v>4</v>
      </c>
      <c r="Z536">
        <v>1</v>
      </c>
      <c r="AA536">
        <v>4</v>
      </c>
      <c r="AB536">
        <v>3</v>
      </c>
      <c r="AC536">
        <v>5</v>
      </c>
      <c r="AD536">
        <v>6</v>
      </c>
      <c r="AE536">
        <v>2</v>
      </c>
      <c r="AF536">
        <v>4</v>
      </c>
      <c r="AG536">
        <v>5</v>
      </c>
      <c r="AH536">
        <v>2</v>
      </c>
      <c r="AI536">
        <v>4</v>
      </c>
      <c r="AJ536">
        <v>2</v>
      </c>
      <c r="AK536">
        <v>4</v>
      </c>
    </row>
    <row r="537" spans="1:37">
      <c r="A537">
        <v>536</v>
      </c>
      <c r="B537" t="s">
        <v>2623</v>
      </c>
      <c r="C537" t="s">
        <v>2624</v>
      </c>
      <c r="D537" t="str">
        <f t="shared" si="8"/>
        <v>SZ_07_0064</v>
      </c>
      <c r="E537" t="s">
        <v>1188</v>
      </c>
      <c r="F537" t="s">
        <v>2553</v>
      </c>
      <c r="G537" t="s">
        <v>2447</v>
      </c>
      <c r="H537">
        <v>3</v>
      </c>
      <c r="I537">
        <v>2</v>
      </c>
      <c r="J537">
        <v>3</v>
      </c>
      <c r="K537">
        <v>3</v>
      </c>
      <c r="L537">
        <v>2</v>
      </c>
      <c r="M537">
        <v>3</v>
      </c>
      <c r="O537">
        <v>2</v>
      </c>
      <c r="P537">
        <v>2</v>
      </c>
      <c r="Q537">
        <v>3</v>
      </c>
      <c r="R537">
        <v>1</v>
      </c>
      <c r="T537">
        <v>2</v>
      </c>
      <c r="U537">
        <v>2</v>
      </c>
      <c r="V537">
        <v>1</v>
      </c>
      <c r="W537">
        <v>3</v>
      </c>
      <c r="X537">
        <v>1</v>
      </c>
      <c r="Y537">
        <v>4</v>
      </c>
      <c r="Z537">
        <v>1</v>
      </c>
      <c r="AA537">
        <v>1</v>
      </c>
      <c r="AB537">
        <v>1</v>
      </c>
      <c r="AC537">
        <v>3</v>
      </c>
      <c r="AD537">
        <v>2</v>
      </c>
      <c r="AE537">
        <v>1</v>
      </c>
      <c r="AF537">
        <v>4</v>
      </c>
      <c r="AG537">
        <v>4</v>
      </c>
      <c r="AH537">
        <v>5</v>
      </c>
      <c r="AI537">
        <v>4</v>
      </c>
      <c r="AJ537">
        <v>2</v>
      </c>
      <c r="AK537">
        <v>3</v>
      </c>
    </row>
    <row r="538" spans="1:37">
      <c r="A538">
        <v>537</v>
      </c>
      <c r="B538" t="s">
        <v>2625</v>
      </c>
      <c r="C538" t="s">
        <v>2626</v>
      </c>
      <c r="D538" t="str">
        <f t="shared" si="8"/>
        <v>SZ_07_0065</v>
      </c>
      <c r="E538" t="s">
        <v>2021</v>
      </c>
      <c r="F538" t="s">
        <v>2617</v>
      </c>
      <c r="G538" t="s">
        <v>2447</v>
      </c>
      <c r="H538">
        <v>5</v>
      </c>
      <c r="I538">
        <v>3</v>
      </c>
      <c r="J538">
        <v>4</v>
      </c>
      <c r="K538">
        <v>3</v>
      </c>
      <c r="L538">
        <v>2</v>
      </c>
      <c r="M538">
        <v>5</v>
      </c>
      <c r="N538">
        <v>4</v>
      </c>
      <c r="O538">
        <v>3</v>
      </c>
      <c r="P538">
        <v>4</v>
      </c>
      <c r="Q538">
        <v>4</v>
      </c>
      <c r="R538">
        <v>4</v>
      </c>
      <c r="S538">
        <v>4</v>
      </c>
      <c r="T538">
        <v>2</v>
      </c>
      <c r="U538">
        <v>2</v>
      </c>
      <c r="V538">
        <v>2</v>
      </c>
      <c r="W538">
        <v>3</v>
      </c>
      <c r="X538">
        <v>2</v>
      </c>
      <c r="Y538">
        <v>4</v>
      </c>
      <c r="Z538">
        <v>1</v>
      </c>
      <c r="AA538">
        <v>3</v>
      </c>
      <c r="AB538">
        <v>3</v>
      </c>
      <c r="AC538">
        <v>3</v>
      </c>
      <c r="AD538">
        <v>2</v>
      </c>
      <c r="AE538">
        <v>1</v>
      </c>
      <c r="AF538">
        <v>3</v>
      </c>
      <c r="AG538">
        <v>7</v>
      </c>
      <c r="AH538">
        <v>3</v>
      </c>
      <c r="AI538">
        <v>2</v>
      </c>
      <c r="AJ538">
        <v>4</v>
      </c>
      <c r="AK538">
        <v>4</v>
      </c>
    </row>
    <row r="539" spans="1:37">
      <c r="A539">
        <v>538</v>
      </c>
      <c r="B539" t="s">
        <v>2627</v>
      </c>
      <c r="C539" t="s">
        <v>2628</v>
      </c>
      <c r="D539" t="str">
        <f t="shared" si="8"/>
        <v>SZ_07_0066</v>
      </c>
      <c r="E539" t="s">
        <v>2629</v>
      </c>
      <c r="F539" t="s">
        <v>2553</v>
      </c>
      <c r="G539" t="s">
        <v>2447</v>
      </c>
      <c r="H539">
        <v>4</v>
      </c>
      <c r="I539">
        <v>4</v>
      </c>
      <c r="J539">
        <v>4</v>
      </c>
      <c r="K539">
        <v>3</v>
      </c>
      <c r="L539">
        <v>3</v>
      </c>
      <c r="M539">
        <v>4</v>
      </c>
      <c r="N539">
        <v>4</v>
      </c>
      <c r="O539">
        <v>5</v>
      </c>
      <c r="P539">
        <v>5</v>
      </c>
      <c r="Q539">
        <v>6</v>
      </c>
      <c r="R539">
        <v>2</v>
      </c>
      <c r="S539">
        <v>3</v>
      </c>
      <c r="T539">
        <v>5</v>
      </c>
      <c r="U539">
        <v>3</v>
      </c>
      <c r="V539">
        <v>2</v>
      </c>
      <c r="W539">
        <v>2</v>
      </c>
      <c r="X539">
        <v>2</v>
      </c>
      <c r="Y539">
        <v>1</v>
      </c>
      <c r="Z539">
        <v>2</v>
      </c>
      <c r="AA539">
        <v>2</v>
      </c>
      <c r="AB539">
        <v>5</v>
      </c>
      <c r="AC539">
        <v>5</v>
      </c>
      <c r="AD539">
        <v>5</v>
      </c>
      <c r="AE539">
        <v>4</v>
      </c>
      <c r="AF539">
        <v>5</v>
      </c>
      <c r="AG539">
        <v>7</v>
      </c>
      <c r="AH539">
        <v>6</v>
      </c>
      <c r="AI539">
        <v>6</v>
      </c>
      <c r="AJ539">
        <v>3</v>
      </c>
      <c r="AK539">
        <v>3</v>
      </c>
    </row>
    <row r="540" spans="1:37">
      <c r="A540">
        <v>539</v>
      </c>
      <c r="B540" t="s">
        <v>2630</v>
      </c>
      <c r="C540" t="s">
        <v>2631</v>
      </c>
      <c r="D540" t="str">
        <f t="shared" si="8"/>
        <v>SZ_07_0067</v>
      </c>
      <c r="E540" t="s">
        <v>2632</v>
      </c>
      <c r="F540" t="s">
        <v>2553</v>
      </c>
      <c r="G540" t="s">
        <v>2447</v>
      </c>
      <c r="H540">
        <v>5</v>
      </c>
      <c r="I540">
        <v>4</v>
      </c>
      <c r="J540">
        <v>3</v>
      </c>
      <c r="K540">
        <v>2</v>
      </c>
      <c r="L540">
        <v>1</v>
      </c>
      <c r="M540">
        <v>6</v>
      </c>
      <c r="N540">
        <v>5</v>
      </c>
      <c r="O540">
        <v>5</v>
      </c>
      <c r="P540">
        <v>5</v>
      </c>
      <c r="Q540">
        <v>4</v>
      </c>
      <c r="R540">
        <v>5</v>
      </c>
      <c r="S540">
        <v>5</v>
      </c>
      <c r="T540">
        <v>4</v>
      </c>
      <c r="U540">
        <v>4</v>
      </c>
      <c r="V540">
        <v>2</v>
      </c>
      <c r="W540">
        <v>4</v>
      </c>
      <c r="X540">
        <v>4</v>
      </c>
      <c r="Y540">
        <v>3</v>
      </c>
      <c r="Z540">
        <v>1</v>
      </c>
      <c r="AA540">
        <v>3</v>
      </c>
      <c r="AB540">
        <v>3</v>
      </c>
      <c r="AC540">
        <v>4</v>
      </c>
      <c r="AD540">
        <v>5</v>
      </c>
      <c r="AE540">
        <v>2</v>
      </c>
      <c r="AF540">
        <v>3</v>
      </c>
      <c r="AG540">
        <v>7</v>
      </c>
      <c r="AH540">
        <v>4</v>
      </c>
      <c r="AI540">
        <v>5</v>
      </c>
      <c r="AJ540">
        <v>4</v>
      </c>
      <c r="AK540">
        <v>5</v>
      </c>
    </row>
    <row r="541" spans="1:37">
      <c r="A541">
        <v>540</v>
      </c>
      <c r="B541" t="s">
        <v>2633</v>
      </c>
      <c r="C541" t="s">
        <v>2634</v>
      </c>
      <c r="D541" t="str">
        <f t="shared" si="8"/>
        <v>SZ_07_0068</v>
      </c>
      <c r="E541" t="s">
        <v>2635</v>
      </c>
      <c r="F541" t="s">
        <v>2553</v>
      </c>
      <c r="G541" t="s">
        <v>2447</v>
      </c>
      <c r="H541">
        <v>5</v>
      </c>
      <c r="I541">
        <v>4</v>
      </c>
      <c r="J541">
        <v>5</v>
      </c>
      <c r="K541">
        <v>3</v>
      </c>
      <c r="L541">
        <v>3</v>
      </c>
      <c r="M541">
        <v>5</v>
      </c>
      <c r="N541">
        <v>3</v>
      </c>
      <c r="O541">
        <v>3</v>
      </c>
      <c r="P541">
        <v>3</v>
      </c>
      <c r="Q541">
        <v>3</v>
      </c>
      <c r="R541">
        <v>3</v>
      </c>
      <c r="S541">
        <v>3</v>
      </c>
      <c r="T541">
        <v>4</v>
      </c>
      <c r="U541">
        <v>3</v>
      </c>
      <c r="V541">
        <v>2</v>
      </c>
      <c r="W541">
        <v>3</v>
      </c>
      <c r="X541">
        <v>2</v>
      </c>
      <c r="Y541">
        <v>2</v>
      </c>
      <c r="Z541">
        <v>2</v>
      </c>
      <c r="AA541">
        <v>2</v>
      </c>
      <c r="AB541">
        <v>2</v>
      </c>
      <c r="AC541">
        <v>3</v>
      </c>
      <c r="AD541">
        <v>4</v>
      </c>
      <c r="AE541">
        <v>2</v>
      </c>
      <c r="AF541">
        <v>2</v>
      </c>
      <c r="AG541">
        <v>6</v>
      </c>
      <c r="AH541">
        <v>2</v>
      </c>
      <c r="AI541">
        <v>3</v>
      </c>
      <c r="AJ541">
        <v>2</v>
      </c>
      <c r="AK541">
        <v>2</v>
      </c>
    </row>
    <row r="542" spans="1:37">
      <c r="A542">
        <v>541</v>
      </c>
      <c r="B542" t="s">
        <v>2636</v>
      </c>
      <c r="C542" t="s">
        <v>2637</v>
      </c>
      <c r="D542" t="str">
        <f t="shared" si="8"/>
        <v>SZ_07_0069</v>
      </c>
      <c r="E542" t="s">
        <v>2638</v>
      </c>
      <c r="F542" t="s">
        <v>2553</v>
      </c>
      <c r="G542" t="s">
        <v>2447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4</v>
      </c>
      <c r="P542">
        <v>3</v>
      </c>
      <c r="Q542">
        <v>4</v>
      </c>
      <c r="R542">
        <v>5</v>
      </c>
      <c r="S542">
        <v>4</v>
      </c>
      <c r="T542">
        <v>5</v>
      </c>
      <c r="U542">
        <v>3</v>
      </c>
      <c r="V542">
        <v>2</v>
      </c>
      <c r="W542">
        <v>3</v>
      </c>
      <c r="X542">
        <v>2</v>
      </c>
      <c r="Y542">
        <v>2</v>
      </c>
      <c r="Z542">
        <v>2</v>
      </c>
      <c r="AA542">
        <v>3</v>
      </c>
      <c r="AB542">
        <v>1</v>
      </c>
      <c r="AC542">
        <v>2</v>
      </c>
      <c r="AD542">
        <v>4</v>
      </c>
      <c r="AE542">
        <v>2</v>
      </c>
      <c r="AF542">
        <v>2</v>
      </c>
      <c r="AG542">
        <v>6</v>
      </c>
      <c r="AH542">
        <v>2</v>
      </c>
      <c r="AI542">
        <v>1</v>
      </c>
      <c r="AJ542">
        <v>1</v>
      </c>
      <c r="AK542">
        <v>3</v>
      </c>
    </row>
    <row r="543" spans="1:37">
      <c r="A543">
        <v>542</v>
      </c>
      <c r="B543" t="s">
        <v>2639</v>
      </c>
      <c r="C543" t="s">
        <v>2640</v>
      </c>
      <c r="D543" t="str">
        <f t="shared" si="8"/>
        <v>SZ_07_0070</v>
      </c>
      <c r="E543" t="s">
        <v>1793</v>
      </c>
      <c r="F543" t="s">
        <v>2553</v>
      </c>
      <c r="G543" t="s">
        <v>2447</v>
      </c>
      <c r="H543">
        <v>5</v>
      </c>
      <c r="I543">
        <v>3</v>
      </c>
      <c r="J543">
        <v>3</v>
      </c>
      <c r="K543">
        <v>2</v>
      </c>
      <c r="L543">
        <v>2</v>
      </c>
      <c r="M543">
        <v>5</v>
      </c>
      <c r="N543">
        <v>5</v>
      </c>
      <c r="O543">
        <v>1</v>
      </c>
      <c r="P543">
        <v>1</v>
      </c>
      <c r="Q543">
        <v>1</v>
      </c>
      <c r="R543">
        <v>3</v>
      </c>
      <c r="S543">
        <v>1</v>
      </c>
      <c r="T543">
        <v>3</v>
      </c>
      <c r="U543">
        <v>1</v>
      </c>
      <c r="V543">
        <v>2</v>
      </c>
      <c r="W543">
        <v>5</v>
      </c>
      <c r="X543">
        <v>1</v>
      </c>
      <c r="Y543">
        <v>1</v>
      </c>
      <c r="Z543">
        <v>1</v>
      </c>
      <c r="AA543">
        <v>2</v>
      </c>
      <c r="AB543">
        <v>1</v>
      </c>
      <c r="AC543">
        <v>1</v>
      </c>
      <c r="AD543">
        <v>4</v>
      </c>
      <c r="AE543">
        <v>1</v>
      </c>
      <c r="AF543">
        <v>1</v>
      </c>
      <c r="AG543">
        <v>4</v>
      </c>
      <c r="AH543">
        <v>2</v>
      </c>
      <c r="AI543">
        <v>3</v>
      </c>
      <c r="AJ543">
        <v>2</v>
      </c>
      <c r="AK543">
        <v>4</v>
      </c>
    </row>
    <row r="544" spans="1:37">
      <c r="A544">
        <v>543</v>
      </c>
      <c r="B544" t="s">
        <v>2641</v>
      </c>
      <c r="C544" t="s">
        <v>2642</v>
      </c>
      <c r="D544" t="str">
        <f t="shared" si="8"/>
        <v>SZ_07_0071</v>
      </c>
      <c r="E544" t="s">
        <v>2643</v>
      </c>
      <c r="F544" t="s">
        <v>2553</v>
      </c>
      <c r="G544" t="s">
        <v>2447</v>
      </c>
      <c r="H544">
        <v>5</v>
      </c>
      <c r="I544">
        <v>5</v>
      </c>
      <c r="J544">
        <v>4</v>
      </c>
      <c r="K544">
        <v>6</v>
      </c>
      <c r="L544">
        <v>5</v>
      </c>
      <c r="M544">
        <v>2</v>
      </c>
      <c r="N544">
        <v>3</v>
      </c>
      <c r="O544">
        <v>1</v>
      </c>
      <c r="P544">
        <v>1</v>
      </c>
      <c r="Q544">
        <v>2</v>
      </c>
      <c r="R544">
        <v>1</v>
      </c>
      <c r="S544">
        <v>2</v>
      </c>
      <c r="T544">
        <v>1</v>
      </c>
      <c r="U544">
        <v>2</v>
      </c>
      <c r="V544">
        <v>2</v>
      </c>
      <c r="W544">
        <v>2</v>
      </c>
      <c r="X544">
        <v>2</v>
      </c>
      <c r="Y544">
        <v>2</v>
      </c>
      <c r="Z544">
        <v>3</v>
      </c>
      <c r="AA544">
        <v>1</v>
      </c>
      <c r="AB544">
        <v>1</v>
      </c>
      <c r="AC544">
        <v>3</v>
      </c>
      <c r="AD544">
        <v>5</v>
      </c>
      <c r="AE544">
        <v>2</v>
      </c>
      <c r="AF544">
        <v>2</v>
      </c>
      <c r="AG544">
        <v>6</v>
      </c>
      <c r="AH544">
        <v>1</v>
      </c>
      <c r="AI544">
        <v>2</v>
      </c>
      <c r="AJ544">
        <v>1</v>
      </c>
      <c r="AK544">
        <v>1</v>
      </c>
    </row>
    <row r="545" spans="1:37">
      <c r="A545">
        <v>544</v>
      </c>
      <c r="B545" t="s">
        <v>2644</v>
      </c>
      <c r="C545" t="s">
        <v>2645</v>
      </c>
      <c r="D545" t="str">
        <f t="shared" si="8"/>
        <v>SZ_07_0072</v>
      </c>
      <c r="E545" t="s">
        <v>2646</v>
      </c>
      <c r="F545" t="s">
        <v>2446</v>
      </c>
      <c r="G545" t="s">
        <v>2447</v>
      </c>
      <c r="H545">
        <v>6</v>
      </c>
      <c r="I545">
        <v>4</v>
      </c>
      <c r="J545">
        <v>2</v>
      </c>
      <c r="K545">
        <v>2</v>
      </c>
      <c r="L545">
        <v>3</v>
      </c>
      <c r="M545">
        <v>6</v>
      </c>
      <c r="N545">
        <v>5</v>
      </c>
      <c r="O545">
        <v>2</v>
      </c>
      <c r="P545">
        <v>2</v>
      </c>
      <c r="Q545">
        <v>3</v>
      </c>
      <c r="R545">
        <v>2</v>
      </c>
      <c r="S545">
        <v>2</v>
      </c>
      <c r="T545">
        <v>3</v>
      </c>
      <c r="U545">
        <v>2</v>
      </c>
      <c r="V545">
        <v>2</v>
      </c>
      <c r="W545">
        <v>3</v>
      </c>
      <c r="X545">
        <v>1</v>
      </c>
      <c r="Y545">
        <v>3</v>
      </c>
      <c r="Z545">
        <v>1</v>
      </c>
      <c r="AA545">
        <v>3</v>
      </c>
      <c r="AB545">
        <v>2</v>
      </c>
      <c r="AC545">
        <v>3</v>
      </c>
      <c r="AD545">
        <v>5</v>
      </c>
      <c r="AE545">
        <v>2</v>
      </c>
      <c r="AF545">
        <v>3</v>
      </c>
      <c r="AG545">
        <v>6</v>
      </c>
      <c r="AH545">
        <v>2</v>
      </c>
      <c r="AI545">
        <v>3</v>
      </c>
      <c r="AJ545">
        <v>2</v>
      </c>
      <c r="AK545">
        <v>5</v>
      </c>
    </row>
    <row r="546" spans="1:37">
      <c r="A546">
        <v>545</v>
      </c>
      <c r="B546" t="s">
        <v>2647</v>
      </c>
      <c r="C546" t="s">
        <v>2648</v>
      </c>
      <c r="D546" t="str">
        <f t="shared" si="8"/>
        <v>SZ_07_0073</v>
      </c>
      <c r="E546" t="s">
        <v>2649</v>
      </c>
      <c r="F546" t="s">
        <v>2446</v>
      </c>
      <c r="G546" t="s">
        <v>2447</v>
      </c>
      <c r="H546">
        <v>5</v>
      </c>
      <c r="I546">
        <v>2</v>
      </c>
      <c r="J546">
        <v>3</v>
      </c>
      <c r="K546">
        <v>1</v>
      </c>
      <c r="L546">
        <v>2</v>
      </c>
      <c r="M546">
        <v>5</v>
      </c>
      <c r="N546">
        <v>4</v>
      </c>
      <c r="O546">
        <v>2</v>
      </c>
      <c r="P546">
        <v>1</v>
      </c>
      <c r="Q546">
        <v>3</v>
      </c>
      <c r="R546">
        <v>4</v>
      </c>
      <c r="S546">
        <v>4</v>
      </c>
      <c r="T546">
        <v>2</v>
      </c>
      <c r="U546">
        <v>2</v>
      </c>
      <c r="V546">
        <v>2</v>
      </c>
      <c r="W546">
        <v>4</v>
      </c>
      <c r="X546">
        <v>2</v>
      </c>
      <c r="Y546">
        <v>6</v>
      </c>
      <c r="Z546">
        <v>2</v>
      </c>
      <c r="AA546">
        <v>5</v>
      </c>
      <c r="AB546">
        <v>2</v>
      </c>
      <c r="AC546">
        <v>4</v>
      </c>
      <c r="AD546">
        <v>2</v>
      </c>
      <c r="AE546">
        <v>2</v>
      </c>
      <c r="AF546">
        <v>2</v>
      </c>
      <c r="AG546">
        <v>5</v>
      </c>
      <c r="AH546">
        <v>2</v>
      </c>
      <c r="AI546">
        <v>2</v>
      </c>
      <c r="AJ546">
        <v>3</v>
      </c>
      <c r="AK546">
        <v>5</v>
      </c>
    </row>
    <row r="547" spans="1:37">
      <c r="A547">
        <v>546</v>
      </c>
      <c r="B547" t="s">
        <v>2650</v>
      </c>
      <c r="C547" t="s">
        <v>2651</v>
      </c>
      <c r="D547" t="str">
        <f t="shared" si="8"/>
        <v>SZ_07_0074</v>
      </c>
      <c r="E547" t="s">
        <v>1583</v>
      </c>
      <c r="F547" t="s">
        <v>2617</v>
      </c>
      <c r="G547" t="s">
        <v>2447</v>
      </c>
      <c r="H547">
        <v>5</v>
      </c>
      <c r="I547">
        <v>4</v>
      </c>
      <c r="J547">
        <v>3</v>
      </c>
      <c r="K547">
        <v>2</v>
      </c>
      <c r="L547">
        <v>2</v>
      </c>
      <c r="M547">
        <v>5</v>
      </c>
      <c r="N547">
        <v>3</v>
      </c>
      <c r="O547">
        <v>7</v>
      </c>
      <c r="P547">
        <v>7</v>
      </c>
      <c r="Q547">
        <v>6</v>
      </c>
      <c r="R547">
        <v>5</v>
      </c>
      <c r="S547">
        <v>7</v>
      </c>
      <c r="T547">
        <v>6</v>
      </c>
      <c r="U547">
        <v>7</v>
      </c>
      <c r="V547">
        <v>3</v>
      </c>
      <c r="W547">
        <v>4</v>
      </c>
      <c r="X547">
        <v>2</v>
      </c>
      <c r="Y547">
        <v>4</v>
      </c>
      <c r="Z547">
        <v>2</v>
      </c>
      <c r="AA547">
        <v>5</v>
      </c>
      <c r="AB547">
        <v>2</v>
      </c>
      <c r="AC547">
        <v>2</v>
      </c>
      <c r="AD547">
        <v>7</v>
      </c>
      <c r="AE547">
        <v>3</v>
      </c>
      <c r="AF547">
        <v>4</v>
      </c>
      <c r="AG547">
        <v>7</v>
      </c>
      <c r="AH547">
        <v>6</v>
      </c>
      <c r="AI547">
        <v>6</v>
      </c>
      <c r="AJ547">
        <v>2</v>
      </c>
      <c r="AK547">
        <v>6</v>
      </c>
    </row>
    <row r="548" spans="1:37">
      <c r="A548">
        <v>547</v>
      </c>
      <c r="B548" t="s">
        <v>2652</v>
      </c>
      <c r="C548" t="s">
        <v>2653</v>
      </c>
      <c r="D548" t="str">
        <f t="shared" si="8"/>
        <v>SZ_07_0075</v>
      </c>
      <c r="E548" t="s">
        <v>1404</v>
      </c>
      <c r="F548" t="s">
        <v>2617</v>
      </c>
      <c r="G548" t="s">
        <v>2447</v>
      </c>
      <c r="H548">
        <v>5</v>
      </c>
      <c r="I548">
        <v>3</v>
      </c>
      <c r="J548">
        <v>3</v>
      </c>
      <c r="K548">
        <v>1</v>
      </c>
      <c r="L548">
        <v>1</v>
      </c>
      <c r="M548">
        <v>4</v>
      </c>
      <c r="N548">
        <v>3</v>
      </c>
      <c r="Q548">
        <v>4</v>
      </c>
      <c r="R548">
        <v>3</v>
      </c>
      <c r="S548">
        <v>2</v>
      </c>
      <c r="T548">
        <v>4</v>
      </c>
      <c r="U548">
        <v>2</v>
      </c>
      <c r="V548">
        <v>2</v>
      </c>
      <c r="W548">
        <v>3</v>
      </c>
      <c r="X548">
        <v>2</v>
      </c>
      <c r="Y548">
        <v>3</v>
      </c>
      <c r="Z548">
        <v>1</v>
      </c>
      <c r="AA548">
        <v>2</v>
      </c>
      <c r="AB548">
        <v>1</v>
      </c>
      <c r="AC548">
        <v>4</v>
      </c>
      <c r="AD548">
        <v>6</v>
      </c>
      <c r="AE548">
        <v>4</v>
      </c>
      <c r="AF548">
        <v>3</v>
      </c>
      <c r="AG548">
        <v>6</v>
      </c>
      <c r="AH548">
        <v>2</v>
      </c>
      <c r="AI548">
        <v>5</v>
      </c>
      <c r="AJ548">
        <v>2</v>
      </c>
      <c r="AK548">
        <v>4</v>
      </c>
    </row>
    <row r="549" spans="1:37">
      <c r="A549">
        <v>548</v>
      </c>
      <c r="B549" t="s">
        <v>2654</v>
      </c>
      <c r="C549" t="s">
        <v>2655</v>
      </c>
      <c r="D549" t="str">
        <f t="shared" si="8"/>
        <v>SZ_07_0076</v>
      </c>
      <c r="E549" t="s">
        <v>2656</v>
      </c>
      <c r="F549" t="s">
        <v>2617</v>
      </c>
      <c r="G549" t="s">
        <v>2447</v>
      </c>
      <c r="H549">
        <v>5</v>
      </c>
      <c r="I549">
        <v>2</v>
      </c>
      <c r="J549">
        <v>3</v>
      </c>
      <c r="K549">
        <v>2</v>
      </c>
      <c r="L549">
        <v>2</v>
      </c>
      <c r="M549">
        <v>4</v>
      </c>
      <c r="N549">
        <v>2</v>
      </c>
      <c r="O549">
        <v>3</v>
      </c>
      <c r="P549">
        <v>5</v>
      </c>
      <c r="Q549">
        <v>3</v>
      </c>
      <c r="R549">
        <v>4</v>
      </c>
      <c r="S549">
        <v>2</v>
      </c>
      <c r="T549">
        <v>3</v>
      </c>
      <c r="U549">
        <v>2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6</v>
      </c>
      <c r="AE549">
        <v>2</v>
      </c>
      <c r="AF549">
        <v>2</v>
      </c>
      <c r="AG549">
        <v>6</v>
      </c>
      <c r="AH549">
        <v>3</v>
      </c>
      <c r="AI549">
        <v>5</v>
      </c>
      <c r="AJ549">
        <v>2</v>
      </c>
      <c r="AK549">
        <v>5</v>
      </c>
    </row>
    <row r="550" spans="1:37">
      <c r="A550">
        <v>549</v>
      </c>
      <c r="B550" t="s">
        <v>2657</v>
      </c>
      <c r="C550" t="s">
        <v>2658</v>
      </c>
      <c r="D550" t="str">
        <f t="shared" si="8"/>
        <v>SZ_07_0077</v>
      </c>
      <c r="E550" t="s">
        <v>2659</v>
      </c>
      <c r="F550" t="s">
        <v>2617</v>
      </c>
      <c r="G550" t="s">
        <v>2447</v>
      </c>
      <c r="H550">
        <v>5</v>
      </c>
      <c r="I550">
        <v>2</v>
      </c>
      <c r="J550">
        <v>3</v>
      </c>
      <c r="K550">
        <v>1</v>
      </c>
      <c r="L550">
        <v>1</v>
      </c>
      <c r="M550">
        <v>6</v>
      </c>
      <c r="N550">
        <v>3</v>
      </c>
      <c r="O550">
        <v>4</v>
      </c>
      <c r="P550">
        <v>6</v>
      </c>
      <c r="Q550">
        <v>5</v>
      </c>
      <c r="R550">
        <v>6</v>
      </c>
      <c r="S550">
        <v>3</v>
      </c>
      <c r="T550">
        <v>6</v>
      </c>
      <c r="U550">
        <v>4</v>
      </c>
      <c r="V550">
        <v>2</v>
      </c>
      <c r="W550">
        <v>3</v>
      </c>
      <c r="X550">
        <v>1</v>
      </c>
      <c r="Y550">
        <v>2</v>
      </c>
      <c r="Z550">
        <v>5</v>
      </c>
      <c r="AA550">
        <v>1</v>
      </c>
      <c r="AB550">
        <v>3</v>
      </c>
      <c r="AC550">
        <v>2</v>
      </c>
      <c r="AD550">
        <v>6</v>
      </c>
      <c r="AE550">
        <v>2</v>
      </c>
      <c r="AF550">
        <v>3</v>
      </c>
      <c r="AG550">
        <v>6</v>
      </c>
      <c r="AH550">
        <v>2</v>
      </c>
      <c r="AI550">
        <v>5</v>
      </c>
      <c r="AJ550">
        <v>2</v>
      </c>
      <c r="AK550">
        <v>5</v>
      </c>
    </row>
    <row r="551" spans="1:37">
      <c r="A551">
        <v>550</v>
      </c>
      <c r="B551" t="s">
        <v>2660</v>
      </c>
      <c r="C551" t="s">
        <v>2661</v>
      </c>
      <c r="D551" t="str">
        <f t="shared" si="8"/>
        <v>SZ_07_0078</v>
      </c>
      <c r="E551" t="s">
        <v>2662</v>
      </c>
      <c r="F551" t="s">
        <v>2617</v>
      </c>
      <c r="G551" t="s">
        <v>2447</v>
      </c>
      <c r="H551">
        <v>4</v>
      </c>
      <c r="I551">
        <v>3</v>
      </c>
      <c r="J551">
        <v>3</v>
      </c>
      <c r="K551">
        <v>3</v>
      </c>
      <c r="L551">
        <v>3</v>
      </c>
      <c r="M551">
        <v>3</v>
      </c>
      <c r="N551">
        <v>3</v>
      </c>
      <c r="O551">
        <v>2</v>
      </c>
      <c r="P551">
        <v>2</v>
      </c>
      <c r="Q551">
        <v>2</v>
      </c>
      <c r="R551">
        <v>2</v>
      </c>
      <c r="S551">
        <v>2</v>
      </c>
      <c r="T551">
        <v>3</v>
      </c>
      <c r="U551">
        <v>1</v>
      </c>
      <c r="W551">
        <v>3</v>
      </c>
      <c r="AC551">
        <v>4</v>
      </c>
      <c r="AD551">
        <v>5</v>
      </c>
      <c r="AE551">
        <v>2</v>
      </c>
      <c r="AF551">
        <v>3</v>
      </c>
      <c r="AG551">
        <v>6</v>
      </c>
      <c r="AH551">
        <v>2</v>
      </c>
      <c r="AI551">
        <v>3</v>
      </c>
      <c r="AJ551">
        <v>2</v>
      </c>
      <c r="AK551">
        <v>4</v>
      </c>
    </row>
    <row r="552" spans="1:37">
      <c r="A552">
        <v>551</v>
      </c>
      <c r="B552" t="s">
        <v>2663</v>
      </c>
      <c r="C552" t="s">
        <v>2664</v>
      </c>
      <c r="D552" t="str">
        <f t="shared" si="8"/>
        <v>SZ_07_0079</v>
      </c>
      <c r="E552" t="s">
        <v>2328</v>
      </c>
      <c r="F552" t="s">
        <v>2553</v>
      </c>
      <c r="G552" t="s">
        <v>2447</v>
      </c>
      <c r="H552">
        <v>5</v>
      </c>
      <c r="I552">
        <v>3</v>
      </c>
      <c r="J552">
        <v>3</v>
      </c>
      <c r="K552">
        <v>3</v>
      </c>
      <c r="L552">
        <v>2</v>
      </c>
      <c r="M552">
        <v>5</v>
      </c>
      <c r="N552">
        <v>4</v>
      </c>
      <c r="O552">
        <v>4</v>
      </c>
      <c r="P552">
        <v>2</v>
      </c>
      <c r="Q552">
        <v>4</v>
      </c>
      <c r="R552">
        <v>3</v>
      </c>
      <c r="S552">
        <v>2</v>
      </c>
      <c r="T552">
        <v>4</v>
      </c>
      <c r="U552">
        <v>2</v>
      </c>
      <c r="V552">
        <v>1</v>
      </c>
      <c r="W552">
        <v>3</v>
      </c>
      <c r="X552">
        <v>1</v>
      </c>
      <c r="Y552">
        <v>2</v>
      </c>
      <c r="Z552">
        <v>1</v>
      </c>
      <c r="AA552">
        <v>3</v>
      </c>
      <c r="AB552">
        <v>2</v>
      </c>
      <c r="AC552">
        <v>5</v>
      </c>
      <c r="AD552">
        <v>6</v>
      </c>
      <c r="AE552">
        <v>2</v>
      </c>
      <c r="AF552">
        <v>3</v>
      </c>
      <c r="AG552">
        <v>6</v>
      </c>
      <c r="AH552">
        <v>2</v>
      </c>
      <c r="AI552">
        <v>4</v>
      </c>
      <c r="AJ552">
        <v>2</v>
      </c>
      <c r="AK552">
        <v>5</v>
      </c>
    </row>
    <row r="553" spans="1:37">
      <c r="A553">
        <v>552</v>
      </c>
      <c r="B553" t="s">
        <v>2665</v>
      </c>
      <c r="C553" t="s">
        <v>2666</v>
      </c>
      <c r="D553" t="str">
        <f t="shared" si="8"/>
        <v>SZ_07_0080</v>
      </c>
      <c r="E553" t="s">
        <v>2556</v>
      </c>
      <c r="F553" t="s">
        <v>2553</v>
      </c>
      <c r="G553" t="s">
        <v>2447</v>
      </c>
      <c r="H553">
        <v>5</v>
      </c>
      <c r="I553">
        <v>4</v>
      </c>
      <c r="J553">
        <v>3</v>
      </c>
      <c r="K553">
        <v>1</v>
      </c>
      <c r="L553">
        <v>1</v>
      </c>
      <c r="M553">
        <v>5</v>
      </c>
      <c r="N553">
        <v>3</v>
      </c>
      <c r="O553">
        <v>2</v>
      </c>
      <c r="P553">
        <v>3</v>
      </c>
      <c r="Q553">
        <v>5</v>
      </c>
      <c r="R553">
        <v>4</v>
      </c>
      <c r="S553">
        <v>5</v>
      </c>
      <c r="T553">
        <v>4</v>
      </c>
      <c r="U553">
        <v>5</v>
      </c>
      <c r="V553">
        <v>2</v>
      </c>
      <c r="W553">
        <v>3</v>
      </c>
      <c r="X553">
        <v>2</v>
      </c>
      <c r="Y553">
        <v>4</v>
      </c>
      <c r="Z553">
        <v>2</v>
      </c>
      <c r="AA553">
        <v>3</v>
      </c>
      <c r="AB553">
        <v>2</v>
      </c>
      <c r="AC553">
        <v>4</v>
      </c>
      <c r="AD553">
        <v>5</v>
      </c>
      <c r="AE553">
        <v>3</v>
      </c>
      <c r="AF553">
        <v>3</v>
      </c>
      <c r="AG553">
        <v>6</v>
      </c>
      <c r="AH553">
        <v>4</v>
      </c>
      <c r="AI553">
        <v>6</v>
      </c>
      <c r="AJ553">
        <v>3</v>
      </c>
      <c r="AK553">
        <v>6</v>
      </c>
    </row>
    <row r="554" spans="1:37">
      <c r="A554">
        <v>553</v>
      </c>
      <c r="B554" t="s">
        <v>2667</v>
      </c>
      <c r="C554" t="s">
        <v>2668</v>
      </c>
      <c r="D554" t="str">
        <f t="shared" si="8"/>
        <v>SZ_07_0081</v>
      </c>
      <c r="E554" t="s">
        <v>2669</v>
      </c>
      <c r="F554" t="s">
        <v>2553</v>
      </c>
      <c r="G554" t="s">
        <v>2447</v>
      </c>
      <c r="H554">
        <v>4</v>
      </c>
      <c r="I554">
        <v>2</v>
      </c>
      <c r="J554">
        <v>3</v>
      </c>
      <c r="K554">
        <v>2</v>
      </c>
      <c r="L554">
        <v>3</v>
      </c>
      <c r="M554">
        <v>4</v>
      </c>
      <c r="N554">
        <v>2</v>
      </c>
      <c r="O554">
        <v>3</v>
      </c>
      <c r="P554">
        <v>4</v>
      </c>
      <c r="Q554">
        <v>4</v>
      </c>
      <c r="R554">
        <v>4</v>
      </c>
      <c r="S554">
        <v>3</v>
      </c>
      <c r="T554">
        <v>4</v>
      </c>
      <c r="U554">
        <v>3</v>
      </c>
      <c r="V554">
        <v>1</v>
      </c>
      <c r="W554">
        <v>2</v>
      </c>
      <c r="X554">
        <v>1</v>
      </c>
      <c r="Y554">
        <v>1</v>
      </c>
      <c r="Z554">
        <v>1</v>
      </c>
      <c r="AA554">
        <v>3</v>
      </c>
      <c r="AB554">
        <v>1</v>
      </c>
      <c r="AC554">
        <v>3</v>
      </c>
      <c r="AD554">
        <v>6</v>
      </c>
      <c r="AE554">
        <v>1</v>
      </c>
      <c r="AF554">
        <v>3</v>
      </c>
      <c r="AG554">
        <v>6</v>
      </c>
      <c r="AH554">
        <v>2</v>
      </c>
      <c r="AI554">
        <v>3</v>
      </c>
      <c r="AJ554">
        <v>2</v>
      </c>
      <c r="AK554">
        <v>5</v>
      </c>
    </row>
    <row r="555" spans="1:37">
      <c r="A555">
        <v>554</v>
      </c>
      <c r="B555" t="s">
        <v>2670</v>
      </c>
      <c r="C555" t="s">
        <v>2671</v>
      </c>
      <c r="D555" t="str">
        <f t="shared" si="8"/>
        <v>SZ_07_0082</v>
      </c>
      <c r="E555" t="s">
        <v>2201</v>
      </c>
      <c r="F555" t="s">
        <v>2553</v>
      </c>
      <c r="G555" t="s">
        <v>2447</v>
      </c>
      <c r="H555">
        <v>6</v>
      </c>
      <c r="I555">
        <v>3</v>
      </c>
      <c r="J555">
        <v>3</v>
      </c>
      <c r="K555">
        <v>3</v>
      </c>
      <c r="L555">
        <v>2</v>
      </c>
      <c r="M555">
        <v>6</v>
      </c>
      <c r="N555">
        <v>4</v>
      </c>
      <c r="O555">
        <v>3</v>
      </c>
      <c r="P555">
        <v>4</v>
      </c>
      <c r="Q555">
        <v>4</v>
      </c>
      <c r="R555">
        <v>5</v>
      </c>
      <c r="S555">
        <v>2</v>
      </c>
      <c r="T555">
        <v>3</v>
      </c>
      <c r="U555">
        <v>2</v>
      </c>
      <c r="V555">
        <v>1</v>
      </c>
      <c r="W555">
        <v>2</v>
      </c>
      <c r="X555">
        <v>1</v>
      </c>
      <c r="Y555">
        <v>2</v>
      </c>
      <c r="Z555">
        <v>1</v>
      </c>
      <c r="AA555">
        <v>2</v>
      </c>
      <c r="AB555">
        <v>1</v>
      </c>
      <c r="AC555">
        <v>5</v>
      </c>
      <c r="AD555">
        <v>5</v>
      </c>
      <c r="AE555">
        <v>1</v>
      </c>
      <c r="AF555">
        <v>2</v>
      </c>
      <c r="AG555">
        <v>6</v>
      </c>
      <c r="AH555">
        <v>2</v>
      </c>
      <c r="AI555">
        <v>3</v>
      </c>
      <c r="AJ555">
        <v>2</v>
      </c>
      <c r="AK555">
        <v>5</v>
      </c>
    </row>
    <row r="556" spans="1:37">
      <c r="A556">
        <v>555</v>
      </c>
      <c r="B556" t="s">
        <v>2672</v>
      </c>
      <c r="C556" t="s">
        <v>2673</v>
      </c>
      <c r="D556" t="str">
        <f t="shared" si="8"/>
        <v>SZ_07_0084</v>
      </c>
      <c r="E556" t="s">
        <v>2674</v>
      </c>
      <c r="F556" t="s">
        <v>2446</v>
      </c>
      <c r="G556" t="s">
        <v>2447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4</v>
      </c>
      <c r="P556">
        <v>4</v>
      </c>
      <c r="Q556">
        <v>4</v>
      </c>
      <c r="R556">
        <v>4</v>
      </c>
      <c r="S556">
        <v>5</v>
      </c>
      <c r="T556">
        <v>4</v>
      </c>
      <c r="U556">
        <v>5</v>
      </c>
      <c r="V556">
        <v>1</v>
      </c>
      <c r="W556">
        <v>1</v>
      </c>
      <c r="X556">
        <v>1</v>
      </c>
      <c r="Y556">
        <v>2</v>
      </c>
      <c r="Z556">
        <v>1</v>
      </c>
      <c r="AA556">
        <v>4</v>
      </c>
      <c r="AB556">
        <v>3</v>
      </c>
      <c r="AC556">
        <v>2</v>
      </c>
      <c r="AD556">
        <v>5</v>
      </c>
      <c r="AE556">
        <v>3</v>
      </c>
      <c r="AF556">
        <v>3</v>
      </c>
      <c r="AG556">
        <v>6</v>
      </c>
      <c r="AH556">
        <v>3</v>
      </c>
      <c r="AI556">
        <v>3</v>
      </c>
      <c r="AJ556">
        <v>4</v>
      </c>
      <c r="AK556">
        <v>4</v>
      </c>
    </row>
    <row r="557" spans="1:37">
      <c r="A557">
        <v>556</v>
      </c>
      <c r="B557" t="s">
        <v>2675</v>
      </c>
      <c r="C557" t="s">
        <v>2676</v>
      </c>
      <c r="D557" t="str">
        <f t="shared" si="8"/>
        <v>SZ_07_0085</v>
      </c>
      <c r="E557" t="s">
        <v>2677</v>
      </c>
      <c r="F557" t="s">
        <v>2446</v>
      </c>
      <c r="G557" t="s">
        <v>2447</v>
      </c>
      <c r="H557">
        <v>3</v>
      </c>
      <c r="I557">
        <v>1</v>
      </c>
      <c r="J557">
        <v>3</v>
      </c>
      <c r="K557">
        <v>1</v>
      </c>
      <c r="L557">
        <v>1</v>
      </c>
      <c r="M557">
        <v>3</v>
      </c>
      <c r="N557">
        <v>1</v>
      </c>
      <c r="O557">
        <v>4</v>
      </c>
      <c r="P557">
        <v>4</v>
      </c>
      <c r="Q557">
        <v>3</v>
      </c>
      <c r="R557">
        <v>4</v>
      </c>
      <c r="S557">
        <v>3</v>
      </c>
      <c r="T557">
        <v>5</v>
      </c>
      <c r="U557">
        <v>3</v>
      </c>
      <c r="V557">
        <v>2</v>
      </c>
      <c r="W557">
        <v>2</v>
      </c>
      <c r="X557">
        <v>1</v>
      </c>
      <c r="Y557">
        <v>3</v>
      </c>
      <c r="Z557">
        <v>1</v>
      </c>
      <c r="AA557">
        <v>3</v>
      </c>
      <c r="AB557">
        <v>2</v>
      </c>
      <c r="AC557">
        <v>4</v>
      </c>
      <c r="AD557">
        <v>5</v>
      </c>
      <c r="AE557">
        <v>1</v>
      </c>
      <c r="AF557">
        <v>4</v>
      </c>
      <c r="AG557">
        <v>5</v>
      </c>
      <c r="AH557">
        <v>2</v>
      </c>
      <c r="AI557">
        <v>3</v>
      </c>
      <c r="AJ557">
        <v>2</v>
      </c>
      <c r="AK557">
        <v>4</v>
      </c>
    </row>
    <row r="558" spans="1:37">
      <c r="A558">
        <v>557</v>
      </c>
      <c r="B558" t="s">
        <v>2678</v>
      </c>
      <c r="C558" t="s">
        <v>2679</v>
      </c>
      <c r="D558" t="str">
        <f t="shared" si="8"/>
        <v>SZ_07_0086</v>
      </c>
      <c r="E558" t="s">
        <v>2680</v>
      </c>
      <c r="F558" t="s">
        <v>2446</v>
      </c>
      <c r="G558" t="s">
        <v>2447</v>
      </c>
      <c r="H558">
        <v>5</v>
      </c>
      <c r="I558">
        <v>5</v>
      </c>
      <c r="J558">
        <v>4</v>
      </c>
      <c r="K558">
        <v>1</v>
      </c>
      <c r="L558">
        <v>2</v>
      </c>
      <c r="M558">
        <v>5</v>
      </c>
      <c r="N558">
        <v>4</v>
      </c>
      <c r="O558">
        <v>3</v>
      </c>
      <c r="P558">
        <v>3</v>
      </c>
      <c r="Q558">
        <v>5</v>
      </c>
      <c r="R558">
        <v>3</v>
      </c>
      <c r="S558">
        <v>3</v>
      </c>
      <c r="T558">
        <v>4</v>
      </c>
      <c r="U558">
        <v>3</v>
      </c>
      <c r="V558">
        <v>3</v>
      </c>
      <c r="W558">
        <v>4</v>
      </c>
      <c r="X558">
        <v>2</v>
      </c>
      <c r="Y558">
        <v>4</v>
      </c>
      <c r="Z558">
        <v>2</v>
      </c>
      <c r="AA558">
        <v>4</v>
      </c>
      <c r="AB558">
        <v>3</v>
      </c>
      <c r="AC558">
        <v>5</v>
      </c>
      <c r="AD558">
        <v>5</v>
      </c>
      <c r="AE558">
        <v>2</v>
      </c>
      <c r="AF558">
        <v>3</v>
      </c>
      <c r="AG558">
        <v>7</v>
      </c>
      <c r="AH558">
        <v>3</v>
      </c>
      <c r="AI558">
        <v>5</v>
      </c>
      <c r="AJ558">
        <v>3</v>
      </c>
      <c r="AK558">
        <v>4</v>
      </c>
    </row>
    <row r="559" spans="1:37">
      <c r="A559">
        <v>558</v>
      </c>
      <c r="B559" t="s">
        <v>2681</v>
      </c>
      <c r="C559" t="s">
        <v>2682</v>
      </c>
      <c r="D559" t="str">
        <f t="shared" si="8"/>
        <v>SZ_07_0087</v>
      </c>
      <c r="E559" t="s">
        <v>2683</v>
      </c>
      <c r="F559" t="s">
        <v>2446</v>
      </c>
      <c r="G559" t="s">
        <v>2447</v>
      </c>
      <c r="H559">
        <v>6</v>
      </c>
      <c r="I559">
        <v>4</v>
      </c>
      <c r="J559">
        <v>3</v>
      </c>
      <c r="K559">
        <v>1</v>
      </c>
      <c r="L559">
        <v>1</v>
      </c>
      <c r="M559">
        <v>6</v>
      </c>
      <c r="N559">
        <v>5</v>
      </c>
      <c r="O559">
        <v>1</v>
      </c>
      <c r="P559">
        <v>1</v>
      </c>
      <c r="Q559">
        <v>2</v>
      </c>
      <c r="R559">
        <v>1</v>
      </c>
      <c r="S559">
        <v>2</v>
      </c>
      <c r="T559">
        <v>3</v>
      </c>
      <c r="U559">
        <v>2</v>
      </c>
      <c r="V559">
        <v>3</v>
      </c>
      <c r="W559">
        <v>3</v>
      </c>
      <c r="X559">
        <v>2</v>
      </c>
      <c r="Y559">
        <v>2</v>
      </c>
      <c r="Z559">
        <v>1</v>
      </c>
      <c r="AA559">
        <v>2</v>
      </c>
      <c r="AB559">
        <v>1</v>
      </c>
      <c r="AC559">
        <v>5</v>
      </c>
      <c r="AD559">
        <v>4</v>
      </c>
      <c r="AE559">
        <v>2</v>
      </c>
      <c r="AF559">
        <v>3</v>
      </c>
      <c r="AG559">
        <v>6</v>
      </c>
      <c r="AH559">
        <v>3</v>
      </c>
      <c r="AI559">
        <v>4</v>
      </c>
      <c r="AJ559">
        <v>2</v>
      </c>
      <c r="AK559">
        <v>4</v>
      </c>
    </row>
    <row r="560" spans="1:37">
      <c r="A560">
        <v>559</v>
      </c>
      <c r="B560" t="s">
        <v>2684</v>
      </c>
      <c r="C560" t="s">
        <v>2685</v>
      </c>
      <c r="D560" t="str">
        <f t="shared" si="8"/>
        <v>SZ_07_0088</v>
      </c>
      <c r="E560" t="s">
        <v>2686</v>
      </c>
      <c r="F560" t="s">
        <v>2446</v>
      </c>
      <c r="G560" t="s">
        <v>2447</v>
      </c>
      <c r="H560">
        <v>5</v>
      </c>
      <c r="I560">
        <v>2</v>
      </c>
      <c r="J560">
        <v>4</v>
      </c>
      <c r="K560">
        <v>2</v>
      </c>
      <c r="L560">
        <v>2</v>
      </c>
      <c r="M560">
        <v>4</v>
      </c>
      <c r="N560">
        <v>4</v>
      </c>
      <c r="O560">
        <v>3</v>
      </c>
      <c r="P560">
        <v>2</v>
      </c>
      <c r="Q560">
        <v>4</v>
      </c>
      <c r="R560">
        <v>4</v>
      </c>
      <c r="S560">
        <v>4</v>
      </c>
      <c r="T560">
        <v>4</v>
      </c>
      <c r="U560">
        <v>2</v>
      </c>
      <c r="V560">
        <v>1</v>
      </c>
      <c r="W560">
        <v>2</v>
      </c>
      <c r="X560">
        <v>1</v>
      </c>
      <c r="Y560">
        <v>2</v>
      </c>
      <c r="Z560">
        <v>3</v>
      </c>
      <c r="AA560">
        <v>2</v>
      </c>
      <c r="AB560">
        <v>1</v>
      </c>
      <c r="AC560">
        <v>2</v>
      </c>
      <c r="AD560">
        <v>5</v>
      </c>
      <c r="AE560">
        <v>3</v>
      </c>
      <c r="AF560">
        <v>2</v>
      </c>
      <c r="AG560">
        <v>4</v>
      </c>
      <c r="AH560">
        <v>2</v>
      </c>
      <c r="AI560">
        <v>5</v>
      </c>
      <c r="AJ560">
        <v>1</v>
      </c>
      <c r="AK560">
        <v>5</v>
      </c>
    </row>
    <row r="561" spans="1:37">
      <c r="A561">
        <v>560</v>
      </c>
      <c r="B561" t="s">
        <v>2687</v>
      </c>
      <c r="C561" t="s">
        <v>2688</v>
      </c>
      <c r="D561" t="str">
        <f t="shared" si="8"/>
        <v>SZ_07_0089</v>
      </c>
      <c r="E561" t="s">
        <v>2245</v>
      </c>
      <c r="F561" t="s">
        <v>2553</v>
      </c>
      <c r="G561" t="s">
        <v>2447</v>
      </c>
      <c r="H561">
        <v>6</v>
      </c>
      <c r="I561">
        <v>1</v>
      </c>
      <c r="J561">
        <v>3</v>
      </c>
      <c r="K561">
        <v>1</v>
      </c>
      <c r="L561">
        <v>1</v>
      </c>
      <c r="M561">
        <v>5</v>
      </c>
      <c r="N561">
        <v>3</v>
      </c>
      <c r="O561">
        <v>4</v>
      </c>
      <c r="P561">
        <v>3</v>
      </c>
      <c r="Q561">
        <v>3</v>
      </c>
      <c r="R561">
        <v>3</v>
      </c>
      <c r="S561">
        <v>2</v>
      </c>
      <c r="T561">
        <v>3</v>
      </c>
      <c r="U561">
        <v>4</v>
      </c>
      <c r="V561">
        <v>2</v>
      </c>
      <c r="W561">
        <v>4</v>
      </c>
      <c r="X561">
        <v>2</v>
      </c>
      <c r="Y561">
        <v>2</v>
      </c>
      <c r="Z561">
        <v>2</v>
      </c>
      <c r="AA561">
        <v>5</v>
      </c>
      <c r="AB561">
        <v>2</v>
      </c>
      <c r="AC561">
        <v>3</v>
      </c>
      <c r="AD561">
        <v>6</v>
      </c>
      <c r="AE561">
        <v>2</v>
      </c>
      <c r="AF561">
        <v>3</v>
      </c>
      <c r="AG561">
        <v>6</v>
      </c>
      <c r="AH561">
        <v>3</v>
      </c>
      <c r="AI561">
        <v>4</v>
      </c>
      <c r="AJ561">
        <v>2</v>
      </c>
      <c r="AK561">
        <v>4</v>
      </c>
    </row>
    <row r="562" spans="1:37">
      <c r="A562">
        <v>561</v>
      </c>
      <c r="B562" t="s">
        <v>2689</v>
      </c>
      <c r="C562" t="s">
        <v>2690</v>
      </c>
      <c r="D562" t="str">
        <f t="shared" si="8"/>
        <v>SZ_07_0090</v>
      </c>
      <c r="E562" t="s">
        <v>2691</v>
      </c>
      <c r="F562" t="s">
        <v>2553</v>
      </c>
      <c r="G562" t="s">
        <v>2447</v>
      </c>
      <c r="H562">
        <v>5</v>
      </c>
      <c r="I562">
        <v>3</v>
      </c>
      <c r="J562">
        <v>3</v>
      </c>
      <c r="K562">
        <v>3</v>
      </c>
      <c r="L562">
        <v>2</v>
      </c>
      <c r="M562">
        <v>5</v>
      </c>
      <c r="N562">
        <v>4</v>
      </c>
      <c r="O562">
        <v>2</v>
      </c>
      <c r="P562">
        <v>3</v>
      </c>
      <c r="Q562">
        <v>3</v>
      </c>
      <c r="R562">
        <v>2</v>
      </c>
      <c r="S562">
        <v>2</v>
      </c>
      <c r="T562">
        <v>4</v>
      </c>
      <c r="U562">
        <v>2</v>
      </c>
      <c r="V562">
        <v>2</v>
      </c>
      <c r="W562">
        <v>3</v>
      </c>
      <c r="X562">
        <v>2</v>
      </c>
      <c r="Y562">
        <v>4</v>
      </c>
      <c r="Z562">
        <v>1</v>
      </c>
      <c r="AA562">
        <v>3</v>
      </c>
      <c r="AB562">
        <v>2</v>
      </c>
      <c r="AC562">
        <v>6</v>
      </c>
      <c r="AD562">
        <v>6</v>
      </c>
      <c r="AE562">
        <v>2</v>
      </c>
      <c r="AF562">
        <v>3</v>
      </c>
      <c r="AG562">
        <v>7</v>
      </c>
      <c r="AH562">
        <v>3</v>
      </c>
      <c r="AI562">
        <v>2</v>
      </c>
      <c r="AJ562">
        <v>2</v>
      </c>
      <c r="AK562">
        <v>5</v>
      </c>
    </row>
    <row r="563" spans="1:37">
      <c r="A563">
        <v>562</v>
      </c>
      <c r="B563" t="s">
        <v>2692</v>
      </c>
      <c r="C563" t="s">
        <v>2693</v>
      </c>
      <c r="D563" t="str">
        <f t="shared" si="8"/>
        <v>SZ_07_0091</v>
      </c>
      <c r="E563" t="s">
        <v>2694</v>
      </c>
      <c r="F563" t="s">
        <v>2617</v>
      </c>
      <c r="G563" t="s">
        <v>2447</v>
      </c>
      <c r="H563">
        <v>5</v>
      </c>
      <c r="I563">
        <v>3</v>
      </c>
      <c r="J563">
        <v>5</v>
      </c>
      <c r="K563">
        <v>2</v>
      </c>
      <c r="L563">
        <v>2</v>
      </c>
      <c r="M563">
        <v>6</v>
      </c>
      <c r="N563">
        <v>5</v>
      </c>
      <c r="O563">
        <v>4</v>
      </c>
      <c r="P563">
        <v>5</v>
      </c>
      <c r="Q563">
        <v>4</v>
      </c>
      <c r="R563">
        <v>6</v>
      </c>
      <c r="S563">
        <v>3</v>
      </c>
      <c r="T563">
        <v>5</v>
      </c>
      <c r="U563">
        <v>2</v>
      </c>
      <c r="V563">
        <v>3</v>
      </c>
      <c r="W563">
        <v>3</v>
      </c>
      <c r="X563">
        <v>2</v>
      </c>
      <c r="Y563">
        <v>3</v>
      </c>
      <c r="Z563">
        <v>1</v>
      </c>
      <c r="AA563">
        <v>4</v>
      </c>
      <c r="AB563">
        <v>4</v>
      </c>
      <c r="AC563">
        <v>5</v>
      </c>
      <c r="AD563">
        <v>5</v>
      </c>
      <c r="AE563">
        <v>2</v>
      </c>
      <c r="AF563">
        <v>4</v>
      </c>
      <c r="AG563">
        <v>5</v>
      </c>
      <c r="AH563">
        <v>2</v>
      </c>
      <c r="AI563">
        <v>4</v>
      </c>
      <c r="AJ563">
        <v>2</v>
      </c>
      <c r="AK563">
        <v>2</v>
      </c>
    </row>
    <row r="564" spans="1:37">
      <c r="A564">
        <v>563</v>
      </c>
      <c r="B564" t="s">
        <v>2695</v>
      </c>
      <c r="C564" t="s">
        <v>2696</v>
      </c>
      <c r="D564" t="str">
        <f t="shared" si="8"/>
        <v>SZ_07_0092</v>
      </c>
      <c r="E564" t="s">
        <v>2697</v>
      </c>
      <c r="F564" t="s">
        <v>2553</v>
      </c>
      <c r="G564" t="s">
        <v>2447</v>
      </c>
      <c r="H564">
        <v>4</v>
      </c>
      <c r="I564">
        <v>3</v>
      </c>
      <c r="J564">
        <v>4</v>
      </c>
      <c r="K564">
        <v>3</v>
      </c>
      <c r="L564">
        <v>3</v>
      </c>
      <c r="M564">
        <v>5</v>
      </c>
      <c r="N564">
        <v>3</v>
      </c>
      <c r="O564">
        <v>3</v>
      </c>
      <c r="P564">
        <v>3</v>
      </c>
      <c r="Q564">
        <v>3</v>
      </c>
      <c r="R564">
        <v>3</v>
      </c>
      <c r="S564">
        <v>3</v>
      </c>
      <c r="T564">
        <v>4</v>
      </c>
      <c r="U564">
        <v>3</v>
      </c>
      <c r="V564">
        <v>2</v>
      </c>
      <c r="W564">
        <v>4</v>
      </c>
      <c r="X564">
        <v>3</v>
      </c>
      <c r="Y564">
        <v>4</v>
      </c>
      <c r="Z564">
        <v>2</v>
      </c>
      <c r="AA564">
        <v>2</v>
      </c>
      <c r="AB564">
        <v>2</v>
      </c>
      <c r="AC564">
        <v>2</v>
      </c>
      <c r="AD564">
        <v>3</v>
      </c>
      <c r="AE564">
        <v>2</v>
      </c>
      <c r="AF564">
        <v>3</v>
      </c>
      <c r="AG564">
        <v>5</v>
      </c>
      <c r="AH564">
        <v>3</v>
      </c>
      <c r="AI564">
        <v>2</v>
      </c>
      <c r="AJ564">
        <v>3</v>
      </c>
      <c r="AK564">
        <v>2</v>
      </c>
    </row>
    <row r="565" spans="1:37">
      <c r="A565">
        <v>564</v>
      </c>
      <c r="B565" t="s">
        <v>2698</v>
      </c>
      <c r="C565" t="s">
        <v>2699</v>
      </c>
      <c r="D565" t="str">
        <f t="shared" si="8"/>
        <v>SZ_07_0094</v>
      </c>
      <c r="E565" t="s">
        <v>2700</v>
      </c>
      <c r="F565" t="s">
        <v>2617</v>
      </c>
      <c r="G565" t="s">
        <v>2447</v>
      </c>
      <c r="H565">
        <v>5</v>
      </c>
      <c r="I565">
        <v>3</v>
      </c>
      <c r="J565">
        <v>3</v>
      </c>
      <c r="K565">
        <v>2</v>
      </c>
      <c r="L565">
        <v>2</v>
      </c>
      <c r="M565">
        <v>5</v>
      </c>
      <c r="N565">
        <v>6</v>
      </c>
      <c r="O565">
        <v>6</v>
      </c>
      <c r="P565">
        <v>5</v>
      </c>
      <c r="Q565">
        <v>5</v>
      </c>
      <c r="R565">
        <v>5</v>
      </c>
      <c r="S565">
        <v>2</v>
      </c>
      <c r="T565">
        <v>5</v>
      </c>
      <c r="U565">
        <v>4</v>
      </c>
      <c r="V565">
        <v>2</v>
      </c>
      <c r="W565">
        <v>2</v>
      </c>
      <c r="X565">
        <v>2</v>
      </c>
      <c r="Y565">
        <v>3</v>
      </c>
      <c r="Z565">
        <v>2</v>
      </c>
      <c r="AA565">
        <v>3</v>
      </c>
      <c r="AB565">
        <v>2</v>
      </c>
      <c r="AC565">
        <v>5</v>
      </c>
      <c r="AD565">
        <v>5</v>
      </c>
      <c r="AE565">
        <v>2</v>
      </c>
      <c r="AF565">
        <v>5</v>
      </c>
      <c r="AG565">
        <v>6</v>
      </c>
      <c r="AH565">
        <v>3</v>
      </c>
      <c r="AI565">
        <v>5</v>
      </c>
      <c r="AJ565">
        <v>2</v>
      </c>
      <c r="AK565">
        <v>5</v>
      </c>
    </row>
    <row r="566" spans="1:37">
      <c r="A566">
        <v>565</v>
      </c>
      <c r="B566" t="s">
        <v>2701</v>
      </c>
      <c r="C566" t="s">
        <v>2702</v>
      </c>
      <c r="D566" t="str">
        <f t="shared" si="8"/>
        <v>SZ_07_0098</v>
      </c>
      <c r="E566" t="s">
        <v>2703</v>
      </c>
      <c r="F566" t="s">
        <v>2617</v>
      </c>
      <c r="G566" t="s">
        <v>2447</v>
      </c>
      <c r="H566">
        <v>5</v>
      </c>
      <c r="I566">
        <v>3</v>
      </c>
      <c r="J566">
        <v>3</v>
      </c>
      <c r="K566">
        <v>2</v>
      </c>
      <c r="L566">
        <v>3</v>
      </c>
      <c r="M566">
        <v>5</v>
      </c>
      <c r="N566">
        <v>6</v>
      </c>
      <c r="O566">
        <v>5</v>
      </c>
      <c r="P566">
        <v>4</v>
      </c>
      <c r="Q566">
        <v>6</v>
      </c>
      <c r="R566">
        <v>3</v>
      </c>
      <c r="S566">
        <v>2</v>
      </c>
      <c r="T566">
        <v>5</v>
      </c>
      <c r="U566">
        <v>2</v>
      </c>
      <c r="V566">
        <v>2</v>
      </c>
      <c r="W566">
        <v>3</v>
      </c>
      <c r="X566">
        <v>2</v>
      </c>
      <c r="Y566">
        <v>3</v>
      </c>
      <c r="Z566">
        <v>1</v>
      </c>
      <c r="AA566">
        <v>3</v>
      </c>
      <c r="AB566">
        <v>4</v>
      </c>
      <c r="AC566">
        <v>5</v>
      </c>
      <c r="AD566">
        <v>5</v>
      </c>
      <c r="AE566">
        <v>1</v>
      </c>
      <c r="AF566">
        <v>2</v>
      </c>
      <c r="AG566">
        <v>5</v>
      </c>
      <c r="AH566">
        <v>2</v>
      </c>
      <c r="AI566">
        <v>4</v>
      </c>
      <c r="AJ566">
        <v>2</v>
      </c>
      <c r="AK566">
        <v>3</v>
      </c>
    </row>
    <row r="567" spans="1:37">
      <c r="A567">
        <v>566</v>
      </c>
      <c r="B567" t="s">
        <v>2704</v>
      </c>
      <c r="C567" t="s">
        <v>2705</v>
      </c>
      <c r="D567" t="str">
        <f t="shared" si="8"/>
        <v>SZ_07_0099</v>
      </c>
      <c r="E567" t="s">
        <v>2706</v>
      </c>
      <c r="F567" t="s">
        <v>2553</v>
      </c>
      <c r="G567" t="s">
        <v>2447</v>
      </c>
      <c r="H567">
        <v>5</v>
      </c>
      <c r="I567">
        <v>3</v>
      </c>
      <c r="J567">
        <v>3</v>
      </c>
      <c r="K567">
        <v>2</v>
      </c>
      <c r="L567">
        <v>2</v>
      </c>
      <c r="M567">
        <v>6</v>
      </c>
      <c r="N567">
        <v>4</v>
      </c>
      <c r="O567">
        <v>5</v>
      </c>
      <c r="P567">
        <v>4</v>
      </c>
      <c r="Q567">
        <v>4</v>
      </c>
      <c r="R567">
        <v>3</v>
      </c>
      <c r="S567">
        <v>2</v>
      </c>
      <c r="T567">
        <v>5</v>
      </c>
      <c r="U567">
        <v>3</v>
      </c>
      <c r="V567">
        <v>3</v>
      </c>
      <c r="W567">
        <v>4</v>
      </c>
      <c r="X567">
        <v>2</v>
      </c>
      <c r="Y567">
        <v>3</v>
      </c>
      <c r="Z567">
        <v>2</v>
      </c>
      <c r="AA567">
        <v>3</v>
      </c>
      <c r="AB567">
        <v>3</v>
      </c>
      <c r="AC567">
        <v>4</v>
      </c>
      <c r="AD567">
        <v>5</v>
      </c>
      <c r="AE567">
        <v>2</v>
      </c>
      <c r="AF567">
        <v>5</v>
      </c>
      <c r="AG567">
        <v>5</v>
      </c>
      <c r="AH567">
        <v>2</v>
      </c>
      <c r="AI567">
        <v>4</v>
      </c>
      <c r="AJ567">
        <v>3</v>
      </c>
      <c r="AK567">
        <v>2</v>
      </c>
    </row>
    <row r="568" spans="1:37">
      <c r="A568">
        <v>567</v>
      </c>
      <c r="B568" t="s">
        <v>2707</v>
      </c>
      <c r="C568" t="s">
        <v>2708</v>
      </c>
      <c r="D568" t="str">
        <f t="shared" si="8"/>
        <v>SZ_07_0100</v>
      </c>
      <c r="E568" t="s">
        <v>2709</v>
      </c>
      <c r="F568" t="s">
        <v>2553</v>
      </c>
      <c r="G568" t="s">
        <v>2447</v>
      </c>
      <c r="H568">
        <v>4</v>
      </c>
      <c r="I568">
        <v>3</v>
      </c>
      <c r="J568">
        <v>3</v>
      </c>
      <c r="K568">
        <v>2</v>
      </c>
      <c r="L568">
        <v>2</v>
      </c>
      <c r="M568">
        <v>4</v>
      </c>
      <c r="N568">
        <v>2</v>
      </c>
      <c r="O568">
        <v>2</v>
      </c>
      <c r="P568">
        <v>2</v>
      </c>
      <c r="Q568">
        <v>2</v>
      </c>
      <c r="R568">
        <v>2</v>
      </c>
      <c r="S568">
        <v>2</v>
      </c>
      <c r="T568">
        <v>3</v>
      </c>
      <c r="U568">
        <v>2</v>
      </c>
      <c r="V568">
        <v>2</v>
      </c>
      <c r="W568">
        <v>2</v>
      </c>
      <c r="X568">
        <v>2</v>
      </c>
      <c r="Y568">
        <v>3</v>
      </c>
      <c r="Z568">
        <v>2</v>
      </c>
      <c r="AA568">
        <v>2</v>
      </c>
      <c r="AB568">
        <v>2</v>
      </c>
      <c r="AC568">
        <v>2</v>
      </c>
      <c r="AD568">
        <v>3</v>
      </c>
      <c r="AE568">
        <v>2</v>
      </c>
      <c r="AF568">
        <v>4</v>
      </c>
      <c r="AG568">
        <v>4</v>
      </c>
      <c r="AH568">
        <v>2</v>
      </c>
      <c r="AI568">
        <v>2</v>
      </c>
      <c r="AJ568">
        <v>3</v>
      </c>
      <c r="AK568">
        <v>3</v>
      </c>
    </row>
    <row r="569" spans="1:37">
      <c r="A569">
        <v>568</v>
      </c>
      <c r="B569" t="s">
        <v>2710</v>
      </c>
      <c r="C569" t="s">
        <v>2711</v>
      </c>
      <c r="D569" t="str">
        <f t="shared" si="8"/>
        <v>SZ_07_0102</v>
      </c>
      <c r="E569" t="s">
        <v>2712</v>
      </c>
      <c r="F569" t="s">
        <v>2553</v>
      </c>
      <c r="G569" t="s">
        <v>1508</v>
      </c>
      <c r="H569">
        <v>3</v>
      </c>
      <c r="I569">
        <v>3</v>
      </c>
      <c r="J569">
        <v>3</v>
      </c>
      <c r="K569">
        <v>2</v>
      </c>
      <c r="L569">
        <v>2</v>
      </c>
      <c r="M569">
        <v>4</v>
      </c>
      <c r="N569">
        <v>3</v>
      </c>
      <c r="O569">
        <v>3</v>
      </c>
      <c r="P569">
        <v>2</v>
      </c>
      <c r="Q569">
        <v>3</v>
      </c>
      <c r="R569">
        <v>2</v>
      </c>
      <c r="S569">
        <v>2</v>
      </c>
      <c r="T569">
        <v>2</v>
      </c>
      <c r="U569">
        <v>3</v>
      </c>
      <c r="V569">
        <v>2</v>
      </c>
      <c r="W569">
        <v>3</v>
      </c>
      <c r="X569">
        <v>2</v>
      </c>
      <c r="Y569">
        <v>2</v>
      </c>
      <c r="Z569">
        <v>2</v>
      </c>
      <c r="AA569">
        <v>2</v>
      </c>
      <c r="AB569">
        <v>2</v>
      </c>
      <c r="AC569">
        <v>3</v>
      </c>
      <c r="AD569">
        <v>2</v>
      </c>
      <c r="AE569">
        <v>3</v>
      </c>
      <c r="AF569">
        <v>3</v>
      </c>
      <c r="AG569">
        <v>4</v>
      </c>
      <c r="AH569">
        <v>3</v>
      </c>
      <c r="AI569">
        <v>2</v>
      </c>
      <c r="AJ569">
        <v>2</v>
      </c>
      <c r="AK569">
        <v>4</v>
      </c>
    </row>
    <row r="570" spans="1:37">
      <c r="A570">
        <v>569</v>
      </c>
      <c r="B570" t="s">
        <v>2713</v>
      </c>
      <c r="C570" t="s">
        <v>2714</v>
      </c>
      <c r="D570" t="str">
        <f t="shared" si="8"/>
        <v>SZ_07_0103</v>
      </c>
      <c r="E570" t="s">
        <v>2715</v>
      </c>
      <c r="F570" t="s">
        <v>2553</v>
      </c>
      <c r="G570" t="s">
        <v>2447</v>
      </c>
      <c r="H570">
        <v>4</v>
      </c>
      <c r="I570">
        <v>2</v>
      </c>
      <c r="J570">
        <v>3</v>
      </c>
      <c r="K570">
        <v>3</v>
      </c>
      <c r="L570">
        <v>2</v>
      </c>
      <c r="M570">
        <v>4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3</v>
      </c>
      <c r="U570">
        <v>2</v>
      </c>
      <c r="V570">
        <v>4</v>
      </c>
      <c r="W570">
        <v>3</v>
      </c>
      <c r="X570">
        <v>1</v>
      </c>
      <c r="Y570">
        <v>3</v>
      </c>
      <c r="Z570">
        <v>1</v>
      </c>
      <c r="AA570">
        <v>1</v>
      </c>
      <c r="AB570">
        <v>1</v>
      </c>
      <c r="AC570">
        <v>2</v>
      </c>
      <c r="AD570">
        <v>3</v>
      </c>
      <c r="AE570">
        <v>1</v>
      </c>
      <c r="AF570">
        <v>3</v>
      </c>
      <c r="AG570">
        <v>4</v>
      </c>
      <c r="AH570">
        <v>3</v>
      </c>
      <c r="AI570">
        <v>2</v>
      </c>
      <c r="AJ570">
        <v>2</v>
      </c>
      <c r="AK570">
        <v>3</v>
      </c>
    </row>
    <row r="571" spans="1:37">
      <c r="A571">
        <v>570</v>
      </c>
      <c r="B571" t="s">
        <v>2716</v>
      </c>
      <c r="C571" t="s">
        <v>2717</v>
      </c>
      <c r="D571" t="str">
        <f t="shared" si="8"/>
        <v>SZ_07_0104</v>
      </c>
      <c r="E571" t="s">
        <v>1531</v>
      </c>
      <c r="F571" t="s">
        <v>2553</v>
      </c>
      <c r="G571" t="s">
        <v>2447</v>
      </c>
      <c r="H571">
        <v>2</v>
      </c>
      <c r="I571">
        <v>3</v>
      </c>
      <c r="J571">
        <v>2</v>
      </c>
      <c r="K571">
        <v>3</v>
      </c>
      <c r="L571">
        <v>2</v>
      </c>
      <c r="M571">
        <v>2</v>
      </c>
      <c r="N571">
        <v>3</v>
      </c>
      <c r="O571">
        <v>2</v>
      </c>
      <c r="P571">
        <v>2</v>
      </c>
      <c r="Q571">
        <v>3</v>
      </c>
      <c r="R571">
        <v>3</v>
      </c>
      <c r="S571">
        <v>4</v>
      </c>
      <c r="T571">
        <v>3</v>
      </c>
      <c r="U571">
        <v>2</v>
      </c>
      <c r="V571">
        <v>2</v>
      </c>
      <c r="W571">
        <v>2</v>
      </c>
      <c r="X571">
        <v>2</v>
      </c>
      <c r="Y571">
        <v>3</v>
      </c>
      <c r="Z571">
        <v>2</v>
      </c>
      <c r="AA571">
        <v>2</v>
      </c>
      <c r="AB571">
        <v>2</v>
      </c>
      <c r="AC571">
        <v>4</v>
      </c>
      <c r="AD571">
        <v>3</v>
      </c>
      <c r="AE571">
        <v>2</v>
      </c>
      <c r="AF571">
        <v>3</v>
      </c>
      <c r="AG571">
        <v>4</v>
      </c>
      <c r="AH571">
        <v>3</v>
      </c>
      <c r="AI571">
        <v>3</v>
      </c>
      <c r="AJ571">
        <v>2</v>
      </c>
      <c r="AK571">
        <v>1</v>
      </c>
    </row>
    <row r="572" spans="1:37">
      <c r="A572">
        <v>571</v>
      </c>
      <c r="B572" t="s">
        <v>2718</v>
      </c>
      <c r="C572" t="s">
        <v>2719</v>
      </c>
      <c r="D572" t="str">
        <f t="shared" si="8"/>
        <v>SZ_07_0105</v>
      </c>
      <c r="E572" t="s">
        <v>2720</v>
      </c>
      <c r="F572" t="s">
        <v>2553</v>
      </c>
      <c r="G572" t="s">
        <v>1508</v>
      </c>
      <c r="H572">
        <v>2</v>
      </c>
      <c r="I572">
        <v>2</v>
      </c>
      <c r="J572">
        <v>2</v>
      </c>
      <c r="K572">
        <v>2</v>
      </c>
      <c r="L572">
        <v>2</v>
      </c>
      <c r="M572">
        <v>2</v>
      </c>
      <c r="N572">
        <v>2</v>
      </c>
      <c r="O572">
        <v>3</v>
      </c>
      <c r="P572">
        <v>4</v>
      </c>
      <c r="Q572">
        <v>3</v>
      </c>
      <c r="R572">
        <v>3</v>
      </c>
      <c r="S572">
        <v>3</v>
      </c>
      <c r="T572">
        <v>4</v>
      </c>
      <c r="U572">
        <v>2</v>
      </c>
      <c r="V572">
        <v>2</v>
      </c>
      <c r="W572">
        <v>2</v>
      </c>
      <c r="X572">
        <v>2</v>
      </c>
      <c r="Y572">
        <v>2</v>
      </c>
      <c r="Z572">
        <v>2</v>
      </c>
      <c r="AA572">
        <v>2</v>
      </c>
      <c r="AB572">
        <v>3</v>
      </c>
      <c r="AC572">
        <v>2</v>
      </c>
      <c r="AD572">
        <v>2</v>
      </c>
      <c r="AE572">
        <v>2</v>
      </c>
      <c r="AF572">
        <v>3</v>
      </c>
      <c r="AG572">
        <v>4</v>
      </c>
      <c r="AH572">
        <v>3</v>
      </c>
      <c r="AJ572">
        <v>2</v>
      </c>
      <c r="AK572">
        <v>3</v>
      </c>
    </row>
    <row r="573" spans="1:37">
      <c r="A573">
        <v>572</v>
      </c>
      <c r="B573" t="s">
        <v>2721</v>
      </c>
      <c r="C573" t="s">
        <v>2722</v>
      </c>
      <c r="D573" t="str">
        <f t="shared" si="8"/>
        <v>SZ_07_0106</v>
      </c>
      <c r="E573" t="s">
        <v>2723</v>
      </c>
      <c r="F573" t="s">
        <v>2553</v>
      </c>
      <c r="G573" t="s">
        <v>2447</v>
      </c>
      <c r="H573">
        <v>4</v>
      </c>
      <c r="I573">
        <v>2</v>
      </c>
      <c r="J573">
        <v>2</v>
      </c>
      <c r="K573">
        <v>3</v>
      </c>
      <c r="L573">
        <v>2</v>
      </c>
      <c r="M573">
        <v>5</v>
      </c>
      <c r="N573">
        <v>3</v>
      </c>
      <c r="O573">
        <v>2</v>
      </c>
      <c r="P573">
        <v>2</v>
      </c>
      <c r="Q573">
        <v>2</v>
      </c>
      <c r="R573">
        <v>1</v>
      </c>
      <c r="S573">
        <v>2</v>
      </c>
      <c r="T573">
        <v>3</v>
      </c>
      <c r="U573">
        <v>1</v>
      </c>
      <c r="V573">
        <v>2</v>
      </c>
      <c r="W573">
        <v>4</v>
      </c>
      <c r="X573">
        <v>2</v>
      </c>
      <c r="Y573">
        <v>5</v>
      </c>
      <c r="Z573">
        <v>1</v>
      </c>
      <c r="AA573">
        <v>1</v>
      </c>
      <c r="AB573">
        <v>1</v>
      </c>
      <c r="AC573">
        <v>2</v>
      </c>
      <c r="AD573">
        <v>2</v>
      </c>
      <c r="AE573">
        <v>2</v>
      </c>
      <c r="AF573">
        <v>4</v>
      </c>
      <c r="AG573">
        <v>5</v>
      </c>
      <c r="AH573">
        <v>4</v>
      </c>
      <c r="AI573">
        <v>2</v>
      </c>
      <c r="AJ573">
        <v>3</v>
      </c>
      <c r="AK573">
        <v>3</v>
      </c>
    </row>
    <row r="574" spans="1:37">
      <c r="A574">
        <v>573</v>
      </c>
      <c r="B574" t="s">
        <v>2213</v>
      </c>
      <c r="C574" t="s">
        <v>2724</v>
      </c>
      <c r="D574" t="str">
        <f t="shared" si="8"/>
        <v>SZ_08_0001</v>
      </c>
      <c r="E574" t="s">
        <v>1404</v>
      </c>
      <c r="F574" t="s">
        <v>2725</v>
      </c>
      <c r="G574" t="s">
        <v>2726</v>
      </c>
      <c r="H574">
        <v>4</v>
      </c>
      <c r="I574">
        <v>3</v>
      </c>
      <c r="J574">
        <v>4</v>
      </c>
      <c r="K574">
        <v>1</v>
      </c>
      <c r="L574">
        <v>1</v>
      </c>
      <c r="M574">
        <v>5</v>
      </c>
      <c r="N574">
        <v>2</v>
      </c>
      <c r="O574">
        <v>3</v>
      </c>
      <c r="P574">
        <v>4</v>
      </c>
      <c r="Q574">
        <v>3</v>
      </c>
      <c r="R574">
        <v>4</v>
      </c>
      <c r="S574">
        <v>3</v>
      </c>
      <c r="T574">
        <v>3</v>
      </c>
      <c r="U574">
        <v>3</v>
      </c>
      <c r="V574">
        <v>3</v>
      </c>
      <c r="W574">
        <v>3</v>
      </c>
      <c r="X574">
        <v>1</v>
      </c>
      <c r="Y574">
        <v>2</v>
      </c>
      <c r="Z574">
        <v>1</v>
      </c>
      <c r="AA574">
        <v>2</v>
      </c>
      <c r="AB574">
        <v>3</v>
      </c>
      <c r="AC574">
        <v>2</v>
      </c>
      <c r="AD574">
        <v>4</v>
      </c>
      <c r="AE574">
        <v>3</v>
      </c>
      <c r="AF574">
        <v>3</v>
      </c>
      <c r="AG574">
        <v>4</v>
      </c>
      <c r="AH574">
        <v>3</v>
      </c>
      <c r="AI574">
        <v>2</v>
      </c>
      <c r="AJ574">
        <v>3</v>
      </c>
      <c r="AK574">
        <v>4</v>
      </c>
    </row>
    <row r="575" spans="1:37">
      <c r="A575">
        <v>574</v>
      </c>
      <c r="B575" t="s">
        <v>2222</v>
      </c>
      <c r="C575" t="s">
        <v>2727</v>
      </c>
      <c r="D575" t="str">
        <f t="shared" si="8"/>
        <v>SZ_08_0002</v>
      </c>
      <c r="E575" t="s">
        <v>1560</v>
      </c>
      <c r="F575" t="s">
        <v>2725</v>
      </c>
      <c r="G575" t="s">
        <v>2726</v>
      </c>
      <c r="H575">
        <v>1</v>
      </c>
      <c r="I575">
        <v>4</v>
      </c>
      <c r="J575">
        <v>1</v>
      </c>
      <c r="K575">
        <v>4</v>
      </c>
      <c r="L575">
        <v>1</v>
      </c>
      <c r="M575">
        <v>2</v>
      </c>
      <c r="N575">
        <v>4</v>
      </c>
      <c r="O575">
        <v>2</v>
      </c>
      <c r="P575">
        <v>3</v>
      </c>
      <c r="Q575">
        <v>3</v>
      </c>
      <c r="R575">
        <v>4</v>
      </c>
      <c r="S575">
        <v>3</v>
      </c>
      <c r="T575">
        <v>3</v>
      </c>
      <c r="U575">
        <v>3</v>
      </c>
      <c r="V575">
        <v>1</v>
      </c>
      <c r="W575">
        <v>1</v>
      </c>
      <c r="X575">
        <v>1</v>
      </c>
      <c r="Y575">
        <v>1</v>
      </c>
      <c r="Z575">
        <v>3</v>
      </c>
      <c r="AA575">
        <v>2</v>
      </c>
      <c r="AB575">
        <v>1</v>
      </c>
      <c r="AC575">
        <v>4</v>
      </c>
      <c r="AD575">
        <v>1</v>
      </c>
      <c r="AE575">
        <v>3</v>
      </c>
      <c r="AF575">
        <v>2</v>
      </c>
      <c r="AG575">
        <v>4</v>
      </c>
      <c r="AH575">
        <v>2</v>
      </c>
      <c r="AI575">
        <v>2</v>
      </c>
      <c r="AJ575">
        <v>2</v>
      </c>
      <c r="AK575">
        <v>3</v>
      </c>
    </row>
    <row r="576" spans="1:37">
      <c r="A576">
        <v>575</v>
      </c>
      <c r="B576" t="s">
        <v>2228</v>
      </c>
      <c r="C576" t="s">
        <v>2728</v>
      </c>
      <c r="D576" t="str">
        <f t="shared" si="8"/>
        <v>SZ_08_0003</v>
      </c>
      <c r="E576" t="s">
        <v>2729</v>
      </c>
      <c r="F576" t="s">
        <v>2725</v>
      </c>
      <c r="G576" t="s">
        <v>1508</v>
      </c>
      <c r="H576">
        <v>5</v>
      </c>
      <c r="I576">
        <v>3</v>
      </c>
      <c r="J576">
        <v>5</v>
      </c>
      <c r="K576">
        <v>1</v>
      </c>
      <c r="L576">
        <v>1</v>
      </c>
      <c r="M576">
        <v>5</v>
      </c>
      <c r="N576">
        <v>2</v>
      </c>
      <c r="O576">
        <v>3</v>
      </c>
      <c r="P576">
        <v>3</v>
      </c>
      <c r="Q576">
        <v>2</v>
      </c>
      <c r="R576">
        <v>4</v>
      </c>
      <c r="S576">
        <v>2</v>
      </c>
      <c r="T576">
        <v>1</v>
      </c>
      <c r="U576">
        <v>3</v>
      </c>
      <c r="V576">
        <v>2</v>
      </c>
      <c r="W576">
        <v>1</v>
      </c>
      <c r="X576">
        <v>1</v>
      </c>
      <c r="Y576">
        <v>1</v>
      </c>
      <c r="Z576">
        <v>2</v>
      </c>
      <c r="AA576">
        <v>3</v>
      </c>
      <c r="AB576">
        <v>2</v>
      </c>
      <c r="AC576">
        <v>4</v>
      </c>
      <c r="AD576">
        <v>4</v>
      </c>
      <c r="AE576">
        <v>1</v>
      </c>
      <c r="AF576">
        <v>3</v>
      </c>
      <c r="AG576">
        <v>5</v>
      </c>
      <c r="AH576">
        <v>3</v>
      </c>
      <c r="AI576">
        <v>2</v>
      </c>
      <c r="AJ576">
        <v>3</v>
      </c>
      <c r="AK576">
        <v>4</v>
      </c>
    </row>
    <row r="577" spans="1:37">
      <c r="A577">
        <v>576</v>
      </c>
      <c r="B577" t="s">
        <v>2231</v>
      </c>
      <c r="C577" t="s">
        <v>2730</v>
      </c>
      <c r="D577" t="str">
        <f t="shared" si="8"/>
        <v>SZ_08_0004</v>
      </c>
      <c r="E577" t="s">
        <v>2052</v>
      </c>
      <c r="F577" t="s">
        <v>2731</v>
      </c>
      <c r="G577" t="s">
        <v>2726</v>
      </c>
      <c r="H577">
        <v>6</v>
      </c>
      <c r="I577">
        <v>3</v>
      </c>
      <c r="J577">
        <v>5</v>
      </c>
      <c r="K577">
        <v>2</v>
      </c>
      <c r="L577">
        <v>1</v>
      </c>
      <c r="M577">
        <v>5</v>
      </c>
      <c r="N577">
        <v>2</v>
      </c>
      <c r="O577">
        <v>5</v>
      </c>
      <c r="P577">
        <v>5</v>
      </c>
      <c r="Q577">
        <v>3</v>
      </c>
      <c r="R577">
        <v>6</v>
      </c>
      <c r="S577">
        <v>3</v>
      </c>
      <c r="T577">
        <v>5</v>
      </c>
      <c r="U577">
        <v>4</v>
      </c>
      <c r="V577">
        <v>4</v>
      </c>
      <c r="W577">
        <v>4</v>
      </c>
      <c r="X577">
        <v>3</v>
      </c>
      <c r="Y577">
        <v>3</v>
      </c>
      <c r="Z577">
        <v>1</v>
      </c>
      <c r="AA577">
        <v>4</v>
      </c>
      <c r="AB577">
        <v>4</v>
      </c>
      <c r="AC577">
        <v>1</v>
      </c>
      <c r="AD577">
        <v>2</v>
      </c>
      <c r="AE577">
        <v>3</v>
      </c>
      <c r="AF577">
        <v>3</v>
      </c>
      <c r="AG577">
        <v>4</v>
      </c>
      <c r="AH577">
        <v>4</v>
      </c>
      <c r="AI577">
        <v>3</v>
      </c>
      <c r="AJ577">
        <v>2</v>
      </c>
      <c r="AK577">
        <v>4</v>
      </c>
    </row>
    <row r="578" spans="1:37">
      <c r="A578">
        <v>577</v>
      </c>
      <c r="B578" t="s">
        <v>2234</v>
      </c>
      <c r="C578" t="s">
        <v>2732</v>
      </c>
      <c r="D578" t="str">
        <f t="shared" si="8"/>
        <v>SZ_08_0005</v>
      </c>
      <c r="E578" t="s">
        <v>2733</v>
      </c>
      <c r="F578" t="s">
        <v>2734</v>
      </c>
      <c r="G578" t="s">
        <v>1166</v>
      </c>
      <c r="H578">
        <v>6</v>
      </c>
      <c r="I578">
        <v>1</v>
      </c>
      <c r="J578">
        <v>4</v>
      </c>
      <c r="K578">
        <v>1</v>
      </c>
      <c r="L578">
        <v>1</v>
      </c>
      <c r="M578">
        <v>6</v>
      </c>
      <c r="N578">
        <v>4</v>
      </c>
      <c r="O578">
        <v>1</v>
      </c>
      <c r="P578">
        <v>4</v>
      </c>
      <c r="Q578">
        <v>2</v>
      </c>
      <c r="R578">
        <v>6</v>
      </c>
      <c r="S578">
        <v>3</v>
      </c>
      <c r="T578">
        <v>1</v>
      </c>
      <c r="U578">
        <v>3</v>
      </c>
      <c r="V578">
        <v>3</v>
      </c>
      <c r="W578">
        <v>3</v>
      </c>
      <c r="X578">
        <v>2</v>
      </c>
      <c r="Y578">
        <v>2</v>
      </c>
      <c r="Z578">
        <v>1</v>
      </c>
      <c r="AA578">
        <v>5</v>
      </c>
      <c r="AB578">
        <v>3</v>
      </c>
      <c r="AC578">
        <v>1</v>
      </c>
      <c r="AD578">
        <v>1</v>
      </c>
      <c r="AE578">
        <v>3</v>
      </c>
      <c r="AF578">
        <v>1</v>
      </c>
      <c r="AG578">
        <v>6</v>
      </c>
      <c r="AH578">
        <v>1</v>
      </c>
      <c r="AI578">
        <v>3</v>
      </c>
      <c r="AJ578">
        <v>1</v>
      </c>
      <c r="AK578">
        <v>6</v>
      </c>
    </row>
    <row r="579" spans="1:37">
      <c r="A579">
        <v>578</v>
      </c>
      <c r="B579" t="s">
        <v>2237</v>
      </c>
      <c r="C579" t="s">
        <v>2735</v>
      </c>
      <c r="D579" t="str">
        <f t="shared" ref="D579:D642" si="9">CONCATENATE(LEFT(C579,2),"_",RIGHT(LEFT(C579,5),2),"_",RIGHT(C579,4))</f>
        <v>SZ_08_0006</v>
      </c>
      <c r="E579" t="s">
        <v>2715</v>
      </c>
      <c r="F579" t="s">
        <v>2736</v>
      </c>
      <c r="G579" t="s">
        <v>1166</v>
      </c>
      <c r="H579">
        <v>6</v>
      </c>
      <c r="I579">
        <v>6</v>
      </c>
      <c r="J579">
        <v>3</v>
      </c>
      <c r="K579">
        <v>3</v>
      </c>
      <c r="L579">
        <v>1</v>
      </c>
      <c r="M579">
        <v>6</v>
      </c>
      <c r="N579">
        <v>3</v>
      </c>
      <c r="O579">
        <v>4</v>
      </c>
      <c r="P579">
        <v>5</v>
      </c>
      <c r="Q579">
        <v>5</v>
      </c>
      <c r="R579">
        <v>5</v>
      </c>
      <c r="S579">
        <v>3</v>
      </c>
      <c r="T579">
        <v>5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3</v>
      </c>
      <c r="AA579">
        <v>1</v>
      </c>
      <c r="AB579">
        <v>3</v>
      </c>
      <c r="AC579">
        <v>3</v>
      </c>
      <c r="AD579">
        <v>6</v>
      </c>
      <c r="AE579">
        <v>1</v>
      </c>
      <c r="AF579">
        <v>4</v>
      </c>
      <c r="AG579">
        <v>6</v>
      </c>
      <c r="AH579">
        <v>5</v>
      </c>
      <c r="AI579">
        <v>1</v>
      </c>
      <c r="AJ579">
        <v>3</v>
      </c>
      <c r="AK579">
        <v>6</v>
      </c>
    </row>
    <row r="580" spans="1:37">
      <c r="A580">
        <v>579</v>
      </c>
      <c r="B580" t="s">
        <v>2240</v>
      </c>
      <c r="C580" t="s">
        <v>2737</v>
      </c>
      <c r="D580" t="str">
        <f t="shared" si="9"/>
        <v>SZ_08_0007</v>
      </c>
      <c r="E580" t="s">
        <v>2738</v>
      </c>
      <c r="F580" t="s">
        <v>1165</v>
      </c>
      <c r="G580" t="s">
        <v>1166</v>
      </c>
      <c r="H580">
        <v>3</v>
      </c>
      <c r="I580">
        <v>4</v>
      </c>
      <c r="J580">
        <v>5</v>
      </c>
      <c r="K580">
        <v>3</v>
      </c>
      <c r="L580">
        <v>3</v>
      </c>
      <c r="M580">
        <v>4</v>
      </c>
      <c r="N580">
        <v>2</v>
      </c>
      <c r="O580">
        <v>1</v>
      </c>
      <c r="P580">
        <v>1</v>
      </c>
      <c r="Q580">
        <v>1</v>
      </c>
      <c r="R580">
        <v>2</v>
      </c>
      <c r="S580">
        <v>1</v>
      </c>
      <c r="T580">
        <v>1</v>
      </c>
      <c r="U580">
        <v>1</v>
      </c>
      <c r="V580">
        <v>4</v>
      </c>
      <c r="W580">
        <v>5</v>
      </c>
      <c r="X580">
        <v>1</v>
      </c>
      <c r="Y580">
        <v>4</v>
      </c>
      <c r="Z580">
        <v>3</v>
      </c>
      <c r="AA580">
        <v>3</v>
      </c>
      <c r="AB580">
        <v>2</v>
      </c>
      <c r="AC580">
        <v>1</v>
      </c>
      <c r="AD580">
        <v>4</v>
      </c>
      <c r="AE580">
        <v>1</v>
      </c>
      <c r="AF580">
        <v>4</v>
      </c>
      <c r="AG580">
        <v>2</v>
      </c>
      <c r="AH580">
        <v>1</v>
      </c>
      <c r="AI580">
        <v>3</v>
      </c>
      <c r="AJ580">
        <v>3</v>
      </c>
      <c r="AK580">
        <v>2</v>
      </c>
    </row>
    <row r="581" spans="1:37">
      <c r="A581">
        <v>580</v>
      </c>
      <c r="B581" t="s">
        <v>2243</v>
      </c>
      <c r="C581" t="s">
        <v>2739</v>
      </c>
      <c r="D581" t="str">
        <f t="shared" si="9"/>
        <v>SZ_08_0008</v>
      </c>
      <c r="E581" t="s">
        <v>2040</v>
      </c>
      <c r="F581" t="s">
        <v>2740</v>
      </c>
      <c r="G581" t="s">
        <v>1166</v>
      </c>
      <c r="H581">
        <v>6</v>
      </c>
      <c r="I581">
        <v>3</v>
      </c>
      <c r="J581">
        <v>6</v>
      </c>
      <c r="K581">
        <v>1</v>
      </c>
      <c r="L581">
        <v>1</v>
      </c>
      <c r="M581">
        <v>5</v>
      </c>
      <c r="N581">
        <v>3</v>
      </c>
      <c r="O581">
        <v>3</v>
      </c>
      <c r="P581">
        <v>3</v>
      </c>
      <c r="Q581">
        <v>3</v>
      </c>
      <c r="R581">
        <v>5</v>
      </c>
      <c r="S581">
        <v>3</v>
      </c>
      <c r="T581">
        <v>3</v>
      </c>
      <c r="U581">
        <v>1</v>
      </c>
      <c r="V581">
        <v>3</v>
      </c>
      <c r="W581">
        <v>3</v>
      </c>
      <c r="X581">
        <v>1</v>
      </c>
      <c r="Y581">
        <v>3</v>
      </c>
      <c r="Z581">
        <v>1</v>
      </c>
      <c r="AA581">
        <v>1</v>
      </c>
      <c r="AB581">
        <v>1</v>
      </c>
      <c r="AC581">
        <v>3</v>
      </c>
      <c r="AD581">
        <v>3</v>
      </c>
      <c r="AE581">
        <v>3</v>
      </c>
      <c r="AF581">
        <v>3</v>
      </c>
      <c r="AG581">
        <v>6</v>
      </c>
      <c r="AH581">
        <v>1</v>
      </c>
      <c r="AI581">
        <v>3</v>
      </c>
      <c r="AJ581">
        <v>1</v>
      </c>
      <c r="AK581">
        <v>5</v>
      </c>
    </row>
    <row r="582" spans="1:37">
      <c r="A582">
        <v>581</v>
      </c>
      <c r="B582" t="s">
        <v>2246</v>
      </c>
      <c r="C582" t="s">
        <v>2741</v>
      </c>
      <c r="D582" t="str">
        <f t="shared" si="9"/>
        <v>SZ_08_0009</v>
      </c>
      <c r="E582" t="s">
        <v>2742</v>
      </c>
      <c r="F582" t="s">
        <v>2743</v>
      </c>
      <c r="G582" t="s">
        <v>1166</v>
      </c>
      <c r="H582">
        <v>6</v>
      </c>
      <c r="I582">
        <v>3</v>
      </c>
      <c r="J582">
        <v>3</v>
      </c>
      <c r="K582">
        <v>1</v>
      </c>
      <c r="L582">
        <v>1</v>
      </c>
      <c r="M582">
        <v>6</v>
      </c>
      <c r="N582">
        <v>4</v>
      </c>
      <c r="O582">
        <v>3</v>
      </c>
      <c r="P582">
        <v>4</v>
      </c>
      <c r="Q582">
        <v>3</v>
      </c>
      <c r="R582">
        <v>4</v>
      </c>
      <c r="S582">
        <v>3</v>
      </c>
      <c r="T582">
        <v>3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3</v>
      </c>
      <c r="AD582">
        <v>3</v>
      </c>
      <c r="AE582">
        <v>1</v>
      </c>
      <c r="AF582">
        <v>3</v>
      </c>
      <c r="AG582">
        <v>6</v>
      </c>
      <c r="AH582">
        <v>1</v>
      </c>
      <c r="AI582">
        <v>1</v>
      </c>
      <c r="AJ582">
        <v>1</v>
      </c>
      <c r="AK582">
        <v>4</v>
      </c>
    </row>
    <row r="583" spans="1:37">
      <c r="A583">
        <v>582</v>
      </c>
      <c r="B583" t="s">
        <v>2255</v>
      </c>
      <c r="C583" t="s">
        <v>2744</v>
      </c>
      <c r="D583" t="str">
        <f t="shared" si="9"/>
        <v>SZ_08_0010</v>
      </c>
      <c r="E583" t="s">
        <v>1214</v>
      </c>
      <c r="F583" t="s">
        <v>2725</v>
      </c>
      <c r="G583" t="s">
        <v>2726</v>
      </c>
      <c r="H583">
        <v>4</v>
      </c>
      <c r="I583">
        <v>5</v>
      </c>
      <c r="J583">
        <v>2</v>
      </c>
      <c r="K583">
        <v>5</v>
      </c>
      <c r="L583">
        <v>2</v>
      </c>
      <c r="M583">
        <v>4</v>
      </c>
      <c r="N583">
        <v>4</v>
      </c>
      <c r="O583">
        <v>1</v>
      </c>
      <c r="P583">
        <v>1</v>
      </c>
      <c r="Q583">
        <v>3</v>
      </c>
      <c r="R583">
        <v>1</v>
      </c>
      <c r="S583">
        <v>3</v>
      </c>
      <c r="T583">
        <v>1</v>
      </c>
      <c r="U583">
        <v>1</v>
      </c>
      <c r="V583">
        <v>3</v>
      </c>
      <c r="W583">
        <v>2</v>
      </c>
      <c r="X583">
        <v>1</v>
      </c>
      <c r="Y583">
        <v>3</v>
      </c>
      <c r="Z583">
        <v>2</v>
      </c>
      <c r="AA583">
        <v>1</v>
      </c>
      <c r="AB583">
        <v>1</v>
      </c>
      <c r="AC583">
        <v>4</v>
      </c>
      <c r="AD583">
        <v>4</v>
      </c>
      <c r="AE583">
        <v>3</v>
      </c>
      <c r="AF583">
        <v>3</v>
      </c>
      <c r="AG583">
        <v>5</v>
      </c>
      <c r="AH583">
        <v>1</v>
      </c>
      <c r="AI583">
        <v>4</v>
      </c>
      <c r="AJ583">
        <v>3</v>
      </c>
      <c r="AK583">
        <v>1</v>
      </c>
    </row>
    <row r="584" spans="1:37">
      <c r="A584">
        <v>583</v>
      </c>
      <c r="B584" t="s">
        <v>2745</v>
      </c>
      <c r="C584" t="s">
        <v>2746</v>
      </c>
      <c r="D584" t="str">
        <f t="shared" si="9"/>
        <v>SZ_08_0011</v>
      </c>
      <c r="E584" t="s">
        <v>2170</v>
      </c>
      <c r="F584" t="s">
        <v>2734</v>
      </c>
      <c r="G584" t="s">
        <v>1166</v>
      </c>
      <c r="H584">
        <v>6</v>
      </c>
      <c r="I584">
        <v>1</v>
      </c>
      <c r="J584">
        <v>6</v>
      </c>
      <c r="K584">
        <v>3</v>
      </c>
      <c r="L584">
        <v>5</v>
      </c>
      <c r="M584">
        <v>6</v>
      </c>
      <c r="N584">
        <v>4</v>
      </c>
      <c r="O584">
        <v>1</v>
      </c>
      <c r="P584">
        <v>4</v>
      </c>
      <c r="Q584">
        <v>1</v>
      </c>
      <c r="R584">
        <v>4</v>
      </c>
      <c r="S584">
        <v>4</v>
      </c>
      <c r="T584">
        <v>2</v>
      </c>
      <c r="U584">
        <v>1</v>
      </c>
      <c r="V584">
        <v>1</v>
      </c>
      <c r="W584">
        <v>3</v>
      </c>
      <c r="X584">
        <v>1</v>
      </c>
      <c r="Y584">
        <v>3</v>
      </c>
      <c r="Z584">
        <v>1</v>
      </c>
      <c r="AA584">
        <v>1</v>
      </c>
      <c r="AB584">
        <v>1</v>
      </c>
      <c r="AC584">
        <v>3</v>
      </c>
      <c r="AD584">
        <v>4</v>
      </c>
      <c r="AE584">
        <v>1</v>
      </c>
      <c r="AF584">
        <v>1</v>
      </c>
      <c r="AG584">
        <v>6</v>
      </c>
      <c r="AH584">
        <v>1</v>
      </c>
      <c r="AI584">
        <v>3</v>
      </c>
      <c r="AJ584">
        <v>2</v>
      </c>
      <c r="AK584">
        <v>4</v>
      </c>
    </row>
    <row r="585" spans="1:37">
      <c r="A585">
        <v>584</v>
      </c>
      <c r="B585" t="s">
        <v>2258</v>
      </c>
      <c r="C585" t="s">
        <v>2747</v>
      </c>
      <c r="D585" t="str">
        <f t="shared" si="9"/>
        <v>SZ_08_0012</v>
      </c>
      <c r="E585" t="s">
        <v>1756</v>
      </c>
      <c r="F585" t="s">
        <v>1165</v>
      </c>
      <c r="G585" t="s">
        <v>1166</v>
      </c>
      <c r="H585">
        <v>6</v>
      </c>
      <c r="I585">
        <v>5</v>
      </c>
      <c r="J585">
        <v>6</v>
      </c>
      <c r="K585">
        <v>4</v>
      </c>
      <c r="L585">
        <v>5</v>
      </c>
      <c r="M585">
        <v>6</v>
      </c>
      <c r="N585">
        <v>3</v>
      </c>
      <c r="O585">
        <v>4</v>
      </c>
      <c r="P585">
        <v>3</v>
      </c>
      <c r="Q585">
        <v>3</v>
      </c>
      <c r="R585">
        <v>4</v>
      </c>
      <c r="S585">
        <v>4</v>
      </c>
      <c r="T585">
        <v>4</v>
      </c>
      <c r="U585">
        <v>2</v>
      </c>
      <c r="V585">
        <v>2</v>
      </c>
      <c r="W585">
        <v>4</v>
      </c>
      <c r="X585">
        <v>2</v>
      </c>
      <c r="Y585">
        <v>5</v>
      </c>
      <c r="Z585">
        <v>2</v>
      </c>
      <c r="AA585">
        <v>3</v>
      </c>
      <c r="AB585">
        <v>3</v>
      </c>
      <c r="AC585">
        <v>3</v>
      </c>
      <c r="AD585">
        <v>6</v>
      </c>
      <c r="AE585">
        <v>1</v>
      </c>
      <c r="AF585">
        <v>4</v>
      </c>
      <c r="AG585">
        <v>5</v>
      </c>
      <c r="AH585">
        <v>4</v>
      </c>
      <c r="AI585">
        <v>2</v>
      </c>
      <c r="AJ585">
        <v>5</v>
      </c>
      <c r="AK585">
        <v>5</v>
      </c>
    </row>
    <row r="586" spans="1:37">
      <c r="A586">
        <v>585</v>
      </c>
      <c r="B586" t="s">
        <v>2264</v>
      </c>
      <c r="C586" t="s">
        <v>2748</v>
      </c>
      <c r="D586" t="str">
        <f t="shared" si="9"/>
        <v>SZ_08_0014</v>
      </c>
      <c r="E586" t="s">
        <v>2749</v>
      </c>
      <c r="F586" t="s">
        <v>2731</v>
      </c>
      <c r="G586" t="s">
        <v>2726</v>
      </c>
      <c r="H586">
        <v>6</v>
      </c>
      <c r="I586">
        <v>4</v>
      </c>
      <c r="J586">
        <v>5</v>
      </c>
      <c r="K586">
        <v>3</v>
      </c>
      <c r="L586">
        <v>1</v>
      </c>
      <c r="M586">
        <v>5</v>
      </c>
      <c r="N586">
        <v>2</v>
      </c>
      <c r="O586">
        <v>4</v>
      </c>
      <c r="P586">
        <v>4</v>
      </c>
      <c r="Q586">
        <v>4</v>
      </c>
      <c r="R586">
        <v>5</v>
      </c>
      <c r="S586">
        <v>5</v>
      </c>
      <c r="T586">
        <v>4</v>
      </c>
      <c r="U586">
        <v>4</v>
      </c>
      <c r="V586">
        <v>6</v>
      </c>
      <c r="W586">
        <v>4</v>
      </c>
      <c r="X586">
        <v>2</v>
      </c>
      <c r="Y586">
        <v>4</v>
      </c>
      <c r="Z586">
        <v>1</v>
      </c>
      <c r="AA586">
        <v>3</v>
      </c>
      <c r="AB586">
        <v>4</v>
      </c>
      <c r="AC586">
        <v>1</v>
      </c>
      <c r="AD586">
        <v>3</v>
      </c>
      <c r="AE586">
        <v>3</v>
      </c>
      <c r="AF586">
        <v>4</v>
      </c>
      <c r="AG586">
        <v>4</v>
      </c>
      <c r="AH586">
        <v>4</v>
      </c>
      <c r="AI586">
        <v>5</v>
      </c>
      <c r="AJ586">
        <v>3</v>
      </c>
      <c r="AK586">
        <v>4</v>
      </c>
    </row>
    <row r="587" spans="1:37">
      <c r="A587">
        <v>586</v>
      </c>
      <c r="B587" t="s">
        <v>2266</v>
      </c>
      <c r="C587" t="s">
        <v>2750</v>
      </c>
      <c r="D587" t="str">
        <f t="shared" si="9"/>
        <v>SZ_08_0015</v>
      </c>
      <c r="E587" t="s">
        <v>2751</v>
      </c>
      <c r="F587" t="s">
        <v>1165</v>
      </c>
      <c r="G587" t="s">
        <v>1166</v>
      </c>
      <c r="H587">
        <v>6</v>
      </c>
      <c r="I587">
        <v>2</v>
      </c>
      <c r="J587">
        <v>5</v>
      </c>
      <c r="K587">
        <v>2</v>
      </c>
      <c r="L587">
        <v>1</v>
      </c>
      <c r="M587">
        <v>5</v>
      </c>
      <c r="N587">
        <v>3</v>
      </c>
      <c r="O587">
        <v>5</v>
      </c>
      <c r="P587">
        <v>4</v>
      </c>
      <c r="Q587">
        <v>3</v>
      </c>
      <c r="R587">
        <v>5</v>
      </c>
      <c r="S587">
        <v>2</v>
      </c>
      <c r="T587">
        <v>2</v>
      </c>
      <c r="U587">
        <v>1</v>
      </c>
      <c r="V587">
        <v>2</v>
      </c>
      <c r="W587">
        <v>2</v>
      </c>
      <c r="X587">
        <v>1</v>
      </c>
      <c r="Y587">
        <v>4</v>
      </c>
      <c r="Z587">
        <v>1</v>
      </c>
      <c r="AA587">
        <v>2</v>
      </c>
      <c r="AB587">
        <v>3</v>
      </c>
      <c r="AC587">
        <v>1</v>
      </c>
      <c r="AD587">
        <v>2</v>
      </c>
      <c r="AE587">
        <v>1</v>
      </c>
      <c r="AF587">
        <v>3</v>
      </c>
      <c r="AG587">
        <v>4</v>
      </c>
      <c r="AH587">
        <v>3</v>
      </c>
      <c r="AI587">
        <v>1</v>
      </c>
      <c r="AJ587">
        <v>2</v>
      </c>
      <c r="AK587">
        <v>5</v>
      </c>
    </row>
    <row r="588" spans="1:37">
      <c r="A588">
        <v>587</v>
      </c>
      <c r="B588" t="s">
        <v>2269</v>
      </c>
      <c r="C588" t="s">
        <v>2752</v>
      </c>
      <c r="D588" t="str">
        <f t="shared" si="9"/>
        <v>SZ_08_0017</v>
      </c>
      <c r="E588" t="s">
        <v>2753</v>
      </c>
      <c r="F588" t="s">
        <v>2754</v>
      </c>
      <c r="G588" t="s">
        <v>1166</v>
      </c>
      <c r="H588">
        <v>5</v>
      </c>
      <c r="I588">
        <v>3</v>
      </c>
      <c r="J588">
        <v>4</v>
      </c>
      <c r="K588">
        <v>4</v>
      </c>
      <c r="L588">
        <v>1</v>
      </c>
      <c r="M588">
        <v>4</v>
      </c>
      <c r="N588">
        <v>4</v>
      </c>
      <c r="O588">
        <v>3</v>
      </c>
      <c r="P588">
        <v>3</v>
      </c>
      <c r="Q588">
        <v>2</v>
      </c>
      <c r="R588">
        <v>3</v>
      </c>
      <c r="S588">
        <v>2</v>
      </c>
      <c r="T588">
        <v>3</v>
      </c>
      <c r="U588">
        <v>3</v>
      </c>
      <c r="V588">
        <v>1</v>
      </c>
      <c r="W588">
        <v>3</v>
      </c>
      <c r="X588">
        <v>1</v>
      </c>
      <c r="Y588">
        <v>1</v>
      </c>
      <c r="Z588">
        <v>1</v>
      </c>
      <c r="AA588">
        <v>3</v>
      </c>
      <c r="AB588">
        <v>1</v>
      </c>
      <c r="AC588">
        <v>3</v>
      </c>
      <c r="AD588">
        <v>3</v>
      </c>
      <c r="AE588">
        <v>1</v>
      </c>
      <c r="AF588">
        <v>3</v>
      </c>
      <c r="AG588">
        <v>5</v>
      </c>
      <c r="AH588">
        <v>1</v>
      </c>
      <c r="AI588">
        <v>3</v>
      </c>
      <c r="AJ588">
        <v>2</v>
      </c>
      <c r="AK588">
        <v>3</v>
      </c>
    </row>
    <row r="589" spans="1:37">
      <c r="A589">
        <v>588</v>
      </c>
      <c r="B589" t="s">
        <v>2272</v>
      </c>
      <c r="C589" t="s">
        <v>2755</v>
      </c>
      <c r="D589" t="str">
        <f t="shared" si="9"/>
        <v>SZ_08_0018</v>
      </c>
      <c r="E589" t="s">
        <v>2756</v>
      </c>
      <c r="F589" t="s">
        <v>2736</v>
      </c>
      <c r="G589" t="s">
        <v>1166</v>
      </c>
      <c r="H589">
        <v>6</v>
      </c>
      <c r="I589">
        <v>4</v>
      </c>
      <c r="J589">
        <v>3</v>
      </c>
      <c r="K589">
        <v>3</v>
      </c>
      <c r="L589">
        <v>3</v>
      </c>
      <c r="M589">
        <v>6</v>
      </c>
      <c r="N589">
        <v>5</v>
      </c>
      <c r="O589">
        <v>1</v>
      </c>
      <c r="P589">
        <v>1</v>
      </c>
      <c r="Q589">
        <v>1</v>
      </c>
      <c r="R589">
        <v>1</v>
      </c>
      <c r="S589">
        <v>3</v>
      </c>
      <c r="T589">
        <v>3</v>
      </c>
      <c r="U589">
        <v>1</v>
      </c>
      <c r="V589">
        <v>6</v>
      </c>
      <c r="W589">
        <v>6</v>
      </c>
      <c r="X589">
        <v>3</v>
      </c>
      <c r="Y589">
        <v>6</v>
      </c>
      <c r="Z589">
        <v>1</v>
      </c>
      <c r="AA589">
        <v>5</v>
      </c>
      <c r="AB589">
        <v>1</v>
      </c>
      <c r="AC589">
        <v>3</v>
      </c>
      <c r="AD589">
        <v>6</v>
      </c>
      <c r="AE589">
        <v>1</v>
      </c>
      <c r="AF589">
        <v>1</v>
      </c>
      <c r="AG589">
        <v>6</v>
      </c>
      <c r="AH589">
        <v>3</v>
      </c>
      <c r="AI589">
        <v>3</v>
      </c>
      <c r="AJ589">
        <v>5</v>
      </c>
      <c r="AK589">
        <v>6</v>
      </c>
    </row>
    <row r="590" spans="1:37">
      <c r="A590">
        <v>589</v>
      </c>
      <c r="B590" t="s">
        <v>2275</v>
      </c>
      <c r="C590" t="s">
        <v>2757</v>
      </c>
      <c r="D590" t="str">
        <f t="shared" si="9"/>
        <v>SZ_08_0019</v>
      </c>
      <c r="E590" t="s">
        <v>2758</v>
      </c>
      <c r="F590" t="s">
        <v>2759</v>
      </c>
      <c r="G590" t="s">
        <v>1166</v>
      </c>
      <c r="H590">
        <v>3</v>
      </c>
      <c r="I590">
        <v>4</v>
      </c>
      <c r="J590">
        <v>2</v>
      </c>
      <c r="K590">
        <v>4</v>
      </c>
      <c r="L590">
        <v>1</v>
      </c>
      <c r="M590">
        <v>4</v>
      </c>
      <c r="N590">
        <v>4</v>
      </c>
      <c r="O590">
        <v>3</v>
      </c>
      <c r="P590">
        <v>4</v>
      </c>
      <c r="Q590">
        <v>3</v>
      </c>
      <c r="R590">
        <v>4</v>
      </c>
      <c r="S590">
        <v>2</v>
      </c>
      <c r="T590">
        <v>3</v>
      </c>
      <c r="U590">
        <v>3</v>
      </c>
      <c r="V590">
        <v>1</v>
      </c>
      <c r="W590">
        <v>2</v>
      </c>
      <c r="X590">
        <v>1</v>
      </c>
      <c r="Y590">
        <v>1</v>
      </c>
      <c r="Z590">
        <v>4</v>
      </c>
      <c r="AA590">
        <v>1</v>
      </c>
      <c r="AB590">
        <v>3</v>
      </c>
      <c r="AC590">
        <v>5</v>
      </c>
      <c r="AD590">
        <v>3</v>
      </c>
      <c r="AE590">
        <v>1</v>
      </c>
      <c r="AF590">
        <v>3</v>
      </c>
      <c r="AG590">
        <v>6</v>
      </c>
      <c r="AH590">
        <v>2</v>
      </c>
      <c r="AI590">
        <v>3</v>
      </c>
      <c r="AJ590">
        <v>3</v>
      </c>
      <c r="AK590">
        <v>5</v>
      </c>
    </row>
    <row r="591" spans="1:37">
      <c r="A591">
        <v>590</v>
      </c>
      <c r="B591" t="s">
        <v>2278</v>
      </c>
      <c r="C591" t="s">
        <v>2760</v>
      </c>
      <c r="D591" t="str">
        <f t="shared" si="9"/>
        <v>SZ_08_0020</v>
      </c>
      <c r="E591" t="s">
        <v>2761</v>
      </c>
      <c r="F591" t="s">
        <v>2762</v>
      </c>
      <c r="G591" t="s">
        <v>1166</v>
      </c>
      <c r="H591">
        <v>5</v>
      </c>
      <c r="I591">
        <v>2</v>
      </c>
      <c r="J591">
        <v>4</v>
      </c>
      <c r="K591">
        <v>4</v>
      </c>
      <c r="L591">
        <v>1</v>
      </c>
      <c r="M591">
        <v>4</v>
      </c>
      <c r="N591">
        <v>3</v>
      </c>
      <c r="O591">
        <v>1</v>
      </c>
      <c r="P591">
        <v>1</v>
      </c>
      <c r="Q591">
        <v>2</v>
      </c>
      <c r="R591">
        <v>3</v>
      </c>
      <c r="S591">
        <v>1</v>
      </c>
      <c r="T591">
        <v>3</v>
      </c>
      <c r="U591">
        <v>2</v>
      </c>
      <c r="V591">
        <v>3</v>
      </c>
      <c r="W591">
        <v>2</v>
      </c>
      <c r="X591">
        <v>4</v>
      </c>
      <c r="Y591">
        <v>1</v>
      </c>
      <c r="Z591">
        <v>1</v>
      </c>
      <c r="AA591">
        <v>2</v>
      </c>
      <c r="AB591">
        <v>3</v>
      </c>
      <c r="AC591">
        <v>3</v>
      </c>
      <c r="AD591">
        <v>2</v>
      </c>
      <c r="AE591">
        <v>1</v>
      </c>
      <c r="AF591">
        <v>1</v>
      </c>
      <c r="AG591">
        <v>6</v>
      </c>
      <c r="AH591">
        <v>1</v>
      </c>
      <c r="AI591">
        <v>3</v>
      </c>
      <c r="AJ591">
        <v>4</v>
      </c>
      <c r="AK591">
        <v>4</v>
      </c>
    </row>
    <row r="592" spans="1:37">
      <c r="A592">
        <v>591</v>
      </c>
      <c r="B592" t="s">
        <v>2763</v>
      </c>
      <c r="C592" t="s">
        <v>2764</v>
      </c>
      <c r="D592" t="str">
        <f t="shared" si="9"/>
        <v>SZ_08_0021</v>
      </c>
      <c r="E592" t="s">
        <v>2765</v>
      </c>
      <c r="F592" t="s">
        <v>1165</v>
      </c>
      <c r="G592" t="s">
        <v>1166</v>
      </c>
      <c r="H592">
        <v>5</v>
      </c>
      <c r="I592">
        <v>5</v>
      </c>
      <c r="J592">
        <v>6</v>
      </c>
      <c r="K592">
        <v>3</v>
      </c>
      <c r="L592">
        <v>3</v>
      </c>
      <c r="M592">
        <v>5</v>
      </c>
      <c r="N592">
        <v>3</v>
      </c>
      <c r="O592">
        <v>1</v>
      </c>
      <c r="P592">
        <v>2</v>
      </c>
      <c r="Q592">
        <v>2</v>
      </c>
      <c r="R592">
        <v>4</v>
      </c>
      <c r="S592">
        <v>3</v>
      </c>
      <c r="T592">
        <v>1</v>
      </c>
      <c r="U592">
        <v>1</v>
      </c>
      <c r="V592">
        <v>1</v>
      </c>
      <c r="W592">
        <v>3</v>
      </c>
      <c r="X592">
        <v>1</v>
      </c>
      <c r="Y592">
        <v>2</v>
      </c>
      <c r="Z592">
        <v>3</v>
      </c>
      <c r="AA592">
        <v>4</v>
      </c>
      <c r="AB592">
        <v>3</v>
      </c>
      <c r="AC592">
        <v>1</v>
      </c>
      <c r="AD592">
        <v>5</v>
      </c>
      <c r="AE592">
        <v>1</v>
      </c>
      <c r="AF592">
        <v>4</v>
      </c>
      <c r="AG592">
        <v>3</v>
      </c>
      <c r="AH592">
        <v>3</v>
      </c>
      <c r="AI592">
        <v>4</v>
      </c>
      <c r="AJ592">
        <v>3</v>
      </c>
      <c r="AK592">
        <v>4</v>
      </c>
    </row>
    <row r="593" spans="1:37">
      <c r="A593">
        <v>592</v>
      </c>
      <c r="B593" t="s">
        <v>2766</v>
      </c>
      <c r="C593" t="s">
        <v>2767</v>
      </c>
      <c r="D593" t="str">
        <f t="shared" si="9"/>
        <v>SZ_08_0022</v>
      </c>
      <c r="E593" t="s">
        <v>2768</v>
      </c>
      <c r="F593" t="s">
        <v>2769</v>
      </c>
      <c r="G593" t="s">
        <v>2726</v>
      </c>
      <c r="H593">
        <v>4</v>
      </c>
      <c r="I593">
        <v>3</v>
      </c>
      <c r="J593">
        <v>1</v>
      </c>
      <c r="K593">
        <v>4</v>
      </c>
      <c r="L593">
        <v>1</v>
      </c>
      <c r="M593">
        <v>5</v>
      </c>
      <c r="N593">
        <v>3</v>
      </c>
      <c r="O593">
        <v>3</v>
      </c>
      <c r="P593">
        <v>5</v>
      </c>
      <c r="Q593">
        <v>3</v>
      </c>
      <c r="R593">
        <v>4</v>
      </c>
      <c r="S593">
        <v>5</v>
      </c>
      <c r="T593">
        <v>3</v>
      </c>
      <c r="U593">
        <v>4</v>
      </c>
      <c r="V593">
        <v>3</v>
      </c>
      <c r="W593">
        <v>4</v>
      </c>
      <c r="X593">
        <v>1</v>
      </c>
      <c r="Y593">
        <v>4</v>
      </c>
      <c r="Z593">
        <v>3</v>
      </c>
      <c r="AA593">
        <v>1</v>
      </c>
      <c r="AB593">
        <v>2</v>
      </c>
      <c r="AC593">
        <v>4</v>
      </c>
      <c r="AD593">
        <v>2</v>
      </c>
      <c r="AE593">
        <v>3</v>
      </c>
      <c r="AF593">
        <v>4</v>
      </c>
      <c r="AG593">
        <v>4</v>
      </c>
      <c r="AH593">
        <v>4</v>
      </c>
      <c r="AI593">
        <v>4</v>
      </c>
      <c r="AJ593">
        <v>4</v>
      </c>
      <c r="AK593">
        <v>4</v>
      </c>
    </row>
    <row r="594" spans="1:37">
      <c r="A594">
        <v>593</v>
      </c>
      <c r="B594" t="s">
        <v>2770</v>
      </c>
      <c r="C594" t="s">
        <v>2771</v>
      </c>
      <c r="D594" t="str">
        <f t="shared" si="9"/>
        <v>SZ_08_0023</v>
      </c>
      <c r="E594" t="s">
        <v>2772</v>
      </c>
      <c r="F594" t="s">
        <v>2769</v>
      </c>
      <c r="G594" t="s">
        <v>2726</v>
      </c>
      <c r="H594">
        <v>4</v>
      </c>
      <c r="I594">
        <v>4</v>
      </c>
      <c r="J594">
        <v>3</v>
      </c>
      <c r="K594">
        <v>4</v>
      </c>
      <c r="L594">
        <v>1</v>
      </c>
      <c r="M594">
        <v>4</v>
      </c>
      <c r="N594">
        <v>2</v>
      </c>
      <c r="O594">
        <v>4</v>
      </c>
      <c r="P594">
        <v>4</v>
      </c>
      <c r="Q594">
        <v>4</v>
      </c>
      <c r="R594">
        <v>4</v>
      </c>
      <c r="S594">
        <v>5</v>
      </c>
      <c r="T594">
        <v>4</v>
      </c>
      <c r="U594">
        <v>4</v>
      </c>
      <c r="V594">
        <v>3</v>
      </c>
      <c r="W594">
        <v>1</v>
      </c>
      <c r="X594">
        <v>1</v>
      </c>
      <c r="Y594">
        <v>3</v>
      </c>
      <c r="Z594">
        <v>1</v>
      </c>
      <c r="AA594">
        <v>1</v>
      </c>
      <c r="AB594">
        <v>1</v>
      </c>
      <c r="AC594">
        <v>2</v>
      </c>
      <c r="AD594">
        <v>4</v>
      </c>
      <c r="AE594">
        <v>3</v>
      </c>
      <c r="AF594">
        <v>3</v>
      </c>
      <c r="AG594">
        <v>4</v>
      </c>
      <c r="AH594">
        <v>3</v>
      </c>
      <c r="AI594">
        <v>4</v>
      </c>
      <c r="AJ594">
        <v>2</v>
      </c>
      <c r="AK594">
        <v>4</v>
      </c>
    </row>
    <row r="595" spans="1:37">
      <c r="A595">
        <v>594</v>
      </c>
      <c r="B595" t="s">
        <v>2773</v>
      </c>
      <c r="C595" t="s">
        <v>2774</v>
      </c>
      <c r="D595" t="str">
        <f t="shared" si="9"/>
        <v>SZ_08_0024</v>
      </c>
      <c r="E595" t="s">
        <v>2775</v>
      </c>
      <c r="F595" t="s">
        <v>2776</v>
      </c>
      <c r="G595" t="s">
        <v>1166</v>
      </c>
      <c r="H595">
        <v>5</v>
      </c>
      <c r="I595">
        <v>4</v>
      </c>
      <c r="J595">
        <v>3</v>
      </c>
      <c r="K595">
        <v>4</v>
      </c>
      <c r="L595">
        <v>1</v>
      </c>
      <c r="M595">
        <v>5</v>
      </c>
      <c r="N595">
        <v>2</v>
      </c>
      <c r="O595">
        <v>5</v>
      </c>
      <c r="P595">
        <v>4</v>
      </c>
      <c r="Q595">
        <v>4</v>
      </c>
      <c r="R595">
        <v>5</v>
      </c>
      <c r="S595">
        <v>3</v>
      </c>
      <c r="T595">
        <v>4</v>
      </c>
      <c r="U595">
        <v>2</v>
      </c>
      <c r="V595">
        <v>3</v>
      </c>
      <c r="W595">
        <v>2</v>
      </c>
      <c r="X595">
        <v>3</v>
      </c>
      <c r="Y595">
        <v>2</v>
      </c>
      <c r="Z595">
        <v>1</v>
      </c>
      <c r="AA595">
        <v>3</v>
      </c>
      <c r="AB595">
        <v>4</v>
      </c>
      <c r="AC595">
        <v>1</v>
      </c>
      <c r="AD595">
        <v>3</v>
      </c>
      <c r="AE595">
        <v>1</v>
      </c>
      <c r="AF595">
        <v>3</v>
      </c>
      <c r="AG595">
        <v>3</v>
      </c>
      <c r="AH595">
        <v>1</v>
      </c>
      <c r="AI595">
        <v>1</v>
      </c>
      <c r="AJ595">
        <v>3</v>
      </c>
      <c r="AK595">
        <v>4</v>
      </c>
    </row>
    <row r="596" spans="1:37">
      <c r="A596">
        <v>595</v>
      </c>
      <c r="B596" t="s">
        <v>2777</v>
      </c>
      <c r="C596" t="s">
        <v>2778</v>
      </c>
      <c r="D596" t="str">
        <f t="shared" si="9"/>
        <v>SZ_08_0025</v>
      </c>
      <c r="E596" t="s">
        <v>2779</v>
      </c>
      <c r="F596" t="s">
        <v>2780</v>
      </c>
      <c r="G596" t="s">
        <v>2726</v>
      </c>
      <c r="H596">
        <v>4</v>
      </c>
      <c r="I596">
        <v>3</v>
      </c>
      <c r="J596">
        <v>3</v>
      </c>
      <c r="K596">
        <v>1</v>
      </c>
      <c r="L596">
        <v>1</v>
      </c>
      <c r="M596">
        <v>4</v>
      </c>
      <c r="N596">
        <v>4</v>
      </c>
      <c r="O596">
        <v>3</v>
      </c>
      <c r="P596">
        <v>3</v>
      </c>
      <c r="Q596">
        <v>3</v>
      </c>
      <c r="R596">
        <v>3</v>
      </c>
      <c r="S596">
        <v>4</v>
      </c>
      <c r="T596">
        <v>3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3</v>
      </c>
      <c r="AC596">
        <v>3</v>
      </c>
      <c r="AD596">
        <v>3</v>
      </c>
      <c r="AE596">
        <v>1</v>
      </c>
      <c r="AF596">
        <v>1</v>
      </c>
      <c r="AG596">
        <v>6</v>
      </c>
      <c r="AH596">
        <v>1</v>
      </c>
      <c r="AI596">
        <v>1</v>
      </c>
      <c r="AJ596">
        <v>1</v>
      </c>
      <c r="AK596">
        <v>3</v>
      </c>
    </row>
    <row r="597" spans="1:37">
      <c r="A597">
        <v>596</v>
      </c>
      <c r="B597" t="s">
        <v>2781</v>
      </c>
      <c r="C597" t="s">
        <v>2782</v>
      </c>
      <c r="D597" t="str">
        <f t="shared" si="9"/>
        <v>SZ_08_0026</v>
      </c>
      <c r="E597" t="s">
        <v>2783</v>
      </c>
      <c r="F597" t="s">
        <v>1165</v>
      </c>
      <c r="G597" t="s">
        <v>1166</v>
      </c>
      <c r="H597">
        <v>5</v>
      </c>
      <c r="I597">
        <v>3</v>
      </c>
      <c r="J597">
        <v>2</v>
      </c>
      <c r="K597">
        <v>3</v>
      </c>
      <c r="L597">
        <v>4</v>
      </c>
      <c r="M597">
        <v>5</v>
      </c>
      <c r="N597">
        <v>2</v>
      </c>
      <c r="O597">
        <v>5</v>
      </c>
      <c r="P597">
        <v>4</v>
      </c>
      <c r="Q597">
        <v>4</v>
      </c>
      <c r="R597">
        <v>3</v>
      </c>
      <c r="S597">
        <v>3</v>
      </c>
      <c r="T597">
        <v>3</v>
      </c>
      <c r="U597">
        <v>2</v>
      </c>
      <c r="V597">
        <v>4</v>
      </c>
      <c r="W597">
        <v>3</v>
      </c>
      <c r="X597">
        <v>1</v>
      </c>
      <c r="Y597">
        <v>4</v>
      </c>
      <c r="Z597">
        <v>4</v>
      </c>
      <c r="AA597">
        <v>1</v>
      </c>
      <c r="AB597">
        <v>3</v>
      </c>
      <c r="AC597">
        <v>3</v>
      </c>
      <c r="AD597">
        <v>4</v>
      </c>
      <c r="AE597">
        <v>1</v>
      </c>
      <c r="AF597">
        <v>2</v>
      </c>
      <c r="AG597">
        <v>5</v>
      </c>
      <c r="AH597">
        <v>3</v>
      </c>
      <c r="AI597">
        <v>1</v>
      </c>
      <c r="AJ597">
        <v>5</v>
      </c>
      <c r="AK597">
        <v>3</v>
      </c>
    </row>
    <row r="598" spans="1:37">
      <c r="A598">
        <v>597</v>
      </c>
      <c r="B598" t="s">
        <v>2784</v>
      </c>
      <c r="C598" t="s">
        <v>2785</v>
      </c>
      <c r="D598" t="str">
        <f t="shared" si="9"/>
        <v>SZ_08_0027</v>
      </c>
      <c r="E598" t="s">
        <v>2786</v>
      </c>
      <c r="F598" t="s">
        <v>2780</v>
      </c>
      <c r="G598" t="s">
        <v>2726</v>
      </c>
      <c r="H598">
        <v>4</v>
      </c>
      <c r="I598">
        <v>4</v>
      </c>
      <c r="J598">
        <v>5</v>
      </c>
      <c r="K598">
        <v>3</v>
      </c>
      <c r="L598">
        <v>1</v>
      </c>
      <c r="M598">
        <v>4</v>
      </c>
      <c r="N598">
        <v>3</v>
      </c>
      <c r="O598">
        <v>3</v>
      </c>
      <c r="P598">
        <v>3</v>
      </c>
      <c r="Q598">
        <v>3</v>
      </c>
      <c r="R598">
        <v>4</v>
      </c>
      <c r="S598">
        <v>4</v>
      </c>
      <c r="T598">
        <v>3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3</v>
      </c>
      <c r="AA598">
        <v>1</v>
      </c>
      <c r="AB598">
        <v>1</v>
      </c>
      <c r="AC598">
        <v>3</v>
      </c>
      <c r="AD598">
        <v>3</v>
      </c>
      <c r="AE598">
        <v>1</v>
      </c>
      <c r="AF598">
        <v>1</v>
      </c>
      <c r="AG598">
        <v>5</v>
      </c>
      <c r="AH598">
        <v>1</v>
      </c>
      <c r="AI598">
        <v>3</v>
      </c>
      <c r="AJ598">
        <v>1</v>
      </c>
      <c r="AK598">
        <v>4</v>
      </c>
    </row>
    <row r="599" spans="1:37">
      <c r="A599">
        <v>598</v>
      </c>
      <c r="B599" t="s">
        <v>2787</v>
      </c>
      <c r="C599" t="s">
        <v>2788</v>
      </c>
      <c r="D599" t="str">
        <f t="shared" si="9"/>
        <v>SZ_08_0029</v>
      </c>
      <c r="E599" t="s">
        <v>2789</v>
      </c>
      <c r="F599" t="s">
        <v>2725</v>
      </c>
      <c r="G599" t="s">
        <v>2726</v>
      </c>
      <c r="H599">
        <v>5</v>
      </c>
      <c r="I599">
        <v>5</v>
      </c>
      <c r="J599">
        <v>1</v>
      </c>
      <c r="K599">
        <v>1</v>
      </c>
      <c r="L599">
        <v>1</v>
      </c>
      <c r="M599">
        <v>4</v>
      </c>
      <c r="N599">
        <v>1</v>
      </c>
      <c r="O599">
        <v>5</v>
      </c>
      <c r="P599">
        <v>5</v>
      </c>
      <c r="Q599">
        <v>4</v>
      </c>
      <c r="R599">
        <v>5</v>
      </c>
      <c r="S599">
        <v>6</v>
      </c>
      <c r="T599">
        <v>5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3</v>
      </c>
      <c r="AA599">
        <v>1</v>
      </c>
      <c r="AB599">
        <v>4</v>
      </c>
      <c r="AC599">
        <v>1</v>
      </c>
      <c r="AD599">
        <v>1</v>
      </c>
      <c r="AE599">
        <v>3</v>
      </c>
      <c r="AF599">
        <v>3</v>
      </c>
      <c r="AG599">
        <v>6</v>
      </c>
      <c r="AH599">
        <v>3</v>
      </c>
      <c r="AI599">
        <v>1</v>
      </c>
      <c r="AJ599">
        <v>4</v>
      </c>
      <c r="AK599">
        <v>1</v>
      </c>
    </row>
    <row r="600" spans="1:37">
      <c r="A600">
        <v>599</v>
      </c>
      <c r="B600" t="s">
        <v>2790</v>
      </c>
      <c r="C600" t="s">
        <v>2791</v>
      </c>
      <c r="D600" t="str">
        <f t="shared" si="9"/>
        <v>SZ_08_0030</v>
      </c>
      <c r="E600" t="s">
        <v>2792</v>
      </c>
      <c r="F600" t="s">
        <v>2725</v>
      </c>
      <c r="G600" t="s">
        <v>2726</v>
      </c>
      <c r="H600">
        <v>5</v>
      </c>
      <c r="I600">
        <v>4</v>
      </c>
      <c r="J600">
        <v>4</v>
      </c>
      <c r="K600">
        <v>1</v>
      </c>
      <c r="L600">
        <v>1</v>
      </c>
      <c r="M600">
        <v>3</v>
      </c>
      <c r="N600">
        <v>1</v>
      </c>
      <c r="O600">
        <v>3</v>
      </c>
      <c r="P600">
        <v>3</v>
      </c>
      <c r="Q600">
        <v>3</v>
      </c>
      <c r="R600">
        <v>3</v>
      </c>
      <c r="S600">
        <v>4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3</v>
      </c>
      <c r="AA600">
        <v>1</v>
      </c>
      <c r="AB600">
        <v>1</v>
      </c>
      <c r="AC600">
        <v>1</v>
      </c>
      <c r="AD600">
        <v>3</v>
      </c>
      <c r="AE600">
        <v>1</v>
      </c>
      <c r="AF600">
        <v>1</v>
      </c>
      <c r="AG600">
        <v>3</v>
      </c>
      <c r="AH600">
        <v>1</v>
      </c>
      <c r="AI600">
        <v>1</v>
      </c>
      <c r="AJ600">
        <v>2</v>
      </c>
      <c r="AK600">
        <v>1</v>
      </c>
    </row>
    <row r="601" spans="1:37">
      <c r="A601">
        <v>600</v>
      </c>
      <c r="B601" t="s">
        <v>2793</v>
      </c>
      <c r="C601" t="s">
        <v>2794</v>
      </c>
      <c r="D601" t="str">
        <f t="shared" si="9"/>
        <v>SZ_08_0031</v>
      </c>
      <c r="E601" t="s">
        <v>2795</v>
      </c>
      <c r="F601" t="s">
        <v>1165</v>
      </c>
      <c r="G601" t="s">
        <v>1166</v>
      </c>
      <c r="H601">
        <v>5</v>
      </c>
      <c r="I601">
        <v>4</v>
      </c>
      <c r="J601">
        <v>2</v>
      </c>
      <c r="K601">
        <v>3</v>
      </c>
      <c r="L601">
        <v>4</v>
      </c>
      <c r="M601">
        <v>5</v>
      </c>
      <c r="N601">
        <v>4</v>
      </c>
      <c r="O601">
        <v>4</v>
      </c>
      <c r="P601">
        <v>4</v>
      </c>
      <c r="Q601">
        <v>3</v>
      </c>
      <c r="R601">
        <v>3</v>
      </c>
      <c r="S601">
        <v>3</v>
      </c>
      <c r="T601">
        <v>3</v>
      </c>
      <c r="U601">
        <v>2</v>
      </c>
      <c r="V601">
        <v>4</v>
      </c>
      <c r="W601">
        <v>3</v>
      </c>
      <c r="X601">
        <v>2</v>
      </c>
      <c r="Y601">
        <v>2</v>
      </c>
      <c r="Z601">
        <v>3</v>
      </c>
      <c r="AA601">
        <v>4</v>
      </c>
      <c r="AB601">
        <v>2</v>
      </c>
      <c r="AC601">
        <v>4</v>
      </c>
      <c r="AD601">
        <v>4</v>
      </c>
      <c r="AE601">
        <v>1</v>
      </c>
      <c r="AF601">
        <v>2</v>
      </c>
      <c r="AG601">
        <v>5</v>
      </c>
      <c r="AH601">
        <v>4</v>
      </c>
      <c r="AI601">
        <v>4</v>
      </c>
      <c r="AJ601">
        <v>3</v>
      </c>
      <c r="AK601">
        <v>3</v>
      </c>
    </row>
    <row r="602" spans="1:37">
      <c r="A602">
        <v>601</v>
      </c>
      <c r="B602" t="s">
        <v>2796</v>
      </c>
      <c r="C602" t="s">
        <v>2797</v>
      </c>
      <c r="D602" t="str">
        <f t="shared" si="9"/>
        <v>SZ_08_0032</v>
      </c>
      <c r="E602" t="s">
        <v>2798</v>
      </c>
      <c r="F602" t="s">
        <v>1165</v>
      </c>
      <c r="G602" t="s">
        <v>1166</v>
      </c>
      <c r="H602">
        <v>6</v>
      </c>
      <c r="I602">
        <v>5</v>
      </c>
      <c r="J602">
        <v>3</v>
      </c>
      <c r="K602">
        <v>4</v>
      </c>
      <c r="L602">
        <v>6</v>
      </c>
      <c r="M602">
        <v>5</v>
      </c>
      <c r="N602">
        <v>4</v>
      </c>
      <c r="O602">
        <v>4</v>
      </c>
      <c r="P602">
        <v>3</v>
      </c>
      <c r="Q602">
        <v>3</v>
      </c>
      <c r="R602">
        <v>3</v>
      </c>
      <c r="S602">
        <v>3</v>
      </c>
      <c r="T602">
        <v>3</v>
      </c>
      <c r="U602">
        <v>2</v>
      </c>
      <c r="V602">
        <v>3</v>
      </c>
      <c r="W602">
        <v>3</v>
      </c>
      <c r="X602">
        <v>3</v>
      </c>
      <c r="Y602">
        <v>3</v>
      </c>
      <c r="Z602">
        <v>3</v>
      </c>
      <c r="AA602">
        <v>2</v>
      </c>
      <c r="AB602">
        <v>3</v>
      </c>
      <c r="AC602">
        <v>4</v>
      </c>
      <c r="AD602">
        <v>5</v>
      </c>
      <c r="AE602">
        <v>1</v>
      </c>
      <c r="AF602">
        <v>3</v>
      </c>
      <c r="AG602">
        <v>5</v>
      </c>
      <c r="AH602">
        <v>3</v>
      </c>
      <c r="AI602">
        <v>3</v>
      </c>
      <c r="AJ602">
        <v>3</v>
      </c>
      <c r="AK602">
        <v>4</v>
      </c>
    </row>
    <row r="603" spans="1:37">
      <c r="A603">
        <v>602</v>
      </c>
      <c r="B603" t="s">
        <v>2799</v>
      </c>
      <c r="C603" t="s">
        <v>2800</v>
      </c>
      <c r="D603" t="str">
        <f t="shared" si="9"/>
        <v>SZ_08_0033</v>
      </c>
      <c r="E603" t="s">
        <v>2801</v>
      </c>
      <c r="F603" t="s">
        <v>2725</v>
      </c>
      <c r="G603" t="s">
        <v>2726</v>
      </c>
      <c r="H603">
        <v>5</v>
      </c>
      <c r="I603">
        <v>1</v>
      </c>
      <c r="J603">
        <v>4</v>
      </c>
      <c r="K603">
        <v>1</v>
      </c>
      <c r="L603">
        <v>1</v>
      </c>
      <c r="M603">
        <v>4</v>
      </c>
      <c r="N603">
        <v>1</v>
      </c>
      <c r="O603">
        <v>4</v>
      </c>
      <c r="P603">
        <v>4</v>
      </c>
      <c r="Q603">
        <v>3</v>
      </c>
      <c r="R603">
        <v>5</v>
      </c>
      <c r="S603">
        <v>5</v>
      </c>
      <c r="T603">
        <v>3</v>
      </c>
      <c r="U603">
        <v>2</v>
      </c>
      <c r="V603">
        <v>1</v>
      </c>
      <c r="W603">
        <v>1</v>
      </c>
      <c r="X603">
        <v>1</v>
      </c>
      <c r="Y603">
        <v>1</v>
      </c>
      <c r="Z603">
        <v>3</v>
      </c>
      <c r="AA603">
        <v>1</v>
      </c>
      <c r="AB603">
        <v>3</v>
      </c>
      <c r="AC603">
        <v>1</v>
      </c>
      <c r="AD603">
        <v>1</v>
      </c>
      <c r="AE603">
        <v>1</v>
      </c>
      <c r="AF603">
        <v>3</v>
      </c>
      <c r="AG603">
        <v>6</v>
      </c>
      <c r="AH603">
        <v>3</v>
      </c>
      <c r="AI603">
        <v>1</v>
      </c>
      <c r="AJ603">
        <v>3</v>
      </c>
      <c r="AK603">
        <v>1</v>
      </c>
    </row>
    <row r="604" spans="1:37">
      <c r="A604">
        <v>603</v>
      </c>
      <c r="B604" t="s">
        <v>2802</v>
      </c>
      <c r="C604" t="s">
        <v>2803</v>
      </c>
      <c r="D604" t="str">
        <f t="shared" si="9"/>
        <v>SZ_08_0035</v>
      </c>
      <c r="E604" t="s">
        <v>2804</v>
      </c>
      <c r="F604" t="s">
        <v>2780</v>
      </c>
      <c r="G604" t="s">
        <v>2726</v>
      </c>
      <c r="H604">
        <v>5</v>
      </c>
      <c r="I604">
        <v>4</v>
      </c>
      <c r="J604">
        <v>1</v>
      </c>
      <c r="K604">
        <v>1</v>
      </c>
      <c r="L604">
        <v>1</v>
      </c>
      <c r="M604">
        <v>4</v>
      </c>
      <c r="N604">
        <v>3</v>
      </c>
      <c r="O604">
        <v>3</v>
      </c>
      <c r="P604">
        <v>3</v>
      </c>
      <c r="Q604">
        <v>3</v>
      </c>
      <c r="R604">
        <v>4</v>
      </c>
      <c r="S604">
        <v>4</v>
      </c>
      <c r="T604">
        <v>3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3</v>
      </c>
      <c r="AD604">
        <v>4</v>
      </c>
      <c r="AE604">
        <v>1</v>
      </c>
      <c r="AF604">
        <v>1</v>
      </c>
      <c r="AG604">
        <v>5</v>
      </c>
      <c r="AH604">
        <v>1</v>
      </c>
      <c r="AI604">
        <v>1</v>
      </c>
      <c r="AJ604">
        <v>1</v>
      </c>
      <c r="AK604">
        <v>3</v>
      </c>
    </row>
    <row r="605" spans="1:37">
      <c r="A605">
        <v>604</v>
      </c>
      <c r="B605" t="s">
        <v>2284</v>
      </c>
      <c r="C605" t="s">
        <v>2805</v>
      </c>
      <c r="D605" t="str">
        <f t="shared" si="9"/>
        <v>SZ_08_0036</v>
      </c>
      <c r="E605" t="s">
        <v>2806</v>
      </c>
      <c r="F605" t="s">
        <v>1165</v>
      </c>
      <c r="G605" t="s">
        <v>1166</v>
      </c>
      <c r="H605">
        <v>6</v>
      </c>
      <c r="I605">
        <v>2</v>
      </c>
      <c r="J605">
        <v>7</v>
      </c>
      <c r="K605">
        <v>3</v>
      </c>
      <c r="L605">
        <v>1</v>
      </c>
      <c r="M605">
        <v>6</v>
      </c>
      <c r="N605">
        <v>3</v>
      </c>
      <c r="O605">
        <v>3</v>
      </c>
      <c r="P605">
        <v>1</v>
      </c>
      <c r="Q605">
        <v>1</v>
      </c>
      <c r="R605">
        <v>3</v>
      </c>
      <c r="S605">
        <v>3</v>
      </c>
      <c r="T605">
        <v>2</v>
      </c>
      <c r="U605">
        <v>3</v>
      </c>
      <c r="V605">
        <v>1</v>
      </c>
      <c r="W605">
        <v>3</v>
      </c>
      <c r="X605">
        <v>1</v>
      </c>
      <c r="Y605">
        <v>1</v>
      </c>
      <c r="Z605">
        <v>1</v>
      </c>
      <c r="AA605">
        <v>2</v>
      </c>
      <c r="AB605">
        <v>3</v>
      </c>
      <c r="AC605">
        <v>1</v>
      </c>
      <c r="AD605">
        <v>3</v>
      </c>
      <c r="AE605">
        <v>1</v>
      </c>
      <c r="AF605">
        <v>3</v>
      </c>
      <c r="AG605">
        <v>4</v>
      </c>
      <c r="AH605">
        <v>2</v>
      </c>
      <c r="AI605">
        <v>3</v>
      </c>
      <c r="AJ605">
        <v>3</v>
      </c>
      <c r="AK605">
        <v>2</v>
      </c>
    </row>
    <row r="606" spans="1:37">
      <c r="A606">
        <v>605</v>
      </c>
      <c r="B606" t="s">
        <v>2289</v>
      </c>
      <c r="C606" t="s">
        <v>2807</v>
      </c>
      <c r="D606" t="str">
        <f t="shared" si="9"/>
        <v>SZ_08_0037</v>
      </c>
      <c r="E606" t="s">
        <v>2808</v>
      </c>
      <c r="F606" t="s">
        <v>2743</v>
      </c>
      <c r="G606" t="s">
        <v>2809</v>
      </c>
      <c r="H606">
        <v>3</v>
      </c>
      <c r="I606">
        <v>4</v>
      </c>
      <c r="J606">
        <v>2</v>
      </c>
      <c r="K606">
        <v>4</v>
      </c>
      <c r="L606">
        <v>1</v>
      </c>
      <c r="M606">
        <v>3</v>
      </c>
      <c r="N606">
        <v>4</v>
      </c>
      <c r="O606">
        <v>3</v>
      </c>
      <c r="P606">
        <v>5</v>
      </c>
      <c r="Q606">
        <v>3</v>
      </c>
      <c r="R606">
        <v>5</v>
      </c>
      <c r="S606">
        <v>4</v>
      </c>
      <c r="T606">
        <v>3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4</v>
      </c>
      <c r="AD606">
        <v>1</v>
      </c>
      <c r="AE606">
        <v>1</v>
      </c>
      <c r="AF606">
        <v>1</v>
      </c>
      <c r="AG606">
        <v>6</v>
      </c>
      <c r="AH606">
        <v>1</v>
      </c>
      <c r="AI606">
        <v>3</v>
      </c>
      <c r="AJ606">
        <v>1</v>
      </c>
      <c r="AK606">
        <v>3</v>
      </c>
    </row>
    <row r="607" spans="1:37">
      <c r="A607">
        <v>606</v>
      </c>
      <c r="B607" t="s">
        <v>2810</v>
      </c>
      <c r="C607" t="s">
        <v>2811</v>
      </c>
      <c r="D607" t="str">
        <f t="shared" si="9"/>
        <v>SZ_08_0038</v>
      </c>
      <c r="E607" t="s">
        <v>2812</v>
      </c>
      <c r="F607" t="s">
        <v>2776</v>
      </c>
      <c r="G607" t="s">
        <v>1166</v>
      </c>
      <c r="H607">
        <v>1</v>
      </c>
      <c r="I607">
        <v>4</v>
      </c>
      <c r="J607">
        <v>1</v>
      </c>
      <c r="K607">
        <v>4</v>
      </c>
      <c r="L607">
        <v>1</v>
      </c>
      <c r="M607">
        <v>2</v>
      </c>
      <c r="N607">
        <v>5</v>
      </c>
      <c r="O607">
        <v>4</v>
      </c>
      <c r="P607">
        <v>4</v>
      </c>
      <c r="Q607">
        <v>4</v>
      </c>
      <c r="R607">
        <v>5</v>
      </c>
      <c r="S607">
        <v>6</v>
      </c>
      <c r="T607">
        <v>5</v>
      </c>
      <c r="U607">
        <v>5</v>
      </c>
      <c r="V607">
        <v>2</v>
      </c>
      <c r="W607">
        <v>2</v>
      </c>
      <c r="X607">
        <v>2</v>
      </c>
      <c r="Y607">
        <v>1</v>
      </c>
      <c r="Z607">
        <v>2</v>
      </c>
      <c r="AA607">
        <v>1</v>
      </c>
      <c r="AB607">
        <v>4</v>
      </c>
      <c r="AC607">
        <v>5</v>
      </c>
      <c r="AD607">
        <v>2</v>
      </c>
      <c r="AE607">
        <v>1</v>
      </c>
      <c r="AF607">
        <v>2</v>
      </c>
      <c r="AG607">
        <v>6</v>
      </c>
      <c r="AH607">
        <v>2</v>
      </c>
      <c r="AI607">
        <v>2</v>
      </c>
      <c r="AJ607">
        <v>3</v>
      </c>
      <c r="AK607">
        <v>5</v>
      </c>
    </row>
    <row r="608" spans="1:37">
      <c r="A608">
        <v>607</v>
      </c>
      <c r="B608" t="s">
        <v>2291</v>
      </c>
      <c r="C608" t="s">
        <v>2813</v>
      </c>
      <c r="D608" t="str">
        <f t="shared" si="9"/>
        <v>SZ_08_0039</v>
      </c>
      <c r="E608" t="s">
        <v>2814</v>
      </c>
      <c r="F608" t="s">
        <v>2754</v>
      </c>
      <c r="G608" t="s">
        <v>1166</v>
      </c>
      <c r="H608">
        <v>4</v>
      </c>
      <c r="I608">
        <v>4</v>
      </c>
      <c r="J608">
        <v>2</v>
      </c>
      <c r="K608">
        <v>3</v>
      </c>
      <c r="L608">
        <v>1</v>
      </c>
      <c r="M608">
        <v>5</v>
      </c>
      <c r="N608">
        <v>3</v>
      </c>
      <c r="O608">
        <v>3</v>
      </c>
      <c r="P608">
        <v>4</v>
      </c>
      <c r="Q608">
        <v>3</v>
      </c>
      <c r="R608">
        <v>4</v>
      </c>
      <c r="S608">
        <v>1</v>
      </c>
      <c r="T608">
        <v>3</v>
      </c>
      <c r="U608">
        <v>3</v>
      </c>
      <c r="V608">
        <v>3</v>
      </c>
      <c r="W608">
        <v>3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3</v>
      </c>
      <c r="AD608">
        <v>3</v>
      </c>
      <c r="AE608">
        <v>1</v>
      </c>
      <c r="AF608">
        <v>1</v>
      </c>
      <c r="AG608">
        <v>6</v>
      </c>
      <c r="AH608">
        <v>1</v>
      </c>
      <c r="AI608">
        <v>4</v>
      </c>
      <c r="AJ608">
        <v>1</v>
      </c>
      <c r="AK608">
        <v>3</v>
      </c>
    </row>
    <row r="609" spans="1:37">
      <c r="A609">
        <v>608</v>
      </c>
      <c r="B609" t="s">
        <v>2294</v>
      </c>
      <c r="C609" t="s">
        <v>2815</v>
      </c>
      <c r="D609" t="str">
        <f t="shared" si="9"/>
        <v>SZ_08_0040</v>
      </c>
      <c r="E609" t="s">
        <v>2816</v>
      </c>
      <c r="F609" t="s">
        <v>2743</v>
      </c>
      <c r="G609" t="s">
        <v>1166</v>
      </c>
      <c r="H609">
        <v>5</v>
      </c>
      <c r="I609">
        <v>4</v>
      </c>
      <c r="J609">
        <v>1</v>
      </c>
      <c r="K609">
        <v>4</v>
      </c>
      <c r="L609">
        <v>1</v>
      </c>
      <c r="M609">
        <v>4</v>
      </c>
      <c r="N609">
        <v>4</v>
      </c>
      <c r="O609">
        <v>3</v>
      </c>
      <c r="P609">
        <v>1</v>
      </c>
      <c r="Q609">
        <v>3</v>
      </c>
      <c r="R609">
        <v>3</v>
      </c>
      <c r="S609">
        <v>4</v>
      </c>
      <c r="T609">
        <v>1</v>
      </c>
      <c r="U609">
        <v>1</v>
      </c>
      <c r="V609">
        <v>3</v>
      </c>
      <c r="W609">
        <v>1</v>
      </c>
      <c r="X609">
        <v>1</v>
      </c>
      <c r="Y609">
        <v>1</v>
      </c>
      <c r="Z609">
        <v>3</v>
      </c>
      <c r="AA609">
        <v>1</v>
      </c>
      <c r="AB609">
        <v>1</v>
      </c>
      <c r="AC609">
        <v>3</v>
      </c>
      <c r="AD609">
        <v>4</v>
      </c>
      <c r="AE609">
        <v>1</v>
      </c>
      <c r="AF609">
        <v>3</v>
      </c>
      <c r="AG609">
        <v>6</v>
      </c>
      <c r="AH609">
        <v>1</v>
      </c>
      <c r="AI609">
        <v>4</v>
      </c>
      <c r="AJ609">
        <v>1</v>
      </c>
      <c r="AK609">
        <v>4</v>
      </c>
    </row>
    <row r="610" spans="1:37">
      <c r="A610">
        <v>609</v>
      </c>
      <c r="B610" t="s">
        <v>2625</v>
      </c>
      <c r="C610" t="s">
        <v>2817</v>
      </c>
      <c r="D610" t="str">
        <f t="shared" si="9"/>
        <v>SZ_08_0041</v>
      </c>
      <c r="E610" t="s">
        <v>2818</v>
      </c>
      <c r="F610" t="s">
        <v>2731</v>
      </c>
      <c r="G610" t="s">
        <v>2726</v>
      </c>
      <c r="H610">
        <v>4</v>
      </c>
      <c r="I610">
        <v>3</v>
      </c>
      <c r="J610">
        <v>3</v>
      </c>
      <c r="K610">
        <v>3</v>
      </c>
      <c r="L610">
        <v>1</v>
      </c>
      <c r="M610">
        <v>4</v>
      </c>
      <c r="N610">
        <v>4</v>
      </c>
      <c r="O610">
        <v>4</v>
      </c>
      <c r="P610">
        <v>4</v>
      </c>
      <c r="Q610">
        <v>3</v>
      </c>
      <c r="R610">
        <v>3</v>
      </c>
      <c r="S610">
        <v>4</v>
      </c>
      <c r="T610">
        <v>4</v>
      </c>
      <c r="U610">
        <v>3</v>
      </c>
      <c r="V610">
        <v>4</v>
      </c>
      <c r="W610">
        <v>4</v>
      </c>
      <c r="X610">
        <v>1</v>
      </c>
      <c r="Y610">
        <v>3</v>
      </c>
      <c r="Z610">
        <v>1</v>
      </c>
      <c r="AA610">
        <v>3</v>
      </c>
      <c r="AB610">
        <v>3</v>
      </c>
      <c r="AC610">
        <v>2</v>
      </c>
      <c r="AD610">
        <v>1</v>
      </c>
      <c r="AE610">
        <v>3</v>
      </c>
      <c r="AF610">
        <v>3</v>
      </c>
      <c r="AG610">
        <v>4</v>
      </c>
      <c r="AH610">
        <v>3</v>
      </c>
      <c r="AI610">
        <v>3</v>
      </c>
      <c r="AJ610">
        <v>3</v>
      </c>
      <c r="AK610">
        <v>3</v>
      </c>
    </row>
    <row r="611" spans="1:37">
      <c r="A611">
        <v>610</v>
      </c>
      <c r="B611" t="s">
        <v>2627</v>
      </c>
      <c r="C611" t="s">
        <v>2819</v>
      </c>
      <c r="D611" t="str">
        <f t="shared" si="9"/>
        <v>SZ_08_0042</v>
      </c>
      <c r="E611" t="s">
        <v>2052</v>
      </c>
      <c r="F611" t="s">
        <v>2725</v>
      </c>
      <c r="G611" t="s">
        <v>2820</v>
      </c>
      <c r="H611">
        <v>5</v>
      </c>
      <c r="I611">
        <v>5</v>
      </c>
      <c r="J611">
        <v>4</v>
      </c>
      <c r="K611">
        <v>1</v>
      </c>
      <c r="L611">
        <v>1</v>
      </c>
      <c r="M611">
        <v>5</v>
      </c>
      <c r="N611">
        <v>2</v>
      </c>
      <c r="O611">
        <v>6</v>
      </c>
      <c r="P611">
        <v>5</v>
      </c>
      <c r="Q611">
        <v>5</v>
      </c>
      <c r="R611">
        <v>6</v>
      </c>
      <c r="S611">
        <v>6</v>
      </c>
      <c r="T611">
        <v>4</v>
      </c>
      <c r="U611">
        <v>3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4</v>
      </c>
      <c r="AC611">
        <v>1</v>
      </c>
      <c r="AD611">
        <v>1</v>
      </c>
      <c r="AE611">
        <v>3</v>
      </c>
      <c r="AF611">
        <v>3</v>
      </c>
      <c r="AG611">
        <v>6</v>
      </c>
      <c r="AH611">
        <v>4</v>
      </c>
      <c r="AI611">
        <v>1</v>
      </c>
      <c r="AJ611">
        <v>4</v>
      </c>
      <c r="AK611">
        <v>4</v>
      </c>
    </row>
    <row r="612" spans="1:37">
      <c r="A612">
        <v>611</v>
      </c>
      <c r="B612" t="s">
        <v>2630</v>
      </c>
      <c r="C612" t="s">
        <v>2821</v>
      </c>
      <c r="D612" t="str">
        <f t="shared" si="9"/>
        <v>SZ_08_0043</v>
      </c>
      <c r="E612" t="s">
        <v>2822</v>
      </c>
      <c r="F612" t="s">
        <v>2725</v>
      </c>
      <c r="G612" t="s">
        <v>2726</v>
      </c>
      <c r="H612">
        <v>5</v>
      </c>
      <c r="I612">
        <v>3</v>
      </c>
      <c r="J612">
        <v>2</v>
      </c>
      <c r="K612">
        <v>4</v>
      </c>
      <c r="L612">
        <v>1</v>
      </c>
      <c r="M612">
        <v>5</v>
      </c>
      <c r="N612">
        <v>4</v>
      </c>
      <c r="O612">
        <v>2</v>
      </c>
      <c r="P612">
        <v>3</v>
      </c>
      <c r="Q612">
        <v>3</v>
      </c>
      <c r="R612">
        <v>3</v>
      </c>
      <c r="S612">
        <v>4</v>
      </c>
      <c r="T612">
        <v>2</v>
      </c>
      <c r="U612">
        <v>2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3</v>
      </c>
      <c r="AB612">
        <v>3</v>
      </c>
      <c r="AC612">
        <v>3</v>
      </c>
      <c r="AD612">
        <v>5</v>
      </c>
      <c r="AE612">
        <v>3</v>
      </c>
      <c r="AF612">
        <v>1</v>
      </c>
      <c r="AG612">
        <v>5</v>
      </c>
      <c r="AH612">
        <v>2</v>
      </c>
      <c r="AI612">
        <v>4</v>
      </c>
      <c r="AJ612">
        <v>2</v>
      </c>
      <c r="AK612">
        <v>3</v>
      </c>
    </row>
    <row r="613" spans="1:37">
      <c r="A613">
        <v>612</v>
      </c>
      <c r="B613" t="s">
        <v>2633</v>
      </c>
      <c r="C613" t="s">
        <v>2823</v>
      </c>
      <c r="D613" t="str">
        <f t="shared" si="9"/>
        <v>SZ_08_0045</v>
      </c>
      <c r="E613" t="s">
        <v>2824</v>
      </c>
      <c r="F613" t="s">
        <v>2736</v>
      </c>
      <c r="G613" t="s">
        <v>2820</v>
      </c>
      <c r="H613">
        <v>6</v>
      </c>
      <c r="I613">
        <v>5</v>
      </c>
      <c r="J613">
        <v>5</v>
      </c>
      <c r="K613">
        <v>4</v>
      </c>
      <c r="L613">
        <v>1</v>
      </c>
      <c r="M613">
        <v>6</v>
      </c>
      <c r="N613">
        <v>7</v>
      </c>
      <c r="O613">
        <v>5</v>
      </c>
      <c r="P613">
        <v>5</v>
      </c>
      <c r="Q613">
        <v>5</v>
      </c>
      <c r="R613">
        <v>6</v>
      </c>
      <c r="S613">
        <v>6</v>
      </c>
      <c r="T613">
        <v>5</v>
      </c>
      <c r="U613">
        <v>3</v>
      </c>
      <c r="V613">
        <v>1</v>
      </c>
      <c r="W613">
        <v>1</v>
      </c>
      <c r="X613">
        <v>1</v>
      </c>
      <c r="Y613">
        <v>1</v>
      </c>
      <c r="Z613">
        <v>3</v>
      </c>
      <c r="AA613">
        <v>1</v>
      </c>
      <c r="AB613">
        <v>4</v>
      </c>
      <c r="AC613">
        <v>3</v>
      </c>
      <c r="AD613">
        <v>3</v>
      </c>
      <c r="AE613">
        <v>4</v>
      </c>
      <c r="AF613">
        <v>4</v>
      </c>
      <c r="AG613">
        <v>6</v>
      </c>
      <c r="AH613">
        <v>4</v>
      </c>
      <c r="AI613">
        <v>4</v>
      </c>
      <c r="AJ613">
        <v>5</v>
      </c>
      <c r="AK613">
        <v>5</v>
      </c>
    </row>
    <row r="614" spans="1:37">
      <c r="A614">
        <v>613</v>
      </c>
      <c r="B614" t="s">
        <v>2636</v>
      </c>
      <c r="C614" t="s">
        <v>2825</v>
      </c>
      <c r="D614" t="str">
        <f t="shared" si="9"/>
        <v>SZ_08_0046</v>
      </c>
      <c r="E614" t="s">
        <v>1684</v>
      </c>
      <c r="F614" t="s">
        <v>1165</v>
      </c>
      <c r="G614" t="s">
        <v>2726</v>
      </c>
      <c r="H614">
        <v>4</v>
      </c>
      <c r="I614">
        <v>3</v>
      </c>
      <c r="J614">
        <v>7</v>
      </c>
      <c r="K614">
        <v>4</v>
      </c>
      <c r="L614">
        <v>1</v>
      </c>
      <c r="M614">
        <v>4</v>
      </c>
      <c r="N614">
        <v>4</v>
      </c>
      <c r="O614">
        <v>3</v>
      </c>
      <c r="P614">
        <v>4</v>
      </c>
      <c r="Q614">
        <v>4</v>
      </c>
      <c r="R614">
        <v>5</v>
      </c>
      <c r="S614">
        <v>6</v>
      </c>
      <c r="T614">
        <v>3</v>
      </c>
      <c r="U614">
        <v>3</v>
      </c>
      <c r="V614">
        <v>2</v>
      </c>
      <c r="W614">
        <v>3</v>
      </c>
      <c r="X614">
        <v>1</v>
      </c>
      <c r="Y614">
        <v>3</v>
      </c>
      <c r="Z614">
        <v>3</v>
      </c>
      <c r="AA614">
        <v>4</v>
      </c>
      <c r="AB614">
        <v>3</v>
      </c>
      <c r="AC614">
        <v>2</v>
      </c>
      <c r="AD614">
        <v>2</v>
      </c>
      <c r="AE614">
        <v>1</v>
      </c>
      <c r="AF614">
        <v>3</v>
      </c>
      <c r="AG614">
        <v>4</v>
      </c>
      <c r="AH614">
        <v>3</v>
      </c>
      <c r="AI614">
        <v>4</v>
      </c>
      <c r="AJ614">
        <v>2</v>
      </c>
      <c r="AK614">
        <v>3</v>
      </c>
    </row>
    <row r="615" spans="1:37">
      <c r="A615">
        <v>614</v>
      </c>
      <c r="B615" t="s">
        <v>2639</v>
      </c>
      <c r="C615" t="s">
        <v>2826</v>
      </c>
      <c r="D615" t="str">
        <f t="shared" si="9"/>
        <v>SZ_08_0047</v>
      </c>
      <c r="E615" t="s">
        <v>2827</v>
      </c>
      <c r="F615" t="s">
        <v>2754</v>
      </c>
      <c r="G615" t="s">
        <v>2726</v>
      </c>
      <c r="H615">
        <v>4</v>
      </c>
      <c r="I615">
        <v>4</v>
      </c>
      <c r="J615">
        <v>3</v>
      </c>
      <c r="K615">
        <v>3</v>
      </c>
      <c r="L615">
        <v>1</v>
      </c>
      <c r="M615">
        <v>4</v>
      </c>
      <c r="N615">
        <v>4</v>
      </c>
      <c r="O615">
        <v>4</v>
      </c>
      <c r="P615">
        <v>4</v>
      </c>
      <c r="Q615">
        <v>3</v>
      </c>
      <c r="R615">
        <v>3</v>
      </c>
      <c r="S615">
        <v>4</v>
      </c>
      <c r="T615">
        <v>3</v>
      </c>
      <c r="U615">
        <v>3</v>
      </c>
      <c r="V615">
        <v>3</v>
      </c>
      <c r="W615">
        <v>3</v>
      </c>
      <c r="X615">
        <v>1</v>
      </c>
      <c r="Y615">
        <v>1</v>
      </c>
      <c r="Z615">
        <v>3</v>
      </c>
      <c r="AA615">
        <v>1</v>
      </c>
      <c r="AB615">
        <v>1</v>
      </c>
      <c r="AC615">
        <v>3</v>
      </c>
      <c r="AD615">
        <v>2</v>
      </c>
      <c r="AE615">
        <v>3</v>
      </c>
      <c r="AF615">
        <v>3</v>
      </c>
      <c r="AG615">
        <v>5</v>
      </c>
      <c r="AH615">
        <v>1</v>
      </c>
      <c r="AI615">
        <v>4</v>
      </c>
      <c r="AJ615">
        <v>3</v>
      </c>
      <c r="AK615">
        <v>3</v>
      </c>
    </row>
    <row r="616" spans="1:37">
      <c r="A616">
        <v>615</v>
      </c>
      <c r="B616" t="s">
        <v>2641</v>
      </c>
      <c r="C616" t="s">
        <v>2828</v>
      </c>
      <c r="D616" t="str">
        <f t="shared" si="9"/>
        <v>SZ_08_0048</v>
      </c>
      <c r="E616" t="s">
        <v>2829</v>
      </c>
      <c r="F616" t="s">
        <v>1165</v>
      </c>
      <c r="G616" t="s">
        <v>1166</v>
      </c>
      <c r="H616">
        <v>5</v>
      </c>
      <c r="I616">
        <v>4</v>
      </c>
      <c r="J616">
        <v>4</v>
      </c>
      <c r="K616">
        <v>4</v>
      </c>
      <c r="L616">
        <v>3</v>
      </c>
      <c r="M616">
        <v>5</v>
      </c>
      <c r="N616">
        <v>4</v>
      </c>
      <c r="O616">
        <v>4</v>
      </c>
      <c r="P616">
        <v>4</v>
      </c>
      <c r="Q616">
        <v>5</v>
      </c>
      <c r="R616">
        <v>4</v>
      </c>
      <c r="S616">
        <v>4</v>
      </c>
      <c r="T616">
        <v>4</v>
      </c>
      <c r="U616">
        <v>3</v>
      </c>
      <c r="V616">
        <v>4</v>
      </c>
      <c r="W616">
        <v>3</v>
      </c>
      <c r="X616">
        <v>2</v>
      </c>
      <c r="Y616">
        <v>4</v>
      </c>
      <c r="Z616">
        <v>4</v>
      </c>
      <c r="AA616">
        <v>3</v>
      </c>
      <c r="AB616">
        <v>3</v>
      </c>
      <c r="AC616">
        <v>3</v>
      </c>
      <c r="AD616">
        <v>5</v>
      </c>
      <c r="AE616">
        <v>3</v>
      </c>
      <c r="AF616">
        <v>4</v>
      </c>
      <c r="AG616">
        <v>5</v>
      </c>
      <c r="AH616">
        <v>5</v>
      </c>
      <c r="AI616">
        <v>5</v>
      </c>
      <c r="AJ616">
        <v>4</v>
      </c>
      <c r="AK616">
        <v>5</v>
      </c>
    </row>
    <row r="617" spans="1:37">
      <c r="A617">
        <v>616</v>
      </c>
      <c r="B617" t="s">
        <v>2644</v>
      </c>
      <c r="C617" t="s">
        <v>2830</v>
      </c>
      <c r="D617" t="str">
        <f t="shared" si="9"/>
        <v>SZ_08_0050</v>
      </c>
      <c r="E617" t="s">
        <v>2831</v>
      </c>
      <c r="F617" t="s">
        <v>2725</v>
      </c>
      <c r="G617" t="s">
        <v>2726</v>
      </c>
      <c r="H617">
        <v>6</v>
      </c>
      <c r="I617">
        <v>4</v>
      </c>
      <c r="J617">
        <v>1</v>
      </c>
      <c r="K617">
        <v>3</v>
      </c>
      <c r="L617">
        <v>6</v>
      </c>
      <c r="M617">
        <v>4</v>
      </c>
      <c r="N617">
        <v>3</v>
      </c>
      <c r="O617">
        <v>3</v>
      </c>
      <c r="P617">
        <v>5</v>
      </c>
      <c r="Q617">
        <v>4</v>
      </c>
      <c r="R617">
        <v>5</v>
      </c>
      <c r="S617">
        <v>3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5</v>
      </c>
      <c r="AA617">
        <v>1</v>
      </c>
      <c r="AB617">
        <v>1</v>
      </c>
      <c r="AC617">
        <v>3</v>
      </c>
      <c r="AD617">
        <v>3</v>
      </c>
      <c r="AE617">
        <v>3</v>
      </c>
      <c r="AF617">
        <v>1</v>
      </c>
      <c r="AG617">
        <v>5</v>
      </c>
      <c r="AH617">
        <v>4</v>
      </c>
      <c r="AI617">
        <v>1</v>
      </c>
      <c r="AJ617">
        <v>5</v>
      </c>
      <c r="AK617">
        <v>5</v>
      </c>
    </row>
    <row r="618" spans="1:37">
      <c r="A618">
        <v>617</v>
      </c>
      <c r="B618" t="s">
        <v>2647</v>
      </c>
      <c r="C618" t="s">
        <v>2832</v>
      </c>
      <c r="D618" t="str">
        <f t="shared" si="9"/>
        <v>SZ_08_0051</v>
      </c>
      <c r="E618" t="s">
        <v>2833</v>
      </c>
      <c r="F618" t="s">
        <v>2834</v>
      </c>
      <c r="G618" t="s">
        <v>1166</v>
      </c>
      <c r="H618">
        <v>5</v>
      </c>
      <c r="I618">
        <v>4</v>
      </c>
      <c r="J618">
        <v>1</v>
      </c>
      <c r="K618">
        <v>4</v>
      </c>
      <c r="L618">
        <v>5</v>
      </c>
      <c r="M618">
        <v>4</v>
      </c>
      <c r="N618">
        <v>3</v>
      </c>
      <c r="O618">
        <v>3</v>
      </c>
      <c r="P618">
        <v>2</v>
      </c>
      <c r="Q618">
        <v>3</v>
      </c>
      <c r="R618">
        <v>3</v>
      </c>
      <c r="S618">
        <v>1</v>
      </c>
      <c r="T618">
        <v>1</v>
      </c>
      <c r="U618">
        <v>3</v>
      </c>
      <c r="V618">
        <v>1</v>
      </c>
      <c r="W618">
        <v>2</v>
      </c>
      <c r="X618">
        <v>1</v>
      </c>
      <c r="Y618">
        <v>1</v>
      </c>
      <c r="Z618">
        <v>2</v>
      </c>
      <c r="AA618">
        <v>1</v>
      </c>
      <c r="AB618">
        <v>1</v>
      </c>
      <c r="AC618">
        <v>5</v>
      </c>
      <c r="AD618">
        <v>5</v>
      </c>
      <c r="AE618">
        <v>1</v>
      </c>
      <c r="AF618">
        <v>1</v>
      </c>
      <c r="AG618">
        <v>6</v>
      </c>
      <c r="AH618">
        <v>2</v>
      </c>
      <c r="AI618">
        <v>1</v>
      </c>
      <c r="AJ618">
        <v>3</v>
      </c>
      <c r="AK618">
        <v>2</v>
      </c>
    </row>
    <row r="619" spans="1:37">
      <c r="A619">
        <v>618</v>
      </c>
      <c r="B619" t="s">
        <v>2650</v>
      </c>
      <c r="C619" t="s">
        <v>2835</v>
      </c>
      <c r="D619" t="str">
        <f t="shared" si="9"/>
        <v>SZ_08_0052</v>
      </c>
      <c r="E619" t="s">
        <v>2836</v>
      </c>
      <c r="F619" t="s">
        <v>2725</v>
      </c>
      <c r="G619" t="s">
        <v>2726</v>
      </c>
      <c r="H619">
        <v>4</v>
      </c>
      <c r="I619">
        <v>6</v>
      </c>
      <c r="J619">
        <v>5</v>
      </c>
      <c r="K619">
        <v>1</v>
      </c>
      <c r="L619">
        <v>1</v>
      </c>
      <c r="M619">
        <v>4</v>
      </c>
      <c r="N619">
        <v>4</v>
      </c>
      <c r="O619">
        <v>6</v>
      </c>
      <c r="P619">
        <v>5</v>
      </c>
      <c r="Q619">
        <v>5</v>
      </c>
      <c r="R619">
        <v>6</v>
      </c>
      <c r="S619">
        <v>7</v>
      </c>
      <c r="T619">
        <v>5</v>
      </c>
      <c r="U619">
        <v>4</v>
      </c>
      <c r="V619">
        <v>1</v>
      </c>
      <c r="W619">
        <v>1</v>
      </c>
      <c r="X619">
        <v>1</v>
      </c>
      <c r="Y619">
        <v>1</v>
      </c>
      <c r="Z619">
        <v>3</v>
      </c>
      <c r="AA619">
        <v>1</v>
      </c>
      <c r="AB619">
        <v>1</v>
      </c>
      <c r="AC619">
        <v>1</v>
      </c>
      <c r="AD619">
        <v>1</v>
      </c>
      <c r="AE619">
        <v>5</v>
      </c>
      <c r="AF619">
        <v>4</v>
      </c>
      <c r="AG619">
        <v>6</v>
      </c>
      <c r="AH619">
        <v>5</v>
      </c>
      <c r="AI619">
        <v>1</v>
      </c>
      <c r="AJ619">
        <v>5</v>
      </c>
      <c r="AK619">
        <v>1</v>
      </c>
    </row>
    <row r="620" spans="1:37">
      <c r="A620">
        <v>619</v>
      </c>
      <c r="B620" t="s">
        <v>2652</v>
      </c>
      <c r="C620" t="s">
        <v>2837</v>
      </c>
      <c r="D620" t="str">
        <f t="shared" si="9"/>
        <v>SZ_08_0053</v>
      </c>
      <c r="E620" t="s">
        <v>2838</v>
      </c>
      <c r="F620" t="s">
        <v>2743</v>
      </c>
      <c r="G620" t="s">
        <v>1166</v>
      </c>
      <c r="H620">
        <v>5</v>
      </c>
      <c r="I620">
        <v>3</v>
      </c>
      <c r="J620">
        <v>4</v>
      </c>
      <c r="K620">
        <v>1</v>
      </c>
      <c r="L620">
        <v>1</v>
      </c>
      <c r="M620">
        <v>4</v>
      </c>
      <c r="N620">
        <v>3</v>
      </c>
      <c r="O620">
        <v>3</v>
      </c>
      <c r="P620">
        <v>3</v>
      </c>
      <c r="Q620">
        <v>3</v>
      </c>
      <c r="R620">
        <v>4</v>
      </c>
      <c r="S620">
        <v>4</v>
      </c>
      <c r="T620">
        <v>3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3</v>
      </c>
      <c r="AB620">
        <v>1</v>
      </c>
      <c r="AC620">
        <v>3</v>
      </c>
      <c r="AD620">
        <v>3</v>
      </c>
      <c r="AE620">
        <v>1</v>
      </c>
      <c r="AF620">
        <v>1</v>
      </c>
      <c r="AG620">
        <v>5</v>
      </c>
      <c r="AH620">
        <v>1</v>
      </c>
      <c r="AI620">
        <v>3</v>
      </c>
      <c r="AJ620">
        <v>1</v>
      </c>
      <c r="AK620">
        <v>1</v>
      </c>
    </row>
    <row r="621" spans="1:37">
      <c r="A621">
        <v>620</v>
      </c>
      <c r="B621" t="s">
        <v>2654</v>
      </c>
      <c r="C621" t="s">
        <v>2839</v>
      </c>
      <c r="D621" t="str">
        <f t="shared" si="9"/>
        <v>SZ_08_0054</v>
      </c>
      <c r="E621" t="s">
        <v>2583</v>
      </c>
      <c r="F621" t="s">
        <v>2759</v>
      </c>
      <c r="G621" t="s">
        <v>1166</v>
      </c>
      <c r="H621">
        <v>6</v>
      </c>
      <c r="I621">
        <v>3</v>
      </c>
      <c r="J621">
        <v>1</v>
      </c>
      <c r="K621">
        <v>3</v>
      </c>
      <c r="L621">
        <v>2</v>
      </c>
      <c r="M621">
        <v>6</v>
      </c>
      <c r="N621">
        <v>4</v>
      </c>
      <c r="O621">
        <v>1</v>
      </c>
      <c r="P621">
        <v>1</v>
      </c>
      <c r="Q621">
        <v>3</v>
      </c>
      <c r="R621">
        <v>1</v>
      </c>
      <c r="S621">
        <v>4</v>
      </c>
      <c r="T621">
        <v>1</v>
      </c>
      <c r="U621">
        <v>3</v>
      </c>
      <c r="V621">
        <v>4</v>
      </c>
      <c r="W621">
        <v>4</v>
      </c>
      <c r="X621">
        <v>1</v>
      </c>
      <c r="Y621">
        <v>4</v>
      </c>
      <c r="Z621">
        <v>2</v>
      </c>
      <c r="AA621">
        <v>2</v>
      </c>
      <c r="AB621">
        <v>1</v>
      </c>
      <c r="AC621">
        <v>2</v>
      </c>
      <c r="AD621">
        <v>3</v>
      </c>
      <c r="AE621">
        <v>1</v>
      </c>
      <c r="AF621">
        <v>1</v>
      </c>
      <c r="AG621">
        <v>5</v>
      </c>
      <c r="AH621">
        <v>3</v>
      </c>
      <c r="AI621">
        <v>1</v>
      </c>
      <c r="AJ621">
        <v>3</v>
      </c>
      <c r="AK621">
        <v>4</v>
      </c>
    </row>
    <row r="622" spans="1:37">
      <c r="A622">
        <v>621</v>
      </c>
      <c r="B622" t="s">
        <v>2657</v>
      </c>
      <c r="C622" t="s">
        <v>2840</v>
      </c>
      <c r="D622" t="str">
        <f t="shared" si="9"/>
        <v>SZ_08_0055</v>
      </c>
      <c r="E622" t="s">
        <v>2841</v>
      </c>
      <c r="F622" t="s">
        <v>2725</v>
      </c>
      <c r="G622" t="s">
        <v>2820</v>
      </c>
      <c r="H622">
        <v>4</v>
      </c>
      <c r="I622">
        <v>4</v>
      </c>
      <c r="J622">
        <v>5</v>
      </c>
      <c r="K622">
        <v>1</v>
      </c>
      <c r="L622">
        <v>1</v>
      </c>
      <c r="M622">
        <v>4</v>
      </c>
      <c r="N622">
        <v>3</v>
      </c>
      <c r="O622">
        <v>4</v>
      </c>
      <c r="P622">
        <v>4</v>
      </c>
      <c r="Q622">
        <v>3</v>
      </c>
      <c r="R622">
        <v>4</v>
      </c>
      <c r="S622">
        <v>3</v>
      </c>
      <c r="T622">
        <v>3</v>
      </c>
      <c r="U622">
        <v>3</v>
      </c>
      <c r="V622">
        <v>4</v>
      </c>
      <c r="W622">
        <v>3</v>
      </c>
      <c r="X622">
        <v>1</v>
      </c>
      <c r="Y622">
        <v>3</v>
      </c>
      <c r="Z622">
        <v>1</v>
      </c>
      <c r="AA622">
        <v>1</v>
      </c>
      <c r="AB622">
        <v>3</v>
      </c>
      <c r="AC622">
        <v>1</v>
      </c>
      <c r="AD622">
        <v>1</v>
      </c>
      <c r="AE622">
        <v>1</v>
      </c>
      <c r="AF622">
        <v>3</v>
      </c>
      <c r="AG622">
        <v>6</v>
      </c>
      <c r="AH622">
        <v>3</v>
      </c>
      <c r="AI622">
        <v>1</v>
      </c>
      <c r="AJ622">
        <v>3</v>
      </c>
      <c r="AK622">
        <v>3</v>
      </c>
    </row>
    <row r="623" spans="1:37">
      <c r="A623">
        <v>622</v>
      </c>
      <c r="B623" t="s">
        <v>2660</v>
      </c>
      <c r="C623" t="s">
        <v>2842</v>
      </c>
      <c r="D623" t="str">
        <f t="shared" si="9"/>
        <v>SZ_08_0056</v>
      </c>
      <c r="E623" t="s">
        <v>2843</v>
      </c>
      <c r="F623" t="s">
        <v>2725</v>
      </c>
      <c r="G623" t="s">
        <v>2726</v>
      </c>
      <c r="H623">
        <v>5</v>
      </c>
      <c r="I623">
        <v>1</v>
      </c>
      <c r="J623">
        <v>4</v>
      </c>
      <c r="K623">
        <v>1</v>
      </c>
      <c r="L623">
        <v>1</v>
      </c>
      <c r="M623">
        <v>4</v>
      </c>
      <c r="N623">
        <v>3</v>
      </c>
      <c r="O623">
        <v>1</v>
      </c>
      <c r="P623">
        <v>1</v>
      </c>
      <c r="Q623">
        <v>3</v>
      </c>
      <c r="R623">
        <v>3</v>
      </c>
      <c r="S623">
        <v>1</v>
      </c>
      <c r="T623">
        <v>1</v>
      </c>
      <c r="U623">
        <v>3</v>
      </c>
      <c r="V623">
        <v>1</v>
      </c>
      <c r="W623">
        <v>3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4</v>
      </c>
      <c r="AD623">
        <v>1</v>
      </c>
      <c r="AE623">
        <v>1</v>
      </c>
      <c r="AF623">
        <v>1</v>
      </c>
      <c r="AG623">
        <v>6</v>
      </c>
      <c r="AH623">
        <v>3</v>
      </c>
      <c r="AI623">
        <v>3</v>
      </c>
      <c r="AJ623">
        <v>1</v>
      </c>
      <c r="AK623">
        <v>3</v>
      </c>
    </row>
    <row r="624" spans="1:37">
      <c r="A624">
        <v>623</v>
      </c>
      <c r="B624" t="s">
        <v>2663</v>
      </c>
      <c r="C624" t="s">
        <v>2844</v>
      </c>
      <c r="D624" t="str">
        <f t="shared" si="9"/>
        <v>SZ_08_0057</v>
      </c>
      <c r="E624" t="s">
        <v>2589</v>
      </c>
      <c r="F624" t="s">
        <v>2731</v>
      </c>
      <c r="G624" t="s">
        <v>2726</v>
      </c>
      <c r="H624">
        <v>4</v>
      </c>
      <c r="I624">
        <v>3</v>
      </c>
      <c r="J624">
        <v>3</v>
      </c>
      <c r="K624">
        <v>4</v>
      </c>
      <c r="L624">
        <v>3</v>
      </c>
      <c r="M624">
        <v>4</v>
      </c>
      <c r="N624">
        <v>4</v>
      </c>
      <c r="O624">
        <v>3</v>
      </c>
      <c r="P624">
        <v>4</v>
      </c>
      <c r="Q624">
        <v>3</v>
      </c>
      <c r="R624">
        <v>3</v>
      </c>
      <c r="S624">
        <v>3</v>
      </c>
      <c r="T624">
        <v>3</v>
      </c>
      <c r="U624">
        <v>4</v>
      </c>
      <c r="V624">
        <v>4</v>
      </c>
      <c r="W624">
        <v>4</v>
      </c>
      <c r="X624">
        <v>4</v>
      </c>
      <c r="Y624">
        <v>3</v>
      </c>
      <c r="Z624">
        <v>3</v>
      </c>
      <c r="AA624">
        <v>3</v>
      </c>
      <c r="AB624">
        <v>3</v>
      </c>
      <c r="AC624">
        <v>1</v>
      </c>
      <c r="AD624">
        <v>4</v>
      </c>
      <c r="AE624">
        <v>3</v>
      </c>
      <c r="AF624">
        <v>3</v>
      </c>
      <c r="AG624">
        <v>5</v>
      </c>
      <c r="AH624">
        <v>3</v>
      </c>
      <c r="AI624">
        <v>4</v>
      </c>
      <c r="AJ624">
        <v>3</v>
      </c>
      <c r="AK624">
        <v>4</v>
      </c>
    </row>
    <row r="625" spans="1:37">
      <c r="A625">
        <v>624</v>
      </c>
      <c r="B625" t="s">
        <v>2665</v>
      </c>
      <c r="C625" t="s">
        <v>2845</v>
      </c>
      <c r="D625" t="str">
        <f t="shared" si="9"/>
        <v>SZ_08_0058</v>
      </c>
      <c r="E625" t="s">
        <v>2846</v>
      </c>
      <c r="F625" t="s">
        <v>2725</v>
      </c>
      <c r="G625" t="s">
        <v>2820</v>
      </c>
      <c r="H625">
        <v>6</v>
      </c>
      <c r="I625">
        <v>1</v>
      </c>
      <c r="J625">
        <v>6</v>
      </c>
      <c r="K625">
        <v>3</v>
      </c>
      <c r="L625">
        <v>1</v>
      </c>
      <c r="M625">
        <v>6</v>
      </c>
      <c r="N625">
        <v>7</v>
      </c>
      <c r="O625">
        <v>3</v>
      </c>
      <c r="P625">
        <v>4</v>
      </c>
      <c r="Q625">
        <v>3</v>
      </c>
      <c r="R625">
        <v>5</v>
      </c>
      <c r="S625">
        <v>3</v>
      </c>
      <c r="T625">
        <v>3</v>
      </c>
      <c r="U625">
        <v>3</v>
      </c>
      <c r="V625">
        <v>3</v>
      </c>
      <c r="W625">
        <v>3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3</v>
      </c>
      <c r="AD625">
        <v>1</v>
      </c>
      <c r="AE625">
        <v>3</v>
      </c>
      <c r="AF625">
        <v>1</v>
      </c>
      <c r="AG625">
        <v>4</v>
      </c>
      <c r="AH625">
        <v>1</v>
      </c>
      <c r="AI625">
        <v>4</v>
      </c>
      <c r="AJ625">
        <v>3</v>
      </c>
      <c r="AK625">
        <v>4</v>
      </c>
    </row>
    <row r="626" spans="1:37">
      <c r="A626">
        <v>625</v>
      </c>
      <c r="B626" t="s">
        <v>2667</v>
      </c>
      <c r="C626" t="s">
        <v>2847</v>
      </c>
      <c r="D626" t="str">
        <f t="shared" si="9"/>
        <v>SZ_08_0059</v>
      </c>
      <c r="E626" t="s">
        <v>2437</v>
      </c>
      <c r="F626" t="s">
        <v>2725</v>
      </c>
      <c r="G626" t="s">
        <v>2820</v>
      </c>
      <c r="H626">
        <v>5</v>
      </c>
      <c r="I626">
        <v>4</v>
      </c>
      <c r="J626">
        <v>3</v>
      </c>
      <c r="K626">
        <v>3</v>
      </c>
      <c r="L626">
        <v>1</v>
      </c>
      <c r="M626">
        <v>5</v>
      </c>
      <c r="N626">
        <v>3</v>
      </c>
      <c r="O626">
        <v>4</v>
      </c>
      <c r="P626">
        <v>4</v>
      </c>
      <c r="Q626">
        <v>4</v>
      </c>
      <c r="R626">
        <v>4</v>
      </c>
      <c r="S626">
        <v>5</v>
      </c>
      <c r="T626">
        <v>4</v>
      </c>
      <c r="U626">
        <v>3</v>
      </c>
      <c r="V626">
        <v>4</v>
      </c>
      <c r="W626">
        <v>4</v>
      </c>
      <c r="X626">
        <v>1</v>
      </c>
      <c r="Y626">
        <v>3</v>
      </c>
      <c r="Z626">
        <v>3</v>
      </c>
      <c r="AA626">
        <v>1</v>
      </c>
      <c r="AB626">
        <v>4</v>
      </c>
      <c r="AC626">
        <v>4</v>
      </c>
      <c r="AD626">
        <v>1</v>
      </c>
      <c r="AE626">
        <v>4</v>
      </c>
      <c r="AF626">
        <v>4</v>
      </c>
      <c r="AG626">
        <v>6</v>
      </c>
      <c r="AH626">
        <v>4</v>
      </c>
      <c r="AI626">
        <v>1</v>
      </c>
      <c r="AJ626">
        <v>4</v>
      </c>
      <c r="AK626">
        <v>3</v>
      </c>
    </row>
    <row r="627" spans="1:37">
      <c r="A627">
        <v>626</v>
      </c>
      <c r="B627" t="s">
        <v>2670</v>
      </c>
      <c r="C627" t="s">
        <v>2848</v>
      </c>
      <c r="D627" t="str">
        <f t="shared" si="9"/>
        <v>SZ_08_0060</v>
      </c>
      <c r="E627" t="s">
        <v>1443</v>
      </c>
      <c r="F627" t="s">
        <v>2725</v>
      </c>
      <c r="G627" t="s">
        <v>2820</v>
      </c>
      <c r="H627">
        <v>6</v>
      </c>
      <c r="I627">
        <v>1</v>
      </c>
      <c r="J627">
        <v>5</v>
      </c>
      <c r="K627">
        <v>3</v>
      </c>
      <c r="L627">
        <v>1</v>
      </c>
      <c r="M627">
        <v>5</v>
      </c>
      <c r="N627">
        <v>4</v>
      </c>
      <c r="O627">
        <v>1</v>
      </c>
      <c r="P627">
        <v>3</v>
      </c>
      <c r="Q627">
        <v>3</v>
      </c>
      <c r="R627">
        <v>3</v>
      </c>
      <c r="S627">
        <v>1</v>
      </c>
      <c r="T627">
        <v>1</v>
      </c>
      <c r="U627">
        <v>1</v>
      </c>
      <c r="V627">
        <v>4</v>
      </c>
      <c r="W627">
        <v>3</v>
      </c>
      <c r="X627">
        <v>1</v>
      </c>
      <c r="Y627">
        <v>1</v>
      </c>
      <c r="Z627">
        <v>1</v>
      </c>
      <c r="AA627">
        <v>3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4</v>
      </c>
      <c r="AH627">
        <v>1</v>
      </c>
      <c r="AI627">
        <v>4</v>
      </c>
      <c r="AJ627">
        <v>1</v>
      </c>
      <c r="AK627">
        <v>3</v>
      </c>
    </row>
    <row r="628" spans="1:37">
      <c r="A628">
        <v>627</v>
      </c>
      <c r="B628" t="s">
        <v>2672</v>
      </c>
      <c r="C628" t="s">
        <v>2849</v>
      </c>
      <c r="D628" t="str">
        <f t="shared" si="9"/>
        <v>SZ_08_0061</v>
      </c>
      <c r="E628" t="s">
        <v>2850</v>
      </c>
      <c r="F628" t="s">
        <v>2725</v>
      </c>
      <c r="G628" t="s">
        <v>2820</v>
      </c>
      <c r="H628">
        <v>6</v>
      </c>
      <c r="I628">
        <v>3</v>
      </c>
      <c r="J628">
        <v>5</v>
      </c>
      <c r="K628">
        <v>3</v>
      </c>
      <c r="L628">
        <v>1</v>
      </c>
      <c r="M628">
        <v>5</v>
      </c>
      <c r="N628">
        <v>5</v>
      </c>
      <c r="O628">
        <v>3</v>
      </c>
      <c r="P628">
        <v>4</v>
      </c>
      <c r="Q628">
        <v>3</v>
      </c>
      <c r="R628">
        <v>5</v>
      </c>
      <c r="S628">
        <v>3</v>
      </c>
      <c r="T628">
        <v>1</v>
      </c>
      <c r="U628">
        <v>3</v>
      </c>
      <c r="V628">
        <v>1</v>
      </c>
      <c r="W628">
        <v>3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4</v>
      </c>
      <c r="AD628">
        <v>1</v>
      </c>
      <c r="AE628">
        <v>3</v>
      </c>
      <c r="AF628">
        <v>1</v>
      </c>
      <c r="AG628">
        <v>5</v>
      </c>
      <c r="AH628">
        <v>1</v>
      </c>
      <c r="AI628">
        <v>4</v>
      </c>
      <c r="AJ628">
        <v>3</v>
      </c>
      <c r="AK628">
        <v>4</v>
      </c>
    </row>
    <row r="629" spans="1:37">
      <c r="A629">
        <v>628</v>
      </c>
      <c r="B629" t="s">
        <v>2675</v>
      </c>
      <c r="C629" t="s">
        <v>2851</v>
      </c>
      <c r="D629" t="str">
        <f t="shared" si="9"/>
        <v>SZ_08_0062</v>
      </c>
      <c r="E629" t="s">
        <v>2493</v>
      </c>
      <c r="F629" t="s">
        <v>2731</v>
      </c>
      <c r="G629" t="s">
        <v>2726</v>
      </c>
      <c r="H629">
        <v>4</v>
      </c>
      <c r="I629">
        <v>6</v>
      </c>
      <c r="J629">
        <v>3</v>
      </c>
      <c r="K629">
        <v>4</v>
      </c>
      <c r="L629">
        <v>4</v>
      </c>
      <c r="M629">
        <v>4</v>
      </c>
      <c r="N629">
        <v>3</v>
      </c>
      <c r="O629">
        <v>6</v>
      </c>
      <c r="P629">
        <v>5</v>
      </c>
      <c r="Q629">
        <v>5</v>
      </c>
      <c r="R629">
        <v>5</v>
      </c>
      <c r="S629">
        <v>6</v>
      </c>
      <c r="T629">
        <v>5</v>
      </c>
      <c r="U629">
        <v>5</v>
      </c>
      <c r="V629">
        <v>1</v>
      </c>
      <c r="W629">
        <v>4</v>
      </c>
      <c r="X629">
        <v>1</v>
      </c>
      <c r="Y629">
        <v>4</v>
      </c>
      <c r="Z629">
        <v>5</v>
      </c>
      <c r="AA629">
        <v>1</v>
      </c>
      <c r="AB629">
        <v>1</v>
      </c>
      <c r="AC629">
        <v>1</v>
      </c>
      <c r="AD629">
        <v>3</v>
      </c>
      <c r="AE629">
        <v>4</v>
      </c>
      <c r="AF629">
        <v>4</v>
      </c>
      <c r="AG629">
        <v>4</v>
      </c>
      <c r="AH629">
        <v>5</v>
      </c>
      <c r="AI629">
        <v>3</v>
      </c>
      <c r="AJ629">
        <v>5</v>
      </c>
      <c r="AK629">
        <v>4</v>
      </c>
    </row>
    <row r="630" spans="1:37">
      <c r="A630">
        <v>629</v>
      </c>
      <c r="B630" t="s">
        <v>2678</v>
      </c>
      <c r="C630" t="s">
        <v>2852</v>
      </c>
      <c r="D630" t="str">
        <f t="shared" si="9"/>
        <v>SZ_08_0063</v>
      </c>
      <c r="E630" t="s">
        <v>2853</v>
      </c>
      <c r="F630" t="s">
        <v>2743</v>
      </c>
      <c r="G630" t="s">
        <v>1166</v>
      </c>
      <c r="H630">
        <v>3</v>
      </c>
      <c r="I630">
        <v>5</v>
      </c>
      <c r="J630">
        <v>1</v>
      </c>
      <c r="K630">
        <v>4</v>
      </c>
      <c r="L630">
        <v>1</v>
      </c>
      <c r="M630">
        <v>4</v>
      </c>
      <c r="N630">
        <v>4</v>
      </c>
      <c r="O630">
        <v>3</v>
      </c>
      <c r="P630">
        <v>5</v>
      </c>
      <c r="Q630">
        <v>3</v>
      </c>
      <c r="R630">
        <v>5</v>
      </c>
      <c r="S630">
        <v>5</v>
      </c>
      <c r="T630">
        <v>4</v>
      </c>
      <c r="U630">
        <v>3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4</v>
      </c>
      <c r="AD630">
        <v>1</v>
      </c>
      <c r="AE630">
        <v>1</v>
      </c>
      <c r="AF630">
        <v>1</v>
      </c>
      <c r="AG630">
        <v>6</v>
      </c>
      <c r="AH630">
        <v>1</v>
      </c>
      <c r="AI630">
        <v>1</v>
      </c>
      <c r="AJ630">
        <v>1</v>
      </c>
      <c r="AK630">
        <v>3</v>
      </c>
    </row>
    <row r="631" spans="1:37">
      <c r="A631">
        <v>630</v>
      </c>
      <c r="B631" t="s">
        <v>2681</v>
      </c>
      <c r="C631" t="s">
        <v>2854</v>
      </c>
      <c r="D631" t="str">
        <f t="shared" si="9"/>
        <v>SZ_08_0064</v>
      </c>
      <c r="E631" t="s">
        <v>2855</v>
      </c>
      <c r="F631" t="s">
        <v>2725</v>
      </c>
      <c r="G631" t="s">
        <v>2820</v>
      </c>
      <c r="H631">
        <v>5</v>
      </c>
      <c r="I631">
        <v>4</v>
      </c>
      <c r="J631">
        <v>3</v>
      </c>
      <c r="K631">
        <v>4</v>
      </c>
      <c r="L631">
        <v>1</v>
      </c>
      <c r="M631">
        <v>4</v>
      </c>
      <c r="N631">
        <v>5</v>
      </c>
      <c r="O631">
        <v>3</v>
      </c>
      <c r="P631">
        <v>4</v>
      </c>
      <c r="Q631">
        <v>6</v>
      </c>
      <c r="R631">
        <v>5</v>
      </c>
      <c r="S631">
        <v>5</v>
      </c>
      <c r="T631">
        <v>4</v>
      </c>
      <c r="U631">
        <v>3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4</v>
      </c>
      <c r="AD631">
        <v>1</v>
      </c>
      <c r="AE631">
        <v>4</v>
      </c>
      <c r="AF631">
        <v>4</v>
      </c>
      <c r="AG631">
        <v>6</v>
      </c>
      <c r="AH631">
        <v>3</v>
      </c>
      <c r="AI631">
        <v>3</v>
      </c>
      <c r="AJ631">
        <v>5</v>
      </c>
      <c r="AK631">
        <v>4</v>
      </c>
    </row>
    <row r="632" spans="1:37">
      <c r="A632">
        <v>631</v>
      </c>
      <c r="B632" t="s">
        <v>2684</v>
      </c>
      <c r="C632" t="s">
        <v>2856</v>
      </c>
      <c r="D632" t="str">
        <f t="shared" si="9"/>
        <v>SZ_08_0065</v>
      </c>
      <c r="E632" t="s">
        <v>2857</v>
      </c>
      <c r="F632" t="s">
        <v>2731</v>
      </c>
      <c r="G632" t="s">
        <v>2726</v>
      </c>
      <c r="H632">
        <v>5</v>
      </c>
      <c r="I632">
        <v>4</v>
      </c>
      <c r="J632">
        <v>1</v>
      </c>
      <c r="K632">
        <v>4</v>
      </c>
      <c r="L632">
        <v>3</v>
      </c>
      <c r="M632">
        <v>5</v>
      </c>
      <c r="N632">
        <v>4</v>
      </c>
      <c r="O632">
        <v>4</v>
      </c>
      <c r="P632">
        <v>4</v>
      </c>
      <c r="Q632">
        <v>3</v>
      </c>
      <c r="R632">
        <v>4</v>
      </c>
      <c r="S632">
        <v>4</v>
      </c>
      <c r="T632">
        <v>5</v>
      </c>
      <c r="U632">
        <v>3</v>
      </c>
      <c r="V632">
        <v>3</v>
      </c>
      <c r="W632">
        <v>3</v>
      </c>
      <c r="X632">
        <v>1</v>
      </c>
      <c r="Y632">
        <v>3</v>
      </c>
      <c r="Z632">
        <v>1</v>
      </c>
      <c r="AA632">
        <v>1</v>
      </c>
      <c r="AB632">
        <v>1</v>
      </c>
      <c r="AC632">
        <v>3</v>
      </c>
      <c r="AD632">
        <v>4</v>
      </c>
      <c r="AE632">
        <v>3</v>
      </c>
      <c r="AF632">
        <v>1</v>
      </c>
      <c r="AG632">
        <v>5</v>
      </c>
      <c r="AH632">
        <v>3</v>
      </c>
      <c r="AI632">
        <v>4</v>
      </c>
      <c r="AJ632">
        <v>3</v>
      </c>
      <c r="AK632">
        <v>4</v>
      </c>
    </row>
    <row r="633" spans="1:37">
      <c r="A633">
        <v>632</v>
      </c>
      <c r="B633" t="s">
        <v>2687</v>
      </c>
      <c r="C633" t="s">
        <v>2858</v>
      </c>
      <c r="D633" t="str">
        <f t="shared" si="9"/>
        <v>SZ_08_0066</v>
      </c>
      <c r="E633" t="s">
        <v>2859</v>
      </c>
      <c r="F633" t="s">
        <v>2725</v>
      </c>
      <c r="G633" t="s">
        <v>2820</v>
      </c>
      <c r="H633">
        <v>5</v>
      </c>
      <c r="I633">
        <v>3</v>
      </c>
      <c r="J633">
        <v>3</v>
      </c>
      <c r="K633">
        <v>1</v>
      </c>
      <c r="L633">
        <v>1</v>
      </c>
      <c r="M633">
        <v>4</v>
      </c>
      <c r="N633">
        <v>4</v>
      </c>
      <c r="O633">
        <v>4</v>
      </c>
      <c r="P633">
        <v>3</v>
      </c>
      <c r="Q633">
        <v>3</v>
      </c>
      <c r="R633">
        <v>4</v>
      </c>
      <c r="S633">
        <v>3</v>
      </c>
      <c r="T633">
        <v>3</v>
      </c>
      <c r="U633">
        <v>1</v>
      </c>
      <c r="V633">
        <v>3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3</v>
      </c>
      <c r="AC633">
        <v>1</v>
      </c>
      <c r="AD633">
        <v>1</v>
      </c>
      <c r="AE633">
        <v>1</v>
      </c>
      <c r="AF633">
        <v>3</v>
      </c>
      <c r="AG633">
        <v>4</v>
      </c>
      <c r="AH633">
        <v>3</v>
      </c>
      <c r="AI633">
        <v>3</v>
      </c>
      <c r="AJ633">
        <v>3</v>
      </c>
      <c r="AK633">
        <v>3</v>
      </c>
    </row>
    <row r="634" spans="1:37">
      <c r="A634">
        <v>633</v>
      </c>
      <c r="B634" t="s">
        <v>2689</v>
      </c>
      <c r="C634" t="s">
        <v>2860</v>
      </c>
      <c r="D634" t="str">
        <f t="shared" si="9"/>
        <v>SZ_08_0067</v>
      </c>
      <c r="E634" t="s">
        <v>2861</v>
      </c>
      <c r="F634" t="s">
        <v>2725</v>
      </c>
      <c r="G634" t="s">
        <v>2820</v>
      </c>
      <c r="H634">
        <v>6</v>
      </c>
      <c r="I634">
        <v>1</v>
      </c>
      <c r="J634">
        <v>6</v>
      </c>
      <c r="K634">
        <v>3</v>
      </c>
      <c r="L634">
        <v>1</v>
      </c>
      <c r="M634">
        <v>6</v>
      </c>
      <c r="N634">
        <v>4</v>
      </c>
      <c r="O634">
        <v>3</v>
      </c>
      <c r="P634">
        <v>4</v>
      </c>
      <c r="Q634">
        <v>3</v>
      </c>
      <c r="R634">
        <v>1</v>
      </c>
      <c r="S634">
        <v>4</v>
      </c>
      <c r="T634">
        <v>1</v>
      </c>
      <c r="U634">
        <v>3</v>
      </c>
      <c r="V634">
        <v>3</v>
      </c>
      <c r="W634">
        <v>3</v>
      </c>
      <c r="X634">
        <v>1</v>
      </c>
      <c r="Y634">
        <v>3</v>
      </c>
      <c r="Z634">
        <v>1</v>
      </c>
      <c r="AA634">
        <v>3</v>
      </c>
      <c r="AB634">
        <v>1</v>
      </c>
      <c r="AC634">
        <v>3</v>
      </c>
      <c r="AD634">
        <v>1</v>
      </c>
      <c r="AE634">
        <v>3</v>
      </c>
      <c r="AF634">
        <v>3</v>
      </c>
      <c r="AG634">
        <v>5</v>
      </c>
      <c r="AH634">
        <v>1</v>
      </c>
      <c r="AI634">
        <v>3</v>
      </c>
      <c r="AJ634">
        <v>3</v>
      </c>
      <c r="AK634">
        <v>5</v>
      </c>
    </row>
    <row r="635" spans="1:37">
      <c r="A635">
        <v>634</v>
      </c>
      <c r="B635" t="s">
        <v>2862</v>
      </c>
      <c r="C635" t="s">
        <v>2863</v>
      </c>
      <c r="D635" t="str">
        <f t="shared" si="9"/>
        <v>SZ_08_0068</v>
      </c>
      <c r="E635" t="s">
        <v>2864</v>
      </c>
      <c r="F635" t="s">
        <v>2725</v>
      </c>
      <c r="G635" t="s">
        <v>2820</v>
      </c>
      <c r="H635">
        <v>6</v>
      </c>
      <c r="I635">
        <v>5</v>
      </c>
      <c r="J635">
        <v>6</v>
      </c>
      <c r="K635">
        <v>1</v>
      </c>
      <c r="L635">
        <v>1</v>
      </c>
      <c r="M635">
        <v>5</v>
      </c>
      <c r="N635">
        <v>4</v>
      </c>
      <c r="O635">
        <v>5</v>
      </c>
      <c r="P635">
        <v>5</v>
      </c>
      <c r="Q635">
        <v>5</v>
      </c>
      <c r="R635">
        <v>6</v>
      </c>
      <c r="S635">
        <v>6</v>
      </c>
      <c r="T635">
        <v>4</v>
      </c>
      <c r="U635">
        <v>3</v>
      </c>
      <c r="V635">
        <v>3</v>
      </c>
      <c r="W635">
        <v>3</v>
      </c>
      <c r="X635">
        <v>1</v>
      </c>
      <c r="Y635">
        <v>3</v>
      </c>
      <c r="Z635">
        <v>5</v>
      </c>
      <c r="AA635">
        <v>1</v>
      </c>
      <c r="AB635">
        <v>4</v>
      </c>
      <c r="AC635">
        <v>4</v>
      </c>
      <c r="AD635">
        <v>3</v>
      </c>
      <c r="AE635">
        <v>4</v>
      </c>
      <c r="AF635">
        <v>4</v>
      </c>
      <c r="AG635">
        <v>5</v>
      </c>
      <c r="AH635">
        <v>4</v>
      </c>
      <c r="AI635">
        <v>4</v>
      </c>
      <c r="AJ635">
        <v>5</v>
      </c>
      <c r="AK635">
        <v>5</v>
      </c>
    </row>
    <row r="636" spans="1:37">
      <c r="A636">
        <v>635</v>
      </c>
      <c r="B636" t="s">
        <v>2865</v>
      </c>
      <c r="C636" t="s">
        <v>2866</v>
      </c>
      <c r="D636" t="str">
        <f t="shared" si="9"/>
        <v>SZ_08_0070</v>
      </c>
      <c r="E636" t="s">
        <v>2867</v>
      </c>
      <c r="F636" t="s">
        <v>2731</v>
      </c>
      <c r="G636" t="s">
        <v>2726</v>
      </c>
      <c r="H636">
        <v>6</v>
      </c>
      <c r="I636">
        <v>5</v>
      </c>
      <c r="J636">
        <v>6</v>
      </c>
      <c r="K636">
        <v>6</v>
      </c>
      <c r="L636">
        <v>3</v>
      </c>
      <c r="M636">
        <v>6</v>
      </c>
      <c r="N636">
        <v>6</v>
      </c>
      <c r="O636">
        <v>4</v>
      </c>
      <c r="P636">
        <v>5</v>
      </c>
      <c r="Q636">
        <v>4</v>
      </c>
      <c r="R636">
        <v>4</v>
      </c>
      <c r="S636">
        <v>4</v>
      </c>
      <c r="T636">
        <v>4</v>
      </c>
      <c r="U636">
        <v>4</v>
      </c>
      <c r="V636">
        <v>5</v>
      </c>
      <c r="W636">
        <v>5</v>
      </c>
      <c r="X636">
        <v>3</v>
      </c>
      <c r="Y636">
        <v>4</v>
      </c>
      <c r="Z636">
        <v>1</v>
      </c>
      <c r="AA636">
        <v>3</v>
      </c>
      <c r="AB636">
        <v>1</v>
      </c>
      <c r="AC636">
        <v>4</v>
      </c>
      <c r="AD636">
        <v>5</v>
      </c>
      <c r="AE636">
        <v>3</v>
      </c>
      <c r="AF636">
        <v>4</v>
      </c>
      <c r="AG636">
        <v>6</v>
      </c>
      <c r="AH636">
        <v>4</v>
      </c>
      <c r="AI636">
        <v>5</v>
      </c>
      <c r="AJ636">
        <v>3</v>
      </c>
      <c r="AK636">
        <v>5</v>
      </c>
    </row>
    <row r="637" spans="1:37">
      <c r="A637">
        <v>636</v>
      </c>
      <c r="B637" t="s">
        <v>2868</v>
      </c>
      <c r="C637" t="s">
        <v>2869</v>
      </c>
      <c r="D637" t="str">
        <f t="shared" si="9"/>
        <v>SZ_08_0071</v>
      </c>
      <c r="E637" t="s">
        <v>2870</v>
      </c>
      <c r="F637" t="s">
        <v>2731</v>
      </c>
      <c r="G637" t="s">
        <v>2726</v>
      </c>
      <c r="H637">
        <v>2</v>
      </c>
      <c r="I637">
        <v>4</v>
      </c>
      <c r="J637">
        <v>5</v>
      </c>
      <c r="K637">
        <v>1</v>
      </c>
      <c r="L637">
        <v>1</v>
      </c>
      <c r="M637">
        <v>2</v>
      </c>
      <c r="N637">
        <v>4</v>
      </c>
      <c r="O637">
        <v>5</v>
      </c>
      <c r="P637">
        <v>6</v>
      </c>
      <c r="Q637">
        <v>6</v>
      </c>
      <c r="R637">
        <v>6</v>
      </c>
      <c r="S637">
        <v>6</v>
      </c>
      <c r="T637">
        <v>6</v>
      </c>
      <c r="U637">
        <v>5</v>
      </c>
      <c r="V637">
        <v>4</v>
      </c>
      <c r="W637">
        <v>3</v>
      </c>
      <c r="X637">
        <v>1</v>
      </c>
      <c r="Y637">
        <v>4</v>
      </c>
      <c r="Z637">
        <v>1</v>
      </c>
      <c r="AA637">
        <v>3</v>
      </c>
      <c r="AB637">
        <v>5</v>
      </c>
      <c r="AC637">
        <v>1</v>
      </c>
      <c r="AD637">
        <v>4</v>
      </c>
      <c r="AE637">
        <v>4</v>
      </c>
      <c r="AF637">
        <v>4</v>
      </c>
      <c r="AG637">
        <v>4</v>
      </c>
      <c r="AH637">
        <v>5</v>
      </c>
      <c r="AI637">
        <v>4</v>
      </c>
      <c r="AJ637">
        <v>4</v>
      </c>
      <c r="AK637">
        <v>5</v>
      </c>
    </row>
    <row r="638" spans="1:37">
      <c r="A638">
        <v>637</v>
      </c>
      <c r="B638" t="s">
        <v>2871</v>
      </c>
      <c r="C638" t="s">
        <v>2872</v>
      </c>
      <c r="D638" t="str">
        <f t="shared" si="9"/>
        <v>SZ_08_0072</v>
      </c>
      <c r="E638" t="s">
        <v>2873</v>
      </c>
      <c r="F638" t="s">
        <v>2743</v>
      </c>
      <c r="G638" t="s">
        <v>2726</v>
      </c>
      <c r="H638">
        <v>5</v>
      </c>
      <c r="I638">
        <v>4</v>
      </c>
      <c r="J638">
        <v>1</v>
      </c>
      <c r="K638">
        <v>3</v>
      </c>
      <c r="L638">
        <v>5</v>
      </c>
      <c r="M638">
        <v>4</v>
      </c>
      <c r="N638">
        <v>3</v>
      </c>
      <c r="O638">
        <v>3</v>
      </c>
      <c r="P638">
        <v>4</v>
      </c>
      <c r="Q638">
        <v>3</v>
      </c>
      <c r="R638">
        <v>4</v>
      </c>
      <c r="S638">
        <v>4</v>
      </c>
      <c r="T638">
        <v>3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3</v>
      </c>
      <c r="AD638">
        <v>3</v>
      </c>
      <c r="AE638">
        <v>1</v>
      </c>
      <c r="AF638">
        <v>1</v>
      </c>
      <c r="AG638">
        <v>6</v>
      </c>
      <c r="AH638">
        <v>1</v>
      </c>
      <c r="AI638">
        <v>3</v>
      </c>
      <c r="AJ638">
        <v>1</v>
      </c>
      <c r="AK638">
        <v>4</v>
      </c>
    </row>
    <row r="639" spans="1:37">
      <c r="A639">
        <v>638</v>
      </c>
      <c r="B639" t="s">
        <v>2604</v>
      </c>
      <c r="C639" t="s">
        <v>2874</v>
      </c>
      <c r="D639" t="str">
        <f t="shared" si="9"/>
        <v>SZ_08_0073</v>
      </c>
      <c r="E639" t="s">
        <v>1443</v>
      </c>
      <c r="F639" t="s">
        <v>2725</v>
      </c>
      <c r="G639" t="s">
        <v>2726</v>
      </c>
      <c r="H639">
        <v>6</v>
      </c>
      <c r="I639">
        <v>5</v>
      </c>
      <c r="J639">
        <v>1</v>
      </c>
      <c r="K639">
        <v>1</v>
      </c>
      <c r="L639">
        <v>4</v>
      </c>
      <c r="M639">
        <v>6</v>
      </c>
      <c r="N639">
        <v>3</v>
      </c>
      <c r="O639">
        <v>3</v>
      </c>
      <c r="P639">
        <v>4</v>
      </c>
      <c r="Q639">
        <v>3</v>
      </c>
      <c r="R639">
        <v>4</v>
      </c>
      <c r="S639">
        <v>6</v>
      </c>
      <c r="T639">
        <v>3</v>
      </c>
      <c r="U639">
        <v>3</v>
      </c>
      <c r="V639">
        <v>1</v>
      </c>
      <c r="W639">
        <v>4</v>
      </c>
      <c r="X639">
        <v>1</v>
      </c>
      <c r="Y639">
        <v>3</v>
      </c>
      <c r="Z639">
        <v>1</v>
      </c>
      <c r="AA639">
        <v>1</v>
      </c>
      <c r="AB639">
        <v>1</v>
      </c>
      <c r="AC639">
        <v>3</v>
      </c>
      <c r="AD639">
        <v>1</v>
      </c>
      <c r="AE639">
        <v>4</v>
      </c>
      <c r="AF639">
        <v>4</v>
      </c>
      <c r="AG639">
        <v>5</v>
      </c>
      <c r="AH639">
        <v>4</v>
      </c>
      <c r="AI639">
        <v>1</v>
      </c>
      <c r="AJ639">
        <v>4</v>
      </c>
      <c r="AK639">
        <v>4</v>
      </c>
    </row>
    <row r="640" spans="1:37">
      <c r="A640">
        <v>639</v>
      </c>
      <c r="B640" t="s">
        <v>2875</v>
      </c>
      <c r="C640" t="s">
        <v>2876</v>
      </c>
      <c r="D640" t="str">
        <f t="shared" si="9"/>
        <v>SZ_08_0074</v>
      </c>
      <c r="E640" t="s">
        <v>2877</v>
      </c>
      <c r="F640" t="s">
        <v>2725</v>
      </c>
      <c r="G640" t="s">
        <v>2726</v>
      </c>
      <c r="H640">
        <v>5</v>
      </c>
      <c r="I640">
        <v>4</v>
      </c>
      <c r="J640">
        <v>3</v>
      </c>
      <c r="K640">
        <v>1</v>
      </c>
      <c r="L640">
        <v>1</v>
      </c>
      <c r="M640">
        <v>4</v>
      </c>
      <c r="N640">
        <v>3</v>
      </c>
      <c r="O640">
        <v>3</v>
      </c>
      <c r="P640">
        <v>1</v>
      </c>
      <c r="Q640">
        <v>1</v>
      </c>
      <c r="R640">
        <v>3</v>
      </c>
      <c r="S640">
        <v>1</v>
      </c>
      <c r="T640">
        <v>1</v>
      </c>
      <c r="U640">
        <v>1</v>
      </c>
      <c r="V640">
        <v>3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3</v>
      </c>
      <c r="AH640">
        <v>1</v>
      </c>
      <c r="AI640">
        <v>1</v>
      </c>
      <c r="AJ640">
        <v>1</v>
      </c>
      <c r="AK640">
        <v>3</v>
      </c>
    </row>
    <row r="641" spans="1:37">
      <c r="A641">
        <v>640</v>
      </c>
      <c r="B641" t="s">
        <v>2878</v>
      </c>
      <c r="C641" t="s">
        <v>2879</v>
      </c>
      <c r="D641" t="str">
        <f t="shared" si="9"/>
        <v>SZ_08_0075</v>
      </c>
      <c r="E641" t="s">
        <v>2880</v>
      </c>
      <c r="F641" t="s">
        <v>2759</v>
      </c>
      <c r="G641" t="s">
        <v>1166</v>
      </c>
      <c r="H641">
        <v>4</v>
      </c>
      <c r="I641">
        <v>1</v>
      </c>
      <c r="J641">
        <v>4</v>
      </c>
      <c r="K641">
        <v>2</v>
      </c>
      <c r="L641">
        <v>1</v>
      </c>
      <c r="M641">
        <v>5</v>
      </c>
      <c r="N641">
        <v>2</v>
      </c>
      <c r="O641">
        <v>2</v>
      </c>
      <c r="P641">
        <v>1</v>
      </c>
      <c r="Q641">
        <v>2</v>
      </c>
      <c r="R641">
        <v>2</v>
      </c>
      <c r="S641">
        <v>1</v>
      </c>
      <c r="T641">
        <v>2</v>
      </c>
      <c r="U641">
        <v>1</v>
      </c>
      <c r="V641">
        <v>3</v>
      </c>
      <c r="W641">
        <v>2</v>
      </c>
      <c r="X641">
        <v>1</v>
      </c>
      <c r="Y641">
        <v>3</v>
      </c>
      <c r="Z641">
        <v>1</v>
      </c>
      <c r="AA641">
        <v>2</v>
      </c>
      <c r="AB641">
        <v>2</v>
      </c>
      <c r="AC641">
        <v>1</v>
      </c>
      <c r="AD641">
        <v>4</v>
      </c>
      <c r="AE641">
        <v>1</v>
      </c>
      <c r="AF641">
        <v>2</v>
      </c>
      <c r="AG641">
        <v>4</v>
      </c>
      <c r="AH641">
        <v>2</v>
      </c>
      <c r="AI641">
        <v>1</v>
      </c>
      <c r="AJ641">
        <v>1</v>
      </c>
      <c r="AK641">
        <v>2</v>
      </c>
    </row>
    <row r="642" spans="1:37">
      <c r="A642">
        <v>641</v>
      </c>
      <c r="B642" t="s">
        <v>1961</v>
      </c>
      <c r="C642" t="s">
        <v>2881</v>
      </c>
      <c r="D642" t="str">
        <f t="shared" si="9"/>
        <v>SZ_08_0078</v>
      </c>
      <c r="E642" t="s">
        <v>1763</v>
      </c>
      <c r="F642" t="s">
        <v>2725</v>
      </c>
      <c r="G642" t="s">
        <v>2726</v>
      </c>
      <c r="H642">
        <v>1</v>
      </c>
      <c r="I642">
        <v>5</v>
      </c>
      <c r="J642">
        <v>1</v>
      </c>
      <c r="K642">
        <v>1</v>
      </c>
      <c r="L642">
        <v>1</v>
      </c>
      <c r="M642">
        <v>1</v>
      </c>
      <c r="N642">
        <v>3</v>
      </c>
      <c r="O642">
        <v>3</v>
      </c>
      <c r="P642">
        <v>4</v>
      </c>
      <c r="Q642">
        <v>3</v>
      </c>
      <c r="R642">
        <v>4</v>
      </c>
      <c r="S642">
        <v>6</v>
      </c>
      <c r="T642">
        <v>1</v>
      </c>
      <c r="U642">
        <v>3</v>
      </c>
      <c r="V642">
        <v>3</v>
      </c>
      <c r="W642">
        <v>3</v>
      </c>
      <c r="X642">
        <v>1</v>
      </c>
      <c r="Y642">
        <v>1</v>
      </c>
      <c r="Z642">
        <v>1</v>
      </c>
      <c r="AA642">
        <v>3</v>
      </c>
      <c r="AB642">
        <v>1</v>
      </c>
      <c r="AC642">
        <v>1</v>
      </c>
      <c r="AD642">
        <v>3</v>
      </c>
      <c r="AE642">
        <v>3</v>
      </c>
      <c r="AF642">
        <v>3</v>
      </c>
      <c r="AG642">
        <v>4</v>
      </c>
      <c r="AH642">
        <v>4</v>
      </c>
      <c r="AI642">
        <v>3</v>
      </c>
      <c r="AJ642">
        <v>5</v>
      </c>
      <c r="AK642">
        <v>1</v>
      </c>
    </row>
    <row r="643" spans="1:37">
      <c r="A643">
        <v>642</v>
      </c>
      <c r="B643" t="s">
        <v>2882</v>
      </c>
      <c r="C643" t="s">
        <v>2883</v>
      </c>
      <c r="D643" t="str">
        <f t="shared" ref="D643:D706" si="10">CONCATENATE(LEFT(C643,2),"_",RIGHT(LEFT(C643,5),2),"_",RIGHT(C643,4))</f>
        <v>SZ_08_0079</v>
      </c>
      <c r="E643" t="s">
        <v>2884</v>
      </c>
      <c r="F643" t="s">
        <v>1165</v>
      </c>
      <c r="G643" t="s">
        <v>1166</v>
      </c>
      <c r="H643">
        <v>6</v>
      </c>
      <c r="I643">
        <v>3</v>
      </c>
      <c r="J643">
        <v>3</v>
      </c>
      <c r="K643">
        <v>3</v>
      </c>
      <c r="L643">
        <v>6</v>
      </c>
      <c r="M643">
        <v>5</v>
      </c>
      <c r="N643">
        <v>5</v>
      </c>
      <c r="O643">
        <v>2</v>
      </c>
      <c r="P643">
        <v>2</v>
      </c>
      <c r="Q643">
        <v>1</v>
      </c>
      <c r="R643">
        <v>5</v>
      </c>
      <c r="S643">
        <v>2</v>
      </c>
      <c r="T643">
        <v>1</v>
      </c>
      <c r="U643">
        <v>3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6</v>
      </c>
      <c r="AE643">
        <v>1</v>
      </c>
      <c r="AF643">
        <v>2</v>
      </c>
      <c r="AG643">
        <v>4</v>
      </c>
      <c r="AH643">
        <v>1</v>
      </c>
      <c r="AI643">
        <v>5</v>
      </c>
      <c r="AJ643">
        <v>2</v>
      </c>
      <c r="AK643">
        <v>3</v>
      </c>
    </row>
    <row r="644" spans="1:37">
      <c r="A644">
        <v>643</v>
      </c>
      <c r="B644" t="s">
        <v>2885</v>
      </c>
      <c r="C644" t="s">
        <v>2886</v>
      </c>
      <c r="D644" t="str">
        <f t="shared" si="10"/>
        <v>SZ_08_0081</v>
      </c>
      <c r="E644" t="s">
        <v>2887</v>
      </c>
      <c r="F644" t="s">
        <v>2725</v>
      </c>
      <c r="G644" t="s">
        <v>2726</v>
      </c>
      <c r="H644">
        <v>6</v>
      </c>
      <c r="I644">
        <v>2</v>
      </c>
      <c r="J644">
        <v>6</v>
      </c>
      <c r="K644">
        <v>1</v>
      </c>
      <c r="L644">
        <v>1</v>
      </c>
      <c r="M644">
        <v>6</v>
      </c>
      <c r="N644">
        <v>5</v>
      </c>
      <c r="O644">
        <v>4</v>
      </c>
      <c r="P644">
        <v>5</v>
      </c>
      <c r="Q644">
        <v>4</v>
      </c>
      <c r="R644">
        <v>6</v>
      </c>
      <c r="S644">
        <v>4</v>
      </c>
      <c r="T644">
        <v>3</v>
      </c>
      <c r="U644">
        <v>3</v>
      </c>
      <c r="V644">
        <v>3</v>
      </c>
      <c r="W644">
        <v>3</v>
      </c>
      <c r="X644">
        <v>1</v>
      </c>
      <c r="Y644">
        <v>1</v>
      </c>
      <c r="Z644">
        <v>1</v>
      </c>
      <c r="AA644">
        <v>3</v>
      </c>
      <c r="AB644">
        <v>3</v>
      </c>
      <c r="AC644">
        <v>3</v>
      </c>
      <c r="AD644">
        <v>1</v>
      </c>
      <c r="AE644">
        <v>3</v>
      </c>
      <c r="AF644">
        <v>3</v>
      </c>
      <c r="AG644">
        <v>5</v>
      </c>
      <c r="AH644">
        <v>3</v>
      </c>
      <c r="AI644">
        <v>1</v>
      </c>
      <c r="AJ644">
        <v>3</v>
      </c>
      <c r="AK644">
        <v>4</v>
      </c>
    </row>
    <row r="645" spans="1:37">
      <c r="A645">
        <v>644</v>
      </c>
      <c r="B645" t="s">
        <v>2888</v>
      </c>
      <c r="C645" t="s">
        <v>2889</v>
      </c>
      <c r="D645" t="str">
        <f t="shared" si="10"/>
        <v>SZ_08_0082</v>
      </c>
      <c r="E645" t="s">
        <v>2890</v>
      </c>
      <c r="F645" t="s">
        <v>2759</v>
      </c>
      <c r="G645" t="s">
        <v>1166</v>
      </c>
      <c r="H645">
        <v>5</v>
      </c>
      <c r="I645">
        <v>3</v>
      </c>
      <c r="J645">
        <v>2</v>
      </c>
      <c r="K645">
        <v>3</v>
      </c>
      <c r="L645">
        <v>1</v>
      </c>
      <c r="M645">
        <v>6</v>
      </c>
      <c r="N645">
        <v>4</v>
      </c>
      <c r="O645">
        <v>1</v>
      </c>
      <c r="P645">
        <v>1</v>
      </c>
      <c r="Q645">
        <v>2</v>
      </c>
      <c r="R645">
        <v>2</v>
      </c>
      <c r="S645">
        <v>1</v>
      </c>
      <c r="T645">
        <v>1</v>
      </c>
      <c r="U645">
        <v>1</v>
      </c>
      <c r="V645">
        <v>4</v>
      </c>
      <c r="W645">
        <v>1</v>
      </c>
      <c r="X645">
        <v>1</v>
      </c>
      <c r="Y645">
        <v>2</v>
      </c>
      <c r="Z645">
        <v>3</v>
      </c>
      <c r="AA645">
        <v>1</v>
      </c>
      <c r="AB645">
        <v>1</v>
      </c>
      <c r="AC645">
        <v>4</v>
      </c>
      <c r="AD645">
        <v>5</v>
      </c>
      <c r="AE645">
        <v>1</v>
      </c>
      <c r="AF645">
        <v>2</v>
      </c>
      <c r="AG645">
        <v>6</v>
      </c>
      <c r="AH645">
        <v>2</v>
      </c>
      <c r="AI645">
        <v>1</v>
      </c>
      <c r="AJ645">
        <v>6</v>
      </c>
      <c r="AK645">
        <v>2</v>
      </c>
    </row>
    <row r="646" spans="1:37">
      <c r="A646">
        <v>645</v>
      </c>
      <c r="B646" t="s">
        <v>2891</v>
      </c>
      <c r="C646" t="s">
        <v>2892</v>
      </c>
      <c r="D646" t="str">
        <f t="shared" si="10"/>
        <v>SZ_08_0084</v>
      </c>
      <c r="E646" t="s">
        <v>2893</v>
      </c>
      <c r="F646" t="s">
        <v>1165</v>
      </c>
      <c r="G646" t="s">
        <v>1166</v>
      </c>
      <c r="H646">
        <v>4</v>
      </c>
      <c r="I646">
        <v>1</v>
      </c>
      <c r="J646">
        <v>6</v>
      </c>
      <c r="K646">
        <v>1</v>
      </c>
      <c r="L646">
        <v>1</v>
      </c>
      <c r="M646">
        <v>4</v>
      </c>
      <c r="N646">
        <v>3</v>
      </c>
      <c r="O646">
        <v>3</v>
      </c>
      <c r="P646">
        <v>4</v>
      </c>
      <c r="Q646">
        <v>2</v>
      </c>
      <c r="R646">
        <v>3</v>
      </c>
      <c r="S646">
        <v>1</v>
      </c>
      <c r="T646">
        <v>3</v>
      </c>
      <c r="U646">
        <v>1</v>
      </c>
      <c r="V646">
        <v>3</v>
      </c>
      <c r="W646">
        <v>2</v>
      </c>
      <c r="X646">
        <v>1</v>
      </c>
      <c r="Y646">
        <v>1</v>
      </c>
      <c r="Z646">
        <v>1</v>
      </c>
      <c r="AA646">
        <v>3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4</v>
      </c>
      <c r="AH646">
        <v>1</v>
      </c>
      <c r="AI646">
        <v>3</v>
      </c>
      <c r="AJ646">
        <v>1</v>
      </c>
      <c r="AK646">
        <v>3</v>
      </c>
    </row>
    <row r="647" spans="1:37">
      <c r="A647">
        <v>646</v>
      </c>
      <c r="B647" t="s">
        <v>2894</v>
      </c>
      <c r="C647" t="s">
        <v>2895</v>
      </c>
      <c r="D647" t="str">
        <f t="shared" si="10"/>
        <v>SZ_08_0085</v>
      </c>
      <c r="E647" t="s">
        <v>2896</v>
      </c>
      <c r="F647" t="s">
        <v>2759</v>
      </c>
      <c r="G647" t="s">
        <v>1166</v>
      </c>
      <c r="H647">
        <v>5</v>
      </c>
      <c r="I647">
        <v>3</v>
      </c>
      <c r="J647">
        <v>5</v>
      </c>
      <c r="K647">
        <v>1</v>
      </c>
      <c r="L647">
        <v>1</v>
      </c>
      <c r="M647">
        <v>4</v>
      </c>
      <c r="N647">
        <v>3</v>
      </c>
      <c r="O647">
        <v>3</v>
      </c>
      <c r="P647">
        <v>3</v>
      </c>
      <c r="Q647">
        <v>3</v>
      </c>
      <c r="R647">
        <v>4</v>
      </c>
      <c r="S647">
        <v>1</v>
      </c>
      <c r="T647">
        <v>4</v>
      </c>
      <c r="U647">
        <v>1</v>
      </c>
      <c r="V647">
        <v>2</v>
      </c>
      <c r="W647">
        <v>1</v>
      </c>
      <c r="X647">
        <v>1</v>
      </c>
      <c r="Y647">
        <v>3</v>
      </c>
      <c r="Z647">
        <v>1</v>
      </c>
      <c r="AA647">
        <v>2</v>
      </c>
      <c r="AB647">
        <v>3</v>
      </c>
      <c r="AC647">
        <v>3</v>
      </c>
      <c r="AD647">
        <v>4</v>
      </c>
      <c r="AE647">
        <v>1</v>
      </c>
      <c r="AF647">
        <v>3</v>
      </c>
      <c r="AG647">
        <v>5</v>
      </c>
      <c r="AH647">
        <v>2</v>
      </c>
      <c r="AI647">
        <v>1</v>
      </c>
      <c r="AJ647">
        <v>1</v>
      </c>
      <c r="AK647">
        <v>5</v>
      </c>
    </row>
    <row r="648" spans="1:37">
      <c r="A648">
        <v>647</v>
      </c>
      <c r="B648" t="s">
        <v>2897</v>
      </c>
      <c r="C648" t="s">
        <v>2898</v>
      </c>
      <c r="D648" t="str">
        <f t="shared" si="10"/>
        <v>SZ_08_0086</v>
      </c>
      <c r="E648" t="s">
        <v>2899</v>
      </c>
      <c r="F648" t="s">
        <v>2754</v>
      </c>
      <c r="G648" t="s">
        <v>1166</v>
      </c>
      <c r="H648">
        <v>5</v>
      </c>
      <c r="I648">
        <v>3</v>
      </c>
      <c r="J648">
        <v>3</v>
      </c>
      <c r="K648">
        <v>4</v>
      </c>
      <c r="L648">
        <v>1</v>
      </c>
      <c r="M648">
        <v>5</v>
      </c>
      <c r="N648">
        <v>4</v>
      </c>
      <c r="O648">
        <v>3</v>
      </c>
      <c r="P648">
        <v>4</v>
      </c>
      <c r="Q648">
        <v>3</v>
      </c>
      <c r="R648">
        <v>4</v>
      </c>
      <c r="S648">
        <v>4</v>
      </c>
      <c r="T648">
        <v>3</v>
      </c>
      <c r="U648">
        <v>3</v>
      </c>
      <c r="V648">
        <v>1</v>
      </c>
      <c r="W648">
        <v>1</v>
      </c>
      <c r="X648">
        <v>1</v>
      </c>
      <c r="Y648">
        <v>1</v>
      </c>
      <c r="Z648">
        <v>3</v>
      </c>
      <c r="AA648">
        <v>1</v>
      </c>
      <c r="AB648">
        <v>1</v>
      </c>
      <c r="AC648">
        <v>3</v>
      </c>
      <c r="AD648">
        <v>4</v>
      </c>
      <c r="AE648">
        <v>3</v>
      </c>
      <c r="AF648">
        <v>3</v>
      </c>
      <c r="AG648">
        <v>6</v>
      </c>
      <c r="AH648">
        <v>3</v>
      </c>
      <c r="AI648">
        <v>3</v>
      </c>
      <c r="AJ648">
        <v>5</v>
      </c>
      <c r="AK648">
        <v>3</v>
      </c>
    </row>
    <row r="649" spans="1:37">
      <c r="A649">
        <v>648</v>
      </c>
      <c r="B649" t="s">
        <v>2900</v>
      </c>
      <c r="C649" t="s">
        <v>2901</v>
      </c>
      <c r="D649" t="str">
        <f t="shared" si="10"/>
        <v>SZ_08_0087</v>
      </c>
      <c r="E649" t="s">
        <v>2902</v>
      </c>
      <c r="F649" t="s">
        <v>1165</v>
      </c>
      <c r="G649" t="s">
        <v>1166</v>
      </c>
      <c r="H649">
        <v>6</v>
      </c>
      <c r="I649">
        <v>1</v>
      </c>
      <c r="J649">
        <v>6</v>
      </c>
      <c r="K649">
        <v>1</v>
      </c>
      <c r="L649">
        <v>2</v>
      </c>
      <c r="M649">
        <v>5</v>
      </c>
      <c r="N649">
        <v>1</v>
      </c>
      <c r="O649">
        <v>2</v>
      </c>
      <c r="P649">
        <v>1</v>
      </c>
      <c r="Q649">
        <v>1</v>
      </c>
      <c r="R649">
        <v>2</v>
      </c>
      <c r="S649">
        <v>1</v>
      </c>
      <c r="T649">
        <v>2</v>
      </c>
      <c r="U649">
        <v>1</v>
      </c>
      <c r="V649">
        <v>3</v>
      </c>
      <c r="W649">
        <v>5</v>
      </c>
      <c r="X649">
        <v>1</v>
      </c>
      <c r="Y649">
        <v>1</v>
      </c>
      <c r="Z649">
        <v>1</v>
      </c>
      <c r="AA649">
        <v>1</v>
      </c>
      <c r="AB649">
        <v>2</v>
      </c>
      <c r="AC649">
        <v>1</v>
      </c>
      <c r="AD649">
        <v>1</v>
      </c>
      <c r="AE649">
        <v>1</v>
      </c>
      <c r="AF649">
        <v>1</v>
      </c>
      <c r="AG649">
        <v>6</v>
      </c>
      <c r="AH649">
        <v>1</v>
      </c>
      <c r="AI649">
        <v>1</v>
      </c>
      <c r="AJ649">
        <v>1</v>
      </c>
      <c r="AK649">
        <v>2</v>
      </c>
    </row>
    <row r="650" spans="1:37">
      <c r="A650">
        <v>649</v>
      </c>
      <c r="B650" t="s">
        <v>2903</v>
      </c>
      <c r="C650" t="s">
        <v>2904</v>
      </c>
      <c r="D650" t="str">
        <f t="shared" si="10"/>
        <v>SZ_08_0088</v>
      </c>
      <c r="E650" t="s">
        <v>2905</v>
      </c>
      <c r="F650" t="s">
        <v>2731</v>
      </c>
      <c r="G650" t="s">
        <v>2726</v>
      </c>
      <c r="H650">
        <v>4</v>
      </c>
      <c r="I650">
        <v>4</v>
      </c>
      <c r="J650">
        <v>3</v>
      </c>
      <c r="K650">
        <v>5</v>
      </c>
      <c r="L650">
        <v>4</v>
      </c>
      <c r="M650">
        <v>4</v>
      </c>
      <c r="N650">
        <v>4</v>
      </c>
      <c r="O650">
        <v>4</v>
      </c>
      <c r="P650">
        <v>3</v>
      </c>
      <c r="Q650">
        <v>4</v>
      </c>
      <c r="R650">
        <v>4</v>
      </c>
      <c r="S650">
        <v>4</v>
      </c>
      <c r="T650">
        <v>4</v>
      </c>
      <c r="U650">
        <v>3</v>
      </c>
      <c r="V650">
        <v>3</v>
      </c>
      <c r="W650">
        <v>3</v>
      </c>
      <c r="X650">
        <v>4</v>
      </c>
      <c r="Y650">
        <v>3</v>
      </c>
      <c r="Z650">
        <v>4</v>
      </c>
      <c r="AA650">
        <v>3</v>
      </c>
      <c r="AB650">
        <v>3</v>
      </c>
      <c r="AC650">
        <v>3</v>
      </c>
      <c r="AD650">
        <v>4</v>
      </c>
      <c r="AE650">
        <v>3</v>
      </c>
      <c r="AF650">
        <v>3</v>
      </c>
      <c r="AG650">
        <v>5</v>
      </c>
      <c r="AH650">
        <v>3</v>
      </c>
      <c r="AI650">
        <v>5</v>
      </c>
      <c r="AJ650">
        <v>3</v>
      </c>
      <c r="AK650">
        <v>2</v>
      </c>
    </row>
    <row r="651" spans="1:37">
      <c r="A651">
        <v>650</v>
      </c>
      <c r="B651" t="s">
        <v>2862</v>
      </c>
      <c r="C651" t="s">
        <v>2906</v>
      </c>
      <c r="D651" t="str">
        <f t="shared" si="10"/>
        <v>SZ_08_0089</v>
      </c>
      <c r="E651" t="s">
        <v>2907</v>
      </c>
      <c r="F651" t="s">
        <v>2731</v>
      </c>
      <c r="G651" t="s">
        <v>1166</v>
      </c>
      <c r="H651">
        <v>4</v>
      </c>
      <c r="I651">
        <v>4</v>
      </c>
      <c r="J651">
        <v>3</v>
      </c>
      <c r="K651">
        <v>3</v>
      </c>
      <c r="L651">
        <v>1</v>
      </c>
      <c r="M651">
        <v>4</v>
      </c>
      <c r="N651">
        <v>3</v>
      </c>
      <c r="O651">
        <v>5</v>
      </c>
      <c r="P651">
        <v>4</v>
      </c>
      <c r="Q651">
        <v>4</v>
      </c>
      <c r="R651">
        <v>4</v>
      </c>
      <c r="S651">
        <v>5</v>
      </c>
      <c r="T651">
        <v>4</v>
      </c>
      <c r="U651">
        <v>4</v>
      </c>
      <c r="V651">
        <v>5</v>
      </c>
      <c r="W651">
        <v>4</v>
      </c>
      <c r="X651">
        <v>4</v>
      </c>
      <c r="Y651">
        <v>4</v>
      </c>
      <c r="Z651">
        <v>2</v>
      </c>
      <c r="AA651">
        <v>3</v>
      </c>
      <c r="AB651">
        <v>4</v>
      </c>
      <c r="AC651">
        <v>3</v>
      </c>
      <c r="AD651">
        <v>4</v>
      </c>
      <c r="AE651">
        <v>4</v>
      </c>
      <c r="AF651">
        <v>5</v>
      </c>
      <c r="AG651">
        <v>5</v>
      </c>
      <c r="AH651">
        <v>4</v>
      </c>
      <c r="AI651">
        <v>4</v>
      </c>
      <c r="AJ651">
        <v>3</v>
      </c>
      <c r="AK651">
        <v>4</v>
      </c>
    </row>
    <row r="652" spans="1:37">
      <c r="A652">
        <v>651</v>
      </c>
      <c r="B652" t="s">
        <v>2908</v>
      </c>
      <c r="C652" t="s">
        <v>2909</v>
      </c>
      <c r="D652" t="str">
        <f t="shared" si="10"/>
        <v>SZ_08_0091</v>
      </c>
      <c r="E652" t="s">
        <v>1698</v>
      </c>
      <c r="F652" t="s">
        <v>1165</v>
      </c>
      <c r="G652" t="s">
        <v>1166</v>
      </c>
      <c r="H652">
        <v>5</v>
      </c>
      <c r="I652">
        <v>1</v>
      </c>
      <c r="J652">
        <v>5</v>
      </c>
      <c r="K652">
        <v>1</v>
      </c>
      <c r="L652">
        <v>1</v>
      </c>
      <c r="M652">
        <v>5</v>
      </c>
      <c r="N652">
        <v>1</v>
      </c>
      <c r="O652">
        <v>5</v>
      </c>
      <c r="P652">
        <v>4</v>
      </c>
      <c r="Q652">
        <v>2</v>
      </c>
      <c r="R652">
        <v>3</v>
      </c>
      <c r="S652">
        <v>2</v>
      </c>
      <c r="T652">
        <v>5</v>
      </c>
      <c r="U652">
        <v>1</v>
      </c>
      <c r="V652">
        <v>2</v>
      </c>
      <c r="W652">
        <v>3</v>
      </c>
      <c r="X652">
        <v>1</v>
      </c>
      <c r="Y652">
        <v>1</v>
      </c>
      <c r="Z652">
        <v>1</v>
      </c>
      <c r="AA652">
        <v>3</v>
      </c>
      <c r="AB652">
        <v>1</v>
      </c>
      <c r="AC652">
        <v>1</v>
      </c>
      <c r="AD652">
        <v>1</v>
      </c>
      <c r="AE652">
        <v>1</v>
      </c>
      <c r="AF652">
        <v>3</v>
      </c>
      <c r="AG652">
        <v>4</v>
      </c>
      <c r="AH652">
        <v>1</v>
      </c>
      <c r="AI652">
        <v>1</v>
      </c>
      <c r="AJ652">
        <v>1</v>
      </c>
      <c r="AK652">
        <v>1</v>
      </c>
    </row>
    <row r="653" spans="1:37">
      <c r="A653">
        <v>652</v>
      </c>
      <c r="B653" t="s">
        <v>2865</v>
      </c>
      <c r="C653" t="s">
        <v>2910</v>
      </c>
      <c r="D653" t="str">
        <f t="shared" si="10"/>
        <v>SZ_08_0092</v>
      </c>
      <c r="E653" t="s">
        <v>2911</v>
      </c>
      <c r="F653" t="s">
        <v>2725</v>
      </c>
      <c r="G653" t="s">
        <v>2726</v>
      </c>
      <c r="H653">
        <v>4</v>
      </c>
      <c r="I653">
        <v>5</v>
      </c>
      <c r="J653">
        <v>5</v>
      </c>
      <c r="K653">
        <v>4</v>
      </c>
      <c r="L653">
        <v>1</v>
      </c>
      <c r="M653">
        <v>4</v>
      </c>
      <c r="N653">
        <v>7</v>
      </c>
      <c r="O653">
        <v>6</v>
      </c>
      <c r="P653">
        <v>5</v>
      </c>
      <c r="Q653">
        <v>6</v>
      </c>
      <c r="R653">
        <v>6</v>
      </c>
      <c r="S653">
        <v>5</v>
      </c>
      <c r="T653">
        <v>5</v>
      </c>
      <c r="U653">
        <v>4</v>
      </c>
      <c r="V653">
        <v>3</v>
      </c>
      <c r="W653">
        <v>4</v>
      </c>
      <c r="X653">
        <v>1</v>
      </c>
      <c r="Y653">
        <v>3</v>
      </c>
      <c r="Z653">
        <v>3</v>
      </c>
      <c r="AA653">
        <v>1</v>
      </c>
      <c r="AB653">
        <v>4</v>
      </c>
      <c r="AC653">
        <v>3</v>
      </c>
      <c r="AD653">
        <v>1</v>
      </c>
      <c r="AE653">
        <v>3</v>
      </c>
      <c r="AF653">
        <v>5</v>
      </c>
      <c r="AG653">
        <v>5</v>
      </c>
      <c r="AH653">
        <v>4</v>
      </c>
      <c r="AI653">
        <v>4</v>
      </c>
      <c r="AJ653">
        <v>5</v>
      </c>
      <c r="AK653">
        <v>1</v>
      </c>
    </row>
    <row r="654" spans="1:37">
      <c r="A654">
        <v>653</v>
      </c>
      <c r="B654" t="s">
        <v>2912</v>
      </c>
      <c r="C654" t="s">
        <v>2913</v>
      </c>
      <c r="D654" t="str">
        <f t="shared" si="10"/>
        <v>SZ_08_0093</v>
      </c>
      <c r="E654" t="s">
        <v>2914</v>
      </c>
      <c r="F654" t="s">
        <v>2754</v>
      </c>
      <c r="G654" t="s">
        <v>1166</v>
      </c>
      <c r="H654">
        <v>4</v>
      </c>
      <c r="I654">
        <v>4</v>
      </c>
      <c r="J654">
        <v>2</v>
      </c>
      <c r="K654">
        <v>4</v>
      </c>
      <c r="L654">
        <v>1</v>
      </c>
      <c r="M654">
        <v>3</v>
      </c>
      <c r="N654">
        <v>4</v>
      </c>
      <c r="O654">
        <v>3</v>
      </c>
      <c r="P654">
        <v>3</v>
      </c>
      <c r="Q654">
        <v>4</v>
      </c>
      <c r="R654">
        <v>4</v>
      </c>
      <c r="S654">
        <v>3</v>
      </c>
      <c r="T654">
        <v>3</v>
      </c>
      <c r="U654">
        <v>3</v>
      </c>
      <c r="V654">
        <v>1</v>
      </c>
      <c r="W654">
        <v>3</v>
      </c>
      <c r="X654">
        <v>1</v>
      </c>
      <c r="Y654">
        <v>1</v>
      </c>
      <c r="Z654">
        <v>4</v>
      </c>
      <c r="AA654">
        <v>1</v>
      </c>
      <c r="AB654">
        <v>1</v>
      </c>
      <c r="AC654">
        <v>5</v>
      </c>
      <c r="AD654">
        <v>3</v>
      </c>
      <c r="AE654">
        <v>1</v>
      </c>
      <c r="AF654">
        <v>3</v>
      </c>
      <c r="AG654">
        <v>5</v>
      </c>
      <c r="AH654">
        <v>1</v>
      </c>
      <c r="AI654">
        <v>4</v>
      </c>
      <c r="AJ654">
        <v>3</v>
      </c>
      <c r="AK654">
        <v>3</v>
      </c>
    </row>
    <row r="655" spans="1:37">
      <c r="A655">
        <v>654</v>
      </c>
      <c r="B655" t="s">
        <v>2915</v>
      </c>
      <c r="C655" t="s">
        <v>2916</v>
      </c>
      <c r="D655" t="str">
        <f t="shared" si="10"/>
        <v>SZ_08_0094</v>
      </c>
      <c r="E655" t="s">
        <v>1226</v>
      </c>
      <c r="F655" t="s">
        <v>2754</v>
      </c>
      <c r="G655" t="s">
        <v>1166</v>
      </c>
      <c r="H655">
        <v>3</v>
      </c>
      <c r="I655">
        <v>3</v>
      </c>
      <c r="J655">
        <v>5</v>
      </c>
      <c r="K655">
        <v>1</v>
      </c>
      <c r="L655">
        <v>3</v>
      </c>
      <c r="M655">
        <v>3</v>
      </c>
      <c r="N655">
        <v>1</v>
      </c>
      <c r="O655">
        <v>3</v>
      </c>
      <c r="P655">
        <v>3</v>
      </c>
      <c r="Q655">
        <v>3</v>
      </c>
      <c r="R655">
        <v>3</v>
      </c>
      <c r="S655">
        <v>1</v>
      </c>
      <c r="T655">
        <v>3</v>
      </c>
      <c r="U655">
        <v>3</v>
      </c>
      <c r="V655">
        <v>1</v>
      </c>
      <c r="W655">
        <v>3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3</v>
      </c>
      <c r="AE655">
        <v>3</v>
      </c>
      <c r="AF655">
        <v>3</v>
      </c>
      <c r="AG655">
        <v>4</v>
      </c>
      <c r="AH655">
        <v>1</v>
      </c>
      <c r="AI655">
        <v>3</v>
      </c>
      <c r="AJ655">
        <v>4</v>
      </c>
      <c r="AK655">
        <v>2</v>
      </c>
    </row>
    <row r="656" spans="1:37">
      <c r="A656">
        <v>655</v>
      </c>
      <c r="B656" t="s">
        <v>2868</v>
      </c>
      <c r="C656" t="s">
        <v>2917</v>
      </c>
      <c r="D656" t="str">
        <f t="shared" si="10"/>
        <v>SZ_08_0095</v>
      </c>
      <c r="E656" t="s">
        <v>2918</v>
      </c>
      <c r="F656" t="s">
        <v>2731</v>
      </c>
      <c r="G656" t="s">
        <v>2726</v>
      </c>
      <c r="H656">
        <v>4</v>
      </c>
      <c r="I656">
        <v>4</v>
      </c>
      <c r="J656">
        <v>1</v>
      </c>
      <c r="K656">
        <v>5</v>
      </c>
      <c r="L656">
        <v>4</v>
      </c>
      <c r="M656">
        <v>4</v>
      </c>
      <c r="N656">
        <v>5</v>
      </c>
      <c r="O656">
        <v>5</v>
      </c>
      <c r="P656">
        <v>5</v>
      </c>
      <c r="Q656">
        <v>4</v>
      </c>
      <c r="R656">
        <v>4</v>
      </c>
      <c r="S656">
        <v>4</v>
      </c>
      <c r="T656">
        <v>5</v>
      </c>
      <c r="U656">
        <v>5</v>
      </c>
      <c r="V656">
        <v>4</v>
      </c>
      <c r="W656">
        <v>3</v>
      </c>
      <c r="X656">
        <v>1</v>
      </c>
      <c r="Y656">
        <v>3</v>
      </c>
      <c r="Z656">
        <v>1</v>
      </c>
      <c r="AA656">
        <v>4</v>
      </c>
      <c r="AB656">
        <v>4</v>
      </c>
      <c r="AC656">
        <v>4</v>
      </c>
      <c r="AD656">
        <v>4</v>
      </c>
      <c r="AE656">
        <v>3</v>
      </c>
      <c r="AF656">
        <v>4</v>
      </c>
      <c r="AG656">
        <v>5</v>
      </c>
      <c r="AH656">
        <v>3</v>
      </c>
      <c r="AI656">
        <v>4</v>
      </c>
      <c r="AJ656">
        <v>2</v>
      </c>
      <c r="AK656">
        <v>4</v>
      </c>
    </row>
    <row r="657" spans="1:37">
      <c r="A657">
        <v>656</v>
      </c>
      <c r="B657" t="s">
        <v>2919</v>
      </c>
      <c r="C657" t="s">
        <v>2920</v>
      </c>
      <c r="D657" t="str">
        <f t="shared" si="10"/>
        <v>SZ_08_0096</v>
      </c>
      <c r="E657" t="s">
        <v>2921</v>
      </c>
      <c r="F657" t="s">
        <v>2754</v>
      </c>
      <c r="G657" t="s">
        <v>2726</v>
      </c>
      <c r="H657">
        <v>6</v>
      </c>
      <c r="I657">
        <v>3</v>
      </c>
      <c r="J657">
        <v>2</v>
      </c>
      <c r="K657">
        <v>3</v>
      </c>
      <c r="L657">
        <v>1</v>
      </c>
      <c r="M657">
        <v>5</v>
      </c>
      <c r="N657">
        <v>4</v>
      </c>
      <c r="O657">
        <v>3</v>
      </c>
      <c r="P657">
        <v>3</v>
      </c>
      <c r="Q657">
        <v>3</v>
      </c>
      <c r="R657">
        <v>5</v>
      </c>
      <c r="S657">
        <v>1</v>
      </c>
      <c r="T657">
        <v>3</v>
      </c>
      <c r="U657">
        <v>4</v>
      </c>
      <c r="V657">
        <v>1</v>
      </c>
      <c r="W657">
        <v>3</v>
      </c>
      <c r="X657">
        <v>1</v>
      </c>
      <c r="Y657">
        <v>1</v>
      </c>
      <c r="Z657">
        <v>3</v>
      </c>
      <c r="AA657">
        <v>4</v>
      </c>
      <c r="AB657">
        <v>1</v>
      </c>
      <c r="AC657">
        <v>4</v>
      </c>
      <c r="AD657">
        <v>3</v>
      </c>
      <c r="AE657">
        <v>3</v>
      </c>
      <c r="AF657">
        <v>1</v>
      </c>
      <c r="AG657">
        <v>6</v>
      </c>
      <c r="AH657">
        <v>1</v>
      </c>
      <c r="AI657">
        <v>3</v>
      </c>
      <c r="AJ657">
        <v>3</v>
      </c>
      <c r="AK657">
        <v>5</v>
      </c>
    </row>
    <row r="658" spans="1:37">
      <c r="A658">
        <v>657</v>
      </c>
      <c r="B658" t="s">
        <v>2922</v>
      </c>
      <c r="C658" t="s">
        <v>2923</v>
      </c>
      <c r="D658" t="str">
        <f t="shared" si="10"/>
        <v>SZ_08_0097</v>
      </c>
      <c r="E658" t="s">
        <v>2924</v>
      </c>
      <c r="F658" t="s">
        <v>2725</v>
      </c>
      <c r="G658" t="s">
        <v>2726</v>
      </c>
      <c r="H658">
        <v>5</v>
      </c>
      <c r="I658">
        <v>5</v>
      </c>
      <c r="J658">
        <v>5</v>
      </c>
      <c r="K658">
        <v>1</v>
      </c>
      <c r="L658">
        <v>1</v>
      </c>
      <c r="M658">
        <v>5</v>
      </c>
      <c r="N658">
        <v>3</v>
      </c>
      <c r="O658">
        <v>5</v>
      </c>
      <c r="P658">
        <v>6</v>
      </c>
      <c r="Q658">
        <v>6</v>
      </c>
      <c r="R658">
        <v>6</v>
      </c>
      <c r="S658">
        <v>7</v>
      </c>
      <c r="T658">
        <v>5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4</v>
      </c>
      <c r="AC658">
        <v>3</v>
      </c>
      <c r="AD658">
        <v>1</v>
      </c>
      <c r="AE658">
        <v>3</v>
      </c>
      <c r="AF658">
        <v>4</v>
      </c>
      <c r="AG658">
        <v>6</v>
      </c>
      <c r="AH658">
        <v>4</v>
      </c>
      <c r="AI658">
        <v>1</v>
      </c>
      <c r="AJ658">
        <v>5</v>
      </c>
      <c r="AK658">
        <v>5</v>
      </c>
    </row>
    <row r="659" spans="1:37">
      <c r="A659">
        <v>658</v>
      </c>
      <c r="B659" t="s">
        <v>2925</v>
      </c>
      <c r="C659" t="s">
        <v>2926</v>
      </c>
      <c r="D659" t="str">
        <f t="shared" si="10"/>
        <v>SZ_08_0098</v>
      </c>
      <c r="E659" t="s">
        <v>2927</v>
      </c>
      <c r="F659" t="s">
        <v>2725</v>
      </c>
      <c r="G659" t="s">
        <v>2726</v>
      </c>
      <c r="H659">
        <v>6</v>
      </c>
      <c r="I659">
        <v>4</v>
      </c>
      <c r="J659">
        <v>1</v>
      </c>
      <c r="K659">
        <v>1</v>
      </c>
      <c r="L659">
        <v>1</v>
      </c>
      <c r="M659">
        <v>5</v>
      </c>
      <c r="N659">
        <v>3</v>
      </c>
      <c r="O659">
        <v>4</v>
      </c>
      <c r="P659">
        <v>4</v>
      </c>
      <c r="Q659">
        <v>3</v>
      </c>
      <c r="R659">
        <v>5</v>
      </c>
      <c r="S659">
        <v>2</v>
      </c>
      <c r="T659">
        <v>3</v>
      </c>
      <c r="U659">
        <v>1</v>
      </c>
      <c r="V659">
        <v>3</v>
      </c>
      <c r="W659">
        <v>3</v>
      </c>
      <c r="X659">
        <v>1</v>
      </c>
      <c r="Y659">
        <v>1</v>
      </c>
      <c r="Z659">
        <v>1</v>
      </c>
      <c r="AA659">
        <v>3</v>
      </c>
      <c r="AB659">
        <v>3</v>
      </c>
      <c r="AC659">
        <v>3</v>
      </c>
      <c r="AD659">
        <v>1</v>
      </c>
      <c r="AE659">
        <v>1</v>
      </c>
      <c r="AF659">
        <v>3</v>
      </c>
      <c r="AG659">
        <v>4</v>
      </c>
      <c r="AH659">
        <v>3</v>
      </c>
      <c r="AI659">
        <v>1</v>
      </c>
      <c r="AJ659">
        <v>4</v>
      </c>
      <c r="AK659">
        <v>3</v>
      </c>
    </row>
    <row r="660" spans="1:37">
      <c r="A660">
        <v>659</v>
      </c>
      <c r="B660" t="s">
        <v>2928</v>
      </c>
      <c r="C660" t="s">
        <v>2929</v>
      </c>
      <c r="D660" t="str">
        <f t="shared" si="10"/>
        <v>SZ_08_0100</v>
      </c>
      <c r="E660" t="s">
        <v>1999</v>
      </c>
      <c r="F660" t="s">
        <v>2762</v>
      </c>
      <c r="G660" t="s">
        <v>2726</v>
      </c>
      <c r="H660">
        <v>4</v>
      </c>
      <c r="I660">
        <v>1</v>
      </c>
      <c r="J660">
        <v>1</v>
      </c>
      <c r="K660">
        <v>3</v>
      </c>
      <c r="L660">
        <v>4</v>
      </c>
      <c r="M660">
        <v>4</v>
      </c>
      <c r="N660">
        <v>2</v>
      </c>
      <c r="O660">
        <v>1</v>
      </c>
      <c r="P660">
        <v>1</v>
      </c>
      <c r="Q660">
        <v>1</v>
      </c>
      <c r="R660">
        <v>1</v>
      </c>
      <c r="S660">
        <v>3</v>
      </c>
      <c r="T660">
        <v>2</v>
      </c>
      <c r="U660">
        <v>3</v>
      </c>
      <c r="V660">
        <v>2</v>
      </c>
      <c r="W660">
        <v>2</v>
      </c>
      <c r="X660">
        <v>1</v>
      </c>
      <c r="Y660">
        <v>2</v>
      </c>
      <c r="Z660">
        <v>1</v>
      </c>
      <c r="AA660">
        <v>1</v>
      </c>
      <c r="AB660">
        <v>1</v>
      </c>
      <c r="AC660">
        <v>3</v>
      </c>
      <c r="AD660">
        <v>4</v>
      </c>
      <c r="AE660">
        <v>1</v>
      </c>
      <c r="AF660">
        <v>1</v>
      </c>
      <c r="AG660">
        <v>5</v>
      </c>
      <c r="AH660">
        <v>1</v>
      </c>
      <c r="AI660">
        <v>1</v>
      </c>
      <c r="AJ660">
        <v>1</v>
      </c>
      <c r="AK660">
        <v>3</v>
      </c>
    </row>
    <row r="661" spans="1:37">
      <c r="A661">
        <v>660</v>
      </c>
      <c r="B661" t="s">
        <v>2930</v>
      </c>
      <c r="C661" t="s">
        <v>2931</v>
      </c>
      <c r="D661" t="str">
        <f t="shared" si="10"/>
        <v>SZ_08_0101</v>
      </c>
      <c r="E661" t="s">
        <v>2850</v>
      </c>
      <c r="F661" t="s">
        <v>2762</v>
      </c>
      <c r="G661" t="s">
        <v>1166</v>
      </c>
      <c r="H661">
        <v>5</v>
      </c>
      <c r="I661">
        <v>2</v>
      </c>
      <c r="J661">
        <v>4</v>
      </c>
      <c r="K661">
        <v>3</v>
      </c>
      <c r="L661">
        <v>3</v>
      </c>
      <c r="M661">
        <v>5</v>
      </c>
      <c r="N661">
        <v>3</v>
      </c>
      <c r="O661">
        <v>3</v>
      </c>
      <c r="P661">
        <v>3</v>
      </c>
      <c r="Q661">
        <v>2</v>
      </c>
      <c r="R661">
        <v>3</v>
      </c>
      <c r="S661">
        <v>1</v>
      </c>
      <c r="T661">
        <v>2</v>
      </c>
      <c r="U661">
        <v>2</v>
      </c>
      <c r="V661">
        <v>1</v>
      </c>
      <c r="W661">
        <v>3</v>
      </c>
      <c r="X661">
        <v>1</v>
      </c>
      <c r="Y661">
        <v>3</v>
      </c>
      <c r="Z661">
        <v>1</v>
      </c>
      <c r="AA661">
        <v>1</v>
      </c>
      <c r="AB661">
        <v>2</v>
      </c>
      <c r="AC661">
        <v>4</v>
      </c>
      <c r="AD661">
        <v>3</v>
      </c>
      <c r="AE661">
        <v>1</v>
      </c>
      <c r="AF661">
        <v>1</v>
      </c>
      <c r="AG661">
        <v>6</v>
      </c>
      <c r="AH661">
        <v>1</v>
      </c>
      <c r="AI661">
        <v>4</v>
      </c>
      <c r="AJ661">
        <v>1</v>
      </c>
      <c r="AK661">
        <v>3</v>
      </c>
    </row>
    <row r="662" spans="1:37">
      <c r="A662">
        <v>661</v>
      </c>
      <c r="B662" t="s">
        <v>2932</v>
      </c>
      <c r="C662" t="s">
        <v>2933</v>
      </c>
      <c r="D662" t="str">
        <f t="shared" si="10"/>
        <v>SZ_08_0102</v>
      </c>
      <c r="E662" t="s">
        <v>2934</v>
      </c>
      <c r="F662" t="s">
        <v>2762</v>
      </c>
      <c r="G662" t="s">
        <v>1166</v>
      </c>
      <c r="H662">
        <v>3</v>
      </c>
      <c r="I662">
        <v>3</v>
      </c>
      <c r="J662">
        <v>1</v>
      </c>
      <c r="K662">
        <v>3</v>
      </c>
      <c r="L662">
        <v>1</v>
      </c>
      <c r="M662">
        <v>3</v>
      </c>
      <c r="N662">
        <v>4</v>
      </c>
      <c r="O662">
        <v>2</v>
      </c>
      <c r="P662">
        <v>3</v>
      </c>
      <c r="Q662">
        <v>4</v>
      </c>
      <c r="R662">
        <v>4</v>
      </c>
      <c r="S662">
        <v>1</v>
      </c>
      <c r="T662">
        <v>2</v>
      </c>
      <c r="U662">
        <v>2</v>
      </c>
      <c r="V662">
        <v>1</v>
      </c>
      <c r="W662">
        <v>4</v>
      </c>
      <c r="X662">
        <v>1</v>
      </c>
      <c r="Y662">
        <v>5</v>
      </c>
      <c r="Z662">
        <v>2</v>
      </c>
      <c r="AA662">
        <v>1</v>
      </c>
      <c r="AB662">
        <v>2</v>
      </c>
      <c r="AC662">
        <v>5</v>
      </c>
      <c r="AD662">
        <v>3</v>
      </c>
      <c r="AE662">
        <v>1</v>
      </c>
      <c r="AF662">
        <v>3</v>
      </c>
      <c r="AG662">
        <v>6</v>
      </c>
      <c r="AH662">
        <v>1</v>
      </c>
      <c r="AI662">
        <v>5</v>
      </c>
      <c r="AJ662">
        <v>1</v>
      </c>
      <c r="AK662">
        <v>5</v>
      </c>
    </row>
    <row r="663" spans="1:37">
      <c r="A663">
        <v>662</v>
      </c>
      <c r="B663" t="s">
        <v>2935</v>
      </c>
      <c r="C663" t="s">
        <v>2936</v>
      </c>
      <c r="D663" t="str">
        <f t="shared" si="10"/>
        <v>SZ_08_0103</v>
      </c>
      <c r="E663" t="s">
        <v>2937</v>
      </c>
      <c r="F663" t="s">
        <v>2725</v>
      </c>
      <c r="G663" t="s">
        <v>2726</v>
      </c>
      <c r="H663">
        <v>6</v>
      </c>
      <c r="I663">
        <v>5</v>
      </c>
      <c r="J663">
        <v>5</v>
      </c>
      <c r="K663">
        <v>1</v>
      </c>
      <c r="L663">
        <v>1</v>
      </c>
      <c r="M663">
        <v>6</v>
      </c>
      <c r="N663">
        <v>3</v>
      </c>
      <c r="O663">
        <v>5</v>
      </c>
      <c r="P663">
        <v>6</v>
      </c>
      <c r="Q663">
        <v>6</v>
      </c>
      <c r="R663">
        <v>6</v>
      </c>
      <c r="S663">
        <v>5</v>
      </c>
      <c r="T663">
        <v>5</v>
      </c>
      <c r="U663">
        <v>4</v>
      </c>
      <c r="V663">
        <v>1</v>
      </c>
      <c r="W663">
        <v>4</v>
      </c>
      <c r="X663">
        <v>1</v>
      </c>
      <c r="Y663">
        <v>3</v>
      </c>
      <c r="Z663">
        <v>1</v>
      </c>
      <c r="AA663">
        <v>1</v>
      </c>
      <c r="AB663">
        <v>6</v>
      </c>
      <c r="AC663">
        <v>5</v>
      </c>
      <c r="AD663">
        <v>3</v>
      </c>
      <c r="AE663">
        <v>4</v>
      </c>
      <c r="AF663">
        <v>5</v>
      </c>
      <c r="AG663">
        <v>6</v>
      </c>
      <c r="AH663">
        <v>3</v>
      </c>
      <c r="AI663">
        <v>3</v>
      </c>
      <c r="AJ663">
        <v>5</v>
      </c>
      <c r="AK663">
        <v>5</v>
      </c>
    </row>
    <row r="664" spans="1:37">
      <c r="A664">
        <v>663</v>
      </c>
      <c r="B664" t="s">
        <v>2938</v>
      </c>
      <c r="C664" t="s">
        <v>2939</v>
      </c>
      <c r="D664" t="str">
        <f t="shared" si="10"/>
        <v>SZ_08_0105</v>
      </c>
      <c r="E664" t="s">
        <v>1560</v>
      </c>
      <c r="F664" t="s">
        <v>1165</v>
      </c>
      <c r="G664" t="s">
        <v>1166</v>
      </c>
      <c r="H664">
        <v>4</v>
      </c>
      <c r="I664">
        <v>1</v>
      </c>
      <c r="J664">
        <v>7</v>
      </c>
      <c r="K664">
        <v>4</v>
      </c>
      <c r="L664">
        <v>2</v>
      </c>
      <c r="M664">
        <v>5</v>
      </c>
      <c r="N664">
        <v>3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3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3</v>
      </c>
      <c r="AB664">
        <v>1</v>
      </c>
      <c r="AC664">
        <v>3</v>
      </c>
      <c r="AD664">
        <v>1</v>
      </c>
      <c r="AE664">
        <v>1</v>
      </c>
      <c r="AF664">
        <v>1</v>
      </c>
      <c r="AG664">
        <v>6</v>
      </c>
      <c r="AH664">
        <v>1</v>
      </c>
      <c r="AI664">
        <v>4</v>
      </c>
      <c r="AJ664">
        <v>3</v>
      </c>
      <c r="AK664">
        <v>1</v>
      </c>
    </row>
    <row r="665" spans="1:37">
      <c r="A665">
        <v>664</v>
      </c>
      <c r="B665" t="s">
        <v>2940</v>
      </c>
      <c r="C665" t="s">
        <v>2941</v>
      </c>
      <c r="D665" t="str">
        <f t="shared" si="10"/>
        <v>SZ_08_0106</v>
      </c>
      <c r="E665" t="s">
        <v>2002</v>
      </c>
      <c r="F665" t="s">
        <v>1165</v>
      </c>
      <c r="G665" t="s">
        <v>2942</v>
      </c>
      <c r="H665">
        <v>6</v>
      </c>
      <c r="I665">
        <v>1</v>
      </c>
      <c r="J665">
        <v>4</v>
      </c>
      <c r="K665">
        <v>1</v>
      </c>
      <c r="L665">
        <v>1</v>
      </c>
      <c r="M665">
        <v>6</v>
      </c>
      <c r="N665">
        <v>2</v>
      </c>
      <c r="O665">
        <v>1</v>
      </c>
      <c r="P665">
        <v>4</v>
      </c>
      <c r="Q665">
        <v>4</v>
      </c>
      <c r="R665">
        <v>3</v>
      </c>
      <c r="S665">
        <v>3</v>
      </c>
      <c r="T665">
        <v>1</v>
      </c>
      <c r="U665">
        <v>1</v>
      </c>
      <c r="V665">
        <v>1</v>
      </c>
      <c r="W665">
        <v>3</v>
      </c>
      <c r="X665">
        <v>1</v>
      </c>
      <c r="Y665">
        <v>1</v>
      </c>
      <c r="Z665">
        <v>1</v>
      </c>
      <c r="AA665">
        <v>3</v>
      </c>
      <c r="AB665">
        <v>1</v>
      </c>
      <c r="AC665">
        <v>3</v>
      </c>
      <c r="AD665">
        <v>3</v>
      </c>
      <c r="AE665">
        <v>1</v>
      </c>
      <c r="AF665">
        <v>1</v>
      </c>
      <c r="AG665">
        <v>6</v>
      </c>
      <c r="AH665">
        <v>1</v>
      </c>
      <c r="AI665">
        <v>3</v>
      </c>
      <c r="AJ665">
        <v>3</v>
      </c>
      <c r="AK665">
        <v>4</v>
      </c>
    </row>
    <row r="666" spans="1:37">
      <c r="A666">
        <v>665</v>
      </c>
      <c r="B666" t="s">
        <v>2943</v>
      </c>
      <c r="C666" t="s">
        <v>2944</v>
      </c>
      <c r="D666" t="str">
        <f t="shared" si="10"/>
        <v>SZ_08_0107</v>
      </c>
      <c r="E666" t="s">
        <v>2945</v>
      </c>
      <c r="F666" t="s">
        <v>2731</v>
      </c>
      <c r="G666" t="s">
        <v>2726</v>
      </c>
      <c r="H666">
        <v>4</v>
      </c>
      <c r="I666">
        <v>4</v>
      </c>
      <c r="J666">
        <v>3</v>
      </c>
      <c r="K666">
        <v>3</v>
      </c>
      <c r="L666">
        <v>1</v>
      </c>
      <c r="M666">
        <v>4</v>
      </c>
      <c r="N666">
        <v>3</v>
      </c>
      <c r="O666">
        <v>5</v>
      </c>
      <c r="P666">
        <v>4</v>
      </c>
      <c r="Q666">
        <v>5</v>
      </c>
      <c r="R666">
        <v>4</v>
      </c>
      <c r="S666">
        <v>6</v>
      </c>
      <c r="T666">
        <v>5</v>
      </c>
      <c r="U666">
        <v>5</v>
      </c>
      <c r="V666">
        <v>4</v>
      </c>
      <c r="W666">
        <v>4</v>
      </c>
      <c r="X666">
        <v>1</v>
      </c>
      <c r="Y666">
        <v>3</v>
      </c>
      <c r="Z666">
        <v>1</v>
      </c>
      <c r="AA666">
        <v>3</v>
      </c>
      <c r="AB666">
        <v>3</v>
      </c>
      <c r="AC666">
        <v>1</v>
      </c>
      <c r="AD666">
        <v>3</v>
      </c>
      <c r="AE666">
        <v>4</v>
      </c>
      <c r="AF666">
        <v>4</v>
      </c>
      <c r="AG666">
        <v>5</v>
      </c>
      <c r="AH666">
        <v>4</v>
      </c>
      <c r="AI666">
        <v>3</v>
      </c>
      <c r="AJ666">
        <v>3</v>
      </c>
      <c r="AK666">
        <v>4</v>
      </c>
    </row>
    <row r="667" spans="1:37">
      <c r="A667">
        <v>666</v>
      </c>
      <c r="B667" t="s">
        <v>2946</v>
      </c>
      <c r="C667" t="s">
        <v>2947</v>
      </c>
      <c r="D667" t="str">
        <f t="shared" si="10"/>
        <v>SZ_08_0108</v>
      </c>
      <c r="E667" t="s">
        <v>2948</v>
      </c>
      <c r="F667" t="s">
        <v>2949</v>
      </c>
      <c r="G667" t="s">
        <v>2950</v>
      </c>
      <c r="H667">
        <v>5</v>
      </c>
      <c r="I667">
        <v>1</v>
      </c>
      <c r="J667">
        <v>4</v>
      </c>
      <c r="K667">
        <v>1</v>
      </c>
      <c r="L667">
        <v>4</v>
      </c>
      <c r="M667">
        <v>1</v>
      </c>
      <c r="N667">
        <v>1</v>
      </c>
      <c r="O667">
        <v>3</v>
      </c>
      <c r="P667">
        <v>2</v>
      </c>
      <c r="Q667">
        <v>2</v>
      </c>
      <c r="R667">
        <v>2</v>
      </c>
      <c r="S667">
        <v>1</v>
      </c>
      <c r="T667">
        <v>2</v>
      </c>
      <c r="U667">
        <v>3</v>
      </c>
      <c r="V667">
        <v>3</v>
      </c>
      <c r="W667">
        <v>2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5</v>
      </c>
      <c r="AE667">
        <v>1</v>
      </c>
      <c r="AF667">
        <v>1</v>
      </c>
      <c r="AG667">
        <v>3</v>
      </c>
      <c r="AH667">
        <v>3</v>
      </c>
      <c r="AI667">
        <v>3</v>
      </c>
      <c r="AJ667">
        <v>1</v>
      </c>
      <c r="AK667">
        <v>4</v>
      </c>
    </row>
    <row r="668" spans="1:37">
      <c r="A668">
        <v>667</v>
      </c>
      <c r="B668" t="s">
        <v>2951</v>
      </c>
      <c r="C668" t="s">
        <v>2952</v>
      </c>
      <c r="D668" t="str">
        <f t="shared" si="10"/>
        <v>SZ_08_0109</v>
      </c>
      <c r="E668" t="s">
        <v>2953</v>
      </c>
      <c r="F668" t="s">
        <v>2725</v>
      </c>
      <c r="G668" t="s">
        <v>2726</v>
      </c>
      <c r="H668">
        <v>6</v>
      </c>
      <c r="I668">
        <v>2</v>
      </c>
      <c r="J668">
        <v>5</v>
      </c>
      <c r="K668">
        <v>1</v>
      </c>
      <c r="L668">
        <v>1</v>
      </c>
      <c r="M668">
        <v>5</v>
      </c>
      <c r="N668">
        <v>7</v>
      </c>
      <c r="O668">
        <v>3</v>
      </c>
      <c r="P668">
        <v>4</v>
      </c>
      <c r="Q668">
        <v>3</v>
      </c>
      <c r="R668">
        <v>5</v>
      </c>
      <c r="S668">
        <v>6</v>
      </c>
      <c r="T668">
        <v>3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3</v>
      </c>
      <c r="AE668">
        <v>1</v>
      </c>
      <c r="AF668">
        <v>1</v>
      </c>
      <c r="AG668">
        <v>4</v>
      </c>
      <c r="AH668">
        <v>1</v>
      </c>
      <c r="AI668">
        <v>4</v>
      </c>
      <c r="AJ668">
        <v>4</v>
      </c>
      <c r="AK668">
        <v>3</v>
      </c>
    </row>
    <row r="669" spans="1:37">
      <c r="A669">
        <v>668</v>
      </c>
      <c r="B669" t="s">
        <v>2954</v>
      </c>
      <c r="C669" t="s">
        <v>2955</v>
      </c>
      <c r="D669" t="str">
        <f t="shared" si="10"/>
        <v>SZ_08_0110</v>
      </c>
      <c r="E669" t="s">
        <v>2956</v>
      </c>
      <c r="F669" t="s">
        <v>1165</v>
      </c>
      <c r="G669" t="s">
        <v>1166</v>
      </c>
      <c r="H669">
        <v>4</v>
      </c>
      <c r="I669">
        <v>1</v>
      </c>
      <c r="J669">
        <v>4</v>
      </c>
      <c r="K669">
        <v>4</v>
      </c>
      <c r="L669">
        <v>1</v>
      </c>
      <c r="M669">
        <v>5</v>
      </c>
      <c r="N669">
        <v>1</v>
      </c>
      <c r="O669">
        <v>3</v>
      </c>
      <c r="P669">
        <v>3</v>
      </c>
      <c r="Q669">
        <v>3</v>
      </c>
      <c r="R669">
        <v>3</v>
      </c>
      <c r="S669">
        <v>1</v>
      </c>
      <c r="T669">
        <v>3</v>
      </c>
      <c r="U669">
        <v>1</v>
      </c>
      <c r="V669">
        <v>1</v>
      </c>
      <c r="W669">
        <v>2</v>
      </c>
      <c r="X669">
        <v>1</v>
      </c>
      <c r="Y669">
        <v>1</v>
      </c>
      <c r="Z669">
        <v>1</v>
      </c>
      <c r="AA669">
        <v>3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4</v>
      </c>
      <c r="AH669">
        <v>1</v>
      </c>
      <c r="AI669">
        <v>1</v>
      </c>
      <c r="AJ669">
        <v>1</v>
      </c>
      <c r="AK669">
        <v>3</v>
      </c>
    </row>
    <row r="670" spans="1:37">
      <c r="A670">
        <v>669</v>
      </c>
      <c r="B670" t="s">
        <v>2871</v>
      </c>
      <c r="C670" t="s">
        <v>2957</v>
      </c>
      <c r="D670" t="str">
        <f t="shared" si="10"/>
        <v>SZ_08_0111</v>
      </c>
      <c r="E670" t="s">
        <v>2833</v>
      </c>
      <c r="F670" t="s">
        <v>2731</v>
      </c>
      <c r="G670" t="s">
        <v>2726</v>
      </c>
      <c r="H670">
        <v>4</v>
      </c>
      <c r="I670">
        <v>3</v>
      </c>
      <c r="J670">
        <v>5</v>
      </c>
      <c r="K670">
        <v>3</v>
      </c>
      <c r="L670">
        <v>1</v>
      </c>
      <c r="M670">
        <v>5</v>
      </c>
      <c r="N670">
        <v>4</v>
      </c>
      <c r="O670">
        <v>4</v>
      </c>
      <c r="P670">
        <v>5</v>
      </c>
      <c r="Q670">
        <v>4</v>
      </c>
      <c r="R670">
        <v>4</v>
      </c>
      <c r="S670">
        <v>4</v>
      </c>
      <c r="T670">
        <v>4</v>
      </c>
      <c r="U670">
        <v>4</v>
      </c>
      <c r="V670">
        <v>5</v>
      </c>
      <c r="W670">
        <v>4</v>
      </c>
      <c r="X670">
        <v>4</v>
      </c>
      <c r="Y670">
        <v>3</v>
      </c>
      <c r="Z670">
        <v>4</v>
      </c>
      <c r="AA670">
        <v>5</v>
      </c>
      <c r="AB670">
        <v>4</v>
      </c>
      <c r="AC670">
        <v>4</v>
      </c>
      <c r="AD670">
        <v>2</v>
      </c>
      <c r="AE670">
        <v>3</v>
      </c>
      <c r="AF670">
        <v>4</v>
      </c>
      <c r="AG670">
        <v>4</v>
      </c>
      <c r="AH670">
        <v>4</v>
      </c>
      <c r="AI670">
        <v>4</v>
      </c>
      <c r="AJ670">
        <v>4</v>
      </c>
      <c r="AK670">
        <v>4</v>
      </c>
    </row>
    <row r="671" spans="1:37">
      <c r="A671">
        <v>670</v>
      </c>
      <c r="B671" t="s">
        <v>2875</v>
      </c>
      <c r="C671" t="s">
        <v>2958</v>
      </c>
      <c r="D671" t="str">
        <f t="shared" si="10"/>
        <v>SZ_08_0112</v>
      </c>
      <c r="E671" t="s">
        <v>2959</v>
      </c>
      <c r="F671" t="s">
        <v>1165</v>
      </c>
      <c r="G671" t="s">
        <v>1166</v>
      </c>
      <c r="H671">
        <v>4</v>
      </c>
      <c r="I671">
        <v>3</v>
      </c>
      <c r="J671">
        <v>6</v>
      </c>
      <c r="K671">
        <v>3</v>
      </c>
      <c r="L671">
        <v>1</v>
      </c>
      <c r="M671">
        <v>4</v>
      </c>
      <c r="N671">
        <v>3</v>
      </c>
      <c r="O671">
        <v>5</v>
      </c>
      <c r="P671">
        <v>5</v>
      </c>
      <c r="Q671">
        <v>6</v>
      </c>
      <c r="R671">
        <v>5</v>
      </c>
      <c r="S671">
        <v>3</v>
      </c>
      <c r="T671">
        <v>5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3</v>
      </c>
      <c r="AB671">
        <v>3</v>
      </c>
      <c r="AC671">
        <v>1</v>
      </c>
      <c r="AD671">
        <v>1</v>
      </c>
      <c r="AE671">
        <v>1</v>
      </c>
      <c r="AF671">
        <v>3</v>
      </c>
      <c r="AG671">
        <v>6</v>
      </c>
      <c r="AH671">
        <v>1</v>
      </c>
      <c r="AI671">
        <v>1</v>
      </c>
      <c r="AJ671">
        <v>1</v>
      </c>
      <c r="AK671">
        <v>5</v>
      </c>
    </row>
    <row r="672" spans="1:37">
      <c r="A672">
        <v>671</v>
      </c>
      <c r="B672" t="s">
        <v>2878</v>
      </c>
      <c r="C672" t="s">
        <v>2960</v>
      </c>
      <c r="D672" t="str">
        <f t="shared" si="10"/>
        <v>SZ_08_0113</v>
      </c>
      <c r="E672" t="s">
        <v>2961</v>
      </c>
      <c r="F672" t="s">
        <v>2725</v>
      </c>
      <c r="G672" t="s">
        <v>2726</v>
      </c>
      <c r="H672">
        <v>6</v>
      </c>
      <c r="I672">
        <v>5</v>
      </c>
      <c r="J672">
        <v>1</v>
      </c>
      <c r="K672">
        <v>4</v>
      </c>
      <c r="L672">
        <v>1</v>
      </c>
      <c r="M672">
        <v>6</v>
      </c>
      <c r="N672">
        <v>7</v>
      </c>
      <c r="O672">
        <v>1</v>
      </c>
      <c r="P672">
        <v>5</v>
      </c>
      <c r="Q672">
        <v>3</v>
      </c>
      <c r="R672">
        <v>6</v>
      </c>
      <c r="S672">
        <v>4</v>
      </c>
      <c r="T672">
        <v>1</v>
      </c>
      <c r="U672">
        <v>3</v>
      </c>
      <c r="V672">
        <v>4</v>
      </c>
      <c r="W672">
        <v>4</v>
      </c>
      <c r="X672">
        <v>1</v>
      </c>
      <c r="Y672">
        <v>3</v>
      </c>
      <c r="Z672">
        <v>1</v>
      </c>
      <c r="AA672">
        <v>3</v>
      </c>
      <c r="AB672">
        <v>1</v>
      </c>
      <c r="AC672">
        <v>4</v>
      </c>
      <c r="AD672">
        <v>1</v>
      </c>
      <c r="AE672">
        <v>3</v>
      </c>
      <c r="AF672">
        <v>4</v>
      </c>
      <c r="AG672">
        <v>5</v>
      </c>
      <c r="AH672">
        <v>1</v>
      </c>
      <c r="AI672">
        <v>5</v>
      </c>
      <c r="AJ672">
        <v>3</v>
      </c>
      <c r="AK672">
        <v>4</v>
      </c>
    </row>
    <row r="673" spans="1:37">
      <c r="A673">
        <v>672</v>
      </c>
      <c r="B673" t="s">
        <v>2962</v>
      </c>
      <c r="C673" t="s">
        <v>2963</v>
      </c>
      <c r="D673" t="str">
        <f t="shared" si="10"/>
        <v>SZ_08_0114</v>
      </c>
      <c r="E673" t="s">
        <v>2343</v>
      </c>
      <c r="F673" t="s">
        <v>1165</v>
      </c>
      <c r="G673" t="s">
        <v>1166</v>
      </c>
      <c r="H673">
        <v>6</v>
      </c>
      <c r="I673">
        <v>5</v>
      </c>
      <c r="J673">
        <v>6</v>
      </c>
      <c r="K673">
        <v>3</v>
      </c>
      <c r="L673">
        <v>2</v>
      </c>
      <c r="M673">
        <v>4</v>
      </c>
      <c r="N673">
        <v>1</v>
      </c>
      <c r="O673">
        <v>3</v>
      </c>
      <c r="P673">
        <v>3</v>
      </c>
      <c r="Q673">
        <v>1</v>
      </c>
      <c r="R673">
        <v>3</v>
      </c>
      <c r="S673">
        <v>1</v>
      </c>
      <c r="T673">
        <v>1</v>
      </c>
      <c r="U673">
        <v>3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2</v>
      </c>
      <c r="AB673">
        <v>1</v>
      </c>
      <c r="AC673">
        <v>1</v>
      </c>
      <c r="AD673">
        <v>2</v>
      </c>
      <c r="AE673">
        <v>1</v>
      </c>
      <c r="AF673">
        <v>1</v>
      </c>
      <c r="AG673">
        <v>5</v>
      </c>
      <c r="AH673">
        <v>1</v>
      </c>
      <c r="AI673">
        <v>1</v>
      </c>
      <c r="AJ673">
        <v>3</v>
      </c>
      <c r="AK673">
        <v>3</v>
      </c>
    </row>
    <row r="674" spans="1:37">
      <c r="A674">
        <v>673</v>
      </c>
      <c r="B674" t="s">
        <v>2882</v>
      </c>
      <c r="C674" t="s">
        <v>2964</v>
      </c>
      <c r="D674" t="str">
        <f t="shared" si="10"/>
        <v>SZ_08_0116</v>
      </c>
      <c r="E674" t="s">
        <v>2965</v>
      </c>
      <c r="F674" t="s">
        <v>2754</v>
      </c>
      <c r="G674" t="s">
        <v>2726</v>
      </c>
      <c r="H674">
        <v>6</v>
      </c>
      <c r="I674">
        <v>3</v>
      </c>
      <c r="J674">
        <v>5</v>
      </c>
      <c r="K674">
        <v>1</v>
      </c>
      <c r="L674">
        <v>1</v>
      </c>
      <c r="M674">
        <v>4</v>
      </c>
      <c r="N674">
        <v>3</v>
      </c>
      <c r="O674">
        <v>3</v>
      </c>
      <c r="P674">
        <v>3</v>
      </c>
      <c r="Q674">
        <v>3</v>
      </c>
      <c r="R674">
        <v>4</v>
      </c>
      <c r="S674">
        <v>1</v>
      </c>
      <c r="T674">
        <v>1</v>
      </c>
      <c r="U674">
        <v>3</v>
      </c>
      <c r="V674">
        <v>1</v>
      </c>
      <c r="W674">
        <v>3</v>
      </c>
      <c r="X674">
        <v>1</v>
      </c>
      <c r="Y674">
        <v>3</v>
      </c>
      <c r="Z674">
        <v>3</v>
      </c>
      <c r="AA674">
        <v>4</v>
      </c>
      <c r="AB674">
        <v>1</v>
      </c>
      <c r="AC674">
        <v>3</v>
      </c>
      <c r="AD674">
        <v>4</v>
      </c>
      <c r="AE674">
        <v>3</v>
      </c>
      <c r="AF674">
        <v>1</v>
      </c>
      <c r="AG674">
        <v>6</v>
      </c>
      <c r="AH674">
        <v>1</v>
      </c>
      <c r="AI674">
        <v>3</v>
      </c>
      <c r="AJ674">
        <v>3</v>
      </c>
      <c r="AK674">
        <v>5</v>
      </c>
    </row>
    <row r="675" spans="1:37">
      <c r="A675">
        <v>674</v>
      </c>
      <c r="B675" t="s">
        <v>2885</v>
      </c>
      <c r="C675" t="s">
        <v>2966</v>
      </c>
      <c r="D675" t="str">
        <f t="shared" si="10"/>
        <v>SZ_08_0117</v>
      </c>
      <c r="E675" t="s">
        <v>2967</v>
      </c>
      <c r="F675" t="s">
        <v>1165</v>
      </c>
      <c r="G675" t="s">
        <v>1166</v>
      </c>
      <c r="H675">
        <v>6</v>
      </c>
      <c r="I675">
        <v>4</v>
      </c>
      <c r="J675">
        <v>7</v>
      </c>
      <c r="K675">
        <v>1</v>
      </c>
      <c r="L675">
        <v>1</v>
      </c>
      <c r="M675">
        <v>3</v>
      </c>
      <c r="N675">
        <v>1</v>
      </c>
      <c r="O675">
        <v>5</v>
      </c>
      <c r="P675">
        <v>5</v>
      </c>
      <c r="Q675">
        <v>3</v>
      </c>
      <c r="R675">
        <v>4</v>
      </c>
      <c r="S675">
        <v>3</v>
      </c>
      <c r="T675">
        <v>5</v>
      </c>
      <c r="U675">
        <v>3</v>
      </c>
      <c r="V675">
        <v>1</v>
      </c>
      <c r="W675">
        <v>4</v>
      </c>
      <c r="X675">
        <v>1</v>
      </c>
      <c r="Y675">
        <v>3</v>
      </c>
      <c r="Z675">
        <v>1</v>
      </c>
      <c r="AA675">
        <v>3</v>
      </c>
      <c r="AB675">
        <v>5</v>
      </c>
      <c r="AC675">
        <v>1</v>
      </c>
      <c r="AD675">
        <v>1</v>
      </c>
      <c r="AE675">
        <v>1</v>
      </c>
      <c r="AF675">
        <v>3</v>
      </c>
      <c r="AG675">
        <v>6</v>
      </c>
      <c r="AH675">
        <v>3</v>
      </c>
      <c r="AI675">
        <v>1</v>
      </c>
      <c r="AJ675">
        <v>4</v>
      </c>
      <c r="AK675">
        <v>3</v>
      </c>
    </row>
    <row r="676" spans="1:37">
      <c r="A676">
        <v>675</v>
      </c>
      <c r="B676" t="s">
        <v>2888</v>
      </c>
      <c r="C676" t="s">
        <v>2968</v>
      </c>
      <c r="D676" t="str">
        <f t="shared" si="10"/>
        <v>SZ_08_0118</v>
      </c>
      <c r="E676" t="s">
        <v>2969</v>
      </c>
      <c r="F676" t="s">
        <v>2725</v>
      </c>
      <c r="G676" t="s">
        <v>2726</v>
      </c>
      <c r="H676">
        <v>6</v>
      </c>
      <c r="I676">
        <v>2</v>
      </c>
      <c r="J676">
        <v>4</v>
      </c>
      <c r="K676">
        <v>1</v>
      </c>
      <c r="L676">
        <v>1</v>
      </c>
      <c r="M676">
        <v>5</v>
      </c>
      <c r="N676">
        <v>3</v>
      </c>
      <c r="O676">
        <v>4</v>
      </c>
      <c r="P676">
        <v>4</v>
      </c>
      <c r="Q676">
        <v>4</v>
      </c>
      <c r="R676">
        <v>4</v>
      </c>
      <c r="S676">
        <v>4</v>
      </c>
      <c r="T676">
        <v>3</v>
      </c>
      <c r="U676">
        <v>2</v>
      </c>
      <c r="V676">
        <v>1</v>
      </c>
      <c r="W676">
        <v>3</v>
      </c>
      <c r="X676">
        <v>1</v>
      </c>
      <c r="Y676">
        <v>1</v>
      </c>
      <c r="Z676">
        <v>1</v>
      </c>
      <c r="AA676">
        <v>1</v>
      </c>
      <c r="AB676">
        <v>3</v>
      </c>
      <c r="AC676">
        <v>1</v>
      </c>
      <c r="AD676">
        <v>1</v>
      </c>
      <c r="AE676">
        <v>1</v>
      </c>
      <c r="AF676">
        <v>1</v>
      </c>
      <c r="AG676">
        <v>4</v>
      </c>
      <c r="AH676">
        <v>3</v>
      </c>
      <c r="AI676">
        <v>1</v>
      </c>
      <c r="AJ676">
        <v>4</v>
      </c>
      <c r="AK676">
        <v>4</v>
      </c>
    </row>
    <row r="677" spans="1:37">
      <c r="A677">
        <v>676</v>
      </c>
      <c r="B677" t="s">
        <v>2891</v>
      </c>
      <c r="C677" t="s">
        <v>2970</v>
      </c>
      <c r="D677" t="str">
        <f t="shared" si="10"/>
        <v>SZ_08_0119</v>
      </c>
      <c r="E677" t="s">
        <v>2971</v>
      </c>
      <c r="F677" t="s">
        <v>2754</v>
      </c>
      <c r="G677" t="s">
        <v>2726</v>
      </c>
      <c r="H677">
        <v>6</v>
      </c>
      <c r="I677">
        <v>1</v>
      </c>
      <c r="J677">
        <v>7</v>
      </c>
      <c r="K677">
        <v>1</v>
      </c>
      <c r="L677">
        <v>1</v>
      </c>
      <c r="M677">
        <v>6</v>
      </c>
      <c r="N677">
        <v>4</v>
      </c>
      <c r="O677">
        <v>3</v>
      </c>
      <c r="P677">
        <v>3</v>
      </c>
      <c r="Q677">
        <v>3</v>
      </c>
      <c r="R677">
        <v>5</v>
      </c>
      <c r="S677">
        <v>3</v>
      </c>
      <c r="T677">
        <v>3</v>
      </c>
      <c r="U677">
        <v>3</v>
      </c>
      <c r="V677">
        <v>1</v>
      </c>
      <c r="W677">
        <v>3</v>
      </c>
      <c r="X677">
        <v>1</v>
      </c>
      <c r="Y677">
        <v>1</v>
      </c>
      <c r="Z677">
        <v>1</v>
      </c>
      <c r="AA677">
        <v>3</v>
      </c>
      <c r="AB677">
        <v>3</v>
      </c>
      <c r="AC677">
        <v>4</v>
      </c>
      <c r="AD677">
        <v>3</v>
      </c>
      <c r="AE677">
        <v>3</v>
      </c>
      <c r="AF677">
        <v>1</v>
      </c>
      <c r="AG677">
        <v>4</v>
      </c>
      <c r="AH677">
        <v>1</v>
      </c>
      <c r="AI677">
        <v>3</v>
      </c>
      <c r="AJ677">
        <v>3</v>
      </c>
      <c r="AK677">
        <v>6</v>
      </c>
    </row>
    <row r="678" spans="1:37">
      <c r="A678">
        <v>677</v>
      </c>
      <c r="B678" t="s">
        <v>2894</v>
      </c>
      <c r="C678" t="s">
        <v>2972</v>
      </c>
      <c r="D678" t="str">
        <f t="shared" si="10"/>
        <v>SZ_08_0120</v>
      </c>
      <c r="E678" t="s">
        <v>2973</v>
      </c>
      <c r="F678" t="s">
        <v>1165</v>
      </c>
      <c r="G678" t="s">
        <v>1166</v>
      </c>
      <c r="H678">
        <v>6</v>
      </c>
      <c r="I678">
        <v>1</v>
      </c>
      <c r="J678">
        <v>6</v>
      </c>
      <c r="K678">
        <v>1</v>
      </c>
      <c r="L678">
        <v>1</v>
      </c>
      <c r="M678">
        <v>4</v>
      </c>
      <c r="N678">
        <v>1</v>
      </c>
      <c r="O678">
        <v>5</v>
      </c>
      <c r="P678">
        <v>4</v>
      </c>
      <c r="Q678">
        <v>4</v>
      </c>
      <c r="R678">
        <v>3</v>
      </c>
      <c r="S678">
        <v>1</v>
      </c>
      <c r="T678">
        <v>2</v>
      </c>
      <c r="U678">
        <v>1</v>
      </c>
      <c r="V678">
        <v>2</v>
      </c>
      <c r="W678">
        <v>4</v>
      </c>
      <c r="X678">
        <v>1</v>
      </c>
      <c r="Y678">
        <v>3</v>
      </c>
      <c r="Z678">
        <v>1</v>
      </c>
      <c r="AA678">
        <v>3</v>
      </c>
      <c r="AB678">
        <v>3</v>
      </c>
      <c r="AC678">
        <v>1</v>
      </c>
      <c r="AD678">
        <v>3</v>
      </c>
      <c r="AE678">
        <v>1</v>
      </c>
      <c r="AF678">
        <v>3</v>
      </c>
      <c r="AG678">
        <v>3</v>
      </c>
      <c r="AH678">
        <v>2</v>
      </c>
      <c r="AI678">
        <v>3</v>
      </c>
      <c r="AJ678">
        <v>4</v>
      </c>
      <c r="AK678">
        <v>3</v>
      </c>
    </row>
    <row r="679" spans="1:37">
      <c r="A679">
        <v>678</v>
      </c>
      <c r="B679" t="s">
        <v>2900</v>
      </c>
      <c r="C679" t="s">
        <v>2974</v>
      </c>
      <c r="D679" t="str">
        <f t="shared" si="10"/>
        <v>SZ_08_0121</v>
      </c>
      <c r="E679" t="s">
        <v>2975</v>
      </c>
      <c r="F679" t="s">
        <v>1165</v>
      </c>
      <c r="G679" t="s">
        <v>2726</v>
      </c>
      <c r="H679">
        <v>4</v>
      </c>
      <c r="I679">
        <v>4</v>
      </c>
      <c r="J679">
        <v>6</v>
      </c>
      <c r="K679">
        <v>3</v>
      </c>
      <c r="L679">
        <v>1</v>
      </c>
      <c r="M679">
        <v>2</v>
      </c>
      <c r="N679">
        <v>1</v>
      </c>
      <c r="O679">
        <v>1</v>
      </c>
      <c r="P679">
        <v>4</v>
      </c>
      <c r="Q679">
        <v>1</v>
      </c>
      <c r="R679">
        <v>5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3</v>
      </c>
      <c r="AB679">
        <v>1</v>
      </c>
      <c r="AC679">
        <v>1</v>
      </c>
      <c r="AD679">
        <v>1</v>
      </c>
      <c r="AE679">
        <v>1</v>
      </c>
      <c r="AF679">
        <v>3</v>
      </c>
      <c r="AG679">
        <v>5</v>
      </c>
      <c r="AH679">
        <v>3</v>
      </c>
      <c r="AI679">
        <v>1</v>
      </c>
      <c r="AJ679">
        <v>3</v>
      </c>
      <c r="AK679">
        <v>3</v>
      </c>
    </row>
    <row r="680" spans="1:37">
      <c r="A680">
        <v>679</v>
      </c>
      <c r="B680" t="s">
        <v>2897</v>
      </c>
      <c r="C680" t="s">
        <v>2976</v>
      </c>
      <c r="D680" t="str">
        <f t="shared" si="10"/>
        <v>SZ_08_0122</v>
      </c>
      <c r="E680" t="s">
        <v>2977</v>
      </c>
      <c r="F680" t="s">
        <v>2978</v>
      </c>
      <c r="G680" t="s">
        <v>2726</v>
      </c>
      <c r="H680">
        <v>5</v>
      </c>
      <c r="I680">
        <v>4</v>
      </c>
      <c r="J680">
        <v>5</v>
      </c>
      <c r="K680">
        <v>3</v>
      </c>
      <c r="L680">
        <v>1</v>
      </c>
      <c r="M680">
        <v>5</v>
      </c>
      <c r="N680">
        <v>3</v>
      </c>
      <c r="O680">
        <v>2</v>
      </c>
      <c r="P680">
        <v>4</v>
      </c>
      <c r="Q680">
        <v>3</v>
      </c>
      <c r="R680">
        <v>4</v>
      </c>
      <c r="S680">
        <v>3</v>
      </c>
      <c r="T680">
        <v>1</v>
      </c>
      <c r="U680">
        <v>4</v>
      </c>
      <c r="V680">
        <v>3</v>
      </c>
      <c r="W680">
        <v>4</v>
      </c>
      <c r="X680">
        <v>1</v>
      </c>
      <c r="Y680">
        <v>3</v>
      </c>
      <c r="Z680">
        <v>5</v>
      </c>
      <c r="AA680">
        <v>3</v>
      </c>
      <c r="AB680">
        <v>2</v>
      </c>
      <c r="AC680">
        <v>4</v>
      </c>
      <c r="AD680">
        <v>5</v>
      </c>
      <c r="AE680">
        <v>3</v>
      </c>
      <c r="AF680">
        <v>3</v>
      </c>
      <c r="AG680">
        <v>5</v>
      </c>
      <c r="AH680">
        <v>4</v>
      </c>
      <c r="AI680">
        <v>4</v>
      </c>
      <c r="AJ680">
        <v>5</v>
      </c>
      <c r="AK680">
        <v>3</v>
      </c>
    </row>
    <row r="681" spans="1:37">
      <c r="A681">
        <v>680</v>
      </c>
      <c r="B681" t="s">
        <v>2903</v>
      </c>
      <c r="C681" t="s">
        <v>2979</v>
      </c>
      <c r="D681" t="str">
        <f t="shared" si="10"/>
        <v>SZ_08_0123</v>
      </c>
      <c r="E681" t="s">
        <v>2980</v>
      </c>
      <c r="F681" t="s">
        <v>2762</v>
      </c>
      <c r="G681" t="s">
        <v>1166</v>
      </c>
      <c r="H681">
        <v>6</v>
      </c>
      <c r="I681">
        <v>1</v>
      </c>
      <c r="J681">
        <v>6</v>
      </c>
      <c r="K681">
        <v>3</v>
      </c>
      <c r="L681">
        <v>1</v>
      </c>
      <c r="M681">
        <v>6</v>
      </c>
      <c r="N681">
        <v>6</v>
      </c>
      <c r="O681">
        <v>1</v>
      </c>
      <c r="P681">
        <v>1</v>
      </c>
      <c r="Q681">
        <v>2</v>
      </c>
      <c r="R681">
        <v>2</v>
      </c>
      <c r="S681">
        <v>1</v>
      </c>
      <c r="T681">
        <v>1</v>
      </c>
      <c r="U681">
        <v>1</v>
      </c>
      <c r="V681">
        <v>1</v>
      </c>
      <c r="W681">
        <v>4</v>
      </c>
      <c r="X681">
        <v>1</v>
      </c>
      <c r="Y681">
        <v>3</v>
      </c>
      <c r="Z681">
        <v>1</v>
      </c>
      <c r="AA681">
        <v>1</v>
      </c>
      <c r="AB681">
        <v>3</v>
      </c>
      <c r="AC681">
        <v>6</v>
      </c>
      <c r="AD681">
        <v>5</v>
      </c>
      <c r="AE681">
        <v>1</v>
      </c>
      <c r="AF681">
        <v>1</v>
      </c>
      <c r="AG681">
        <v>7</v>
      </c>
      <c r="AH681">
        <v>2</v>
      </c>
      <c r="AI681">
        <v>3</v>
      </c>
      <c r="AJ681">
        <v>1</v>
      </c>
      <c r="AK681">
        <v>2</v>
      </c>
    </row>
    <row r="682" spans="1:37">
      <c r="A682">
        <v>681</v>
      </c>
      <c r="B682" t="s">
        <v>2908</v>
      </c>
      <c r="C682" t="s">
        <v>2981</v>
      </c>
      <c r="D682" t="str">
        <f t="shared" si="10"/>
        <v>SZ_08_0124</v>
      </c>
      <c r="E682" t="s">
        <v>1534</v>
      </c>
      <c r="F682" t="s">
        <v>2725</v>
      </c>
      <c r="G682" t="s">
        <v>2726</v>
      </c>
      <c r="H682">
        <v>5</v>
      </c>
      <c r="I682">
        <v>3</v>
      </c>
      <c r="J682">
        <v>5</v>
      </c>
      <c r="K682">
        <v>1</v>
      </c>
      <c r="L682">
        <v>1</v>
      </c>
      <c r="M682">
        <v>4</v>
      </c>
      <c r="N682">
        <v>3</v>
      </c>
      <c r="O682">
        <v>4</v>
      </c>
      <c r="P682">
        <v>5</v>
      </c>
      <c r="Q682">
        <v>4</v>
      </c>
      <c r="R682">
        <v>5</v>
      </c>
      <c r="S682">
        <v>5</v>
      </c>
      <c r="T682">
        <v>3</v>
      </c>
      <c r="U682">
        <v>1</v>
      </c>
      <c r="V682">
        <v>3</v>
      </c>
      <c r="W682">
        <v>3</v>
      </c>
      <c r="X682">
        <v>1</v>
      </c>
      <c r="Y682">
        <v>1</v>
      </c>
      <c r="Z682">
        <v>1</v>
      </c>
      <c r="AA682">
        <v>3</v>
      </c>
      <c r="AB682">
        <v>4</v>
      </c>
      <c r="AC682">
        <v>1</v>
      </c>
      <c r="AD682">
        <v>1</v>
      </c>
      <c r="AE682">
        <v>4</v>
      </c>
      <c r="AF682">
        <v>3</v>
      </c>
      <c r="AG682">
        <v>4</v>
      </c>
      <c r="AH682">
        <v>3</v>
      </c>
      <c r="AI682">
        <v>1</v>
      </c>
      <c r="AJ682">
        <v>5</v>
      </c>
      <c r="AK682">
        <v>4</v>
      </c>
    </row>
    <row r="683" spans="1:37">
      <c r="A683">
        <v>682</v>
      </c>
      <c r="B683" t="s">
        <v>2982</v>
      </c>
      <c r="C683" t="s">
        <v>2983</v>
      </c>
      <c r="D683" t="str">
        <f t="shared" si="10"/>
        <v>SZ_08_0125</v>
      </c>
      <c r="E683" t="s">
        <v>2984</v>
      </c>
      <c r="F683" t="s">
        <v>2978</v>
      </c>
      <c r="G683" t="s">
        <v>1166</v>
      </c>
      <c r="H683">
        <v>5</v>
      </c>
      <c r="I683">
        <v>2</v>
      </c>
      <c r="J683">
        <v>1</v>
      </c>
      <c r="K683">
        <v>3</v>
      </c>
      <c r="L683">
        <v>1</v>
      </c>
      <c r="M683">
        <v>5</v>
      </c>
      <c r="N683">
        <v>4</v>
      </c>
      <c r="O683">
        <v>3</v>
      </c>
      <c r="P683">
        <v>3</v>
      </c>
      <c r="Q683">
        <v>3</v>
      </c>
      <c r="R683">
        <v>5</v>
      </c>
      <c r="S683">
        <v>2</v>
      </c>
      <c r="T683">
        <v>2</v>
      </c>
      <c r="U683">
        <v>3</v>
      </c>
      <c r="V683">
        <v>2</v>
      </c>
      <c r="W683">
        <v>1</v>
      </c>
      <c r="X683">
        <v>1</v>
      </c>
      <c r="Y683">
        <v>1</v>
      </c>
      <c r="Z683">
        <v>1</v>
      </c>
      <c r="AA683">
        <v>2</v>
      </c>
      <c r="AB683">
        <v>2</v>
      </c>
      <c r="AC683">
        <v>3</v>
      </c>
      <c r="AD683">
        <v>2</v>
      </c>
      <c r="AE683">
        <v>1</v>
      </c>
      <c r="AF683">
        <v>2</v>
      </c>
      <c r="AG683">
        <v>5</v>
      </c>
      <c r="AH683">
        <v>2</v>
      </c>
      <c r="AI683">
        <v>3</v>
      </c>
      <c r="AJ683">
        <v>3</v>
      </c>
      <c r="AK683">
        <v>4</v>
      </c>
    </row>
    <row r="684" spans="1:37">
      <c r="A684">
        <v>683</v>
      </c>
      <c r="B684" t="s">
        <v>1966</v>
      </c>
      <c r="C684" t="s">
        <v>2985</v>
      </c>
      <c r="D684" t="str">
        <f t="shared" si="10"/>
        <v>SZ_08_0128</v>
      </c>
      <c r="E684" t="s">
        <v>2986</v>
      </c>
      <c r="F684" t="s">
        <v>2978</v>
      </c>
      <c r="G684" t="s">
        <v>2726</v>
      </c>
      <c r="H684">
        <v>5</v>
      </c>
      <c r="I684">
        <v>3</v>
      </c>
      <c r="J684">
        <v>5</v>
      </c>
      <c r="K684">
        <v>1</v>
      </c>
      <c r="L684">
        <v>1</v>
      </c>
      <c r="M684">
        <v>5</v>
      </c>
      <c r="N684">
        <v>3</v>
      </c>
      <c r="O684">
        <v>4</v>
      </c>
      <c r="P684">
        <v>3</v>
      </c>
      <c r="Q684">
        <v>3</v>
      </c>
      <c r="R684">
        <v>3</v>
      </c>
      <c r="S684">
        <v>4</v>
      </c>
      <c r="T684">
        <v>3</v>
      </c>
      <c r="U684">
        <v>3</v>
      </c>
      <c r="V684">
        <v>1</v>
      </c>
      <c r="W684">
        <v>2</v>
      </c>
      <c r="X684">
        <v>3</v>
      </c>
      <c r="Y684">
        <v>2</v>
      </c>
      <c r="Z684">
        <v>1</v>
      </c>
      <c r="AA684">
        <v>1</v>
      </c>
      <c r="AB684">
        <v>2</v>
      </c>
      <c r="AC684">
        <v>2</v>
      </c>
      <c r="AD684">
        <v>4</v>
      </c>
      <c r="AE684">
        <v>1</v>
      </c>
      <c r="AF684">
        <v>3</v>
      </c>
      <c r="AG684">
        <v>4</v>
      </c>
      <c r="AH684">
        <v>3</v>
      </c>
      <c r="AI684">
        <v>4</v>
      </c>
      <c r="AJ684">
        <v>4</v>
      </c>
      <c r="AK684">
        <v>4</v>
      </c>
    </row>
    <row r="685" spans="1:37">
      <c r="A685">
        <v>684</v>
      </c>
      <c r="B685" t="s">
        <v>1970</v>
      </c>
      <c r="C685" t="s">
        <v>2987</v>
      </c>
      <c r="D685" t="str">
        <f t="shared" si="10"/>
        <v>SZ_08_0129</v>
      </c>
      <c r="E685" t="s">
        <v>2988</v>
      </c>
      <c r="F685" t="s">
        <v>2978</v>
      </c>
      <c r="G685" t="s">
        <v>2726</v>
      </c>
      <c r="H685">
        <v>6</v>
      </c>
      <c r="I685">
        <v>4</v>
      </c>
      <c r="J685">
        <v>2</v>
      </c>
      <c r="K685">
        <v>3</v>
      </c>
      <c r="L685">
        <v>1</v>
      </c>
      <c r="M685">
        <v>6</v>
      </c>
      <c r="N685">
        <v>5</v>
      </c>
      <c r="O685">
        <v>4</v>
      </c>
      <c r="P685">
        <v>3</v>
      </c>
      <c r="Q685">
        <v>4</v>
      </c>
      <c r="R685">
        <v>3</v>
      </c>
      <c r="S685">
        <v>4</v>
      </c>
      <c r="T685">
        <v>3</v>
      </c>
      <c r="U685">
        <v>3</v>
      </c>
      <c r="V685">
        <v>4</v>
      </c>
      <c r="W685">
        <v>3</v>
      </c>
      <c r="X685">
        <v>2</v>
      </c>
      <c r="Y685">
        <v>4</v>
      </c>
      <c r="Z685">
        <v>1</v>
      </c>
      <c r="AA685">
        <v>3</v>
      </c>
      <c r="AB685">
        <v>2</v>
      </c>
      <c r="AC685">
        <v>2</v>
      </c>
      <c r="AD685">
        <v>4</v>
      </c>
      <c r="AE685">
        <v>2</v>
      </c>
      <c r="AF685">
        <v>4</v>
      </c>
      <c r="AG685">
        <v>3</v>
      </c>
      <c r="AH685">
        <v>2</v>
      </c>
      <c r="AI685">
        <v>3</v>
      </c>
      <c r="AJ685">
        <v>2</v>
      </c>
      <c r="AK685">
        <v>2</v>
      </c>
    </row>
    <row r="686" spans="1:37">
      <c r="A686">
        <v>685</v>
      </c>
      <c r="B686" t="s">
        <v>2912</v>
      </c>
      <c r="C686" t="s">
        <v>2989</v>
      </c>
      <c r="D686" t="str">
        <f t="shared" si="10"/>
        <v>SZ_08_0130</v>
      </c>
      <c r="E686" t="s">
        <v>2990</v>
      </c>
      <c r="F686" t="s">
        <v>2978</v>
      </c>
      <c r="G686" t="s">
        <v>2726</v>
      </c>
      <c r="H686">
        <v>6</v>
      </c>
      <c r="I686">
        <v>3</v>
      </c>
      <c r="J686">
        <v>6</v>
      </c>
      <c r="K686">
        <v>2</v>
      </c>
      <c r="L686">
        <v>1</v>
      </c>
      <c r="M686">
        <v>6</v>
      </c>
      <c r="N686">
        <v>4</v>
      </c>
      <c r="O686">
        <v>3</v>
      </c>
      <c r="P686">
        <v>3</v>
      </c>
      <c r="Q686">
        <v>3</v>
      </c>
      <c r="R686">
        <v>4</v>
      </c>
      <c r="S686">
        <v>4</v>
      </c>
      <c r="T686">
        <v>3</v>
      </c>
      <c r="U686">
        <v>2</v>
      </c>
      <c r="V686">
        <v>1</v>
      </c>
      <c r="W686">
        <v>4</v>
      </c>
      <c r="X686">
        <v>3</v>
      </c>
      <c r="Y686">
        <v>3</v>
      </c>
      <c r="Z686">
        <v>1</v>
      </c>
      <c r="AA686">
        <v>4</v>
      </c>
      <c r="AB686">
        <v>1</v>
      </c>
      <c r="AC686">
        <v>2</v>
      </c>
      <c r="AD686">
        <v>2</v>
      </c>
      <c r="AE686">
        <v>1</v>
      </c>
      <c r="AF686">
        <v>2</v>
      </c>
      <c r="AG686">
        <v>3</v>
      </c>
      <c r="AH686">
        <v>1</v>
      </c>
      <c r="AI686">
        <v>3</v>
      </c>
      <c r="AJ686">
        <v>2</v>
      </c>
      <c r="AK686">
        <v>4</v>
      </c>
    </row>
    <row r="687" spans="1:37">
      <c r="A687">
        <v>686</v>
      </c>
      <c r="B687" t="s">
        <v>2479</v>
      </c>
      <c r="C687" t="s">
        <v>2991</v>
      </c>
      <c r="D687" t="str">
        <f t="shared" si="10"/>
        <v>SZ_09_0001</v>
      </c>
      <c r="E687" t="s">
        <v>2992</v>
      </c>
      <c r="F687" t="s">
        <v>2993</v>
      </c>
      <c r="G687" t="s">
        <v>2994</v>
      </c>
      <c r="H687">
        <v>2</v>
      </c>
      <c r="I687">
        <v>4</v>
      </c>
      <c r="J687">
        <v>6</v>
      </c>
      <c r="K687">
        <v>1</v>
      </c>
      <c r="L687">
        <v>2</v>
      </c>
      <c r="M687">
        <v>5</v>
      </c>
      <c r="N687">
        <v>2</v>
      </c>
      <c r="O687">
        <v>2</v>
      </c>
      <c r="P687">
        <v>3</v>
      </c>
      <c r="Q687">
        <v>4</v>
      </c>
      <c r="R687">
        <v>4</v>
      </c>
      <c r="S687">
        <v>2</v>
      </c>
      <c r="T687">
        <v>5</v>
      </c>
      <c r="U687">
        <v>4</v>
      </c>
      <c r="V687">
        <v>2</v>
      </c>
      <c r="W687">
        <v>2</v>
      </c>
      <c r="X687">
        <v>1</v>
      </c>
      <c r="Y687">
        <v>3</v>
      </c>
      <c r="Z687">
        <v>3</v>
      </c>
      <c r="AA687">
        <v>3</v>
      </c>
      <c r="AB687">
        <v>2</v>
      </c>
      <c r="AC687">
        <v>1</v>
      </c>
      <c r="AD687">
        <v>3</v>
      </c>
      <c r="AE687">
        <v>2</v>
      </c>
      <c r="AF687">
        <v>2</v>
      </c>
      <c r="AG687">
        <v>4</v>
      </c>
      <c r="AH687">
        <v>3</v>
      </c>
      <c r="AI687">
        <v>2</v>
      </c>
      <c r="AJ687">
        <v>3</v>
      </c>
      <c r="AK687">
        <v>5</v>
      </c>
    </row>
    <row r="688" spans="1:37">
      <c r="A688">
        <v>687</v>
      </c>
      <c r="B688" t="s">
        <v>2482</v>
      </c>
      <c r="C688" t="s">
        <v>2995</v>
      </c>
      <c r="D688" t="str">
        <f t="shared" si="10"/>
        <v>SZ_09_0002</v>
      </c>
      <c r="E688" t="s">
        <v>2996</v>
      </c>
      <c r="F688" t="s">
        <v>2993</v>
      </c>
      <c r="G688" t="s">
        <v>2994</v>
      </c>
      <c r="H688">
        <v>4</v>
      </c>
      <c r="I688">
        <v>2</v>
      </c>
      <c r="J688">
        <v>5</v>
      </c>
      <c r="K688">
        <v>2</v>
      </c>
      <c r="L688">
        <v>1</v>
      </c>
      <c r="M688">
        <v>5</v>
      </c>
      <c r="N688">
        <v>3</v>
      </c>
      <c r="O688">
        <v>2</v>
      </c>
      <c r="P688">
        <v>3</v>
      </c>
      <c r="Q688">
        <v>4</v>
      </c>
      <c r="R688">
        <v>3</v>
      </c>
      <c r="S688">
        <v>5</v>
      </c>
      <c r="T688">
        <v>1</v>
      </c>
      <c r="U688">
        <v>2</v>
      </c>
      <c r="V688">
        <v>6</v>
      </c>
      <c r="W688">
        <v>5</v>
      </c>
      <c r="X688">
        <v>2</v>
      </c>
      <c r="Y688">
        <v>4</v>
      </c>
      <c r="Z688">
        <v>2</v>
      </c>
      <c r="AA688">
        <v>6</v>
      </c>
      <c r="AB688">
        <v>3</v>
      </c>
      <c r="AC688">
        <v>1</v>
      </c>
      <c r="AD688">
        <v>5</v>
      </c>
      <c r="AE688">
        <v>1</v>
      </c>
      <c r="AF688">
        <v>4</v>
      </c>
      <c r="AG688">
        <v>1</v>
      </c>
      <c r="AH688">
        <v>1</v>
      </c>
      <c r="AI688">
        <v>2</v>
      </c>
      <c r="AJ688">
        <v>5</v>
      </c>
      <c r="AK688">
        <v>3</v>
      </c>
    </row>
    <row r="689" spans="1:37">
      <c r="A689">
        <v>688</v>
      </c>
      <c r="B689" t="s">
        <v>2485</v>
      </c>
      <c r="C689" t="s">
        <v>2997</v>
      </c>
      <c r="D689" t="str">
        <f t="shared" si="10"/>
        <v>SZ_09_0003</v>
      </c>
      <c r="E689" t="s">
        <v>2998</v>
      </c>
      <c r="F689" t="s">
        <v>2999</v>
      </c>
      <c r="G689" t="s">
        <v>2994</v>
      </c>
      <c r="H689">
        <v>6</v>
      </c>
      <c r="I689">
        <v>2</v>
      </c>
      <c r="J689">
        <v>7</v>
      </c>
      <c r="K689">
        <v>2</v>
      </c>
      <c r="L689">
        <v>2</v>
      </c>
      <c r="M689">
        <v>6</v>
      </c>
      <c r="N689">
        <v>3</v>
      </c>
      <c r="O689">
        <v>3</v>
      </c>
      <c r="P689">
        <v>4</v>
      </c>
      <c r="Q689">
        <v>5</v>
      </c>
      <c r="R689">
        <v>4</v>
      </c>
      <c r="S689">
        <v>4</v>
      </c>
      <c r="T689">
        <v>4</v>
      </c>
      <c r="U689">
        <v>3</v>
      </c>
      <c r="V689">
        <v>2</v>
      </c>
      <c r="W689">
        <v>5</v>
      </c>
      <c r="X689">
        <v>5</v>
      </c>
      <c r="Y689">
        <v>4</v>
      </c>
      <c r="Z689">
        <v>3</v>
      </c>
      <c r="AA689">
        <v>6</v>
      </c>
      <c r="AB689">
        <v>4</v>
      </c>
      <c r="AC689">
        <v>2</v>
      </c>
      <c r="AD689">
        <v>3</v>
      </c>
      <c r="AE689">
        <v>4</v>
      </c>
      <c r="AF689">
        <v>3</v>
      </c>
      <c r="AG689">
        <v>4</v>
      </c>
      <c r="AH689">
        <v>3</v>
      </c>
      <c r="AI689">
        <v>3</v>
      </c>
      <c r="AJ689">
        <v>2</v>
      </c>
      <c r="AK689">
        <v>5</v>
      </c>
    </row>
    <row r="690" spans="1:37">
      <c r="A690">
        <v>689</v>
      </c>
      <c r="B690" t="s">
        <v>2488</v>
      </c>
      <c r="C690" t="s">
        <v>3000</v>
      </c>
      <c r="D690" t="str">
        <f t="shared" si="10"/>
        <v>SZ_09_0004</v>
      </c>
      <c r="E690" t="s">
        <v>2977</v>
      </c>
      <c r="F690" t="s">
        <v>3001</v>
      </c>
      <c r="G690" t="s">
        <v>2994</v>
      </c>
      <c r="H690">
        <v>3</v>
      </c>
      <c r="I690">
        <v>1</v>
      </c>
      <c r="J690">
        <v>6</v>
      </c>
      <c r="K690">
        <v>2</v>
      </c>
      <c r="L690">
        <v>1</v>
      </c>
      <c r="M690">
        <v>4</v>
      </c>
      <c r="N690">
        <v>3</v>
      </c>
      <c r="O690">
        <v>3</v>
      </c>
      <c r="P690">
        <v>3</v>
      </c>
      <c r="Q690">
        <v>1</v>
      </c>
      <c r="R690">
        <v>3</v>
      </c>
      <c r="S690">
        <v>1</v>
      </c>
      <c r="T690">
        <v>3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2</v>
      </c>
      <c r="AB690">
        <v>1</v>
      </c>
      <c r="AC690">
        <v>5</v>
      </c>
      <c r="AD690">
        <v>1</v>
      </c>
      <c r="AE690">
        <v>1</v>
      </c>
      <c r="AF690">
        <v>4</v>
      </c>
      <c r="AG690">
        <v>5</v>
      </c>
      <c r="AH690">
        <v>2</v>
      </c>
      <c r="AI690">
        <v>5</v>
      </c>
      <c r="AJ690">
        <v>3</v>
      </c>
      <c r="AK690">
        <v>3</v>
      </c>
    </row>
    <row r="691" spans="1:37">
      <c r="A691">
        <v>690</v>
      </c>
      <c r="B691" t="s">
        <v>2491</v>
      </c>
      <c r="C691" t="s">
        <v>3002</v>
      </c>
      <c r="D691" t="str">
        <f t="shared" si="10"/>
        <v>SZ_09_0005</v>
      </c>
      <c r="E691" t="s">
        <v>3003</v>
      </c>
      <c r="F691" t="s">
        <v>3001</v>
      </c>
      <c r="G691" t="s">
        <v>2994</v>
      </c>
      <c r="H691">
        <v>4</v>
      </c>
      <c r="I691">
        <v>3</v>
      </c>
      <c r="J691">
        <v>6</v>
      </c>
      <c r="K691">
        <v>1</v>
      </c>
      <c r="L691">
        <v>1</v>
      </c>
      <c r="M691">
        <v>4</v>
      </c>
      <c r="N691">
        <v>2</v>
      </c>
      <c r="O691">
        <v>1</v>
      </c>
      <c r="P691">
        <v>3</v>
      </c>
      <c r="Q691">
        <v>1</v>
      </c>
      <c r="R691">
        <v>3</v>
      </c>
      <c r="S691">
        <v>1</v>
      </c>
      <c r="T691">
        <v>3</v>
      </c>
      <c r="U691">
        <v>1</v>
      </c>
      <c r="V691">
        <v>6</v>
      </c>
      <c r="W691">
        <v>4</v>
      </c>
      <c r="X691">
        <v>4</v>
      </c>
      <c r="Y691">
        <v>1</v>
      </c>
      <c r="Z691">
        <v>1</v>
      </c>
      <c r="AA691">
        <v>3</v>
      </c>
      <c r="AB691">
        <v>1</v>
      </c>
      <c r="AC691">
        <v>1</v>
      </c>
      <c r="AD691">
        <v>5</v>
      </c>
      <c r="AE691">
        <v>1</v>
      </c>
      <c r="AF691">
        <v>1</v>
      </c>
      <c r="AG691">
        <v>1</v>
      </c>
      <c r="AH691">
        <v>1</v>
      </c>
      <c r="AI691">
        <v>2</v>
      </c>
      <c r="AJ691">
        <v>1</v>
      </c>
      <c r="AK691">
        <v>4</v>
      </c>
    </row>
    <row r="692" spans="1:37">
      <c r="A692">
        <v>691</v>
      </c>
      <c r="B692" t="s">
        <v>2494</v>
      </c>
      <c r="C692" t="s">
        <v>3004</v>
      </c>
      <c r="D692" t="str">
        <f t="shared" si="10"/>
        <v>SZ_09_0006</v>
      </c>
      <c r="E692" t="s">
        <v>3005</v>
      </c>
      <c r="F692" t="s">
        <v>3001</v>
      </c>
      <c r="G692" t="s">
        <v>2994</v>
      </c>
      <c r="H692">
        <v>6</v>
      </c>
      <c r="I692">
        <v>2</v>
      </c>
      <c r="J692">
        <v>6</v>
      </c>
      <c r="K692">
        <v>1</v>
      </c>
      <c r="L692">
        <v>1</v>
      </c>
      <c r="M692">
        <v>6</v>
      </c>
      <c r="N692">
        <v>2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3</v>
      </c>
      <c r="W692">
        <v>3</v>
      </c>
      <c r="X692">
        <v>4</v>
      </c>
      <c r="Y692">
        <v>1</v>
      </c>
      <c r="Z692">
        <v>1</v>
      </c>
      <c r="AA692">
        <v>2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2</v>
      </c>
      <c r="AH692">
        <v>1</v>
      </c>
      <c r="AI692">
        <v>4</v>
      </c>
      <c r="AJ692">
        <v>1</v>
      </c>
      <c r="AK692">
        <v>4</v>
      </c>
    </row>
    <row r="693" spans="1:37">
      <c r="A693">
        <v>692</v>
      </c>
      <c r="B693" t="s">
        <v>2497</v>
      </c>
      <c r="C693" t="s">
        <v>3006</v>
      </c>
      <c r="D693" t="str">
        <f t="shared" si="10"/>
        <v>SZ_09_0007</v>
      </c>
      <c r="E693" t="s">
        <v>3007</v>
      </c>
      <c r="F693" t="s">
        <v>3008</v>
      </c>
      <c r="G693" t="s">
        <v>2994</v>
      </c>
      <c r="H693">
        <v>4</v>
      </c>
      <c r="I693">
        <v>4</v>
      </c>
      <c r="J693">
        <v>7</v>
      </c>
      <c r="K693">
        <v>3</v>
      </c>
      <c r="L693">
        <v>1</v>
      </c>
      <c r="M693">
        <v>3</v>
      </c>
      <c r="N693">
        <v>1</v>
      </c>
      <c r="O693">
        <v>5</v>
      </c>
      <c r="P693">
        <v>3</v>
      </c>
      <c r="Q693">
        <v>4</v>
      </c>
      <c r="R693">
        <v>5</v>
      </c>
      <c r="S693">
        <v>3</v>
      </c>
      <c r="T693">
        <v>2</v>
      </c>
      <c r="U693">
        <v>4</v>
      </c>
      <c r="V693">
        <v>1</v>
      </c>
      <c r="W693">
        <v>2</v>
      </c>
      <c r="X693">
        <v>2</v>
      </c>
      <c r="Y693">
        <v>3</v>
      </c>
      <c r="Z693">
        <v>1</v>
      </c>
      <c r="AA693">
        <v>3</v>
      </c>
      <c r="AB693">
        <v>1</v>
      </c>
      <c r="AC693">
        <v>1</v>
      </c>
      <c r="AD693">
        <v>5</v>
      </c>
      <c r="AE693">
        <v>1</v>
      </c>
      <c r="AF693">
        <v>2</v>
      </c>
      <c r="AG693">
        <v>3</v>
      </c>
      <c r="AH693">
        <v>2</v>
      </c>
      <c r="AI693">
        <v>1</v>
      </c>
      <c r="AJ693">
        <v>6</v>
      </c>
      <c r="AK693">
        <v>3</v>
      </c>
    </row>
    <row r="694" spans="1:37">
      <c r="A694">
        <v>693</v>
      </c>
      <c r="B694" t="s">
        <v>2499</v>
      </c>
      <c r="C694" t="s">
        <v>3009</v>
      </c>
      <c r="D694" t="str">
        <f t="shared" si="10"/>
        <v>SZ_09_0008</v>
      </c>
      <c r="E694" t="s">
        <v>3010</v>
      </c>
      <c r="F694" t="s">
        <v>3001</v>
      </c>
      <c r="G694" t="s">
        <v>2994</v>
      </c>
      <c r="H694">
        <v>5</v>
      </c>
      <c r="I694">
        <v>2</v>
      </c>
      <c r="J694">
        <v>6</v>
      </c>
      <c r="K694">
        <v>1</v>
      </c>
      <c r="L694">
        <v>1</v>
      </c>
      <c r="M694">
        <v>5</v>
      </c>
      <c r="N694">
        <v>1</v>
      </c>
      <c r="O694">
        <v>3</v>
      </c>
      <c r="P694">
        <v>3</v>
      </c>
      <c r="Q694">
        <v>1</v>
      </c>
      <c r="R694">
        <v>3</v>
      </c>
      <c r="S694">
        <v>2</v>
      </c>
      <c r="T694">
        <v>1</v>
      </c>
      <c r="U694">
        <v>1</v>
      </c>
      <c r="V694">
        <v>6</v>
      </c>
      <c r="W694">
        <v>5</v>
      </c>
      <c r="X694">
        <v>5</v>
      </c>
      <c r="Y694">
        <v>5</v>
      </c>
      <c r="Z694">
        <v>1</v>
      </c>
      <c r="AA694">
        <v>4</v>
      </c>
      <c r="AB694">
        <v>2</v>
      </c>
      <c r="AC694">
        <v>1</v>
      </c>
      <c r="AD694">
        <v>6</v>
      </c>
      <c r="AE694">
        <v>1</v>
      </c>
      <c r="AF694">
        <v>3</v>
      </c>
      <c r="AG694">
        <v>3</v>
      </c>
      <c r="AH694">
        <v>3</v>
      </c>
      <c r="AI694">
        <v>5</v>
      </c>
      <c r="AJ694">
        <v>1</v>
      </c>
      <c r="AK694">
        <v>3</v>
      </c>
    </row>
    <row r="695" spans="1:37">
      <c r="A695">
        <v>694</v>
      </c>
      <c r="B695" t="s">
        <v>2503</v>
      </c>
      <c r="C695" t="s">
        <v>3011</v>
      </c>
      <c r="D695" t="str">
        <f t="shared" si="10"/>
        <v>SZ_09_0009</v>
      </c>
      <c r="E695" t="s">
        <v>3012</v>
      </c>
      <c r="F695" t="s">
        <v>3001</v>
      </c>
      <c r="G695" t="s">
        <v>2994</v>
      </c>
      <c r="H695">
        <v>7</v>
      </c>
      <c r="I695">
        <v>4</v>
      </c>
      <c r="J695">
        <v>6</v>
      </c>
      <c r="K695">
        <v>3</v>
      </c>
      <c r="L695">
        <v>2</v>
      </c>
      <c r="M695">
        <v>4</v>
      </c>
      <c r="N695">
        <v>3</v>
      </c>
      <c r="O695">
        <v>2</v>
      </c>
      <c r="P695">
        <v>4</v>
      </c>
      <c r="Q695">
        <v>3</v>
      </c>
      <c r="R695">
        <v>2</v>
      </c>
      <c r="S695">
        <v>2</v>
      </c>
      <c r="T695">
        <v>2</v>
      </c>
      <c r="U695">
        <v>5</v>
      </c>
      <c r="V695">
        <v>5</v>
      </c>
      <c r="W695">
        <v>4</v>
      </c>
      <c r="X695">
        <v>1</v>
      </c>
      <c r="Y695">
        <v>3</v>
      </c>
      <c r="Z695">
        <v>3</v>
      </c>
      <c r="AA695">
        <v>5</v>
      </c>
      <c r="AB695">
        <v>2</v>
      </c>
      <c r="AC695">
        <v>4</v>
      </c>
      <c r="AD695">
        <v>7</v>
      </c>
      <c r="AE695">
        <v>1</v>
      </c>
      <c r="AF695">
        <v>3</v>
      </c>
      <c r="AG695">
        <v>3</v>
      </c>
      <c r="AH695">
        <v>2</v>
      </c>
      <c r="AI695">
        <v>4</v>
      </c>
      <c r="AJ695">
        <v>5</v>
      </c>
      <c r="AK695">
        <v>6</v>
      </c>
    </row>
    <row r="696" spans="1:37">
      <c r="A696">
        <v>695</v>
      </c>
      <c r="B696" t="s">
        <v>2506</v>
      </c>
      <c r="C696" t="s">
        <v>3013</v>
      </c>
      <c r="D696" t="str">
        <f t="shared" si="10"/>
        <v>SZ_09_0010</v>
      </c>
      <c r="E696" t="s">
        <v>1443</v>
      </c>
      <c r="F696" t="s">
        <v>3001</v>
      </c>
      <c r="G696" t="s">
        <v>2994</v>
      </c>
      <c r="H696">
        <v>6</v>
      </c>
      <c r="I696">
        <v>2</v>
      </c>
      <c r="J696">
        <v>6</v>
      </c>
      <c r="K696">
        <v>1</v>
      </c>
      <c r="L696">
        <v>1</v>
      </c>
      <c r="M696">
        <v>4</v>
      </c>
      <c r="N696">
        <v>1</v>
      </c>
      <c r="O696">
        <v>3</v>
      </c>
      <c r="P696">
        <v>4</v>
      </c>
      <c r="Q696">
        <v>4</v>
      </c>
      <c r="R696">
        <v>4</v>
      </c>
      <c r="S696">
        <v>2</v>
      </c>
      <c r="T696">
        <v>1</v>
      </c>
      <c r="U696">
        <v>3</v>
      </c>
      <c r="V696">
        <v>4</v>
      </c>
      <c r="W696">
        <v>2</v>
      </c>
      <c r="X696">
        <v>3</v>
      </c>
      <c r="Y696">
        <v>1</v>
      </c>
      <c r="Z696">
        <v>1</v>
      </c>
      <c r="AA696">
        <v>4</v>
      </c>
      <c r="AB696">
        <v>1</v>
      </c>
      <c r="AC696">
        <v>1</v>
      </c>
      <c r="AD696">
        <v>5</v>
      </c>
      <c r="AE696">
        <v>1</v>
      </c>
      <c r="AF696">
        <v>2</v>
      </c>
      <c r="AG696">
        <v>5</v>
      </c>
      <c r="AH696">
        <v>3</v>
      </c>
      <c r="AI696">
        <v>4</v>
      </c>
      <c r="AJ696">
        <v>1</v>
      </c>
      <c r="AK696">
        <v>3</v>
      </c>
    </row>
    <row r="697" spans="1:37">
      <c r="A697">
        <v>696</v>
      </c>
      <c r="B697" t="s">
        <v>2510</v>
      </c>
      <c r="C697" t="s">
        <v>3014</v>
      </c>
      <c r="D697" t="str">
        <f t="shared" si="10"/>
        <v>SZ_09_0011</v>
      </c>
      <c r="E697" t="s">
        <v>2924</v>
      </c>
      <c r="F697" t="s">
        <v>2993</v>
      </c>
      <c r="G697" t="s">
        <v>3015</v>
      </c>
      <c r="H697">
        <v>6</v>
      </c>
      <c r="I697">
        <v>2</v>
      </c>
      <c r="J697">
        <v>1</v>
      </c>
      <c r="K697">
        <v>1</v>
      </c>
      <c r="L697">
        <v>1</v>
      </c>
      <c r="M697">
        <v>6</v>
      </c>
      <c r="N697">
        <v>1</v>
      </c>
      <c r="O697">
        <v>3</v>
      </c>
      <c r="P697">
        <v>2</v>
      </c>
      <c r="Q697">
        <v>2</v>
      </c>
      <c r="R697">
        <v>3</v>
      </c>
      <c r="S697">
        <v>2</v>
      </c>
      <c r="T697">
        <v>2</v>
      </c>
      <c r="U697">
        <v>1</v>
      </c>
      <c r="V697">
        <v>5</v>
      </c>
      <c r="W697">
        <v>3</v>
      </c>
      <c r="X697">
        <v>5</v>
      </c>
      <c r="Y697">
        <v>1</v>
      </c>
      <c r="Z697">
        <v>1</v>
      </c>
      <c r="AA697">
        <v>5</v>
      </c>
      <c r="AB697">
        <v>3</v>
      </c>
      <c r="AC697">
        <v>1</v>
      </c>
      <c r="AD697">
        <v>1</v>
      </c>
      <c r="AE697">
        <v>1</v>
      </c>
      <c r="AF697">
        <v>4</v>
      </c>
      <c r="AG697">
        <v>1</v>
      </c>
      <c r="AH697">
        <v>1</v>
      </c>
      <c r="AI697">
        <v>1</v>
      </c>
      <c r="AJ697">
        <v>1</v>
      </c>
      <c r="AK697">
        <v>3</v>
      </c>
    </row>
    <row r="698" spans="1:37">
      <c r="A698">
        <v>697</v>
      </c>
      <c r="B698" t="s">
        <v>2513</v>
      </c>
      <c r="C698" t="s">
        <v>3016</v>
      </c>
      <c r="D698" t="str">
        <f t="shared" si="10"/>
        <v>SZ_09_0012</v>
      </c>
      <c r="E698" t="s">
        <v>3017</v>
      </c>
      <c r="F698" t="s">
        <v>3001</v>
      </c>
      <c r="G698" t="s">
        <v>2994</v>
      </c>
      <c r="H698">
        <v>4</v>
      </c>
      <c r="I698">
        <v>3</v>
      </c>
      <c r="J698">
        <v>3</v>
      </c>
      <c r="K698">
        <v>7</v>
      </c>
      <c r="L698">
        <v>1</v>
      </c>
      <c r="M698">
        <v>5</v>
      </c>
      <c r="N698">
        <v>1</v>
      </c>
      <c r="O698">
        <v>1</v>
      </c>
      <c r="P698">
        <v>1</v>
      </c>
      <c r="Q698">
        <v>2</v>
      </c>
      <c r="R698">
        <v>3</v>
      </c>
      <c r="S698">
        <v>6</v>
      </c>
      <c r="T698">
        <v>2</v>
      </c>
      <c r="U698">
        <v>1</v>
      </c>
      <c r="V698">
        <v>1</v>
      </c>
      <c r="W698">
        <v>4</v>
      </c>
      <c r="X698">
        <v>3</v>
      </c>
      <c r="Y698">
        <v>4</v>
      </c>
      <c r="Z698">
        <v>1</v>
      </c>
      <c r="AA698">
        <v>4</v>
      </c>
      <c r="AB698">
        <v>5</v>
      </c>
      <c r="AC698">
        <v>1</v>
      </c>
      <c r="AD698">
        <v>1</v>
      </c>
      <c r="AE698">
        <v>2</v>
      </c>
      <c r="AF698">
        <v>5</v>
      </c>
      <c r="AG698">
        <v>5</v>
      </c>
      <c r="AH698">
        <v>4</v>
      </c>
      <c r="AI698">
        <v>5</v>
      </c>
      <c r="AJ698">
        <v>1</v>
      </c>
      <c r="AK698">
        <v>2</v>
      </c>
    </row>
    <row r="699" spans="1:37">
      <c r="A699">
        <v>698</v>
      </c>
      <c r="B699" t="s">
        <v>2516</v>
      </c>
      <c r="C699" t="s">
        <v>3018</v>
      </c>
      <c r="D699" t="str">
        <f t="shared" si="10"/>
        <v>SZ_09_0013</v>
      </c>
      <c r="E699" t="s">
        <v>3019</v>
      </c>
      <c r="F699" t="s">
        <v>3001</v>
      </c>
      <c r="G699" t="s">
        <v>2994</v>
      </c>
      <c r="H699">
        <v>4</v>
      </c>
      <c r="I699">
        <v>1</v>
      </c>
      <c r="J699">
        <v>6</v>
      </c>
      <c r="K699">
        <v>2</v>
      </c>
      <c r="L699">
        <v>1</v>
      </c>
      <c r="M699">
        <v>5</v>
      </c>
      <c r="N699">
        <v>1</v>
      </c>
      <c r="O699">
        <v>3</v>
      </c>
      <c r="P699">
        <v>3</v>
      </c>
      <c r="Q699">
        <v>3</v>
      </c>
      <c r="R699">
        <v>4</v>
      </c>
      <c r="S699">
        <v>3</v>
      </c>
      <c r="T699">
        <v>3</v>
      </c>
      <c r="U699">
        <v>1</v>
      </c>
      <c r="V699">
        <v>5</v>
      </c>
      <c r="W699">
        <v>5</v>
      </c>
      <c r="X699">
        <v>4</v>
      </c>
      <c r="Y699">
        <v>6</v>
      </c>
      <c r="AA699">
        <v>5</v>
      </c>
      <c r="AB699">
        <v>3</v>
      </c>
      <c r="AC699">
        <v>1</v>
      </c>
      <c r="AD699">
        <v>1</v>
      </c>
      <c r="AE699">
        <v>1</v>
      </c>
      <c r="AF699">
        <v>6</v>
      </c>
      <c r="AG699">
        <v>2</v>
      </c>
      <c r="AH699">
        <v>1</v>
      </c>
      <c r="AI699">
        <v>3</v>
      </c>
      <c r="AJ699">
        <v>1</v>
      </c>
      <c r="AK699">
        <v>2</v>
      </c>
    </row>
    <row r="700" spans="1:37">
      <c r="A700">
        <v>699</v>
      </c>
      <c r="B700" t="s">
        <v>2519</v>
      </c>
      <c r="C700" t="s">
        <v>3020</v>
      </c>
      <c r="D700" t="str">
        <f t="shared" si="10"/>
        <v>SZ_09_0014</v>
      </c>
      <c r="E700" t="s">
        <v>3021</v>
      </c>
      <c r="F700" t="s">
        <v>1508</v>
      </c>
      <c r="G700" t="s">
        <v>1508</v>
      </c>
      <c r="H700">
        <v>5</v>
      </c>
      <c r="I700">
        <v>1</v>
      </c>
      <c r="J700">
        <v>5</v>
      </c>
      <c r="K700">
        <v>1</v>
      </c>
      <c r="L700">
        <v>1</v>
      </c>
      <c r="M700">
        <v>6</v>
      </c>
      <c r="N700">
        <v>1</v>
      </c>
      <c r="O700">
        <v>1</v>
      </c>
      <c r="P700">
        <v>1</v>
      </c>
      <c r="Q700">
        <v>1</v>
      </c>
      <c r="R700">
        <v>2</v>
      </c>
      <c r="S700">
        <v>1</v>
      </c>
      <c r="T700">
        <v>1</v>
      </c>
      <c r="U700">
        <v>1</v>
      </c>
      <c r="V700">
        <v>5</v>
      </c>
      <c r="W700">
        <v>5</v>
      </c>
      <c r="X700">
        <v>5</v>
      </c>
      <c r="Y700">
        <v>5</v>
      </c>
      <c r="Z700">
        <v>1</v>
      </c>
      <c r="AA700">
        <v>3</v>
      </c>
      <c r="AB700">
        <v>3</v>
      </c>
      <c r="AC700">
        <v>1</v>
      </c>
      <c r="AD700">
        <v>5</v>
      </c>
      <c r="AE700">
        <v>1</v>
      </c>
      <c r="AF700">
        <v>3</v>
      </c>
      <c r="AG700">
        <v>4</v>
      </c>
      <c r="AH700">
        <v>1</v>
      </c>
      <c r="AI700">
        <v>1</v>
      </c>
      <c r="AJ700">
        <v>1</v>
      </c>
      <c r="AK700">
        <v>1</v>
      </c>
    </row>
    <row r="701" spans="1:37">
      <c r="A701">
        <v>700</v>
      </c>
      <c r="B701" t="s">
        <v>2522</v>
      </c>
      <c r="C701" t="s">
        <v>3022</v>
      </c>
      <c r="D701" t="str">
        <f t="shared" si="10"/>
        <v>SZ_09_0015</v>
      </c>
      <c r="E701" t="s">
        <v>1343</v>
      </c>
      <c r="F701" t="s">
        <v>2993</v>
      </c>
      <c r="G701" t="s">
        <v>3015</v>
      </c>
      <c r="H701">
        <v>2</v>
      </c>
      <c r="I701">
        <v>4</v>
      </c>
      <c r="J701">
        <v>5</v>
      </c>
      <c r="K701">
        <v>4</v>
      </c>
      <c r="L701">
        <v>1</v>
      </c>
      <c r="M701">
        <v>1</v>
      </c>
      <c r="N701">
        <v>2</v>
      </c>
      <c r="O701">
        <v>5</v>
      </c>
      <c r="P701">
        <v>2</v>
      </c>
      <c r="Q701">
        <v>2</v>
      </c>
      <c r="R701">
        <v>4</v>
      </c>
      <c r="S701">
        <v>5</v>
      </c>
      <c r="T701">
        <v>5</v>
      </c>
      <c r="U701">
        <v>2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2</v>
      </c>
      <c r="AB701">
        <v>4</v>
      </c>
      <c r="AC701">
        <v>1</v>
      </c>
      <c r="AD701">
        <v>3</v>
      </c>
      <c r="AE701">
        <v>1</v>
      </c>
      <c r="AF701">
        <v>3</v>
      </c>
      <c r="AG701">
        <v>2</v>
      </c>
      <c r="AH701">
        <v>3</v>
      </c>
      <c r="AI701">
        <v>1</v>
      </c>
      <c r="AJ701">
        <v>2</v>
      </c>
      <c r="AK701">
        <v>2</v>
      </c>
    </row>
    <row r="702" spans="1:37">
      <c r="A702">
        <v>701</v>
      </c>
      <c r="B702" t="s">
        <v>2524</v>
      </c>
      <c r="C702" t="s">
        <v>3023</v>
      </c>
      <c r="D702" t="str">
        <f t="shared" si="10"/>
        <v>SZ_09_0016</v>
      </c>
      <c r="E702" t="s">
        <v>1214</v>
      </c>
      <c r="F702" t="s">
        <v>3001</v>
      </c>
      <c r="G702" t="s">
        <v>2994</v>
      </c>
      <c r="H702">
        <v>5</v>
      </c>
      <c r="I702">
        <v>2</v>
      </c>
      <c r="J702">
        <v>6</v>
      </c>
      <c r="K702">
        <v>1</v>
      </c>
      <c r="L702">
        <v>1</v>
      </c>
      <c r="M702">
        <v>6</v>
      </c>
      <c r="N702">
        <v>1</v>
      </c>
      <c r="O702">
        <v>3</v>
      </c>
      <c r="P702">
        <v>2</v>
      </c>
      <c r="Q702">
        <v>1</v>
      </c>
      <c r="R702">
        <v>2</v>
      </c>
      <c r="S702">
        <v>1</v>
      </c>
      <c r="T702">
        <v>3</v>
      </c>
      <c r="U702">
        <v>1</v>
      </c>
      <c r="V702">
        <v>4</v>
      </c>
      <c r="W702">
        <v>4</v>
      </c>
      <c r="X702">
        <v>4</v>
      </c>
      <c r="Y702">
        <v>4</v>
      </c>
      <c r="Z702">
        <v>1</v>
      </c>
      <c r="AA702">
        <v>1</v>
      </c>
      <c r="AB702">
        <v>1</v>
      </c>
      <c r="AC702">
        <v>1</v>
      </c>
      <c r="AD702">
        <v>5</v>
      </c>
      <c r="AE702">
        <v>1</v>
      </c>
      <c r="AF702">
        <v>3</v>
      </c>
      <c r="AG702">
        <v>1</v>
      </c>
      <c r="AH702">
        <v>1</v>
      </c>
      <c r="AI702">
        <v>4</v>
      </c>
      <c r="AJ702">
        <v>1</v>
      </c>
      <c r="AK702">
        <v>3</v>
      </c>
    </row>
    <row r="703" spans="1:37">
      <c r="A703">
        <v>702</v>
      </c>
      <c r="B703" t="s">
        <v>2530</v>
      </c>
      <c r="C703" t="s">
        <v>3024</v>
      </c>
      <c r="D703" t="str">
        <f t="shared" si="10"/>
        <v>SZ_09_0017</v>
      </c>
      <c r="E703" t="s">
        <v>1180</v>
      </c>
      <c r="F703" t="s">
        <v>1508</v>
      </c>
      <c r="G703" t="s">
        <v>1508</v>
      </c>
      <c r="H703">
        <v>5</v>
      </c>
      <c r="I703">
        <v>2</v>
      </c>
      <c r="J703">
        <v>4</v>
      </c>
      <c r="K703">
        <v>1</v>
      </c>
      <c r="L703">
        <v>2</v>
      </c>
      <c r="M703">
        <v>5</v>
      </c>
      <c r="N703">
        <v>3</v>
      </c>
      <c r="O703">
        <v>4</v>
      </c>
      <c r="P703">
        <v>5</v>
      </c>
      <c r="Q703">
        <v>5</v>
      </c>
      <c r="R703">
        <v>6</v>
      </c>
      <c r="S703">
        <v>3</v>
      </c>
      <c r="T703">
        <v>5</v>
      </c>
      <c r="U703">
        <v>2</v>
      </c>
      <c r="V703">
        <v>6</v>
      </c>
      <c r="W703">
        <v>3</v>
      </c>
      <c r="X703">
        <v>4</v>
      </c>
      <c r="Y703">
        <v>3</v>
      </c>
      <c r="Z703">
        <v>2</v>
      </c>
      <c r="AA703">
        <v>4</v>
      </c>
      <c r="AB703">
        <v>5</v>
      </c>
      <c r="AC703">
        <v>5</v>
      </c>
      <c r="AD703">
        <v>3</v>
      </c>
      <c r="AE703">
        <v>1</v>
      </c>
      <c r="AF703">
        <v>3</v>
      </c>
      <c r="AG703">
        <v>2</v>
      </c>
      <c r="AH703">
        <v>1</v>
      </c>
      <c r="AI703">
        <v>2</v>
      </c>
      <c r="AJ703">
        <v>2</v>
      </c>
      <c r="AK703">
        <v>3</v>
      </c>
    </row>
    <row r="704" spans="1:37">
      <c r="A704">
        <v>703</v>
      </c>
      <c r="B704" t="s">
        <v>2532</v>
      </c>
      <c r="C704" t="s">
        <v>3025</v>
      </c>
      <c r="D704" t="str">
        <f t="shared" si="10"/>
        <v>SZ_09_0018</v>
      </c>
      <c r="E704" t="s">
        <v>3026</v>
      </c>
      <c r="F704" t="s">
        <v>1508</v>
      </c>
      <c r="G704" t="s">
        <v>1508</v>
      </c>
      <c r="H704">
        <v>5</v>
      </c>
      <c r="I704">
        <v>1</v>
      </c>
      <c r="J704">
        <v>6</v>
      </c>
      <c r="K704">
        <v>1</v>
      </c>
      <c r="L704">
        <v>1</v>
      </c>
      <c r="M704">
        <v>5</v>
      </c>
      <c r="N704">
        <v>1</v>
      </c>
      <c r="O704">
        <v>4</v>
      </c>
      <c r="P704">
        <v>4</v>
      </c>
      <c r="Q704">
        <v>2</v>
      </c>
      <c r="R704">
        <v>3</v>
      </c>
      <c r="S704">
        <v>2</v>
      </c>
      <c r="T704">
        <v>3</v>
      </c>
      <c r="U704">
        <v>1</v>
      </c>
      <c r="V704">
        <v>2</v>
      </c>
      <c r="W704">
        <v>4</v>
      </c>
      <c r="X704">
        <v>3</v>
      </c>
      <c r="Y704">
        <v>2</v>
      </c>
      <c r="Z704">
        <v>1</v>
      </c>
      <c r="AA704">
        <v>4</v>
      </c>
      <c r="AB704">
        <v>3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3</v>
      </c>
      <c r="AI704">
        <v>5</v>
      </c>
      <c r="AJ704">
        <v>1</v>
      </c>
      <c r="AK704">
        <v>3</v>
      </c>
    </row>
    <row r="705" spans="1:37">
      <c r="A705">
        <v>704</v>
      </c>
      <c r="B705" t="s">
        <v>2535</v>
      </c>
      <c r="C705" t="s">
        <v>3027</v>
      </c>
      <c r="D705" t="str">
        <f t="shared" si="10"/>
        <v>SZ_09_0019</v>
      </c>
      <c r="E705" t="s">
        <v>3028</v>
      </c>
      <c r="F705" t="s">
        <v>3029</v>
      </c>
      <c r="G705" t="s">
        <v>1508</v>
      </c>
      <c r="H705">
        <v>2</v>
      </c>
      <c r="I705">
        <v>4</v>
      </c>
      <c r="J705">
        <v>1</v>
      </c>
      <c r="K705">
        <v>1</v>
      </c>
      <c r="L705">
        <v>1</v>
      </c>
      <c r="M705">
        <v>5</v>
      </c>
      <c r="N705">
        <v>1</v>
      </c>
      <c r="O705">
        <v>5</v>
      </c>
      <c r="P705">
        <v>4</v>
      </c>
      <c r="Q705">
        <v>6</v>
      </c>
      <c r="R705">
        <v>5</v>
      </c>
      <c r="S705">
        <v>4</v>
      </c>
      <c r="T705">
        <v>5</v>
      </c>
      <c r="U705">
        <v>3</v>
      </c>
      <c r="V705">
        <v>1</v>
      </c>
      <c r="W705">
        <v>1</v>
      </c>
      <c r="X705">
        <v>1</v>
      </c>
      <c r="Y705">
        <v>3</v>
      </c>
      <c r="Z705">
        <v>2</v>
      </c>
      <c r="AA705">
        <v>1</v>
      </c>
      <c r="AB705">
        <v>4</v>
      </c>
      <c r="AC705">
        <v>3</v>
      </c>
      <c r="AD705">
        <v>2</v>
      </c>
      <c r="AE705">
        <v>1</v>
      </c>
      <c r="AF705">
        <v>3</v>
      </c>
      <c r="AG705">
        <v>4</v>
      </c>
      <c r="AH705">
        <v>3</v>
      </c>
      <c r="AI705">
        <v>2</v>
      </c>
      <c r="AJ705">
        <v>4</v>
      </c>
      <c r="AK705">
        <v>3</v>
      </c>
    </row>
    <row r="706" spans="1:37">
      <c r="A706">
        <v>705</v>
      </c>
      <c r="B706" t="s">
        <v>2537</v>
      </c>
      <c r="C706" t="s">
        <v>3030</v>
      </c>
      <c r="D706" t="str">
        <f t="shared" si="10"/>
        <v>SZ_09_0020</v>
      </c>
      <c r="E706" t="s">
        <v>3031</v>
      </c>
      <c r="F706" t="s">
        <v>2993</v>
      </c>
      <c r="G706" t="s">
        <v>3015</v>
      </c>
      <c r="H706">
        <v>3</v>
      </c>
      <c r="I706">
        <v>1</v>
      </c>
      <c r="J706">
        <v>5</v>
      </c>
      <c r="K706">
        <v>3</v>
      </c>
      <c r="L706">
        <v>3</v>
      </c>
      <c r="M706">
        <v>5</v>
      </c>
      <c r="N706">
        <v>3</v>
      </c>
      <c r="O706">
        <v>3</v>
      </c>
      <c r="P706">
        <v>3</v>
      </c>
      <c r="Q706">
        <v>2</v>
      </c>
      <c r="R706">
        <v>2</v>
      </c>
      <c r="S706">
        <v>2</v>
      </c>
      <c r="T706">
        <v>3</v>
      </c>
      <c r="U706">
        <v>2</v>
      </c>
      <c r="V706">
        <v>3</v>
      </c>
      <c r="W706">
        <v>2</v>
      </c>
      <c r="X706">
        <v>4</v>
      </c>
      <c r="Y706">
        <v>2</v>
      </c>
      <c r="Z706">
        <v>1</v>
      </c>
      <c r="AA706">
        <v>2</v>
      </c>
      <c r="AB706">
        <v>3</v>
      </c>
      <c r="AC706">
        <v>1</v>
      </c>
      <c r="AD706">
        <v>3</v>
      </c>
      <c r="AE706">
        <v>1</v>
      </c>
      <c r="AF706">
        <v>2</v>
      </c>
      <c r="AG706">
        <v>1</v>
      </c>
      <c r="AH706">
        <v>2</v>
      </c>
      <c r="AI706">
        <v>1</v>
      </c>
      <c r="AJ706">
        <v>3</v>
      </c>
      <c r="AK706">
        <v>2</v>
      </c>
    </row>
    <row r="707" spans="1:37">
      <c r="A707">
        <v>706</v>
      </c>
      <c r="B707" t="s">
        <v>2539</v>
      </c>
      <c r="C707" t="s">
        <v>3032</v>
      </c>
      <c r="D707" t="str">
        <f>CONCATENATE(LEFT(C707,2),"_",RIGHT(LEFT(C707,5),2),"_",RIGHT(C707,4))</f>
        <v>SZ_09_0021</v>
      </c>
      <c r="E707" t="s">
        <v>1454</v>
      </c>
      <c r="F707" t="s">
        <v>3001</v>
      </c>
      <c r="G707" t="s">
        <v>2994</v>
      </c>
      <c r="H707">
        <v>6</v>
      </c>
      <c r="I707">
        <v>2</v>
      </c>
      <c r="J707">
        <v>6</v>
      </c>
      <c r="K707">
        <v>1</v>
      </c>
      <c r="L707">
        <v>1</v>
      </c>
      <c r="M707">
        <v>6</v>
      </c>
      <c r="N707">
        <v>1</v>
      </c>
      <c r="O707">
        <v>2</v>
      </c>
      <c r="P707">
        <v>2</v>
      </c>
      <c r="Q707">
        <v>2</v>
      </c>
      <c r="R707">
        <v>4</v>
      </c>
      <c r="S707">
        <v>3</v>
      </c>
      <c r="T707">
        <v>2</v>
      </c>
      <c r="U707">
        <v>1</v>
      </c>
      <c r="V707">
        <v>4</v>
      </c>
      <c r="W707">
        <v>1</v>
      </c>
      <c r="X707">
        <v>4</v>
      </c>
      <c r="Y707">
        <v>3</v>
      </c>
      <c r="Z707">
        <v>1</v>
      </c>
      <c r="AA707">
        <v>2</v>
      </c>
      <c r="AB707">
        <v>2</v>
      </c>
      <c r="AC707">
        <v>1</v>
      </c>
      <c r="AD707">
        <v>5</v>
      </c>
      <c r="AE707">
        <v>1</v>
      </c>
      <c r="AF707">
        <v>2</v>
      </c>
      <c r="AG707">
        <v>1</v>
      </c>
      <c r="AH707">
        <v>2</v>
      </c>
      <c r="AI707">
        <v>1</v>
      </c>
      <c r="AJ707">
        <v>1</v>
      </c>
      <c r="AK707">
        <v>1</v>
      </c>
    </row>
    <row r="708" spans="1:37">
      <c r="A708">
        <v>707</v>
      </c>
      <c r="B708" t="s">
        <v>2542</v>
      </c>
      <c r="C708" t="s">
        <v>3033</v>
      </c>
      <c r="D708" t="str">
        <f>CONCATENATE(LEFT(C708,2),"_",RIGHT(LEFT(C708,5),2),"_",RIGHT(C708,4))</f>
        <v>SZ_09_0022</v>
      </c>
      <c r="E708" t="s">
        <v>3034</v>
      </c>
      <c r="F708" t="s">
        <v>3001</v>
      </c>
      <c r="G708" t="s">
        <v>2994</v>
      </c>
      <c r="H708">
        <v>6</v>
      </c>
      <c r="I708">
        <v>3</v>
      </c>
      <c r="J708">
        <v>6</v>
      </c>
      <c r="K708">
        <v>1</v>
      </c>
      <c r="L708">
        <v>1</v>
      </c>
      <c r="M708">
        <v>7</v>
      </c>
      <c r="N708">
        <v>2</v>
      </c>
      <c r="O708">
        <v>4</v>
      </c>
      <c r="P708">
        <v>5</v>
      </c>
      <c r="Q708">
        <v>4</v>
      </c>
      <c r="R708">
        <v>5</v>
      </c>
      <c r="S708">
        <v>2</v>
      </c>
      <c r="T708">
        <v>5</v>
      </c>
      <c r="U708">
        <v>1</v>
      </c>
      <c r="V708">
        <v>5</v>
      </c>
      <c r="W708">
        <v>5</v>
      </c>
      <c r="X708">
        <v>2</v>
      </c>
      <c r="Y708">
        <v>4</v>
      </c>
      <c r="Z708">
        <v>1</v>
      </c>
      <c r="AA708">
        <v>5</v>
      </c>
      <c r="AB708">
        <v>3</v>
      </c>
      <c r="AC708">
        <v>1</v>
      </c>
      <c r="AD708">
        <v>6</v>
      </c>
      <c r="AE708">
        <v>1</v>
      </c>
      <c r="AF708">
        <v>2</v>
      </c>
      <c r="AG708">
        <v>2</v>
      </c>
      <c r="AH708">
        <v>2</v>
      </c>
      <c r="AI708">
        <v>4</v>
      </c>
      <c r="AJ708">
        <v>1</v>
      </c>
      <c r="AK708">
        <v>4</v>
      </c>
    </row>
    <row r="709" spans="1:37">
      <c r="A709">
        <v>708</v>
      </c>
      <c r="B709" t="s">
        <v>2545</v>
      </c>
      <c r="C709" t="s">
        <v>3035</v>
      </c>
      <c r="D709" t="str">
        <f>CONCATENATE(LEFT(C709,2),"_",RIGHT(LEFT(C709,5),2),"_",RIGHT(C709,4))</f>
        <v>SZ_09_0023</v>
      </c>
      <c r="E709" t="s">
        <v>3036</v>
      </c>
      <c r="F709" t="s">
        <v>3001</v>
      </c>
      <c r="G709" t="s">
        <v>2994</v>
      </c>
      <c r="H709">
        <v>5</v>
      </c>
      <c r="I709">
        <v>2</v>
      </c>
      <c r="J709">
        <v>6</v>
      </c>
      <c r="K709">
        <v>4</v>
      </c>
      <c r="L709">
        <v>1</v>
      </c>
      <c r="M709">
        <v>6</v>
      </c>
      <c r="N709">
        <v>1</v>
      </c>
      <c r="O709">
        <v>3</v>
      </c>
      <c r="P709">
        <v>2</v>
      </c>
      <c r="Q709">
        <v>3</v>
      </c>
      <c r="R709">
        <v>4</v>
      </c>
      <c r="S709">
        <v>1</v>
      </c>
      <c r="T709">
        <v>3</v>
      </c>
      <c r="U709">
        <v>2</v>
      </c>
      <c r="V709">
        <v>4</v>
      </c>
      <c r="W709">
        <v>2</v>
      </c>
      <c r="X709">
        <v>4</v>
      </c>
      <c r="Y709">
        <v>3</v>
      </c>
      <c r="Z709">
        <v>2</v>
      </c>
      <c r="AA709">
        <v>2</v>
      </c>
      <c r="AB709">
        <v>2</v>
      </c>
      <c r="AC709">
        <v>1</v>
      </c>
      <c r="AD709">
        <v>4</v>
      </c>
      <c r="AE709">
        <v>1</v>
      </c>
      <c r="AF709">
        <v>6</v>
      </c>
      <c r="AG709">
        <v>6</v>
      </c>
      <c r="AH709">
        <v>2</v>
      </c>
      <c r="AI709">
        <v>4</v>
      </c>
      <c r="AJ709">
        <v>1</v>
      </c>
      <c r="AK709">
        <v>4</v>
      </c>
    </row>
    <row r="710" spans="1:37">
      <c r="A710">
        <v>709</v>
      </c>
      <c r="B710" t="s">
        <v>2547</v>
      </c>
      <c r="C710" t="s">
        <v>3037</v>
      </c>
      <c r="D710" t="str">
        <f>CONCATENATE(LEFT(C710,2),"_",RIGHT(LEFT(C710,5),2),"_",RIGHT(C710,4))</f>
        <v>SZ_09_0024</v>
      </c>
      <c r="E710" t="s">
        <v>3038</v>
      </c>
      <c r="F710" t="s">
        <v>2993</v>
      </c>
      <c r="G710" t="s">
        <v>3015</v>
      </c>
      <c r="H710">
        <v>4</v>
      </c>
      <c r="I710">
        <v>3</v>
      </c>
      <c r="J710">
        <v>4</v>
      </c>
      <c r="K710">
        <v>3</v>
      </c>
      <c r="L710">
        <v>2</v>
      </c>
      <c r="M710">
        <v>5</v>
      </c>
      <c r="N710">
        <v>3</v>
      </c>
      <c r="O710">
        <v>5</v>
      </c>
      <c r="P710">
        <v>2</v>
      </c>
      <c r="Q710">
        <v>3</v>
      </c>
      <c r="R710">
        <v>4</v>
      </c>
      <c r="S710">
        <v>1</v>
      </c>
      <c r="T710">
        <v>4</v>
      </c>
      <c r="U710">
        <v>2</v>
      </c>
      <c r="V710">
        <v>1</v>
      </c>
      <c r="W710">
        <v>2</v>
      </c>
      <c r="X710">
        <v>3</v>
      </c>
      <c r="Y710">
        <v>2</v>
      </c>
      <c r="Z710">
        <v>3</v>
      </c>
      <c r="AA710">
        <v>4</v>
      </c>
      <c r="AB710">
        <v>3</v>
      </c>
      <c r="AC710">
        <v>1</v>
      </c>
      <c r="AD710">
        <v>5</v>
      </c>
      <c r="AE710">
        <v>1</v>
      </c>
      <c r="AF710">
        <v>2</v>
      </c>
      <c r="AG710">
        <v>1</v>
      </c>
      <c r="AH710">
        <v>1</v>
      </c>
      <c r="AI710">
        <v>1</v>
      </c>
      <c r="AJ710">
        <v>1</v>
      </c>
      <c r="AK710">
        <v>1</v>
      </c>
    </row>
    <row r="711" spans="1:37">
      <c r="A711">
        <v>710</v>
      </c>
      <c r="B711" t="s">
        <v>2554</v>
      </c>
      <c r="C711" t="s">
        <v>3039</v>
      </c>
      <c r="D711" t="str">
        <f>CONCATENATE(LEFT(C711,2),"_",RIGHT(LEFT(C711,5),2),"_",RIGHT(C711,4))</f>
        <v>SZ_09_0025</v>
      </c>
      <c r="E711" t="s">
        <v>3040</v>
      </c>
      <c r="F711" t="s">
        <v>2993</v>
      </c>
      <c r="G711" t="s">
        <v>3015</v>
      </c>
      <c r="H711">
        <v>5</v>
      </c>
      <c r="I711">
        <v>5</v>
      </c>
      <c r="J711">
        <v>6</v>
      </c>
      <c r="K711">
        <v>3</v>
      </c>
      <c r="L711">
        <v>5</v>
      </c>
      <c r="M711">
        <v>6</v>
      </c>
      <c r="N711">
        <v>3</v>
      </c>
      <c r="O711">
        <v>2</v>
      </c>
      <c r="P711">
        <v>4</v>
      </c>
      <c r="Q711">
        <v>2</v>
      </c>
      <c r="R711">
        <v>4</v>
      </c>
      <c r="S711">
        <v>3</v>
      </c>
      <c r="T711">
        <v>2</v>
      </c>
      <c r="U711">
        <v>5</v>
      </c>
      <c r="V711">
        <v>1</v>
      </c>
      <c r="W711">
        <v>4</v>
      </c>
      <c r="X711">
        <v>3</v>
      </c>
      <c r="Y711">
        <v>4</v>
      </c>
      <c r="Z711">
        <v>2</v>
      </c>
      <c r="AA711">
        <v>5</v>
      </c>
      <c r="AB711">
        <v>4</v>
      </c>
      <c r="AC711">
        <v>1</v>
      </c>
      <c r="AD711">
        <v>2</v>
      </c>
      <c r="AE711">
        <v>1</v>
      </c>
      <c r="AF711">
        <v>5</v>
      </c>
      <c r="AG711">
        <v>5</v>
      </c>
      <c r="AH711">
        <v>5</v>
      </c>
      <c r="AI711">
        <v>2</v>
      </c>
      <c r="AJ711">
        <v>4</v>
      </c>
      <c r="AK711">
        <v>2</v>
      </c>
    </row>
    <row r="712" spans="1:37">
      <c r="A712">
        <v>711</v>
      </c>
      <c r="B712" t="s">
        <v>2557</v>
      </c>
      <c r="C712" t="s">
        <v>3041</v>
      </c>
      <c r="D712" t="str">
        <f>CONCATENATE(LEFT(C712,2),"_",RIGHT(LEFT(C712,5),2),"_",RIGHT(C712,4))</f>
        <v>SZ_09_0026</v>
      </c>
      <c r="E712" t="s">
        <v>3042</v>
      </c>
      <c r="F712" t="s">
        <v>3001</v>
      </c>
      <c r="G712" t="s">
        <v>2994</v>
      </c>
      <c r="H712">
        <v>6</v>
      </c>
      <c r="I712">
        <v>3</v>
      </c>
      <c r="J712">
        <v>7</v>
      </c>
      <c r="K712">
        <v>1</v>
      </c>
      <c r="L712">
        <v>1</v>
      </c>
      <c r="M712">
        <v>6</v>
      </c>
      <c r="N712">
        <v>1</v>
      </c>
      <c r="O712">
        <v>3</v>
      </c>
      <c r="P712">
        <v>3</v>
      </c>
      <c r="Q712">
        <v>4</v>
      </c>
      <c r="R712">
        <v>5</v>
      </c>
      <c r="S712">
        <v>1</v>
      </c>
      <c r="T712">
        <v>4</v>
      </c>
      <c r="U712">
        <v>1</v>
      </c>
      <c r="V712">
        <v>3</v>
      </c>
      <c r="W712">
        <v>4</v>
      </c>
      <c r="X712">
        <v>3</v>
      </c>
      <c r="Y712">
        <v>4</v>
      </c>
      <c r="Z712">
        <v>1</v>
      </c>
      <c r="AA712">
        <v>4</v>
      </c>
      <c r="AB712">
        <v>3</v>
      </c>
      <c r="AC712">
        <v>1</v>
      </c>
      <c r="AD712">
        <v>5</v>
      </c>
      <c r="AE712">
        <v>1</v>
      </c>
      <c r="AF712">
        <v>4</v>
      </c>
      <c r="AG712">
        <v>3</v>
      </c>
      <c r="AH712">
        <v>4</v>
      </c>
      <c r="AI712">
        <v>3</v>
      </c>
      <c r="AJ712">
        <v>1</v>
      </c>
      <c r="AK712">
        <v>4</v>
      </c>
    </row>
    <row r="713" spans="1:37">
      <c r="A713">
        <v>712</v>
      </c>
      <c r="B713" t="s">
        <v>2561</v>
      </c>
      <c r="C713" t="s">
        <v>3043</v>
      </c>
      <c r="D713" t="str">
        <f>CONCATENATE(LEFT(C713,2),"_",RIGHT(LEFT(C713,5),2),"_",RIGHT(C713,4))</f>
        <v>SZ_09_0027</v>
      </c>
      <c r="E713" t="s">
        <v>3044</v>
      </c>
      <c r="F713" t="s">
        <v>3001</v>
      </c>
      <c r="G713" t="s">
        <v>2994</v>
      </c>
      <c r="H713">
        <v>6</v>
      </c>
      <c r="I713">
        <v>2</v>
      </c>
      <c r="J713">
        <v>7</v>
      </c>
      <c r="K713">
        <v>2</v>
      </c>
      <c r="L713">
        <v>2</v>
      </c>
      <c r="M713">
        <v>7</v>
      </c>
      <c r="N713">
        <v>2</v>
      </c>
      <c r="O713">
        <v>4</v>
      </c>
      <c r="P713">
        <v>4</v>
      </c>
      <c r="Q713">
        <v>3</v>
      </c>
      <c r="R713">
        <v>4</v>
      </c>
      <c r="S713">
        <v>2</v>
      </c>
      <c r="T713">
        <v>4</v>
      </c>
      <c r="U713">
        <v>1</v>
      </c>
      <c r="V713">
        <v>6</v>
      </c>
      <c r="W713">
        <v>5</v>
      </c>
      <c r="X713">
        <v>3</v>
      </c>
      <c r="Y713">
        <v>3</v>
      </c>
      <c r="Z713">
        <v>2</v>
      </c>
      <c r="AA713">
        <v>4</v>
      </c>
      <c r="AB713">
        <v>3</v>
      </c>
      <c r="AC713">
        <v>1</v>
      </c>
      <c r="AD713">
        <v>4</v>
      </c>
      <c r="AE713">
        <v>1</v>
      </c>
      <c r="AF713">
        <v>3</v>
      </c>
      <c r="AG713">
        <v>1</v>
      </c>
      <c r="AH713">
        <v>2</v>
      </c>
      <c r="AI713">
        <v>5</v>
      </c>
      <c r="AJ713">
        <v>1</v>
      </c>
      <c r="AK713">
        <v>4</v>
      </c>
    </row>
    <row r="714" spans="1:37">
      <c r="A714">
        <v>713</v>
      </c>
      <c r="B714" t="s">
        <v>3045</v>
      </c>
      <c r="C714" t="s">
        <v>3046</v>
      </c>
      <c r="D714" t="str">
        <f>CONCATENATE(LEFT(C714,2),"_",RIGHT(LEFT(C714,5),2),"_",RIGHT(C714,4))</f>
        <v>SZ_09_0028</v>
      </c>
      <c r="E714" t="s">
        <v>3047</v>
      </c>
      <c r="F714" t="s">
        <v>2993</v>
      </c>
      <c r="G714" t="s">
        <v>3015</v>
      </c>
      <c r="H714">
        <v>6</v>
      </c>
      <c r="I714">
        <v>5</v>
      </c>
      <c r="J714">
        <v>6</v>
      </c>
      <c r="K714">
        <v>2</v>
      </c>
      <c r="L714">
        <v>4</v>
      </c>
      <c r="M714">
        <v>5</v>
      </c>
      <c r="N714">
        <v>3</v>
      </c>
      <c r="O714">
        <v>4</v>
      </c>
      <c r="P714">
        <v>3</v>
      </c>
      <c r="Q714">
        <v>4</v>
      </c>
      <c r="R714">
        <v>4</v>
      </c>
      <c r="S714">
        <v>5</v>
      </c>
      <c r="T714">
        <v>5</v>
      </c>
      <c r="U714">
        <v>3</v>
      </c>
      <c r="V714">
        <v>1</v>
      </c>
      <c r="W714">
        <v>4</v>
      </c>
      <c r="X714">
        <v>4</v>
      </c>
      <c r="Y714">
        <v>4</v>
      </c>
      <c r="Z714">
        <v>3</v>
      </c>
      <c r="AA714">
        <v>1</v>
      </c>
      <c r="AB714">
        <v>4</v>
      </c>
      <c r="AC714">
        <v>1</v>
      </c>
      <c r="AD714">
        <v>3</v>
      </c>
      <c r="AE714">
        <v>1</v>
      </c>
      <c r="AF714">
        <v>4</v>
      </c>
      <c r="AG714">
        <v>6</v>
      </c>
      <c r="AH714">
        <v>4</v>
      </c>
      <c r="AI714">
        <v>3</v>
      </c>
      <c r="AJ714">
        <v>5</v>
      </c>
      <c r="AK714">
        <v>6</v>
      </c>
    </row>
    <row r="715" spans="1:37">
      <c r="A715">
        <v>714</v>
      </c>
      <c r="B715" t="s">
        <v>2564</v>
      </c>
      <c r="C715" t="s">
        <v>3048</v>
      </c>
      <c r="D715" t="str">
        <f>CONCATENATE(LEFT(C715,2),"_",RIGHT(LEFT(C715,5),2),"_",RIGHT(C715,4))</f>
        <v>SZ_09_0029</v>
      </c>
      <c r="E715" t="s">
        <v>1596</v>
      </c>
      <c r="F715" t="s">
        <v>3001</v>
      </c>
      <c r="G715" t="s">
        <v>1508</v>
      </c>
      <c r="H715">
        <v>5</v>
      </c>
      <c r="I715">
        <v>3</v>
      </c>
      <c r="J715">
        <v>6</v>
      </c>
      <c r="K715">
        <v>3</v>
      </c>
      <c r="L715">
        <v>6</v>
      </c>
      <c r="M715">
        <v>6</v>
      </c>
      <c r="N715">
        <v>2</v>
      </c>
      <c r="O715">
        <v>3</v>
      </c>
      <c r="P715">
        <v>2</v>
      </c>
      <c r="Q715">
        <v>2</v>
      </c>
      <c r="R715">
        <v>3</v>
      </c>
      <c r="S715">
        <v>2</v>
      </c>
      <c r="T715">
        <v>3</v>
      </c>
      <c r="U715">
        <v>3</v>
      </c>
      <c r="V715">
        <v>5</v>
      </c>
      <c r="W715">
        <v>4</v>
      </c>
      <c r="X715">
        <v>2</v>
      </c>
      <c r="Y715">
        <v>2</v>
      </c>
      <c r="Z715">
        <v>1</v>
      </c>
      <c r="AA715">
        <v>2</v>
      </c>
      <c r="AB715">
        <v>3</v>
      </c>
      <c r="AC715">
        <v>1</v>
      </c>
      <c r="AD715">
        <v>6</v>
      </c>
      <c r="AE715">
        <v>1</v>
      </c>
      <c r="AF715">
        <v>2</v>
      </c>
      <c r="AG715">
        <v>3</v>
      </c>
      <c r="AH715">
        <v>2</v>
      </c>
      <c r="AI715">
        <v>3</v>
      </c>
      <c r="AJ715">
        <v>1</v>
      </c>
      <c r="AK715">
        <v>3</v>
      </c>
    </row>
    <row r="716" spans="1:37">
      <c r="A716">
        <v>715</v>
      </c>
      <c r="B716" t="s">
        <v>2567</v>
      </c>
      <c r="C716" t="s">
        <v>3049</v>
      </c>
      <c r="D716" t="str">
        <f>CONCATENATE(LEFT(C716,2),"_",RIGHT(LEFT(C716,5),2),"_",RIGHT(C716,4))</f>
        <v>SZ_09_0030</v>
      </c>
      <c r="E716" t="s">
        <v>3050</v>
      </c>
      <c r="F716" t="s">
        <v>1508</v>
      </c>
      <c r="G716" t="s">
        <v>1508</v>
      </c>
      <c r="H716">
        <v>6</v>
      </c>
      <c r="I716">
        <v>3</v>
      </c>
      <c r="J716">
        <v>7</v>
      </c>
      <c r="K716">
        <v>1</v>
      </c>
      <c r="L716">
        <v>1</v>
      </c>
      <c r="M716">
        <v>6</v>
      </c>
      <c r="N716">
        <v>2</v>
      </c>
      <c r="O716">
        <v>4</v>
      </c>
      <c r="P716">
        <v>4</v>
      </c>
      <c r="Q716">
        <v>4</v>
      </c>
      <c r="R716">
        <v>5</v>
      </c>
      <c r="S716">
        <v>3</v>
      </c>
      <c r="T716">
        <v>4</v>
      </c>
      <c r="U716">
        <v>2</v>
      </c>
      <c r="V716">
        <v>5</v>
      </c>
      <c r="W716">
        <v>3</v>
      </c>
      <c r="X716">
        <v>4</v>
      </c>
      <c r="Y716">
        <v>2</v>
      </c>
      <c r="Z716">
        <v>1</v>
      </c>
      <c r="AA716">
        <v>5</v>
      </c>
      <c r="AB716">
        <v>5</v>
      </c>
      <c r="AC716">
        <v>1</v>
      </c>
      <c r="AD716">
        <v>6</v>
      </c>
      <c r="AE716">
        <v>1</v>
      </c>
      <c r="AF716">
        <v>4</v>
      </c>
      <c r="AG716">
        <v>1</v>
      </c>
      <c r="AH716">
        <v>3</v>
      </c>
      <c r="AI716">
        <v>3</v>
      </c>
      <c r="AJ716">
        <v>1</v>
      </c>
      <c r="AK716">
        <v>4</v>
      </c>
    </row>
    <row r="717" spans="1:37">
      <c r="A717">
        <v>716</v>
      </c>
      <c r="B717" t="s">
        <v>2570</v>
      </c>
      <c r="C717" t="s">
        <v>3051</v>
      </c>
      <c r="D717" t="str">
        <f>CONCATENATE(LEFT(C717,2),"_",RIGHT(LEFT(C717,5),2),"_",RIGHT(C717,4))</f>
        <v>SZ_09_0031</v>
      </c>
      <c r="E717" t="s">
        <v>3052</v>
      </c>
      <c r="F717" t="s">
        <v>2993</v>
      </c>
      <c r="G717" t="s">
        <v>3015</v>
      </c>
      <c r="H717">
        <v>5</v>
      </c>
      <c r="I717">
        <v>2</v>
      </c>
      <c r="J717">
        <v>6</v>
      </c>
      <c r="K717">
        <v>3</v>
      </c>
      <c r="L717">
        <v>4</v>
      </c>
      <c r="M717">
        <v>5</v>
      </c>
      <c r="N717">
        <v>2</v>
      </c>
      <c r="O717">
        <v>4</v>
      </c>
      <c r="P717">
        <v>4</v>
      </c>
      <c r="Q717">
        <v>3</v>
      </c>
      <c r="R717">
        <v>3</v>
      </c>
      <c r="S717">
        <v>1</v>
      </c>
      <c r="T717">
        <v>2</v>
      </c>
      <c r="U717">
        <v>5</v>
      </c>
      <c r="V717">
        <v>1</v>
      </c>
      <c r="W717">
        <v>3</v>
      </c>
      <c r="X717">
        <v>1</v>
      </c>
      <c r="Y717">
        <v>3</v>
      </c>
      <c r="Z717">
        <v>3</v>
      </c>
      <c r="AA717">
        <v>2</v>
      </c>
      <c r="AB717">
        <v>2</v>
      </c>
      <c r="AC717">
        <v>1</v>
      </c>
      <c r="AD717">
        <v>5</v>
      </c>
      <c r="AE717">
        <v>1</v>
      </c>
      <c r="AF717">
        <v>1</v>
      </c>
      <c r="AG717">
        <v>4</v>
      </c>
      <c r="AH717">
        <v>1</v>
      </c>
      <c r="AI717">
        <v>3</v>
      </c>
      <c r="AJ717">
        <v>3</v>
      </c>
      <c r="AK717">
        <v>1</v>
      </c>
    </row>
    <row r="718" spans="1:37">
      <c r="A718">
        <v>717</v>
      </c>
      <c r="B718" t="s">
        <v>2572</v>
      </c>
      <c r="C718" t="s">
        <v>3053</v>
      </c>
      <c r="D718" t="str">
        <f>CONCATENATE(LEFT(C718,2),"_",RIGHT(LEFT(C718,5),2),"_",RIGHT(C718,4))</f>
        <v>SZ_09_0032</v>
      </c>
      <c r="E718" t="s">
        <v>3054</v>
      </c>
      <c r="F718" t="s">
        <v>3001</v>
      </c>
      <c r="G718" t="s">
        <v>3015</v>
      </c>
      <c r="H718">
        <v>5</v>
      </c>
      <c r="I718">
        <v>5</v>
      </c>
      <c r="J718">
        <v>6</v>
      </c>
      <c r="K718">
        <v>3</v>
      </c>
      <c r="L718">
        <v>1</v>
      </c>
      <c r="M718">
        <v>6</v>
      </c>
      <c r="N718">
        <v>2</v>
      </c>
      <c r="O718">
        <v>3</v>
      </c>
      <c r="P718">
        <v>2</v>
      </c>
      <c r="Q718">
        <v>2</v>
      </c>
      <c r="R718">
        <v>2</v>
      </c>
      <c r="S718">
        <v>2</v>
      </c>
      <c r="T718">
        <v>2</v>
      </c>
      <c r="U718">
        <v>2</v>
      </c>
      <c r="V718">
        <v>3</v>
      </c>
      <c r="W718">
        <v>2</v>
      </c>
      <c r="X718">
        <v>3</v>
      </c>
      <c r="Y718">
        <v>2</v>
      </c>
      <c r="Z718">
        <v>2</v>
      </c>
      <c r="AA718">
        <v>4</v>
      </c>
      <c r="AB718">
        <v>3</v>
      </c>
      <c r="AC718">
        <v>2</v>
      </c>
      <c r="AD718">
        <v>5</v>
      </c>
      <c r="AE718">
        <v>2</v>
      </c>
      <c r="AF718">
        <v>3</v>
      </c>
      <c r="AG718">
        <v>3</v>
      </c>
      <c r="AH718">
        <v>2</v>
      </c>
      <c r="AI718">
        <v>3</v>
      </c>
      <c r="AJ718">
        <v>2</v>
      </c>
      <c r="AK718">
        <v>4</v>
      </c>
    </row>
    <row r="719" spans="1:37">
      <c r="A719">
        <v>718</v>
      </c>
      <c r="B719" t="s">
        <v>2576</v>
      </c>
      <c r="C719" t="s">
        <v>3055</v>
      </c>
      <c r="D719" t="str">
        <f>CONCATENATE(LEFT(C719,2),"_",RIGHT(LEFT(C719,5),2),"_",RIGHT(C719,4))</f>
        <v>SZ_09_0033</v>
      </c>
      <c r="E719" t="s">
        <v>3056</v>
      </c>
      <c r="F719" t="s">
        <v>1508</v>
      </c>
      <c r="G719" t="s">
        <v>1508</v>
      </c>
      <c r="H719">
        <v>4</v>
      </c>
      <c r="I719">
        <v>2</v>
      </c>
      <c r="J719">
        <v>6</v>
      </c>
      <c r="K719">
        <v>2</v>
      </c>
      <c r="L719">
        <v>2</v>
      </c>
      <c r="M719">
        <v>4</v>
      </c>
      <c r="N719">
        <v>1</v>
      </c>
      <c r="O719">
        <v>3</v>
      </c>
      <c r="P719">
        <v>1</v>
      </c>
      <c r="Q719">
        <v>3</v>
      </c>
      <c r="R719">
        <v>4</v>
      </c>
      <c r="S719">
        <v>2</v>
      </c>
      <c r="T719">
        <v>3</v>
      </c>
      <c r="U719">
        <v>2</v>
      </c>
      <c r="V719">
        <v>3</v>
      </c>
      <c r="W719">
        <v>1</v>
      </c>
      <c r="X719">
        <v>2</v>
      </c>
      <c r="Y719">
        <v>3</v>
      </c>
      <c r="Z719">
        <v>1</v>
      </c>
      <c r="AA719">
        <v>1</v>
      </c>
      <c r="AB719">
        <v>4</v>
      </c>
      <c r="AC719">
        <v>1</v>
      </c>
      <c r="AD719">
        <v>2</v>
      </c>
      <c r="AE719">
        <v>1</v>
      </c>
      <c r="AF719">
        <v>1</v>
      </c>
      <c r="AG719">
        <v>3</v>
      </c>
      <c r="AH719">
        <v>2</v>
      </c>
      <c r="AI719">
        <v>1</v>
      </c>
      <c r="AJ719">
        <v>3</v>
      </c>
      <c r="AK719">
        <v>2</v>
      </c>
    </row>
    <row r="720" spans="1:37">
      <c r="A720">
        <v>719</v>
      </c>
      <c r="B720" t="s">
        <v>2578</v>
      </c>
      <c r="C720" t="s">
        <v>3057</v>
      </c>
      <c r="D720" t="str">
        <f>CONCATENATE(LEFT(C720,2),"_",RIGHT(LEFT(C720,5),2),"_",RIGHT(C720,4))</f>
        <v>SZ_09_0034</v>
      </c>
      <c r="E720" t="s">
        <v>1627</v>
      </c>
      <c r="F720" t="s">
        <v>3001</v>
      </c>
      <c r="G720" t="s">
        <v>3015</v>
      </c>
      <c r="H720">
        <v>6</v>
      </c>
      <c r="I720">
        <v>2</v>
      </c>
      <c r="J720">
        <v>5</v>
      </c>
      <c r="K720">
        <v>3</v>
      </c>
      <c r="L720">
        <v>3</v>
      </c>
      <c r="M720">
        <v>6</v>
      </c>
      <c r="N720">
        <v>2</v>
      </c>
      <c r="O720">
        <v>3</v>
      </c>
      <c r="P720">
        <v>4</v>
      </c>
      <c r="Q720">
        <v>3</v>
      </c>
      <c r="R720">
        <v>3</v>
      </c>
      <c r="S720">
        <v>3</v>
      </c>
      <c r="T720">
        <v>3</v>
      </c>
      <c r="U720">
        <v>3</v>
      </c>
      <c r="V720">
        <v>2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2</v>
      </c>
      <c r="AC720">
        <v>1</v>
      </c>
      <c r="AD720">
        <v>6</v>
      </c>
      <c r="AE720">
        <v>1</v>
      </c>
      <c r="AF720">
        <v>1</v>
      </c>
      <c r="AG720">
        <v>1</v>
      </c>
      <c r="AH720">
        <v>3</v>
      </c>
      <c r="AI720">
        <v>3</v>
      </c>
      <c r="AJ720">
        <v>2</v>
      </c>
      <c r="AK720">
        <v>4</v>
      </c>
    </row>
    <row r="721" spans="1:37">
      <c r="A721">
        <v>720</v>
      </c>
      <c r="B721" t="s">
        <v>2581</v>
      </c>
      <c r="C721" t="s">
        <v>3058</v>
      </c>
      <c r="D721" t="str">
        <f>CONCATENATE(LEFT(C721,2),"_",RIGHT(LEFT(C721,5),2),"_",RIGHT(C721,4))</f>
        <v>SZ_09_0036</v>
      </c>
      <c r="E721" t="s">
        <v>3059</v>
      </c>
      <c r="F721" t="s">
        <v>1508</v>
      </c>
      <c r="G721" t="s">
        <v>1508</v>
      </c>
      <c r="H721">
        <v>5</v>
      </c>
      <c r="I721">
        <v>5</v>
      </c>
      <c r="J721">
        <v>1</v>
      </c>
      <c r="K721">
        <v>4</v>
      </c>
      <c r="L721">
        <v>5</v>
      </c>
      <c r="M721">
        <v>5</v>
      </c>
      <c r="N721">
        <v>5</v>
      </c>
      <c r="O721">
        <v>1</v>
      </c>
      <c r="P721">
        <v>3</v>
      </c>
      <c r="Q721">
        <v>2</v>
      </c>
      <c r="R721">
        <v>2</v>
      </c>
      <c r="S721">
        <v>1</v>
      </c>
      <c r="T721">
        <v>3</v>
      </c>
      <c r="U721">
        <v>5</v>
      </c>
      <c r="V721">
        <v>1</v>
      </c>
      <c r="W721">
        <v>3</v>
      </c>
      <c r="X721">
        <v>2</v>
      </c>
      <c r="Y721">
        <v>3</v>
      </c>
      <c r="Z721">
        <v>4</v>
      </c>
      <c r="AA721">
        <v>2</v>
      </c>
      <c r="AB721">
        <v>4</v>
      </c>
      <c r="AC721">
        <v>5</v>
      </c>
      <c r="AD721">
        <v>4</v>
      </c>
      <c r="AE721">
        <v>2</v>
      </c>
      <c r="AF721">
        <v>1</v>
      </c>
      <c r="AG721">
        <v>5</v>
      </c>
      <c r="AH721">
        <v>2</v>
      </c>
      <c r="AI721">
        <v>2</v>
      </c>
      <c r="AK721">
        <v>3</v>
      </c>
    </row>
    <row r="722" spans="1:37">
      <c r="A722">
        <v>721</v>
      </c>
      <c r="B722" t="s">
        <v>2587</v>
      </c>
      <c r="C722" t="s">
        <v>3060</v>
      </c>
      <c r="D722" t="str">
        <f>CONCATENATE(LEFT(C722,2),"_",RIGHT(LEFT(C722,5),2),"_",RIGHT(C722,4))</f>
        <v>SZ_09_0037</v>
      </c>
      <c r="E722" t="s">
        <v>3061</v>
      </c>
      <c r="F722" t="s">
        <v>3062</v>
      </c>
      <c r="G722" t="s">
        <v>3015</v>
      </c>
      <c r="H722">
        <v>5</v>
      </c>
      <c r="I722">
        <v>3</v>
      </c>
      <c r="J722">
        <v>5</v>
      </c>
      <c r="K722">
        <v>2</v>
      </c>
      <c r="L722">
        <v>2</v>
      </c>
      <c r="M722">
        <v>4</v>
      </c>
      <c r="N722">
        <v>4</v>
      </c>
      <c r="O722">
        <v>3</v>
      </c>
      <c r="P722">
        <v>3</v>
      </c>
      <c r="Q722">
        <v>2</v>
      </c>
      <c r="R722">
        <v>2</v>
      </c>
      <c r="S722">
        <v>2</v>
      </c>
      <c r="T722">
        <v>2</v>
      </c>
      <c r="U722">
        <v>2</v>
      </c>
      <c r="V722">
        <v>3</v>
      </c>
      <c r="W722">
        <v>4</v>
      </c>
      <c r="X722">
        <v>4</v>
      </c>
      <c r="Y722">
        <v>4</v>
      </c>
      <c r="Z722">
        <v>1</v>
      </c>
      <c r="AA722">
        <v>5</v>
      </c>
      <c r="AB722">
        <v>2</v>
      </c>
      <c r="AC722">
        <v>2</v>
      </c>
      <c r="AD722">
        <v>5</v>
      </c>
      <c r="AE722">
        <v>2</v>
      </c>
      <c r="AF722">
        <v>3</v>
      </c>
      <c r="AG722">
        <v>2</v>
      </c>
      <c r="AH722">
        <v>3</v>
      </c>
      <c r="AI722">
        <v>3</v>
      </c>
      <c r="AJ722">
        <v>3</v>
      </c>
      <c r="AK722">
        <v>3</v>
      </c>
    </row>
    <row r="723" spans="1:37">
      <c r="A723">
        <v>722</v>
      </c>
      <c r="B723" t="s">
        <v>2590</v>
      </c>
      <c r="C723" t="s">
        <v>3063</v>
      </c>
      <c r="D723" t="str">
        <f>CONCATENATE(LEFT(C723,2),"_",RIGHT(LEFT(C723,5),2),"_",RIGHT(C723,4))</f>
        <v>SZ_09_0038</v>
      </c>
      <c r="E723" t="s">
        <v>2260</v>
      </c>
      <c r="F723" t="s">
        <v>3062</v>
      </c>
      <c r="G723" t="s">
        <v>3015</v>
      </c>
      <c r="H723">
        <v>5</v>
      </c>
      <c r="I723">
        <v>2</v>
      </c>
      <c r="J723">
        <v>4</v>
      </c>
      <c r="K723">
        <v>3</v>
      </c>
      <c r="L723">
        <v>3</v>
      </c>
      <c r="M723">
        <v>5</v>
      </c>
      <c r="N723">
        <v>4</v>
      </c>
      <c r="O723">
        <v>3</v>
      </c>
      <c r="P723">
        <v>4</v>
      </c>
      <c r="Q723">
        <v>5</v>
      </c>
      <c r="R723">
        <v>5</v>
      </c>
      <c r="S723">
        <v>2</v>
      </c>
      <c r="T723">
        <v>6</v>
      </c>
      <c r="U723">
        <v>2</v>
      </c>
      <c r="V723">
        <v>3</v>
      </c>
      <c r="W723">
        <v>3</v>
      </c>
      <c r="X723">
        <v>2</v>
      </c>
      <c r="Y723">
        <v>2</v>
      </c>
      <c r="Z723">
        <v>2</v>
      </c>
      <c r="AA723">
        <v>4</v>
      </c>
      <c r="AB723">
        <v>3</v>
      </c>
      <c r="AC723">
        <v>4</v>
      </c>
      <c r="AD723">
        <v>4</v>
      </c>
      <c r="AE723">
        <v>1</v>
      </c>
      <c r="AF723">
        <v>3</v>
      </c>
      <c r="AG723">
        <v>5</v>
      </c>
      <c r="AH723">
        <v>1</v>
      </c>
      <c r="AI723">
        <v>3</v>
      </c>
      <c r="AJ723">
        <v>1</v>
      </c>
      <c r="AK723">
        <v>4</v>
      </c>
    </row>
    <row r="724" spans="1:37">
      <c r="A724">
        <v>723</v>
      </c>
      <c r="B724" t="s">
        <v>2593</v>
      </c>
      <c r="C724" t="s">
        <v>3064</v>
      </c>
      <c r="D724" t="str">
        <f>CONCATENATE(LEFT(C724,2),"_",RIGHT(LEFT(C724,5),2),"_",RIGHT(C724,4))</f>
        <v>SZ_09_0039</v>
      </c>
      <c r="E724" t="s">
        <v>3065</v>
      </c>
      <c r="F724" t="s">
        <v>3062</v>
      </c>
      <c r="G724" t="s">
        <v>3015</v>
      </c>
      <c r="H724">
        <v>6</v>
      </c>
      <c r="I724">
        <v>2</v>
      </c>
      <c r="J724">
        <v>3</v>
      </c>
      <c r="K724">
        <v>4</v>
      </c>
      <c r="L724">
        <v>5</v>
      </c>
      <c r="M724">
        <v>5</v>
      </c>
      <c r="N724">
        <v>4</v>
      </c>
      <c r="O724">
        <v>3</v>
      </c>
      <c r="P724">
        <v>3</v>
      </c>
      <c r="Q724">
        <v>4</v>
      </c>
      <c r="R724">
        <v>2</v>
      </c>
      <c r="S724">
        <v>2</v>
      </c>
      <c r="T724">
        <v>2</v>
      </c>
      <c r="U724">
        <v>3</v>
      </c>
      <c r="V724">
        <v>3</v>
      </c>
      <c r="W724">
        <v>2</v>
      </c>
      <c r="X724">
        <v>3</v>
      </c>
      <c r="Y724">
        <v>2</v>
      </c>
      <c r="Z724">
        <v>2</v>
      </c>
      <c r="AA724">
        <v>2</v>
      </c>
      <c r="AB724">
        <v>2</v>
      </c>
      <c r="AC724">
        <v>3</v>
      </c>
      <c r="AD724">
        <v>4</v>
      </c>
      <c r="AE724">
        <v>1</v>
      </c>
      <c r="AF724">
        <v>4</v>
      </c>
      <c r="AG724">
        <v>6</v>
      </c>
      <c r="AH724">
        <v>2</v>
      </c>
      <c r="AI724">
        <v>5</v>
      </c>
      <c r="AJ724">
        <v>3</v>
      </c>
      <c r="AK724">
        <v>4</v>
      </c>
    </row>
    <row r="725" spans="1:37">
      <c r="A725">
        <v>724</v>
      </c>
      <c r="B725" t="s">
        <v>2596</v>
      </c>
      <c r="C725" t="s">
        <v>3066</v>
      </c>
      <c r="D725" t="str">
        <f>CONCATENATE(LEFT(C725,2),"_",RIGHT(LEFT(C725,5),2),"_",RIGHT(C725,4))</f>
        <v>SZ_09_0040</v>
      </c>
      <c r="E725" t="s">
        <v>2434</v>
      </c>
      <c r="F725" t="s">
        <v>3062</v>
      </c>
      <c r="G725" t="s">
        <v>3015</v>
      </c>
      <c r="H725">
        <v>6</v>
      </c>
      <c r="I725">
        <v>2</v>
      </c>
      <c r="J725">
        <v>5</v>
      </c>
      <c r="K725">
        <v>1</v>
      </c>
      <c r="L725">
        <v>1</v>
      </c>
      <c r="M725">
        <v>6</v>
      </c>
      <c r="N725">
        <v>2</v>
      </c>
      <c r="O725">
        <v>1</v>
      </c>
      <c r="P725">
        <v>2</v>
      </c>
      <c r="Q725">
        <v>1</v>
      </c>
      <c r="R725">
        <v>1</v>
      </c>
      <c r="S725">
        <v>2</v>
      </c>
      <c r="T725">
        <v>2</v>
      </c>
      <c r="U725">
        <v>5</v>
      </c>
      <c r="V725">
        <v>1</v>
      </c>
      <c r="W725">
        <v>4</v>
      </c>
      <c r="X725">
        <v>2</v>
      </c>
      <c r="Y725">
        <v>3</v>
      </c>
      <c r="Z725">
        <v>2</v>
      </c>
      <c r="AA725">
        <v>5</v>
      </c>
      <c r="AB725">
        <v>2</v>
      </c>
      <c r="AC725">
        <v>1</v>
      </c>
      <c r="AD725">
        <v>2</v>
      </c>
      <c r="AE725">
        <v>1</v>
      </c>
      <c r="AF725">
        <v>2</v>
      </c>
      <c r="AG725">
        <v>1</v>
      </c>
      <c r="AH725">
        <v>2</v>
      </c>
      <c r="AI725">
        <v>2</v>
      </c>
      <c r="AJ725">
        <v>3</v>
      </c>
      <c r="AK725">
        <v>6</v>
      </c>
    </row>
    <row r="726" spans="1:37">
      <c r="A726">
        <v>725</v>
      </c>
      <c r="B726" t="s">
        <v>2598</v>
      </c>
      <c r="C726" t="s">
        <v>3067</v>
      </c>
      <c r="D726" t="str">
        <f>CONCATENATE(LEFT(C726,2),"_",RIGHT(LEFT(C726,5),2),"_",RIGHT(C726,4))</f>
        <v>SZ_09_0041</v>
      </c>
      <c r="E726" t="s">
        <v>3068</v>
      </c>
      <c r="F726" t="s">
        <v>3062</v>
      </c>
      <c r="G726" t="s">
        <v>3015</v>
      </c>
      <c r="H726">
        <v>5</v>
      </c>
      <c r="I726">
        <v>2</v>
      </c>
      <c r="J726">
        <v>5</v>
      </c>
      <c r="K726">
        <v>2</v>
      </c>
      <c r="L726">
        <v>2</v>
      </c>
      <c r="M726">
        <v>4</v>
      </c>
      <c r="N726">
        <v>2</v>
      </c>
      <c r="O726">
        <v>3</v>
      </c>
      <c r="P726">
        <v>3</v>
      </c>
      <c r="Q726">
        <v>4</v>
      </c>
      <c r="R726">
        <v>3</v>
      </c>
      <c r="S726">
        <v>2</v>
      </c>
      <c r="T726">
        <v>4</v>
      </c>
      <c r="U726">
        <v>2</v>
      </c>
      <c r="V726">
        <v>6</v>
      </c>
      <c r="W726">
        <v>5</v>
      </c>
      <c r="X726">
        <v>3</v>
      </c>
      <c r="Y726">
        <v>5</v>
      </c>
      <c r="Z726">
        <v>1</v>
      </c>
      <c r="AA726">
        <v>3</v>
      </c>
      <c r="AB726">
        <v>2</v>
      </c>
      <c r="AC726">
        <v>2</v>
      </c>
      <c r="AD726">
        <v>2</v>
      </c>
      <c r="AE726">
        <v>1</v>
      </c>
      <c r="AF726">
        <v>4</v>
      </c>
      <c r="AG726">
        <v>5</v>
      </c>
      <c r="AH726">
        <v>2</v>
      </c>
      <c r="AI726">
        <v>4</v>
      </c>
      <c r="AJ726">
        <v>2</v>
      </c>
      <c r="AK726">
        <v>4</v>
      </c>
    </row>
    <row r="727" spans="1:37">
      <c r="A727">
        <v>726</v>
      </c>
      <c r="B727" t="s">
        <v>2604</v>
      </c>
      <c r="C727" t="s">
        <v>3069</v>
      </c>
      <c r="D727" t="str">
        <f>CONCATENATE(LEFT(C727,2),"_",RIGHT(LEFT(C727,5),2),"_",RIGHT(C727,4))</f>
        <v>SZ_09_0042</v>
      </c>
      <c r="E727" t="s">
        <v>3070</v>
      </c>
      <c r="F727" t="s">
        <v>3062</v>
      </c>
      <c r="G727" t="s">
        <v>3015</v>
      </c>
      <c r="H727">
        <v>5</v>
      </c>
      <c r="I727">
        <v>4</v>
      </c>
      <c r="J727">
        <v>5</v>
      </c>
      <c r="K727">
        <v>5</v>
      </c>
      <c r="L727">
        <v>3</v>
      </c>
      <c r="M727">
        <v>5</v>
      </c>
      <c r="N727">
        <v>2</v>
      </c>
      <c r="O727">
        <v>3</v>
      </c>
      <c r="P727">
        <v>1</v>
      </c>
      <c r="Q727">
        <v>3</v>
      </c>
      <c r="R727">
        <v>4</v>
      </c>
      <c r="S727">
        <v>4</v>
      </c>
      <c r="T727">
        <v>5</v>
      </c>
      <c r="U727">
        <v>2</v>
      </c>
      <c r="V727">
        <v>1</v>
      </c>
      <c r="W727">
        <v>3</v>
      </c>
      <c r="X727">
        <v>4</v>
      </c>
      <c r="Y727">
        <v>3</v>
      </c>
      <c r="Z727">
        <v>2</v>
      </c>
      <c r="AA727">
        <v>4</v>
      </c>
      <c r="AB727">
        <v>3</v>
      </c>
      <c r="AC727">
        <v>4</v>
      </c>
      <c r="AD727">
        <v>1</v>
      </c>
      <c r="AE727">
        <v>1</v>
      </c>
      <c r="AF727">
        <v>4</v>
      </c>
      <c r="AG727">
        <v>6</v>
      </c>
      <c r="AH727">
        <v>3</v>
      </c>
      <c r="AI727">
        <v>6</v>
      </c>
      <c r="AJ727">
        <v>5</v>
      </c>
      <c r="AK727">
        <v>3</v>
      </c>
    </row>
    <row r="728" spans="1:37">
      <c r="A728">
        <v>727</v>
      </c>
      <c r="B728" t="s">
        <v>1961</v>
      </c>
      <c r="C728" t="s">
        <v>3071</v>
      </c>
      <c r="D728" t="str">
        <f>CONCATENATE(LEFT(C728,2),"_",RIGHT(LEFT(C728,5),2),"_",RIGHT(C728,4))</f>
        <v>SZ_09_0043</v>
      </c>
      <c r="E728" t="s">
        <v>3072</v>
      </c>
      <c r="F728" t="s">
        <v>3062</v>
      </c>
      <c r="G728" t="s">
        <v>3015</v>
      </c>
      <c r="H728">
        <v>6</v>
      </c>
      <c r="I728">
        <v>1</v>
      </c>
      <c r="J728">
        <v>6</v>
      </c>
      <c r="K728">
        <v>3</v>
      </c>
      <c r="L728">
        <v>2</v>
      </c>
      <c r="M728">
        <v>5</v>
      </c>
      <c r="N728">
        <v>3</v>
      </c>
      <c r="O728">
        <v>4</v>
      </c>
      <c r="P728">
        <v>2</v>
      </c>
      <c r="Q728">
        <v>3</v>
      </c>
      <c r="R728">
        <v>3</v>
      </c>
      <c r="S728">
        <v>1</v>
      </c>
      <c r="T728">
        <v>4</v>
      </c>
      <c r="U728">
        <v>1</v>
      </c>
      <c r="V728">
        <v>2</v>
      </c>
      <c r="W728">
        <v>3</v>
      </c>
      <c r="X728">
        <v>3</v>
      </c>
      <c r="Y728">
        <v>3</v>
      </c>
      <c r="Z728">
        <v>1</v>
      </c>
      <c r="AA728">
        <v>5</v>
      </c>
      <c r="AB728">
        <v>3</v>
      </c>
      <c r="AC728">
        <v>2</v>
      </c>
      <c r="AD728">
        <v>4</v>
      </c>
      <c r="AE728">
        <v>1</v>
      </c>
      <c r="AF728">
        <v>2</v>
      </c>
      <c r="AG728">
        <v>6</v>
      </c>
      <c r="AH728">
        <v>3</v>
      </c>
      <c r="AI728">
        <v>3</v>
      </c>
      <c r="AJ728">
        <v>2</v>
      </c>
      <c r="AK728">
        <v>4</v>
      </c>
    </row>
    <row r="729" spans="1:37">
      <c r="A729">
        <v>728</v>
      </c>
      <c r="B729" t="s">
        <v>1966</v>
      </c>
      <c r="C729" t="s">
        <v>3073</v>
      </c>
      <c r="D729" t="str">
        <f>CONCATENATE(LEFT(C729,2),"_",RIGHT(LEFT(C729,5),2),"_",RIGHT(C729,4))</f>
        <v>SZ_09_0044</v>
      </c>
      <c r="E729" t="s">
        <v>1346</v>
      </c>
      <c r="F729" t="s">
        <v>3062</v>
      </c>
      <c r="G729" t="s">
        <v>3015</v>
      </c>
      <c r="H729">
        <v>4</v>
      </c>
      <c r="I729">
        <v>3</v>
      </c>
      <c r="J729">
        <v>1</v>
      </c>
      <c r="K729">
        <v>4</v>
      </c>
      <c r="L729">
        <v>5</v>
      </c>
      <c r="M729">
        <v>3</v>
      </c>
      <c r="N729">
        <v>3</v>
      </c>
      <c r="O729">
        <v>3</v>
      </c>
      <c r="P729">
        <v>2</v>
      </c>
      <c r="Q729">
        <v>3</v>
      </c>
      <c r="R729">
        <v>2</v>
      </c>
      <c r="S729">
        <v>2</v>
      </c>
      <c r="T729">
        <v>2</v>
      </c>
      <c r="U729">
        <v>5</v>
      </c>
      <c r="V729">
        <v>3</v>
      </c>
      <c r="W729">
        <v>3</v>
      </c>
      <c r="X729">
        <v>2</v>
      </c>
      <c r="Y729">
        <v>3</v>
      </c>
      <c r="Z729">
        <v>3</v>
      </c>
      <c r="AA729">
        <v>2</v>
      </c>
      <c r="AB729">
        <v>2</v>
      </c>
      <c r="AC729">
        <v>2</v>
      </c>
      <c r="AD729">
        <v>2</v>
      </c>
      <c r="AE729">
        <v>1</v>
      </c>
      <c r="AF729">
        <v>2</v>
      </c>
      <c r="AG729">
        <v>5</v>
      </c>
      <c r="AH729">
        <v>4</v>
      </c>
      <c r="AI729">
        <v>2</v>
      </c>
      <c r="AJ729">
        <v>5</v>
      </c>
      <c r="AK729">
        <v>2</v>
      </c>
    </row>
    <row r="730" spans="1:37">
      <c r="A730">
        <v>729</v>
      </c>
      <c r="B730" t="s">
        <v>1970</v>
      </c>
      <c r="C730" t="s">
        <v>3074</v>
      </c>
      <c r="D730" t="str">
        <f>CONCATENATE(LEFT(C730,2),"_",RIGHT(LEFT(C730,5),2),"_",RIGHT(C730,4))</f>
        <v>SZ_09_0045</v>
      </c>
      <c r="E730" t="s">
        <v>3075</v>
      </c>
      <c r="F730" t="s">
        <v>3062</v>
      </c>
      <c r="G730" t="s">
        <v>3015</v>
      </c>
      <c r="H730">
        <v>4</v>
      </c>
      <c r="I730">
        <v>5</v>
      </c>
      <c r="J730">
        <v>5</v>
      </c>
      <c r="K730">
        <v>2</v>
      </c>
      <c r="L730">
        <v>1</v>
      </c>
      <c r="M730">
        <v>5</v>
      </c>
      <c r="N730">
        <v>3</v>
      </c>
      <c r="O730">
        <v>5</v>
      </c>
      <c r="P730">
        <v>4</v>
      </c>
      <c r="Q730">
        <v>2</v>
      </c>
      <c r="R730">
        <v>1</v>
      </c>
      <c r="S730">
        <v>3</v>
      </c>
      <c r="T730">
        <v>1</v>
      </c>
      <c r="U730">
        <v>2</v>
      </c>
      <c r="V730">
        <v>1</v>
      </c>
      <c r="W730">
        <v>3</v>
      </c>
      <c r="X730">
        <v>3</v>
      </c>
      <c r="Y730">
        <v>2</v>
      </c>
      <c r="Z730">
        <v>3</v>
      </c>
      <c r="AA730">
        <v>2</v>
      </c>
      <c r="AB730">
        <v>2</v>
      </c>
      <c r="AC730">
        <v>1</v>
      </c>
      <c r="AD730">
        <v>2</v>
      </c>
      <c r="AE730">
        <v>2</v>
      </c>
      <c r="AF730">
        <v>3</v>
      </c>
      <c r="AG730">
        <v>1</v>
      </c>
      <c r="AH730">
        <v>2</v>
      </c>
      <c r="AI730">
        <v>1</v>
      </c>
      <c r="AJ730">
        <v>4</v>
      </c>
      <c r="AK730">
        <v>3</v>
      </c>
    </row>
    <row r="731" spans="1:37">
      <c r="A731">
        <v>730</v>
      </c>
      <c r="B731" t="s">
        <v>1975</v>
      </c>
      <c r="C731" t="s">
        <v>3076</v>
      </c>
      <c r="D731" t="str">
        <f>CONCATENATE(LEFT(C731,2),"_",RIGHT(LEFT(C731,5),2),"_",RIGHT(C731,4))</f>
        <v>SZ_09_0046</v>
      </c>
      <c r="E731" t="s">
        <v>3077</v>
      </c>
      <c r="F731" t="s">
        <v>3062</v>
      </c>
      <c r="G731" t="s">
        <v>3015</v>
      </c>
      <c r="H731">
        <v>5</v>
      </c>
      <c r="I731">
        <v>2</v>
      </c>
      <c r="J731">
        <v>6</v>
      </c>
      <c r="K731">
        <v>3</v>
      </c>
      <c r="L731">
        <v>4</v>
      </c>
      <c r="M731">
        <v>3</v>
      </c>
      <c r="N731">
        <v>3</v>
      </c>
      <c r="O731">
        <v>2</v>
      </c>
      <c r="P731">
        <v>1</v>
      </c>
      <c r="Q731">
        <v>2</v>
      </c>
      <c r="R731">
        <v>1</v>
      </c>
      <c r="S731">
        <v>2</v>
      </c>
      <c r="T731">
        <v>1</v>
      </c>
      <c r="U731">
        <v>3</v>
      </c>
      <c r="V731">
        <v>2</v>
      </c>
      <c r="W731">
        <v>3</v>
      </c>
      <c r="X731">
        <v>2</v>
      </c>
      <c r="Y731">
        <v>3</v>
      </c>
      <c r="Z731">
        <v>3</v>
      </c>
      <c r="AA731">
        <v>1</v>
      </c>
      <c r="AB731">
        <v>3</v>
      </c>
      <c r="AC731">
        <v>1</v>
      </c>
      <c r="AD731">
        <v>2</v>
      </c>
      <c r="AE731">
        <v>1</v>
      </c>
      <c r="AF731">
        <v>3</v>
      </c>
      <c r="AG731">
        <v>1</v>
      </c>
      <c r="AH731">
        <v>1</v>
      </c>
      <c r="AI731">
        <v>3</v>
      </c>
      <c r="AJ731">
        <v>5</v>
      </c>
      <c r="AK731">
        <v>2</v>
      </c>
    </row>
    <row r="732" spans="1:37">
      <c r="A732">
        <v>732</v>
      </c>
      <c r="B732" t="s">
        <v>1978</v>
      </c>
      <c r="C732" t="s">
        <v>3078</v>
      </c>
      <c r="D732" t="str">
        <f t="shared" ref="D732:D769" si="11">CONCATENATE(LEFT(C732,2),"_",RIGHT(LEFT(C732,5),2),"_",RIGHT(C732,4))</f>
        <v>SZ_09_0047</v>
      </c>
      <c r="E732" t="s">
        <v>3079</v>
      </c>
      <c r="F732" t="s">
        <v>3062</v>
      </c>
      <c r="G732" t="s">
        <v>3015</v>
      </c>
      <c r="H732">
        <v>5</v>
      </c>
      <c r="I732">
        <v>6</v>
      </c>
      <c r="J732">
        <v>1</v>
      </c>
      <c r="K732">
        <v>1</v>
      </c>
      <c r="L732">
        <v>1</v>
      </c>
      <c r="M732">
        <v>5</v>
      </c>
      <c r="N732">
        <v>2</v>
      </c>
      <c r="O732">
        <v>5</v>
      </c>
      <c r="P732">
        <v>4</v>
      </c>
      <c r="Q732">
        <v>4</v>
      </c>
      <c r="R732">
        <v>5</v>
      </c>
      <c r="S732">
        <v>2</v>
      </c>
      <c r="T732">
        <v>6</v>
      </c>
      <c r="U732">
        <v>2</v>
      </c>
      <c r="V732">
        <v>6</v>
      </c>
      <c r="W732">
        <v>3</v>
      </c>
      <c r="X732">
        <v>1</v>
      </c>
      <c r="Y732">
        <v>3</v>
      </c>
      <c r="Z732">
        <v>1</v>
      </c>
      <c r="AA732">
        <v>3</v>
      </c>
      <c r="AB732">
        <v>3</v>
      </c>
      <c r="AC732">
        <v>2</v>
      </c>
      <c r="AD732">
        <v>2</v>
      </c>
      <c r="AE732">
        <v>1</v>
      </c>
      <c r="AF732">
        <v>2</v>
      </c>
      <c r="AG732">
        <v>5</v>
      </c>
      <c r="AH732">
        <v>2</v>
      </c>
      <c r="AI732">
        <v>1</v>
      </c>
      <c r="AJ732">
        <v>1</v>
      </c>
      <c r="AK732">
        <v>6</v>
      </c>
    </row>
    <row r="733" spans="1:37">
      <c r="A733">
        <v>733</v>
      </c>
      <c r="B733" t="s">
        <v>1981</v>
      </c>
      <c r="C733" t="s">
        <v>3080</v>
      </c>
      <c r="D733" t="str">
        <f t="shared" si="11"/>
        <v>SZ_09_0048</v>
      </c>
      <c r="E733" t="s">
        <v>3081</v>
      </c>
      <c r="F733" t="s">
        <v>3062</v>
      </c>
      <c r="G733" t="s">
        <v>3015</v>
      </c>
      <c r="H733">
        <v>6</v>
      </c>
      <c r="I733">
        <v>2</v>
      </c>
      <c r="J733">
        <v>1</v>
      </c>
      <c r="K733">
        <v>1</v>
      </c>
      <c r="L733">
        <v>1</v>
      </c>
      <c r="M733">
        <v>6</v>
      </c>
      <c r="N733">
        <v>4</v>
      </c>
      <c r="O733">
        <v>3</v>
      </c>
      <c r="P733">
        <v>2</v>
      </c>
      <c r="Q733">
        <v>3</v>
      </c>
      <c r="R733">
        <v>4</v>
      </c>
      <c r="S733">
        <v>2</v>
      </c>
      <c r="T733">
        <v>5</v>
      </c>
      <c r="U733">
        <v>1</v>
      </c>
      <c r="V733">
        <v>2</v>
      </c>
      <c r="W733">
        <v>4</v>
      </c>
      <c r="X733">
        <v>1</v>
      </c>
      <c r="Y733">
        <v>2</v>
      </c>
      <c r="Z733">
        <v>1</v>
      </c>
      <c r="AA733">
        <v>4</v>
      </c>
      <c r="AB733">
        <v>4</v>
      </c>
      <c r="AC733">
        <v>1</v>
      </c>
      <c r="AD733">
        <v>1</v>
      </c>
      <c r="AE733">
        <v>1</v>
      </c>
      <c r="AF733">
        <v>3</v>
      </c>
      <c r="AG733">
        <v>5</v>
      </c>
      <c r="AH733">
        <v>4</v>
      </c>
      <c r="AI733">
        <v>2</v>
      </c>
      <c r="AJ733">
        <v>3</v>
      </c>
      <c r="AK733">
        <v>5</v>
      </c>
    </row>
    <row r="734" spans="1:37">
      <c r="A734">
        <v>734</v>
      </c>
      <c r="B734" t="s">
        <v>1984</v>
      </c>
      <c r="C734" t="s">
        <v>3082</v>
      </c>
      <c r="D734" t="str">
        <f t="shared" si="11"/>
        <v>SZ_09_0049</v>
      </c>
      <c r="E734" t="s">
        <v>3083</v>
      </c>
      <c r="F734" t="s">
        <v>3062</v>
      </c>
      <c r="G734" t="s">
        <v>3015</v>
      </c>
      <c r="H734">
        <v>6</v>
      </c>
      <c r="I734">
        <v>2</v>
      </c>
      <c r="J734">
        <v>6</v>
      </c>
      <c r="K734">
        <v>1</v>
      </c>
      <c r="L734">
        <v>3</v>
      </c>
      <c r="M734">
        <v>6</v>
      </c>
      <c r="N734">
        <v>3</v>
      </c>
      <c r="O734">
        <v>3</v>
      </c>
      <c r="P734">
        <v>4</v>
      </c>
      <c r="Q734">
        <v>4</v>
      </c>
      <c r="R734">
        <v>5</v>
      </c>
      <c r="S734">
        <v>1</v>
      </c>
      <c r="T734">
        <v>3</v>
      </c>
      <c r="U734">
        <v>3</v>
      </c>
      <c r="V734">
        <v>2</v>
      </c>
      <c r="W734">
        <v>4</v>
      </c>
      <c r="X734">
        <v>4</v>
      </c>
      <c r="Y734">
        <v>4</v>
      </c>
      <c r="Z734">
        <v>2</v>
      </c>
      <c r="AA734">
        <v>6</v>
      </c>
      <c r="AB734">
        <v>3</v>
      </c>
      <c r="AC734">
        <v>1</v>
      </c>
      <c r="AD734">
        <v>1</v>
      </c>
      <c r="AE734">
        <v>1</v>
      </c>
      <c r="AF734">
        <v>1</v>
      </c>
      <c r="AG734">
        <v>3</v>
      </c>
      <c r="AH734">
        <v>3</v>
      </c>
      <c r="AI734">
        <v>3</v>
      </c>
      <c r="AJ734">
        <v>2</v>
      </c>
      <c r="AK734">
        <v>5</v>
      </c>
    </row>
    <row r="735" spans="1:37">
      <c r="A735">
        <v>735</v>
      </c>
      <c r="B735" t="s">
        <v>1987</v>
      </c>
      <c r="C735" t="s">
        <v>3084</v>
      </c>
      <c r="D735" t="str">
        <f t="shared" si="11"/>
        <v>SZ_09_0050</v>
      </c>
      <c r="E735" t="s">
        <v>3085</v>
      </c>
      <c r="F735" t="s">
        <v>3062</v>
      </c>
      <c r="G735" t="s">
        <v>3015</v>
      </c>
      <c r="H735">
        <v>6</v>
      </c>
      <c r="I735">
        <v>2</v>
      </c>
      <c r="J735">
        <v>5</v>
      </c>
      <c r="K735">
        <v>3</v>
      </c>
      <c r="L735">
        <v>1</v>
      </c>
      <c r="M735">
        <v>5</v>
      </c>
      <c r="N735">
        <v>1</v>
      </c>
      <c r="O735">
        <v>4</v>
      </c>
      <c r="P735">
        <v>3</v>
      </c>
      <c r="Q735">
        <v>5</v>
      </c>
      <c r="R735">
        <v>5</v>
      </c>
      <c r="S735">
        <v>2</v>
      </c>
      <c r="T735">
        <v>3</v>
      </c>
      <c r="U735">
        <v>3</v>
      </c>
      <c r="V735">
        <v>1</v>
      </c>
      <c r="W735">
        <v>4</v>
      </c>
      <c r="X735">
        <v>3</v>
      </c>
      <c r="Y735">
        <v>3</v>
      </c>
      <c r="Z735">
        <v>1</v>
      </c>
      <c r="AA735">
        <v>4</v>
      </c>
      <c r="AB735">
        <v>1</v>
      </c>
      <c r="AC735">
        <v>1</v>
      </c>
      <c r="AD735">
        <v>4</v>
      </c>
      <c r="AE735">
        <v>1</v>
      </c>
      <c r="AF735">
        <v>5</v>
      </c>
      <c r="AG735">
        <v>6</v>
      </c>
      <c r="AH735">
        <v>5</v>
      </c>
      <c r="AI735">
        <v>1</v>
      </c>
      <c r="AJ735">
        <v>3</v>
      </c>
      <c r="AK735">
        <v>5</v>
      </c>
    </row>
    <row r="736" spans="1:37">
      <c r="A736">
        <v>736</v>
      </c>
      <c r="B736" t="s">
        <v>1990</v>
      </c>
      <c r="C736" t="s">
        <v>3086</v>
      </c>
      <c r="D736" t="str">
        <f t="shared" si="11"/>
        <v>SZ_09_0051</v>
      </c>
      <c r="E736" t="s">
        <v>3087</v>
      </c>
      <c r="F736" t="s">
        <v>3062</v>
      </c>
      <c r="G736" t="s">
        <v>3015</v>
      </c>
      <c r="H736">
        <v>6</v>
      </c>
      <c r="I736">
        <v>2</v>
      </c>
      <c r="J736">
        <v>6</v>
      </c>
      <c r="K736">
        <v>2</v>
      </c>
      <c r="L736">
        <v>1</v>
      </c>
      <c r="M736">
        <v>5</v>
      </c>
      <c r="N736">
        <v>2</v>
      </c>
      <c r="O736">
        <v>3</v>
      </c>
      <c r="P736">
        <v>4</v>
      </c>
      <c r="Q736">
        <v>3</v>
      </c>
      <c r="R736">
        <v>4</v>
      </c>
      <c r="S736">
        <v>1</v>
      </c>
      <c r="T736">
        <v>3</v>
      </c>
      <c r="U736">
        <v>4</v>
      </c>
      <c r="V736">
        <v>3</v>
      </c>
      <c r="W736">
        <v>4</v>
      </c>
      <c r="X736">
        <v>4</v>
      </c>
      <c r="Y736">
        <v>3</v>
      </c>
      <c r="Z736">
        <v>1</v>
      </c>
      <c r="AA736">
        <v>5</v>
      </c>
      <c r="AB736">
        <v>3</v>
      </c>
      <c r="AC736">
        <v>1</v>
      </c>
      <c r="AD736">
        <v>1</v>
      </c>
      <c r="AE736">
        <v>1</v>
      </c>
      <c r="AF736">
        <v>3</v>
      </c>
      <c r="AG736">
        <v>3</v>
      </c>
      <c r="AH736">
        <v>3</v>
      </c>
      <c r="AI736">
        <v>2</v>
      </c>
      <c r="AJ736">
        <v>3</v>
      </c>
      <c r="AK736">
        <v>5</v>
      </c>
    </row>
    <row r="737" spans="1:37">
      <c r="A737">
        <v>737</v>
      </c>
      <c r="B737" t="s">
        <v>1994</v>
      </c>
      <c r="C737" t="s">
        <v>3088</v>
      </c>
      <c r="D737" t="str">
        <f t="shared" si="11"/>
        <v>SZ_09_0052</v>
      </c>
      <c r="E737" t="s">
        <v>3089</v>
      </c>
      <c r="F737" t="s">
        <v>3062</v>
      </c>
      <c r="G737" t="s">
        <v>3015</v>
      </c>
      <c r="H737">
        <v>6</v>
      </c>
      <c r="I737">
        <v>2</v>
      </c>
      <c r="J737">
        <v>7</v>
      </c>
      <c r="K737">
        <v>2</v>
      </c>
      <c r="L737">
        <v>3</v>
      </c>
      <c r="M737">
        <v>5</v>
      </c>
      <c r="N737">
        <v>1</v>
      </c>
      <c r="O737">
        <v>3</v>
      </c>
      <c r="P737">
        <v>3</v>
      </c>
      <c r="Q737">
        <v>3</v>
      </c>
      <c r="R737">
        <v>4</v>
      </c>
      <c r="S737">
        <v>2</v>
      </c>
      <c r="T737">
        <v>3</v>
      </c>
      <c r="U737">
        <v>1</v>
      </c>
      <c r="V737">
        <v>4</v>
      </c>
      <c r="W737">
        <v>3</v>
      </c>
      <c r="X737">
        <v>4</v>
      </c>
      <c r="Y737">
        <v>3</v>
      </c>
      <c r="Z737">
        <v>1</v>
      </c>
      <c r="AA737">
        <v>5</v>
      </c>
      <c r="AB737">
        <v>3</v>
      </c>
      <c r="AC737">
        <v>1</v>
      </c>
      <c r="AD737">
        <v>4</v>
      </c>
      <c r="AE737">
        <v>1</v>
      </c>
      <c r="AF737">
        <v>2</v>
      </c>
      <c r="AG737">
        <v>2</v>
      </c>
      <c r="AH737">
        <v>3</v>
      </c>
      <c r="AI737">
        <v>3</v>
      </c>
      <c r="AJ737">
        <v>1</v>
      </c>
      <c r="AK737">
        <v>4</v>
      </c>
    </row>
    <row r="738" spans="1:37">
      <c r="A738">
        <v>738</v>
      </c>
      <c r="B738" t="s">
        <v>1997</v>
      </c>
      <c r="C738" t="s">
        <v>3090</v>
      </c>
      <c r="D738" t="str">
        <f t="shared" si="11"/>
        <v>SZ_09_0053</v>
      </c>
      <c r="E738" t="s">
        <v>3091</v>
      </c>
      <c r="F738" t="s">
        <v>2993</v>
      </c>
      <c r="G738" t="s">
        <v>3015</v>
      </c>
      <c r="H738">
        <v>6</v>
      </c>
      <c r="I738">
        <v>7</v>
      </c>
      <c r="J738">
        <v>7</v>
      </c>
      <c r="K738">
        <v>3</v>
      </c>
      <c r="L738">
        <v>5</v>
      </c>
      <c r="M738">
        <v>6</v>
      </c>
      <c r="N738">
        <v>1</v>
      </c>
      <c r="O738">
        <v>1</v>
      </c>
      <c r="P738">
        <v>1</v>
      </c>
      <c r="Q738">
        <v>1</v>
      </c>
      <c r="R738">
        <v>3</v>
      </c>
      <c r="S738">
        <v>1</v>
      </c>
      <c r="T738">
        <v>2</v>
      </c>
      <c r="U738">
        <v>3</v>
      </c>
      <c r="V738">
        <v>1</v>
      </c>
      <c r="W738">
        <v>2</v>
      </c>
      <c r="X738">
        <v>3</v>
      </c>
      <c r="Y738">
        <v>2</v>
      </c>
      <c r="Z738">
        <v>1</v>
      </c>
      <c r="AA738">
        <v>2</v>
      </c>
      <c r="AB738">
        <v>4</v>
      </c>
      <c r="AC738">
        <v>1</v>
      </c>
      <c r="AD738">
        <v>7</v>
      </c>
      <c r="AE738">
        <v>1</v>
      </c>
      <c r="AF738">
        <v>3</v>
      </c>
      <c r="AG738">
        <v>4</v>
      </c>
      <c r="AH738">
        <v>2</v>
      </c>
      <c r="AI738">
        <v>1</v>
      </c>
      <c r="AJ738">
        <v>4</v>
      </c>
      <c r="AK738">
        <v>2</v>
      </c>
    </row>
    <row r="739" spans="1:37">
      <c r="A739">
        <v>739</v>
      </c>
      <c r="B739" t="s">
        <v>2000</v>
      </c>
      <c r="C739" t="s">
        <v>3092</v>
      </c>
      <c r="D739" t="str">
        <f t="shared" si="11"/>
        <v>SZ_09_0054</v>
      </c>
      <c r="E739" t="s">
        <v>2512</v>
      </c>
      <c r="F739" t="s">
        <v>3062</v>
      </c>
      <c r="G739" t="s">
        <v>3015</v>
      </c>
      <c r="H739">
        <v>5</v>
      </c>
      <c r="I739">
        <v>4</v>
      </c>
      <c r="J739">
        <v>5</v>
      </c>
      <c r="K739">
        <v>3</v>
      </c>
      <c r="L739">
        <v>2</v>
      </c>
      <c r="M739">
        <v>4</v>
      </c>
      <c r="N739">
        <v>2</v>
      </c>
      <c r="O739">
        <v>4</v>
      </c>
      <c r="P739">
        <v>4</v>
      </c>
      <c r="Q739">
        <v>3</v>
      </c>
      <c r="R739">
        <v>3</v>
      </c>
      <c r="S739">
        <v>4</v>
      </c>
      <c r="T739">
        <v>2</v>
      </c>
      <c r="U739">
        <v>1</v>
      </c>
      <c r="V739">
        <v>2</v>
      </c>
      <c r="W739">
        <v>3</v>
      </c>
      <c r="X739">
        <v>4</v>
      </c>
      <c r="Y739">
        <v>3</v>
      </c>
      <c r="Z739">
        <v>3</v>
      </c>
      <c r="AA739">
        <v>3</v>
      </c>
      <c r="AB739">
        <v>1</v>
      </c>
      <c r="AC739">
        <v>2</v>
      </c>
      <c r="AD739">
        <v>2</v>
      </c>
      <c r="AE739">
        <v>1</v>
      </c>
      <c r="AF739">
        <v>3</v>
      </c>
      <c r="AG739">
        <v>4</v>
      </c>
      <c r="AH739">
        <v>3</v>
      </c>
      <c r="AI739">
        <v>1</v>
      </c>
      <c r="AJ739">
        <v>3</v>
      </c>
      <c r="AK739">
        <v>3</v>
      </c>
    </row>
    <row r="740" spans="1:37">
      <c r="A740">
        <v>740</v>
      </c>
      <c r="B740" t="s">
        <v>2003</v>
      </c>
      <c r="C740" t="s">
        <v>3093</v>
      </c>
      <c r="D740" t="str">
        <f t="shared" si="11"/>
        <v>SZ_09_0055</v>
      </c>
      <c r="E740" t="s">
        <v>3094</v>
      </c>
      <c r="F740" t="s">
        <v>3001</v>
      </c>
      <c r="G740" t="s">
        <v>2994</v>
      </c>
      <c r="H740">
        <v>6</v>
      </c>
      <c r="I740">
        <v>1</v>
      </c>
      <c r="J740">
        <v>7</v>
      </c>
      <c r="K740">
        <v>3</v>
      </c>
      <c r="L740">
        <v>1</v>
      </c>
      <c r="M740">
        <v>4</v>
      </c>
      <c r="N740">
        <v>2</v>
      </c>
      <c r="O740">
        <v>4</v>
      </c>
      <c r="P740">
        <v>4</v>
      </c>
      <c r="Q740">
        <v>1</v>
      </c>
      <c r="R740">
        <v>4</v>
      </c>
      <c r="S740">
        <v>1</v>
      </c>
      <c r="T740">
        <v>4</v>
      </c>
      <c r="U740">
        <v>2</v>
      </c>
      <c r="V740">
        <v>4</v>
      </c>
      <c r="W740">
        <v>3</v>
      </c>
      <c r="X740">
        <v>4</v>
      </c>
      <c r="Y740">
        <v>2</v>
      </c>
      <c r="Z740">
        <v>2</v>
      </c>
      <c r="AA740">
        <v>4</v>
      </c>
      <c r="AB740">
        <v>3</v>
      </c>
      <c r="AC740">
        <v>2</v>
      </c>
      <c r="AD740">
        <v>3</v>
      </c>
      <c r="AE740">
        <v>1</v>
      </c>
      <c r="AF740">
        <v>3</v>
      </c>
      <c r="AG740">
        <v>2</v>
      </c>
      <c r="AH740">
        <v>2</v>
      </c>
      <c r="AI740">
        <v>3</v>
      </c>
      <c r="AJ740">
        <v>2</v>
      </c>
      <c r="AK740">
        <v>2</v>
      </c>
    </row>
    <row r="741" spans="1:37">
      <c r="A741">
        <v>741</v>
      </c>
      <c r="B741" t="s">
        <v>2007</v>
      </c>
      <c r="C741" t="s">
        <v>3095</v>
      </c>
      <c r="D741" t="str">
        <f t="shared" si="11"/>
        <v>SZ_09_0056</v>
      </c>
      <c r="E741" t="s">
        <v>3096</v>
      </c>
      <c r="F741" t="s">
        <v>3062</v>
      </c>
      <c r="G741" t="s">
        <v>3015</v>
      </c>
      <c r="H741">
        <v>6</v>
      </c>
      <c r="I741">
        <v>2</v>
      </c>
      <c r="J741">
        <v>6</v>
      </c>
      <c r="K741">
        <v>2</v>
      </c>
      <c r="L741">
        <v>2</v>
      </c>
      <c r="M741">
        <v>5</v>
      </c>
      <c r="N741">
        <v>3</v>
      </c>
      <c r="O741">
        <v>3</v>
      </c>
      <c r="P741">
        <v>3</v>
      </c>
      <c r="Q741">
        <v>4</v>
      </c>
      <c r="R741">
        <v>2</v>
      </c>
      <c r="S741">
        <v>1</v>
      </c>
      <c r="T741">
        <v>4</v>
      </c>
      <c r="U741">
        <v>1</v>
      </c>
      <c r="V741">
        <v>3</v>
      </c>
      <c r="W741">
        <v>2</v>
      </c>
      <c r="X741">
        <v>2</v>
      </c>
      <c r="Y741">
        <v>2</v>
      </c>
      <c r="Z741">
        <v>2</v>
      </c>
      <c r="AA741">
        <v>4</v>
      </c>
      <c r="AB741">
        <v>3</v>
      </c>
      <c r="AC741">
        <v>3</v>
      </c>
      <c r="AD741">
        <v>3</v>
      </c>
      <c r="AE741">
        <v>1</v>
      </c>
      <c r="AF741">
        <v>3</v>
      </c>
      <c r="AG741">
        <v>5</v>
      </c>
      <c r="AH741">
        <v>2</v>
      </c>
      <c r="AI741">
        <v>1</v>
      </c>
      <c r="AJ741">
        <v>2</v>
      </c>
      <c r="AK741">
        <v>4</v>
      </c>
    </row>
    <row r="742" spans="1:37">
      <c r="A742">
        <v>742</v>
      </c>
      <c r="B742" t="s">
        <v>2010</v>
      </c>
      <c r="C742" t="s">
        <v>3097</v>
      </c>
      <c r="D742" t="str">
        <f t="shared" si="11"/>
        <v>SZ_09_0057</v>
      </c>
      <c r="E742" t="s">
        <v>1845</v>
      </c>
      <c r="F742" t="s">
        <v>2993</v>
      </c>
      <c r="G742" t="s">
        <v>1508</v>
      </c>
      <c r="H742">
        <v>3</v>
      </c>
      <c r="I742">
        <v>4</v>
      </c>
      <c r="J742">
        <v>5</v>
      </c>
      <c r="K742">
        <v>5</v>
      </c>
      <c r="L742">
        <v>1</v>
      </c>
      <c r="M742">
        <v>4</v>
      </c>
      <c r="N742">
        <v>2</v>
      </c>
      <c r="O742">
        <v>4</v>
      </c>
      <c r="P742">
        <v>4</v>
      </c>
      <c r="Q742">
        <v>3</v>
      </c>
      <c r="R742">
        <v>5</v>
      </c>
      <c r="S742">
        <v>6</v>
      </c>
      <c r="T742">
        <v>3</v>
      </c>
      <c r="U742">
        <v>5</v>
      </c>
      <c r="V742">
        <v>1</v>
      </c>
      <c r="W742">
        <v>3</v>
      </c>
      <c r="X742">
        <v>5</v>
      </c>
      <c r="Y742">
        <v>3</v>
      </c>
      <c r="Z742">
        <v>4</v>
      </c>
      <c r="AA742">
        <v>3</v>
      </c>
      <c r="AB742">
        <v>4</v>
      </c>
      <c r="AC742">
        <v>1</v>
      </c>
      <c r="AD742">
        <v>2</v>
      </c>
      <c r="AE742">
        <v>1</v>
      </c>
      <c r="AF742">
        <v>5</v>
      </c>
      <c r="AG742">
        <v>4</v>
      </c>
      <c r="AH742">
        <v>5</v>
      </c>
      <c r="AI742">
        <v>6</v>
      </c>
      <c r="AJ742">
        <v>5</v>
      </c>
      <c r="AK742">
        <v>4</v>
      </c>
    </row>
    <row r="743" spans="1:37">
      <c r="A743">
        <v>743</v>
      </c>
      <c r="B743" t="s">
        <v>2013</v>
      </c>
      <c r="C743" t="s">
        <v>3098</v>
      </c>
      <c r="D743" t="str">
        <f t="shared" si="11"/>
        <v>SZ_09_0058</v>
      </c>
      <c r="E743" t="s">
        <v>2089</v>
      </c>
      <c r="F743" t="s">
        <v>2993</v>
      </c>
      <c r="G743" t="s">
        <v>3015</v>
      </c>
      <c r="H743">
        <v>5</v>
      </c>
      <c r="I743">
        <v>3</v>
      </c>
      <c r="J743">
        <v>2</v>
      </c>
      <c r="K743">
        <v>1</v>
      </c>
      <c r="L743">
        <v>1</v>
      </c>
      <c r="M743">
        <v>5</v>
      </c>
      <c r="N743">
        <v>4</v>
      </c>
      <c r="O743">
        <v>3</v>
      </c>
      <c r="P743">
        <v>6</v>
      </c>
      <c r="Q743">
        <v>4</v>
      </c>
      <c r="R743">
        <v>5</v>
      </c>
      <c r="S743">
        <v>5</v>
      </c>
      <c r="T743">
        <v>6</v>
      </c>
      <c r="U743">
        <v>4</v>
      </c>
      <c r="V743">
        <v>2</v>
      </c>
      <c r="W743">
        <v>3</v>
      </c>
      <c r="X743">
        <v>2</v>
      </c>
      <c r="Y743">
        <v>3</v>
      </c>
      <c r="Z743">
        <v>3</v>
      </c>
      <c r="AA743">
        <v>1</v>
      </c>
      <c r="AB743">
        <v>3</v>
      </c>
      <c r="AC743">
        <v>3</v>
      </c>
      <c r="AD743">
        <v>2</v>
      </c>
      <c r="AE743">
        <v>1</v>
      </c>
      <c r="AF743">
        <v>3</v>
      </c>
      <c r="AG743">
        <v>6</v>
      </c>
      <c r="AH743">
        <v>4</v>
      </c>
      <c r="AI743">
        <v>5</v>
      </c>
      <c r="AJ743">
        <v>4</v>
      </c>
      <c r="AK743">
        <v>6</v>
      </c>
    </row>
    <row r="744" spans="1:37">
      <c r="A744">
        <v>744</v>
      </c>
      <c r="B744" t="s">
        <v>2016</v>
      </c>
      <c r="C744" t="s">
        <v>3099</v>
      </c>
      <c r="D744" t="str">
        <f t="shared" si="11"/>
        <v>SZ_09_0059</v>
      </c>
      <c r="E744" t="s">
        <v>3100</v>
      </c>
      <c r="F744" t="s">
        <v>2993</v>
      </c>
      <c r="G744" t="s">
        <v>3015</v>
      </c>
      <c r="H744">
        <v>2</v>
      </c>
      <c r="I744">
        <v>5</v>
      </c>
      <c r="J744">
        <v>2</v>
      </c>
      <c r="K744">
        <v>4</v>
      </c>
      <c r="L744">
        <v>2</v>
      </c>
      <c r="M744">
        <v>4</v>
      </c>
      <c r="N744">
        <v>2</v>
      </c>
      <c r="O744">
        <v>5</v>
      </c>
      <c r="P744">
        <v>5</v>
      </c>
      <c r="Q744">
        <v>4</v>
      </c>
      <c r="R744">
        <v>5</v>
      </c>
      <c r="S744">
        <v>4</v>
      </c>
      <c r="T744">
        <v>5</v>
      </c>
      <c r="U744">
        <v>6</v>
      </c>
      <c r="V744">
        <v>2</v>
      </c>
      <c r="W744">
        <v>5</v>
      </c>
      <c r="X744">
        <v>2</v>
      </c>
      <c r="Y744">
        <v>3</v>
      </c>
      <c r="Z744">
        <v>1</v>
      </c>
      <c r="AA744">
        <v>3</v>
      </c>
      <c r="AB744">
        <v>3</v>
      </c>
      <c r="AC744">
        <v>1</v>
      </c>
      <c r="AD744">
        <v>2</v>
      </c>
      <c r="AE744">
        <v>1</v>
      </c>
      <c r="AF744">
        <v>2</v>
      </c>
      <c r="AG744">
        <v>1</v>
      </c>
      <c r="AH744">
        <v>4</v>
      </c>
      <c r="AI744">
        <v>1</v>
      </c>
      <c r="AJ744">
        <v>2</v>
      </c>
      <c r="AK744">
        <v>1</v>
      </c>
    </row>
    <row r="745" spans="1:37">
      <c r="A745">
        <v>745</v>
      </c>
      <c r="B745" t="s">
        <v>2019</v>
      </c>
      <c r="C745" t="s">
        <v>3101</v>
      </c>
      <c r="D745" t="str">
        <f t="shared" si="11"/>
        <v>SZ_09_0060</v>
      </c>
      <c r="E745" t="s">
        <v>1836</v>
      </c>
      <c r="F745" t="s">
        <v>2993</v>
      </c>
      <c r="G745" t="s">
        <v>1508</v>
      </c>
      <c r="H745">
        <v>4</v>
      </c>
      <c r="I745">
        <v>3</v>
      </c>
      <c r="J745">
        <v>3</v>
      </c>
      <c r="K745">
        <v>4</v>
      </c>
      <c r="L745">
        <v>5</v>
      </c>
      <c r="M745">
        <v>4</v>
      </c>
      <c r="N745">
        <v>1</v>
      </c>
      <c r="O745">
        <v>3</v>
      </c>
      <c r="P745">
        <v>1</v>
      </c>
      <c r="Q745">
        <v>3</v>
      </c>
      <c r="R745">
        <v>2</v>
      </c>
      <c r="S745">
        <v>4</v>
      </c>
      <c r="T745">
        <v>3</v>
      </c>
      <c r="U745">
        <v>3</v>
      </c>
      <c r="V745">
        <v>2</v>
      </c>
      <c r="W745">
        <v>3</v>
      </c>
      <c r="X745">
        <v>4</v>
      </c>
      <c r="Y745">
        <v>3</v>
      </c>
      <c r="Z745">
        <v>1</v>
      </c>
      <c r="AA745">
        <v>2</v>
      </c>
      <c r="AB745">
        <v>1</v>
      </c>
      <c r="AC745">
        <v>1</v>
      </c>
      <c r="AD745">
        <v>2</v>
      </c>
      <c r="AE745">
        <v>1</v>
      </c>
      <c r="AF745">
        <v>2</v>
      </c>
      <c r="AG745">
        <v>1</v>
      </c>
      <c r="AH745">
        <v>3</v>
      </c>
      <c r="AI745">
        <v>1</v>
      </c>
      <c r="AJ745">
        <v>4</v>
      </c>
      <c r="AK745">
        <v>3</v>
      </c>
    </row>
    <row r="746" spans="1:37">
      <c r="A746">
        <v>746</v>
      </c>
      <c r="B746" t="s">
        <v>2022</v>
      </c>
      <c r="C746" t="s">
        <v>3102</v>
      </c>
      <c r="D746" t="str">
        <f t="shared" si="11"/>
        <v>SZ_09_0061</v>
      </c>
      <c r="E746" t="s">
        <v>3103</v>
      </c>
      <c r="F746" t="s">
        <v>3062</v>
      </c>
      <c r="G746" t="s">
        <v>3015</v>
      </c>
      <c r="H746">
        <v>6</v>
      </c>
      <c r="I746">
        <v>4</v>
      </c>
      <c r="J746">
        <v>6</v>
      </c>
      <c r="K746">
        <v>1</v>
      </c>
      <c r="L746">
        <v>1</v>
      </c>
      <c r="M746">
        <v>5</v>
      </c>
      <c r="N746">
        <v>3</v>
      </c>
      <c r="O746">
        <v>5</v>
      </c>
      <c r="P746">
        <v>5</v>
      </c>
      <c r="Q746">
        <v>6</v>
      </c>
      <c r="R746">
        <v>5</v>
      </c>
      <c r="S746">
        <v>4</v>
      </c>
      <c r="T746">
        <v>7</v>
      </c>
      <c r="U746">
        <v>4</v>
      </c>
      <c r="V746">
        <v>1</v>
      </c>
      <c r="W746">
        <v>2</v>
      </c>
      <c r="X746">
        <v>1</v>
      </c>
      <c r="Y746">
        <v>3</v>
      </c>
      <c r="Z746">
        <v>3</v>
      </c>
      <c r="AA746">
        <v>3</v>
      </c>
      <c r="AB746">
        <v>4</v>
      </c>
      <c r="AC746">
        <v>4</v>
      </c>
      <c r="AD746">
        <v>5</v>
      </c>
      <c r="AE746">
        <v>1</v>
      </c>
      <c r="AF746">
        <v>5</v>
      </c>
      <c r="AG746">
        <v>7</v>
      </c>
      <c r="AH746">
        <v>5</v>
      </c>
      <c r="AI746">
        <v>3</v>
      </c>
      <c r="AJ746">
        <v>3</v>
      </c>
      <c r="AK746">
        <v>5</v>
      </c>
    </row>
    <row r="747" spans="1:37">
      <c r="A747">
        <v>747</v>
      </c>
      <c r="B747" t="s">
        <v>2025</v>
      </c>
      <c r="C747" t="s">
        <v>3104</v>
      </c>
      <c r="D747" t="str">
        <f t="shared" si="11"/>
        <v>SZ_09_0062</v>
      </c>
      <c r="E747" t="s">
        <v>3105</v>
      </c>
      <c r="F747" t="s">
        <v>3062</v>
      </c>
      <c r="G747" t="s">
        <v>3015</v>
      </c>
      <c r="H747">
        <v>6</v>
      </c>
      <c r="I747">
        <v>3</v>
      </c>
      <c r="J747">
        <v>6</v>
      </c>
      <c r="K747">
        <v>3</v>
      </c>
      <c r="L747">
        <v>4</v>
      </c>
      <c r="M747">
        <v>5</v>
      </c>
      <c r="N747">
        <v>2</v>
      </c>
      <c r="O747">
        <v>3</v>
      </c>
      <c r="P747">
        <v>3</v>
      </c>
      <c r="Q747">
        <v>4</v>
      </c>
      <c r="R747">
        <v>5</v>
      </c>
      <c r="S747">
        <v>3</v>
      </c>
      <c r="T747">
        <v>4</v>
      </c>
      <c r="U747">
        <v>3</v>
      </c>
      <c r="V747">
        <v>5</v>
      </c>
      <c r="W747">
        <v>4</v>
      </c>
      <c r="X747">
        <v>2</v>
      </c>
      <c r="Y747">
        <v>5</v>
      </c>
      <c r="Z747">
        <v>2</v>
      </c>
      <c r="AA747">
        <v>3</v>
      </c>
      <c r="AB747">
        <v>4</v>
      </c>
      <c r="AC747">
        <v>2</v>
      </c>
      <c r="AD747">
        <v>6</v>
      </c>
      <c r="AE747">
        <v>1</v>
      </c>
      <c r="AF747">
        <v>4</v>
      </c>
      <c r="AG747">
        <v>6</v>
      </c>
      <c r="AH747">
        <v>3</v>
      </c>
      <c r="AI747">
        <v>3</v>
      </c>
      <c r="AJ747">
        <v>2</v>
      </c>
      <c r="AK747">
        <v>4</v>
      </c>
    </row>
    <row r="748" spans="1:37">
      <c r="A748">
        <v>748</v>
      </c>
      <c r="B748" t="s">
        <v>2028</v>
      </c>
      <c r="C748" t="s">
        <v>3106</v>
      </c>
      <c r="D748" t="str">
        <f t="shared" si="11"/>
        <v>SZ_09_0063</v>
      </c>
      <c r="E748" t="s">
        <v>3107</v>
      </c>
      <c r="F748" t="s">
        <v>3062</v>
      </c>
      <c r="G748" t="s">
        <v>3015</v>
      </c>
      <c r="H748">
        <v>5</v>
      </c>
      <c r="I748">
        <v>3</v>
      </c>
      <c r="J748">
        <v>6</v>
      </c>
      <c r="K748">
        <v>1</v>
      </c>
      <c r="L748">
        <v>2</v>
      </c>
      <c r="M748">
        <v>4</v>
      </c>
      <c r="N748">
        <v>1</v>
      </c>
      <c r="O748">
        <v>2</v>
      </c>
      <c r="P748">
        <v>3</v>
      </c>
      <c r="Q748">
        <v>3</v>
      </c>
      <c r="R748">
        <v>4</v>
      </c>
      <c r="S748">
        <v>2</v>
      </c>
      <c r="T748">
        <v>4</v>
      </c>
      <c r="U748">
        <v>2</v>
      </c>
      <c r="V748">
        <v>3</v>
      </c>
      <c r="W748">
        <v>2</v>
      </c>
      <c r="X748">
        <v>1</v>
      </c>
      <c r="Y748">
        <v>3</v>
      </c>
      <c r="Z748">
        <v>1</v>
      </c>
      <c r="AA748">
        <v>2</v>
      </c>
      <c r="AB748">
        <v>3</v>
      </c>
      <c r="AC748">
        <v>1</v>
      </c>
      <c r="AD748">
        <v>1</v>
      </c>
      <c r="AE748">
        <v>1</v>
      </c>
      <c r="AF748">
        <v>4</v>
      </c>
      <c r="AG748">
        <v>3</v>
      </c>
      <c r="AH748">
        <v>3</v>
      </c>
      <c r="AI748">
        <v>1</v>
      </c>
      <c r="AJ748">
        <v>1</v>
      </c>
      <c r="AK748">
        <v>5</v>
      </c>
    </row>
    <row r="749" spans="1:37">
      <c r="A749">
        <v>749</v>
      </c>
      <c r="B749" t="s">
        <v>2031</v>
      </c>
      <c r="C749" t="s">
        <v>3108</v>
      </c>
      <c r="D749" t="str">
        <f t="shared" si="11"/>
        <v>SZ_09_0064</v>
      </c>
      <c r="E749" t="s">
        <v>1454</v>
      </c>
      <c r="F749" t="s">
        <v>3001</v>
      </c>
      <c r="G749" t="s">
        <v>2994</v>
      </c>
      <c r="H749">
        <v>4</v>
      </c>
      <c r="I749">
        <v>3</v>
      </c>
      <c r="J749">
        <v>4</v>
      </c>
      <c r="K749">
        <v>5</v>
      </c>
      <c r="L749">
        <v>3</v>
      </c>
      <c r="M749">
        <v>5</v>
      </c>
      <c r="N749">
        <v>3</v>
      </c>
      <c r="O749">
        <v>2</v>
      </c>
      <c r="P749">
        <v>2</v>
      </c>
      <c r="Q749">
        <v>2</v>
      </c>
      <c r="R749">
        <v>2</v>
      </c>
      <c r="S749">
        <v>2</v>
      </c>
      <c r="T749">
        <v>2</v>
      </c>
      <c r="U749">
        <v>2</v>
      </c>
      <c r="V749">
        <v>2</v>
      </c>
      <c r="W749">
        <v>2</v>
      </c>
      <c r="X749">
        <v>1</v>
      </c>
      <c r="Y749">
        <v>1</v>
      </c>
      <c r="Z749">
        <v>1</v>
      </c>
      <c r="AA749">
        <v>1</v>
      </c>
      <c r="AB749">
        <v>2</v>
      </c>
      <c r="AC749">
        <v>1</v>
      </c>
      <c r="AD749">
        <v>6</v>
      </c>
      <c r="AE749">
        <v>1</v>
      </c>
      <c r="AF749">
        <v>2</v>
      </c>
      <c r="AG749">
        <v>2</v>
      </c>
      <c r="AH749">
        <v>2</v>
      </c>
      <c r="AI749">
        <v>3</v>
      </c>
      <c r="AJ749">
        <v>2</v>
      </c>
      <c r="AK749">
        <v>2</v>
      </c>
    </row>
    <row r="750" spans="1:37">
      <c r="A750">
        <v>750</v>
      </c>
      <c r="B750" t="s">
        <v>2034</v>
      </c>
      <c r="C750" t="s">
        <v>3109</v>
      </c>
      <c r="D750" t="str">
        <f t="shared" si="11"/>
        <v>SZ_09_0065</v>
      </c>
      <c r="E750" t="s">
        <v>3110</v>
      </c>
      <c r="F750" t="s">
        <v>3062</v>
      </c>
      <c r="G750" t="s">
        <v>3015</v>
      </c>
      <c r="H750">
        <v>6</v>
      </c>
      <c r="I750">
        <v>2</v>
      </c>
      <c r="J750">
        <v>1</v>
      </c>
      <c r="K750">
        <v>4</v>
      </c>
      <c r="L750">
        <v>2</v>
      </c>
      <c r="M750">
        <v>7</v>
      </c>
      <c r="N750">
        <v>1</v>
      </c>
      <c r="O750">
        <v>2</v>
      </c>
      <c r="P750">
        <v>2</v>
      </c>
      <c r="Q750">
        <v>3</v>
      </c>
      <c r="R750">
        <v>3</v>
      </c>
      <c r="S750">
        <v>1</v>
      </c>
      <c r="T750">
        <v>3</v>
      </c>
      <c r="U750">
        <v>2</v>
      </c>
      <c r="V750">
        <v>3</v>
      </c>
      <c r="W750">
        <v>4</v>
      </c>
      <c r="X750">
        <v>2</v>
      </c>
      <c r="Y750">
        <v>4</v>
      </c>
      <c r="Z750">
        <v>1</v>
      </c>
      <c r="AA750">
        <v>3</v>
      </c>
      <c r="AB750">
        <v>2</v>
      </c>
      <c r="AC750">
        <v>2</v>
      </c>
      <c r="AD750">
        <v>3</v>
      </c>
      <c r="AE750">
        <v>1</v>
      </c>
      <c r="AF750">
        <v>3</v>
      </c>
      <c r="AG750">
        <v>6</v>
      </c>
      <c r="AH750">
        <v>4</v>
      </c>
      <c r="AI750">
        <v>4</v>
      </c>
      <c r="AJ750">
        <v>1</v>
      </c>
      <c r="AK750">
        <v>4</v>
      </c>
    </row>
    <row r="751" spans="1:37">
      <c r="A751">
        <v>751</v>
      </c>
      <c r="B751" t="s">
        <v>2038</v>
      </c>
      <c r="C751" t="s">
        <v>3111</v>
      </c>
      <c r="D751" t="str">
        <f t="shared" si="11"/>
        <v>SZ_09_0066</v>
      </c>
      <c r="E751" t="s">
        <v>3112</v>
      </c>
      <c r="F751" t="s">
        <v>3062</v>
      </c>
      <c r="G751" t="s">
        <v>3015</v>
      </c>
      <c r="H751">
        <v>6</v>
      </c>
      <c r="I751">
        <v>3</v>
      </c>
      <c r="J751">
        <v>7</v>
      </c>
      <c r="K751">
        <v>2</v>
      </c>
      <c r="L751">
        <v>2</v>
      </c>
      <c r="M751">
        <v>6</v>
      </c>
      <c r="N751">
        <v>2</v>
      </c>
      <c r="O751">
        <v>3</v>
      </c>
      <c r="P751">
        <v>3</v>
      </c>
      <c r="Q751">
        <v>5</v>
      </c>
      <c r="R751">
        <v>4</v>
      </c>
      <c r="S751">
        <v>3</v>
      </c>
      <c r="T751">
        <v>3</v>
      </c>
      <c r="U751">
        <v>2</v>
      </c>
      <c r="V751">
        <v>3</v>
      </c>
      <c r="W751">
        <v>2</v>
      </c>
      <c r="X751">
        <v>1</v>
      </c>
      <c r="Y751">
        <v>2</v>
      </c>
      <c r="Z751">
        <v>1</v>
      </c>
      <c r="AA751">
        <v>3</v>
      </c>
      <c r="AB751">
        <v>3</v>
      </c>
      <c r="AC751">
        <v>2</v>
      </c>
      <c r="AD751">
        <v>5</v>
      </c>
      <c r="AE751">
        <v>1</v>
      </c>
      <c r="AF751">
        <v>3</v>
      </c>
      <c r="AG751">
        <v>6</v>
      </c>
      <c r="AH751">
        <v>5</v>
      </c>
      <c r="AI751">
        <v>4</v>
      </c>
      <c r="AJ751">
        <v>2</v>
      </c>
      <c r="AK751">
        <v>4</v>
      </c>
    </row>
    <row r="752" spans="1:37">
      <c r="A752">
        <v>752</v>
      </c>
      <c r="B752" t="s">
        <v>2041</v>
      </c>
      <c r="C752" t="s">
        <v>3113</v>
      </c>
      <c r="D752" t="str">
        <f t="shared" si="11"/>
        <v>SZ_09_0067</v>
      </c>
      <c r="E752" t="s">
        <v>1667</v>
      </c>
      <c r="F752" t="s">
        <v>3001</v>
      </c>
      <c r="G752" t="s">
        <v>3114</v>
      </c>
      <c r="H752">
        <v>4</v>
      </c>
      <c r="I752">
        <v>3</v>
      </c>
      <c r="J752">
        <v>5</v>
      </c>
      <c r="K752">
        <v>2</v>
      </c>
      <c r="L752">
        <v>1</v>
      </c>
      <c r="M752">
        <v>5</v>
      </c>
      <c r="N752">
        <v>1</v>
      </c>
      <c r="O752">
        <v>3</v>
      </c>
      <c r="P752">
        <v>2</v>
      </c>
      <c r="Q752">
        <v>2</v>
      </c>
      <c r="R752">
        <v>2</v>
      </c>
      <c r="S752">
        <v>1</v>
      </c>
      <c r="T752">
        <v>3</v>
      </c>
      <c r="U752">
        <v>1</v>
      </c>
      <c r="V752">
        <v>1</v>
      </c>
      <c r="W752">
        <v>3</v>
      </c>
      <c r="X752">
        <v>1</v>
      </c>
      <c r="Y752">
        <v>2</v>
      </c>
      <c r="Z752">
        <v>1</v>
      </c>
      <c r="AA752">
        <v>2</v>
      </c>
      <c r="AB752">
        <v>2</v>
      </c>
      <c r="AC752">
        <v>1</v>
      </c>
      <c r="AD752">
        <v>4</v>
      </c>
      <c r="AE752">
        <v>1</v>
      </c>
      <c r="AF752">
        <v>1</v>
      </c>
      <c r="AG752">
        <v>2</v>
      </c>
      <c r="AH752">
        <v>1</v>
      </c>
      <c r="AI752">
        <v>2</v>
      </c>
      <c r="AJ752">
        <v>1</v>
      </c>
      <c r="AK752">
        <v>2</v>
      </c>
    </row>
    <row r="753" spans="1:37">
      <c r="A753">
        <v>753</v>
      </c>
      <c r="B753" t="s">
        <v>2044</v>
      </c>
      <c r="C753" t="s">
        <v>3115</v>
      </c>
      <c r="D753" t="str">
        <f t="shared" si="11"/>
        <v>SZ_09_0068</v>
      </c>
      <c r="E753" t="s">
        <v>3116</v>
      </c>
      <c r="F753" t="s">
        <v>3062</v>
      </c>
      <c r="G753" t="s">
        <v>3015</v>
      </c>
      <c r="H753">
        <v>5</v>
      </c>
      <c r="I753">
        <v>1</v>
      </c>
      <c r="J753">
        <v>6</v>
      </c>
      <c r="K753">
        <v>3</v>
      </c>
      <c r="L753">
        <v>1</v>
      </c>
      <c r="M753">
        <v>6</v>
      </c>
      <c r="N753">
        <v>1</v>
      </c>
      <c r="O753">
        <v>3</v>
      </c>
      <c r="P753">
        <v>3</v>
      </c>
      <c r="Q753">
        <v>4</v>
      </c>
      <c r="R753">
        <v>3</v>
      </c>
      <c r="S753">
        <v>2</v>
      </c>
      <c r="T753">
        <v>3</v>
      </c>
      <c r="U753">
        <v>1</v>
      </c>
      <c r="V753">
        <v>2</v>
      </c>
      <c r="W753">
        <v>3</v>
      </c>
      <c r="X753">
        <v>2</v>
      </c>
      <c r="Y753">
        <v>4</v>
      </c>
      <c r="Z753">
        <v>1</v>
      </c>
      <c r="AA753">
        <v>3</v>
      </c>
      <c r="AB753">
        <v>3</v>
      </c>
      <c r="AC753">
        <v>1</v>
      </c>
      <c r="AD753">
        <v>3</v>
      </c>
      <c r="AE753">
        <v>1</v>
      </c>
      <c r="AF753">
        <v>2</v>
      </c>
      <c r="AG753">
        <v>4</v>
      </c>
      <c r="AH753">
        <v>2</v>
      </c>
      <c r="AI753">
        <v>1</v>
      </c>
      <c r="AJ753">
        <v>1</v>
      </c>
      <c r="AK753">
        <v>4</v>
      </c>
    </row>
    <row r="754" spans="1:37">
      <c r="A754">
        <v>754</v>
      </c>
      <c r="B754" t="s">
        <v>2047</v>
      </c>
      <c r="C754" t="s">
        <v>3117</v>
      </c>
      <c r="D754" t="str">
        <f t="shared" si="11"/>
        <v>SZ_09_0069</v>
      </c>
      <c r="E754" t="s">
        <v>3118</v>
      </c>
      <c r="F754" t="s">
        <v>3062</v>
      </c>
      <c r="G754" t="s">
        <v>3015</v>
      </c>
      <c r="H754">
        <v>6</v>
      </c>
      <c r="I754">
        <v>5</v>
      </c>
      <c r="J754">
        <v>6</v>
      </c>
      <c r="K754">
        <v>3</v>
      </c>
      <c r="L754">
        <v>2</v>
      </c>
      <c r="M754">
        <v>2</v>
      </c>
      <c r="N754">
        <v>2</v>
      </c>
      <c r="O754">
        <v>3</v>
      </c>
      <c r="P754">
        <v>2</v>
      </c>
      <c r="Q754">
        <v>4</v>
      </c>
      <c r="R754">
        <v>5</v>
      </c>
      <c r="S754">
        <v>4</v>
      </c>
      <c r="T754">
        <v>4</v>
      </c>
      <c r="U754">
        <v>2</v>
      </c>
      <c r="V754">
        <v>2</v>
      </c>
      <c r="W754">
        <v>1</v>
      </c>
      <c r="X754">
        <v>1</v>
      </c>
      <c r="Y754">
        <v>2</v>
      </c>
      <c r="Z754">
        <v>3</v>
      </c>
      <c r="AA754">
        <v>2</v>
      </c>
      <c r="AB754">
        <v>3</v>
      </c>
      <c r="AC754">
        <v>2</v>
      </c>
      <c r="AD754">
        <v>5</v>
      </c>
      <c r="AE754">
        <v>1</v>
      </c>
      <c r="AF754">
        <v>5</v>
      </c>
      <c r="AG754">
        <v>7</v>
      </c>
      <c r="AH754">
        <v>4</v>
      </c>
      <c r="AI754">
        <v>5</v>
      </c>
      <c r="AJ754">
        <v>2</v>
      </c>
      <c r="AK754">
        <v>4</v>
      </c>
    </row>
    <row r="755" spans="1:37">
      <c r="A755">
        <v>755</v>
      </c>
      <c r="B755" t="s">
        <v>2050</v>
      </c>
      <c r="C755" t="s">
        <v>3119</v>
      </c>
      <c r="D755" t="str">
        <f t="shared" si="11"/>
        <v>SZ_09_0070</v>
      </c>
      <c r="E755" t="s">
        <v>3120</v>
      </c>
      <c r="F755" t="s">
        <v>3062</v>
      </c>
      <c r="G755" t="s">
        <v>3015</v>
      </c>
      <c r="H755">
        <v>6</v>
      </c>
      <c r="I755">
        <v>4</v>
      </c>
      <c r="J755">
        <v>1</v>
      </c>
      <c r="K755">
        <v>4</v>
      </c>
      <c r="L755">
        <v>2</v>
      </c>
      <c r="M755">
        <v>4</v>
      </c>
      <c r="N755">
        <v>1</v>
      </c>
      <c r="O755">
        <v>3</v>
      </c>
      <c r="P755">
        <v>3</v>
      </c>
      <c r="Q755">
        <v>3</v>
      </c>
      <c r="R755">
        <v>4</v>
      </c>
      <c r="S755">
        <v>1</v>
      </c>
      <c r="T755">
        <v>4</v>
      </c>
      <c r="U755">
        <v>3</v>
      </c>
      <c r="V755">
        <v>1</v>
      </c>
      <c r="W755">
        <v>1</v>
      </c>
      <c r="X755">
        <v>1</v>
      </c>
      <c r="Y755">
        <v>3</v>
      </c>
      <c r="Z755">
        <v>2</v>
      </c>
      <c r="AA755">
        <v>1</v>
      </c>
      <c r="AB755">
        <v>3</v>
      </c>
      <c r="AC755">
        <v>1</v>
      </c>
      <c r="AD755">
        <v>3</v>
      </c>
      <c r="AE755">
        <v>1</v>
      </c>
      <c r="AF755">
        <v>4</v>
      </c>
      <c r="AG755">
        <v>6</v>
      </c>
      <c r="AH755">
        <v>1</v>
      </c>
      <c r="AI755">
        <v>3</v>
      </c>
      <c r="AJ755">
        <v>1</v>
      </c>
      <c r="AK755">
        <v>3</v>
      </c>
    </row>
    <row r="756" spans="1:37">
      <c r="A756">
        <v>756</v>
      </c>
      <c r="B756" t="s">
        <v>2054</v>
      </c>
      <c r="C756" t="s">
        <v>3121</v>
      </c>
      <c r="D756" t="str">
        <f t="shared" si="11"/>
        <v>SZ_09_0071</v>
      </c>
      <c r="E756" t="s">
        <v>3122</v>
      </c>
      <c r="F756" t="s">
        <v>2993</v>
      </c>
      <c r="G756" t="s">
        <v>1508</v>
      </c>
      <c r="H756">
        <v>6</v>
      </c>
      <c r="I756">
        <v>4</v>
      </c>
      <c r="J756">
        <v>1</v>
      </c>
      <c r="K756">
        <v>5</v>
      </c>
      <c r="L756">
        <v>4</v>
      </c>
      <c r="M756">
        <v>6</v>
      </c>
      <c r="N756">
        <v>2</v>
      </c>
      <c r="O756">
        <v>3</v>
      </c>
      <c r="P756">
        <v>1</v>
      </c>
      <c r="Q756">
        <v>2</v>
      </c>
      <c r="R756">
        <v>1</v>
      </c>
      <c r="S756">
        <v>5</v>
      </c>
      <c r="T756">
        <v>3</v>
      </c>
      <c r="U756">
        <v>2</v>
      </c>
      <c r="V756">
        <v>5</v>
      </c>
      <c r="W756">
        <v>1</v>
      </c>
      <c r="X756">
        <v>1</v>
      </c>
      <c r="Y756">
        <v>2</v>
      </c>
      <c r="Z756">
        <v>3</v>
      </c>
      <c r="AA756">
        <v>1</v>
      </c>
      <c r="AB756">
        <v>3</v>
      </c>
      <c r="AC756">
        <v>1</v>
      </c>
      <c r="AD756">
        <v>6</v>
      </c>
      <c r="AE756">
        <v>1</v>
      </c>
      <c r="AF756">
        <v>4</v>
      </c>
      <c r="AG756">
        <v>5</v>
      </c>
      <c r="AH756">
        <v>3</v>
      </c>
      <c r="AI756">
        <v>1</v>
      </c>
      <c r="AJ756">
        <v>5</v>
      </c>
      <c r="AK756">
        <v>2</v>
      </c>
    </row>
    <row r="757" spans="1:37">
      <c r="A757">
        <v>757</v>
      </c>
      <c r="B757" t="s">
        <v>2056</v>
      </c>
      <c r="C757" t="s">
        <v>3123</v>
      </c>
      <c r="D757" t="str">
        <f t="shared" si="11"/>
        <v>SZ_09_0072</v>
      </c>
      <c r="E757" t="s">
        <v>3124</v>
      </c>
      <c r="F757" t="s">
        <v>3001</v>
      </c>
      <c r="G757" t="s">
        <v>3015</v>
      </c>
      <c r="H757">
        <v>3</v>
      </c>
      <c r="I757">
        <v>3</v>
      </c>
      <c r="J757">
        <v>3</v>
      </c>
      <c r="K757">
        <v>1</v>
      </c>
      <c r="L757">
        <v>1</v>
      </c>
      <c r="M757">
        <v>4</v>
      </c>
      <c r="N757">
        <v>1</v>
      </c>
      <c r="O757">
        <v>4</v>
      </c>
      <c r="P757">
        <v>4</v>
      </c>
      <c r="Q757">
        <v>4</v>
      </c>
      <c r="R757">
        <v>4</v>
      </c>
      <c r="S757">
        <v>5</v>
      </c>
      <c r="T757">
        <v>5</v>
      </c>
      <c r="U757">
        <v>1</v>
      </c>
      <c r="V757">
        <v>4</v>
      </c>
      <c r="W757">
        <v>4</v>
      </c>
      <c r="X757">
        <v>2</v>
      </c>
      <c r="Y757">
        <v>3</v>
      </c>
      <c r="Z757">
        <v>1</v>
      </c>
      <c r="AA757">
        <v>4</v>
      </c>
      <c r="AB757">
        <v>5</v>
      </c>
      <c r="AC757">
        <v>1</v>
      </c>
      <c r="AD757">
        <v>5</v>
      </c>
      <c r="AE757">
        <v>1</v>
      </c>
      <c r="AF757">
        <v>3</v>
      </c>
      <c r="AG757">
        <v>2</v>
      </c>
      <c r="AH757">
        <v>3</v>
      </c>
      <c r="AI757">
        <v>1</v>
      </c>
      <c r="AJ757">
        <v>1</v>
      </c>
      <c r="AK757">
        <v>5</v>
      </c>
    </row>
    <row r="758" spans="1:37">
      <c r="A758">
        <v>758</v>
      </c>
      <c r="B758" t="s">
        <v>2058</v>
      </c>
      <c r="C758" t="s">
        <v>3125</v>
      </c>
      <c r="D758" t="str">
        <f t="shared" si="11"/>
        <v>SZ_09_0073</v>
      </c>
      <c r="E758" t="s">
        <v>3126</v>
      </c>
      <c r="F758" t="s">
        <v>3001</v>
      </c>
      <c r="G758" t="s">
        <v>1508</v>
      </c>
      <c r="H758">
        <v>5</v>
      </c>
      <c r="I758">
        <v>2</v>
      </c>
      <c r="J758">
        <v>3</v>
      </c>
      <c r="K758">
        <v>2</v>
      </c>
      <c r="L758">
        <v>2</v>
      </c>
      <c r="M758">
        <v>6</v>
      </c>
      <c r="N758">
        <v>4</v>
      </c>
      <c r="O758">
        <v>4</v>
      </c>
      <c r="P758">
        <v>4</v>
      </c>
      <c r="Q758">
        <v>4</v>
      </c>
      <c r="R758">
        <v>4</v>
      </c>
      <c r="S758">
        <v>1</v>
      </c>
      <c r="T758">
        <v>4</v>
      </c>
      <c r="U758">
        <v>1</v>
      </c>
      <c r="V758">
        <v>4</v>
      </c>
      <c r="W758">
        <v>3</v>
      </c>
      <c r="X758">
        <v>2</v>
      </c>
      <c r="Y758">
        <v>1</v>
      </c>
      <c r="Z758">
        <v>1</v>
      </c>
      <c r="AA758">
        <v>3</v>
      </c>
      <c r="AB758">
        <v>1</v>
      </c>
      <c r="AC758">
        <v>1</v>
      </c>
      <c r="AD758">
        <v>6</v>
      </c>
      <c r="AE758">
        <v>1</v>
      </c>
      <c r="AF758">
        <v>2</v>
      </c>
      <c r="AG758">
        <v>3</v>
      </c>
      <c r="AH758">
        <v>3</v>
      </c>
      <c r="AI758">
        <v>2</v>
      </c>
      <c r="AJ758">
        <v>1</v>
      </c>
      <c r="AK758">
        <v>4</v>
      </c>
    </row>
    <row r="759" spans="1:37">
      <c r="A759">
        <v>759</v>
      </c>
      <c r="B759" t="s">
        <v>2061</v>
      </c>
      <c r="C759" t="s">
        <v>3127</v>
      </c>
      <c r="D759" t="str">
        <f t="shared" si="11"/>
        <v>SZ_09_0074</v>
      </c>
      <c r="E759" t="s">
        <v>3112</v>
      </c>
      <c r="F759" t="s">
        <v>3001</v>
      </c>
      <c r="G759" t="s">
        <v>2994</v>
      </c>
      <c r="H759">
        <v>4</v>
      </c>
      <c r="I759">
        <v>2</v>
      </c>
      <c r="J759">
        <v>4</v>
      </c>
      <c r="K759">
        <v>1</v>
      </c>
      <c r="L759">
        <v>1</v>
      </c>
      <c r="M759">
        <v>4</v>
      </c>
      <c r="N759">
        <v>1</v>
      </c>
      <c r="O759">
        <v>2</v>
      </c>
      <c r="P759">
        <v>2</v>
      </c>
      <c r="Q759">
        <v>2</v>
      </c>
      <c r="R759">
        <v>1</v>
      </c>
      <c r="S759">
        <v>2</v>
      </c>
      <c r="T759">
        <v>1</v>
      </c>
      <c r="U759">
        <v>1</v>
      </c>
      <c r="V759">
        <v>5</v>
      </c>
      <c r="W759">
        <v>3</v>
      </c>
      <c r="X759">
        <v>1</v>
      </c>
      <c r="Y759">
        <v>3</v>
      </c>
      <c r="Z759">
        <v>1</v>
      </c>
      <c r="AA759">
        <v>2</v>
      </c>
      <c r="AB759">
        <v>1</v>
      </c>
      <c r="AC759">
        <v>1</v>
      </c>
      <c r="AD759">
        <v>5</v>
      </c>
      <c r="AE759">
        <v>2</v>
      </c>
      <c r="AF759">
        <v>2</v>
      </c>
      <c r="AG759">
        <v>3</v>
      </c>
      <c r="AH759">
        <v>2</v>
      </c>
      <c r="AI759">
        <v>2</v>
      </c>
      <c r="AJ759">
        <v>2</v>
      </c>
      <c r="AK759">
        <v>2</v>
      </c>
    </row>
    <row r="760" spans="1:37">
      <c r="A760">
        <v>760</v>
      </c>
      <c r="B760" t="s">
        <v>2064</v>
      </c>
      <c r="C760" t="s">
        <v>3128</v>
      </c>
      <c r="D760" t="str">
        <f t="shared" si="11"/>
        <v>SZ_09_0075</v>
      </c>
      <c r="E760" t="s">
        <v>3129</v>
      </c>
      <c r="F760" t="s">
        <v>1508</v>
      </c>
      <c r="G760" t="s">
        <v>1508</v>
      </c>
      <c r="H760">
        <v>5</v>
      </c>
      <c r="I760">
        <v>1</v>
      </c>
      <c r="J760">
        <v>4</v>
      </c>
      <c r="K760">
        <v>2</v>
      </c>
      <c r="L760">
        <v>1</v>
      </c>
      <c r="M760">
        <v>5</v>
      </c>
      <c r="N760">
        <v>1</v>
      </c>
      <c r="O760">
        <v>2</v>
      </c>
      <c r="P760">
        <v>2</v>
      </c>
      <c r="Q760">
        <v>2</v>
      </c>
      <c r="R760">
        <v>1</v>
      </c>
      <c r="S760">
        <v>1</v>
      </c>
      <c r="T760">
        <v>2</v>
      </c>
      <c r="U760">
        <v>1</v>
      </c>
      <c r="V760">
        <v>3</v>
      </c>
      <c r="W760">
        <v>3</v>
      </c>
      <c r="X760">
        <v>3</v>
      </c>
      <c r="Y760">
        <v>2</v>
      </c>
      <c r="Z760">
        <v>1</v>
      </c>
      <c r="AA760">
        <v>3</v>
      </c>
      <c r="AB760">
        <v>2</v>
      </c>
      <c r="AC760">
        <v>1</v>
      </c>
      <c r="AD760">
        <v>6</v>
      </c>
      <c r="AE760">
        <v>1</v>
      </c>
      <c r="AF760">
        <v>2</v>
      </c>
      <c r="AG760">
        <v>3</v>
      </c>
      <c r="AH760">
        <v>1</v>
      </c>
      <c r="AI760">
        <v>2</v>
      </c>
      <c r="AJ760">
        <v>1</v>
      </c>
      <c r="AK760">
        <v>2</v>
      </c>
    </row>
    <row r="761" spans="1:37">
      <c r="A761">
        <v>761</v>
      </c>
      <c r="B761" t="s">
        <v>2067</v>
      </c>
      <c r="C761" t="s">
        <v>3130</v>
      </c>
      <c r="D761" t="str">
        <f t="shared" si="11"/>
        <v>SZ_09_0076</v>
      </c>
      <c r="E761" t="s">
        <v>3131</v>
      </c>
      <c r="F761" t="s">
        <v>2993</v>
      </c>
      <c r="G761" t="s">
        <v>3015</v>
      </c>
      <c r="H761">
        <v>6</v>
      </c>
      <c r="I761">
        <v>4</v>
      </c>
      <c r="J761">
        <v>1</v>
      </c>
      <c r="K761">
        <v>1</v>
      </c>
      <c r="L761">
        <v>3</v>
      </c>
      <c r="M761">
        <v>7</v>
      </c>
      <c r="N761">
        <v>2</v>
      </c>
      <c r="O761">
        <v>5</v>
      </c>
      <c r="P761">
        <v>4</v>
      </c>
      <c r="Q761">
        <v>4</v>
      </c>
      <c r="R761">
        <v>5</v>
      </c>
      <c r="S761">
        <v>2</v>
      </c>
      <c r="T761">
        <v>6</v>
      </c>
      <c r="U761">
        <v>5</v>
      </c>
      <c r="V761">
        <v>6</v>
      </c>
      <c r="W761">
        <v>5</v>
      </c>
      <c r="X761">
        <v>7</v>
      </c>
      <c r="Y761">
        <v>5</v>
      </c>
      <c r="Z761">
        <v>4</v>
      </c>
      <c r="AA761">
        <v>5</v>
      </c>
      <c r="AB761">
        <v>3</v>
      </c>
      <c r="AC761">
        <v>4</v>
      </c>
      <c r="AD761">
        <v>2</v>
      </c>
      <c r="AE761">
        <v>3</v>
      </c>
      <c r="AF761">
        <v>6</v>
      </c>
      <c r="AG761">
        <v>3</v>
      </c>
      <c r="AH761">
        <v>5</v>
      </c>
      <c r="AI761">
        <v>1</v>
      </c>
      <c r="AJ761">
        <v>5</v>
      </c>
      <c r="AK761">
        <v>4</v>
      </c>
    </row>
    <row r="762" spans="1:37">
      <c r="A762">
        <v>762</v>
      </c>
      <c r="B762" t="s">
        <v>2070</v>
      </c>
      <c r="C762" t="s">
        <v>3132</v>
      </c>
      <c r="D762" t="str">
        <f t="shared" si="11"/>
        <v>SZ_09_0077</v>
      </c>
      <c r="E762" t="s">
        <v>3133</v>
      </c>
      <c r="F762" t="s">
        <v>3062</v>
      </c>
      <c r="G762" t="s">
        <v>3015</v>
      </c>
      <c r="H762">
        <v>6</v>
      </c>
      <c r="I762">
        <v>3</v>
      </c>
      <c r="J762">
        <v>6</v>
      </c>
      <c r="K762">
        <v>2</v>
      </c>
      <c r="L762">
        <v>2</v>
      </c>
      <c r="M762">
        <v>6</v>
      </c>
      <c r="N762">
        <v>2</v>
      </c>
      <c r="O762">
        <v>4</v>
      </c>
      <c r="P762">
        <v>3</v>
      </c>
      <c r="Q762">
        <v>4</v>
      </c>
      <c r="R762">
        <v>4</v>
      </c>
      <c r="S762">
        <v>2</v>
      </c>
      <c r="T762">
        <v>5</v>
      </c>
      <c r="U762">
        <v>1</v>
      </c>
      <c r="V762">
        <v>2</v>
      </c>
      <c r="W762">
        <v>3</v>
      </c>
      <c r="X762">
        <v>2</v>
      </c>
      <c r="Y762">
        <v>3</v>
      </c>
      <c r="Z762">
        <v>1</v>
      </c>
      <c r="AA762">
        <v>3</v>
      </c>
      <c r="AB762">
        <v>4</v>
      </c>
      <c r="AC762">
        <v>2</v>
      </c>
      <c r="AD762">
        <v>2</v>
      </c>
      <c r="AE762">
        <v>1</v>
      </c>
      <c r="AF762">
        <v>3</v>
      </c>
      <c r="AG762">
        <v>6</v>
      </c>
      <c r="AH762">
        <v>3</v>
      </c>
      <c r="AI762">
        <v>2</v>
      </c>
      <c r="AJ762">
        <v>1</v>
      </c>
      <c r="AK762">
        <v>4</v>
      </c>
    </row>
    <row r="763" spans="1:37">
      <c r="A763">
        <v>763</v>
      </c>
      <c r="B763" t="s">
        <v>2073</v>
      </c>
      <c r="C763" t="s">
        <v>3134</v>
      </c>
      <c r="D763" t="str">
        <f t="shared" si="11"/>
        <v>SZ_09_0078</v>
      </c>
      <c r="E763" t="s">
        <v>3135</v>
      </c>
      <c r="F763" t="s">
        <v>3062</v>
      </c>
      <c r="G763" t="s">
        <v>3015</v>
      </c>
      <c r="H763">
        <v>4</v>
      </c>
      <c r="I763">
        <v>3</v>
      </c>
      <c r="J763">
        <v>6</v>
      </c>
      <c r="K763">
        <v>3</v>
      </c>
      <c r="L763">
        <v>2</v>
      </c>
      <c r="M763">
        <v>6</v>
      </c>
      <c r="N763">
        <v>1</v>
      </c>
      <c r="O763">
        <v>3</v>
      </c>
      <c r="P763">
        <v>3</v>
      </c>
      <c r="Q763">
        <v>4</v>
      </c>
      <c r="R763">
        <v>2</v>
      </c>
      <c r="S763">
        <v>1</v>
      </c>
      <c r="T763">
        <v>3</v>
      </c>
      <c r="U763">
        <v>1</v>
      </c>
      <c r="V763">
        <v>4</v>
      </c>
      <c r="W763">
        <v>3</v>
      </c>
      <c r="X763">
        <v>4</v>
      </c>
      <c r="Y763">
        <v>3</v>
      </c>
      <c r="Z763">
        <v>3</v>
      </c>
      <c r="AA763">
        <v>4</v>
      </c>
      <c r="AB763">
        <v>4</v>
      </c>
      <c r="AC763">
        <v>1</v>
      </c>
      <c r="AD763">
        <v>3</v>
      </c>
      <c r="AE763">
        <v>1</v>
      </c>
      <c r="AF763">
        <v>5</v>
      </c>
      <c r="AG763">
        <v>4</v>
      </c>
      <c r="AH763">
        <v>3</v>
      </c>
      <c r="AI763">
        <v>2</v>
      </c>
      <c r="AJ763">
        <v>1</v>
      </c>
      <c r="AK763">
        <v>5</v>
      </c>
    </row>
    <row r="764" spans="1:37">
      <c r="A764">
        <v>764</v>
      </c>
      <c r="B764" t="s">
        <v>2076</v>
      </c>
      <c r="C764" t="s">
        <v>3136</v>
      </c>
      <c r="D764" t="str">
        <f t="shared" si="11"/>
        <v>SZ_09_0079</v>
      </c>
      <c r="E764" t="s">
        <v>1793</v>
      </c>
      <c r="F764" t="s">
        <v>3062</v>
      </c>
      <c r="G764" t="s">
        <v>3015</v>
      </c>
      <c r="H764">
        <v>4</v>
      </c>
      <c r="I764">
        <v>5</v>
      </c>
      <c r="J764">
        <v>3</v>
      </c>
      <c r="K764">
        <v>1</v>
      </c>
      <c r="L764">
        <v>1</v>
      </c>
      <c r="M764">
        <v>5</v>
      </c>
      <c r="N764">
        <v>2</v>
      </c>
      <c r="O764">
        <v>6</v>
      </c>
      <c r="P764">
        <v>5</v>
      </c>
      <c r="Q764">
        <v>5</v>
      </c>
      <c r="R764">
        <v>5</v>
      </c>
      <c r="S764">
        <v>2</v>
      </c>
      <c r="T764">
        <v>6</v>
      </c>
      <c r="U764">
        <v>1</v>
      </c>
      <c r="V764">
        <v>3</v>
      </c>
      <c r="W764">
        <v>2</v>
      </c>
      <c r="X764">
        <v>2</v>
      </c>
      <c r="Y764">
        <v>3</v>
      </c>
      <c r="Z764">
        <v>1</v>
      </c>
      <c r="AA764">
        <v>3</v>
      </c>
      <c r="AB764">
        <v>5</v>
      </c>
      <c r="AC764">
        <v>1</v>
      </c>
      <c r="AD764">
        <v>2</v>
      </c>
      <c r="AE764">
        <v>1</v>
      </c>
      <c r="AF764">
        <v>5</v>
      </c>
      <c r="AG764">
        <v>5</v>
      </c>
      <c r="AH764">
        <v>3</v>
      </c>
      <c r="AI764">
        <v>2</v>
      </c>
      <c r="AJ764">
        <v>1</v>
      </c>
      <c r="AK764">
        <v>6</v>
      </c>
    </row>
    <row r="765" spans="1:37">
      <c r="A765">
        <v>765</v>
      </c>
      <c r="B765" t="s">
        <v>2078</v>
      </c>
      <c r="C765" t="s">
        <v>3137</v>
      </c>
      <c r="D765" t="str">
        <f t="shared" si="11"/>
        <v>SZ_09_0080</v>
      </c>
      <c r="E765" t="s">
        <v>1223</v>
      </c>
      <c r="F765" t="s">
        <v>3062</v>
      </c>
      <c r="G765" t="s">
        <v>3015</v>
      </c>
      <c r="H765">
        <v>4</v>
      </c>
      <c r="I765">
        <v>4</v>
      </c>
      <c r="J765">
        <v>5</v>
      </c>
      <c r="K765">
        <v>3</v>
      </c>
      <c r="L765">
        <v>1</v>
      </c>
      <c r="M765">
        <v>5</v>
      </c>
      <c r="N765">
        <v>3</v>
      </c>
      <c r="O765">
        <v>5</v>
      </c>
      <c r="P765">
        <v>3</v>
      </c>
      <c r="Q765">
        <v>4</v>
      </c>
      <c r="R765">
        <v>4</v>
      </c>
      <c r="S765">
        <v>2</v>
      </c>
      <c r="T765">
        <v>4</v>
      </c>
      <c r="U765">
        <v>1</v>
      </c>
      <c r="V765">
        <v>3</v>
      </c>
      <c r="W765">
        <v>2</v>
      </c>
      <c r="X765">
        <v>1</v>
      </c>
      <c r="Y765">
        <v>3</v>
      </c>
      <c r="Z765">
        <v>1</v>
      </c>
      <c r="AA765">
        <v>3</v>
      </c>
      <c r="AB765">
        <v>3</v>
      </c>
      <c r="AD765">
        <v>2</v>
      </c>
      <c r="AE765">
        <v>1</v>
      </c>
      <c r="AF765">
        <v>4</v>
      </c>
      <c r="AG765">
        <v>6</v>
      </c>
      <c r="AH765">
        <v>2</v>
      </c>
      <c r="AI765">
        <v>3</v>
      </c>
      <c r="AJ765">
        <v>1</v>
      </c>
      <c r="AK765">
        <v>4</v>
      </c>
    </row>
    <row r="766" spans="1:37">
      <c r="A766">
        <v>766</v>
      </c>
      <c r="B766" t="s">
        <v>2081</v>
      </c>
      <c r="C766" t="s">
        <v>3138</v>
      </c>
      <c r="D766" t="str">
        <f t="shared" si="11"/>
        <v>SZ_09_0081</v>
      </c>
      <c r="E766" t="s">
        <v>3139</v>
      </c>
      <c r="F766" t="s">
        <v>3062</v>
      </c>
      <c r="G766" t="s">
        <v>3015</v>
      </c>
      <c r="H766">
        <v>5</v>
      </c>
      <c r="I766">
        <v>3</v>
      </c>
      <c r="J766">
        <v>2</v>
      </c>
      <c r="K766">
        <v>4</v>
      </c>
      <c r="L766">
        <v>1</v>
      </c>
      <c r="M766">
        <v>5</v>
      </c>
      <c r="N766">
        <v>2</v>
      </c>
      <c r="O766">
        <v>4</v>
      </c>
      <c r="P766">
        <v>2</v>
      </c>
      <c r="Q766">
        <v>4</v>
      </c>
      <c r="R766">
        <v>6</v>
      </c>
      <c r="S766">
        <v>2</v>
      </c>
      <c r="U766">
        <v>2</v>
      </c>
      <c r="V766">
        <v>4</v>
      </c>
      <c r="W766">
        <v>3</v>
      </c>
      <c r="X766">
        <v>1</v>
      </c>
      <c r="Y766">
        <v>3</v>
      </c>
      <c r="Z766">
        <v>1</v>
      </c>
      <c r="AA766">
        <v>2</v>
      </c>
      <c r="AB766">
        <v>3</v>
      </c>
      <c r="AC766">
        <v>1</v>
      </c>
      <c r="AD766">
        <v>1</v>
      </c>
      <c r="AE766">
        <v>1</v>
      </c>
      <c r="AF766">
        <v>4</v>
      </c>
      <c r="AG766">
        <v>6</v>
      </c>
      <c r="AH766">
        <v>3</v>
      </c>
      <c r="AI766">
        <v>3</v>
      </c>
      <c r="AJ766">
        <v>1</v>
      </c>
      <c r="AK766">
        <v>6</v>
      </c>
    </row>
    <row r="767" spans="1:37">
      <c r="A767">
        <v>767</v>
      </c>
      <c r="B767" t="s">
        <v>2084</v>
      </c>
      <c r="C767" t="s">
        <v>3140</v>
      </c>
      <c r="D767" t="str">
        <f t="shared" si="11"/>
        <v>SZ_09_0082</v>
      </c>
      <c r="E767" t="s">
        <v>3141</v>
      </c>
      <c r="F767" t="s">
        <v>3001</v>
      </c>
      <c r="G767" t="s">
        <v>1508</v>
      </c>
      <c r="H767">
        <v>3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5</v>
      </c>
      <c r="P767">
        <v>5</v>
      </c>
      <c r="Q767">
        <v>5</v>
      </c>
      <c r="R767">
        <v>5</v>
      </c>
      <c r="S767">
        <v>1</v>
      </c>
      <c r="T767">
        <v>5</v>
      </c>
      <c r="U767">
        <v>2</v>
      </c>
      <c r="V767">
        <v>3</v>
      </c>
      <c r="W767">
        <v>1</v>
      </c>
      <c r="X767">
        <v>2</v>
      </c>
      <c r="Y767">
        <v>2</v>
      </c>
      <c r="Z767">
        <v>1</v>
      </c>
      <c r="AA767">
        <v>3</v>
      </c>
      <c r="AB767">
        <v>3</v>
      </c>
      <c r="AC767">
        <v>1</v>
      </c>
      <c r="AD767">
        <v>1</v>
      </c>
      <c r="AE767">
        <v>1</v>
      </c>
      <c r="AF767">
        <v>1</v>
      </c>
      <c r="AG767">
        <v>6</v>
      </c>
      <c r="AH767">
        <v>4</v>
      </c>
      <c r="AI767">
        <v>3</v>
      </c>
      <c r="AJ767">
        <v>1</v>
      </c>
      <c r="AK767">
        <v>5</v>
      </c>
    </row>
    <row r="768" spans="1:37">
      <c r="A768">
        <v>768</v>
      </c>
      <c r="B768" t="s">
        <v>2087</v>
      </c>
      <c r="C768" t="s">
        <v>3142</v>
      </c>
      <c r="D768" t="str">
        <f t="shared" si="11"/>
        <v>SZ_09_0083</v>
      </c>
      <c r="E768" t="s">
        <v>3143</v>
      </c>
      <c r="F768" t="s">
        <v>3062</v>
      </c>
      <c r="G768" t="s">
        <v>3015</v>
      </c>
      <c r="H768">
        <v>6</v>
      </c>
      <c r="I768">
        <v>3</v>
      </c>
      <c r="J768">
        <v>6</v>
      </c>
      <c r="K768">
        <v>1</v>
      </c>
      <c r="L768">
        <v>1</v>
      </c>
      <c r="M768">
        <v>6</v>
      </c>
      <c r="N768">
        <v>2</v>
      </c>
      <c r="O768">
        <v>2</v>
      </c>
      <c r="P768">
        <v>3</v>
      </c>
      <c r="Q768">
        <v>2</v>
      </c>
      <c r="R768">
        <v>4</v>
      </c>
      <c r="S768">
        <v>3</v>
      </c>
      <c r="T768">
        <v>4</v>
      </c>
      <c r="U768">
        <v>2</v>
      </c>
      <c r="V768">
        <v>4</v>
      </c>
      <c r="W768">
        <v>4</v>
      </c>
      <c r="X768">
        <v>1</v>
      </c>
      <c r="Y768">
        <v>4</v>
      </c>
      <c r="Z768">
        <v>1</v>
      </c>
      <c r="AA768">
        <v>3</v>
      </c>
      <c r="AB768">
        <v>4</v>
      </c>
      <c r="AC768">
        <v>1</v>
      </c>
      <c r="AD768">
        <v>3</v>
      </c>
      <c r="AE768">
        <v>1</v>
      </c>
      <c r="AF768">
        <v>3</v>
      </c>
      <c r="AG768">
        <v>5</v>
      </c>
      <c r="AH768">
        <v>4</v>
      </c>
      <c r="AI768">
        <v>2</v>
      </c>
      <c r="AJ768">
        <v>1</v>
      </c>
      <c r="AK768">
        <v>5</v>
      </c>
    </row>
    <row r="769" spans="1:37">
      <c r="A769">
        <v>769</v>
      </c>
      <c r="B769" t="s">
        <v>2090</v>
      </c>
      <c r="C769" t="s">
        <v>3144</v>
      </c>
      <c r="D769" t="str">
        <f t="shared" si="11"/>
        <v>SZ_09_0084</v>
      </c>
      <c r="E769" t="s">
        <v>3145</v>
      </c>
      <c r="F769" t="s">
        <v>3001</v>
      </c>
      <c r="G769" t="s">
        <v>3015</v>
      </c>
      <c r="H769">
        <v>5</v>
      </c>
      <c r="I769">
        <v>1</v>
      </c>
      <c r="J769">
        <v>5</v>
      </c>
      <c r="K769">
        <v>2</v>
      </c>
      <c r="L769">
        <v>2</v>
      </c>
      <c r="M769">
        <v>5</v>
      </c>
      <c r="N769">
        <v>2</v>
      </c>
      <c r="O769">
        <v>3</v>
      </c>
      <c r="P769">
        <v>2</v>
      </c>
      <c r="Q769">
        <v>2</v>
      </c>
      <c r="R769">
        <v>1</v>
      </c>
      <c r="S769">
        <v>1</v>
      </c>
      <c r="T769">
        <v>2</v>
      </c>
      <c r="U769">
        <v>1</v>
      </c>
      <c r="V769">
        <v>4</v>
      </c>
      <c r="W769">
        <v>3</v>
      </c>
      <c r="X769">
        <v>2</v>
      </c>
      <c r="Y769">
        <v>2</v>
      </c>
      <c r="Z769">
        <v>2</v>
      </c>
      <c r="AA769">
        <v>3</v>
      </c>
      <c r="AB769">
        <v>1</v>
      </c>
      <c r="AC769">
        <v>1</v>
      </c>
      <c r="AD769">
        <v>5</v>
      </c>
      <c r="AE769">
        <v>1</v>
      </c>
      <c r="AF769">
        <v>3</v>
      </c>
      <c r="AG769">
        <v>5</v>
      </c>
      <c r="AH769">
        <v>2</v>
      </c>
      <c r="AI769">
        <v>1</v>
      </c>
      <c r="AJ769">
        <v>1</v>
      </c>
      <c r="AK769">
        <v>2</v>
      </c>
    </row>
    <row r="770" spans="1:37">
      <c r="A770">
        <v>770</v>
      </c>
      <c r="B770" t="s">
        <v>2093</v>
      </c>
      <c r="C770" t="s">
        <v>3146</v>
      </c>
      <c r="D770" t="str">
        <f t="shared" ref="D770:D833" si="12">CONCATENATE(LEFT(C770,2),"_",RIGHT(LEFT(C770,5),2),"_",RIGHT(C770,4))</f>
        <v>SZ_09_0085</v>
      </c>
      <c r="E770" t="s">
        <v>2245</v>
      </c>
      <c r="F770" t="s">
        <v>3062</v>
      </c>
      <c r="G770" t="s">
        <v>3015</v>
      </c>
      <c r="H770">
        <v>6</v>
      </c>
      <c r="I770">
        <v>2</v>
      </c>
      <c r="J770">
        <v>7</v>
      </c>
      <c r="K770">
        <v>1</v>
      </c>
      <c r="L770">
        <v>1</v>
      </c>
      <c r="M770">
        <v>5</v>
      </c>
      <c r="N770">
        <v>1</v>
      </c>
      <c r="O770">
        <v>3</v>
      </c>
      <c r="P770">
        <v>3</v>
      </c>
      <c r="Q770">
        <v>4</v>
      </c>
      <c r="R770">
        <v>2</v>
      </c>
      <c r="S770">
        <v>2</v>
      </c>
      <c r="T770">
        <v>3</v>
      </c>
      <c r="U770">
        <v>1</v>
      </c>
      <c r="V770">
        <v>1</v>
      </c>
      <c r="W770">
        <v>3</v>
      </c>
      <c r="X770">
        <v>5</v>
      </c>
      <c r="Y770">
        <v>3</v>
      </c>
      <c r="Z770">
        <v>2</v>
      </c>
      <c r="AA770">
        <v>5</v>
      </c>
      <c r="AB770">
        <v>4</v>
      </c>
      <c r="AC770">
        <v>1</v>
      </c>
      <c r="AD770">
        <v>4</v>
      </c>
      <c r="AE770">
        <v>1</v>
      </c>
      <c r="AF770">
        <v>4</v>
      </c>
      <c r="AG770">
        <v>4</v>
      </c>
      <c r="AH770">
        <v>2</v>
      </c>
      <c r="AI770">
        <v>4</v>
      </c>
      <c r="AJ770">
        <v>1</v>
      </c>
      <c r="AK770">
        <v>3</v>
      </c>
    </row>
    <row r="771" spans="1:37">
      <c r="A771">
        <v>771</v>
      </c>
      <c r="B771" t="s">
        <v>2096</v>
      </c>
      <c r="C771" t="s">
        <v>3147</v>
      </c>
      <c r="D771" t="str">
        <f t="shared" si="12"/>
        <v>SZ_09_0087</v>
      </c>
      <c r="E771" t="s">
        <v>3148</v>
      </c>
      <c r="F771" t="s">
        <v>3001</v>
      </c>
      <c r="G771" t="s">
        <v>2994</v>
      </c>
      <c r="H771">
        <v>3</v>
      </c>
      <c r="I771">
        <v>1</v>
      </c>
      <c r="J771">
        <v>1</v>
      </c>
      <c r="K771">
        <v>3</v>
      </c>
      <c r="L771">
        <v>1</v>
      </c>
      <c r="M771">
        <v>1</v>
      </c>
      <c r="N771">
        <v>1</v>
      </c>
      <c r="O771">
        <v>4</v>
      </c>
      <c r="P771">
        <v>5</v>
      </c>
      <c r="Q771">
        <v>4</v>
      </c>
      <c r="R771">
        <v>4</v>
      </c>
      <c r="S771">
        <v>4</v>
      </c>
      <c r="T771">
        <v>5</v>
      </c>
      <c r="U771">
        <v>1</v>
      </c>
      <c r="V771">
        <v>4</v>
      </c>
      <c r="W771">
        <v>4</v>
      </c>
      <c r="X771">
        <v>5</v>
      </c>
      <c r="Y771">
        <v>4</v>
      </c>
      <c r="Z771">
        <v>2</v>
      </c>
      <c r="AA771">
        <v>3</v>
      </c>
      <c r="AB771">
        <v>6</v>
      </c>
      <c r="AC771">
        <v>1</v>
      </c>
      <c r="AD771">
        <v>5</v>
      </c>
      <c r="AE771">
        <v>1</v>
      </c>
      <c r="AF771">
        <v>3</v>
      </c>
      <c r="AG771">
        <v>4</v>
      </c>
      <c r="AH771">
        <v>3</v>
      </c>
      <c r="AI771">
        <v>2</v>
      </c>
      <c r="AJ771">
        <v>1</v>
      </c>
      <c r="AK771">
        <v>5</v>
      </c>
    </row>
    <row r="772" spans="1:37">
      <c r="A772">
        <v>772</v>
      </c>
      <c r="B772" t="s">
        <v>2099</v>
      </c>
      <c r="C772" t="s">
        <v>3149</v>
      </c>
      <c r="D772" t="str">
        <f t="shared" si="12"/>
        <v>SZ_09_0088</v>
      </c>
      <c r="E772" t="s">
        <v>1192</v>
      </c>
      <c r="F772" t="s">
        <v>2993</v>
      </c>
      <c r="G772" t="s">
        <v>3015</v>
      </c>
      <c r="H772">
        <v>5</v>
      </c>
      <c r="I772">
        <v>2</v>
      </c>
      <c r="J772">
        <v>1</v>
      </c>
      <c r="K772">
        <v>3</v>
      </c>
      <c r="L772">
        <v>1</v>
      </c>
      <c r="M772">
        <v>4</v>
      </c>
      <c r="N772">
        <v>5</v>
      </c>
      <c r="O772">
        <v>4</v>
      </c>
      <c r="P772">
        <v>3</v>
      </c>
      <c r="Q772">
        <v>3</v>
      </c>
      <c r="R772">
        <v>3</v>
      </c>
      <c r="S772">
        <v>4</v>
      </c>
      <c r="T772">
        <v>3</v>
      </c>
      <c r="U772">
        <v>4</v>
      </c>
      <c r="V772">
        <v>3</v>
      </c>
      <c r="W772">
        <v>1</v>
      </c>
      <c r="X772">
        <v>1</v>
      </c>
      <c r="Y772">
        <v>1</v>
      </c>
      <c r="Z772">
        <v>1</v>
      </c>
      <c r="AA772">
        <v>3</v>
      </c>
      <c r="AB772">
        <v>4</v>
      </c>
      <c r="AC772">
        <v>2</v>
      </c>
      <c r="AD772">
        <v>4</v>
      </c>
      <c r="AE772">
        <v>1</v>
      </c>
      <c r="AF772">
        <v>4</v>
      </c>
      <c r="AG772">
        <v>6</v>
      </c>
      <c r="AH772">
        <v>4</v>
      </c>
      <c r="AI772">
        <v>2</v>
      </c>
      <c r="AJ772">
        <v>3</v>
      </c>
      <c r="AK772">
        <v>3</v>
      </c>
    </row>
    <row r="773" spans="1:37">
      <c r="A773">
        <v>773</v>
      </c>
      <c r="B773" t="s">
        <v>2102</v>
      </c>
      <c r="C773" t="s">
        <v>3150</v>
      </c>
      <c r="D773" t="str">
        <f t="shared" si="12"/>
        <v>SZ_09_0089</v>
      </c>
      <c r="E773" t="s">
        <v>3151</v>
      </c>
      <c r="F773" t="s">
        <v>3062</v>
      </c>
      <c r="G773" t="s">
        <v>3015</v>
      </c>
      <c r="H773">
        <v>6</v>
      </c>
      <c r="I773">
        <v>2</v>
      </c>
      <c r="J773">
        <v>6</v>
      </c>
      <c r="K773">
        <v>1</v>
      </c>
      <c r="L773">
        <v>1</v>
      </c>
      <c r="M773">
        <v>5</v>
      </c>
      <c r="N773">
        <v>1</v>
      </c>
      <c r="O773">
        <v>4</v>
      </c>
      <c r="P773">
        <v>3</v>
      </c>
      <c r="Q773">
        <v>4</v>
      </c>
      <c r="R773">
        <v>5</v>
      </c>
      <c r="S773">
        <v>1</v>
      </c>
      <c r="T773">
        <v>3</v>
      </c>
      <c r="U773">
        <v>1</v>
      </c>
      <c r="V773">
        <v>3</v>
      </c>
      <c r="W773">
        <v>3</v>
      </c>
      <c r="X773">
        <v>2</v>
      </c>
      <c r="Y773">
        <v>4</v>
      </c>
      <c r="Z773">
        <v>3</v>
      </c>
      <c r="AA773">
        <v>4</v>
      </c>
      <c r="AB773">
        <v>2</v>
      </c>
      <c r="AC773">
        <v>1</v>
      </c>
      <c r="AD773">
        <v>4</v>
      </c>
      <c r="AE773">
        <v>1</v>
      </c>
      <c r="AF773">
        <v>2</v>
      </c>
      <c r="AG773">
        <v>3</v>
      </c>
      <c r="AH773">
        <v>2</v>
      </c>
      <c r="AI773">
        <v>1</v>
      </c>
      <c r="AJ773">
        <v>1</v>
      </c>
      <c r="AK773">
        <v>3</v>
      </c>
    </row>
    <row r="774" spans="1:37">
      <c r="A774">
        <v>774</v>
      </c>
      <c r="B774" t="s">
        <v>2105</v>
      </c>
      <c r="C774" t="s">
        <v>3152</v>
      </c>
      <c r="D774" t="str">
        <f t="shared" si="12"/>
        <v>SZ_09_0090</v>
      </c>
      <c r="E774" t="s">
        <v>3153</v>
      </c>
      <c r="F774" t="s">
        <v>3062</v>
      </c>
      <c r="G774" t="s">
        <v>3015</v>
      </c>
      <c r="H774">
        <v>6</v>
      </c>
      <c r="I774">
        <v>2</v>
      </c>
      <c r="J774">
        <v>5</v>
      </c>
      <c r="K774">
        <v>1</v>
      </c>
      <c r="L774">
        <v>3</v>
      </c>
      <c r="M774">
        <v>7</v>
      </c>
      <c r="N774">
        <v>2</v>
      </c>
      <c r="O774">
        <v>2</v>
      </c>
      <c r="P774">
        <v>3</v>
      </c>
      <c r="Q774">
        <v>4</v>
      </c>
      <c r="R774">
        <v>3</v>
      </c>
      <c r="S774">
        <v>2</v>
      </c>
      <c r="T774">
        <v>3</v>
      </c>
      <c r="U774">
        <v>1</v>
      </c>
      <c r="V774">
        <v>3</v>
      </c>
      <c r="W774">
        <v>4</v>
      </c>
      <c r="X774">
        <v>2</v>
      </c>
      <c r="Y774">
        <v>5</v>
      </c>
      <c r="Z774">
        <v>1</v>
      </c>
      <c r="AA774">
        <v>4</v>
      </c>
      <c r="AB774">
        <v>4</v>
      </c>
      <c r="AC774">
        <v>1</v>
      </c>
      <c r="AD774">
        <v>5</v>
      </c>
      <c r="AE774">
        <v>1</v>
      </c>
      <c r="AF774">
        <v>3</v>
      </c>
      <c r="AG774">
        <v>6</v>
      </c>
      <c r="AH774">
        <v>2</v>
      </c>
      <c r="AI774">
        <v>1</v>
      </c>
      <c r="AJ774">
        <v>1</v>
      </c>
      <c r="AK774">
        <v>5</v>
      </c>
    </row>
    <row r="775" spans="1:37">
      <c r="A775">
        <v>775</v>
      </c>
      <c r="B775" t="s">
        <v>2109</v>
      </c>
      <c r="C775" t="s">
        <v>3154</v>
      </c>
      <c r="D775" t="str">
        <f t="shared" si="12"/>
        <v>SZ_09_0091</v>
      </c>
      <c r="E775" t="s">
        <v>3155</v>
      </c>
      <c r="F775" t="s">
        <v>3001</v>
      </c>
      <c r="G775" t="s">
        <v>3015</v>
      </c>
      <c r="H775">
        <v>4</v>
      </c>
      <c r="I775">
        <v>3</v>
      </c>
      <c r="J775">
        <v>5</v>
      </c>
      <c r="K775">
        <v>1</v>
      </c>
      <c r="L775">
        <v>1</v>
      </c>
      <c r="M775">
        <v>6</v>
      </c>
      <c r="N775">
        <v>1</v>
      </c>
      <c r="O775">
        <v>5</v>
      </c>
      <c r="P775">
        <v>4</v>
      </c>
      <c r="Q775">
        <v>5</v>
      </c>
      <c r="R775">
        <v>5</v>
      </c>
      <c r="S775">
        <v>1</v>
      </c>
      <c r="T775">
        <v>4</v>
      </c>
      <c r="U775">
        <v>1</v>
      </c>
      <c r="V775">
        <v>1</v>
      </c>
      <c r="W775">
        <v>3</v>
      </c>
      <c r="X775">
        <v>4</v>
      </c>
      <c r="Y775">
        <v>4</v>
      </c>
      <c r="Z775">
        <v>1</v>
      </c>
      <c r="AA775">
        <v>4</v>
      </c>
      <c r="AB775">
        <v>2</v>
      </c>
      <c r="AC775">
        <v>1</v>
      </c>
      <c r="AD775">
        <v>6</v>
      </c>
      <c r="AE775">
        <v>1</v>
      </c>
      <c r="AF775">
        <v>3</v>
      </c>
      <c r="AG775">
        <v>5</v>
      </c>
      <c r="AH775">
        <v>4</v>
      </c>
      <c r="AI775">
        <v>1</v>
      </c>
      <c r="AJ775">
        <v>1</v>
      </c>
      <c r="AK775">
        <v>6</v>
      </c>
    </row>
    <row r="776" spans="1:37">
      <c r="A776">
        <v>776</v>
      </c>
      <c r="B776" t="s">
        <v>3156</v>
      </c>
      <c r="C776" t="s">
        <v>3157</v>
      </c>
      <c r="D776" t="str">
        <f t="shared" si="12"/>
        <v>SZ_09_0092</v>
      </c>
      <c r="E776" t="s">
        <v>1214</v>
      </c>
      <c r="F776" t="s">
        <v>2993</v>
      </c>
      <c r="G776" t="s">
        <v>3015</v>
      </c>
      <c r="H776">
        <v>6</v>
      </c>
      <c r="I776">
        <v>5</v>
      </c>
      <c r="J776">
        <v>4</v>
      </c>
      <c r="K776">
        <v>2</v>
      </c>
      <c r="L776">
        <v>1</v>
      </c>
      <c r="M776">
        <v>3</v>
      </c>
      <c r="N776">
        <v>2</v>
      </c>
      <c r="O776">
        <v>4</v>
      </c>
      <c r="P776">
        <v>3</v>
      </c>
      <c r="Q776">
        <v>4</v>
      </c>
      <c r="R776">
        <v>3</v>
      </c>
      <c r="S776">
        <v>1</v>
      </c>
      <c r="T776">
        <v>4</v>
      </c>
      <c r="U776">
        <v>5</v>
      </c>
      <c r="V776">
        <v>1</v>
      </c>
      <c r="W776">
        <v>3</v>
      </c>
      <c r="X776">
        <v>4</v>
      </c>
      <c r="Y776">
        <v>3</v>
      </c>
      <c r="Z776">
        <v>3</v>
      </c>
      <c r="AA776">
        <v>1</v>
      </c>
      <c r="AB776">
        <v>3</v>
      </c>
      <c r="AC776">
        <v>3</v>
      </c>
      <c r="AD776">
        <v>1</v>
      </c>
      <c r="AE776">
        <v>6</v>
      </c>
      <c r="AF776">
        <v>1</v>
      </c>
      <c r="AG776">
        <v>4</v>
      </c>
      <c r="AH776">
        <v>6</v>
      </c>
      <c r="AI776">
        <v>1</v>
      </c>
      <c r="AJ776">
        <v>3</v>
      </c>
      <c r="AK776">
        <v>5</v>
      </c>
    </row>
    <row r="777" spans="1:37">
      <c r="A777">
        <v>777</v>
      </c>
      <c r="B777" t="s">
        <v>2115</v>
      </c>
      <c r="C777" t="s">
        <v>3158</v>
      </c>
      <c r="D777" t="str">
        <f t="shared" si="12"/>
        <v>SZ_09_0093</v>
      </c>
      <c r="E777" t="s">
        <v>1647</v>
      </c>
      <c r="F777" t="s">
        <v>1508</v>
      </c>
      <c r="G777" t="s">
        <v>1508</v>
      </c>
      <c r="H777">
        <v>4</v>
      </c>
      <c r="I777">
        <v>1</v>
      </c>
      <c r="J777">
        <v>6</v>
      </c>
      <c r="K777">
        <v>2</v>
      </c>
      <c r="L777">
        <v>1</v>
      </c>
      <c r="M777">
        <v>6</v>
      </c>
      <c r="N777">
        <v>1</v>
      </c>
      <c r="O777">
        <v>3</v>
      </c>
      <c r="P777">
        <v>4</v>
      </c>
      <c r="Q777">
        <v>1</v>
      </c>
      <c r="R777">
        <v>4</v>
      </c>
      <c r="S777">
        <v>1</v>
      </c>
      <c r="U777">
        <v>1</v>
      </c>
      <c r="V777">
        <v>5</v>
      </c>
      <c r="W777">
        <v>4</v>
      </c>
      <c r="X777">
        <v>5</v>
      </c>
      <c r="Y777">
        <v>5</v>
      </c>
      <c r="Z777">
        <v>1</v>
      </c>
      <c r="AA777">
        <v>4</v>
      </c>
      <c r="AB777">
        <v>4</v>
      </c>
      <c r="AC777">
        <v>1</v>
      </c>
      <c r="AD777">
        <v>4</v>
      </c>
      <c r="AE777">
        <v>1</v>
      </c>
      <c r="AF777">
        <v>4</v>
      </c>
      <c r="AG777">
        <v>3</v>
      </c>
      <c r="AH777">
        <v>3</v>
      </c>
      <c r="AI777">
        <v>2</v>
      </c>
      <c r="AJ777">
        <v>1</v>
      </c>
      <c r="AK777">
        <v>5</v>
      </c>
    </row>
    <row r="778" spans="1:37">
      <c r="A778">
        <v>778</v>
      </c>
      <c r="B778" t="s">
        <v>2117</v>
      </c>
      <c r="C778" t="s">
        <v>3159</v>
      </c>
      <c r="D778" t="str">
        <f t="shared" si="12"/>
        <v>SZ_09_0094</v>
      </c>
      <c r="E778" t="s">
        <v>3160</v>
      </c>
      <c r="F778" t="s">
        <v>2993</v>
      </c>
      <c r="G778" t="s">
        <v>3015</v>
      </c>
      <c r="H778">
        <v>3</v>
      </c>
      <c r="I778">
        <v>5</v>
      </c>
      <c r="J778">
        <v>5</v>
      </c>
      <c r="K778">
        <v>4</v>
      </c>
      <c r="L778">
        <v>1</v>
      </c>
      <c r="M778">
        <v>5</v>
      </c>
      <c r="N778">
        <v>1</v>
      </c>
      <c r="O778">
        <v>3</v>
      </c>
      <c r="P778">
        <v>5</v>
      </c>
      <c r="Q778">
        <v>3</v>
      </c>
      <c r="R778">
        <v>4</v>
      </c>
      <c r="S778">
        <v>6</v>
      </c>
      <c r="T778">
        <v>1</v>
      </c>
      <c r="U778">
        <v>6</v>
      </c>
      <c r="V778">
        <v>3</v>
      </c>
      <c r="W778">
        <v>3</v>
      </c>
      <c r="X778">
        <v>1</v>
      </c>
      <c r="Y778">
        <v>3</v>
      </c>
      <c r="Z778">
        <v>1</v>
      </c>
      <c r="AA778">
        <v>2</v>
      </c>
      <c r="AB778">
        <v>4</v>
      </c>
      <c r="AC778">
        <v>1</v>
      </c>
      <c r="AD778">
        <v>3</v>
      </c>
      <c r="AE778">
        <v>1</v>
      </c>
      <c r="AF778">
        <v>5</v>
      </c>
      <c r="AG778">
        <v>1</v>
      </c>
      <c r="AH778">
        <v>1</v>
      </c>
      <c r="AI778">
        <v>3</v>
      </c>
      <c r="AJ778">
        <v>4</v>
      </c>
      <c r="AK778">
        <v>2</v>
      </c>
    </row>
    <row r="779" spans="1:37">
      <c r="A779">
        <v>779</v>
      </c>
      <c r="B779" t="s">
        <v>2120</v>
      </c>
      <c r="C779" t="s">
        <v>3161</v>
      </c>
      <c r="D779" t="str">
        <f t="shared" si="12"/>
        <v>SZ_09_0095</v>
      </c>
      <c r="E779" t="s">
        <v>2179</v>
      </c>
      <c r="F779" t="s">
        <v>3062</v>
      </c>
      <c r="G779" t="s">
        <v>3015</v>
      </c>
      <c r="H779">
        <v>4</v>
      </c>
      <c r="I779">
        <v>3</v>
      </c>
      <c r="J779">
        <v>5</v>
      </c>
      <c r="K779">
        <v>2</v>
      </c>
      <c r="L779">
        <v>1</v>
      </c>
      <c r="M779">
        <v>5</v>
      </c>
      <c r="N779">
        <v>3</v>
      </c>
      <c r="O779">
        <v>3</v>
      </c>
      <c r="P779">
        <v>2</v>
      </c>
      <c r="Q779">
        <v>4</v>
      </c>
      <c r="R779">
        <v>4</v>
      </c>
      <c r="S779">
        <v>2</v>
      </c>
      <c r="T779">
        <v>4</v>
      </c>
      <c r="U779">
        <v>1</v>
      </c>
      <c r="V779">
        <v>3</v>
      </c>
      <c r="W779">
        <v>2</v>
      </c>
      <c r="X779">
        <v>1</v>
      </c>
      <c r="Y779">
        <v>2</v>
      </c>
      <c r="Z779">
        <v>1</v>
      </c>
      <c r="AA779">
        <v>3</v>
      </c>
      <c r="AB779">
        <v>3</v>
      </c>
      <c r="AC779">
        <v>3</v>
      </c>
      <c r="AD779">
        <v>4</v>
      </c>
      <c r="AE779">
        <v>1</v>
      </c>
      <c r="AF779">
        <v>5</v>
      </c>
      <c r="AG779">
        <v>6</v>
      </c>
      <c r="AH779">
        <v>3</v>
      </c>
      <c r="AI779">
        <v>3</v>
      </c>
      <c r="AJ779">
        <v>1</v>
      </c>
      <c r="AK779">
        <v>3</v>
      </c>
    </row>
    <row r="780" spans="1:37">
      <c r="A780">
        <v>780</v>
      </c>
      <c r="B780" t="s">
        <v>2123</v>
      </c>
      <c r="C780" t="s">
        <v>3162</v>
      </c>
      <c r="D780" t="str">
        <f t="shared" si="12"/>
        <v>SZ_09_0096</v>
      </c>
      <c r="E780" t="s">
        <v>1214</v>
      </c>
      <c r="F780" t="s">
        <v>3062</v>
      </c>
      <c r="G780" t="s">
        <v>3015</v>
      </c>
      <c r="H780">
        <v>4</v>
      </c>
      <c r="I780">
        <v>3</v>
      </c>
      <c r="J780">
        <v>5</v>
      </c>
      <c r="K780">
        <v>1</v>
      </c>
      <c r="L780">
        <v>1</v>
      </c>
      <c r="M780">
        <v>5</v>
      </c>
      <c r="N780">
        <v>2</v>
      </c>
      <c r="O780">
        <v>4</v>
      </c>
      <c r="P780">
        <v>3</v>
      </c>
      <c r="Q780">
        <v>4</v>
      </c>
      <c r="R780">
        <v>4</v>
      </c>
      <c r="S780">
        <v>3</v>
      </c>
      <c r="T780">
        <v>4</v>
      </c>
      <c r="U780">
        <v>2</v>
      </c>
      <c r="V780">
        <v>3</v>
      </c>
      <c r="W780">
        <v>1</v>
      </c>
      <c r="X780">
        <v>1</v>
      </c>
      <c r="Y780">
        <v>1</v>
      </c>
      <c r="Z780">
        <v>1</v>
      </c>
      <c r="AA780">
        <v>4</v>
      </c>
      <c r="AB780">
        <v>3</v>
      </c>
      <c r="AC780">
        <v>2</v>
      </c>
      <c r="AD780">
        <v>1</v>
      </c>
      <c r="AE780">
        <v>1</v>
      </c>
      <c r="AF780">
        <v>3</v>
      </c>
      <c r="AG780">
        <v>3</v>
      </c>
      <c r="AH780">
        <v>4</v>
      </c>
      <c r="AI780">
        <v>2</v>
      </c>
      <c r="AJ780">
        <v>1</v>
      </c>
      <c r="AK780">
        <v>4</v>
      </c>
    </row>
    <row r="781" spans="1:37">
      <c r="A781">
        <v>781</v>
      </c>
      <c r="B781" t="s">
        <v>2126</v>
      </c>
      <c r="C781" t="s">
        <v>3163</v>
      </c>
      <c r="D781" t="str">
        <f t="shared" si="12"/>
        <v>SZ_09_0097</v>
      </c>
      <c r="E781" t="s">
        <v>3164</v>
      </c>
      <c r="F781" t="s">
        <v>3062</v>
      </c>
      <c r="G781" t="s">
        <v>3015</v>
      </c>
      <c r="H781">
        <v>5</v>
      </c>
      <c r="I781">
        <v>2</v>
      </c>
      <c r="J781">
        <v>6</v>
      </c>
      <c r="K781">
        <v>2</v>
      </c>
      <c r="L781">
        <v>1</v>
      </c>
      <c r="M781">
        <v>5</v>
      </c>
      <c r="N781">
        <v>1</v>
      </c>
      <c r="O781">
        <v>3</v>
      </c>
      <c r="P781">
        <v>2</v>
      </c>
      <c r="Q781">
        <v>3</v>
      </c>
      <c r="R781">
        <v>4</v>
      </c>
      <c r="S781">
        <v>1</v>
      </c>
      <c r="T781">
        <v>3</v>
      </c>
      <c r="U781">
        <v>1</v>
      </c>
      <c r="V781">
        <v>3</v>
      </c>
      <c r="W781">
        <v>3</v>
      </c>
      <c r="X781">
        <v>1</v>
      </c>
      <c r="Y781">
        <v>3</v>
      </c>
      <c r="Z781">
        <v>1</v>
      </c>
      <c r="AA781">
        <v>4</v>
      </c>
      <c r="AB781">
        <v>4</v>
      </c>
      <c r="AC781">
        <v>1</v>
      </c>
      <c r="AD781">
        <v>3</v>
      </c>
      <c r="AE781">
        <v>1</v>
      </c>
      <c r="AF781">
        <v>4</v>
      </c>
      <c r="AG781">
        <v>2</v>
      </c>
      <c r="AH781">
        <v>2</v>
      </c>
      <c r="AI781">
        <v>4</v>
      </c>
      <c r="AJ781">
        <v>1</v>
      </c>
      <c r="AK781">
        <v>5</v>
      </c>
    </row>
    <row r="782" spans="1:37">
      <c r="A782">
        <v>782</v>
      </c>
      <c r="B782" t="s">
        <v>2128</v>
      </c>
      <c r="C782" t="s">
        <v>3165</v>
      </c>
      <c r="D782" t="str">
        <f t="shared" si="12"/>
        <v>SZ_09_0098</v>
      </c>
      <c r="E782" t="s">
        <v>1873</v>
      </c>
      <c r="F782" t="s">
        <v>3062</v>
      </c>
      <c r="G782" t="s">
        <v>3015</v>
      </c>
      <c r="H782">
        <v>5</v>
      </c>
      <c r="I782">
        <v>2</v>
      </c>
      <c r="J782">
        <v>7</v>
      </c>
      <c r="K782">
        <v>5</v>
      </c>
      <c r="L782">
        <v>4</v>
      </c>
      <c r="M782">
        <v>4</v>
      </c>
      <c r="N782">
        <v>2</v>
      </c>
      <c r="O782">
        <v>3</v>
      </c>
      <c r="P782">
        <v>2</v>
      </c>
      <c r="Q782">
        <v>3</v>
      </c>
      <c r="R782">
        <v>4</v>
      </c>
      <c r="S782">
        <v>1</v>
      </c>
      <c r="T782">
        <v>3</v>
      </c>
      <c r="U782">
        <v>1</v>
      </c>
      <c r="V782">
        <v>2</v>
      </c>
      <c r="W782">
        <v>3</v>
      </c>
      <c r="X782">
        <v>1</v>
      </c>
      <c r="Y782">
        <v>3</v>
      </c>
      <c r="Z782">
        <v>1</v>
      </c>
      <c r="AA782">
        <v>4</v>
      </c>
      <c r="AB782">
        <v>2</v>
      </c>
      <c r="AC782">
        <v>2</v>
      </c>
      <c r="AD782">
        <v>3</v>
      </c>
      <c r="AE782">
        <v>1</v>
      </c>
      <c r="AF782">
        <v>4</v>
      </c>
      <c r="AG782">
        <v>5</v>
      </c>
      <c r="AH782">
        <v>2</v>
      </c>
      <c r="AI782">
        <v>4</v>
      </c>
      <c r="AJ782">
        <v>1</v>
      </c>
      <c r="AK782">
        <v>4</v>
      </c>
    </row>
    <row r="783" spans="1:37">
      <c r="A783">
        <v>783</v>
      </c>
      <c r="B783" t="s">
        <v>2132</v>
      </c>
      <c r="C783" t="s">
        <v>3166</v>
      </c>
      <c r="D783" t="str">
        <f t="shared" si="12"/>
        <v>SZ_09_0099</v>
      </c>
      <c r="E783" t="s">
        <v>3167</v>
      </c>
      <c r="F783" t="s">
        <v>3062</v>
      </c>
      <c r="G783" t="s">
        <v>3015</v>
      </c>
      <c r="H783">
        <v>5</v>
      </c>
      <c r="I783">
        <v>2</v>
      </c>
      <c r="J783">
        <v>6</v>
      </c>
      <c r="K783">
        <v>1</v>
      </c>
      <c r="L783">
        <v>1</v>
      </c>
      <c r="M783">
        <v>5</v>
      </c>
      <c r="N783">
        <v>1</v>
      </c>
      <c r="O783">
        <v>4</v>
      </c>
      <c r="P783">
        <v>3</v>
      </c>
      <c r="Q783">
        <v>4</v>
      </c>
      <c r="R783">
        <v>5</v>
      </c>
      <c r="S783">
        <v>2</v>
      </c>
      <c r="T783">
        <v>3</v>
      </c>
      <c r="U783">
        <v>1</v>
      </c>
      <c r="V783">
        <v>3</v>
      </c>
      <c r="W783">
        <v>2</v>
      </c>
      <c r="X783">
        <v>3</v>
      </c>
      <c r="Y783">
        <v>2</v>
      </c>
      <c r="Z783">
        <v>1</v>
      </c>
      <c r="AA783">
        <v>4</v>
      </c>
      <c r="AB783">
        <v>4</v>
      </c>
      <c r="AC783">
        <v>2</v>
      </c>
      <c r="AD783">
        <v>4</v>
      </c>
      <c r="AE783">
        <v>1</v>
      </c>
      <c r="AF783">
        <v>4</v>
      </c>
      <c r="AG783">
        <v>5</v>
      </c>
      <c r="AH783">
        <v>3</v>
      </c>
      <c r="AI783">
        <v>3</v>
      </c>
      <c r="AJ783">
        <v>1</v>
      </c>
      <c r="AK783">
        <v>4</v>
      </c>
    </row>
    <row r="784" spans="1:37">
      <c r="A784">
        <v>784</v>
      </c>
      <c r="B784" t="s">
        <v>3168</v>
      </c>
      <c r="C784" t="s">
        <v>3169</v>
      </c>
      <c r="D784" t="str">
        <f t="shared" si="12"/>
        <v>SZ_09_0100</v>
      </c>
      <c r="E784" t="s">
        <v>1539</v>
      </c>
      <c r="F784" t="s">
        <v>2993</v>
      </c>
      <c r="G784" t="s">
        <v>3015</v>
      </c>
      <c r="H784">
        <v>5</v>
      </c>
      <c r="I784">
        <v>5</v>
      </c>
      <c r="J784">
        <v>3</v>
      </c>
      <c r="K784">
        <v>2</v>
      </c>
      <c r="L784">
        <v>3</v>
      </c>
      <c r="M784">
        <v>5</v>
      </c>
      <c r="N784">
        <v>3</v>
      </c>
      <c r="O784">
        <v>3</v>
      </c>
      <c r="P784">
        <v>3</v>
      </c>
      <c r="Q784">
        <v>4</v>
      </c>
      <c r="R784">
        <v>4</v>
      </c>
      <c r="S784">
        <v>5</v>
      </c>
      <c r="T784">
        <v>6</v>
      </c>
      <c r="U784">
        <v>3</v>
      </c>
      <c r="V784">
        <v>5</v>
      </c>
      <c r="W784">
        <v>3</v>
      </c>
      <c r="X784">
        <v>1</v>
      </c>
      <c r="Y784">
        <v>3</v>
      </c>
      <c r="Z784">
        <v>4</v>
      </c>
      <c r="AA784">
        <v>2</v>
      </c>
      <c r="AB784">
        <v>4</v>
      </c>
      <c r="AC784">
        <v>1</v>
      </c>
      <c r="AD784">
        <v>5</v>
      </c>
      <c r="AE784">
        <v>3</v>
      </c>
      <c r="AF784">
        <v>4</v>
      </c>
      <c r="AG784">
        <v>6</v>
      </c>
      <c r="AH784">
        <v>3</v>
      </c>
      <c r="AI784">
        <v>1</v>
      </c>
      <c r="AJ784">
        <v>5</v>
      </c>
      <c r="AK784">
        <v>4</v>
      </c>
    </row>
    <row r="785" spans="1:37">
      <c r="A785">
        <v>785</v>
      </c>
      <c r="B785" t="s">
        <v>3170</v>
      </c>
      <c r="C785" t="s">
        <v>3171</v>
      </c>
      <c r="D785" t="str">
        <f t="shared" si="12"/>
        <v>SZ_09_0101</v>
      </c>
      <c r="E785" t="s">
        <v>3172</v>
      </c>
      <c r="F785" t="s">
        <v>2993</v>
      </c>
      <c r="G785" t="s">
        <v>3015</v>
      </c>
      <c r="H785">
        <v>5</v>
      </c>
      <c r="I785">
        <v>4</v>
      </c>
      <c r="J785">
        <v>2</v>
      </c>
      <c r="K785">
        <v>3</v>
      </c>
      <c r="L785">
        <v>4</v>
      </c>
      <c r="M785">
        <v>5</v>
      </c>
      <c r="N785">
        <v>3</v>
      </c>
      <c r="O785">
        <v>4</v>
      </c>
      <c r="P785">
        <v>3</v>
      </c>
      <c r="Q785">
        <v>4</v>
      </c>
      <c r="R785">
        <v>4</v>
      </c>
      <c r="S785">
        <v>3</v>
      </c>
      <c r="T785">
        <v>4</v>
      </c>
      <c r="U785">
        <v>5</v>
      </c>
      <c r="V785">
        <v>1</v>
      </c>
      <c r="W785">
        <v>3</v>
      </c>
      <c r="X785">
        <v>1</v>
      </c>
      <c r="Y785">
        <v>3</v>
      </c>
      <c r="Z785">
        <v>3</v>
      </c>
      <c r="AA785">
        <v>2</v>
      </c>
      <c r="AB785">
        <v>1</v>
      </c>
      <c r="AC785">
        <v>4</v>
      </c>
      <c r="AD785">
        <v>4</v>
      </c>
      <c r="AE785">
        <v>3</v>
      </c>
      <c r="AF785">
        <v>2</v>
      </c>
      <c r="AG785">
        <v>5</v>
      </c>
      <c r="AH785">
        <v>2</v>
      </c>
      <c r="AI785">
        <v>4</v>
      </c>
      <c r="AJ785">
        <v>3</v>
      </c>
      <c r="AK785">
        <v>4</v>
      </c>
    </row>
    <row r="786" spans="1:37">
      <c r="A786">
        <v>786</v>
      </c>
      <c r="B786" t="s">
        <v>2134</v>
      </c>
      <c r="C786" t="s">
        <v>3173</v>
      </c>
      <c r="D786" t="str">
        <f t="shared" si="12"/>
        <v>SZ_09_0102</v>
      </c>
      <c r="E786" t="s">
        <v>3174</v>
      </c>
      <c r="F786" t="s">
        <v>2993</v>
      </c>
      <c r="G786" t="s">
        <v>3015</v>
      </c>
      <c r="H786">
        <v>5</v>
      </c>
      <c r="I786">
        <v>4</v>
      </c>
      <c r="J786">
        <v>5</v>
      </c>
      <c r="K786">
        <v>1</v>
      </c>
      <c r="L786">
        <v>3</v>
      </c>
      <c r="M786">
        <v>5</v>
      </c>
      <c r="N786">
        <v>2</v>
      </c>
      <c r="O786">
        <v>4</v>
      </c>
      <c r="P786">
        <v>5</v>
      </c>
      <c r="Q786">
        <v>3</v>
      </c>
      <c r="R786">
        <v>4</v>
      </c>
      <c r="S786">
        <v>1</v>
      </c>
      <c r="T786">
        <v>4</v>
      </c>
      <c r="U786">
        <v>6</v>
      </c>
      <c r="V786">
        <v>6</v>
      </c>
      <c r="W786">
        <v>3</v>
      </c>
      <c r="X786">
        <v>5</v>
      </c>
      <c r="Y786">
        <v>3</v>
      </c>
      <c r="Z786">
        <v>1</v>
      </c>
      <c r="AA786">
        <v>3</v>
      </c>
      <c r="AB786">
        <v>3</v>
      </c>
      <c r="AC786">
        <v>1</v>
      </c>
      <c r="AD786">
        <v>5</v>
      </c>
      <c r="AE786">
        <v>1</v>
      </c>
      <c r="AF786">
        <v>4</v>
      </c>
      <c r="AG786">
        <v>3</v>
      </c>
      <c r="AH786">
        <v>4</v>
      </c>
      <c r="AI786">
        <v>1</v>
      </c>
      <c r="AJ786">
        <v>5</v>
      </c>
      <c r="AK786">
        <v>4</v>
      </c>
    </row>
    <row r="787" spans="1:37">
      <c r="A787">
        <v>787</v>
      </c>
      <c r="B787" t="s">
        <v>3175</v>
      </c>
      <c r="C787" t="s">
        <v>3176</v>
      </c>
      <c r="D787" t="str">
        <f t="shared" si="12"/>
        <v>SZ_09_0103</v>
      </c>
      <c r="E787" t="s">
        <v>3177</v>
      </c>
      <c r="F787" t="s">
        <v>2993</v>
      </c>
      <c r="G787" t="s">
        <v>3015</v>
      </c>
      <c r="H787">
        <v>5</v>
      </c>
      <c r="I787">
        <v>4</v>
      </c>
      <c r="J787">
        <v>1</v>
      </c>
      <c r="K787">
        <v>4</v>
      </c>
      <c r="L787">
        <v>3</v>
      </c>
      <c r="M787">
        <v>6</v>
      </c>
      <c r="N787">
        <v>2</v>
      </c>
      <c r="O787">
        <v>3</v>
      </c>
      <c r="P787">
        <v>1</v>
      </c>
      <c r="Q787">
        <v>1</v>
      </c>
      <c r="R787">
        <v>3</v>
      </c>
      <c r="S787">
        <v>5</v>
      </c>
      <c r="T787">
        <v>1</v>
      </c>
      <c r="U787">
        <v>4</v>
      </c>
      <c r="V787">
        <v>1</v>
      </c>
      <c r="W787">
        <v>3</v>
      </c>
      <c r="X787">
        <v>1</v>
      </c>
      <c r="Y787">
        <v>3</v>
      </c>
      <c r="Z787">
        <v>4</v>
      </c>
      <c r="AA787">
        <v>2</v>
      </c>
      <c r="AB787">
        <v>1</v>
      </c>
      <c r="AC787">
        <v>1</v>
      </c>
      <c r="AD787">
        <v>5</v>
      </c>
      <c r="AE787">
        <v>1</v>
      </c>
      <c r="AF787">
        <v>1</v>
      </c>
      <c r="AG787">
        <v>5</v>
      </c>
      <c r="AH787">
        <v>2</v>
      </c>
      <c r="AI787">
        <v>3</v>
      </c>
      <c r="AJ787">
        <v>4</v>
      </c>
      <c r="AK787">
        <v>3</v>
      </c>
    </row>
    <row r="788" spans="1:37">
      <c r="A788">
        <v>788</v>
      </c>
      <c r="B788" t="s">
        <v>2137</v>
      </c>
      <c r="C788" t="s">
        <v>3178</v>
      </c>
      <c r="D788" t="str">
        <f t="shared" si="12"/>
        <v>SZ_09_0104</v>
      </c>
      <c r="E788" t="s">
        <v>3151</v>
      </c>
      <c r="F788" t="s">
        <v>3062</v>
      </c>
      <c r="G788" t="s">
        <v>3015</v>
      </c>
      <c r="H788">
        <v>4</v>
      </c>
      <c r="I788">
        <v>3</v>
      </c>
      <c r="J788">
        <v>3</v>
      </c>
      <c r="K788">
        <v>4</v>
      </c>
      <c r="L788">
        <v>2</v>
      </c>
      <c r="M788">
        <v>5</v>
      </c>
      <c r="N788">
        <v>2</v>
      </c>
      <c r="O788">
        <v>3</v>
      </c>
      <c r="P788">
        <v>2</v>
      </c>
      <c r="Q788">
        <v>3</v>
      </c>
      <c r="R788">
        <v>3</v>
      </c>
      <c r="S788">
        <v>1</v>
      </c>
      <c r="T788">
        <v>3</v>
      </c>
      <c r="U788">
        <v>1</v>
      </c>
      <c r="V788">
        <v>3</v>
      </c>
      <c r="W788">
        <v>2</v>
      </c>
      <c r="X788">
        <v>1</v>
      </c>
      <c r="Y788">
        <v>3</v>
      </c>
      <c r="Z788">
        <v>1</v>
      </c>
      <c r="AA788">
        <v>3</v>
      </c>
      <c r="AB788">
        <v>2</v>
      </c>
      <c r="AC788">
        <v>3</v>
      </c>
      <c r="AD788">
        <v>3</v>
      </c>
      <c r="AE788">
        <v>1</v>
      </c>
      <c r="AF788">
        <v>4</v>
      </c>
      <c r="AG788">
        <v>5</v>
      </c>
      <c r="AH788">
        <v>2</v>
      </c>
      <c r="AI788">
        <v>3</v>
      </c>
      <c r="AJ788">
        <v>1</v>
      </c>
      <c r="AK788">
        <v>1</v>
      </c>
    </row>
    <row r="789" spans="1:37">
      <c r="A789">
        <v>789</v>
      </c>
      <c r="B789" t="s">
        <v>2141</v>
      </c>
      <c r="C789" t="s">
        <v>3179</v>
      </c>
      <c r="D789" t="str">
        <f t="shared" si="12"/>
        <v>SZ_09_0105</v>
      </c>
      <c r="E789" t="s">
        <v>3180</v>
      </c>
      <c r="F789" t="s">
        <v>3001</v>
      </c>
      <c r="G789" t="s">
        <v>2994</v>
      </c>
      <c r="H789">
        <v>5</v>
      </c>
      <c r="I789">
        <v>1</v>
      </c>
      <c r="J789">
        <v>6</v>
      </c>
      <c r="K789">
        <v>3</v>
      </c>
      <c r="L789">
        <v>1</v>
      </c>
      <c r="M789">
        <v>6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2</v>
      </c>
      <c r="U789">
        <v>1</v>
      </c>
      <c r="V789">
        <v>4</v>
      </c>
      <c r="W789">
        <v>4</v>
      </c>
      <c r="X789">
        <v>6</v>
      </c>
      <c r="Y789">
        <v>4</v>
      </c>
      <c r="Z789">
        <v>1</v>
      </c>
      <c r="AA789">
        <v>3</v>
      </c>
      <c r="AB789">
        <v>2</v>
      </c>
      <c r="AC789">
        <v>1</v>
      </c>
      <c r="AD789">
        <v>6</v>
      </c>
      <c r="AE789">
        <v>1</v>
      </c>
      <c r="AF789">
        <v>4</v>
      </c>
      <c r="AG789">
        <v>6</v>
      </c>
      <c r="AH789">
        <v>3</v>
      </c>
      <c r="AI789">
        <v>6</v>
      </c>
      <c r="AJ789">
        <v>1</v>
      </c>
      <c r="AK789">
        <v>4</v>
      </c>
    </row>
    <row r="790" spans="1:37">
      <c r="A790">
        <v>790</v>
      </c>
      <c r="B790" t="s">
        <v>2144</v>
      </c>
      <c r="C790" t="s">
        <v>3181</v>
      </c>
      <c r="D790" t="str">
        <f t="shared" si="12"/>
        <v>SZ_09_0107</v>
      </c>
      <c r="E790" t="s">
        <v>3182</v>
      </c>
      <c r="F790" t="s">
        <v>3001</v>
      </c>
      <c r="G790" t="s">
        <v>1508</v>
      </c>
      <c r="H790">
        <v>5</v>
      </c>
      <c r="I790">
        <v>1</v>
      </c>
      <c r="J790">
        <v>6</v>
      </c>
      <c r="K790">
        <v>1</v>
      </c>
      <c r="L790">
        <v>1</v>
      </c>
      <c r="M790">
        <v>6</v>
      </c>
      <c r="N790">
        <v>1</v>
      </c>
      <c r="O790">
        <v>4</v>
      </c>
      <c r="P790">
        <v>4</v>
      </c>
      <c r="R790">
        <v>4</v>
      </c>
      <c r="S790">
        <v>1</v>
      </c>
      <c r="T790">
        <v>3</v>
      </c>
      <c r="U790">
        <v>1</v>
      </c>
      <c r="V790">
        <v>3</v>
      </c>
      <c r="W790">
        <v>4</v>
      </c>
      <c r="X790">
        <v>2</v>
      </c>
      <c r="Y790">
        <v>4</v>
      </c>
      <c r="Z790">
        <v>1</v>
      </c>
      <c r="AA790">
        <v>3</v>
      </c>
      <c r="AB790">
        <v>4</v>
      </c>
      <c r="AC790">
        <v>1</v>
      </c>
      <c r="AD790">
        <v>5</v>
      </c>
      <c r="AE790">
        <v>1</v>
      </c>
      <c r="AF790">
        <v>4</v>
      </c>
      <c r="AG790">
        <v>4</v>
      </c>
      <c r="AH790">
        <v>1</v>
      </c>
      <c r="AI790">
        <v>4</v>
      </c>
      <c r="AJ790">
        <v>1</v>
      </c>
      <c r="AK790">
        <v>4</v>
      </c>
    </row>
    <row r="791" spans="1:37">
      <c r="A791">
        <v>791</v>
      </c>
      <c r="B791" t="s">
        <v>2146</v>
      </c>
      <c r="C791" t="s">
        <v>3183</v>
      </c>
      <c r="D791" t="str">
        <f t="shared" si="12"/>
        <v>SZ_09_0109</v>
      </c>
      <c r="E791" t="s">
        <v>3184</v>
      </c>
      <c r="F791" t="s">
        <v>3001</v>
      </c>
      <c r="G791" t="s">
        <v>1508</v>
      </c>
      <c r="H791">
        <v>6</v>
      </c>
      <c r="I791">
        <v>3</v>
      </c>
      <c r="J791">
        <v>1</v>
      </c>
      <c r="K791">
        <v>1</v>
      </c>
      <c r="L791">
        <v>1</v>
      </c>
      <c r="M791">
        <v>5</v>
      </c>
      <c r="N791">
        <v>1</v>
      </c>
      <c r="O791">
        <v>4</v>
      </c>
      <c r="P791">
        <v>3</v>
      </c>
      <c r="Q791">
        <v>3</v>
      </c>
      <c r="R791">
        <v>3</v>
      </c>
      <c r="S791">
        <v>1</v>
      </c>
      <c r="T791">
        <v>3</v>
      </c>
      <c r="U791">
        <v>1</v>
      </c>
      <c r="V791">
        <v>3</v>
      </c>
      <c r="W791">
        <v>1</v>
      </c>
      <c r="X791">
        <v>4</v>
      </c>
      <c r="Y791">
        <v>1</v>
      </c>
      <c r="Z791">
        <v>1</v>
      </c>
      <c r="AA791">
        <v>3</v>
      </c>
      <c r="AB791">
        <v>4</v>
      </c>
      <c r="AC791">
        <v>1</v>
      </c>
      <c r="AD791">
        <v>6</v>
      </c>
      <c r="AE791">
        <v>1</v>
      </c>
      <c r="AF791">
        <v>1</v>
      </c>
      <c r="AG791">
        <v>6</v>
      </c>
      <c r="AH791">
        <v>3</v>
      </c>
      <c r="AI791">
        <v>1</v>
      </c>
      <c r="AJ791">
        <v>3</v>
      </c>
      <c r="AK791">
        <v>1</v>
      </c>
    </row>
    <row r="792" spans="1:37">
      <c r="A792">
        <v>792</v>
      </c>
      <c r="B792" t="s">
        <v>3185</v>
      </c>
      <c r="C792" t="s">
        <v>3186</v>
      </c>
      <c r="D792" t="str">
        <f t="shared" si="12"/>
        <v>SZ_09_0110</v>
      </c>
      <c r="E792" t="s">
        <v>3005</v>
      </c>
      <c r="F792" t="s">
        <v>3187</v>
      </c>
      <c r="G792" t="s">
        <v>3015</v>
      </c>
      <c r="H792">
        <v>3</v>
      </c>
      <c r="I792">
        <v>1</v>
      </c>
      <c r="J792">
        <v>1</v>
      </c>
      <c r="K792">
        <v>1</v>
      </c>
      <c r="L792">
        <v>1</v>
      </c>
      <c r="M792">
        <v>3</v>
      </c>
      <c r="N792">
        <v>1</v>
      </c>
      <c r="O792">
        <v>5</v>
      </c>
      <c r="P792">
        <v>5</v>
      </c>
      <c r="Q792">
        <v>4</v>
      </c>
      <c r="R792">
        <v>5</v>
      </c>
      <c r="S792">
        <v>1</v>
      </c>
      <c r="T792">
        <v>5</v>
      </c>
      <c r="U792">
        <v>1</v>
      </c>
      <c r="V792">
        <v>4</v>
      </c>
      <c r="W792">
        <v>2</v>
      </c>
      <c r="X792">
        <v>1</v>
      </c>
      <c r="Y792">
        <v>2</v>
      </c>
      <c r="Z792">
        <v>1</v>
      </c>
      <c r="AA792">
        <v>1</v>
      </c>
      <c r="AB792">
        <v>5</v>
      </c>
      <c r="AC792">
        <v>1</v>
      </c>
      <c r="AD792">
        <v>1</v>
      </c>
      <c r="AE792">
        <v>1</v>
      </c>
      <c r="AF792">
        <v>1</v>
      </c>
      <c r="AG792">
        <v>3</v>
      </c>
      <c r="AH792">
        <v>3</v>
      </c>
      <c r="AI792">
        <v>1</v>
      </c>
      <c r="AJ792">
        <v>1</v>
      </c>
      <c r="AK792">
        <v>5</v>
      </c>
    </row>
    <row r="793" spans="1:37">
      <c r="A793">
        <v>793</v>
      </c>
      <c r="B793" t="s">
        <v>1823</v>
      </c>
      <c r="C793" t="s">
        <v>3188</v>
      </c>
      <c r="D793" t="str">
        <f t="shared" si="12"/>
        <v>SZ_10_0001</v>
      </c>
      <c r="E793" t="s">
        <v>3189</v>
      </c>
      <c r="F793" t="s">
        <v>3190</v>
      </c>
      <c r="G793" t="s">
        <v>3191</v>
      </c>
      <c r="H793">
        <v>4</v>
      </c>
      <c r="I793">
        <v>5</v>
      </c>
      <c r="J793">
        <v>1</v>
      </c>
      <c r="K793">
        <v>1</v>
      </c>
      <c r="L793">
        <v>1</v>
      </c>
      <c r="M793">
        <v>5</v>
      </c>
      <c r="N793">
        <v>4</v>
      </c>
      <c r="O793">
        <v>3</v>
      </c>
      <c r="P793">
        <v>3</v>
      </c>
      <c r="Q793">
        <v>4</v>
      </c>
      <c r="R793">
        <v>3</v>
      </c>
      <c r="S793">
        <v>4</v>
      </c>
      <c r="T793">
        <v>1</v>
      </c>
      <c r="U793">
        <v>1</v>
      </c>
      <c r="V793">
        <v>5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4</v>
      </c>
      <c r="AD793">
        <v>4</v>
      </c>
      <c r="AE793">
        <v>1</v>
      </c>
      <c r="AF793">
        <v>4</v>
      </c>
      <c r="AG793">
        <v>6</v>
      </c>
      <c r="AH793">
        <v>2</v>
      </c>
      <c r="AI793">
        <v>5</v>
      </c>
      <c r="AJ793">
        <v>5</v>
      </c>
      <c r="AK793">
        <v>4</v>
      </c>
    </row>
    <row r="794" spans="1:37">
      <c r="A794">
        <v>794</v>
      </c>
      <c r="B794" t="s">
        <v>1825</v>
      </c>
      <c r="C794" t="s">
        <v>3192</v>
      </c>
      <c r="D794" t="str">
        <f t="shared" si="12"/>
        <v>SZ_10_0002</v>
      </c>
      <c r="E794" t="s">
        <v>3193</v>
      </c>
      <c r="F794" t="s">
        <v>3190</v>
      </c>
      <c r="G794" t="s">
        <v>3191</v>
      </c>
      <c r="H794">
        <v>4</v>
      </c>
      <c r="I794">
        <v>3</v>
      </c>
      <c r="J794">
        <v>6</v>
      </c>
      <c r="K794">
        <v>3</v>
      </c>
      <c r="L794">
        <v>1</v>
      </c>
      <c r="M794">
        <v>4</v>
      </c>
      <c r="N794">
        <v>3</v>
      </c>
      <c r="O794">
        <v>4</v>
      </c>
      <c r="P794">
        <v>4</v>
      </c>
      <c r="Q794">
        <v>4</v>
      </c>
      <c r="R794">
        <v>4</v>
      </c>
      <c r="S794">
        <v>4</v>
      </c>
      <c r="T794">
        <v>4</v>
      </c>
      <c r="U794">
        <v>4</v>
      </c>
      <c r="V794">
        <v>1</v>
      </c>
      <c r="W794">
        <v>3</v>
      </c>
      <c r="X794">
        <v>1</v>
      </c>
      <c r="Y794">
        <v>4</v>
      </c>
      <c r="Z794">
        <v>1</v>
      </c>
      <c r="AA794">
        <v>1</v>
      </c>
      <c r="AB794">
        <v>3</v>
      </c>
      <c r="AC794">
        <v>2</v>
      </c>
      <c r="AD794">
        <v>2</v>
      </c>
      <c r="AE794">
        <v>1</v>
      </c>
      <c r="AF794">
        <v>4</v>
      </c>
      <c r="AG794">
        <v>4</v>
      </c>
      <c r="AH794">
        <v>4</v>
      </c>
      <c r="AI794">
        <v>3</v>
      </c>
      <c r="AJ794">
        <v>5</v>
      </c>
      <c r="AK794">
        <v>4</v>
      </c>
    </row>
    <row r="795" spans="1:37">
      <c r="A795">
        <v>795</v>
      </c>
      <c r="B795" t="s">
        <v>1827</v>
      </c>
      <c r="C795" t="s">
        <v>3194</v>
      </c>
      <c r="D795" t="str">
        <f t="shared" si="12"/>
        <v>SZ_10_0003</v>
      </c>
      <c r="E795" t="s">
        <v>3195</v>
      </c>
      <c r="F795" t="s">
        <v>3196</v>
      </c>
      <c r="G795" t="s">
        <v>3191</v>
      </c>
      <c r="H795">
        <v>5</v>
      </c>
      <c r="I795">
        <v>5</v>
      </c>
      <c r="J795">
        <v>2</v>
      </c>
      <c r="K795">
        <v>1</v>
      </c>
      <c r="L795">
        <v>1</v>
      </c>
      <c r="M795">
        <v>5</v>
      </c>
      <c r="N795">
        <v>3</v>
      </c>
      <c r="O795">
        <v>5</v>
      </c>
      <c r="P795">
        <v>5</v>
      </c>
      <c r="Q795">
        <v>5</v>
      </c>
      <c r="R795">
        <v>5</v>
      </c>
      <c r="S795">
        <v>5</v>
      </c>
      <c r="T795">
        <v>5</v>
      </c>
      <c r="U795">
        <v>2</v>
      </c>
      <c r="V795">
        <v>1</v>
      </c>
      <c r="W795">
        <v>1</v>
      </c>
      <c r="X795">
        <v>1</v>
      </c>
      <c r="Y795">
        <v>5</v>
      </c>
      <c r="Z795">
        <v>1</v>
      </c>
      <c r="AA795">
        <v>1</v>
      </c>
      <c r="AB795">
        <v>4</v>
      </c>
      <c r="AC795">
        <v>5</v>
      </c>
      <c r="AD795">
        <v>5</v>
      </c>
      <c r="AE795">
        <v>1</v>
      </c>
      <c r="AF795">
        <v>4</v>
      </c>
      <c r="AG795">
        <v>5</v>
      </c>
      <c r="AH795">
        <v>5</v>
      </c>
      <c r="AI795">
        <v>2</v>
      </c>
      <c r="AJ795">
        <v>1</v>
      </c>
      <c r="AK795">
        <v>5</v>
      </c>
    </row>
    <row r="796" spans="1:37">
      <c r="A796">
        <v>796</v>
      </c>
      <c r="B796" t="s">
        <v>1834</v>
      </c>
      <c r="C796" t="s">
        <v>3197</v>
      </c>
      <c r="D796" t="str">
        <f t="shared" si="12"/>
        <v>SZ_10_0004</v>
      </c>
      <c r="E796" t="s">
        <v>3198</v>
      </c>
      <c r="F796" t="s">
        <v>3199</v>
      </c>
      <c r="G796" t="s">
        <v>3200</v>
      </c>
      <c r="H796">
        <v>6</v>
      </c>
      <c r="I796">
        <v>1</v>
      </c>
      <c r="J796">
        <v>6</v>
      </c>
      <c r="K796">
        <v>6</v>
      </c>
      <c r="L796">
        <v>1</v>
      </c>
      <c r="M796">
        <v>6</v>
      </c>
      <c r="N796">
        <v>7</v>
      </c>
      <c r="O796">
        <v>6</v>
      </c>
      <c r="P796">
        <v>1</v>
      </c>
      <c r="Q796">
        <v>3</v>
      </c>
      <c r="R796">
        <v>5</v>
      </c>
      <c r="S796">
        <v>1</v>
      </c>
      <c r="T796">
        <v>2</v>
      </c>
      <c r="U796">
        <v>1</v>
      </c>
      <c r="V796">
        <v>1</v>
      </c>
      <c r="W796">
        <v>2</v>
      </c>
      <c r="X796">
        <v>1</v>
      </c>
      <c r="Y796">
        <v>3</v>
      </c>
      <c r="Z796">
        <v>1</v>
      </c>
      <c r="AA796">
        <v>1</v>
      </c>
      <c r="AB796">
        <v>1</v>
      </c>
      <c r="AC796">
        <v>3</v>
      </c>
      <c r="AD796">
        <v>6</v>
      </c>
      <c r="AE796">
        <v>1</v>
      </c>
      <c r="AF796">
        <v>2</v>
      </c>
      <c r="AG796">
        <v>6</v>
      </c>
      <c r="AH796">
        <v>3</v>
      </c>
      <c r="AI796">
        <v>4</v>
      </c>
      <c r="AJ796">
        <v>1</v>
      </c>
      <c r="AK796">
        <v>5</v>
      </c>
    </row>
    <row r="797" spans="1:37">
      <c r="A797">
        <v>797</v>
      </c>
      <c r="B797" t="s">
        <v>1837</v>
      </c>
      <c r="C797" t="s">
        <v>3201</v>
      </c>
      <c r="D797" t="str">
        <f t="shared" si="12"/>
        <v>SZ_10_0005</v>
      </c>
      <c r="E797" t="s">
        <v>1483</v>
      </c>
      <c r="F797" t="s">
        <v>3199</v>
      </c>
      <c r="G797" t="s">
        <v>3200</v>
      </c>
      <c r="H797">
        <v>4</v>
      </c>
      <c r="I797">
        <v>3</v>
      </c>
      <c r="J797">
        <v>6</v>
      </c>
      <c r="K797">
        <v>4</v>
      </c>
      <c r="L797">
        <v>1</v>
      </c>
      <c r="M797">
        <v>4</v>
      </c>
      <c r="N797">
        <v>6</v>
      </c>
      <c r="O797">
        <v>4</v>
      </c>
      <c r="P797">
        <v>1</v>
      </c>
      <c r="Q797">
        <v>3</v>
      </c>
      <c r="R797">
        <v>3</v>
      </c>
      <c r="S797">
        <v>2</v>
      </c>
      <c r="T797">
        <v>1</v>
      </c>
      <c r="U797">
        <v>1</v>
      </c>
      <c r="V797">
        <v>3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3</v>
      </c>
      <c r="AD797">
        <v>6</v>
      </c>
      <c r="AE797">
        <v>1</v>
      </c>
      <c r="AF797">
        <v>2</v>
      </c>
      <c r="AG797">
        <v>7</v>
      </c>
      <c r="AH797">
        <v>3</v>
      </c>
      <c r="AI797">
        <v>4</v>
      </c>
      <c r="AJ797">
        <v>1</v>
      </c>
      <c r="AK797">
        <v>4</v>
      </c>
    </row>
    <row r="798" spans="1:37">
      <c r="A798">
        <v>798</v>
      </c>
      <c r="B798" t="s">
        <v>1840</v>
      </c>
      <c r="C798" t="s">
        <v>3202</v>
      </c>
      <c r="D798" t="str">
        <f t="shared" si="12"/>
        <v>SZ_10_0006</v>
      </c>
      <c r="E798" t="s">
        <v>1372</v>
      </c>
      <c r="F798" t="s">
        <v>3190</v>
      </c>
      <c r="G798" t="s">
        <v>3191</v>
      </c>
      <c r="H798">
        <v>4</v>
      </c>
      <c r="I798">
        <v>4</v>
      </c>
      <c r="J798">
        <v>4</v>
      </c>
      <c r="K798">
        <v>3</v>
      </c>
      <c r="L798">
        <v>1</v>
      </c>
      <c r="M798">
        <v>4</v>
      </c>
      <c r="N798">
        <v>3</v>
      </c>
      <c r="O798">
        <v>4</v>
      </c>
      <c r="P798">
        <v>3</v>
      </c>
      <c r="Q798">
        <v>4</v>
      </c>
      <c r="R798">
        <v>3</v>
      </c>
      <c r="S798">
        <v>3</v>
      </c>
      <c r="T798">
        <v>3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3</v>
      </c>
      <c r="AD798">
        <v>1</v>
      </c>
      <c r="AE798">
        <v>1</v>
      </c>
      <c r="AF798">
        <v>3</v>
      </c>
      <c r="AG798">
        <v>3</v>
      </c>
      <c r="AH798">
        <v>3</v>
      </c>
      <c r="AI798">
        <v>1</v>
      </c>
      <c r="AJ798">
        <v>3</v>
      </c>
      <c r="AK798">
        <v>4</v>
      </c>
    </row>
    <row r="799" spans="1:37">
      <c r="A799">
        <v>799</v>
      </c>
      <c r="B799" t="s">
        <v>1843</v>
      </c>
      <c r="C799" t="s">
        <v>3203</v>
      </c>
      <c r="D799" t="str">
        <f t="shared" si="12"/>
        <v>SZ_10_0007</v>
      </c>
      <c r="E799" t="s">
        <v>1845</v>
      </c>
      <c r="F799" t="s">
        <v>3199</v>
      </c>
      <c r="G799" t="s">
        <v>3200</v>
      </c>
      <c r="H799">
        <v>7</v>
      </c>
      <c r="I799">
        <v>2</v>
      </c>
      <c r="J799">
        <v>6</v>
      </c>
      <c r="K799">
        <v>4</v>
      </c>
      <c r="L799">
        <v>1</v>
      </c>
      <c r="M799">
        <v>6</v>
      </c>
      <c r="N799">
        <v>7</v>
      </c>
      <c r="O799">
        <v>5</v>
      </c>
      <c r="P799">
        <v>1</v>
      </c>
      <c r="Q799">
        <v>2</v>
      </c>
      <c r="R799">
        <v>5</v>
      </c>
      <c r="S799">
        <v>1</v>
      </c>
      <c r="T799">
        <v>2</v>
      </c>
      <c r="U799">
        <v>1</v>
      </c>
      <c r="V799">
        <v>1</v>
      </c>
      <c r="W799">
        <v>1</v>
      </c>
      <c r="X799">
        <v>1</v>
      </c>
      <c r="Y799">
        <v>3</v>
      </c>
      <c r="Z799">
        <v>3</v>
      </c>
      <c r="AA799">
        <v>5</v>
      </c>
      <c r="AB799">
        <v>4</v>
      </c>
      <c r="AC799">
        <v>1</v>
      </c>
      <c r="AD799">
        <v>7</v>
      </c>
      <c r="AE799">
        <v>1</v>
      </c>
      <c r="AF799">
        <v>3</v>
      </c>
      <c r="AG799">
        <v>4</v>
      </c>
      <c r="AH799">
        <v>4</v>
      </c>
      <c r="AI799">
        <v>3</v>
      </c>
      <c r="AJ799">
        <v>1</v>
      </c>
      <c r="AK799">
        <v>6</v>
      </c>
    </row>
    <row r="800" spans="1:37">
      <c r="A800">
        <v>800</v>
      </c>
      <c r="B800" t="s">
        <v>1846</v>
      </c>
      <c r="C800" t="s">
        <v>3204</v>
      </c>
      <c r="D800" t="str">
        <f t="shared" si="12"/>
        <v>SZ_10_0009</v>
      </c>
      <c r="E800" t="s">
        <v>3205</v>
      </c>
      <c r="F800" t="s">
        <v>3190</v>
      </c>
      <c r="G800" t="s">
        <v>3191</v>
      </c>
      <c r="H800">
        <v>4</v>
      </c>
      <c r="I800">
        <v>3</v>
      </c>
      <c r="J800">
        <v>4</v>
      </c>
      <c r="K800">
        <v>3</v>
      </c>
      <c r="L800">
        <v>1</v>
      </c>
      <c r="M800">
        <v>4</v>
      </c>
      <c r="N800">
        <v>3</v>
      </c>
      <c r="O800">
        <v>3</v>
      </c>
      <c r="P800">
        <v>2</v>
      </c>
      <c r="Q800">
        <v>2</v>
      </c>
      <c r="R800">
        <v>1</v>
      </c>
      <c r="S800">
        <v>1</v>
      </c>
      <c r="T800">
        <v>2</v>
      </c>
      <c r="U800">
        <v>1</v>
      </c>
      <c r="V800">
        <v>1</v>
      </c>
      <c r="W800">
        <v>3</v>
      </c>
      <c r="X800">
        <v>1</v>
      </c>
      <c r="Y800">
        <v>3</v>
      </c>
      <c r="Z800">
        <v>1</v>
      </c>
      <c r="AA800">
        <v>1</v>
      </c>
      <c r="AB800">
        <v>1</v>
      </c>
      <c r="AC800">
        <v>3</v>
      </c>
      <c r="AD800">
        <v>1</v>
      </c>
      <c r="AE800">
        <v>1</v>
      </c>
      <c r="AF800">
        <v>3</v>
      </c>
      <c r="AG800">
        <v>4</v>
      </c>
      <c r="AH800">
        <v>4</v>
      </c>
      <c r="AI800">
        <v>4</v>
      </c>
      <c r="AJ800">
        <v>3</v>
      </c>
      <c r="AK800">
        <v>4</v>
      </c>
    </row>
    <row r="801" spans="1:37">
      <c r="A801">
        <v>801</v>
      </c>
      <c r="B801" t="s">
        <v>1848</v>
      </c>
      <c r="C801" t="s">
        <v>3206</v>
      </c>
      <c r="D801" t="str">
        <f t="shared" si="12"/>
        <v>SZ_10_0010</v>
      </c>
      <c r="E801" t="s">
        <v>3207</v>
      </c>
      <c r="F801" t="s">
        <v>3208</v>
      </c>
      <c r="G801" t="s">
        <v>3209</v>
      </c>
      <c r="H801">
        <v>4</v>
      </c>
      <c r="I801">
        <v>4</v>
      </c>
      <c r="J801">
        <v>2</v>
      </c>
      <c r="K801">
        <v>4</v>
      </c>
      <c r="L801">
        <v>1</v>
      </c>
      <c r="M801">
        <v>5</v>
      </c>
      <c r="N801">
        <v>5</v>
      </c>
      <c r="O801">
        <v>2</v>
      </c>
      <c r="P801">
        <v>2</v>
      </c>
      <c r="Q801">
        <v>3</v>
      </c>
      <c r="R801">
        <v>2</v>
      </c>
      <c r="S801">
        <v>4</v>
      </c>
      <c r="T801">
        <v>3</v>
      </c>
      <c r="U801">
        <v>1</v>
      </c>
      <c r="V801">
        <v>1</v>
      </c>
      <c r="W801">
        <v>1</v>
      </c>
      <c r="X801">
        <v>1</v>
      </c>
      <c r="Y801">
        <v>4</v>
      </c>
      <c r="Z801">
        <v>1</v>
      </c>
      <c r="AA801">
        <v>1</v>
      </c>
      <c r="AB801">
        <v>3</v>
      </c>
      <c r="AC801">
        <v>5</v>
      </c>
      <c r="AD801">
        <v>5</v>
      </c>
      <c r="AE801">
        <v>1</v>
      </c>
      <c r="AF801">
        <v>3</v>
      </c>
      <c r="AG801">
        <v>5</v>
      </c>
      <c r="AH801">
        <v>3</v>
      </c>
      <c r="AI801">
        <v>2</v>
      </c>
      <c r="AJ801">
        <v>2</v>
      </c>
      <c r="AK801">
        <v>3</v>
      </c>
    </row>
    <row r="802" spans="1:37">
      <c r="A802">
        <v>802</v>
      </c>
      <c r="B802" t="s">
        <v>1851</v>
      </c>
      <c r="C802" t="s">
        <v>3210</v>
      </c>
      <c r="D802" t="str">
        <f t="shared" si="12"/>
        <v>SZ_10_0011</v>
      </c>
      <c r="E802" t="s">
        <v>3211</v>
      </c>
      <c r="F802" t="s">
        <v>3199</v>
      </c>
      <c r="G802" t="s">
        <v>3200</v>
      </c>
      <c r="H802">
        <v>7</v>
      </c>
      <c r="I802">
        <v>1</v>
      </c>
      <c r="J802">
        <v>7</v>
      </c>
      <c r="K802">
        <v>2</v>
      </c>
      <c r="L802">
        <v>2</v>
      </c>
      <c r="M802">
        <v>7</v>
      </c>
      <c r="N802">
        <v>2</v>
      </c>
      <c r="O802">
        <v>1</v>
      </c>
      <c r="P802">
        <v>1</v>
      </c>
      <c r="Q802">
        <v>4</v>
      </c>
      <c r="R802">
        <v>6</v>
      </c>
      <c r="S802">
        <v>6</v>
      </c>
      <c r="T802">
        <v>1</v>
      </c>
      <c r="U802">
        <v>5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7</v>
      </c>
      <c r="AE802">
        <v>1</v>
      </c>
      <c r="AF802">
        <v>1</v>
      </c>
      <c r="AG802">
        <v>7</v>
      </c>
      <c r="AH802">
        <v>1</v>
      </c>
      <c r="AI802">
        <v>4</v>
      </c>
      <c r="AJ802">
        <v>1</v>
      </c>
      <c r="AK802">
        <v>1</v>
      </c>
    </row>
    <row r="803" spans="1:37">
      <c r="A803">
        <v>803</v>
      </c>
      <c r="B803" t="s">
        <v>1724</v>
      </c>
      <c r="C803" t="s">
        <v>3212</v>
      </c>
      <c r="D803" t="str">
        <f t="shared" si="12"/>
        <v>SZ_10_0012</v>
      </c>
      <c r="E803" t="s">
        <v>2953</v>
      </c>
      <c r="F803" t="s">
        <v>3199</v>
      </c>
      <c r="G803" t="s">
        <v>3200</v>
      </c>
      <c r="H803">
        <v>7</v>
      </c>
      <c r="I803">
        <v>2</v>
      </c>
      <c r="J803">
        <v>7</v>
      </c>
      <c r="K803">
        <v>1</v>
      </c>
      <c r="L803">
        <v>1</v>
      </c>
      <c r="M803">
        <v>6</v>
      </c>
      <c r="N803">
        <v>3</v>
      </c>
      <c r="O803">
        <v>1</v>
      </c>
      <c r="P803">
        <v>1</v>
      </c>
      <c r="Q803">
        <v>6</v>
      </c>
      <c r="R803">
        <v>1</v>
      </c>
      <c r="S803">
        <v>1</v>
      </c>
      <c r="T803">
        <v>3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5</v>
      </c>
      <c r="AD803">
        <v>6</v>
      </c>
      <c r="AE803">
        <v>1</v>
      </c>
      <c r="AF803">
        <v>3</v>
      </c>
      <c r="AG803">
        <v>6</v>
      </c>
      <c r="AH803">
        <v>3</v>
      </c>
      <c r="AI803">
        <v>1</v>
      </c>
      <c r="AJ803">
        <v>1</v>
      </c>
      <c r="AK803">
        <v>5</v>
      </c>
    </row>
    <row r="804" spans="1:37">
      <c r="A804">
        <v>804</v>
      </c>
      <c r="B804" t="s">
        <v>3213</v>
      </c>
      <c r="C804" t="s">
        <v>3214</v>
      </c>
      <c r="D804" t="str">
        <f t="shared" si="12"/>
        <v>SZ_10_0013</v>
      </c>
      <c r="E804" t="s">
        <v>3215</v>
      </c>
      <c r="F804" t="s">
        <v>3216</v>
      </c>
      <c r="G804" t="s">
        <v>3217</v>
      </c>
      <c r="H804">
        <v>6</v>
      </c>
      <c r="I804">
        <v>5</v>
      </c>
      <c r="J804">
        <v>3</v>
      </c>
      <c r="K804">
        <v>5</v>
      </c>
      <c r="L804">
        <v>1</v>
      </c>
      <c r="M804">
        <v>6</v>
      </c>
      <c r="N804">
        <v>6</v>
      </c>
      <c r="O804">
        <v>3</v>
      </c>
      <c r="P804">
        <v>3</v>
      </c>
      <c r="Q804">
        <v>5</v>
      </c>
      <c r="R804">
        <v>3</v>
      </c>
      <c r="S804">
        <v>4</v>
      </c>
      <c r="T804">
        <v>4</v>
      </c>
      <c r="U804">
        <v>1</v>
      </c>
      <c r="V804">
        <v>1</v>
      </c>
      <c r="W804">
        <v>1</v>
      </c>
      <c r="X804">
        <v>1</v>
      </c>
      <c r="Y804">
        <v>3</v>
      </c>
      <c r="Z804">
        <v>1</v>
      </c>
      <c r="AA804">
        <v>1</v>
      </c>
      <c r="AB804">
        <v>1</v>
      </c>
      <c r="AC804">
        <v>6</v>
      </c>
      <c r="AD804">
        <v>5</v>
      </c>
      <c r="AE804">
        <v>1</v>
      </c>
      <c r="AF804">
        <v>3</v>
      </c>
      <c r="AG804">
        <v>6</v>
      </c>
      <c r="AH804">
        <v>3</v>
      </c>
      <c r="AI804">
        <v>6</v>
      </c>
      <c r="AJ804">
        <v>1</v>
      </c>
      <c r="AK804">
        <v>1</v>
      </c>
    </row>
    <row r="805" spans="1:37">
      <c r="A805">
        <v>805</v>
      </c>
      <c r="B805" t="s">
        <v>3218</v>
      </c>
      <c r="C805" t="s">
        <v>3219</v>
      </c>
      <c r="D805" t="str">
        <f t="shared" si="12"/>
        <v>SZ_10_0014</v>
      </c>
      <c r="E805" t="s">
        <v>3220</v>
      </c>
      <c r="F805" t="s">
        <v>3221</v>
      </c>
      <c r="G805" t="s">
        <v>3209</v>
      </c>
      <c r="H805">
        <v>5</v>
      </c>
      <c r="I805">
        <v>5</v>
      </c>
      <c r="J805">
        <v>3</v>
      </c>
      <c r="K805">
        <v>1</v>
      </c>
      <c r="L805">
        <v>1</v>
      </c>
      <c r="M805">
        <v>5</v>
      </c>
      <c r="N805">
        <v>1</v>
      </c>
      <c r="O805">
        <v>5</v>
      </c>
      <c r="P805">
        <v>4</v>
      </c>
      <c r="Q805">
        <v>4</v>
      </c>
      <c r="R805">
        <v>3</v>
      </c>
      <c r="S805">
        <v>3</v>
      </c>
      <c r="T805">
        <v>3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4</v>
      </c>
      <c r="AC805">
        <v>1</v>
      </c>
      <c r="AD805">
        <v>4</v>
      </c>
      <c r="AE805">
        <v>1</v>
      </c>
      <c r="AF805">
        <v>4</v>
      </c>
      <c r="AG805">
        <v>6</v>
      </c>
      <c r="AH805">
        <v>3</v>
      </c>
      <c r="AI805">
        <v>1</v>
      </c>
      <c r="AJ805">
        <v>4</v>
      </c>
      <c r="AK805">
        <v>3</v>
      </c>
    </row>
    <row r="806" spans="1:37">
      <c r="A806">
        <v>806</v>
      </c>
      <c r="B806" t="s">
        <v>3222</v>
      </c>
      <c r="C806" t="s">
        <v>3223</v>
      </c>
      <c r="D806" t="str">
        <f t="shared" si="12"/>
        <v>SZ_10_0015</v>
      </c>
      <c r="E806" t="s">
        <v>2408</v>
      </c>
      <c r="F806" t="s">
        <v>3221</v>
      </c>
      <c r="G806" t="s">
        <v>3209</v>
      </c>
      <c r="H806">
        <v>6</v>
      </c>
      <c r="I806">
        <v>4</v>
      </c>
      <c r="J806">
        <v>6</v>
      </c>
      <c r="K806">
        <v>1</v>
      </c>
      <c r="L806">
        <v>1</v>
      </c>
      <c r="M806">
        <v>4</v>
      </c>
      <c r="N806">
        <v>3</v>
      </c>
      <c r="O806">
        <v>5</v>
      </c>
      <c r="P806">
        <v>4</v>
      </c>
      <c r="Q806">
        <v>3</v>
      </c>
      <c r="R806">
        <v>4</v>
      </c>
      <c r="S806">
        <v>3</v>
      </c>
      <c r="T806">
        <v>4</v>
      </c>
      <c r="U806">
        <v>2</v>
      </c>
      <c r="V806">
        <v>4</v>
      </c>
      <c r="W806">
        <v>3</v>
      </c>
      <c r="X806">
        <v>1</v>
      </c>
      <c r="Y806">
        <v>2</v>
      </c>
      <c r="Z806">
        <v>1</v>
      </c>
      <c r="AA806">
        <v>1</v>
      </c>
      <c r="AB806">
        <v>1</v>
      </c>
      <c r="AC806">
        <v>1</v>
      </c>
      <c r="AD806">
        <v>2</v>
      </c>
      <c r="AE806">
        <v>1</v>
      </c>
      <c r="AF806">
        <v>3</v>
      </c>
      <c r="AG806">
        <v>4</v>
      </c>
      <c r="AH806">
        <v>3</v>
      </c>
      <c r="AI806">
        <v>3</v>
      </c>
      <c r="AJ806">
        <v>2</v>
      </c>
      <c r="AK806">
        <v>3</v>
      </c>
    </row>
    <row r="807" spans="1:37">
      <c r="A807">
        <v>807</v>
      </c>
      <c r="B807" t="s">
        <v>3224</v>
      </c>
      <c r="C807" t="s">
        <v>3225</v>
      </c>
      <c r="D807" t="str">
        <f t="shared" si="12"/>
        <v>SZ_10_0016</v>
      </c>
      <c r="E807" t="s">
        <v>3226</v>
      </c>
      <c r="F807" t="s">
        <v>3227</v>
      </c>
      <c r="G807" t="s">
        <v>3209</v>
      </c>
      <c r="H807">
        <v>5</v>
      </c>
      <c r="I807">
        <v>3</v>
      </c>
      <c r="J807">
        <v>6</v>
      </c>
      <c r="K807">
        <v>2</v>
      </c>
      <c r="L807">
        <v>1</v>
      </c>
      <c r="M807">
        <v>4</v>
      </c>
      <c r="N807">
        <v>1</v>
      </c>
      <c r="O807">
        <v>2</v>
      </c>
      <c r="P807">
        <v>3</v>
      </c>
      <c r="Q807">
        <v>2</v>
      </c>
      <c r="R807">
        <v>3</v>
      </c>
      <c r="S807">
        <v>6</v>
      </c>
      <c r="T807">
        <v>3</v>
      </c>
      <c r="U807">
        <v>1</v>
      </c>
      <c r="V807">
        <v>1</v>
      </c>
      <c r="W807">
        <v>1</v>
      </c>
      <c r="X807">
        <v>1</v>
      </c>
      <c r="Y807">
        <v>2</v>
      </c>
      <c r="Z807">
        <v>1</v>
      </c>
      <c r="AA807">
        <v>1</v>
      </c>
      <c r="AB807">
        <v>3</v>
      </c>
      <c r="AC807">
        <v>1</v>
      </c>
      <c r="AD807">
        <v>3</v>
      </c>
      <c r="AE807">
        <v>1</v>
      </c>
      <c r="AF807">
        <v>3</v>
      </c>
      <c r="AG807">
        <v>5</v>
      </c>
      <c r="AH807">
        <v>3</v>
      </c>
      <c r="AI807">
        <v>1</v>
      </c>
      <c r="AJ807">
        <v>2</v>
      </c>
      <c r="AK807">
        <v>3</v>
      </c>
    </row>
    <row r="808" spans="1:37">
      <c r="A808">
        <v>808</v>
      </c>
      <c r="B808" t="s">
        <v>3228</v>
      </c>
      <c r="C808" t="s">
        <v>3229</v>
      </c>
      <c r="D808" t="str">
        <f t="shared" si="12"/>
        <v>SZ_10_0017</v>
      </c>
      <c r="E808" t="s">
        <v>2143</v>
      </c>
      <c r="F808" t="s">
        <v>3227</v>
      </c>
      <c r="G808" t="s">
        <v>3209</v>
      </c>
      <c r="H808">
        <v>4</v>
      </c>
      <c r="I808">
        <v>2</v>
      </c>
      <c r="J808">
        <v>4</v>
      </c>
      <c r="K808">
        <v>2</v>
      </c>
      <c r="L808">
        <v>2</v>
      </c>
      <c r="M808">
        <v>5</v>
      </c>
      <c r="N808">
        <v>2</v>
      </c>
      <c r="O808">
        <v>4</v>
      </c>
      <c r="P808">
        <v>4</v>
      </c>
      <c r="Q808">
        <v>4</v>
      </c>
      <c r="R808">
        <v>3</v>
      </c>
      <c r="S808">
        <v>3</v>
      </c>
      <c r="T808">
        <v>4</v>
      </c>
      <c r="U808">
        <v>1</v>
      </c>
      <c r="V808">
        <v>1</v>
      </c>
      <c r="W808">
        <v>1</v>
      </c>
      <c r="X808">
        <v>1</v>
      </c>
      <c r="Y808">
        <v>4</v>
      </c>
      <c r="Z808">
        <v>1</v>
      </c>
      <c r="AA808">
        <v>1</v>
      </c>
      <c r="AB808">
        <v>1</v>
      </c>
      <c r="AC808">
        <v>2</v>
      </c>
      <c r="AD808">
        <v>2</v>
      </c>
      <c r="AE808">
        <v>1</v>
      </c>
      <c r="AF808">
        <v>1</v>
      </c>
      <c r="AG808">
        <v>4</v>
      </c>
      <c r="AH808">
        <v>4</v>
      </c>
      <c r="AI808">
        <v>1</v>
      </c>
      <c r="AJ808">
        <v>1</v>
      </c>
      <c r="AK808">
        <v>4</v>
      </c>
    </row>
    <row r="809" spans="1:37">
      <c r="A809">
        <v>809</v>
      </c>
      <c r="B809" t="s">
        <v>3230</v>
      </c>
      <c r="C809" t="s">
        <v>3231</v>
      </c>
      <c r="D809" t="str">
        <f t="shared" si="12"/>
        <v>SZ_10_0018</v>
      </c>
      <c r="E809" t="s">
        <v>3232</v>
      </c>
      <c r="F809" t="s">
        <v>3227</v>
      </c>
      <c r="G809" t="s">
        <v>3209</v>
      </c>
      <c r="H809">
        <v>4</v>
      </c>
      <c r="I809">
        <v>2</v>
      </c>
      <c r="J809">
        <v>5</v>
      </c>
      <c r="K809">
        <v>2</v>
      </c>
      <c r="L809">
        <v>1</v>
      </c>
      <c r="M809">
        <v>4</v>
      </c>
      <c r="N809">
        <v>1</v>
      </c>
      <c r="O809">
        <v>3</v>
      </c>
      <c r="P809">
        <v>3</v>
      </c>
      <c r="Q809">
        <v>3</v>
      </c>
      <c r="R809">
        <v>4</v>
      </c>
      <c r="S809">
        <v>3</v>
      </c>
      <c r="T809">
        <v>2</v>
      </c>
      <c r="U809">
        <v>1</v>
      </c>
      <c r="V809">
        <v>1</v>
      </c>
      <c r="W809">
        <v>3</v>
      </c>
      <c r="X809">
        <v>1</v>
      </c>
      <c r="Y809">
        <v>3</v>
      </c>
      <c r="Z809">
        <v>1</v>
      </c>
      <c r="AA809">
        <v>1</v>
      </c>
      <c r="AB809">
        <v>1</v>
      </c>
      <c r="AC809">
        <v>1</v>
      </c>
      <c r="AD809">
        <v>3</v>
      </c>
      <c r="AE809">
        <v>1</v>
      </c>
      <c r="AF809">
        <v>1</v>
      </c>
      <c r="AG809">
        <v>5</v>
      </c>
      <c r="AH809">
        <v>4</v>
      </c>
      <c r="AI809">
        <v>1</v>
      </c>
      <c r="AJ809">
        <v>1</v>
      </c>
      <c r="AK809">
        <v>4</v>
      </c>
    </row>
    <row r="810" spans="1:37">
      <c r="A810">
        <v>810</v>
      </c>
      <c r="B810" t="s">
        <v>3233</v>
      </c>
      <c r="C810" t="s">
        <v>3234</v>
      </c>
      <c r="D810" t="str">
        <f t="shared" si="12"/>
        <v>SZ_10_0019</v>
      </c>
      <c r="E810" t="s">
        <v>3235</v>
      </c>
      <c r="F810" t="s">
        <v>3236</v>
      </c>
      <c r="G810" t="s">
        <v>3217</v>
      </c>
      <c r="H810">
        <v>5</v>
      </c>
      <c r="I810">
        <v>4</v>
      </c>
      <c r="J810">
        <v>6</v>
      </c>
      <c r="K810">
        <v>3</v>
      </c>
      <c r="L810">
        <v>1</v>
      </c>
      <c r="M810">
        <v>3</v>
      </c>
      <c r="N810">
        <v>1</v>
      </c>
      <c r="O810">
        <v>2</v>
      </c>
      <c r="P810">
        <v>3</v>
      </c>
      <c r="Q810">
        <v>1</v>
      </c>
      <c r="R810">
        <v>3</v>
      </c>
      <c r="S810">
        <v>3</v>
      </c>
      <c r="T810">
        <v>3</v>
      </c>
      <c r="U810">
        <v>1</v>
      </c>
      <c r="V810">
        <v>3</v>
      </c>
      <c r="W810">
        <v>3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5</v>
      </c>
      <c r="AE810">
        <v>1</v>
      </c>
      <c r="AF810">
        <v>1</v>
      </c>
      <c r="AG810">
        <v>6</v>
      </c>
      <c r="AH810">
        <v>1</v>
      </c>
      <c r="AI810">
        <v>1</v>
      </c>
      <c r="AJ810">
        <v>4</v>
      </c>
      <c r="AK810">
        <v>4</v>
      </c>
    </row>
    <row r="811" spans="1:37">
      <c r="A811">
        <v>811</v>
      </c>
      <c r="B811" t="s">
        <v>3237</v>
      </c>
      <c r="C811" t="s">
        <v>3238</v>
      </c>
      <c r="D811" t="str">
        <f t="shared" si="12"/>
        <v>SZ_10_0020</v>
      </c>
      <c r="E811" t="s">
        <v>1437</v>
      </c>
      <c r="F811" t="s">
        <v>3227</v>
      </c>
      <c r="G811" t="s">
        <v>3209</v>
      </c>
      <c r="H811">
        <v>4</v>
      </c>
      <c r="I811">
        <v>3</v>
      </c>
      <c r="J811">
        <v>4</v>
      </c>
      <c r="K811">
        <v>2</v>
      </c>
      <c r="L811">
        <v>1</v>
      </c>
      <c r="M811">
        <v>4</v>
      </c>
      <c r="N811">
        <v>1</v>
      </c>
      <c r="O811">
        <v>2</v>
      </c>
      <c r="P811">
        <v>4</v>
      </c>
      <c r="Q811">
        <v>3</v>
      </c>
      <c r="R811">
        <v>5</v>
      </c>
      <c r="S811">
        <v>6</v>
      </c>
      <c r="T811">
        <v>4</v>
      </c>
      <c r="U811">
        <v>2</v>
      </c>
      <c r="V811">
        <v>1</v>
      </c>
      <c r="W811">
        <v>3</v>
      </c>
      <c r="X811">
        <v>1</v>
      </c>
      <c r="Y811">
        <v>1</v>
      </c>
      <c r="Z811">
        <v>1</v>
      </c>
      <c r="AA811">
        <v>3</v>
      </c>
      <c r="AB811">
        <v>3</v>
      </c>
      <c r="AC811">
        <v>1</v>
      </c>
      <c r="AD811">
        <v>2</v>
      </c>
      <c r="AE811">
        <v>1</v>
      </c>
      <c r="AF811">
        <v>2</v>
      </c>
      <c r="AG811">
        <v>4</v>
      </c>
      <c r="AH811">
        <v>3</v>
      </c>
      <c r="AI811">
        <v>1</v>
      </c>
      <c r="AJ811">
        <v>2</v>
      </c>
      <c r="AK811">
        <v>4</v>
      </c>
    </row>
    <row r="812" spans="1:37">
      <c r="A812">
        <v>812</v>
      </c>
      <c r="B812" t="s">
        <v>3239</v>
      </c>
      <c r="C812" t="s">
        <v>3240</v>
      </c>
      <c r="D812" t="str">
        <f t="shared" si="12"/>
        <v>SZ_10_0021</v>
      </c>
      <c r="E812" t="s">
        <v>2864</v>
      </c>
      <c r="F812" t="s">
        <v>3190</v>
      </c>
      <c r="G812" t="s">
        <v>3191</v>
      </c>
      <c r="H812">
        <v>4</v>
      </c>
      <c r="I812">
        <v>3</v>
      </c>
      <c r="J812">
        <v>4</v>
      </c>
      <c r="K812">
        <v>3</v>
      </c>
      <c r="L812">
        <v>1</v>
      </c>
      <c r="M812">
        <v>4</v>
      </c>
      <c r="N812">
        <v>3</v>
      </c>
      <c r="O812">
        <v>4</v>
      </c>
      <c r="P812">
        <v>3</v>
      </c>
      <c r="Q812">
        <v>3</v>
      </c>
      <c r="R812">
        <v>3</v>
      </c>
      <c r="S812">
        <v>2</v>
      </c>
      <c r="T812">
        <v>3</v>
      </c>
      <c r="U812">
        <v>1</v>
      </c>
      <c r="V812">
        <v>1</v>
      </c>
      <c r="W812">
        <v>3</v>
      </c>
      <c r="X812">
        <v>1</v>
      </c>
      <c r="Y812">
        <v>3</v>
      </c>
      <c r="Z812">
        <v>1</v>
      </c>
      <c r="AA812">
        <v>1</v>
      </c>
      <c r="AB812">
        <v>1</v>
      </c>
      <c r="AC812">
        <v>4</v>
      </c>
      <c r="AD812">
        <v>1</v>
      </c>
      <c r="AE812">
        <v>1</v>
      </c>
      <c r="AF812">
        <v>4</v>
      </c>
      <c r="AG812">
        <v>4</v>
      </c>
      <c r="AH812">
        <v>1</v>
      </c>
      <c r="AI812">
        <v>3</v>
      </c>
      <c r="AJ812">
        <v>3</v>
      </c>
      <c r="AK812">
        <v>4</v>
      </c>
    </row>
    <row r="813" spans="1:37">
      <c r="A813">
        <v>813</v>
      </c>
      <c r="B813" t="s">
        <v>3241</v>
      </c>
      <c r="C813" t="s">
        <v>3242</v>
      </c>
      <c r="D813" t="str">
        <f t="shared" si="12"/>
        <v>SZ_10_0022</v>
      </c>
      <c r="E813" t="s">
        <v>3243</v>
      </c>
      <c r="F813" t="s">
        <v>3244</v>
      </c>
      <c r="G813" t="s">
        <v>3200</v>
      </c>
      <c r="H813">
        <v>4</v>
      </c>
      <c r="I813">
        <v>5</v>
      </c>
      <c r="J813">
        <v>4</v>
      </c>
      <c r="K813">
        <v>3</v>
      </c>
      <c r="L813">
        <v>4</v>
      </c>
      <c r="M813">
        <v>4</v>
      </c>
      <c r="N813">
        <v>1</v>
      </c>
      <c r="O813">
        <v>1</v>
      </c>
      <c r="P813">
        <v>3</v>
      </c>
      <c r="Q813">
        <v>1</v>
      </c>
      <c r="R813">
        <v>3</v>
      </c>
      <c r="S813">
        <v>4</v>
      </c>
      <c r="T813">
        <v>3</v>
      </c>
      <c r="U813">
        <v>3</v>
      </c>
      <c r="V813">
        <v>3</v>
      </c>
      <c r="W813">
        <v>1</v>
      </c>
      <c r="X813">
        <v>1</v>
      </c>
      <c r="Y813">
        <v>1</v>
      </c>
      <c r="Z813">
        <v>3</v>
      </c>
      <c r="AA813">
        <v>1</v>
      </c>
      <c r="AB813">
        <v>1</v>
      </c>
      <c r="AC813">
        <v>1</v>
      </c>
      <c r="AD813">
        <v>4</v>
      </c>
      <c r="AE813">
        <v>4</v>
      </c>
      <c r="AF813">
        <v>3</v>
      </c>
      <c r="AG813">
        <v>6</v>
      </c>
      <c r="AH813">
        <v>4</v>
      </c>
      <c r="AI813">
        <v>1</v>
      </c>
      <c r="AJ813">
        <v>4</v>
      </c>
      <c r="AK813">
        <v>3</v>
      </c>
    </row>
    <row r="814" spans="1:37">
      <c r="A814">
        <v>814</v>
      </c>
      <c r="B814" t="s">
        <v>3245</v>
      </c>
      <c r="C814" t="s">
        <v>3246</v>
      </c>
      <c r="D814" t="str">
        <f t="shared" si="12"/>
        <v>SZ_10_0023</v>
      </c>
      <c r="E814" t="s">
        <v>3247</v>
      </c>
      <c r="F814" t="s">
        <v>3244</v>
      </c>
      <c r="G814" t="s">
        <v>3217</v>
      </c>
      <c r="H814">
        <v>4</v>
      </c>
      <c r="I814">
        <v>3</v>
      </c>
      <c r="J814">
        <v>4</v>
      </c>
      <c r="K814">
        <v>1</v>
      </c>
      <c r="L814">
        <v>1</v>
      </c>
      <c r="M814">
        <v>4</v>
      </c>
      <c r="N814">
        <v>1</v>
      </c>
      <c r="O814">
        <v>3</v>
      </c>
      <c r="P814">
        <v>4</v>
      </c>
      <c r="Q814">
        <v>4</v>
      </c>
      <c r="R814">
        <v>4</v>
      </c>
      <c r="S814">
        <v>2</v>
      </c>
      <c r="T814">
        <v>3</v>
      </c>
      <c r="U814">
        <v>1</v>
      </c>
      <c r="V814">
        <v>1</v>
      </c>
      <c r="W814">
        <v>1</v>
      </c>
      <c r="X814">
        <v>3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2</v>
      </c>
      <c r="AF814">
        <v>1</v>
      </c>
      <c r="AG814">
        <v>5</v>
      </c>
      <c r="AH814">
        <v>3</v>
      </c>
      <c r="AI814">
        <v>1</v>
      </c>
      <c r="AJ814">
        <v>3</v>
      </c>
      <c r="AK814">
        <v>3</v>
      </c>
    </row>
    <row r="815" spans="1:37">
      <c r="A815">
        <v>815</v>
      </c>
      <c r="B815" t="s">
        <v>3248</v>
      </c>
      <c r="C815" t="s">
        <v>3249</v>
      </c>
      <c r="D815" t="str">
        <f t="shared" si="12"/>
        <v>SZ_10_0024</v>
      </c>
      <c r="E815" t="s">
        <v>3250</v>
      </c>
      <c r="F815" t="s">
        <v>3244</v>
      </c>
      <c r="G815" t="s">
        <v>3217</v>
      </c>
      <c r="H815">
        <v>4</v>
      </c>
      <c r="I815">
        <v>1</v>
      </c>
      <c r="J815">
        <v>1</v>
      </c>
      <c r="K815">
        <v>1</v>
      </c>
      <c r="L815">
        <v>1</v>
      </c>
      <c r="M815">
        <v>4</v>
      </c>
      <c r="N815">
        <v>4</v>
      </c>
      <c r="O815">
        <v>3</v>
      </c>
      <c r="P815">
        <v>4</v>
      </c>
      <c r="Q815">
        <v>2</v>
      </c>
      <c r="R815">
        <v>4</v>
      </c>
      <c r="S815">
        <v>1</v>
      </c>
      <c r="T815">
        <v>2</v>
      </c>
      <c r="U815">
        <v>1</v>
      </c>
      <c r="V815">
        <v>1</v>
      </c>
      <c r="W815">
        <v>3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2</v>
      </c>
      <c r="AD815">
        <v>1</v>
      </c>
      <c r="AE815">
        <v>1</v>
      </c>
      <c r="AF815">
        <v>1</v>
      </c>
      <c r="AG815">
        <v>5</v>
      </c>
      <c r="AH815">
        <v>3</v>
      </c>
      <c r="AI815">
        <v>3</v>
      </c>
      <c r="AJ815">
        <v>2</v>
      </c>
      <c r="AK815">
        <v>4</v>
      </c>
    </row>
    <row r="816" spans="1:37">
      <c r="A816">
        <v>816</v>
      </c>
      <c r="B816" t="s">
        <v>3251</v>
      </c>
      <c r="C816" t="s">
        <v>3252</v>
      </c>
      <c r="D816" t="str">
        <f t="shared" si="12"/>
        <v>SZ_10_0025</v>
      </c>
      <c r="E816" t="s">
        <v>1591</v>
      </c>
      <c r="F816" t="s">
        <v>3244</v>
      </c>
      <c r="G816" t="s">
        <v>3217</v>
      </c>
      <c r="H816">
        <v>4</v>
      </c>
      <c r="I816">
        <v>5</v>
      </c>
      <c r="J816">
        <v>4</v>
      </c>
      <c r="K816">
        <v>3</v>
      </c>
      <c r="L816">
        <v>5</v>
      </c>
      <c r="M816">
        <v>3</v>
      </c>
      <c r="N816">
        <v>3</v>
      </c>
      <c r="O816">
        <v>1</v>
      </c>
      <c r="P816">
        <v>3</v>
      </c>
      <c r="Q816">
        <v>4</v>
      </c>
      <c r="R816">
        <v>1</v>
      </c>
      <c r="S816">
        <v>5</v>
      </c>
      <c r="T816">
        <v>4</v>
      </c>
      <c r="U816">
        <v>3</v>
      </c>
      <c r="V816">
        <v>1</v>
      </c>
      <c r="W816">
        <v>1</v>
      </c>
      <c r="X816">
        <v>1</v>
      </c>
      <c r="Y816">
        <v>1</v>
      </c>
      <c r="Z816">
        <v>4</v>
      </c>
      <c r="AA816">
        <v>1</v>
      </c>
      <c r="AB816">
        <v>1</v>
      </c>
      <c r="AC816">
        <v>3</v>
      </c>
      <c r="AD816">
        <v>4</v>
      </c>
      <c r="AE816">
        <v>3</v>
      </c>
      <c r="AF816">
        <v>1</v>
      </c>
      <c r="AG816">
        <v>5</v>
      </c>
      <c r="AH816">
        <v>4</v>
      </c>
      <c r="AI816">
        <v>1</v>
      </c>
      <c r="AJ816">
        <v>1</v>
      </c>
      <c r="AK816">
        <v>3</v>
      </c>
    </row>
    <row r="817" spans="1:37">
      <c r="A817">
        <v>817</v>
      </c>
      <c r="B817" t="s">
        <v>3253</v>
      </c>
      <c r="C817" t="s">
        <v>3254</v>
      </c>
      <c r="D817" t="str">
        <f t="shared" si="12"/>
        <v>SZ_10_0026</v>
      </c>
      <c r="E817" t="s">
        <v>2680</v>
      </c>
      <c r="F817" t="s">
        <v>3199</v>
      </c>
      <c r="G817" t="s">
        <v>3200</v>
      </c>
      <c r="H817">
        <v>7</v>
      </c>
      <c r="I817">
        <v>4</v>
      </c>
      <c r="J817">
        <v>7</v>
      </c>
      <c r="K817">
        <v>4</v>
      </c>
      <c r="L817">
        <v>1</v>
      </c>
      <c r="M817">
        <v>7</v>
      </c>
      <c r="N817">
        <v>6</v>
      </c>
      <c r="O817">
        <v>3</v>
      </c>
      <c r="P817">
        <v>1</v>
      </c>
      <c r="Q817">
        <v>3</v>
      </c>
      <c r="R817">
        <v>3</v>
      </c>
      <c r="S817">
        <v>1</v>
      </c>
      <c r="T817">
        <v>3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7</v>
      </c>
      <c r="AD817">
        <v>7</v>
      </c>
      <c r="AE817">
        <v>1</v>
      </c>
      <c r="AF817">
        <v>3</v>
      </c>
      <c r="AG817">
        <v>7</v>
      </c>
      <c r="AH817">
        <v>5</v>
      </c>
      <c r="AI817">
        <v>5</v>
      </c>
      <c r="AJ817">
        <v>1</v>
      </c>
      <c r="AK817">
        <v>3</v>
      </c>
    </row>
    <row r="818" spans="1:37">
      <c r="A818">
        <v>818</v>
      </c>
      <c r="B818" t="s">
        <v>3255</v>
      </c>
      <c r="C818" t="s">
        <v>3256</v>
      </c>
      <c r="D818" t="str">
        <f t="shared" si="12"/>
        <v>SZ_10_0027</v>
      </c>
      <c r="E818" t="s">
        <v>3059</v>
      </c>
      <c r="F818" t="s">
        <v>3257</v>
      </c>
      <c r="G818" t="s">
        <v>3209</v>
      </c>
      <c r="H818">
        <v>6</v>
      </c>
      <c r="I818">
        <v>4</v>
      </c>
      <c r="J818">
        <v>5</v>
      </c>
      <c r="K818">
        <v>1</v>
      </c>
      <c r="L818">
        <v>1</v>
      </c>
      <c r="M818">
        <v>5</v>
      </c>
      <c r="N818">
        <v>5</v>
      </c>
      <c r="O818">
        <v>4</v>
      </c>
      <c r="P818">
        <v>5</v>
      </c>
      <c r="Q818">
        <v>4</v>
      </c>
      <c r="R818">
        <v>5</v>
      </c>
      <c r="S818">
        <v>3</v>
      </c>
      <c r="T818">
        <v>5</v>
      </c>
      <c r="U818">
        <v>3</v>
      </c>
      <c r="V818">
        <v>1</v>
      </c>
      <c r="W818">
        <v>2</v>
      </c>
      <c r="X818">
        <v>1</v>
      </c>
      <c r="Y818">
        <v>1</v>
      </c>
      <c r="Z818">
        <v>5</v>
      </c>
      <c r="AA818">
        <v>1</v>
      </c>
      <c r="AB818">
        <v>4</v>
      </c>
      <c r="AC818">
        <v>4</v>
      </c>
      <c r="AD818">
        <v>4</v>
      </c>
      <c r="AE818">
        <v>1</v>
      </c>
      <c r="AF818">
        <v>4</v>
      </c>
      <c r="AG818">
        <v>6</v>
      </c>
      <c r="AH818">
        <v>5</v>
      </c>
      <c r="AI818">
        <v>5</v>
      </c>
      <c r="AJ818">
        <v>1</v>
      </c>
      <c r="AK818">
        <v>5</v>
      </c>
    </row>
    <row r="819" spans="1:37">
      <c r="A819">
        <v>819</v>
      </c>
      <c r="B819" t="s">
        <v>3258</v>
      </c>
      <c r="C819" t="s">
        <v>3259</v>
      </c>
      <c r="D819" t="str">
        <f t="shared" si="12"/>
        <v>SZ_10_0028</v>
      </c>
      <c r="E819" t="s">
        <v>3260</v>
      </c>
      <c r="F819" t="s">
        <v>3190</v>
      </c>
      <c r="G819" t="s">
        <v>3191</v>
      </c>
      <c r="H819">
        <v>4</v>
      </c>
      <c r="I819">
        <v>3</v>
      </c>
      <c r="J819">
        <v>1</v>
      </c>
      <c r="K819">
        <v>2</v>
      </c>
      <c r="L819">
        <v>1</v>
      </c>
      <c r="M819">
        <v>4</v>
      </c>
      <c r="N819">
        <v>3</v>
      </c>
      <c r="O819">
        <v>4</v>
      </c>
      <c r="P819">
        <v>3</v>
      </c>
      <c r="Q819">
        <v>3</v>
      </c>
      <c r="R819">
        <v>3</v>
      </c>
      <c r="S819">
        <v>1</v>
      </c>
      <c r="T819">
        <v>2</v>
      </c>
      <c r="U819">
        <v>1</v>
      </c>
      <c r="V819">
        <v>2</v>
      </c>
      <c r="W819">
        <v>3</v>
      </c>
      <c r="X819">
        <v>1</v>
      </c>
      <c r="Y819">
        <v>3</v>
      </c>
      <c r="Z819">
        <v>1</v>
      </c>
      <c r="AA819">
        <v>3</v>
      </c>
      <c r="AB819">
        <v>1</v>
      </c>
      <c r="AC819">
        <v>3</v>
      </c>
      <c r="AD819">
        <v>1</v>
      </c>
      <c r="AE819">
        <v>1</v>
      </c>
      <c r="AF819">
        <v>3</v>
      </c>
      <c r="AG819">
        <v>3</v>
      </c>
      <c r="AH819">
        <v>3</v>
      </c>
      <c r="AI819">
        <v>3</v>
      </c>
      <c r="AJ819">
        <v>3</v>
      </c>
      <c r="AK819">
        <v>4</v>
      </c>
    </row>
    <row r="820" spans="1:37">
      <c r="A820">
        <v>820</v>
      </c>
      <c r="B820" t="s">
        <v>3261</v>
      </c>
      <c r="C820" t="s">
        <v>3262</v>
      </c>
      <c r="D820" t="str">
        <f t="shared" si="12"/>
        <v>SZ_10_0029</v>
      </c>
      <c r="E820" t="s">
        <v>3263</v>
      </c>
      <c r="F820" t="s">
        <v>3221</v>
      </c>
      <c r="G820" t="s">
        <v>3191</v>
      </c>
      <c r="H820">
        <v>6</v>
      </c>
      <c r="I820">
        <v>4</v>
      </c>
      <c r="J820">
        <v>6</v>
      </c>
      <c r="K820">
        <v>1</v>
      </c>
      <c r="L820">
        <v>1</v>
      </c>
      <c r="M820">
        <v>4</v>
      </c>
      <c r="N820">
        <v>1</v>
      </c>
      <c r="O820">
        <v>5</v>
      </c>
      <c r="P820">
        <v>5</v>
      </c>
      <c r="Q820">
        <v>3</v>
      </c>
      <c r="R820">
        <v>3</v>
      </c>
      <c r="S820">
        <v>3</v>
      </c>
      <c r="T820">
        <v>3</v>
      </c>
      <c r="U820">
        <v>2</v>
      </c>
      <c r="V820">
        <v>1</v>
      </c>
      <c r="W820">
        <v>2</v>
      </c>
      <c r="X820">
        <v>1</v>
      </c>
      <c r="Y820">
        <v>1</v>
      </c>
      <c r="Z820">
        <v>2</v>
      </c>
      <c r="AA820">
        <v>3</v>
      </c>
      <c r="AB820">
        <v>4</v>
      </c>
      <c r="AC820">
        <v>1</v>
      </c>
      <c r="AD820">
        <v>2</v>
      </c>
      <c r="AE820">
        <v>1</v>
      </c>
      <c r="AF820">
        <v>3</v>
      </c>
      <c r="AG820">
        <v>6</v>
      </c>
      <c r="AH820">
        <v>3</v>
      </c>
      <c r="AI820">
        <v>3</v>
      </c>
      <c r="AJ820">
        <v>4</v>
      </c>
      <c r="AK820">
        <v>4</v>
      </c>
    </row>
    <row r="821" spans="1:37">
      <c r="A821">
        <v>821</v>
      </c>
      <c r="B821" t="s">
        <v>3264</v>
      </c>
      <c r="C821" t="s">
        <v>3265</v>
      </c>
      <c r="D821" t="str">
        <f t="shared" si="12"/>
        <v>SZ_10_0030</v>
      </c>
      <c r="E821" t="s">
        <v>1627</v>
      </c>
      <c r="F821" t="s">
        <v>3208</v>
      </c>
      <c r="G821" t="s">
        <v>3217</v>
      </c>
      <c r="H821">
        <v>6</v>
      </c>
      <c r="I821">
        <v>4</v>
      </c>
      <c r="J821">
        <v>5</v>
      </c>
      <c r="K821">
        <v>5</v>
      </c>
      <c r="L821">
        <v>2</v>
      </c>
      <c r="M821">
        <v>6</v>
      </c>
      <c r="N821">
        <v>4</v>
      </c>
      <c r="O821">
        <v>4</v>
      </c>
      <c r="P821">
        <v>3</v>
      </c>
      <c r="Q821">
        <v>4</v>
      </c>
      <c r="R821">
        <v>2</v>
      </c>
      <c r="S821">
        <v>2</v>
      </c>
      <c r="T821">
        <v>3</v>
      </c>
      <c r="U821">
        <v>1</v>
      </c>
      <c r="V821">
        <v>3</v>
      </c>
      <c r="W821">
        <v>2</v>
      </c>
      <c r="X821">
        <v>1</v>
      </c>
      <c r="Y821">
        <v>3</v>
      </c>
      <c r="Z821">
        <v>1</v>
      </c>
      <c r="AA821">
        <v>1</v>
      </c>
      <c r="AB821">
        <v>1</v>
      </c>
      <c r="AC821">
        <v>5</v>
      </c>
      <c r="AD821">
        <v>6</v>
      </c>
      <c r="AE821">
        <v>1</v>
      </c>
      <c r="AF821">
        <v>4</v>
      </c>
      <c r="AG821">
        <v>6</v>
      </c>
      <c r="AH821">
        <v>3</v>
      </c>
      <c r="AI821">
        <v>1</v>
      </c>
      <c r="AJ821">
        <v>1</v>
      </c>
      <c r="AK821">
        <v>3</v>
      </c>
    </row>
    <row r="822" spans="1:37">
      <c r="A822">
        <v>822</v>
      </c>
      <c r="B822" t="s">
        <v>3266</v>
      </c>
      <c r="C822" t="s">
        <v>3267</v>
      </c>
      <c r="D822" t="str">
        <f t="shared" si="12"/>
        <v>SZ_10_0031</v>
      </c>
      <c r="E822" t="s">
        <v>3268</v>
      </c>
      <c r="F822" t="s">
        <v>3221</v>
      </c>
      <c r="G822" t="s">
        <v>3209</v>
      </c>
      <c r="H822">
        <v>6</v>
      </c>
      <c r="I822">
        <v>4</v>
      </c>
      <c r="J822">
        <v>6</v>
      </c>
      <c r="K822">
        <v>1</v>
      </c>
      <c r="L822">
        <v>1</v>
      </c>
      <c r="M822">
        <v>5</v>
      </c>
      <c r="N822">
        <v>3</v>
      </c>
      <c r="O822">
        <v>1</v>
      </c>
      <c r="P822">
        <v>1</v>
      </c>
      <c r="Q822">
        <v>2</v>
      </c>
      <c r="R822">
        <v>3</v>
      </c>
      <c r="S822">
        <v>2</v>
      </c>
      <c r="T822">
        <v>2</v>
      </c>
      <c r="U822">
        <v>3</v>
      </c>
      <c r="V822">
        <v>1</v>
      </c>
      <c r="W822">
        <v>3</v>
      </c>
      <c r="X822">
        <v>1</v>
      </c>
      <c r="Y822">
        <v>3</v>
      </c>
      <c r="Z822">
        <v>1</v>
      </c>
      <c r="AA822">
        <v>1</v>
      </c>
      <c r="AB822">
        <v>1</v>
      </c>
      <c r="AC822">
        <v>3</v>
      </c>
      <c r="AD822">
        <v>4</v>
      </c>
      <c r="AE822">
        <v>1</v>
      </c>
      <c r="AF822">
        <v>4</v>
      </c>
      <c r="AG822">
        <v>5</v>
      </c>
      <c r="AH822">
        <v>1</v>
      </c>
      <c r="AI822">
        <v>4</v>
      </c>
      <c r="AJ822">
        <v>5</v>
      </c>
      <c r="AK822">
        <v>3</v>
      </c>
    </row>
    <row r="823" spans="1:37">
      <c r="A823">
        <v>823</v>
      </c>
      <c r="B823" t="s">
        <v>3269</v>
      </c>
      <c r="C823" t="s">
        <v>3270</v>
      </c>
      <c r="D823" t="str">
        <f t="shared" si="12"/>
        <v>SZ_10_0032</v>
      </c>
      <c r="E823" t="s">
        <v>3271</v>
      </c>
      <c r="F823" t="s">
        <v>3208</v>
      </c>
      <c r="G823" t="s">
        <v>3209</v>
      </c>
      <c r="H823">
        <v>5</v>
      </c>
      <c r="I823">
        <v>4</v>
      </c>
      <c r="J823">
        <v>3</v>
      </c>
      <c r="K823">
        <v>5</v>
      </c>
      <c r="L823">
        <v>2</v>
      </c>
      <c r="M823">
        <v>5</v>
      </c>
      <c r="N823">
        <v>5</v>
      </c>
      <c r="O823">
        <v>3</v>
      </c>
      <c r="P823">
        <v>2</v>
      </c>
      <c r="Q823">
        <v>4</v>
      </c>
      <c r="R823">
        <v>2</v>
      </c>
      <c r="S823">
        <v>2</v>
      </c>
      <c r="T823">
        <v>3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3</v>
      </c>
      <c r="AC823">
        <v>5</v>
      </c>
      <c r="AD823">
        <v>5</v>
      </c>
      <c r="AE823">
        <v>1</v>
      </c>
      <c r="AF823">
        <v>3</v>
      </c>
      <c r="AG823">
        <v>5</v>
      </c>
      <c r="AH823">
        <v>4</v>
      </c>
      <c r="AI823">
        <v>3</v>
      </c>
      <c r="AJ823">
        <v>2</v>
      </c>
      <c r="AK823">
        <v>3</v>
      </c>
    </row>
    <row r="824" spans="1:37">
      <c r="A824">
        <v>824</v>
      </c>
      <c r="B824" t="s">
        <v>3272</v>
      </c>
      <c r="C824" t="s">
        <v>3273</v>
      </c>
      <c r="D824" t="str">
        <f t="shared" si="12"/>
        <v>SZ_10_0034</v>
      </c>
      <c r="E824" t="s">
        <v>3274</v>
      </c>
      <c r="F824" t="s">
        <v>3236</v>
      </c>
      <c r="G824" t="s">
        <v>3217</v>
      </c>
      <c r="H824">
        <v>5</v>
      </c>
      <c r="I824">
        <v>4</v>
      </c>
      <c r="J824">
        <v>5</v>
      </c>
      <c r="K824">
        <v>1</v>
      </c>
      <c r="L824">
        <v>1</v>
      </c>
      <c r="M824">
        <v>5</v>
      </c>
      <c r="N824">
        <v>1</v>
      </c>
      <c r="O824">
        <v>1</v>
      </c>
      <c r="P824">
        <v>1</v>
      </c>
      <c r="Q824">
        <v>3</v>
      </c>
      <c r="R824">
        <v>3</v>
      </c>
      <c r="S824">
        <v>1</v>
      </c>
      <c r="T824">
        <v>1</v>
      </c>
      <c r="U824">
        <v>1</v>
      </c>
      <c r="V824">
        <v>3</v>
      </c>
      <c r="W824">
        <v>3</v>
      </c>
      <c r="X824">
        <v>1</v>
      </c>
      <c r="Y824">
        <v>3</v>
      </c>
      <c r="Z824">
        <v>1</v>
      </c>
      <c r="AA824">
        <v>1</v>
      </c>
      <c r="AB824">
        <v>1</v>
      </c>
      <c r="AC824">
        <v>3</v>
      </c>
      <c r="AD824">
        <v>4</v>
      </c>
      <c r="AE824">
        <v>1</v>
      </c>
      <c r="AF824">
        <v>3</v>
      </c>
      <c r="AG824">
        <v>6</v>
      </c>
      <c r="AH824">
        <v>3</v>
      </c>
      <c r="AI824">
        <v>5</v>
      </c>
      <c r="AJ824">
        <v>4</v>
      </c>
      <c r="AK824">
        <v>5</v>
      </c>
    </row>
    <row r="825" spans="1:37">
      <c r="A825">
        <v>825</v>
      </c>
      <c r="B825" t="s">
        <v>3275</v>
      </c>
      <c r="C825" t="s">
        <v>3276</v>
      </c>
      <c r="D825" t="str">
        <f t="shared" si="12"/>
        <v>SZ_10_0035</v>
      </c>
      <c r="E825" t="s">
        <v>3129</v>
      </c>
      <c r="F825" t="s">
        <v>3199</v>
      </c>
      <c r="G825" t="s">
        <v>3200</v>
      </c>
      <c r="H825">
        <v>7</v>
      </c>
      <c r="I825">
        <v>1</v>
      </c>
      <c r="J825">
        <v>3</v>
      </c>
      <c r="K825">
        <v>4</v>
      </c>
      <c r="L825">
        <v>1</v>
      </c>
      <c r="M825">
        <v>7</v>
      </c>
      <c r="N825">
        <v>6</v>
      </c>
      <c r="O825">
        <v>1</v>
      </c>
      <c r="P825">
        <v>1</v>
      </c>
      <c r="Q825">
        <v>3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2</v>
      </c>
      <c r="X825">
        <v>1</v>
      </c>
      <c r="Y825">
        <v>3</v>
      </c>
      <c r="Z825">
        <v>1</v>
      </c>
      <c r="AA825">
        <v>1</v>
      </c>
      <c r="AB825">
        <v>1</v>
      </c>
      <c r="AC825">
        <v>7</v>
      </c>
      <c r="AD825">
        <v>1</v>
      </c>
      <c r="AE825">
        <v>1</v>
      </c>
      <c r="AF825">
        <v>3</v>
      </c>
      <c r="AG825">
        <v>7</v>
      </c>
      <c r="AH825">
        <v>1</v>
      </c>
      <c r="AI825">
        <v>3</v>
      </c>
      <c r="AJ825">
        <v>1</v>
      </c>
      <c r="AK825">
        <v>3</v>
      </c>
    </row>
    <row r="826" spans="1:37">
      <c r="A826">
        <v>826</v>
      </c>
      <c r="B826" t="s">
        <v>3277</v>
      </c>
      <c r="C826" t="s">
        <v>3278</v>
      </c>
      <c r="D826" t="str">
        <f t="shared" si="12"/>
        <v>SZ_10_0036</v>
      </c>
      <c r="E826" t="s">
        <v>1937</v>
      </c>
      <c r="F826" t="s">
        <v>3279</v>
      </c>
      <c r="G826" t="s">
        <v>3209</v>
      </c>
      <c r="H826">
        <v>6</v>
      </c>
      <c r="I826">
        <v>6</v>
      </c>
      <c r="J826">
        <v>6</v>
      </c>
      <c r="K826">
        <v>3</v>
      </c>
      <c r="L826">
        <v>1</v>
      </c>
      <c r="M826">
        <v>6</v>
      </c>
      <c r="N826">
        <v>1</v>
      </c>
      <c r="O826">
        <v>6</v>
      </c>
      <c r="P826">
        <v>4</v>
      </c>
      <c r="Q826">
        <v>4</v>
      </c>
      <c r="R826">
        <v>6</v>
      </c>
      <c r="S826">
        <v>3</v>
      </c>
      <c r="T826">
        <v>4</v>
      </c>
      <c r="U826">
        <v>2</v>
      </c>
      <c r="V826">
        <v>1</v>
      </c>
      <c r="W826">
        <v>1</v>
      </c>
      <c r="X826">
        <v>1</v>
      </c>
      <c r="Y826">
        <v>4</v>
      </c>
      <c r="Z826">
        <v>1</v>
      </c>
      <c r="AA826">
        <v>1</v>
      </c>
      <c r="AB826">
        <v>3</v>
      </c>
      <c r="AC826">
        <v>1</v>
      </c>
      <c r="AD826">
        <v>1</v>
      </c>
      <c r="AE826">
        <v>1</v>
      </c>
      <c r="AF826">
        <v>3</v>
      </c>
      <c r="AG826">
        <v>6</v>
      </c>
      <c r="AH826">
        <v>5</v>
      </c>
      <c r="AI826">
        <v>1</v>
      </c>
      <c r="AJ826">
        <v>5</v>
      </c>
      <c r="AK826">
        <v>4</v>
      </c>
    </row>
    <row r="827" spans="1:37">
      <c r="A827">
        <v>827</v>
      </c>
      <c r="B827" t="s">
        <v>3280</v>
      </c>
      <c r="C827" t="s">
        <v>3281</v>
      </c>
      <c r="D827" t="str">
        <f t="shared" si="12"/>
        <v>SZ_10_0037</v>
      </c>
      <c r="E827" t="s">
        <v>3282</v>
      </c>
      <c r="F827" t="s">
        <v>3257</v>
      </c>
      <c r="G827" t="s">
        <v>3209</v>
      </c>
      <c r="H827">
        <v>6</v>
      </c>
      <c r="I827">
        <v>6</v>
      </c>
      <c r="J827">
        <v>1</v>
      </c>
      <c r="K827">
        <v>3</v>
      </c>
      <c r="L827">
        <v>1</v>
      </c>
      <c r="M827">
        <v>5</v>
      </c>
      <c r="N827">
        <v>4</v>
      </c>
      <c r="O827">
        <v>5</v>
      </c>
      <c r="P827">
        <v>5</v>
      </c>
      <c r="Q827">
        <v>3</v>
      </c>
      <c r="R827">
        <v>4</v>
      </c>
      <c r="S827">
        <v>3</v>
      </c>
      <c r="T827">
        <v>4</v>
      </c>
      <c r="U827">
        <v>3</v>
      </c>
      <c r="V827">
        <v>1</v>
      </c>
      <c r="W827">
        <v>4</v>
      </c>
      <c r="X827">
        <v>1</v>
      </c>
      <c r="Y827">
        <v>2</v>
      </c>
      <c r="Z827">
        <v>4</v>
      </c>
      <c r="AA827">
        <v>1</v>
      </c>
      <c r="AB827">
        <v>4</v>
      </c>
      <c r="AC827">
        <v>4</v>
      </c>
      <c r="AD827">
        <v>6</v>
      </c>
      <c r="AE827">
        <v>1</v>
      </c>
      <c r="AF827">
        <v>5</v>
      </c>
      <c r="AG827">
        <v>5</v>
      </c>
      <c r="AH827">
        <v>5</v>
      </c>
      <c r="AI827">
        <v>3</v>
      </c>
      <c r="AJ827">
        <v>1</v>
      </c>
      <c r="AK827">
        <v>5</v>
      </c>
    </row>
    <row r="828" spans="1:37">
      <c r="A828">
        <v>828</v>
      </c>
      <c r="B828" t="s">
        <v>3283</v>
      </c>
      <c r="C828" t="s">
        <v>3284</v>
      </c>
      <c r="D828" t="str">
        <f t="shared" si="12"/>
        <v>SZ_10_0038</v>
      </c>
      <c r="E828" t="s">
        <v>3285</v>
      </c>
      <c r="F828" t="s">
        <v>3208</v>
      </c>
      <c r="G828" t="s">
        <v>3209</v>
      </c>
      <c r="H828">
        <v>5</v>
      </c>
      <c r="I828">
        <v>4</v>
      </c>
      <c r="J828">
        <v>1</v>
      </c>
      <c r="K828">
        <v>4</v>
      </c>
      <c r="L828">
        <v>5</v>
      </c>
      <c r="M828">
        <v>5</v>
      </c>
      <c r="N828">
        <v>5</v>
      </c>
      <c r="O828">
        <v>1</v>
      </c>
      <c r="P828">
        <v>1</v>
      </c>
      <c r="Q828">
        <v>3</v>
      </c>
      <c r="R828">
        <v>1</v>
      </c>
      <c r="S828">
        <v>3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5</v>
      </c>
      <c r="AD828">
        <v>5</v>
      </c>
      <c r="AE828">
        <v>1</v>
      </c>
      <c r="AF828">
        <v>3</v>
      </c>
      <c r="AG828">
        <v>5</v>
      </c>
      <c r="AH828">
        <v>3</v>
      </c>
      <c r="AI828">
        <v>3</v>
      </c>
      <c r="AJ828">
        <v>1</v>
      </c>
      <c r="AK828">
        <v>3</v>
      </c>
    </row>
    <row r="829" spans="1:37">
      <c r="A829">
        <v>829</v>
      </c>
      <c r="B829" t="s">
        <v>3286</v>
      </c>
      <c r="C829" t="s">
        <v>3287</v>
      </c>
      <c r="D829" t="str">
        <f t="shared" si="12"/>
        <v>SZ_10_0039</v>
      </c>
      <c r="E829" t="s">
        <v>3288</v>
      </c>
      <c r="F829" t="s">
        <v>3221</v>
      </c>
      <c r="G829" t="s">
        <v>3209</v>
      </c>
      <c r="H829">
        <v>6</v>
      </c>
      <c r="I829">
        <v>4</v>
      </c>
      <c r="J829">
        <v>6</v>
      </c>
      <c r="K829">
        <v>3</v>
      </c>
      <c r="L829">
        <v>1</v>
      </c>
      <c r="M829">
        <v>6</v>
      </c>
      <c r="N829">
        <v>1</v>
      </c>
      <c r="O829">
        <v>1</v>
      </c>
      <c r="P829">
        <v>3</v>
      </c>
      <c r="Q829">
        <v>1</v>
      </c>
      <c r="R829">
        <v>3</v>
      </c>
      <c r="S829">
        <v>3</v>
      </c>
      <c r="T829">
        <v>3</v>
      </c>
      <c r="U829">
        <v>1</v>
      </c>
      <c r="V829">
        <v>1</v>
      </c>
      <c r="W829">
        <v>3</v>
      </c>
      <c r="X829">
        <v>1</v>
      </c>
      <c r="Y829">
        <v>3</v>
      </c>
      <c r="Z829">
        <v>1</v>
      </c>
      <c r="AA829">
        <v>1</v>
      </c>
      <c r="AB829">
        <v>1</v>
      </c>
      <c r="AC829">
        <v>2</v>
      </c>
      <c r="AD829">
        <v>1</v>
      </c>
      <c r="AE829">
        <v>1</v>
      </c>
      <c r="AF829">
        <v>4</v>
      </c>
      <c r="AG829">
        <v>6</v>
      </c>
      <c r="AH829">
        <v>3</v>
      </c>
      <c r="AI829">
        <v>1</v>
      </c>
      <c r="AJ829">
        <v>4</v>
      </c>
      <c r="AK829">
        <v>4</v>
      </c>
    </row>
    <row r="830" spans="1:37">
      <c r="A830">
        <v>830</v>
      </c>
      <c r="B830" t="s">
        <v>3289</v>
      </c>
      <c r="C830" t="s">
        <v>3290</v>
      </c>
      <c r="D830" t="str">
        <f t="shared" si="12"/>
        <v>SZ_10_0040</v>
      </c>
      <c r="E830" t="s">
        <v>3291</v>
      </c>
      <c r="F830" t="s">
        <v>3227</v>
      </c>
      <c r="G830" t="s">
        <v>3209</v>
      </c>
      <c r="H830">
        <v>5</v>
      </c>
      <c r="I830">
        <v>3</v>
      </c>
      <c r="J830">
        <v>1</v>
      </c>
      <c r="K830">
        <v>1</v>
      </c>
      <c r="L830">
        <v>1</v>
      </c>
      <c r="M830">
        <v>5</v>
      </c>
      <c r="N830">
        <v>4</v>
      </c>
      <c r="O830">
        <v>5</v>
      </c>
      <c r="P830">
        <v>5</v>
      </c>
      <c r="Q830">
        <v>2</v>
      </c>
      <c r="R830">
        <v>5</v>
      </c>
      <c r="S830">
        <v>3</v>
      </c>
      <c r="T830">
        <v>4</v>
      </c>
      <c r="U830">
        <v>1</v>
      </c>
      <c r="V830">
        <v>1</v>
      </c>
      <c r="W830">
        <v>2</v>
      </c>
      <c r="X830">
        <v>1</v>
      </c>
      <c r="Y830">
        <v>1</v>
      </c>
      <c r="Z830">
        <v>1</v>
      </c>
      <c r="AA830">
        <v>3</v>
      </c>
      <c r="AB830">
        <v>4</v>
      </c>
      <c r="AC830">
        <v>1</v>
      </c>
      <c r="AD830">
        <v>2</v>
      </c>
      <c r="AE830">
        <v>2</v>
      </c>
      <c r="AF830">
        <v>2</v>
      </c>
      <c r="AG830">
        <v>6</v>
      </c>
      <c r="AH830">
        <v>6</v>
      </c>
      <c r="AI830">
        <v>1</v>
      </c>
      <c r="AJ830">
        <v>1</v>
      </c>
      <c r="AK830">
        <v>4</v>
      </c>
    </row>
    <row r="831" spans="1:37">
      <c r="A831">
        <v>831</v>
      </c>
      <c r="B831" t="s">
        <v>3292</v>
      </c>
      <c r="C831" t="s">
        <v>3293</v>
      </c>
      <c r="D831" t="str">
        <f t="shared" si="12"/>
        <v>SZ_10_0041</v>
      </c>
      <c r="E831" t="s">
        <v>3294</v>
      </c>
      <c r="F831" t="s">
        <v>3227</v>
      </c>
      <c r="G831" t="s">
        <v>3295</v>
      </c>
      <c r="H831">
        <v>6</v>
      </c>
      <c r="I831">
        <v>3</v>
      </c>
      <c r="J831">
        <v>1</v>
      </c>
      <c r="K831">
        <v>3</v>
      </c>
      <c r="L831">
        <v>1</v>
      </c>
      <c r="M831">
        <v>6</v>
      </c>
      <c r="N831">
        <v>4</v>
      </c>
      <c r="O831">
        <v>2</v>
      </c>
      <c r="P831">
        <v>3</v>
      </c>
      <c r="Q831">
        <v>3</v>
      </c>
      <c r="R831">
        <v>3</v>
      </c>
      <c r="S831">
        <v>3</v>
      </c>
      <c r="T831">
        <v>2</v>
      </c>
      <c r="U831">
        <v>2</v>
      </c>
      <c r="V831">
        <v>1</v>
      </c>
      <c r="W831">
        <v>2</v>
      </c>
      <c r="X831">
        <v>1</v>
      </c>
      <c r="Y831">
        <v>3</v>
      </c>
      <c r="Z831">
        <v>1</v>
      </c>
      <c r="AA831">
        <v>1</v>
      </c>
      <c r="AB831">
        <v>1</v>
      </c>
      <c r="AC831">
        <v>4</v>
      </c>
      <c r="AD831">
        <v>2</v>
      </c>
      <c r="AE831">
        <v>1</v>
      </c>
      <c r="AF831">
        <v>3</v>
      </c>
      <c r="AG831">
        <v>6</v>
      </c>
      <c r="AH831">
        <v>3</v>
      </c>
      <c r="AI831">
        <v>4</v>
      </c>
      <c r="AJ831">
        <v>3</v>
      </c>
      <c r="AK831">
        <v>3</v>
      </c>
    </row>
    <row r="832" spans="1:37">
      <c r="A832">
        <v>832</v>
      </c>
      <c r="B832" t="s">
        <v>3296</v>
      </c>
      <c r="C832" t="s">
        <v>3297</v>
      </c>
      <c r="D832" t="str">
        <f t="shared" si="12"/>
        <v>SZ_10_0042</v>
      </c>
      <c r="E832" t="s">
        <v>3298</v>
      </c>
      <c r="F832" t="s">
        <v>3244</v>
      </c>
      <c r="G832" t="s">
        <v>3217</v>
      </c>
      <c r="H832">
        <v>5</v>
      </c>
      <c r="I832">
        <v>4</v>
      </c>
      <c r="J832">
        <v>5</v>
      </c>
      <c r="K832">
        <v>4</v>
      </c>
      <c r="L832">
        <v>2</v>
      </c>
      <c r="M832">
        <v>2</v>
      </c>
      <c r="N832">
        <v>3</v>
      </c>
      <c r="O832">
        <v>3</v>
      </c>
      <c r="P832">
        <v>4</v>
      </c>
      <c r="Q832">
        <v>4</v>
      </c>
      <c r="R832">
        <v>4</v>
      </c>
      <c r="S832">
        <v>1</v>
      </c>
      <c r="T832">
        <v>3</v>
      </c>
      <c r="U832">
        <v>3</v>
      </c>
      <c r="V832">
        <v>1</v>
      </c>
      <c r="W832">
        <v>4</v>
      </c>
      <c r="X832">
        <v>1</v>
      </c>
      <c r="Y832">
        <v>3</v>
      </c>
      <c r="Z832">
        <v>1</v>
      </c>
      <c r="AA832">
        <v>1</v>
      </c>
      <c r="AB832">
        <v>1</v>
      </c>
      <c r="AC832">
        <v>4</v>
      </c>
      <c r="AD832">
        <v>4</v>
      </c>
      <c r="AE832">
        <v>1</v>
      </c>
      <c r="AF832">
        <v>1</v>
      </c>
      <c r="AG832">
        <v>5</v>
      </c>
      <c r="AH832">
        <v>3</v>
      </c>
      <c r="AI832">
        <v>4</v>
      </c>
      <c r="AJ832">
        <v>4</v>
      </c>
      <c r="AK832">
        <v>4</v>
      </c>
    </row>
    <row r="833" spans="1:37">
      <c r="A833">
        <v>833</v>
      </c>
      <c r="B833" t="s">
        <v>3299</v>
      </c>
      <c r="C833" t="s">
        <v>3300</v>
      </c>
      <c r="D833" t="str">
        <f t="shared" si="12"/>
        <v>SZ_10_0043</v>
      </c>
      <c r="E833" t="s">
        <v>3301</v>
      </c>
      <c r="F833" t="s">
        <v>3196</v>
      </c>
      <c r="G833" t="s">
        <v>3191</v>
      </c>
      <c r="H833">
        <v>1</v>
      </c>
      <c r="I833">
        <v>5</v>
      </c>
      <c r="J833">
        <v>1</v>
      </c>
      <c r="K833">
        <v>5</v>
      </c>
      <c r="L833">
        <v>4</v>
      </c>
      <c r="M833">
        <v>1</v>
      </c>
      <c r="N833">
        <v>5</v>
      </c>
      <c r="O833">
        <v>3</v>
      </c>
      <c r="P833">
        <v>2</v>
      </c>
      <c r="Q833">
        <v>4</v>
      </c>
      <c r="R833">
        <v>1</v>
      </c>
      <c r="S833">
        <v>1</v>
      </c>
      <c r="T833">
        <v>4</v>
      </c>
      <c r="U833">
        <v>1</v>
      </c>
      <c r="V833">
        <v>3</v>
      </c>
      <c r="W833">
        <v>2</v>
      </c>
      <c r="X833">
        <v>1</v>
      </c>
      <c r="Y833">
        <v>1</v>
      </c>
      <c r="Z833">
        <v>1</v>
      </c>
      <c r="AA833">
        <v>3</v>
      </c>
      <c r="AB833">
        <v>1</v>
      </c>
      <c r="AC833">
        <v>1</v>
      </c>
      <c r="AD833">
        <v>4</v>
      </c>
      <c r="AE833">
        <v>1</v>
      </c>
      <c r="AF833">
        <v>3</v>
      </c>
      <c r="AG833">
        <v>6</v>
      </c>
      <c r="AH833">
        <v>2</v>
      </c>
      <c r="AI833">
        <v>5</v>
      </c>
      <c r="AJ833">
        <v>1</v>
      </c>
      <c r="AK833">
        <v>4</v>
      </c>
    </row>
    <row r="834" spans="1:37">
      <c r="A834">
        <v>834</v>
      </c>
      <c r="B834" t="s">
        <v>3302</v>
      </c>
      <c r="C834" t="s">
        <v>3303</v>
      </c>
      <c r="D834" t="str">
        <f t="shared" ref="D834:D888" si="13">CONCATENATE(LEFT(C834,2),"_",RIGHT(LEFT(C834,5),2),"_",RIGHT(C834,4))</f>
        <v>SZ_10_0044</v>
      </c>
      <c r="E834" t="s">
        <v>3304</v>
      </c>
      <c r="F834" t="s">
        <v>3257</v>
      </c>
      <c r="G834" t="s">
        <v>3209</v>
      </c>
      <c r="H834">
        <v>5</v>
      </c>
      <c r="I834">
        <v>5</v>
      </c>
      <c r="J834">
        <v>5</v>
      </c>
      <c r="K834">
        <v>5</v>
      </c>
      <c r="L834">
        <v>1</v>
      </c>
      <c r="M834">
        <v>5</v>
      </c>
      <c r="N834">
        <v>3</v>
      </c>
      <c r="O834">
        <v>3</v>
      </c>
      <c r="P834">
        <v>2</v>
      </c>
      <c r="Q834">
        <v>2</v>
      </c>
      <c r="R834">
        <v>2</v>
      </c>
      <c r="S834">
        <v>5</v>
      </c>
      <c r="T834">
        <v>4</v>
      </c>
      <c r="U834">
        <v>4</v>
      </c>
      <c r="V834">
        <v>2</v>
      </c>
      <c r="W834">
        <v>3</v>
      </c>
      <c r="X834">
        <v>1</v>
      </c>
      <c r="Y834">
        <v>3</v>
      </c>
      <c r="Z834">
        <v>4</v>
      </c>
      <c r="AA834">
        <v>1</v>
      </c>
      <c r="AB834">
        <v>2</v>
      </c>
      <c r="AC834">
        <v>3</v>
      </c>
      <c r="AD834">
        <v>5</v>
      </c>
      <c r="AE834">
        <v>1</v>
      </c>
      <c r="AF834">
        <v>4</v>
      </c>
      <c r="AG834">
        <v>6</v>
      </c>
      <c r="AH834">
        <v>4</v>
      </c>
      <c r="AI834">
        <v>4</v>
      </c>
      <c r="AJ834">
        <v>1</v>
      </c>
      <c r="AK834">
        <v>4</v>
      </c>
    </row>
    <row r="835" spans="1:37">
      <c r="A835">
        <v>835</v>
      </c>
      <c r="B835" t="s">
        <v>3305</v>
      </c>
      <c r="C835" t="s">
        <v>3306</v>
      </c>
      <c r="D835" t="str">
        <f t="shared" si="13"/>
        <v>SZ_10_0045</v>
      </c>
      <c r="E835" t="s">
        <v>3307</v>
      </c>
      <c r="F835" t="s">
        <v>3227</v>
      </c>
      <c r="G835" t="s">
        <v>3209</v>
      </c>
      <c r="H835">
        <v>4</v>
      </c>
      <c r="I835">
        <v>4</v>
      </c>
      <c r="J835">
        <v>4</v>
      </c>
      <c r="O835">
        <v>4</v>
      </c>
      <c r="P835">
        <v>4</v>
      </c>
      <c r="Q835">
        <v>4</v>
      </c>
      <c r="R835">
        <v>3</v>
      </c>
      <c r="S835">
        <v>3</v>
      </c>
      <c r="T835">
        <v>3</v>
      </c>
      <c r="U835">
        <v>1</v>
      </c>
      <c r="V835">
        <v>1</v>
      </c>
      <c r="W835">
        <v>2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4</v>
      </c>
      <c r="AD835">
        <v>2</v>
      </c>
      <c r="AE835">
        <v>1</v>
      </c>
      <c r="AF835">
        <v>4</v>
      </c>
      <c r="AG835">
        <v>5</v>
      </c>
      <c r="AH835">
        <v>5</v>
      </c>
      <c r="AI835">
        <v>2</v>
      </c>
      <c r="AJ835">
        <v>2</v>
      </c>
      <c r="AK835">
        <v>4</v>
      </c>
    </row>
    <row r="836" spans="1:37">
      <c r="A836">
        <v>836</v>
      </c>
      <c r="B836" t="s">
        <v>3308</v>
      </c>
      <c r="C836" t="s">
        <v>3309</v>
      </c>
      <c r="D836" t="str">
        <f t="shared" si="13"/>
        <v>SZ_10_0047</v>
      </c>
      <c r="E836" t="s">
        <v>3310</v>
      </c>
      <c r="F836" t="s">
        <v>3221</v>
      </c>
      <c r="G836" t="s">
        <v>3209</v>
      </c>
      <c r="H836">
        <v>5</v>
      </c>
      <c r="I836">
        <v>4</v>
      </c>
      <c r="J836">
        <v>3</v>
      </c>
      <c r="K836">
        <v>3</v>
      </c>
      <c r="L836">
        <v>1</v>
      </c>
      <c r="M836">
        <v>5</v>
      </c>
      <c r="N836">
        <v>1</v>
      </c>
      <c r="O836">
        <v>4</v>
      </c>
      <c r="P836">
        <v>4</v>
      </c>
      <c r="Q836">
        <v>4</v>
      </c>
      <c r="R836">
        <v>2</v>
      </c>
      <c r="S836">
        <v>1</v>
      </c>
      <c r="T836">
        <v>4</v>
      </c>
      <c r="U836">
        <v>1</v>
      </c>
      <c r="V836">
        <v>1</v>
      </c>
      <c r="W836">
        <v>2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5</v>
      </c>
      <c r="AD836">
        <v>5</v>
      </c>
      <c r="AE836">
        <v>1</v>
      </c>
      <c r="AF836">
        <v>4</v>
      </c>
      <c r="AG836">
        <v>5</v>
      </c>
      <c r="AH836">
        <v>3</v>
      </c>
      <c r="AI836">
        <v>1</v>
      </c>
      <c r="AJ836">
        <v>1</v>
      </c>
      <c r="AK836">
        <v>4</v>
      </c>
    </row>
    <row r="837" spans="1:37">
      <c r="A837">
        <v>837</v>
      </c>
      <c r="B837" t="s">
        <v>3311</v>
      </c>
      <c r="C837" t="s">
        <v>3312</v>
      </c>
      <c r="D837" t="str">
        <f t="shared" si="13"/>
        <v>SZ_10_0048</v>
      </c>
      <c r="E837" t="s">
        <v>3313</v>
      </c>
      <c r="F837" t="s">
        <v>3196</v>
      </c>
      <c r="G837" t="s">
        <v>3209</v>
      </c>
      <c r="H837">
        <v>4</v>
      </c>
      <c r="I837">
        <v>4</v>
      </c>
      <c r="J837">
        <v>3</v>
      </c>
      <c r="K837">
        <v>4</v>
      </c>
      <c r="L837">
        <v>1</v>
      </c>
      <c r="M837">
        <v>4</v>
      </c>
      <c r="N837">
        <v>4</v>
      </c>
      <c r="O837">
        <v>3</v>
      </c>
      <c r="P837">
        <v>5</v>
      </c>
      <c r="Q837">
        <v>4</v>
      </c>
      <c r="R837">
        <v>2</v>
      </c>
      <c r="S837">
        <v>3</v>
      </c>
      <c r="T837">
        <v>4</v>
      </c>
      <c r="U837">
        <v>1</v>
      </c>
      <c r="V837">
        <v>1</v>
      </c>
      <c r="W837">
        <v>3</v>
      </c>
      <c r="X837">
        <v>1</v>
      </c>
      <c r="Y837">
        <v>2</v>
      </c>
      <c r="Z837">
        <v>1</v>
      </c>
      <c r="AA837">
        <v>1</v>
      </c>
      <c r="AB837">
        <v>1</v>
      </c>
      <c r="AC837">
        <v>5</v>
      </c>
      <c r="AD837">
        <v>2</v>
      </c>
      <c r="AE837">
        <v>1</v>
      </c>
      <c r="AF837">
        <v>4</v>
      </c>
      <c r="AG837">
        <v>5</v>
      </c>
      <c r="AH837">
        <v>4</v>
      </c>
      <c r="AI837">
        <v>5</v>
      </c>
      <c r="AJ837">
        <v>5</v>
      </c>
      <c r="AK837">
        <v>4</v>
      </c>
    </row>
    <row r="838" spans="1:37">
      <c r="A838">
        <v>838</v>
      </c>
      <c r="B838" t="s">
        <v>3314</v>
      </c>
      <c r="C838" t="s">
        <v>3315</v>
      </c>
      <c r="D838" t="str">
        <f t="shared" si="13"/>
        <v>SZ_10_0049</v>
      </c>
      <c r="E838" t="s">
        <v>1871</v>
      </c>
      <c r="F838" t="s">
        <v>3196</v>
      </c>
      <c r="G838" t="s">
        <v>3191</v>
      </c>
      <c r="H838">
        <v>6</v>
      </c>
      <c r="I838">
        <v>4</v>
      </c>
      <c r="J838">
        <v>3</v>
      </c>
      <c r="K838">
        <v>4</v>
      </c>
      <c r="L838">
        <v>1</v>
      </c>
      <c r="M838">
        <v>6</v>
      </c>
      <c r="N838">
        <v>7</v>
      </c>
      <c r="O838">
        <v>7</v>
      </c>
      <c r="P838">
        <v>6</v>
      </c>
      <c r="Q838">
        <v>6</v>
      </c>
      <c r="R838">
        <v>6</v>
      </c>
      <c r="S838">
        <v>2</v>
      </c>
      <c r="T838">
        <v>6</v>
      </c>
      <c r="U838">
        <v>1</v>
      </c>
      <c r="V838">
        <v>1</v>
      </c>
      <c r="W838">
        <v>3</v>
      </c>
      <c r="X838">
        <v>1</v>
      </c>
      <c r="Y838">
        <v>3</v>
      </c>
      <c r="Z838">
        <v>3</v>
      </c>
      <c r="AA838">
        <v>1</v>
      </c>
      <c r="AB838">
        <v>3</v>
      </c>
      <c r="AC838">
        <v>6</v>
      </c>
      <c r="AD838">
        <v>2</v>
      </c>
      <c r="AE838">
        <v>1</v>
      </c>
      <c r="AF838">
        <v>5</v>
      </c>
      <c r="AG838">
        <v>5</v>
      </c>
      <c r="AH838">
        <v>5</v>
      </c>
      <c r="AI838">
        <v>4</v>
      </c>
      <c r="AJ838">
        <v>6</v>
      </c>
      <c r="AK838">
        <v>6</v>
      </c>
    </row>
    <row r="839" spans="1:37">
      <c r="A839">
        <v>839</v>
      </c>
      <c r="B839" t="s">
        <v>3316</v>
      </c>
      <c r="C839" t="s">
        <v>3317</v>
      </c>
      <c r="D839" t="str">
        <f t="shared" si="13"/>
        <v>SZ_10_0050</v>
      </c>
      <c r="E839" t="s">
        <v>1647</v>
      </c>
      <c r="F839" t="s">
        <v>3227</v>
      </c>
      <c r="G839" t="s">
        <v>3209</v>
      </c>
      <c r="H839">
        <v>5</v>
      </c>
      <c r="I839">
        <v>1</v>
      </c>
      <c r="J839">
        <v>4</v>
      </c>
      <c r="K839">
        <v>4</v>
      </c>
      <c r="L839">
        <v>1</v>
      </c>
      <c r="M839">
        <v>5</v>
      </c>
      <c r="N839">
        <v>2</v>
      </c>
      <c r="O839">
        <v>4</v>
      </c>
      <c r="P839">
        <v>4</v>
      </c>
      <c r="Q839">
        <v>4</v>
      </c>
      <c r="R839">
        <v>4</v>
      </c>
      <c r="S839">
        <v>2</v>
      </c>
      <c r="T839">
        <v>3</v>
      </c>
      <c r="U839">
        <v>1</v>
      </c>
      <c r="V839">
        <v>1</v>
      </c>
      <c r="W839">
        <v>3</v>
      </c>
      <c r="X839">
        <v>1</v>
      </c>
      <c r="Y839">
        <v>4</v>
      </c>
      <c r="Z839">
        <v>1</v>
      </c>
      <c r="AA839">
        <v>1</v>
      </c>
      <c r="AB839">
        <v>3</v>
      </c>
      <c r="AC839">
        <v>4</v>
      </c>
      <c r="AD839">
        <v>4</v>
      </c>
      <c r="AE839">
        <v>1</v>
      </c>
      <c r="AF839">
        <v>3</v>
      </c>
      <c r="AG839">
        <v>5</v>
      </c>
      <c r="AH839">
        <v>5</v>
      </c>
      <c r="AI839">
        <v>4</v>
      </c>
      <c r="AJ839">
        <v>1</v>
      </c>
      <c r="AK839">
        <v>2</v>
      </c>
    </row>
    <row r="840" spans="1:37">
      <c r="A840">
        <v>840</v>
      </c>
      <c r="B840" t="s">
        <v>3318</v>
      </c>
      <c r="C840" t="s">
        <v>3319</v>
      </c>
      <c r="D840" t="str">
        <f t="shared" si="13"/>
        <v>SZ_10_0051</v>
      </c>
      <c r="E840" t="s">
        <v>3320</v>
      </c>
      <c r="F840" t="s">
        <v>3257</v>
      </c>
      <c r="G840" t="s">
        <v>3209</v>
      </c>
      <c r="H840">
        <v>6</v>
      </c>
      <c r="I840">
        <v>6</v>
      </c>
      <c r="J840">
        <v>5</v>
      </c>
      <c r="K840">
        <v>4</v>
      </c>
      <c r="L840">
        <v>1</v>
      </c>
      <c r="M840">
        <v>5</v>
      </c>
      <c r="N840">
        <v>6</v>
      </c>
      <c r="O840">
        <v>4</v>
      </c>
      <c r="P840">
        <v>5</v>
      </c>
      <c r="Q840">
        <v>3</v>
      </c>
      <c r="R840">
        <v>5</v>
      </c>
      <c r="S840">
        <v>4</v>
      </c>
      <c r="T840">
        <v>4</v>
      </c>
      <c r="U840">
        <v>4</v>
      </c>
      <c r="V840">
        <v>1</v>
      </c>
      <c r="W840">
        <v>3</v>
      </c>
      <c r="X840">
        <v>1</v>
      </c>
      <c r="Y840">
        <v>2</v>
      </c>
      <c r="Z840">
        <v>5</v>
      </c>
      <c r="AA840">
        <v>1</v>
      </c>
      <c r="AB840">
        <v>3</v>
      </c>
      <c r="AC840">
        <v>4</v>
      </c>
      <c r="AD840">
        <v>5</v>
      </c>
      <c r="AE840">
        <v>1</v>
      </c>
      <c r="AF840">
        <v>4</v>
      </c>
      <c r="AG840">
        <v>6</v>
      </c>
      <c r="AH840">
        <v>5</v>
      </c>
      <c r="AI840">
        <v>4</v>
      </c>
      <c r="AJ840">
        <v>1</v>
      </c>
      <c r="AK840">
        <v>5</v>
      </c>
    </row>
    <row r="841" spans="1:37">
      <c r="A841">
        <v>841</v>
      </c>
      <c r="B841" t="s">
        <v>3321</v>
      </c>
      <c r="C841" t="s">
        <v>3322</v>
      </c>
      <c r="D841" t="str">
        <f t="shared" si="13"/>
        <v>SZ_10_0052</v>
      </c>
      <c r="E841" t="s">
        <v>3323</v>
      </c>
      <c r="F841" t="s">
        <v>3196</v>
      </c>
      <c r="G841" t="s">
        <v>3191</v>
      </c>
      <c r="H841">
        <v>4</v>
      </c>
      <c r="I841">
        <v>4</v>
      </c>
      <c r="J841">
        <v>3</v>
      </c>
      <c r="K841">
        <v>2</v>
      </c>
      <c r="L841">
        <v>1</v>
      </c>
      <c r="M841">
        <v>4</v>
      </c>
      <c r="N841">
        <v>3</v>
      </c>
      <c r="O841">
        <v>3</v>
      </c>
      <c r="P841">
        <v>3</v>
      </c>
      <c r="Q841">
        <v>4</v>
      </c>
      <c r="R841">
        <v>3</v>
      </c>
      <c r="S841">
        <v>1</v>
      </c>
      <c r="T841">
        <v>2</v>
      </c>
      <c r="U841">
        <v>1</v>
      </c>
      <c r="V841">
        <v>1</v>
      </c>
      <c r="W841">
        <v>3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4</v>
      </c>
      <c r="AH841">
        <v>3</v>
      </c>
      <c r="AI841">
        <v>3</v>
      </c>
      <c r="AJ841">
        <v>1</v>
      </c>
      <c r="AK841">
        <v>4</v>
      </c>
    </row>
    <row r="842" spans="1:37">
      <c r="A842">
        <v>842</v>
      </c>
      <c r="B842" t="s">
        <v>3324</v>
      </c>
      <c r="C842" t="s">
        <v>3325</v>
      </c>
      <c r="D842" t="str">
        <f t="shared" si="13"/>
        <v>SZ_10_0053</v>
      </c>
      <c r="E842" t="s">
        <v>2595</v>
      </c>
      <c r="F842" t="s">
        <v>3221</v>
      </c>
      <c r="G842" t="s">
        <v>3209</v>
      </c>
      <c r="H842">
        <v>5</v>
      </c>
      <c r="I842">
        <v>1</v>
      </c>
      <c r="J842">
        <v>5</v>
      </c>
      <c r="K842">
        <v>1</v>
      </c>
      <c r="L842">
        <v>1</v>
      </c>
      <c r="M842">
        <v>5</v>
      </c>
      <c r="N842">
        <v>1</v>
      </c>
      <c r="O842">
        <v>1</v>
      </c>
      <c r="P842">
        <v>4</v>
      </c>
      <c r="Q842">
        <v>1</v>
      </c>
      <c r="R842">
        <v>3</v>
      </c>
      <c r="S842">
        <v>1</v>
      </c>
      <c r="T842">
        <v>2</v>
      </c>
      <c r="U842">
        <v>1</v>
      </c>
      <c r="V842">
        <v>1</v>
      </c>
      <c r="W842">
        <v>2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4</v>
      </c>
      <c r="AG842">
        <v>6</v>
      </c>
      <c r="AH842">
        <v>1</v>
      </c>
      <c r="AI842">
        <v>3</v>
      </c>
      <c r="AJ842">
        <v>4</v>
      </c>
      <c r="AK842">
        <v>3</v>
      </c>
    </row>
    <row r="843" spans="1:37">
      <c r="A843">
        <v>843</v>
      </c>
      <c r="B843" t="s">
        <v>2915</v>
      </c>
      <c r="C843" t="s">
        <v>3326</v>
      </c>
      <c r="D843" t="str">
        <f t="shared" si="13"/>
        <v>SZ_10_0054</v>
      </c>
      <c r="E843" t="s">
        <v>3327</v>
      </c>
      <c r="F843" t="s">
        <v>3279</v>
      </c>
      <c r="G843" t="s">
        <v>3209</v>
      </c>
      <c r="H843">
        <v>6</v>
      </c>
      <c r="I843">
        <v>6</v>
      </c>
      <c r="J843">
        <v>6</v>
      </c>
      <c r="K843">
        <v>3</v>
      </c>
      <c r="L843">
        <v>2</v>
      </c>
      <c r="M843">
        <v>6</v>
      </c>
      <c r="N843">
        <v>2</v>
      </c>
      <c r="O843">
        <v>5</v>
      </c>
      <c r="P843">
        <v>4</v>
      </c>
      <c r="Q843">
        <v>4</v>
      </c>
      <c r="R843">
        <v>5</v>
      </c>
      <c r="S843">
        <v>3</v>
      </c>
      <c r="T843">
        <v>4</v>
      </c>
      <c r="U843">
        <v>3</v>
      </c>
      <c r="V843">
        <v>2</v>
      </c>
      <c r="W843">
        <v>2</v>
      </c>
      <c r="X843">
        <v>1</v>
      </c>
      <c r="Y843">
        <v>3</v>
      </c>
      <c r="Z843">
        <v>1</v>
      </c>
      <c r="AA843">
        <v>1</v>
      </c>
      <c r="AB843">
        <v>2</v>
      </c>
      <c r="AC843">
        <v>1</v>
      </c>
      <c r="AD843">
        <v>2</v>
      </c>
      <c r="AE843">
        <v>1</v>
      </c>
      <c r="AF843">
        <v>3</v>
      </c>
      <c r="AG843">
        <v>6</v>
      </c>
      <c r="AH843">
        <v>4</v>
      </c>
      <c r="AI843">
        <v>1</v>
      </c>
      <c r="AJ843">
        <v>1</v>
      </c>
      <c r="AK843">
        <v>5</v>
      </c>
    </row>
    <row r="844" spans="1:37">
      <c r="A844">
        <v>844</v>
      </c>
      <c r="B844" t="s">
        <v>2919</v>
      </c>
      <c r="C844" t="s">
        <v>3328</v>
      </c>
      <c r="D844" t="str">
        <f t="shared" si="13"/>
        <v>SZ_10_0055</v>
      </c>
      <c r="E844" t="s">
        <v>3329</v>
      </c>
      <c r="F844" t="s">
        <v>3257</v>
      </c>
      <c r="G844" t="s">
        <v>3209</v>
      </c>
      <c r="H844">
        <v>6</v>
      </c>
      <c r="I844">
        <v>5</v>
      </c>
      <c r="J844">
        <v>5</v>
      </c>
      <c r="K844">
        <v>1</v>
      </c>
      <c r="L844">
        <v>1</v>
      </c>
      <c r="M844">
        <v>5</v>
      </c>
      <c r="N844">
        <v>4</v>
      </c>
      <c r="O844">
        <v>3</v>
      </c>
      <c r="P844">
        <v>4</v>
      </c>
      <c r="Q844">
        <v>5</v>
      </c>
      <c r="R844">
        <v>4</v>
      </c>
      <c r="S844">
        <v>4</v>
      </c>
      <c r="T844">
        <v>4</v>
      </c>
      <c r="U844">
        <v>4</v>
      </c>
      <c r="V844">
        <v>1</v>
      </c>
      <c r="W844">
        <v>2</v>
      </c>
      <c r="X844">
        <v>1</v>
      </c>
      <c r="Y844">
        <v>2</v>
      </c>
      <c r="Z844">
        <v>4</v>
      </c>
      <c r="AA844">
        <v>1</v>
      </c>
      <c r="AB844">
        <v>3</v>
      </c>
      <c r="AC844">
        <v>5</v>
      </c>
      <c r="AD844">
        <v>4</v>
      </c>
      <c r="AE844">
        <v>1</v>
      </c>
      <c r="AF844">
        <v>4</v>
      </c>
      <c r="AG844">
        <v>6</v>
      </c>
      <c r="AH844">
        <v>4</v>
      </c>
      <c r="AI844">
        <v>2</v>
      </c>
      <c r="AJ844">
        <v>1</v>
      </c>
      <c r="AK844">
        <v>5</v>
      </c>
    </row>
    <row r="845" spans="1:37">
      <c r="A845">
        <v>845</v>
      </c>
      <c r="B845" t="s">
        <v>2922</v>
      </c>
      <c r="C845" t="s">
        <v>3330</v>
      </c>
      <c r="D845" t="str">
        <f t="shared" si="13"/>
        <v>SZ_10_0056</v>
      </c>
      <c r="E845" t="s">
        <v>3331</v>
      </c>
      <c r="F845" t="s">
        <v>3208</v>
      </c>
      <c r="G845" t="s">
        <v>3209</v>
      </c>
      <c r="H845">
        <v>5</v>
      </c>
      <c r="I845">
        <v>4</v>
      </c>
      <c r="J845">
        <v>2</v>
      </c>
      <c r="K845">
        <v>4</v>
      </c>
      <c r="L845">
        <v>2</v>
      </c>
      <c r="M845">
        <v>5</v>
      </c>
      <c r="N845">
        <v>5</v>
      </c>
      <c r="O845">
        <v>2</v>
      </c>
      <c r="P845">
        <v>2</v>
      </c>
      <c r="Q845">
        <v>4</v>
      </c>
      <c r="R845">
        <v>2</v>
      </c>
      <c r="S845">
        <v>4</v>
      </c>
      <c r="T845">
        <v>4</v>
      </c>
      <c r="U845">
        <v>1</v>
      </c>
      <c r="V845">
        <v>1</v>
      </c>
      <c r="W845">
        <v>1</v>
      </c>
      <c r="X845">
        <v>1</v>
      </c>
      <c r="Y845">
        <v>4</v>
      </c>
      <c r="Z845">
        <v>1</v>
      </c>
      <c r="AA845">
        <v>1</v>
      </c>
      <c r="AB845">
        <v>3</v>
      </c>
      <c r="AC845">
        <v>5</v>
      </c>
      <c r="AD845">
        <v>6</v>
      </c>
      <c r="AE845">
        <v>1</v>
      </c>
      <c r="AF845">
        <v>3</v>
      </c>
      <c r="AG845">
        <v>5</v>
      </c>
      <c r="AH845">
        <v>3</v>
      </c>
      <c r="AI845">
        <v>3</v>
      </c>
      <c r="AJ845">
        <v>1</v>
      </c>
      <c r="AK845">
        <v>4</v>
      </c>
    </row>
    <row r="846" spans="1:37">
      <c r="A846">
        <v>846</v>
      </c>
      <c r="B846" t="s">
        <v>2925</v>
      </c>
      <c r="C846" t="s">
        <v>3332</v>
      </c>
      <c r="D846" t="str">
        <f t="shared" si="13"/>
        <v>SZ_10_0057</v>
      </c>
      <c r="E846" t="s">
        <v>3333</v>
      </c>
      <c r="F846" t="s">
        <v>3208</v>
      </c>
      <c r="G846" t="s">
        <v>3209</v>
      </c>
      <c r="H846">
        <v>4</v>
      </c>
      <c r="I846">
        <v>4</v>
      </c>
      <c r="J846">
        <v>3</v>
      </c>
      <c r="K846">
        <v>4</v>
      </c>
      <c r="L846">
        <v>2</v>
      </c>
      <c r="M846">
        <v>4</v>
      </c>
      <c r="N846">
        <v>5</v>
      </c>
      <c r="O846">
        <v>2</v>
      </c>
      <c r="P846">
        <v>2</v>
      </c>
      <c r="Q846">
        <v>4</v>
      </c>
      <c r="R846">
        <v>1</v>
      </c>
      <c r="S846">
        <v>4</v>
      </c>
      <c r="T846">
        <v>4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3</v>
      </c>
      <c r="AC846">
        <v>4</v>
      </c>
      <c r="AD846">
        <v>4</v>
      </c>
      <c r="AE846">
        <v>1</v>
      </c>
      <c r="AF846">
        <v>3</v>
      </c>
      <c r="AG846">
        <v>4</v>
      </c>
      <c r="AH846">
        <v>3</v>
      </c>
      <c r="AI846">
        <v>3</v>
      </c>
      <c r="AJ846">
        <v>2</v>
      </c>
      <c r="AK846">
        <v>4</v>
      </c>
    </row>
    <row r="847" spans="1:37">
      <c r="A847">
        <v>847</v>
      </c>
      <c r="B847" t="s">
        <v>2928</v>
      </c>
      <c r="C847" t="s">
        <v>3334</v>
      </c>
      <c r="D847" t="str">
        <f t="shared" si="13"/>
        <v>SZ_10_0058</v>
      </c>
      <c r="E847" t="s">
        <v>3335</v>
      </c>
      <c r="F847" t="s">
        <v>3208</v>
      </c>
      <c r="G847" t="s">
        <v>3209</v>
      </c>
      <c r="H847">
        <v>5</v>
      </c>
      <c r="I847">
        <v>4</v>
      </c>
      <c r="J847">
        <v>3</v>
      </c>
      <c r="K847">
        <v>5</v>
      </c>
      <c r="L847">
        <v>1</v>
      </c>
      <c r="M847">
        <v>5</v>
      </c>
      <c r="N847">
        <v>5</v>
      </c>
      <c r="O847">
        <v>3</v>
      </c>
      <c r="P847">
        <v>2</v>
      </c>
      <c r="Q847">
        <v>3</v>
      </c>
      <c r="R847">
        <v>1</v>
      </c>
      <c r="S847">
        <v>4</v>
      </c>
      <c r="T847">
        <v>3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5</v>
      </c>
      <c r="AD847">
        <v>5</v>
      </c>
      <c r="AE847">
        <v>1</v>
      </c>
      <c r="AF847">
        <v>2</v>
      </c>
      <c r="AG847">
        <v>5</v>
      </c>
      <c r="AH847">
        <v>3</v>
      </c>
      <c r="AI847">
        <v>3</v>
      </c>
      <c r="AJ847">
        <v>2</v>
      </c>
      <c r="AK847">
        <v>2</v>
      </c>
    </row>
    <row r="848" spans="1:37">
      <c r="A848">
        <v>848</v>
      </c>
      <c r="B848" t="s">
        <v>2930</v>
      </c>
      <c r="C848" t="s">
        <v>3336</v>
      </c>
      <c r="D848" t="str">
        <f t="shared" si="13"/>
        <v>SZ_10_0059</v>
      </c>
      <c r="E848" t="s">
        <v>1606</v>
      </c>
      <c r="F848" t="s">
        <v>3227</v>
      </c>
      <c r="G848" t="s">
        <v>3209</v>
      </c>
      <c r="H848">
        <v>5</v>
      </c>
      <c r="I848">
        <v>1</v>
      </c>
      <c r="J848">
        <v>5</v>
      </c>
      <c r="K848">
        <v>2</v>
      </c>
      <c r="L848">
        <v>1</v>
      </c>
      <c r="M848">
        <v>5</v>
      </c>
      <c r="N848">
        <v>1</v>
      </c>
      <c r="O848">
        <v>3</v>
      </c>
      <c r="P848">
        <v>3</v>
      </c>
      <c r="Q848">
        <v>2</v>
      </c>
      <c r="R848">
        <v>4</v>
      </c>
      <c r="S848">
        <v>3</v>
      </c>
      <c r="T848">
        <v>2</v>
      </c>
      <c r="U848">
        <v>1</v>
      </c>
      <c r="V848">
        <v>1</v>
      </c>
      <c r="W848">
        <v>3</v>
      </c>
      <c r="X848">
        <v>1</v>
      </c>
      <c r="Y848">
        <v>5</v>
      </c>
      <c r="Z848">
        <v>1</v>
      </c>
      <c r="AA848">
        <v>1</v>
      </c>
      <c r="AB848">
        <v>1</v>
      </c>
      <c r="AC848">
        <v>1</v>
      </c>
      <c r="AD848">
        <v>5</v>
      </c>
      <c r="AE848">
        <v>1</v>
      </c>
      <c r="AF848">
        <v>1</v>
      </c>
      <c r="AG848">
        <v>6</v>
      </c>
      <c r="AH848">
        <v>6</v>
      </c>
      <c r="AI848">
        <v>1</v>
      </c>
      <c r="AJ848">
        <v>1</v>
      </c>
      <c r="AK848">
        <v>4</v>
      </c>
    </row>
    <row r="849" spans="1:37">
      <c r="A849">
        <v>849</v>
      </c>
      <c r="B849" t="s">
        <v>2932</v>
      </c>
      <c r="C849" t="s">
        <v>3337</v>
      </c>
      <c r="D849" t="str">
        <f t="shared" si="13"/>
        <v>SZ_10_0060</v>
      </c>
      <c r="E849" t="s">
        <v>1226</v>
      </c>
      <c r="F849" t="s">
        <v>3208</v>
      </c>
      <c r="G849" t="s">
        <v>3209</v>
      </c>
      <c r="H849">
        <v>5</v>
      </c>
      <c r="I849">
        <v>4</v>
      </c>
      <c r="J849">
        <v>3</v>
      </c>
      <c r="K849">
        <v>4</v>
      </c>
      <c r="L849">
        <v>1</v>
      </c>
      <c r="M849">
        <v>5</v>
      </c>
      <c r="N849">
        <v>5</v>
      </c>
      <c r="O849">
        <v>1</v>
      </c>
      <c r="P849">
        <v>1</v>
      </c>
      <c r="Q849">
        <v>3</v>
      </c>
      <c r="R849">
        <v>1</v>
      </c>
      <c r="S849">
        <v>3</v>
      </c>
      <c r="T849">
        <v>3</v>
      </c>
      <c r="U849">
        <v>1</v>
      </c>
      <c r="V849">
        <v>1</v>
      </c>
      <c r="W849">
        <v>1</v>
      </c>
      <c r="X849">
        <v>1</v>
      </c>
      <c r="Y849">
        <v>4</v>
      </c>
      <c r="Z849">
        <v>1</v>
      </c>
      <c r="AA849">
        <v>1</v>
      </c>
      <c r="AB849">
        <v>3</v>
      </c>
      <c r="AC849">
        <v>4</v>
      </c>
      <c r="AD849">
        <v>5</v>
      </c>
      <c r="AE849">
        <v>1</v>
      </c>
      <c r="AF849">
        <v>3</v>
      </c>
      <c r="AG849">
        <v>5</v>
      </c>
      <c r="AH849">
        <v>3</v>
      </c>
      <c r="AI849">
        <v>3</v>
      </c>
      <c r="AJ849">
        <v>1</v>
      </c>
      <c r="AK849">
        <v>3</v>
      </c>
    </row>
    <row r="850" spans="1:37">
      <c r="A850">
        <v>850</v>
      </c>
      <c r="B850" t="s">
        <v>2935</v>
      </c>
      <c r="C850" t="s">
        <v>3338</v>
      </c>
      <c r="D850" t="str">
        <f t="shared" si="13"/>
        <v>SZ_10_0061</v>
      </c>
      <c r="E850" t="s">
        <v>1836</v>
      </c>
      <c r="F850" t="s">
        <v>3196</v>
      </c>
      <c r="G850" t="s">
        <v>3209</v>
      </c>
      <c r="H850">
        <v>6</v>
      </c>
      <c r="I850">
        <v>4</v>
      </c>
      <c r="J850">
        <v>1</v>
      </c>
      <c r="K850">
        <v>3</v>
      </c>
      <c r="L850">
        <v>1</v>
      </c>
      <c r="M850">
        <v>5</v>
      </c>
      <c r="N850">
        <v>4</v>
      </c>
      <c r="O850">
        <v>6</v>
      </c>
      <c r="P850">
        <v>6</v>
      </c>
      <c r="Q850">
        <v>6</v>
      </c>
      <c r="R850">
        <v>6</v>
      </c>
      <c r="S850">
        <v>3</v>
      </c>
      <c r="T850">
        <v>5</v>
      </c>
      <c r="U850">
        <v>5</v>
      </c>
      <c r="V850">
        <v>6</v>
      </c>
      <c r="W850">
        <v>3</v>
      </c>
      <c r="X850">
        <v>1</v>
      </c>
      <c r="Y850">
        <v>3</v>
      </c>
      <c r="Z850">
        <v>1</v>
      </c>
      <c r="AA850">
        <v>3</v>
      </c>
      <c r="AB850">
        <v>3</v>
      </c>
      <c r="AC850">
        <v>5</v>
      </c>
      <c r="AD850">
        <v>3</v>
      </c>
      <c r="AE850">
        <v>1</v>
      </c>
      <c r="AF850">
        <v>4</v>
      </c>
      <c r="AG850">
        <v>6</v>
      </c>
      <c r="AH850">
        <v>5</v>
      </c>
      <c r="AI850">
        <v>3</v>
      </c>
      <c r="AJ850">
        <v>6</v>
      </c>
      <c r="AK850">
        <v>6</v>
      </c>
    </row>
    <row r="851" spans="1:37">
      <c r="A851">
        <v>851</v>
      </c>
      <c r="B851" t="s">
        <v>2938</v>
      </c>
      <c r="C851" t="s">
        <v>3339</v>
      </c>
      <c r="D851" t="str">
        <f t="shared" si="13"/>
        <v>SZ_10_0062</v>
      </c>
      <c r="E851" t="s">
        <v>2478</v>
      </c>
      <c r="F851" t="s">
        <v>3208</v>
      </c>
      <c r="G851" t="s">
        <v>3209</v>
      </c>
      <c r="H851">
        <v>5</v>
      </c>
      <c r="I851">
        <v>4</v>
      </c>
      <c r="J851">
        <v>3</v>
      </c>
      <c r="K851">
        <v>4</v>
      </c>
      <c r="L851">
        <v>1</v>
      </c>
      <c r="M851">
        <v>6</v>
      </c>
      <c r="N851">
        <v>5</v>
      </c>
      <c r="O851">
        <v>3</v>
      </c>
      <c r="P851">
        <v>2</v>
      </c>
      <c r="Q851">
        <v>3</v>
      </c>
      <c r="R851">
        <v>2</v>
      </c>
      <c r="S851">
        <v>4</v>
      </c>
      <c r="T851">
        <v>5</v>
      </c>
      <c r="U851">
        <v>1</v>
      </c>
      <c r="V851">
        <v>1</v>
      </c>
      <c r="W851">
        <v>1</v>
      </c>
      <c r="X851">
        <v>1</v>
      </c>
      <c r="Y851">
        <v>4</v>
      </c>
      <c r="Z851">
        <v>2</v>
      </c>
      <c r="AA851">
        <v>1</v>
      </c>
      <c r="AB851">
        <v>2</v>
      </c>
      <c r="AC851">
        <v>5</v>
      </c>
      <c r="AD851">
        <v>5</v>
      </c>
      <c r="AE851">
        <v>1</v>
      </c>
      <c r="AF851">
        <v>3</v>
      </c>
      <c r="AG851">
        <v>5</v>
      </c>
      <c r="AH851">
        <v>4</v>
      </c>
      <c r="AI851">
        <v>3</v>
      </c>
      <c r="AJ851">
        <v>1</v>
      </c>
      <c r="AK851">
        <v>4</v>
      </c>
    </row>
    <row r="852" spans="1:37">
      <c r="A852">
        <v>852</v>
      </c>
      <c r="B852" t="s">
        <v>2940</v>
      </c>
      <c r="C852" t="s">
        <v>3340</v>
      </c>
      <c r="D852" t="str">
        <f t="shared" si="13"/>
        <v>SZ_10_0063</v>
      </c>
      <c r="E852" t="s">
        <v>1714</v>
      </c>
      <c r="F852" t="s">
        <v>3257</v>
      </c>
      <c r="G852" t="s">
        <v>3209</v>
      </c>
      <c r="H852">
        <v>5</v>
      </c>
      <c r="I852">
        <v>4</v>
      </c>
      <c r="J852">
        <v>4</v>
      </c>
      <c r="K852">
        <v>4</v>
      </c>
      <c r="L852">
        <v>1</v>
      </c>
      <c r="M852">
        <v>5</v>
      </c>
      <c r="N852">
        <v>4</v>
      </c>
      <c r="O852">
        <v>3</v>
      </c>
      <c r="P852">
        <v>4</v>
      </c>
      <c r="Q852">
        <v>3</v>
      </c>
      <c r="R852">
        <v>2</v>
      </c>
      <c r="S852">
        <v>4</v>
      </c>
      <c r="T852">
        <v>3</v>
      </c>
      <c r="U852">
        <v>4</v>
      </c>
      <c r="V852">
        <v>3</v>
      </c>
      <c r="W852">
        <v>3</v>
      </c>
      <c r="X852">
        <v>1</v>
      </c>
      <c r="Y852">
        <v>3</v>
      </c>
      <c r="Z852">
        <v>3</v>
      </c>
      <c r="AA852">
        <v>1</v>
      </c>
      <c r="AB852">
        <v>2</v>
      </c>
      <c r="AC852">
        <v>5</v>
      </c>
      <c r="AD852">
        <v>4</v>
      </c>
      <c r="AE852">
        <v>1</v>
      </c>
      <c r="AF852">
        <v>3</v>
      </c>
      <c r="AG852">
        <v>6</v>
      </c>
      <c r="AH852">
        <v>5</v>
      </c>
      <c r="AI852">
        <v>5</v>
      </c>
      <c r="AJ852">
        <v>1</v>
      </c>
      <c r="AK852">
        <v>2</v>
      </c>
    </row>
    <row r="853" spans="1:37">
      <c r="A853">
        <v>853</v>
      </c>
      <c r="B853" t="s">
        <v>2943</v>
      </c>
      <c r="C853" t="s">
        <v>3341</v>
      </c>
      <c r="D853" t="str">
        <f t="shared" si="13"/>
        <v>SZ_10_0064</v>
      </c>
      <c r="E853" t="s">
        <v>3342</v>
      </c>
      <c r="F853" t="s">
        <v>3257</v>
      </c>
      <c r="G853" t="s">
        <v>3209</v>
      </c>
      <c r="H853">
        <v>5</v>
      </c>
      <c r="I853">
        <v>5</v>
      </c>
      <c r="J853">
        <v>1</v>
      </c>
      <c r="K853">
        <v>1</v>
      </c>
      <c r="L853">
        <v>1</v>
      </c>
      <c r="M853">
        <v>6</v>
      </c>
      <c r="N853">
        <v>6</v>
      </c>
      <c r="O853">
        <v>5</v>
      </c>
      <c r="P853">
        <v>5</v>
      </c>
      <c r="Q853">
        <v>5</v>
      </c>
      <c r="R853">
        <v>5</v>
      </c>
      <c r="S853">
        <v>5</v>
      </c>
      <c r="T853">
        <v>5</v>
      </c>
      <c r="U853">
        <v>5</v>
      </c>
      <c r="V853">
        <v>1</v>
      </c>
      <c r="W853">
        <v>3</v>
      </c>
      <c r="X853">
        <v>1</v>
      </c>
      <c r="Y853">
        <v>2</v>
      </c>
      <c r="Z853">
        <v>4</v>
      </c>
      <c r="AA853">
        <v>1</v>
      </c>
      <c r="AB853">
        <v>5</v>
      </c>
      <c r="AC853">
        <v>5</v>
      </c>
      <c r="AD853">
        <v>4</v>
      </c>
      <c r="AE853">
        <v>1</v>
      </c>
      <c r="AF853">
        <v>5</v>
      </c>
      <c r="AG853">
        <v>6</v>
      </c>
      <c r="AH853">
        <v>5</v>
      </c>
      <c r="AI853">
        <v>4</v>
      </c>
      <c r="AJ853">
        <v>1</v>
      </c>
      <c r="AK853">
        <v>5</v>
      </c>
    </row>
    <row r="854" spans="1:37">
      <c r="A854">
        <v>854</v>
      </c>
      <c r="B854" t="s">
        <v>2946</v>
      </c>
      <c r="C854" t="s">
        <v>3343</v>
      </c>
      <c r="D854" t="str">
        <f t="shared" si="13"/>
        <v>SZ_10_0065</v>
      </c>
      <c r="E854" t="s">
        <v>1480</v>
      </c>
      <c r="F854" t="s">
        <v>3196</v>
      </c>
      <c r="G854" t="s">
        <v>3209</v>
      </c>
      <c r="H854">
        <v>5</v>
      </c>
      <c r="I854">
        <v>5</v>
      </c>
      <c r="J854">
        <v>1</v>
      </c>
      <c r="K854">
        <v>2</v>
      </c>
      <c r="L854">
        <v>1</v>
      </c>
      <c r="M854">
        <v>5</v>
      </c>
      <c r="N854">
        <v>2</v>
      </c>
      <c r="O854">
        <v>5</v>
      </c>
      <c r="P854">
        <v>5</v>
      </c>
      <c r="Q854">
        <v>5</v>
      </c>
      <c r="R854">
        <v>3</v>
      </c>
      <c r="S854">
        <v>2</v>
      </c>
      <c r="T854">
        <v>4</v>
      </c>
      <c r="U854">
        <v>1</v>
      </c>
      <c r="V854">
        <v>1</v>
      </c>
      <c r="W854">
        <v>2</v>
      </c>
      <c r="X854">
        <v>1</v>
      </c>
      <c r="Y854">
        <v>2</v>
      </c>
      <c r="Z854">
        <v>1</v>
      </c>
      <c r="AA854">
        <v>1</v>
      </c>
      <c r="AB854">
        <v>1</v>
      </c>
      <c r="AC854">
        <v>4</v>
      </c>
      <c r="AD854">
        <v>4</v>
      </c>
      <c r="AE854">
        <v>1</v>
      </c>
      <c r="AF854">
        <v>1</v>
      </c>
      <c r="AG854">
        <v>5</v>
      </c>
      <c r="AH854">
        <v>5</v>
      </c>
      <c r="AI854">
        <v>3</v>
      </c>
      <c r="AJ854">
        <v>1</v>
      </c>
      <c r="AK854">
        <v>5</v>
      </c>
    </row>
    <row r="855" spans="1:37">
      <c r="A855">
        <v>855</v>
      </c>
      <c r="B855" t="s">
        <v>2951</v>
      </c>
      <c r="C855" t="s">
        <v>3344</v>
      </c>
      <c r="D855" t="str">
        <f t="shared" si="13"/>
        <v>SZ_10_0066</v>
      </c>
      <c r="E855" t="s">
        <v>3345</v>
      </c>
      <c r="F855" t="s">
        <v>3196</v>
      </c>
      <c r="G855" t="s">
        <v>3209</v>
      </c>
      <c r="H855">
        <v>6</v>
      </c>
      <c r="I855">
        <v>2</v>
      </c>
      <c r="J855">
        <v>5</v>
      </c>
      <c r="K855">
        <v>2</v>
      </c>
      <c r="L855">
        <v>1</v>
      </c>
      <c r="M855">
        <v>5</v>
      </c>
      <c r="N855">
        <v>2</v>
      </c>
      <c r="O855">
        <v>5</v>
      </c>
      <c r="P855">
        <v>5</v>
      </c>
      <c r="Q855">
        <v>5</v>
      </c>
      <c r="R855">
        <v>5</v>
      </c>
      <c r="S855">
        <v>1</v>
      </c>
      <c r="T855">
        <v>2</v>
      </c>
      <c r="U855">
        <v>2</v>
      </c>
      <c r="V855">
        <v>1</v>
      </c>
      <c r="W855">
        <v>1</v>
      </c>
      <c r="X855">
        <v>1</v>
      </c>
      <c r="Y855">
        <v>2</v>
      </c>
      <c r="Z855">
        <v>1</v>
      </c>
      <c r="AA855">
        <v>1</v>
      </c>
      <c r="AB855">
        <v>1</v>
      </c>
      <c r="AC855">
        <v>3</v>
      </c>
      <c r="AD855">
        <v>2</v>
      </c>
      <c r="AE855">
        <v>1</v>
      </c>
      <c r="AF855">
        <v>2</v>
      </c>
      <c r="AG855">
        <v>5</v>
      </c>
      <c r="AH855">
        <v>5</v>
      </c>
      <c r="AI855">
        <v>5</v>
      </c>
      <c r="AJ855">
        <v>2</v>
      </c>
      <c r="AK855">
        <v>5</v>
      </c>
    </row>
    <row r="856" spans="1:37">
      <c r="A856">
        <v>856</v>
      </c>
      <c r="B856" t="s">
        <v>2954</v>
      </c>
      <c r="C856" t="s">
        <v>3346</v>
      </c>
      <c r="D856" t="str">
        <f t="shared" si="13"/>
        <v>SZ_10_0067</v>
      </c>
      <c r="E856" t="s">
        <v>3347</v>
      </c>
      <c r="F856" t="s">
        <v>3236</v>
      </c>
      <c r="G856" t="s">
        <v>3217</v>
      </c>
      <c r="H856">
        <v>5</v>
      </c>
      <c r="I856">
        <v>3</v>
      </c>
      <c r="J856">
        <v>6</v>
      </c>
      <c r="K856">
        <v>1</v>
      </c>
      <c r="L856">
        <v>1</v>
      </c>
      <c r="M856">
        <v>5</v>
      </c>
      <c r="N856">
        <v>3</v>
      </c>
      <c r="O856">
        <v>1</v>
      </c>
      <c r="P856">
        <v>4</v>
      </c>
      <c r="Q856">
        <v>3</v>
      </c>
      <c r="R856">
        <v>5</v>
      </c>
      <c r="S856">
        <v>1</v>
      </c>
      <c r="T856">
        <v>1</v>
      </c>
      <c r="U856">
        <v>3</v>
      </c>
      <c r="V856">
        <v>5</v>
      </c>
      <c r="W856">
        <v>3</v>
      </c>
      <c r="X856">
        <v>1</v>
      </c>
      <c r="Y856">
        <v>3</v>
      </c>
      <c r="Z856">
        <v>3</v>
      </c>
      <c r="AA856">
        <v>1</v>
      </c>
      <c r="AB856">
        <v>1</v>
      </c>
      <c r="AC856">
        <v>2</v>
      </c>
      <c r="AD856">
        <v>3</v>
      </c>
      <c r="AE856">
        <v>1</v>
      </c>
      <c r="AF856">
        <v>4</v>
      </c>
      <c r="AG856">
        <v>6</v>
      </c>
      <c r="AH856">
        <v>3</v>
      </c>
      <c r="AI856">
        <v>1</v>
      </c>
      <c r="AJ856">
        <v>4</v>
      </c>
      <c r="AK856">
        <v>5</v>
      </c>
    </row>
    <row r="857" spans="1:37">
      <c r="A857">
        <v>857</v>
      </c>
      <c r="B857" t="s">
        <v>2962</v>
      </c>
      <c r="C857" t="s">
        <v>3348</v>
      </c>
      <c r="D857" t="str">
        <f t="shared" si="13"/>
        <v>SZ_10_0068</v>
      </c>
      <c r="E857" t="s">
        <v>2824</v>
      </c>
      <c r="F857" t="s">
        <v>3244</v>
      </c>
      <c r="G857" t="s">
        <v>3349</v>
      </c>
      <c r="H857">
        <v>4</v>
      </c>
      <c r="I857">
        <v>3</v>
      </c>
      <c r="J857">
        <v>4</v>
      </c>
      <c r="K857">
        <v>1</v>
      </c>
      <c r="L857">
        <v>1</v>
      </c>
      <c r="M857">
        <v>4</v>
      </c>
      <c r="N857">
        <v>3</v>
      </c>
      <c r="O857">
        <v>3</v>
      </c>
      <c r="P857">
        <v>3</v>
      </c>
      <c r="Q857">
        <v>3</v>
      </c>
      <c r="R857">
        <v>4</v>
      </c>
      <c r="S857">
        <v>3</v>
      </c>
      <c r="T857">
        <v>4</v>
      </c>
      <c r="U857">
        <v>1</v>
      </c>
      <c r="V857">
        <v>1</v>
      </c>
      <c r="W857">
        <v>1</v>
      </c>
      <c r="X857">
        <v>3</v>
      </c>
      <c r="Y857">
        <v>1</v>
      </c>
      <c r="Z857">
        <v>3</v>
      </c>
      <c r="AA857">
        <v>3</v>
      </c>
      <c r="AB857">
        <v>3</v>
      </c>
      <c r="AC857">
        <v>3</v>
      </c>
      <c r="AD857">
        <v>3</v>
      </c>
      <c r="AE857">
        <v>1</v>
      </c>
      <c r="AF857">
        <v>1</v>
      </c>
      <c r="AG857">
        <v>4</v>
      </c>
      <c r="AH857">
        <v>3</v>
      </c>
      <c r="AI857">
        <v>3</v>
      </c>
      <c r="AJ857">
        <v>3</v>
      </c>
      <c r="AK857">
        <v>4</v>
      </c>
    </row>
    <row r="858" spans="1:37">
      <c r="A858">
        <v>858</v>
      </c>
      <c r="B858" t="s">
        <v>1729</v>
      </c>
      <c r="C858" t="s">
        <v>3350</v>
      </c>
      <c r="D858" t="str">
        <f t="shared" si="13"/>
        <v>SZ_10_0069</v>
      </c>
      <c r="E858" t="s">
        <v>2271</v>
      </c>
      <c r="F858" t="s">
        <v>3244</v>
      </c>
      <c r="G858" t="s">
        <v>3217</v>
      </c>
      <c r="H858">
        <v>5</v>
      </c>
      <c r="I858">
        <v>3</v>
      </c>
      <c r="J858">
        <v>5</v>
      </c>
      <c r="K858">
        <v>3</v>
      </c>
      <c r="L858">
        <v>3</v>
      </c>
      <c r="M858">
        <v>4</v>
      </c>
      <c r="N858">
        <v>2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3</v>
      </c>
      <c r="V858">
        <v>3</v>
      </c>
      <c r="W858">
        <v>3</v>
      </c>
      <c r="X858">
        <v>3</v>
      </c>
      <c r="Y858">
        <v>3</v>
      </c>
      <c r="Z858">
        <v>3</v>
      </c>
      <c r="AA858">
        <v>3</v>
      </c>
      <c r="AB858">
        <v>3</v>
      </c>
      <c r="AC858">
        <v>1</v>
      </c>
      <c r="AD858">
        <v>3</v>
      </c>
      <c r="AE858">
        <v>1</v>
      </c>
      <c r="AF858">
        <v>1</v>
      </c>
      <c r="AG858">
        <v>4</v>
      </c>
      <c r="AH858">
        <v>3</v>
      </c>
      <c r="AI858">
        <v>3</v>
      </c>
      <c r="AJ858">
        <v>1</v>
      </c>
      <c r="AK858">
        <v>3</v>
      </c>
    </row>
    <row r="859" spans="1:37">
      <c r="A859">
        <v>859</v>
      </c>
      <c r="B859" t="s">
        <v>1732</v>
      </c>
      <c r="C859" t="s">
        <v>3351</v>
      </c>
      <c r="D859" t="str">
        <f t="shared" si="13"/>
        <v>SZ_10_0070</v>
      </c>
      <c r="E859" t="s">
        <v>3352</v>
      </c>
      <c r="F859" t="s">
        <v>3227</v>
      </c>
      <c r="G859" t="s">
        <v>3209</v>
      </c>
      <c r="H859">
        <v>5</v>
      </c>
      <c r="I859">
        <v>1</v>
      </c>
      <c r="J859">
        <v>5</v>
      </c>
      <c r="K859">
        <v>1</v>
      </c>
      <c r="L859">
        <v>1</v>
      </c>
      <c r="M859">
        <v>5</v>
      </c>
      <c r="N859">
        <v>1</v>
      </c>
      <c r="O859">
        <v>4</v>
      </c>
      <c r="P859">
        <v>3</v>
      </c>
      <c r="Q859">
        <v>3</v>
      </c>
      <c r="R859">
        <v>4</v>
      </c>
      <c r="S859">
        <v>1</v>
      </c>
      <c r="T859">
        <v>1</v>
      </c>
      <c r="U859">
        <v>1</v>
      </c>
      <c r="V859">
        <v>2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4</v>
      </c>
      <c r="AE859">
        <v>1</v>
      </c>
      <c r="AF859">
        <v>1</v>
      </c>
      <c r="AG859">
        <v>6</v>
      </c>
      <c r="AH859">
        <v>4</v>
      </c>
      <c r="AI859">
        <v>1</v>
      </c>
      <c r="AJ859">
        <v>1</v>
      </c>
      <c r="AK859">
        <v>3</v>
      </c>
    </row>
    <row r="860" spans="1:37">
      <c r="A860">
        <v>860</v>
      </c>
      <c r="B860" t="s">
        <v>1734</v>
      </c>
      <c r="C860" t="s">
        <v>3353</v>
      </c>
      <c r="D860" t="str">
        <f t="shared" si="13"/>
        <v>SZ_10_0071</v>
      </c>
      <c r="E860" t="s">
        <v>3354</v>
      </c>
      <c r="F860" t="s">
        <v>3244</v>
      </c>
      <c r="G860" t="s">
        <v>3349</v>
      </c>
      <c r="H860">
        <v>4</v>
      </c>
      <c r="I860">
        <v>1</v>
      </c>
      <c r="J860">
        <v>4</v>
      </c>
      <c r="K860">
        <v>3</v>
      </c>
      <c r="L860">
        <v>3</v>
      </c>
      <c r="M860">
        <v>4</v>
      </c>
      <c r="N860">
        <v>1</v>
      </c>
      <c r="O860">
        <v>3</v>
      </c>
      <c r="P860">
        <v>3</v>
      </c>
      <c r="Q860">
        <v>3</v>
      </c>
      <c r="R860">
        <v>3</v>
      </c>
      <c r="S860">
        <v>1</v>
      </c>
      <c r="T860">
        <v>1</v>
      </c>
      <c r="U860">
        <v>1</v>
      </c>
      <c r="V860">
        <v>1</v>
      </c>
      <c r="W860">
        <v>4</v>
      </c>
      <c r="X860">
        <v>3</v>
      </c>
      <c r="Y860">
        <v>4</v>
      </c>
      <c r="Z860">
        <v>1</v>
      </c>
      <c r="AA860">
        <v>3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4</v>
      </c>
      <c r="AH860">
        <v>3</v>
      </c>
      <c r="AI860">
        <v>1</v>
      </c>
      <c r="AJ860">
        <v>1</v>
      </c>
      <c r="AK860">
        <v>3</v>
      </c>
    </row>
    <row r="861" spans="1:37">
      <c r="A861">
        <v>861</v>
      </c>
      <c r="B861" t="s">
        <v>1737</v>
      </c>
      <c r="C861" t="s">
        <v>3355</v>
      </c>
      <c r="D861" t="str">
        <f t="shared" si="13"/>
        <v>SZ_10_0072</v>
      </c>
      <c r="E861" t="s">
        <v>3356</v>
      </c>
      <c r="F861" t="s">
        <v>3199</v>
      </c>
      <c r="G861" t="s">
        <v>3200</v>
      </c>
      <c r="H861">
        <v>7</v>
      </c>
      <c r="I861">
        <v>4</v>
      </c>
      <c r="J861">
        <v>7</v>
      </c>
      <c r="K861">
        <v>4</v>
      </c>
      <c r="L861">
        <v>2</v>
      </c>
      <c r="M861">
        <v>7</v>
      </c>
      <c r="N861">
        <v>6</v>
      </c>
      <c r="O861">
        <v>4</v>
      </c>
      <c r="P861">
        <v>2</v>
      </c>
      <c r="Q861">
        <v>4</v>
      </c>
      <c r="R861">
        <v>4</v>
      </c>
      <c r="S861">
        <v>5</v>
      </c>
      <c r="T861">
        <v>4</v>
      </c>
      <c r="U861">
        <v>2</v>
      </c>
      <c r="V861">
        <v>1</v>
      </c>
      <c r="W861">
        <v>4</v>
      </c>
      <c r="X861">
        <v>1</v>
      </c>
      <c r="Y861">
        <v>5</v>
      </c>
      <c r="Z861">
        <v>1</v>
      </c>
      <c r="AA861">
        <v>1</v>
      </c>
      <c r="AB861">
        <v>1</v>
      </c>
      <c r="AC861">
        <v>7</v>
      </c>
      <c r="AD861">
        <v>7</v>
      </c>
      <c r="AE861">
        <v>1</v>
      </c>
      <c r="AF861">
        <v>5</v>
      </c>
      <c r="AG861">
        <v>7</v>
      </c>
      <c r="AH861">
        <v>6</v>
      </c>
      <c r="AI861">
        <v>4</v>
      </c>
      <c r="AJ861">
        <v>1</v>
      </c>
      <c r="AK861">
        <v>4</v>
      </c>
    </row>
    <row r="862" spans="1:37">
      <c r="A862">
        <v>862</v>
      </c>
      <c r="B862" t="s">
        <v>1740</v>
      </c>
      <c r="C862" t="s">
        <v>3357</v>
      </c>
      <c r="D862" t="str">
        <f t="shared" si="13"/>
        <v>SZ_10_0073</v>
      </c>
      <c r="E862" t="s">
        <v>3358</v>
      </c>
      <c r="F862" t="s">
        <v>3244</v>
      </c>
      <c r="G862" t="s">
        <v>3217</v>
      </c>
      <c r="H862">
        <v>6</v>
      </c>
      <c r="I862">
        <v>4</v>
      </c>
      <c r="J862">
        <v>4</v>
      </c>
      <c r="K862">
        <v>3</v>
      </c>
      <c r="L862">
        <v>3</v>
      </c>
      <c r="M862">
        <v>4</v>
      </c>
      <c r="N862">
        <v>3</v>
      </c>
      <c r="O862">
        <v>3</v>
      </c>
      <c r="P862">
        <v>3</v>
      </c>
      <c r="Q862">
        <v>3</v>
      </c>
      <c r="R862">
        <v>3</v>
      </c>
      <c r="S862">
        <v>1</v>
      </c>
      <c r="T862">
        <v>4</v>
      </c>
      <c r="U862">
        <v>3</v>
      </c>
      <c r="V862">
        <v>1</v>
      </c>
      <c r="W862">
        <v>1</v>
      </c>
      <c r="X862">
        <v>1</v>
      </c>
      <c r="Y862">
        <v>1</v>
      </c>
      <c r="Z862">
        <v>3</v>
      </c>
      <c r="AA862">
        <v>1</v>
      </c>
      <c r="AB862">
        <v>1</v>
      </c>
      <c r="AC862">
        <v>3</v>
      </c>
      <c r="AD862">
        <v>6</v>
      </c>
      <c r="AE862">
        <v>1</v>
      </c>
      <c r="AF862">
        <v>3</v>
      </c>
      <c r="AG862">
        <v>5</v>
      </c>
      <c r="AH862">
        <v>1</v>
      </c>
      <c r="AI862">
        <v>3</v>
      </c>
      <c r="AJ862">
        <v>4</v>
      </c>
      <c r="AK862">
        <v>4</v>
      </c>
    </row>
    <row r="863" spans="1:37">
      <c r="A863">
        <v>863</v>
      </c>
      <c r="B863" t="s">
        <v>1743</v>
      </c>
      <c r="C863" t="s">
        <v>3359</v>
      </c>
      <c r="D863" t="str">
        <f t="shared" si="13"/>
        <v>SZ_10_0074</v>
      </c>
      <c r="E863" t="s">
        <v>2975</v>
      </c>
      <c r="F863" t="s">
        <v>3257</v>
      </c>
      <c r="G863" t="s">
        <v>3209</v>
      </c>
      <c r="H863">
        <v>6</v>
      </c>
      <c r="I863">
        <v>5</v>
      </c>
      <c r="J863">
        <v>1</v>
      </c>
      <c r="K863">
        <v>4</v>
      </c>
      <c r="L863">
        <v>1</v>
      </c>
      <c r="M863">
        <v>5</v>
      </c>
      <c r="N863">
        <v>5</v>
      </c>
      <c r="O863">
        <v>4</v>
      </c>
      <c r="P863">
        <v>5</v>
      </c>
      <c r="Q863">
        <v>4</v>
      </c>
      <c r="R863">
        <v>5</v>
      </c>
      <c r="S863">
        <v>4</v>
      </c>
      <c r="T863">
        <v>4</v>
      </c>
      <c r="U863">
        <v>4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4</v>
      </c>
      <c r="AC863">
        <v>4</v>
      </c>
      <c r="AD863">
        <v>6</v>
      </c>
      <c r="AE863">
        <v>1</v>
      </c>
      <c r="AF863">
        <v>4</v>
      </c>
      <c r="AG863">
        <v>5</v>
      </c>
      <c r="AH863">
        <v>5</v>
      </c>
      <c r="AI863">
        <v>5</v>
      </c>
      <c r="AJ863">
        <v>1</v>
      </c>
      <c r="AK863">
        <v>4</v>
      </c>
    </row>
    <row r="864" spans="1:37">
      <c r="A864">
        <v>864</v>
      </c>
      <c r="B864" t="s">
        <v>1745</v>
      </c>
      <c r="C864" t="s">
        <v>3360</v>
      </c>
      <c r="D864" t="str">
        <f t="shared" si="13"/>
        <v>SZ_10_0075</v>
      </c>
      <c r="E864" t="s">
        <v>2075</v>
      </c>
      <c r="F864" t="s">
        <v>3208</v>
      </c>
      <c r="G864" t="s">
        <v>3361</v>
      </c>
      <c r="H864">
        <v>6</v>
      </c>
      <c r="I864">
        <v>5</v>
      </c>
      <c r="J864">
        <v>5</v>
      </c>
      <c r="K864">
        <v>5</v>
      </c>
      <c r="L864">
        <v>3</v>
      </c>
      <c r="M864">
        <v>6</v>
      </c>
      <c r="N864">
        <v>6</v>
      </c>
      <c r="O864">
        <v>3</v>
      </c>
      <c r="P864">
        <v>3</v>
      </c>
      <c r="Q864">
        <v>5</v>
      </c>
      <c r="R864">
        <v>3</v>
      </c>
      <c r="S864">
        <v>4</v>
      </c>
      <c r="T864">
        <v>5</v>
      </c>
      <c r="U864">
        <v>1</v>
      </c>
      <c r="V864">
        <v>1</v>
      </c>
      <c r="W864">
        <v>1</v>
      </c>
      <c r="X864">
        <v>1</v>
      </c>
      <c r="Y864">
        <v>3</v>
      </c>
      <c r="Z864">
        <v>1</v>
      </c>
      <c r="AA864">
        <v>1</v>
      </c>
      <c r="AB864">
        <v>1</v>
      </c>
      <c r="AC864">
        <v>6</v>
      </c>
      <c r="AD864">
        <v>5</v>
      </c>
      <c r="AE864">
        <v>1</v>
      </c>
      <c r="AF864">
        <v>3</v>
      </c>
      <c r="AG864">
        <v>6</v>
      </c>
      <c r="AH864">
        <v>5</v>
      </c>
      <c r="AI864">
        <v>3</v>
      </c>
      <c r="AJ864">
        <v>1</v>
      </c>
      <c r="AK864">
        <v>4</v>
      </c>
    </row>
    <row r="865" spans="1:37">
      <c r="A865">
        <v>865</v>
      </c>
      <c r="B865" t="s">
        <v>1747</v>
      </c>
      <c r="C865" t="s">
        <v>3362</v>
      </c>
      <c r="D865" t="str">
        <f t="shared" si="13"/>
        <v>SZ_10_0076</v>
      </c>
      <c r="E865" t="s">
        <v>2715</v>
      </c>
      <c r="F865" t="s">
        <v>3208</v>
      </c>
      <c r="G865" t="s">
        <v>3209</v>
      </c>
      <c r="H865">
        <v>5</v>
      </c>
      <c r="I865">
        <v>5</v>
      </c>
      <c r="J865">
        <v>3</v>
      </c>
      <c r="K865">
        <v>4</v>
      </c>
      <c r="L865">
        <v>5</v>
      </c>
      <c r="M865">
        <v>5</v>
      </c>
      <c r="N865">
        <v>5</v>
      </c>
      <c r="O865">
        <v>3</v>
      </c>
      <c r="P865">
        <v>2</v>
      </c>
      <c r="Q865">
        <v>3</v>
      </c>
      <c r="R865">
        <v>2</v>
      </c>
      <c r="S865">
        <v>3</v>
      </c>
      <c r="T865">
        <v>2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5</v>
      </c>
      <c r="AC865">
        <v>5</v>
      </c>
      <c r="AD865">
        <v>1</v>
      </c>
      <c r="AE865">
        <v>3</v>
      </c>
      <c r="AF865">
        <v>5</v>
      </c>
      <c r="AG865">
        <v>2</v>
      </c>
      <c r="AH865">
        <v>4</v>
      </c>
      <c r="AI865">
        <v>3</v>
      </c>
      <c r="AJ865">
        <v>3</v>
      </c>
      <c r="AK865">
        <v>3</v>
      </c>
    </row>
    <row r="866" spans="1:37">
      <c r="A866">
        <v>866</v>
      </c>
      <c r="B866" t="s">
        <v>1751</v>
      </c>
      <c r="C866" t="s">
        <v>3363</v>
      </c>
      <c r="D866" t="str">
        <f t="shared" si="13"/>
        <v>SZ_10_0077</v>
      </c>
      <c r="E866" t="s">
        <v>3364</v>
      </c>
      <c r="F866" t="s">
        <v>3190</v>
      </c>
      <c r="G866" t="s">
        <v>3191</v>
      </c>
      <c r="H866">
        <v>4</v>
      </c>
      <c r="I866">
        <v>4</v>
      </c>
      <c r="J866">
        <v>4</v>
      </c>
      <c r="K866">
        <v>4</v>
      </c>
      <c r="L866">
        <v>1</v>
      </c>
      <c r="M866">
        <v>4</v>
      </c>
      <c r="N866">
        <v>4</v>
      </c>
      <c r="O866">
        <v>3</v>
      </c>
      <c r="P866">
        <v>4</v>
      </c>
      <c r="Q866">
        <v>4</v>
      </c>
      <c r="R866">
        <v>5</v>
      </c>
      <c r="S866">
        <v>5</v>
      </c>
      <c r="T866">
        <v>3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4</v>
      </c>
      <c r="AD866">
        <v>4</v>
      </c>
      <c r="AE866">
        <v>1</v>
      </c>
      <c r="AF866">
        <v>4</v>
      </c>
      <c r="AG866">
        <v>5</v>
      </c>
      <c r="AH866">
        <v>1</v>
      </c>
      <c r="AI866">
        <v>4</v>
      </c>
      <c r="AJ866">
        <v>3</v>
      </c>
      <c r="AK866">
        <v>4</v>
      </c>
    </row>
    <row r="867" spans="1:37">
      <c r="A867">
        <v>867</v>
      </c>
      <c r="B867" t="s">
        <v>1754</v>
      </c>
      <c r="C867" t="s">
        <v>3365</v>
      </c>
      <c r="D867" t="str">
        <f t="shared" si="13"/>
        <v>SZ_10_0079</v>
      </c>
      <c r="E867" t="s">
        <v>3366</v>
      </c>
      <c r="F867" t="s">
        <v>3190</v>
      </c>
      <c r="G867" t="s">
        <v>3191</v>
      </c>
      <c r="H867">
        <v>4</v>
      </c>
      <c r="I867">
        <v>3</v>
      </c>
      <c r="J867">
        <v>4</v>
      </c>
      <c r="K867">
        <v>2</v>
      </c>
      <c r="L867">
        <v>1</v>
      </c>
      <c r="M867">
        <v>4</v>
      </c>
      <c r="N867">
        <v>4</v>
      </c>
      <c r="O867">
        <v>3</v>
      </c>
      <c r="P867">
        <v>3</v>
      </c>
      <c r="Q867">
        <v>4</v>
      </c>
      <c r="R867">
        <v>3</v>
      </c>
      <c r="S867">
        <v>4</v>
      </c>
      <c r="T867">
        <v>3</v>
      </c>
      <c r="U867">
        <v>2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4</v>
      </c>
      <c r="AD867">
        <v>4</v>
      </c>
      <c r="AE867">
        <v>1</v>
      </c>
      <c r="AF867">
        <v>4</v>
      </c>
      <c r="AG867">
        <v>4</v>
      </c>
      <c r="AH867">
        <v>4</v>
      </c>
      <c r="AI867">
        <v>3</v>
      </c>
      <c r="AJ867">
        <v>3</v>
      </c>
      <c r="AK867">
        <v>4</v>
      </c>
    </row>
    <row r="868" spans="1:37">
      <c r="A868">
        <v>868</v>
      </c>
      <c r="B868" t="s">
        <v>1758</v>
      </c>
      <c r="C868" t="s">
        <v>3367</v>
      </c>
      <c r="D868" t="str">
        <f t="shared" si="13"/>
        <v>SZ_10_0080</v>
      </c>
      <c r="E868" t="s">
        <v>2170</v>
      </c>
      <c r="F868" t="s">
        <v>3190</v>
      </c>
      <c r="G868" t="s">
        <v>3191</v>
      </c>
      <c r="H868">
        <v>4</v>
      </c>
      <c r="I868">
        <v>4</v>
      </c>
      <c r="J868">
        <v>1</v>
      </c>
      <c r="K868">
        <v>4</v>
      </c>
      <c r="L868">
        <v>1</v>
      </c>
      <c r="M868">
        <v>4</v>
      </c>
      <c r="N868">
        <v>4</v>
      </c>
      <c r="O868">
        <v>3</v>
      </c>
      <c r="P868">
        <v>3</v>
      </c>
      <c r="Q868">
        <v>4</v>
      </c>
      <c r="R868">
        <v>4</v>
      </c>
      <c r="S868">
        <v>2</v>
      </c>
      <c r="T868">
        <v>3</v>
      </c>
      <c r="U868">
        <v>2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4</v>
      </c>
      <c r="AD868">
        <v>4</v>
      </c>
      <c r="AE868">
        <v>1</v>
      </c>
      <c r="AF868">
        <v>4</v>
      </c>
      <c r="AG868">
        <v>4</v>
      </c>
      <c r="AH868">
        <v>4</v>
      </c>
      <c r="AI868">
        <v>3</v>
      </c>
      <c r="AJ868">
        <v>4</v>
      </c>
      <c r="AK868">
        <v>4</v>
      </c>
    </row>
    <row r="869" spans="1:37">
      <c r="A869">
        <v>869</v>
      </c>
      <c r="B869" t="s">
        <v>1761</v>
      </c>
      <c r="C869" t="s">
        <v>3368</v>
      </c>
      <c r="D869" t="str">
        <f t="shared" si="13"/>
        <v>SZ_10_0082</v>
      </c>
      <c r="E869" t="s">
        <v>3369</v>
      </c>
      <c r="F869" t="s">
        <v>3190</v>
      </c>
      <c r="G869" t="s">
        <v>3191</v>
      </c>
      <c r="H869">
        <v>4</v>
      </c>
      <c r="I869">
        <v>3</v>
      </c>
      <c r="J869">
        <v>4</v>
      </c>
      <c r="K869">
        <v>3</v>
      </c>
      <c r="L869">
        <v>1</v>
      </c>
      <c r="M869">
        <v>4</v>
      </c>
      <c r="N869">
        <v>2</v>
      </c>
      <c r="O869">
        <v>4</v>
      </c>
      <c r="P869">
        <v>3</v>
      </c>
      <c r="Q869">
        <v>3</v>
      </c>
      <c r="R869">
        <v>3</v>
      </c>
      <c r="S869">
        <v>4</v>
      </c>
      <c r="T869">
        <v>3</v>
      </c>
      <c r="U869">
        <v>1</v>
      </c>
      <c r="V869">
        <v>1</v>
      </c>
      <c r="W869">
        <v>3</v>
      </c>
      <c r="X869">
        <v>1</v>
      </c>
      <c r="Y869">
        <v>3</v>
      </c>
      <c r="Z869">
        <v>1</v>
      </c>
      <c r="AA869">
        <v>1</v>
      </c>
      <c r="AB869">
        <v>1</v>
      </c>
      <c r="AC869">
        <v>1</v>
      </c>
      <c r="AD869">
        <v>4</v>
      </c>
      <c r="AE869">
        <v>1</v>
      </c>
      <c r="AF869">
        <v>4</v>
      </c>
      <c r="AG869">
        <v>4</v>
      </c>
      <c r="AH869">
        <v>4</v>
      </c>
      <c r="AI869">
        <v>2</v>
      </c>
      <c r="AJ869">
        <v>3</v>
      </c>
      <c r="AK869">
        <v>4</v>
      </c>
    </row>
    <row r="870" spans="1:37">
      <c r="A870">
        <v>870</v>
      </c>
      <c r="B870" t="s">
        <v>1764</v>
      </c>
      <c r="C870" t="s">
        <v>3370</v>
      </c>
      <c r="D870" t="str">
        <f t="shared" si="13"/>
        <v>SZ_10_0083</v>
      </c>
      <c r="E870" t="s">
        <v>3371</v>
      </c>
      <c r="F870" t="s">
        <v>3190</v>
      </c>
      <c r="G870" t="s">
        <v>3191</v>
      </c>
      <c r="H870">
        <v>4</v>
      </c>
      <c r="I870">
        <v>4</v>
      </c>
      <c r="J870">
        <v>4</v>
      </c>
      <c r="K870">
        <v>1</v>
      </c>
      <c r="L870">
        <v>4</v>
      </c>
      <c r="M870">
        <v>1</v>
      </c>
      <c r="N870">
        <v>4</v>
      </c>
      <c r="O870">
        <v>3</v>
      </c>
      <c r="P870">
        <v>4</v>
      </c>
      <c r="Q870">
        <v>3</v>
      </c>
      <c r="R870">
        <v>3</v>
      </c>
      <c r="S870">
        <v>3</v>
      </c>
      <c r="T870">
        <v>1</v>
      </c>
      <c r="U870">
        <v>1</v>
      </c>
      <c r="V870">
        <v>3</v>
      </c>
      <c r="W870">
        <v>1</v>
      </c>
      <c r="X870">
        <v>3</v>
      </c>
      <c r="Y870">
        <v>1</v>
      </c>
      <c r="Z870">
        <v>3</v>
      </c>
      <c r="AA870">
        <v>1</v>
      </c>
      <c r="AB870">
        <v>1</v>
      </c>
      <c r="AC870">
        <v>4</v>
      </c>
      <c r="AD870">
        <v>1</v>
      </c>
      <c r="AE870">
        <v>4</v>
      </c>
      <c r="AF870">
        <v>4</v>
      </c>
      <c r="AG870">
        <v>3</v>
      </c>
      <c r="AH870">
        <v>3</v>
      </c>
      <c r="AI870">
        <v>3</v>
      </c>
      <c r="AJ870">
        <v>4</v>
      </c>
      <c r="AK870">
        <v>4</v>
      </c>
    </row>
    <row r="871" spans="1:37">
      <c r="A871">
        <v>871</v>
      </c>
      <c r="B871" t="s">
        <v>1767</v>
      </c>
      <c r="C871" t="s">
        <v>3372</v>
      </c>
      <c r="D871" t="str">
        <f t="shared" si="13"/>
        <v>SZ_10_0084</v>
      </c>
      <c r="E871" t="s">
        <v>3373</v>
      </c>
      <c r="F871" t="s">
        <v>3227</v>
      </c>
      <c r="G871" t="s">
        <v>3209</v>
      </c>
      <c r="H871">
        <v>5</v>
      </c>
      <c r="I871">
        <v>2</v>
      </c>
      <c r="J871">
        <v>4</v>
      </c>
      <c r="K871">
        <v>2</v>
      </c>
      <c r="L871">
        <v>4</v>
      </c>
      <c r="M871">
        <v>2</v>
      </c>
      <c r="N871">
        <v>3</v>
      </c>
      <c r="O871">
        <v>3</v>
      </c>
      <c r="P871">
        <v>3</v>
      </c>
      <c r="Q871">
        <v>3</v>
      </c>
      <c r="R871">
        <v>4</v>
      </c>
      <c r="S871">
        <v>3</v>
      </c>
      <c r="T871">
        <v>2</v>
      </c>
      <c r="U871">
        <v>1</v>
      </c>
      <c r="V871">
        <v>3</v>
      </c>
      <c r="W871">
        <v>1</v>
      </c>
      <c r="X871">
        <v>1</v>
      </c>
      <c r="Y871">
        <v>3</v>
      </c>
      <c r="Z871">
        <v>1</v>
      </c>
      <c r="AA871">
        <v>1</v>
      </c>
      <c r="AB871">
        <v>1</v>
      </c>
      <c r="AC871">
        <v>1</v>
      </c>
      <c r="AD871">
        <v>4</v>
      </c>
      <c r="AE871">
        <v>1</v>
      </c>
      <c r="AF871">
        <v>1</v>
      </c>
      <c r="AG871">
        <v>6</v>
      </c>
      <c r="AH871">
        <v>2</v>
      </c>
      <c r="AI871">
        <v>1</v>
      </c>
      <c r="AJ871">
        <v>1</v>
      </c>
      <c r="AK871">
        <v>3</v>
      </c>
    </row>
    <row r="872" spans="1:37">
      <c r="A872">
        <v>872</v>
      </c>
      <c r="B872" t="s">
        <v>1770</v>
      </c>
      <c r="C872" t="s">
        <v>3374</v>
      </c>
      <c r="D872" t="str">
        <f t="shared" si="13"/>
        <v>SZ_10_0085</v>
      </c>
      <c r="E872" t="s">
        <v>3375</v>
      </c>
      <c r="F872" t="s">
        <v>3227</v>
      </c>
      <c r="G872" t="s">
        <v>3209</v>
      </c>
      <c r="H872">
        <v>6</v>
      </c>
      <c r="I872">
        <v>1</v>
      </c>
      <c r="J872">
        <v>1</v>
      </c>
      <c r="K872">
        <v>5</v>
      </c>
      <c r="L872">
        <v>1</v>
      </c>
      <c r="M872">
        <v>6</v>
      </c>
      <c r="N872">
        <v>3</v>
      </c>
      <c r="O872">
        <v>3</v>
      </c>
      <c r="P872">
        <v>2</v>
      </c>
      <c r="Q872">
        <v>4</v>
      </c>
      <c r="R872">
        <v>2</v>
      </c>
      <c r="S872">
        <v>2</v>
      </c>
      <c r="T872">
        <v>4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4</v>
      </c>
      <c r="AD872">
        <v>4</v>
      </c>
      <c r="AE872">
        <v>1</v>
      </c>
      <c r="AF872">
        <v>4</v>
      </c>
      <c r="AG872">
        <v>6</v>
      </c>
      <c r="AH872">
        <v>5</v>
      </c>
      <c r="AI872">
        <v>2</v>
      </c>
      <c r="AJ872">
        <v>1</v>
      </c>
      <c r="AK872">
        <v>1</v>
      </c>
    </row>
    <row r="873" spans="1:37">
      <c r="A873">
        <v>873</v>
      </c>
      <c r="B873" t="s">
        <v>1773</v>
      </c>
      <c r="C873" t="s">
        <v>3376</v>
      </c>
      <c r="D873" t="str">
        <f t="shared" si="13"/>
        <v>SZ_10_0086</v>
      </c>
      <c r="E873" t="s">
        <v>3377</v>
      </c>
      <c r="F873" t="s">
        <v>3196</v>
      </c>
      <c r="G873" t="s">
        <v>3209</v>
      </c>
      <c r="H873">
        <v>6</v>
      </c>
      <c r="I873">
        <v>6</v>
      </c>
      <c r="J873">
        <v>3</v>
      </c>
      <c r="K873">
        <v>1</v>
      </c>
      <c r="L873">
        <v>1</v>
      </c>
      <c r="M873">
        <v>6</v>
      </c>
      <c r="N873">
        <v>4</v>
      </c>
      <c r="O873">
        <v>5</v>
      </c>
      <c r="P873">
        <v>5</v>
      </c>
      <c r="Q873">
        <v>6</v>
      </c>
      <c r="R873">
        <v>5</v>
      </c>
      <c r="S873">
        <v>1</v>
      </c>
      <c r="T873">
        <v>6</v>
      </c>
      <c r="U873">
        <v>1</v>
      </c>
      <c r="V873">
        <v>5</v>
      </c>
      <c r="W873">
        <v>2</v>
      </c>
      <c r="X873">
        <v>1</v>
      </c>
      <c r="Y873">
        <v>3</v>
      </c>
      <c r="Z873">
        <v>1</v>
      </c>
      <c r="AA873">
        <v>1</v>
      </c>
      <c r="AB873">
        <v>1</v>
      </c>
      <c r="AC873">
        <v>4</v>
      </c>
      <c r="AD873">
        <v>6</v>
      </c>
      <c r="AE873">
        <v>1</v>
      </c>
      <c r="AF873">
        <v>3</v>
      </c>
      <c r="AG873">
        <v>6</v>
      </c>
      <c r="AH873">
        <v>6</v>
      </c>
      <c r="AI873">
        <v>5</v>
      </c>
      <c r="AJ873">
        <v>1</v>
      </c>
      <c r="AK873">
        <v>6</v>
      </c>
    </row>
    <row r="874" spans="1:37">
      <c r="A874">
        <v>874</v>
      </c>
      <c r="B874" t="s">
        <v>1776</v>
      </c>
      <c r="C874" t="s">
        <v>3378</v>
      </c>
      <c r="D874" t="str">
        <f t="shared" si="13"/>
        <v>SZ_10_0087</v>
      </c>
      <c r="E874" t="s">
        <v>3379</v>
      </c>
      <c r="F874" t="s">
        <v>3227</v>
      </c>
      <c r="G874" t="s">
        <v>3209</v>
      </c>
      <c r="H874">
        <v>5</v>
      </c>
      <c r="I874">
        <v>2</v>
      </c>
      <c r="J874">
        <v>5</v>
      </c>
      <c r="K874">
        <v>2</v>
      </c>
      <c r="L874">
        <v>2</v>
      </c>
      <c r="M874">
        <v>6</v>
      </c>
      <c r="N874">
        <v>2</v>
      </c>
      <c r="O874">
        <v>3</v>
      </c>
      <c r="P874">
        <v>2</v>
      </c>
      <c r="Q874">
        <v>2</v>
      </c>
      <c r="R874">
        <v>3</v>
      </c>
      <c r="S874">
        <v>2</v>
      </c>
      <c r="T874">
        <v>3</v>
      </c>
      <c r="U874">
        <v>3</v>
      </c>
      <c r="V874">
        <v>1</v>
      </c>
      <c r="W874">
        <v>2</v>
      </c>
      <c r="X874">
        <v>1</v>
      </c>
      <c r="Y874">
        <v>1</v>
      </c>
      <c r="Z874">
        <v>1</v>
      </c>
      <c r="AA874">
        <v>1</v>
      </c>
      <c r="AB874">
        <v>3</v>
      </c>
      <c r="AC874">
        <v>3</v>
      </c>
      <c r="AD874">
        <v>5</v>
      </c>
      <c r="AE874">
        <v>1</v>
      </c>
      <c r="AF874">
        <v>3</v>
      </c>
      <c r="AG874">
        <v>6</v>
      </c>
      <c r="AH874">
        <v>5</v>
      </c>
      <c r="AI874">
        <v>1</v>
      </c>
      <c r="AJ874">
        <v>1</v>
      </c>
      <c r="AK874">
        <v>3</v>
      </c>
    </row>
    <row r="875" spans="1:37">
      <c r="A875">
        <v>875</v>
      </c>
      <c r="B875" t="s">
        <v>1779</v>
      </c>
      <c r="C875" t="s">
        <v>3380</v>
      </c>
      <c r="D875" t="str">
        <f t="shared" si="13"/>
        <v>SZ_10_0088</v>
      </c>
      <c r="E875" t="s">
        <v>3174</v>
      </c>
      <c r="F875" t="s">
        <v>3257</v>
      </c>
      <c r="G875" t="s">
        <v>3209</v>
      </c>
      <c r="H875">
        <v>6</v>
      </c>
      <c r="I875">
        <v>5</v>
      </c>
      <c r="J875">
        <v>1</v>
      </c>
      <c r="K875">
        <v>1</v>
      </c>
      <c r="L875">
        <v>1</v>
      </c>
      <c r="M875">
        <v>6</v>
      </c>
      <c r="N875">
        <v>5</v>
      </c>
      <c r="O875">
        <v>4</v>
      </c>
      <c r="P875">
        <v>4</v>
      </c>
      <c r="Q875">
        <v>4</v>
      </c>
      <c r="R875">
        <v>4</v>
      </c>
      <c r="S875">
        <v>5</v>
      </c>
      <c r="T875">
        <v>4</v>
      </c>
      <c r="U875">
        <v>4</v>
      </c>
      <c r="V875">
        <v>1</v>
      </c>
      <c r="W875">
        <v>1</v>
      </c>
      <c r="X875">
        <v>1</v>
      </c>
      <c r="Y875">
        <v>4</v>
      </c>
      <c r="Z875">
        <v>4</v>
      </c>
      <c r="AA875">
        <v>1</v>
      </c>
      <c r="AB875">
        <v>4</v>
      </c>
      <c r="AC875">
        <v>5</v>
      </c>
      <c r="AD875">
        <v>5</v>
      </c>
      <c r="AE875">
        <v>1</v>
      </c>
      <c r="AF875">
        <v>4</v>
      </c>
      <c r="AG875">
        <v>5</v>
      </c>
      <c r="AH875">
        <v>5</v>
      </c>
      <c r="AI875">
        <v>3</v>
      </c>
      <c r="AJ875">
        <v>1</v>
      </c>
      <c r="AK875">
        <v>5</v>
      </c>
    </row>
    <row r="876" spans="1:37">
      <c r="A876">
        <v>876</v>
      </c>
      <c r="B876" t="s">
        <v>1782</v>
      </c>
      <c r="C876" t="s">
        <v>3381</v>
      </c>
      <c r="D876" t="str">
        <f t="shared" si="13"/>
        <v>SZ_10_0089</v>
      </c>
      <c r="E876" t="s">
        <v>1211</v>
      </c>
      <c r="F876" t="s">
        <v>3190</v>
      </c>
      <c r="G876" t="s">
        <v>3191</v>
      </c>
      <c r="H876">
        <v>4</v>
      </c>
      <c r="I876">
        <v>4</v>
      </c>
      <c r="J876">
        <v>4</v>
      </c>
      <c r="K876">
        <v>3</v>
      </c>
      <c r="L876">
        <v>1</v>
      </c>
      <c r="M876">
        <v>4</v>
      </c>
      <c r="N876">
        <v>3</v>
      </c>
      <c r="O876">
        <v>4</v>
      </c>
      <c r="P876">
        <v>3</v>
      </c>
      <c r="Q876">
        <v>4</v>
      </c>
      <c r="R876">
        <v>3</v>
      </c>
      <c r="S876">
        <v>4</v>
      </c>
      <c r="T876">
        <v>3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4</v>
      </c>
      <c r="AD876">
        <v>4</v>
      </c>
      <c r="AE876">
        <v>1</v>
      </c>
      <c r="AF876">
        <v>4</v>
      </c>
      <c r="AG876">
        <v>4</v>
      </c>
      <c r="AH876">
        <v>3</v>
      </c>
      <c r="AI876">
        <v>3</v>
      </c>
      <c r="AJ876">
        <v>3</v>
      </c>
      <c r="AK876">
        <v>4</v>
      </c>
    </row>
    <row r="877" spans="1:37">
      <c r="A877">
        <v>877</v>
      </c>
      <c r="B877" t="s">
        <v>1785</v>
      </c>
      <c r="C877" t="s">
        <v>3382</v>
      </c>
      <c r="D877" t="str">
        <f t="shared" si="13"/>
        <v>SZ_10_0090</v>
      </c>
      <c r="E877" t="s">
        <v>2691</v>
      </c>
      <c r="F877" t="s">
        <v>3190</v>
      </c>
      <c r="G877" t="s">
        <v>3191</v>
      </c>
      <c r="H877">
        <v>4</v>
      </c>
      <c r="I877">
        <v>3</v>
      </c>
      <c r="J877">
        <v>4</v>
      </c>
      <c r="K877">
        <v>3</v>
      </c>
      <c r="L877">
        <v>1</v>
      </c>
      <c r="M877">
        <v>4</v>
      </c>
      <c r="N877">
        <v>3</v>
      </c>
      <c r="O877">
        <v>4</v>
      </c>
      <c r="P877">
        <v>3</v>
      </c>
      <c r="Q877">
        <v>4</v>
      </c>
      <c r="R877">
        <v>3</v>
      </c>
      <c r="S877">
        <v>3</v>
      </c>
      <c r="T877">
        <v>4</v>
      </c>
      <c r="U877">
        <v>2</v>
      </c>
      <c r="V877">
        <v>1</v>
      </c>
      <c r="W877">
        <v>3</v>
      </c>
      <c r="X877">
        <v>1</v>
      </c>
      <c r="Y877">
        <v>3</v>
      </c>
      <c r="Z877">
        <v>1</v>
      </c>
      <c r="AA877">
        <v>1</v>
      </c>
      <c r="AB877">
        <v>1</v>
      </c>
      <c r="AC877">
        <v>4</v>
      </c>
      <c r="AD877">
        <v>4</v>
      </c>
      <c r="AE877">
        <v>1</v>
      </c>
      <c r="AF877">
        <v>4</v>
      </c>
      <c r="AG877">
        <v>4</v>
      </c>
      <c r="AH877">
        <v>3</v>
      </c>
      <c r="AI877">
        <v>3</v>
      </c>
      <c r="AJ877">
        <v>3</v>
      </c>
      <c r="AK877">
        <v>3</v>
      </c>
    </row>
    <row r="878" spans="1:37">
      <c r="A878">
        <v>878</v>
      </c>
      <c r="B878" t="s">
        <v>1788</v>
      </c>
      <c r="C878" t="s">
        <v>3383</v>
      </c>
      <c r="D878" t="str">
        <f t="shared" si="13"/>
        <v>SZ_10_0091</v>
      </c>
      <c r="E878" t="s">
        <v>3384</v>
      </c>
      <c r="F878" t="s">
        <v>3199</v>
      </c>
      <c r="G878" t="s">
        <v>3200</v>
      </c>
      <c r="H878">
        <v>7</v>
      </c>
      <c r="I878">
        <v>3</v>
      </c>
      <c r="J878">
        <v>6</v>
      </c>
      <c r="K878">
        <v>4</v>
      </c>
      <c r="L878">
        <v>1</v>
      </c>
      <c r="M878">
        <v>6</v>
      </c>
      <c r="N878">
        <v>6</v>
      </c>
      <c r="O878">
        <v>1</v>
      </c>
      <c r="P878">
        <v>1</v>
      </c>
      <c r="Q878">
        <v>5</v>
      </c>
      <c r="R878">
        <v>3</v>
      </c>
      <c r="S878">
        <v>3</v>
      </c>
      <c r="T878">
        <v>2</v>
      </c>
      <c r="U878">
        <v>2</v>
      </c>
      <c r="V878">
        <v>2</v>
      </c>
      <c r="W878">
        <v>3</v>
      </c>
      <c r="X878">
        <v>1</v>
      </c>
      <c r="Y878">
        <v>5</v>
      </c>
      <c r="Z878">
        <v>2</v>
      </c>
      <c r="AA878">
        <v>1</v>
      </c>
      <c r="AB878">
        <v>1</v>
      </c>
      <c r="AC878">
        <v>7</v>
      </c>
      <c r="AD878">
        <v>7</v>
      </c>
      <c r="AE878">
        <v>1</v>
      </c>
      <c r="AF878">
        <v>1</v>
      </c>
      <c r="AG878">
        <v>7</v>
      </c>
      <c r="AH878">
        <v>1</v>
      </c>
      <c r="AI878">
        <v>3</v>
      </c>
      <c r="AJ878">
        <v>1</v>
      </c>
      <c r="AK878">
        <v>4</v>
      </c>
    </row>
    <row r="879" spans="1:37">
      <c r="A879">
        <v>879</v>
      </c>
      <c r="B879" t="s">
        <v>1791</v>
      </c>
      <c r="C879" t="s">
        <v>3385</v>
      </c>
      <c r="D879" t="str">
        <f t="shared" si="13"/>
        <v>SZ_10_0092</v>
      </c>
      <c r="E879" t="s">
        <v>1352</v>
      </c>
      <c r="F879" t="s">
        <v>3236</v>
      </c>
      <c r="G879" t="s">
        <v>3209</v>
      </c>
      <c r="H879">
        <v>5</v>
      </c>
      <c r="I879">
        <v>3</v>
      </c>
      <c r="J879">
        <v>5</v>
      </c>
      <c r="K879">
        <v>1</v>
      </c>
      <c r="L879">
        <v>1</v>
      </c>
      <c r="M879">
        <v>5</v>
      </c>
      <c r="N879">
        <v>3</v>
      </c>
      <c r="O879">
        <v>1</v>
      </c>
      <c r="P879">
        <v>4</v>
      </c>
      <c r="Q879">
        <v>3</v>
      </c>
      <c r="R879">
        <v>5</v>
      </c>
      <c r="S879">
        <v>1</v>
      </c>
      <c r="T879">
        <v>1</v>
      </c>
      <c r="U879">
        <v>1</v>
      </c>
      <c r="V879">
        <v>1</v>
      </c>
      <c r="W879">
        <v>3</v>
      </c>
      <c r="X879">
        <v>1</v>
      </c>
      <c r="Y879">
        <v>3</v>
      </c>
      <c r="Z879">
        <v>1</v>
      </c>
      <c r="AA879">
        <v>1</v>
      </c>
      <c r="AB879">
        <v>4</v>
      </c>
      <c r="AC879">
        <v>4</v>
      </c>
      <c r="AD879">
        <v>5</v>
      </c>
      <c r="AE879">
        <v>1</v>
      </c>
      <c r="AF879">
        <v>3</v>
      </c>
      <c r="AG879">
        <v>6</v>
      </c>
      <c r="AH879">
        <v>3</v>
      </c>
      <c r="AI879">
        <v>3</v>
      </c>
      <c r="AJ879">
        <v>1</v>
      </c>
      <c r="AK879">
        <v>4</v>
      </c>
    </row>
    <row r="880" spans="1:37">
      <c r="A880">
        <v>880</v>
      </c>
      <c r="B880" t="s">
        <v>1794</v>
      </c>
      <c r="C880" t="s">
        <v>3386</v>
      </c>
      <c r="D880" t="str">
        <f t="shared" si="13"/>
        <v>SZ_10_0093</v>
      </c>
      <c r="E880" t="s">
        <v>3387</v>
      </c>
      <c r="F880" t="s">
        <v>3227</v>
      </c>
      <c r="G880" t="s">
        <v>3209</v>
      </c>
      <c r="H880">
        <v>5</v>
      </c>
      <c r="I880">
        <v>1</v>
      </c>
      <c r="J880">
        <v>2</v>
      </c>
      <c r="K880">
        <v>5</v>
      </c>
      <c r="L880">
        <v>1</v>
      </c>
      <c r="M880">
        <v>5</v>
      </c>
      <c r="N880">
        <v>4</v>
      </c>
      <c r="O880">
        <v>4</v>
      </c>
      <c r="P880">
        <v>4</v>
      </c>
      <c r="Q880">
        <v>3</v>
      </c>
      <c r="R880">
        <v>5</v>
      </c>
      <c r="S880">
        <v>3</v>
      </c>
      <c r="T880">
        <v>3</v>
      </c>
      <c r="U880">
        <v>1</v>
      </c>
      <c r="V880">
        <v>1</v>
      </c>
      <c r="W880">
        <v>3</v>
      </c>
      <c r="X880">
        <v>1</v>
      </c>
      <c r="Y880">
        <v>4</v>
      </c>
      <c r="Z880">
        <v>1</v>
      </c>
      <c r="AA880">
        <v>1</v>
      </c>
      <c r="AB880">
        <v>2</v>
      </c>
      <c r="AC880">
        <v>2</v>
      </c>
      <c r="AD880">
        <v>5</v>
      </c>
      <c r="AE880">
        <v>1</v>
      </c>
      <c r="AF880">
        <v>1</v>
      </c>
      <c r="AG880">
        <v>5</v>
      </c>
      <c r="AH880">
        <v>5</v>
      </c>
      <c r="AI880">
        <v>1</v>
      </c>
      <c r="AJ880">
        <v>1</v>
      </c>
      <c r="AK880">
        <v>4</v>
      </c>
    </row>
    <row r="881" spans="1:37">
      <c r="A881">
        <v>881</v>
      </c>
      <c r="B881" t="s">
        <v>1797</v>
      </c>
      <c r="C881" t="s">
        <v>3388</v>
      </c>
      <c r="D881" t="str">
        <f t="shared" si="13"/>
        <v>SZ_10_0094</v>
      </c>
      <c r="E881" t="s">
        <v>1647</v>
      </c>
      <c r="F881" t="s">
        <v>3227</v>
      </c>
      <c r="G881" t="s">
        <v>3209</v>
      </c>
      <c r="H881">
        <v>6</v>
      </c>
      <c r="I881">
        <v>3</v>
      </c>
      <c r="J881">
        <v>1</v>
      </c>
      <c r="K881">
        <v>1</v>
      </c>
      <c r="L881">
        <v>1</v>
      </c>
      <c r="M881">
        <v>6</v>
      </c>
      <c r="N881">
        <v>4</v>
      </c>
      <c r="O881">
        <v>3</v>
      </c>
      <c r="P881">
        <v>3</v>
      </c>
      <c r="Q881">
        <v>2</v>
      </c>
      <c r="R881">
        <v>4</v>
      </c>
      <c r="S881">
        <v>3</v>
      </c>
      <c r="T881">
        <v>3</v>
      </c>
      <c r="U881">
        <v>1</v>
      </c>
      <c r="V881">
        <v>1</v>
      </c>
      <c r="W881">
        <v>3</v>
      </c>
      <c r="X881">
        <v>1</v>
      </c>
      <c r="Y881">
        <v>4</v>
      </c>
      <c r="Z881">
        <v>1</v>
      </c>
      <c r="AA881">
        <v>1</v>
      </c>
      <c r="AB881">
        <v>1</v>
      </c>
      <c r="AC881">
        <v>4</v>
      </c>
      <c r="AD881">
        <v>4</v>
      </c>
      <c r="AE881">
        <v>1</v>
      </c>
      <c r="AF881">
        <v>1</v>
      </c>
      <c r="AG881">
        <v>5</v>
      </c>
      <c r="AH881">
        <v>5</v>
      </c>
      <c r="AI881">
        <v>1</v>
      </c>
      <c r="AJ881">
        <v>1</v>
      </c>
      <c r="AK881">
        <v>4</v>
      </c>
    </row>
    <row r="882" spans="1:37">
      <c r="A882">
        <v>882</v>
      </c>
      <c r="B882" t="s">
        <v>1803</v>
      </c>
      <c r="C882" t="s">
        <v>3389</v>
      </c>
      <c r="D882" t="str">
        <f t="shared" si="13"/>
        <v>SZ_10_0095</v>
      </c>
      <c r="E882" t="s">
        <v>3052</v>
      </c>
      <c r="F882" t="s">
        <v>3190</v>
      </c>
      <c r="G882" t="s">
        <v>3191</v>
      </c>
      <c r="H882">
        <v>4</v>
      </c>
      <c r="I882">
        <v>4</v>
      </c>
      <c r="J882">
        <v>1</v>
      </c>
      <c r="K882">
        <v>4</v>
      </c>
      <c r="L882">
        <v>1</v>
      </c>
      <c r="M882">
        <v>4</v>
      </c>
      <c r="N882">
        <v>4</v>
      </c>
      <c r="O882">
        <v>4</v>
      </c>
      <c r="P882">
        <v>4</v>
      </c>
      <c r="Q882">
        <v>4</v>
      </c>
      <c r="R882">
        <v>3</v>
      </c>
      <c r="S882">
        <v>4</v>
      </c>
      <c r="T882">
        <v>3</v>
      </c>
      <c r="U882">
        <v>1</v>
      </c>
      <c r="V882">
        <v>4</v>
      </c>
      <c r="W882">
        <v>3</v>
      </c>
      <c r="X882">
        <v>1</v>
      </c>
      <c r="Y882">
        <v>3</v>
      </c>
      <c r="Z882">
        <v>1</v>
      </c>
      <c r="AA882">
        <v>1</v>
      </c>
      <c r="AB882">
        <v>1</v>
      </c>
      <c r="AC882">
        <v>4</v>
      </c>
      <c r="AD882">
        <v>4</v>
      </c>
      <c r="AE882">
        <v>1</v>
      </c>
      <c r="AF882">
        <v>4</v>
      </c>
      <c r="AG882">
        <v>4</v>
      </c>
      <c r="AH882">
        <v>4</v>
      </c>
      <c r="AI882">
        <v>4</v>
      </c>
      <c r="AJ882">
        <v>4</v>
      </c>
      <c r="AK882">
        <v>4</v>
      </c>
    </row>
    <row r="883" spans="1:37">
      <c r="A883">
        <v>883</v>
      </c>
      <c r="B883" t="s">
        <v>1805</v>
      </c>
      <c r="C883" t="s">
        <v>3390</v>
      </c>
      <c r="D883" t="str">
        <f t="shared" si="13"/>
        <v>SZ_10_0096</v>
      </c>
      <c r="E883" t="s">
        <v>3391</v>
      </c>
      <c r="F883" t="s">
        <v>3227</v>
      </c>
      <c r="G883" t="s">
        <v>3209</v>
      </c>
      <c r="H883">
        <v>6</v>
      </c>
      <c r="I883">
        <v>1</v>
      </c>
      <c r="J883">
        <v>1</v>
      </c>
      <c r="K883">
        <v>4</v>
      </c>
      <c r="L883">
        <v>1</v>
      </c>
      <c r="M883">
        <v>6</v>
      </c>
      <c r="N883">
        <v>3</v>
      </c>
      <c r="O883">
        <v>4</v>
      </c>
      <c r="P883">
        <v>4</v>
      </c>
      <c r="Q883">
        <v>4</v>
      </c>
      <c r="R883">
        <v>4</v>
      </c>
      <c r="S883">
        <v>2</v>
      </c>
      <c r="T883">
        <v>3</v>
      </c>
      <c r="U883">
        <v>1</v>
      </c>
      <c r="V883">
        <v>1</v>
      </c>
      <c r="W883">
        <v>1</v>
      </c>
      <c r="X883">
        <v>1</v>
      </c>
      <c r="Y883">
        <v>3</v>
      </c>
      <c r="Z883">
        <v>1</v>
      </c>
      <c r="AA883">
        <v>1</v>
      </c>
      <c r="AB883">
        <v>1</v>
      </c>
      <c r="AC883">
        <v>3</v>
      </c>
      <c r="AD883">
        <v>5</v>
      </c>
      <c r="AE883">
        <v>1</v>
      </c>
      <c r="AF883">
        <v>3</v>
      </c>
      <c r="AG883">
        <v>5</v>
      </c>
      <c r="AH883">
        <v>5</v>
      </c>
      <c r="AI883">
        <v>1</v>
      </c>
      <c r="AJ883">
        <v>1</v>
      </c>
      <c r="AK883">
        <v>3</v>
      </c>
    </row>
    <row r="884" spans="1:37">
      <c r="A884">
        <v>884</v>
      </c>
      <c r="B884" t="s">
        <v>1808</v>
      </c>
      <c r="C884" t="s">
        <v>3392</v>
      </c>
      <c r="D884" t="str">
        <f t="shared" si="13"/>
        <v>SZ_10_0097</v>
      </c>
      <c r="E884" t="s">
        <v>3393</v>
      </c>
      <c r="F884" t="s">
        <v>3227</v>
      </c>
      <c r="G884" t="s">
        <v>3209</v>
      </c>
      <c r="H884">
        <v>5</v>
      </c>
      <c r="I884">
        <v>1</v>
      </c>
      <c r="J884">
        <v>4</v>
      </c>
      <c r="K884">
        <v>1</v>
      </c>
      <c r="L884">
        <v>2</v>
      </c>
      <c r="M884">
        <v>5</v>
      </c>
      <c r="N884">
        <v>1</v>
      </c>
      <c r="O884">
        <v>2</v>
      </c>
      <c r="P884">
        <v>1</v>
      </c>
      <c r="Q884">
        <v>1</v>
      </c>
      <c r="R884">
        <v>3</v>
      </c>
      <c r="S884">
        <v>2</v>
      </c>
      <c r="T884">
        <v>2</v>
      </c>
      <c r="U884">
        <v>2</v>
      </c>
      <c r="V884">
        <v>1</v>
      </c>
      <c r="W884">
        <v>2</v>
      </c>
      <c r="X884">
        <v>1</v>
      </c>
      <c r="Y884">
        <v>4</v>
      </c>
      <c r="Z884">
        <v>1</v>
      </c>
      <c r="AA884">
        <v>1</v>
      </c>
      <c r="AB884">
        <v>1</v>
      </c>
      <c r="AC884">
        <v>1</v>
      </c>
      <c r="AD884">
        <v>5</v>
      </c>
      <c r="AE884">
        <v>1</v>
      </c>
      <c r="AF884">
        <v>1</v>
      </c>
      <c r="AG884">
        <v>5</v>
      </c>
      <c r="AH884">
        <v>4</v>
      </c>
      <c r="AI884">
        <v>1</v>
      </c>
      <c r="AJ884">
        <v>1</v>
      </c>
      <c r="AK884">
        <v>2</v>
      </c>
    </row>
    <row r="885" spans="1:37">
      <c r="A885">
        <v>885</v>
      </c>
      <c r="B885" t="s">
        <v>1811</v>
      </c>
      <c r="C885" t="s">
        <v>3394</v>
      </c>
      <c r="D885" t="str">
        <f t="shared" si="13"/>
        <v>SZ_10_0098</v>
      </c>
      <c r="E885" t="s">
        <v>3395</v>
      </c>
      <c r="F885" t="s">
        <v>3227</v>
      </c>
      <c r="G885" t="s">
        <v>3209</v>
      </c>
      <c r="H885">
        <v>6</v>
      </c>
      <c r="I885">
        <v>1</v>
      </c>
      <c r="J885">
        <v>1</v>
      </c>
      <c r="K885">
        <v>1</v>
      </c>
      <c r="L885">
        <v>1</v>
      </c>
      <c r="M885">
        <v>5</v>
      </c>
      <c r="N885">
        <v>5</v>
      </c>
      <c r="O885">
        <v>1</v>
      </c>
      <c r="P885">
        <v>1</v>
      </c>
      <c r="Q885">
        <v>2</v>
      </c>
      <c r="R885">
        <v>5</v>
      </c>
      <c r="S885">
        <v>1</v>
      </c>
      <c r="T885">
        <v>3</v>
      </c>
      <c r="U885">
        <v>1</v>
      </c>
      <c r="V885">
        <v>1</v>
      </c>
      <c r="W885">
        <v>1</v>
      </c>
      <c r="X885">
        <v>1</v>
      </c>
      <c r="Y885">
        <v>4</v>
      </c>
      <c r="Z885">
        <v>1</v>
      </c>
      <c r="AA885">
        <v>1</v>
      </c>
      <c r="AB885">
        <v>1</v>
      </c>
      <c r="AC885">
        <v>3</v>
      </c>
      <c r="AD885">
        <v>5</v>
      </c>
      <c r="AE885">
        <v>1</v>
      </c>
      <c r="AF885">
        <v>1</v>
      </c>
      <c r="AG885">
        <v>5</v>
      </c>
      <c r="AH885">
        <v>5</v>
      </c>
      <c r="AI885">
        <v>1</v>
      </c>
      <c r="AJ885">
        <v>1</v>
      </c>
      <c r="AK885">
        <v>4</v>
      </c>
    </row>
    <row r="886" spans="1:37">
      <c r="A886">
        <v>886</v>
      </c>
      <c r="B886" t="s">
        <v>1814</v>
      </c>
      <c r="C886" t="s">
        <v>3396</v>
      </c>
      <c r="D886" t="str">
        <f t="shared" si="13"/>
        <v>SZ_10_0099</v>
      </c>
      <c r="E886" t="s">
        <v>3397</v>
      </c>
      <c r="F886" t="s">
        <v>3221</v>
      </c>
      <c r="G886" t="s">
        <v>3209</v>
      </c>
      <c r="H886">
        <v>6</v>
      </c>
      <c r="I886">
        <v>1</v>
      </c>
      <c r="J886">
        <v>3</v>
      </c>
      <c r="K886">
        <v>1</v>
      </c>
      <c r="L886">
        <v>1</v>
      </c>
      <c r="M886">
        <v>6</v>
      </c>
      <c r="N886">
        <v>4</v>
      </c>
      <c r="O886">
        <v>4</v>
      </c>
      <c r="P886">
        <v>4</v>
      </c>
      <c r="Q886">
        <v>4</v>
      </c>
      <c r="R886">
        <v>2</v>
      </c>
      <c r="S886">
        <v>1</v>
      </c>
      <c r="T886">
        <v>5</v>
      </c>
      <c r="U886">
        <v>1</v>
      </c>
      <c r="V886">
        <v>1</v>
      </c>
      <c r="W886">
        <v>3</v>
      </c>
      <c r="X886">
        <v>1</v>
      </c>
      <c r="Y886">
        <v>4</v>
      </c>
      <c r="Z886">
        <v>1</v>
      </c>
      <c r="AA886">
        <v>1</v>
      </c>
      <c r="AB886">
        <v>1</v>
      </c>
      <c r="AC886">
        <v>4</v>
      </c>
      <c r="AD886">
        <v>4</v>
      </c>
      <c r="AE886">
        <v>1</v>
      </c>
      <c r="AF886">
        <v>1</v>
      </c>
      <c r="AG886">
        <v>5</v>
      </c>
      <c r="AH886">
        <v>5</v>
      </c>
      <c r="AI886">
        <v>1</v>
      </c>
      <c r="AJ886">
        <v>1</v>
      </c>
      <c r="AK886">
        <v>4</v>
      </c>
    </row>
    <row r="887" spans="1:37">
      <c r="A887">
        <v>887</v>
      </c>
      <c r="B887" t="s">
        <v>1817</v>
      </c>
      <c r="C887" t="s">
        <v>3398</v>
      </c>
      <c r="D887" t="str">
        <f t="shared" si="13"/>
        <v>SZ_10_0100</v>
      </c>
      <c r="E887" t="s">
        <v>3399</v>
      </c>
      <c r="F887" t="s">
        <v>3221</v>
      </c>
      <c r="G887" t="s">
        <v>3209</v>
      </c>
      <c r="H887">
        <v>5</v>
      </c>
      <c r="I887">
        <v>2</v>
      </c>
      <c r="J887">
        <v>3</v>
      </c>
      <c r="K887">
        <v>3</v>
      </c>
      <c r="L887">
        <v>1</v>
      </c>
      <c r="M887">
        <v>4</v>
      </c>
      <c r="N887">
        <v>4</v>
      </c>
      <c r="O887">
        <v>1</v>
      </c>
      <c r="P887">
        <v>1</v>
      </c>
      <c r="Q887">
        <v>3</v>
      </c>
      <c r="R887">
        <v>1</v>
      </c>
      <c r="S887">
        <v>4</v>
      </c>
      <c r="T887">
        <v>3</v>
      </c>
      <c r="U887">
        <v>2</v>
      </c>
      <c r="V887">
        <v>1</v>
      </c>
      <c r="W887">
        <v>2</v>
      </c>
      <c r="X887">
        <v>1</v>
      </c>
      <c r="Y887">
        <v>3</v>
      </c>
      <c r="Z887">
        <v>1</v>
      </c>
      <c r="AA887">
        <v>1</v>
      </c>
      <c r="AB887">
        <v>2</v>
      </c>
      <c r="AC887">
        <v>3</v>
      </c>
      <c r="AD887">
        <v>5</v>
      </c>
      <c r="AE887">
        <v>1</v>
      </c>
      <c r="AF887">
        <v>3</v>
      </c>
      <c r="AG887">
        <v>5</v>
      </c>
      <c r="AH887">
        <v>4</v>
      </c>
      <c r="AI887">
        <v>1</v>
      </c>
      <c r="AJ887">
        <v>1</v>
      </c>
      <c r="AK887">
        <v>3</v>
      </c>
    </row>
    <row r="888" spans="1:37">
      <c r="A888">
        <v>888</v>
      </c>
      <c r="B888" t="s">
        <v>1820</v>
      </c>
      <c r="C888" t="s">
        <v>3400</v>
      </c>
      <c r="D888" t="str">
        <f t="shared" si="13"/>
        <v>SZ_10_0101</v>
      </c>
      <c r="E888" t="s">
        <v>2098</v>
      </c>
      <c r="F888" t="s">
        <v>3227</v>
      </c>
      <c r="G888" t="s">
        <v>3209</v>
      </c>
      <c r="H888">
        <v>5</v>
      </c>
      <c r="I888">
        <v>2</v>
      </c>
      <c r="J888">
        <v>5</v>
      </c>
      <c r="K888">
        <v>1</v>
      </c>
      <c r="L888">
        <v>1</v>
      </c>
      <c r="M888">
        <v>5</v>
      </c>
      <c r="N888">
        <v>1</v>
      </c>
      <c r="O888">
        <v>4</v>
      </c>
      <c r="P888">
        <v>4</v>
      </c>
      <c r="Q888">
        <v>4</v>
      </c>
      <c r="R888">
        <v>5</v>
      </c>
      <c r="S888">
        <v>2</v>
      </c>
      <c r="T888">
        <v>5</v>
      </c>
      <c r="U888">
        <v>1</v>
      </c>
      <c r="V888">
        <v>1</v>
      </c>
      <c r="W888">
        <v>1</v>
      </c>
      <c r="X888">
        <v>1</v>
      </c>
      <c r="Y888">
        <v>3</v>
      </c>
      <c r="Z888">
        <v>1</v>
      </c>
      <c r="AA888">
        <v>1</v>
      </c>
      <c r="AB888">
        <v>3</v>
      </c>
      <c r="AC888">
        <v>1</v>
      </c>
      <c r="AD888">
        <v>1</v>
      </c>
      <c r="AE888">
        <v>1</v>
      </c>
      <c r="AG888">
        <v>6</v>
      </c>
      <c r="AH888">
        <v>5</v>
      </c>
      <c r="AI888">
        <v>1</v>
      </c>
      <c r="AJ888">
        <v>1</v>
      </c>
      <c r="AK888">
        <v>1</v>
      </c>
    </row>
  </sheetData>
  <autoFilter ref="B1:AK888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94"/>
  <sheetViews>
    <sheetView topLeftCell="A1828" workbookViewId="0">
      <selection activeCell="A262" sqref="$A262:$XFD262"/>
    </sheetView>
  </sheetViews>
  <sheetFormatPr defaultColWidth="9" defaultRowHeight="16.8"/>
  <cols>
    <col min="1" max="1" width="16.75" customWidth="1"/>
  </cols>
  <sheetData>
    <row r="1" spans="1:22">
      <c r="A1" s="1" t="s">
        <v>3401</v>
      </c>
      <c r="B1" s="1" t="s">
        <v>3402</v>
      </c>
      <c r="C1" s="1" t="s">
        <v>3403</v>
      </c>
      <c r="D1" s="1" t="s">
        <v>3404</v>
      </c>
      <c r="E1" s="1" t="s">
        <v>3405</v>
      </c>
      <c r="F1" s="1" t="s">
        <v>3406</v>
      </c>
      <c r="G1" s="1" t="s">
        <v>3407</v>
      </c>
      <c r="H1" s="1" t="s">
        <v>3408</v>
      </c>
      <c r="I1" s="1" t="s">
        <v>3409</v>
      </c>
      <c r="J1" s="1" t="s">
        <v>3410</v>
      </c>
      <c r="K1" s="1" t="s">
        <v>3411</v>
      </c>
      <c r="L1" s="1" t="s">
        <v>3412</v>
      </c>
      <c r="M1" s="1" t="s">
        <v>3413</v>
      </c>
      <c r="N1" s="1" t="s">
        <v>3414</v>
      </c>
      <c r="O1" s="1" t="s">
        <v>3415</v>
      </c>
      <c r="P1" s="1" t="s">
        <v>3416</v>
      </c>
      <c r="Q1" s="1" t="s">
        <v>3417</v>
      </c>
      <c r="R1" s="1" t="s">
        <v>3418</v>
      </c>
      <c r="S1" s="1" t="s">
        <v>3419</v>
      </c>
      <c r="T1" s="1" t="s">
        <v>3420</v>
      </c>
      <c r="U1" s="1" t="s">
        <v>3421</v>
      </c>
      <c r="V1" s="1" t="s">
        <v>3422</v>
      </c>
    </row>
    <row r="2" spans="1:1">
      <c r="A2" t="s">
        <v>3423</v>
      </c>
    </row>
    <row r="3" spans="1:15">
      <c r="A3" t="s">
        <v>1725</v>
      </c>
      <c r="B3">
        <v>31</v>
      </c>
      <c r="C3">
        <v>8</v>
      </c>
      <c r="D3">
        <v>7</v>
      </c>
      <c r="E3">
        <v>18</v>
      </c>
      <c r="F3">
        <v>1</v>
      </c>
      <c r="G3">
        <v>0</v>
      </c>
      <c r="H3">
        <v>17</v>
      </c>
      <c r="I3">
        <v>57</v>
      </c>
      <c r="J3">
        <v>8</v>
      </c>
      <c r="K3">
        <v>3</v>
      </c>
      <c r="L3">
        <v>20</v>
      </c>
      <c r="M3">
        <v>1</v>
      </c>
      <c r="N3">
        <v>0</v>
      </c>
      <c r="O3">
        <v>19</v>
      </c>
    </row>
    <row r="4" spans="1:15">
      <c r="A4" t="s">
        <v>1730</v>
      </c>
      <c r="B4">
        <v>40</v>
      </c>
      <c r="C4">
        <v>7</v>
      </c>
      <c r="D4">
        <v>5</v>
      </c>
      <c r="E4">
        <v>16</v>
      </c>
      <c r="F4">
        <v>0</v>
      </c>
      <c r="G4">
        <v>0</v>
      </c>
      <c r="H4">
        <v>16</v>
      </c>
      <c r="M4" t="s">
        <v>3424</v>
      </c>
      <c r="N4" t="s">
        <v>3424</v>
      </c>
      <c r="O4" t="s">
        <v>3424</v>
      </c>
    </row>
    <row r="5" spans="1:15">
      <c r="A5" t="s">
        <v>1733</v>
      </c>
      <c r="B5">
        <v>45</v>
      </c>
      <c r="C5">
        <v>8</v>
      </c>
      <c r="D5">
        <v>5</v>
      </c>
      <c r="E5">
        <v>17</v>
      </c>
      <c r="F5">
        <v>0</v>
      </c>
      <c r="G5">
        <v>0</v>
      </c>
      <c r="H5">
        <v>17</v>
      </c>
      <c r="M5" t="s">
        <v>3424</v>
      </c>
      <c r="N5" t="s">
        <v>3424</v>
      </c>
      <c r="O5" t="s">
        <v>3424</v>
      </c>
    </row>
    <row r="6" spans="1:15">
      <c r="A6" t="s">
        <v>1735</v>
      </c>
      <c r="B6">
        <v>60</v>
      </c>
      <c r="C6">
        <v>8</v>
      </c>
      <c r="D6">
        <v>6</v>
      </c>
      <c r="E6">
        <v>20</v>
      </c>
      <c r="F6">
        <v>0</v>
      </c>
      <c r="G6">
        <v>0</v>
      </c>
      <c r="H6">
        <v>0</v>
      </c>
      <c r="I6">
        <v>55</v>
      </c>
      <c r="J6">
        <v>8</v>
      </c>
      <c r="K6">
        <v>7</v>
      </c>
      <c r="L6">
        <v>19</v>
      </c>
      <c r="M6">
        <v>0</v>
      </c>
      <c r="N6">
        <v>0</v>
      </c>
      <c r="O6">
        <v>19</v>
      </c>
    </row>
    <row r="7" spans="1:15">
      <c r="A7" t="s">
        <v>1738</v>
      </c>
      <c r="B7">
        <v>29</v>
      </c>
      <c r="C7">
        <v>5</v>
      </c>
      <c r="D7">
        <v>3</v>
      </c>
      <c r="E7">
        <v>15</v>
      </c>
      <c r="F7">
        <v>0</v>
      </c>
      <c r="G7">
        <v>0</v>
      </c>
      <c r="H7">
        <v>15</v>
      </c>
      <c r="M7" t="s">
        <v>3424</v>
      </c>
      <c r="N7" t="s">
        <v>3424</v>
      </c>
      <c r="O7" t="s">
        <v>3424</v>
      </c>
    </row>
    <row r="8" spans="1:15">
      <c r="A8" t="s">
        <v>1741</v>
      </c>
      <c r="B8">
        <v>39</v>
      </c>
      <c r="C8">
        <v>6</v>
      </c>
      <c r="D8">
        <v>6</v>
      </c>
      <c r="E8">
        <v>19</v>
      </c>
      <c r="F8">
        <v>0</v>
      </c>
      <c r="G8">
        <v>0</v>
      </c>
      <c r="H8">
        <v>19</v>
      </c>
      <c r="M8" t="s">
        <v>3424</v>
      </c>
      <c r="N8" t="s">
        <v>3424</v>
      </c>
      <c r="O8" t="s">
        <v>3424</v>
      </c>
    </row>
    <row r="9" spans="1:15">
      <c r="A9" t="s">
        <v>1744</v>
      </c>
      <c r="B9">
        <v>60</v>
      </c>
      <c r="C9">
        <v>8</v>
      </c>
      <c r="D9">
        <v>5</v>
      </c>
      <c r="E9">
        <v>22</v>
      </c>
      <c r="F9">
        <v>2</v>
      </c>
      <c r="G9">
        <v>0</v>
      </c>
      <c r="H9">
        <v>21</v>
      </c>
      <c r="I9">
        <v>71</v>
      </c>
      <c r="J9">
        <v>7</v>
      </c>
      <c r="K9">
        <v>5</v>
      </c>
      <c r="L9">
        <v>22</v>
      </c>
      <c r="M9">
        <v>2</v>
      </c>
      <c r="N9">
        <v>0</v>
      </c>
      <c r="O9">
        <v>20</v>
      </c>
    </row>
    <row r="10" spans="1:15">
      <c r="A10" t="s">
        <v>1746</v>
      </c>
      <c r="B10">
        <v>40</v>
      </c>
      <c r="C10">
        <v>9</v>
      </c>
      <c r="D10">
        <v>4</v>
      </c>
      <c r="E10">
        <v>19</v>
      </c>
      <c r="F10">
        <v>0</v>
      </c>
      <c r="G10">
        <v>0</v>
      </c>
      <c r="H10">
        <v>19</v>
      </c>
      <c r="M10" t="s">
        <v>3424</v>
      </c>
      <c r="N10" t="s">
        <v>3424</v>
      </c>
      <c r="O10" t="s">
        <v>3424</v>
      </c>
    </row>
    <row r="11" spans="1:15">
      <c r="A11" t="s">
        <v>1748</v>
      </c>
      <c r="B11">
        <v>36</v>
      </c>
      <c r="C11">
        <v>7</v>
      </c>
      <c r="D11">
        <v>3</v>
      </c>
      <c r="E11">
        <v>20</v>
      </c>
      <c r="F11">
        <v>0</v>
      </c>
      <c r="G11">
        <v>0</v>
      </c>
      <c r="H11">
        <v>20</v>
      </c>
      <c r="M11" t="s">
        <v>3424</v>
      </c>
      <c r="N11" t="s">
        <v>3424</v>
      </c>
      <c r="O11" t="s">
        <v>3424</v>
      </c>
    </row>
    <row r="12" spans="1:15">
      <c r="A12" t="s">
        <v>1752</v>
      </c>
      <c r="B12">
        <v>47</v>
      </c>
      <c r="C12">
        <v>8</v>
      </c>
      <c r="D12">
        <v>4</v>
      </c>
      <c r="E12">
        <v>16</v>
      </c>
      <c r="F12">
        <v>2</v>
      </c>
      <c r="G12">
        <v>0</v>
      </c>
      <c r="H12">
        <v>14</v>
      </c>
      <c r="M12" t="s">
        <v>3424</v>
      </c>
      <c r="N12" t="s">
        <v>3424</v>
      </c>
      <c r="O12" t="s">
        <v>3424</v>
      </c>
    </row>
    <row r="13" spans="1:15">
      <c r="A13" t="s">
        <v>1755</v>
      </c>
      <c r="B13">
        <v>56</v>
      </c>
      <c r="C13">
        <v>7</v>
      </c>
      <c r="D13">
        <v>5</v>
      </c>
      <c r="E13">
        <v>17</v>
      </c>
      <c r="F13">
        <v>0</v>
      </c>
      <c r="G13">
        <v>0</v>
      </c>
      <c r="H13">
        <v>17</v>
      </c>
      <c r="M13" t="s">
        <v>3424</v>
      </c>
      <c r="N13" t="s">
        <v>3424</v>
      </c>
      <c r="O13" t="s">
        <v>3424</v>
      </c>
    </row>
    <row r="14" spans="1:15">
      <c r="A14" t="s">
        <v>1759</v>
      </c>
      <c r="F14" t="s">
        <v>3424</v>
      </c>
      <c r="G14" t="s">
        <v>3424</v>
      </c>
      <c r="H14" t="s">
        <v>3424</v>
      </c>
      <c r="M14" t="s">
        <v>3424</v>
      </c>
      <c r="N14" t="s">
        <v>3424</v>
      </c>
      <c r="O14" t="s">
        <v>3424</v>
      </c>
    </row>
    <row r="15" spans="1:15">
      <c r="A15" t="s">
        <v>1762</v>
      </c>
      <c r="C15">
        <v>4</v>
      </c>
      <c r="D15">
        <v>4</v>
      </c>
      <c r="F15" t="s">
        <v>3424</v>
      </c>
      <c r="G15" t="s">
        <v>3424</v>
      </c>
      <c r="H15" t="s">
        <v>3424</v>
      </c>
      <c r="M15" t="s">
        <v>3424</v>
      </c>
      <c r="N15" t="s">
        <v>3424</v>
      </c>
      <c r="O15" t="s">
        <v>3424</v>
      </c>
    </row>
    <row r="16" spans="1:15">
      <c r="A16" t="s">
        <v>1765</v>
      </c>
      <c r="F16" t="s">
        <v>3424</v>
      </c>
      <c r="G16" t="s">
        <v>3424</v>
      </c>
      <c r="H16" t="s">
        <v>3424</v>
      </c>
      <c r="M16" t="s">
        <v>3424</v>
      </c>
      <c r="N16" t="s">
        <v>3424</v>
      </c>
      <c r="O16" t="s">
        <v>3424</v>
      </c>
    </row>
    <row r="17" spans="1:15">
      <c r="A17" t="s">
        <v>1768</v>
      </c>
      <c r="F17" t="s">
        <v>3424</v>
      </c>
      <c r="G17" t="s">
        <v>3424</v>
      </c>
      <c r="H17" t="s">
        <v>3424</v>
      </c>
      <c r="M17" t="s">
        <v>3424</v>
      </c>
      <c r="N17" t="s">
        <v>3424</v>
      </c>
      <c r="O17" t="s">
        <v>3424</v>
      </c>
    </row>
    <row r="18" spans="1:15">
      <c r="A18" t="s">
        <v>1771</v>
      </c>
      <c r="F18" t="s">
        <v>3424</v>
      </c>
      <c r="G18" t="s">
        <v>3424</v>
      </c>
      <c r="H18" t="s">
        <v>3424</v>
      </c>
      <c r="M18" t="s">
        <v>3424</v>
      </c>
      <c r="N18" t="s">
        <v>3424</v>
      </c>
      <c r="O18" t="s">
        <v>3424</v>
      </c>
    </row>
    <row r="19" spans="1:15">
      <c r="A19" t="s">
        <v>1774</v>
      </c>
      <c r="F19" t="s">
        <v>3424</v>
      </c>
      <c r="G19" t="s">
        <v>3424</v>
      </c>
      <c r="H19" t="s">
        <v>3424</v>
      </c>
      <c r="M19" t="s">
        <v>3424</v>
      </c>
      <c r="N19" t="s">
        <v>3424</v>
      </c>
      <c r="O19" t="s">
        <v>3424</v>
      </c>
    </row>
    <row r="20" spans="1:15">
      <c r="A20" t="s">
        <v>1777</v>
      </c>
      <c r="F20" t="s">
        <v>3424</v>
      </c>
      <c r="G20" t="s">
        <v>3424</v>
      </c>
      <c r="H20" t="s">
        <v>3424</v>
      </c>
      <c r="M20" t="s">
        <v>3424</v>
      </c>
      <c r="N20" t="s">
        <v>3424</v>
      </c>
      <c r="O20" t="s">
        <v>3424</v>
      </c>
    </row>
    <row r="21" spans="1:15">
      <c r="A21" t="s">
        <v>1780</v>
      </c>
      <c r="B21">
        <v>54</v>
      </c>
      <c r="C21">
        <v>9</v>
      </c>
      <c r="D21">
        <v>7</v>
      </c>
      <c r="E21">
        <v>25</v>
      </c>
      <c r="F21">
        <v>1</v>
      </c>
      <c r="G21">
        <v>0</v>
      </c>
      <c r="H21">
        <v>24</v>
      </c>
      <c r="M21" t="s">
        <v>3424</v>
      </c>
      <c r="N21" t="s">
        <v>3424</v>
      </c>
      <c r="O21" t="s">
        <v>3424</v>
      </c>
    </row>
    <row r="22" spans="1:15">
      <c r="A22" t="s">
        <v>1783</v>
      </c>
      <c r="B22">
        <v>78</v>
      </c>
      <c r="C22">
        <v>8</v>
      </c>
      <c r="D22">
        <v>5</v>
      </c>
      <c r="E22">
        <v>21</v>
      </c>
      <c r="F22">
        <v>0</v>
      </c>
      <c r="G22">
        <v>1</v>
      </c>
      <c r="H22">
        <v>20</v>
      </c>
      <c r="M22" t="s">
        <v>3424</v>
      </c>
      <c r="N22" t="s">
        <v>3424</v>
      </c>
      <c r="O22" t="s">
        <v>3424</v>
      </c>
    </row>
    <row r="23" spans="1:15">
      <c r="A23" t="s">
        <v>1786</v>
      </c>
      <c r="B23">
        <v>17</v>
      </c>
      <c r="C23">
        <v>5</v>
      </c>
      <c r="E23">
        <v>13</v>
      </c>
      <c r="F23">
        <v>0</v>
      </c>
      <c r="G23">
        <v>0</v>
      </c>
      <c r="H23">
        <v>13</v>
      </c>
      <c r="M23" t="s">
        <v>3424</v>
      </c>
      <c r="N23" t="s">
        <v>3424</v>
      </c>
      <c r="O23" t="s">
        <v>3424</v>
      </c>
    </row>
    <row r="24" spans="1:15">
      <c r="A24" t="s">
        <v>1789</v>
      </c>
      <c r="B24">
        <v>61</v>
      </c>
      <c r="C24">
        <v>8</v>
      </c>
      <c r="D24">
        <v>5</v>
      </c>
      <c r="E24">
        <v>11</v>
      </c>
      <c r="F24">
        <v>0</v>
      </c>
      <c r="G24">
        <v>0</v>
      </c>
      <c r="H24">
        <v>11</v>
      </c>
      <c r="M24" t="s">
        <v>3424</v>
      </c>
      <c r="N24" t="s">
        <v>3424</v>
      </c>
      <c r="O24" t="s">
        <v>3424</v>
      </c>
    </row>
    <row r="25" spans="1:15">
      <c r="A25" t="s">
        <v>1792</v>
      </c>
      <c r="F25" t="s">
        <v>3424</v>
      </c>
      <c r="G25" t="s">
        <v>3424</v>
      </c>
      <c r="H25" t="s">
        <v>3424</v>
      </c>
      <c r="M25" t="s">
        <v>3424</v>
      </c>
      <c r="N25" t="s">
        <v>3424</v>
      </c>
      <c r="O25" t="s">
        <v>3424</v>
      </c>
    </row>
    <row r="26" spans="1:15">
      <c r="A26" t="s">
        <v>1795</v>
      </c>
      <c r="B26">
        <v>34</v>
      </c>
      <c r="C26">
        <v>6</v>
      </c>
      <c r="D26">
        <v>4</v>
      </c>
      <c r="E26">
        <v>10</v>
      </c>
      <c r="F26">
        <v>0</v>
      </c>
      <c r="G26">
        <v>0</v>
      </c>
      <c r="H26">
        <v>10</v>
      </c>
      <c r="M26" t="s">
        <v>3424</v>
      </c>
      <c r="N26" t="s">
        <v>3424</v>
      </c>
      <c r="O26" t="s">
        <v>3424</v>
      </c>
    </row>
    <row r="27" spans="1:15">
      <c r="A27" t="s">
        <v>1798</v>
      </c>
      <c r="B27">
        <v>42</v>
      </c>
      <c r="C27">
        <v>8</v>
      </c>
      <c r="D27">
        <v>4</v>
      </c>
      <c r="E27">
        <v>13</v>
      </c>
      <c r="F27">
        <v>1</v>
      </c>
      <c r="G27">
        <v>0</v>
      </c>
      <c r="H27">
        <v>12</v>
      </c>
      <c r="M27" t="s">
        <v>3424</v>
      </c>
      <c r="N27" t="s">
        <v>3424</v>
      </c>
      <c r="O27" t="s">
        <v>3424</v>
      </c>
    </row>
    <row r="28" spans="1:15">
      <c r="A28" t="s">
        <v>1800</v>
      </c>
      <c r="F28" t="s">
        <v>3424</v>
      </c>
      <c r="G28" t="s">
        <v>3424</v>
      </c>
      <c r="H28" t="s">
        <v>3424</v>
      </c>
      <c r="M28" t="s">
        <v>3424</v>
      </c>
      <c r="N28" t="s">
        <v>3424</v>
      </c>
      <c r="O28" t="s">
        <v>3424</v>
      </c>
    </row>
    <row r="29" spans="1:15">
      <c r="A29" t="s">
        <v>1804</v>
      </c>
      <c r="B29">
        <v>40</v>
      </c>
      <c r="C29">
        <v>5</v>
      </c>
      <c r="D29">
        <v>3</v>
      </c>
      <c r="E29">
        <v>8</v>
      </c>
      <c r="F29" t="s">
        <v>3424</v>
      </c>
      <c r="G29" t="s">
        <v>3424</v>
      </c>
      <c r="H29" t="s">
        <v>3424</v>
      </c>
      <c r="M29" t="s">
        <v>3424</v>
      </c>
      <c r="N29" t="s">
        <v>3424</v>
      </c>
      <c r="O29" t="s">
        <v>3424</v>
      </c>
    </row>
    <row r="30" spans="1:15">
      <c r="A30" t="s">
        <v>1806</v>
      </c>
      <c r="B30">
        <v>62</v>
      </c>
      <c r="C30">
        <v>8</v>
      </c>
      <c r="D30">
        <v>6</v>
      </c>
      <c r="E30">
        <v>24</v>
      </c>
      <c r="F30">
        <v>2</v>
      </c>
      <c r="G30">
        <v>0</v>
      </c>
      <c r="H30">
        <v>22</v>
      </c>
      <c r="M30" t="s">
        <v>3424</v>
      </c>
      <c r="N30" t="s">
        <v>3424</v>
      </c>
      <c r="O30" t="s">
        <v>3424</v>
      </c>
    </row>
    <row r="31" spans="1:15">
      <c r="A31" t="s">
        <v>1809</v>
      </c>
      <c r="B31">
        <v>48</v>
      </c>
      <c r="C31">
        <v>7</v>
      </c>
      <c r="D31">
        <v>5</v>
      </c>
      <c r="E31">
        <v>18</v>
      </c>
      <c r="F31">
        <v>0</v>
      </c>
      <c r="G31">
        <v>2</v>
      </c>
      <c r="H31">
        <v>16</v>
      </c>
      <c r="M31" t="s">
        <v>3424</v>
      </c>
      <c r="N31" t="s">
        <v>3424</v>
      </c>
      <c r="O31" t="s">
        <v>3424</v>
      </c>
    </row>
    <row r="32" spans="1:15">
      <c r="A32" t="s">
        <v>1812</v>
      </c>
      <c r="B32">
        <v>33</v>
      </c>
      <c r="C32">
        <v>8</v>
      </c>
      <c r="D32">
        <v>3</v>
      </c>
      <c r="E32">
        <v>9</v>
      </c>
      <c r="F32">
        <v>0</v>
      </c>
      <c r="G32">
        <v>0</v>
      </c>
      <c r="H32">
        <v>9</v>
      </c>
      <c r="M32" t="s">
        <v>3424</v>
      </c>
      <c r="N32" t="s">
        <v>3424</v>
      </c>
      <c r="O32" t="s">
        <v>3424</v>
      </c>
    </row>
    <row r="33" spans="1:15">
      <c r="A33" t="s">
        <v>1815</v>
      </c>
      <c r="B33">
        <v>47</v>
      </c>
      <c r="C33">
        <v>9</v>
      </c>
      <c r="D33">
        <v>4</v>
      </c>
      <c r="E33">
        <v>17</v>
      </c>
      <c r="F33">
        <v>2</v>
      </c>
      <c r="G33">
        <v>0</v>
      </c>
      <c r="H33">
        <v>15</v>
      </c>
      <c r="M33" t="s">
        <v>3424</v>
      </c>
      <c r="N33" t="s">
        <v>3424</v>
      </c>
      <c r="O33" t="s">
        <v>3424</v>
      </c>
    </row>
    <row r="34" spans="1:15">
      <c r="A34" t="s">
        <v>1818</v>
      </c>
      <c r="B34">
        <v>37</v>
      </c>
      <c r="C34">
        <v>7</v>
      </c>
      <c r="D34">
        <v>3</v>
      </c>
      <c r="E34">
        <v>23</v>
      </c>
      <c r="F34">
        <v>5</v>
      </c>
      <c r="G34">
        <v>0</v>
      </c>
      <c r="H34">
        <v>18</v>
      </c>
      <c r="M34" t="s">
        <v>3424</v>
      </c>
      <c r="N34" t="s">
        <v>3424</v>
      </c>
      <c r="O34" t="s">
        <v>3424</v>
      </c>
    </row>
    <row r="35" spans="1:8">
      <c r="A35" t="s">
        <v>1821</v>
      </c>
      <c r="F35" t="s">
        <v>3424</v>
      </c>
      <c r="G35" t="s">
        <v>3424</v>
      </c>
      <c r="H35" t="s">
        <v>3424</v>
      </c>
    </row>
    <row r="36" spans="1:15">
      <c r="A36" t="s">
        <v>1824</v>
      </c>
      <c r="F36" t="s">
        <v>3424</v>
      </c>
      <c r="G36" t="s">
        <v>3424</v>
      </c>
      <c r="H36" t="s">
        <v>3424</v>
      </c>
      <c r="M36" t="s">
        <v>3424</v>
      </c>
      <c r="N36" t="s">
        <v>3424</v>
      </c>
      <c r="O36" t="s">
        <v>3424</v>
      </c>
    </row>
    <row r="37" spans="1:15">
      <c r="A37" t="s">
        <v>1826</v>
      </c>
      <c r="F37" t="s">
        <v>3424</v>
      </c>
      <c r="G37" t="s">
        <v>3424</v>
      </c>
      <c r="H37" t="s">
        <v>3424</v>
      </c>
      <c r="M37" t="s">
        <v>3424</v>
      </c>
      <c r="N37" t="s">
        <v>3424</v>
      </c>
      <c r="O37" t="s">
        <v>3424</v>
      </c>
    </row>
    <row r="38" spans="1:15">
      <c r="A38" t="s">
        <v>1828</v>
      </c>
      <c r="F38" t="s">
        <v>3424</v>
      </c>
      <c r="G38" t="s">
        <v>3424</v>
      </c>
      <c r="H38" t="s">
        <v>3424</v>
      </c>
      <c r="M38" t="s">
        <v>3424</v>
      </c>
      <c r="N38" t="s">
        <v>3424</v>
      </c>
      <c r="O38" t="s">
        <v>3424</v>
      </c>
    </row>
    <row r="39" spans="1:15">
      <c r="A39" t="s">
        <v>1830</v>
      </c>
      <c r="B39">
        <v>60</v>
      </c>
      <c r="C39">
        <v>8</v>
      </c>
      <c r="D39">
        <v>8</v>
      </c>
      <c r="E39">
        <v>23</v>
      </c>
      <c r="F39">
        <v>1</v>
      </c>
      <c r="G39">
        <v>0</v>
      </c>
      <c r="H39">
        <v>22</v>
      </c>
      <c r="M39" t="s">
        <v>3424</v>
      </c>
      <c r="N39" t="s">
        <v>3424</v>
      </c>
      <c r="O39" t="s">
        <v>3424</v>
      </c>
    </row>
    <row r="40" spans="1:15">
      <c r="A40" t="s">
        <v>1832</v>
      </c>
      <c r="B40">
        <v>67</v>
      </c>
      <c r="C40">
        <v>9</v>
      </c>
      <c r="D40">
        <v>7</v>
      </c>
      <c r="E40">
        <v>17</v>
      </c>
      <c r="F40">
        <v>1</v>
      </c>
      <c r="G40">
        <v>0</v>
      </c>
      <c r="H40">
        <v>16</v>
      </c>
      <c r="M40" t="s">
        <v>3424</v>
      </c>
      <c r="N40" t="s">
        <v>3424</v>
      </c>
      <c r="O40" t="s">
        <v>3424</v>
      </c>
    </row>
    <row r="41" spans="1:15">
      <c r="A41" t="s">
        <v>1835</v>
      </c>
      <c r="F41" t="s">
        <v>3424</v>
      </c>
      <c r="G41" t="s">
        <v>3424</v>
      </c>
      <c r="H41" t="s">
        <v>3424</v>
      </c>
      <c r="M41" t="s">
        <v>3424</v>
      </c>
      <c r="N41" t="s">
        <v>3424</v>
      </c>
      <c r="O41" t="s">
        <v>3424</v>
      </c>
    </row>
    <row r="42" spans="1:15">
      <c r="A42" t="s">
        <v>1838</v>
      </c>
      <c r="B42">
        <v>35</v>
      </c>
      <c r="C42">
        <v>7</v>
      </c>
      <c r="D42">
        <v>5</v>
      </c>
      <c r="E42">
        <v>16</v>
      </c>
      <c r="F42">
        <v>1</v>
      </c>
      <c r="G42">
        <v>0</v>
      </c>
      <c r="H42">
        <v>15</v>
      </c>
      <c r="M42" t="s">
        <v>3424</v>
      </c>
      <c r="N42" t="s">
        <v>3424</v>
      </c>
      <c r="O42" t="s">
        <v>3424</v>
      </c>
    </row>
    <row r="43" spans="1:15">
      <c r="A43" t="s">
        <v>1841</v>
      </c>
      <c r="B43">
        <v>57</v>
      </c>
      <c r="C43">
        <v>8</v>
      </c>
      <c r="D43">
        <v>6</v>
      </c>
      <c r="E43">
        <v>14</v>
      </c>
      <c r="F43">
        <v>0</v>
      </c>
      <c r="G43">
        <v>0</v>
      </c>
      <c r="H43">
        <v>14</v>
      </c>
      <c r="M43" t="s">
        <v>3424</v>
      </c>
      <c r="N43" t="s">
        <v>3424</v>
      </c>
      <c r="O43" t="s">
        <v>3424</v>
      </c>
    </row>
    <row r="44" spans="1:15">
      <c r="A44" t="s">
        <v>1844</v>
      </c>
      <c r="B44">
        <v>51</v>
      </c>
      <c r="C44">
        <v>9</v>
      </c>
      <c r="D44">
        <v>5</v>
      </c>
      <c r="E44">
        <v>13</v>
      </c>
      <c r="F44">
        <v>0</v>
      </c>
      <c r="G44">
        <v>0</v>
      </c>
      <c r="H44">
        <v>13</v>
      </c>
      <c r="M44" t="s">
        <v>3424</v>
      </c>
      <c r="N44" t="s">
        <v>3424</v>
      </c>
      <c r="O44" t="s">
        <v>3424</v>
      </c>
    </row>
    <row r="45" spans="1:15">
      <c r="A45" t="s">
        <v>1847</v>
      </c>
      <c r="B45">
        <v>52</v>
      </c>
      <c r="C45">
        <v>8</v>
      </c>
      <c r="D45">
        <v>5</v>
      </c>
      <c r="E45">
        <v>19</v>
      </c>
      <c r="F45">
        <v>0</v>
      </c>
      <c r="G45">
        <v>0</v>
      </c>
      <c r="H45">
        <v>19</v>
      </c>
      <c r="M45" t="s">
        <v>3424</v>
      </c>
      <c r="N45" t="s">
        <v>3424</v>
      </c>
      <c r="O45" t="s">
        <v>3424</v>
      </c>
    </row>
    <row r="46" spans="1:15">
      <c r="A46" t="s">
        <v>1849</v>
      </c>
      <c r="F46" t="s">
        <v>3424</v>
      </c>
      <c r="G46" t="s">
        <v>3424</v>
      </c>
      <c r="H46" t="s">
        <v>3424</v>
      </c>
      <c r="M46" t="s">
        <v>3424</v>
      </c>
      <c r="N46" t="s">
        <v>3424</v>
      </c>
      <c r="O46" t="s">
        <v>3424</v>
      </c>
    </row>
    <row r="47" spans="1:15">
      <c r="A47" t="s">
        <v>1852</v>
      </c>
      <c r="B47">
        <v>37</v>
      </c>
      <c r="C47">
        <v>8</v>
      </c>
      <c r="D47">
        <v>7</v>
      </c>
      <c r="E47">
        <v>23</v>
      </c>
      <c r="F47">
        <v>1</v>
      </c>
      <c r="G47">
        <v>0</v>
      </c>
      <c r="H47">
        <v>22</v>
      </c>
      <c r="M47" t="s">
        <v>3424</v>
      </c>
      <c r="N47" t="s">
        <v>3424</v>
      </c>
      <c r="O47" t="s">
        <v>3424</v>
      </c>
    </row>
    <row r="48" spans="1:15">
      <c r="A48" t="s">
        <v>1854</v>
      </c>
      <c r="F48" t="s">
        <v>3424</v>
      </c>
      <c r="G48" t="s">
        <v>3424</v>
      </c>
      <c r="H48" t="s">
        <v>3424</v>
      </c>
      <c r="M48" t="s">
        <v>3424</v>
      </c>
      <c r="N48" t="s">
        <v>3424</v>
      </c>
      <c r="O48" t="s">
        <v>3424</v>
      </c>
    </row>
    <row r="49" spans="1:15">
      <c r="A49" t="s">
        <v>1856</v>
      </c>
      <c r="F49" t="s">
        <v>3424</v>
      </c>
      <c r="G49" t="s">
        <v>3424</v>
      </c>
      <c r="H49" t="s">
        <v>3424</v>
      </c>
      <c r="M49" t="s">
        <v>3424</v>
      </c>
      <c r="N49" t="s">
        <v>3424</v>
      </c>
      <c r="O49" t="s">
        <v>3424</v>
      </c>
    </row>
    <row r="50" spans="1:15">
      <c r="A50" t="s">
        <v>1858</v>
      </c>
      <c r="F50" t="s">
        <v>3424</v>
      </c>
      <c r="G50" t="s">
        <v>3424</v>
      </c>
      <c r="H50" t="s">
        <v>3424</v>
      </c>
      <c r="M50" t="s">
        <v>3424</v>
      </c>
      <c r="N50" t="s">
        <v>3424</v>
      </c>
      <c r="O50" t="s">
        <v>3424</v>
      </c>
    </row>
    <row r="51" spans="1:15">
      <c r="A51" t="s">
        <v>1860</v>
      </c>
      <c r="F51" t="s">
        <v>3424</v>
      </c>
      <c r="G51" t="s">
        <v>3424</v>
      </c>
      <c r="H51" t="s">
        <v>3424</v>
      </c>
      <c r="M51" t="s">
        <v>3424</v>
      </c>
      <c r="N51" t="s">
        <v>3424</v>
      </c>
      <c r="O51" t="s">
        <v>3424</v>
      </c>
    </row>
    <row r="52" spans="1:15">
      <c r="A52" t="s">
        <v>1861</v>
      </c>
      <c r="F52" t="s">
        <v>3424</v>
      </c>
      <c r="G52" t="s">
        <v>3424</v>
      </c>
      <c r="H52" t="s">
        <v>3424</v>
      </c>
      <c r="M52" t="s">
        <v>3424</v>
      </c>
      <c r="N52" t="s">
        <v>3424</v>
      </c>
      <c r="O52" t="s">
        <v>3424</v>
      </c>
    </row>
    <row r="53" spans="1:15">
      <c r="A53" t="s">
        <v>1862</v>
      </c>
      <c r="F53" t="s">
        <v>3424</v>
      </c>
      <c r="G53" t="s">
        <v>3424</v>
      </c>
      <c r="H53" t="s">
        <v>3424</v>
      </c>
      <c r="M53" t="s">
        <v>3424</v>
      </c>
      <c r="N53" t="s">
        <v>3424</v>
      </c>
      <c r="O53" t="s">
        <v>3424</v>
      </c>
    </row>
    <row r="54" spans="1:15">
      <c r="A54" t="s">
        <v>1864</v>
      </c>
      <c r="F54" t="s">
        <v>3424</v>
      </c>
      <c r="G54" t="s">
        <v>3424</v>
      </c>
      <c r="H54" t="s">
        <v>3424</v>
      </c>
      <c r="M54" t="s">
        <v>3424</v>
      </c>
      <c r="N54" t="s">
        <v>3424</v>
      </c>
      <c r="O54" t="s">
        <v>3424</v>
      </c>
    </row>
    <row r="55" spans="1:15">
      <c r="A55" t="s">
        <v>1866</v>
      </c>
      <c r="B55">
        <v>57</v>
      </c>
      <c r="C55">
        <v>8</v>
      </c>
      <c r="D55">
        <v>4</v>
      </c>
      <c r="E55">
        <v>14</v>
      </c>
      <c r="F55">
        <v>0</v>
      </c>
      <c r="G55">
        <v>0</v>
      </c>
      <c r="H55">
        <v>14</v>
      </c>
      <c r="M55" t="s">
        <v>3424</v>
      </c>
      <c r="N55" t="s">
        <v>3424</v>
      </c>
      <c r="O55" t="s">
        <v>3424</v>
      </c>
    </row>
    <row r="56" spans="1:15">
      <c r="A56" t="s">
        <v>1868</v>
      </c>
      <c r="B56">
        <v>35</v>
      </c>
      <c r="C56">
        <v>8</v>
      </c>
      <c r="D56">
        <v>4</v>
      </c>
      <c r="E56">
        <v>19</v>
      </c>
      <c r="F56">
        <v>0</v>
      </c>
      <c r="G56">
        <v>0</v>
      </c>
      <c r="H56">
        <v>19</v>
      </c>
      <c r="M56" t="s">
        <v>3424</v>
      </c>
      <c r="N56" t="s">
        <v>3424</v>
      </c>
      <c r="O56" t="s">
        <v>3424</v>
      </c>
    </row>
    <row r="57" spans="1:15">
      <c r="A57" t="s">
        <v>1870</v>
      </c>
      <c r="B57">
        <v>73</v>
      </c>
      <c r="C57">
        <v>8</v>
      </c>
      <c r="D57">
        <v>7</v>
      </c>
      <c r="E57">
        <v>23</v>
      </c>
      <c r="F57">
        <v>0</v>
      </c>
      <c r="G57">
        <v>0</v>
      </c>
      <c r="H57">
        <v>23</v>
      </c>
      <c r="M57" t="s">
        <v>3424</v>
      </c>
      <c r="N57" t="s">
        <v>3424</v>
      </c>
      <c r="O57" t="s">
        <v>3424</v>
      </c>
    </row>
    <row r="58" spans="1:15">
      <c r="A58" t="s">
        <v>1872</v>
      </c>
      <c r="B58">
        <v>46</v>
      </c>
      <c r="C58">
        <v>7</v>
      </c>
      <c r="D58">
        <v>6</v>
      </c>
      <c r="E58">
        <v>23</v>
      </c>
      <c r="F58">
        <v>4</v>
      </c>
      <c r="G58">
        <v>0</v>
      </c>
      <c r="H58">
        <v>19</v>
      </c>
      <c r="I58">
        <v>67</v>
      </c>
      <c r="J58">
        <v>6</v>
      </c>
      <c r="K58">
        <v>4</v>
      </c>
      <c r="L58">
        <v>21</v>
      </c>
      <c r="M58">
        <v>2</v>
      </c>
      <c r="N58">
        <v>0</v>
      </c>
      <c r="O58">
        <v>19</v>
      </c>
    </row>
    <row r="59" spans="1:15">
      <c r="A59" t="s">
        <v>1874</v>
      </c>
      <c r="B59">
        <v>51</v>
      </c>
      <c r="C59">
        <v>8</v>
      </c>
      <c r="D59">
        <v>3</v>
      </c>
      <c r="E59">
        <v>19</v>
      </c>
      <c r="F59">
        <v>2</v>
      </c>
      <c r="G59">
        <v>0</v>
      </c>
      <c r="H59">
        <v>17</v>
      </c>
      <c r="M59" t="s">
        <v>3424</v>
      </c>
      <c r="N59" t="s">
        <v>3424</v>
      </c>
      <c r="O59" t="s">
        <v>3424</v>
      </c>
    </row>
    <row r="60" spans="1:15">
      <c r="A60" t="s">
        <v>1876</v>
      </c>
      <c r="B60">
        <v>55</v>
      </c>
      <c r="C60">
        <v>10</v>
      </c>
      <c r="D60">
        <v>7</v>
      </c>
      <c r="E60">
        <v>19</v>
      </c>
      <c r="F60">
        <v>0</v>
      </c>
      <c r="G60">
        <v>0</v>
      </c>
      <c r="H60">
        <v>19</v>
      </c>
      <c r="M60" t="s">
        <v>3424</v>
      </c>
      <c r="N60" t="s">
        <v>3424</v>
      </c>
      <c r="O60" t="s">
        <v>3424</v>
      </c>
    </row>
    <row r="61" spans="1:15">
      <c r="A61" t="s">
        <v>1878</v>
      </c>
      <c r="F61" t="s">
        <v>3424</v>
      </c>
      <c r="G61" t="s">
        <v>3424</v>
      </c>
      <c r="H61" t="s">
        <v>3424</v>
      </c>
      <c r="M61" t="s">
        <v>3424</v>
      </c>
      <c r="N61" t="s">
        <v>3424</v>
      </c>
      <c r="O61" t="s">
        <v>3424</v>
      </c>
    </row>
    <row r="62" spans="1:15">
      <c r="A62" t="s">
        <v>1880</v>
      </c>
      <c r="C62">
        <v>8</v>
      </c>
      <c r="D62">
        <v>3</v>
      </c>
      <c r="F62" t="s">
        <v>3424</v>
      </c>
      <c r="G62" t="s">
        <v>3424</v>
      </c>
      <c r="H62" t="s">
        <v>3424</v>
      </c>
      <c r="M62" t="s">
        <v>3424</v>
      </c>
      <c r="N62" t="s">
        <v>3424</v>
      </c>
      <c r="O62" t="s">
        <v>3424</v>
      </c>
    </row>
    <row r="63" spans="1:15">
      <c r="A63" t="s">
        <v>1882</v>
      </c>
      <c r="F63" t="s">
        <v>3424</v>
      </c>
      <c r="G63" t="s">
        <v>3424</v>
      </c>
      <c r="H63" t="s">
        <v>3424</v>
      </c>
      <c r="M63" t="s">
        <v>3424</v>
      </c>
      <c r="N63" t="s">
        <v>3424</v>
      </c>
      <c r="O63" t="s">
        <v>3424</v>
      </c>
    </row>
    <row r="64" spans="1:15">
      <c r="A64" t="s">
        <v>1884</v>
      </c>
      <c r="B64">
        <v>23</v>
      </c>
      <c r="C64">
        <v>5</v>
      </c>
      <c r="D64">
        <v>2</v>
      </c>
      <c r="E64">
        <v>14</v>
      </c>
      <c r="F64">
        <v>0</v>
      </c>
      <c r="G64">
        <v>0</v>
      </c>
      <c r="H64">
        <v>14</v>
      </c>
      <c r="M64" t="s">
        <v>3424</v>
      </c>
      <c r="N64" t="s">
        <v>3424</v>
      </c>
      <c r="O64" t="s">
        <v>3424</v>
      </c>
    </row>
    <row r="65" spans="1:15">
      <c r="A65" t="s">
        <v>1886</v>
      </c>
      <c r="B65">
        <v>35</v>
      </c>
      <c r="C65">
        <v>8</v>
      </c>
      <c r="D65">
        <v>5</v>
      </c>
      <c r="E65">
        <v>19</v>
      </c>
      <c r="F65">
        <v>1</v>
      </c>
      <c r="G65">
        <v>0</v>
      </c>
      <c r="H65">
        <v>18</v>
      </c>
      <c r="M65" t="s">
        <v>3424</v>
      </c>
      <c r="N65" t="s">
        <v>3424</v>
      </c>
      <c r="O65" t="s">
        <v>3424</v>
      </c>
    </row>
    <row r="66" spans="1:15">
      <c r="A66" t="s">
        <v>1888</v>
      </c>
      <c r="B66">
        <v>31</v>
      </c>
      <c r="C66">
        <v>9</v>
      </c>
      <c r="D66">
        <v>5</v>
      </c>
      <c r="E66">
        <v>20</v>
      </c>
      <c r="F66">
        <v>1</v>
      </c>
      <c r="G66">
        <v>0</v>
      </c>
      <c r="H66">
        <v>19</v>
      </c>
      <c r="M66" t="s">
        <v>3424</v>
      </c>
      <c r="N66" t="s">
        <v>3424</v>
      </c>
      <c r="O66" t="s">
        <v>3424</v>
      </c>
    </row>
    <row r="67" spans="1:15">
      <c r="A67" t="s">
        <v>1890</v>
      </c>
      <c r="B67">
        <v>43</v>
      </c>
      <c r="C67">
        <v>8</v>
      </c>
      <c r="D67">
        <v>4</v>
      </c>
      <c r="E67">
        <v>21</v>
      </c>
      <c r="F67">
        <v>3</v>
      </c>
      <c r="G67">
        <v>0</v>
      </c>
      <c r="H67">
        <v>18</v>
      </c>
      <c r="M67" t="s">
        <v>3424</v>
      </c>
      <c r="N67" t="s">
        <v>3424</v>
      </c>
      <c r="O67" t="s">
        <v>3424</v>
      </c>
    </row>
    <row r="68" spans="1:15">
      <c r="A68" t="s">
        <v>1892</v>
      </c>
      <c r="C68">
        <v>5</v>
      </c>
      <c r="D68">
        <v>2</v>
      </c>
      <c r="E68">
        <v>5</v>
      </c>
      <c r="F68">
        <v>0</v>
      </c>
      <c r="G68">
        <v>0</v>
      </c>
      <c r="H68">
        <v>5</v>
      </c>
      <c r="M68" t="s">
        <v>3424</v>
      </c>
      <c r="N68" t="s">
        <v>3424</v>
      </c>
      <c r="O68" t="s">
        <v>3424</v>
      </c>
    </row>
    <row r="69" spans="1:15">
      <c r="A69" t="s">
        <v>1894</v>
      </c>
      <c r="F69" t="s">
        <v>3424</v>
      </c>
      <c r="G69" t="s">
        <v>3424</v>
      </c>
      <c r="H69" t="s">
        <v>3424</v>
      </c>
      <c r="M69" t="s">
        <v>3424</v>
      </c>
      <c r="N69" t="s">
        <v>3424</v>
      </c>
      <c r="O69" t="s">
        <v>3424</v>
      </c>
    </row>
    <row r="70" spans="1:15">
      <c r="A70" t="s">
        <v>1895</v>
      </c>
      <c r="B70">
        <v>37</v>
      </c>
      <c r="C70">
        <v>6</v>
      </c>
      <c r="D70">
        <v>3</v>
      </c>
      <c r="E70">
        <v>18</v>
      </c>
      <c r="F70">
        <v>0</v>
      </c>
      <c r="G70">
        <v>0</v>
      </c>
      <c r="H70">
        <v>18</v>
      </c>
      <c r="M70" t="s">
        <v>3424</v>
      </c>
      <c r="N70" t="s">
        <v>3424</v>
      </c>
      <c r="O70" t="s">
        <v>3424</v>
      </c>
    </row>
    <row r="71" spans="1:15">
      <c r="A71" t="s">
        <v>1897</v>
      </c>
      <c r="B71">
        <v>40</v>
      </c>
      <c r="C71">
        <v>5</v>
      </c>
      <c r="D71">
        <v>4</v>
      </c>
      <c r="E71">
        <v>15</v>
      </c>
      <c r="F71">
        <v>1</v>
      </c>
      <c r="G71">
        <v>0</v>
      </c>
      <c r="H71">
        <v>14</v>
      </c>
      <c r="M71" t="s">
        <v>3424</v>
      </c>
      <c r="N71" t="s">
        <v>3424</v>
      </c>
      <c r="O71" t="s">
        <v>3424</v>
      </c>
    </row>
    <row r="72" spans="1:15">
      <c r="A72" t="s">
        <v>1899</v>
      </c>
      <c r="B72">
        <v>22</v>
      </c>
      <c r="C72">
        <v>5</v>
      </c>
      <c r="D72">
        <v>4</v>
      </c>
      <c r="E72">
        <v>9</v>
      </c>
      <c r="F72">
        <v>0</v>
      </c>
      <c r="G72">
        <v>0</v>
      </c>
      <c r="H72">
        <v>9</v>
      </c>
      <c r="M72" t="s">
        <v>3424</v>
      </c>
      <c r="N72" t="s">
        <v>3424</v>
      </c>
      <c r="O72" t="s">
        <v>3424</v>
      </c>
    </row>
    <row r="73" spans="1:15">
      <c r="A73" t="s">
        <v>1901</v>
      </c>
      <c r="F73" t="s">
        <v>3424</v>
      </c>
      <c r="G73" t="s">
        <v>3424</v>
      </c>
      <c r="H73" t="s">
        <v>3424</v>
      </c>
      <c r="M73" t="s">
        <v>3424</v>
      </c>
      <c r="N73" t="s">
        <v>3424</v>
      </c>
      <c r="O73" t="s">
        <v>3424</v>
      </c>
    </row>
    <row r="74" spans="1:15">
      <c r="A74" t="s">
        <v>1902</v>
      </c>
      <c r="B74">
        <v>30</v>
      </c>
      <c r="C74">
        <v>7</v>
      </c>
      <c r="D74">
        <v>5</v>
      </c>
      <c r="E74">
        <v>18</v>
      </c>
      <c r="F74">
        <v>0</v>
      </c>
      <c r="G74">
        <v>0</v>
      </c>
      <c r="H74">
        <v>18</v>
      </c>
      <c r="M74" t="s">
        <v>3424</v>
      </c>
      <c r="N74" t="s">
        <v>3424</v>
      </c>
      <c r="O74" t="s">
        <v>3424</v>
      </c>
    </row>
    <row r="75" spans="1:15">
      <c r="A75" t="s">
        <v>1904</v>
      </c>
      <c r="B75">
        <v>34</v>
      </c>
      <c r="C75">
        <v>5</v>
      </c>
      <c r="D75">
        <v>4</v>
      </c>
      <c r="E75">
        <v>15</v>
      </c>
      <c r="F75">
        <v>2</v>
      </c>
      <c r="G75">
        <v>0</v>
      </c>
      <c r="H75">
        <v>13</v>
      </c>
      <c r="M75" t="s">
        <v>3424</v>
      </c>
      <c r="N75" t="s">
        <v>3424</v>
      </c>
      <c r="O75" t="s">
        <v>3424</v>
      </c>
    </row>
    <row r="76" spans="1:15">
      <c r="A76" t="s">
        <v>1906</v>
      </c>
      <c r="B76">
        <v>36</v>
      </c>
      <c r="C76">
        <v>10</v>
      </c>
      <c r="D76">
        <v>6</v>
      </c>
      <c r="E76">
        <v>22</v>
      </c>
      <c r="F76">
        <v>1</v>
      </c>
      <c r="G76">
        <v>0</v>
      </c>
      <c r="H76">
        <v>21</v>
      </c>
      <c r="M76" t="s">
        <v>3424</v>
      </c>
      <c r="N76" t="s">
        <v>3424</v>
      </c>
      <c r="O76" t="s">
        <v>3424</v>
      </c>
    </row>
    <row r="77" spans="1:15">
      <c r="A77" t="s">
        <v>1908</v>
      </c>
      <c r="B77">
        <v>30</v>
      </c>
      <c r="C77">
        <v>7</v>
      </c>
      <c r="D77">
        <v>3</v>
      </c>
      <c r="E77">
        <v>16</v>
      </c>
      <c r="F77">
        <v>0</v>
      </c>
      <c r="G77">
        <v>0</v>
      </c>
      <c r="H77">
        <v>16</v>
      </c>
      <c r="M77" t="s">
        <v>3424</v>
      </c>
      <c r="N77" t="s">
        <v>3424</v>
      </c>
      <c r="O77" t="s">
        <v>3424</v>
      </c>
    </row>
    <row r="78" spans="1:15">
      <c r="A78" t="s">
        <v>1910</v>
      </c>
      <c r="F78" t="s">
        <v>3424</v>
      </c>
      <c r="G78" t="s">
        <v>3424</v>
      </c>
      <c r="H78" t="s">
        <v>3424</v>
      </c>
      <c r="M78" t="s">
        <v>3424</v>
      </c>
      <c r="N78" t="s">
        <v>3424</v>
      </c>
      <c r="O78" t="s">
        <v>3424</v>
      </c>
    </row>
    <row r="79" spans="1:15">
      <c r="A79" t="s">
        <v>1912</v>
      </c>
      <c r="B79">
        <v>53</v>
      </c>
      <c r="C79">
        <v>9</v>
      </c>
      <c r="D79">
        <v>7</v>
      </c>
      <c r="E79">
        <v>20</v>
      </c>
      <c r="F79">
        <v>0</v>
      </c>
      <c r="G79">
        <v>0</v>
      </c>
      <c r="H79">
        <v>20</v>
      </c>
      <c r="M79" t="s">
        <v>3424</v>
      </c>
      <c r="N79" t="s">
        <v>3424</v>
      </c>
      <c r="O79" t="s">
        <v>3424</v>
      </c>
    </row>
    <row r="80" spans="1:15">
      <c r="A80" t="s">
        <v>1914</v>
      </c>
      <c r="B80">
        <v>52</v>
      </c>
      <c r="C80">
        <v>7</v>
      </c>
      <c r="D80">
        <v>7</v>
      </c>
      <c r="E80">
        <v>19</v>
      </c>
      <c r="F80">
        <v>2</v>
      </c>
      <c r="G80">
        <v>0</v>
      </c>
      <c r="H80">
        <v>17</v>
      </c>
      <c r="M80" t="s">
        <v>3424</v>
      </c>
      <c r="N80" t="s">
        <v>3424</v>
      </c>
      <c r="O80" t="s">
        <v>3424</v>
      </c>
    </row>
    <row r="81" spans="1:15">
      <c r="A81" t="s">
        <v>1916</v>
      </c>
      <c r="F81" t="s">
        <v>3424</v>
      </c>
      <c r="G81" t="s">
        <v>3424</v>
      </c>
      <c r="H81" t="s">
        <v>3424</v>
      </c>
      <c r="M81" t="s">
        <v>3424</v>
      </c>
      <c r="N81" t="s">
        <v>3424</v>
      </c>
      <c r="O81" t="s">
        <v>3424</v>
      </c>
    </row>
    <row r="82" spans="1:15">
      <c r="A82" t="s">
        <v>1920</v>
      </c>
      <c r="F82" t="s">
        <v>3424</v>
      </c>
      <c r="G82" t="s">
        <v>3424</v>
      </c>
      <c r="H82" t="s">
        <v>3424</v>
      </c>
      <c r="M82" t="s">
        <v>3424</v>
      </c>
      <c r="N82" t="s">
        <v>3424</v>
      </c>
      <c r="O82" t="s">
        <v>3424</v>
      </c>
    </row>
    <row r="83" spans="1:15">
      <c r="A83" t="s">
        <v>1923</v>
      </c>
      <c r="B83">
        <v>78</v>
      </c>
      <c r="C83">
        <v>8</v>
      </c>
      <c r="D83">
        <v>6</v>
      </c>
      <c r="E83">
        <v>31</v>
      </c>
      <c r="F83">
        <v>2</v>
      </c>
      <c r="G83">
        <v>1</v>
      </c>
      <c r="H83">
        <v>28</v>
      </c>
      <c r="I83">
        <v>80</v>
      </c>
      <c r="J83">
        <v>8</v>
      </c>
      <c r="K83">
        <v>6</v>
      </c>
      <c r="L83">
        <v>33</v>
      </c>
      <c r="M83">
        <v>3</v>
      </c>
      <c r="N83">
        <v>2</v>
      </c>
      <c r="O83">
        <v>28</v>
      </c>
    </row>
    <row r="84" spans="1:15">
      <c r="A84" t="s">
        <v>1926</v>
      </c>
      <c r="F84" t="s">
        <v>3424</v>
      </c>
      <c r="G84" t="s">
        <v>3424</v>
      </c>
      <c r="H84" t="s">
        <v>3424</v>
      </c>
      <c r="M84" t="s">
        <v>3424</v>
      </c>
      <c r="N84" t="s">
        <v>3424</v>
      </c>
      <c r="O84" t="s">
        <v>3424</v>
      </c>
    </row>
    <row r="85" spans="1:15">
      <c r="A85" t="s">
        <v>1928</v>
      </c>
      <c r="B85">
        <v>80</v>
      </c>
      <c r="C85">
        <v>8</v>
      </c>
      <c r="D85">
        <v>7</v>
      </c>
      <c r="E85">
        <v>33</v>
      </c>
      <c r="F85">
        <v>2</v>
      </c>
      <c r="G85">
        <v>1</v>
      </c>
      <c r="H85">
        <v>30</v>
      </c>
      <c r="I85">
        <v>81</v>
      </c>
      <c r="J85">
        <v>9</v>
      </c>
      <c r="K85">
        <v>8</v>
      </c>
      <c r="L85">
        <v>35</v>
      </c>
      <c r="M85">
        <v>3</v>
      </c>
      <c r="N85">
        <v>2</v>
      </c>
      <c r="O85">
        <v>30</v>
      </c>
    </row>
    <row r="86" spans="1:15">
      <c r="A86" t="s">
        <v>1931</v>
      </c>
      <c r="F86" t="s">
        <v>3424</v>
      </c>
      <c r="G86" t="s">
        <v>3424</v>
      </c>
      <c r="H86" t="s">
        <v>3424</v>
      </c>
      <c r="M86" t="s">
        <v>3424</v>
      </c>
      <c r="N86" t="s">
        <v>3424</v>
      </c>
      <c r="O86" t="s">
        <v>3424</v>
      </c>
    </row>
    <row r="87" spans="1:15">
      <c r="A87" t="s">
        <v>1934</v>
      </c>
      <c r="F87" t="s">
        <v>3424</v>
      </c>
      <c r="G87" t="s">
        <v>3424</v>
      </c>
      <c r="H87" t="s">
        <v>3424</v>
      </c>
      <c r="M87" t="s">
        <v>3424</v>
      </c>
      <c r="N87" t="s">
        <v>3424</v>
      </c>
      <c r="O87" t="s">
        <v>3424</v>
      </c>
    </row>
    <row r="88" spans="1:15">
      <c r="A88" t="s">
        <v>1936</v>
      </c>
      <c r="F88" t="s">
        <v>3424</v>
      </c>
      <c r="G88" t="s">
        <v>3424</v>
      </c>
      <c r="H88" t="s">
        <v>3424</v>
      </c>
      <c r="M88" t="s">
        <v>3424</v>
      </c>
      <c r="N88" t="s">
        <v>3424</v>
      </c>
      <c r="O88" t="s">
        <v>3424</v>
      </c>
    </row>
    <row r="89" spans="1:15">
      <c r="A89" t="s">
        <v>1939</v>
      </c>
      <c r="F89" t="s">
        <v>3424</v>
      </c>
      <c r="G89" t="s">
        <v>3424</v>
      </c>
      <c r="H89" t="s">
        <v>3424</v>
      </c>
      <c r="M89" t="s">
        <v>3424</v>
      </c>
      <c r="N89" t="s">
        <v>3424</v>
      </c>
      <c r="O89" t="s">
        <v>3424</v>
      </c>
    </row>
    <row r="90" spans="1:15">
      <c r="A90" t="s">
        <v>1943</v>
      </c>
      <c r="B90">
        <v>82</v>
      </c>
      <c r="C90">
        <v>8</v>
      </c>
      <c r="D90">
        <v>7</v>
      </c>
      <c r="E90">
        <v>35</v>
      </c>
      <c r="F90">
        <v>2</v>
      </c>
      <c r="G90">
        <v>2</v>
      </c>
      <c r="H90">
        <v>31</v>
      </c>
      <c r="I90">
        <v>83</v>
      </c>
      <c r="J90">
        <v>9</v>
      </c>
      <c r="K90">
        <v>7</v>
      </c>
      <c r="L90">
        <v>35</v>
      </c>
      <c r="M90">
        <v>2</v>
      </c>
      <c r="N90">
        <v>2</v>
      </c>
      <c r="O90">
        <v>31</v>
      </c>
    </row>
    <row r="91" spans="1:15">
      <c r="A91" t="s">
        <v>1947</v>
      </c>
      <c r="B91">
        <v>81</v>
      </c>
      <c r="C91">
        <v>8</v>
      </c>
      <c r="D91">
        <v>7</v>
      </c>
      <c r="E91">
        <v>33</v>
      </c>
      <c r="F91">
        <v>3</v>
      </c>
      <c r="G91">
        <v>2</v>
      </c>
      <c r="H91">
        <v>28</v>
      </c>
      <c r="I91">
        <v>82</v>
      </c>
      <c r="J91">
        <v>8</v>
      </c>
      <c r="K91">
        <v>7</v>
      </c>
      <c r="L91">
        <v>34</v>
      </c>
      <c r="M91">
        <v>2</v>
      </c>
      <c r="N91">
        <v>3</v>
      </c>
      <c r="O91">
        <v>29</v>
      </c>
    </row>
    <row r="92" spans="1:15">
      <c r="A92" t="s">
        <v>1950</v>
      </c>
      <c r="F92" t="s">
        <v>3424</v>
      </c>
      <c r="G92" t="s">
        <v>3424</v>
      </c>
      <c r="H92" t="s">
        <v>3424</v>
      </c>
      <c r="M92" t="s">
        <v>3424</v>
      </c>
      <c r="N92" t="s">
        <v>3424</v>
      </c>
      <c r="O92" t="s">
        <v>3424</v>
      </c>
    </row>
    <row r="93" spans="1:15">
      <c r="A93" t="s">
        <v>1953</v>
      </c>
      <c r="F93" t="s">
        <v>3424</v>
      </c>
      <c r="G93" t="s">
        <v>3424</v>
      </c>
      <c r="H93" t="s">
        <v>3424</v>
      </c>
      <c r="M93" t="s">
        <v>3424</v>
      </c>
      <c r="N93" t="s">
        <v>3424</v>
      </c>
      <c r="O93" t="s">
        <v>3424</v>
      </c>
    </row>
    <row r="94" spans="1:15">
      <c r="A94" t="s">
        <v>1956</v>
      </c>
      <c r="F94" t="s">
        <v>3424</v>
      </c>
      <c r="G94" t="s">
        <v>3424</v>
      </c>
      <c r="H94" t="s">
        <v>3424</v>
      </c>
      <c r="M94" t="s">
        <v>3424</v>
      </c>
      <c r="N94" t="s">
        <v>3424</v>
      </c>
      <c r="O94" t="s">
        <v>3424</v>
      </c>
    </row>
    <row r="95" spans="1:15">
      <c r="A95" t="s">
        <v>1958</v>
      </c>
      <c r="B95">
        <v>80</v>
      </c>
      <c r="C95">
        <v>8</v>
      </c>
      <c r="D95">
        <v>5</v>
      </c>
      <c r="E95">
        <v>30</v>
      </c>
      <c r="F95">
        <v>2</v>
      </c>
      <c r="G95">
        <v>2</v>
      </c>
      <c r="H95">
        <v>26</v>
      </c>
      <c r="I95">
        <v>79</v>
      </c>
      <c r="J95">
        <v>7</v>
      </c>
      <c r="K95">
        <v>6</v>
      </c>
      <c r="L95">
        <v>31</v>
      </c>
      <c r="M95">
        <v>3</v>
      </c>
      <c r="N95">
        <v>2</v>
      </c>
      <c r="O95">
        <v>26</v>
      </c>
    </row>
    <row r="96" spans="1:15">
      <c r="A96" t="s">
        <v>1960</v>
      </c>
      <c r="B96">
        <v>82</v>
      </c>
      <c r="C96">
        <v>8</v>
      </c>
      <c r="D96">
        <v>7</v>
      </c>
      <c r="E96">
        <v>34</v>
      </c>
      <c r="F96">
        <v>3</v>
      </c>
      <c r="G96">
        <v>2</v>
      </c>
      <c r="H96">
        <v>29</v>
      </c>
      <c r="I96">
        <v>82</v>
      </c>
      <c r="J96">
        <v>9</v>
      </c>
      <c r="K96">
        <v>7</v>
      </c>
      <c r="L96">
        <v>33</v>
      </c>
      <c r="M96">
        <v>3</v>
      </c>
      <c r="N96">
        <v>2</v>
      </c>
      <c r="O96">
        <v>28</v>
      </c>
    </row>
    <row r="97" spans="1:1">
      <c r="A97" t="s">
        <v>3425</v>
      </c>
    </row>
    <row r="98" spans="1:8">
      <c r="A98" t="s">
        <v>3426</v>
      </c>
      <c r="B98">
        <v>72</v>
      </c>
      <c r="C98">
        <v>9</v>
      </c>
      <c r="D98">
        <v>8</v>
      </c>
      <c r="E98">
        <v>24</v>
      </c>
      <c r="F98">
        <v>0</v>
      </c>
      <c r="G98">
        <v>0</v>
      </c>
      <c r="H98">
        <v>24</v>
      </c>
    </row>
    <row r="99" spans="1:8">
      <c r="A99" t="s">
        <v>3427</v>
      </c>
      <c r="B99">
        <v>68</v>
      </c>
      <c r="C99">
        <v>6</v>
      </c>
      <c r="D99">
        <v>4</v>
      </c>
      <c r="E99">
        <v>14</v>
      </c>
      <c r="F99">
        <v>0</v>
      </c>
      <c r="G99">
        <v>0</v>
      </c>
      <c r="H99">
        <v>14</v>
      </c>
    </row>
    <row r="100" spans="1:8">
      <c r="A100" t="s">
        <v>3428</v>
      </c>
      <c r="B100">
        <v>63</v>
      </c>
      <c r="C100">
        <v>8</v>
      </c>
      <c r="D100">
        <v>6</v>
      </c>
      <c r="E100">
        <v>18</v>
      </c>
      <c r="F100">
        <v>0</v>
      </c>
      <c r="G100">
        <v>0</v>
      </c>
      <c r="H100">
        <v>18</v>
      </c>
    </row>
    <row r="101" spans="1:8">
      <c r="A101" t="s">
        <v>3429</v>
      </c>
      <c r="B101">
        <v>68</v>
      </c>
      <c r="C101">
        <v>8</v>
      </c>
      <c r="D101">
        <v>5</v>
      </c>
      <c r="E101">
        <v>22</v>
      </c>
      <c r="F101">
        <v>0</v>
      </c>
      <c r="G101">
        <v>0</v>
      </c>
      <c r="H101">
        <v>22</v>
      </c>
    </row>
    <row r="102" spans="1:8">
      <c r="A102" t="s">
        <v>3430</v>
      </c>
      <c r="B102">
        <v>66</v>
      </c>
      <c r="C102">
        <v>9</v>
      </c>
      <c r="D102">
        <v>6</v>
      </c>
      <c r="E102">
        <v>20</v>
      </c>
      <c r="F102">
        <v>0</v>
      </c>
      <c r="G102">
        <v>0</v>
      </c>
      <c r="H102">
        <v>20</v>
      </c>
    </row>
    <row r="103" spans="1:8">
      <c r="A103" t="s">
        <v>3431</v>
      </c>
      <c r="B103">
        <v>61</v>
      </c>
      <c r="C103">
        <v>11</v>
      </c>
      <c r="D103">
        <v>7</v>
      </c>
      <c r="E103">
        <v>30</v>
      </c>
      <c r="F103">
        <v>0</v>
      </c>
      <c r="G103">
        <v>0</v>
      </c>
      <c r="H103">
        <v>30</v>
      </c>
    </row>
    <row r="104" spans="1:8">
      <c r="A104" t="s">
        <v>3432</v>
      </c>
      <c r="F104" t="s">
        <v>3424</v>
      </c>
      <c r="G104" t="s">
        <v>3424</v>
      </c>
      <c r="H104" t="s">
        <v>3424</v>
      </c>
    </row>
    <row r="105" spans="1:8">
      <c r="A105" t="s">
        <v>3433</v>
      </c>
      <c r="B105">
        <v>72</v>
      </c>
      <c r="C105">
        <v>8</v>
      </c>
      <c r="D105">
        <v>5</v>
      </c>
      <c r="E105">
        <v>25</v>
      </c>
      <c r="F105">
        <v>0</v>
      </c>
      <c r="G105">
        <v>0</v>
      </c>
      <c r="H105">
        <v>25</v>
      </c>
    </row>
    <row r="106" spans="1:8">
      <c r="A106" t="s">
        <v>3434</v>
      </c>
      <c r="B106">
        <v>86</v>
      </c>
      <c r="C106">
        <v>8</v>
      </c>
      <c r="D106">
        <v>5</v>
      </c>
      <c r="E106">
        <v>23</v>
      </c>
      <c r="F106">
        <v>0</v>
      </c>
      <c r="G106">
        <v>0</v>
      </c>
      <c r="H106">
        <v>23</v>
      </c>
    </row>
    <row r="107" spans="1:8">
      <c r="A107" t="s">
        <v>3435</v>
      </c>
      <c r="B107">
        <v>70</v>
      </c>
      <c r="C107">
        <v>8</v>
      </c>
      <c r="D107">
        <v>8</v>
      </c>
      <c r="E107">
        <v>8</v>
      </c>
      <c r="F107">
        <v>0</v>
      </c>
      <c r="G107">
        <v>0</v>
      </c>
      <c r="H107">
        <v>18</v>
      </c>
    </row>
    <row r="108" spans="1:8">
      <c r="A108" t="s">
        <v>3436</v>
      </c>
      <c r="B108">
        <v>71</v>
      </c>
      <c r="C108">
        <v>10</v>
      </c>
      <c r="D108">
        <v>8</v>
      </c>
      <c r="E108">
        <v>19</v>
      </c>
      <c r="F108">
        <v>0</v>
      </c>
      <c r="G108">
        <v>0</v>
      </c>
      <c r="H108">
        <v>19</v>
      </c>
    </row>
    <row r="109" spans="1:8">
      <c r="A109" t="s">
        <v>3437</v>
      </c>
      <c r="B109">
        <v>64</v>
      </c>
      <c r="C109">
        <v>8</v>
      </c>
      <c r="D109">
        <v>6</v>
      </c>
      <c r="E109">
        <v>19</v>
      </c>
      <c r="F109">
        <v>2</v>
      </c>
      <c r="G109">
        <v>0</v>
      </c>
      <c r="H109">
        <v>17</v>
      </c>
    </row>
    <row r="110" spans="1:8">
      <c r="A110" t="s">
        <v>3438</v>
      </c>
      <c r="B110">
        <v>73</v>
      </c>
      <c r="C110">
        <v>8</v>
      </c>
      <c r="D110">
        <v>4</v>
      </c>
      <c r="E110">
        <v>17</v>
      </c>
      <c r="F110">
        <v>0</v>
      </c>
      <c r="G110">
        <v>0</v>
      </c>
      <c r="H110">
        <v>17</v>
      </c>
    </row>
    <row r="111" spans="1:8">
      <c r="A111" t="s">
        <v>3439</v>
      </c>
      <c r="B111">
        <v>69</v>
      </c>
      <c r="C111">
        <v>9</v>
      </c>
      <c r="D111">
        <v>7</v>
      </c>
      <c r="E111">
        <v>24</v>
      </c>
      <c r="F111">
        <v>5</v>
      </c>
      <c r="G111">
        <v>0</v>
      </c>
      <c r="H111">
        <v>19</v>
      </c>
    </row>
    <row r="112" spans="1:8">
      <c r="A112" t="s">
        <v>3440</v>
      </c>
      <c r="B112">
        <v>72</v>
      </c>
      <c r="C112">
        <v>9</v>
      </c>
      <c r="D112">
        <v>5</v>
      </c>
      <c r="E112">
        <v>24</v>
      </c>
      <c r="F112">
        <v>0</v>
      </c>
      <c r="G112">
        <v>0</v>
      </c>
      <c r="H112">
        <v>24</v>
      </c>
    </row>
    <row r="113" spans="1:8">
      <c r="A113" t="s">
        <v>3441</v>
      </c>
      <c r="B113">
        <v>66</v>
      </c>
      <c r="C113">
        <v>9</v>
      </c>
      <c r="D113">
        <v>10</v>
      </c>
      <c r="E113">
        <v>19</v>
      </c>
      <c r="F113">
        <v>1</v>
      </c>
      <c r="G113">
        <v>0</v>
      </c>
      <c r="H113">
        <v>18</v>
      </c>
    </row>
    <row r="114" spans="1:8">
      <c r="A114" t="s">
        <v>3442</v>
      </c>
      <c r="B114">
        <v>53</v>
      </c>
      <c r="C114">
        <v>9</v>
      </c>
      <c r="D114">
        <v>6</v>
      </c>
      <c r="E114">
        <v>22</v>
      </c>
      <c r="F114">
        <v>2</v>
      </c>
      <c r="G114">
        <v>0</v>
      </c>
      <c r="H114">
        <v>20</v>
      </c>
    </row>
    <row r="115" spans="1:8">
      <c r="A115" t="s">
        <v>3443</v>
      </c>
      <c r="F115" t="s">
        <v>3424</v>
      </c>
      <c r="G115" t="s">
        <v>3424</v>
      </c>
      <c r="H115" t="s">
        <v>3424</v>
      </c>
    </row>
    <row r="116" spans="1:8">
      <c r="A116" t="s">
        <v>3444</v>
      </c>
      <c r="B116">
        <v>74</v>
      </c>
      <c r="C116">
        <v>8</v>
      </c>
      <c r="D116">
        <v>8</v>
      </c>
      <c r="E116">
        <v>20</v>
      </c>
      <c r="F116">
        <v>0</v>
      </c>
      <c r="G116">
        <v>0</v>
      </c>
      <c r="H116">
        <v>20</v>
      </c>
    </row>
    <row r="117" spans="1:8">
      <c r="A117" t="s">
        <v>3445</v>
      </c>
      <c r="F117" t="s">
        <v>3424</v>
      </c>
      <c r="G117" t="s">
        <v>3424</v>
      </c>
      <c r="H117" t="s">
        <v>3424</v>
      </c>
    </row>
    <row r="118" spans="1:8">
      <c r="A118" t="s">
        <v>3446</v>
      </c>
      <c r="B118">
        <v>65</v>
      </c>
      <c r="C118">
        <v>7</v>
      </c>
      <c r="D118">
        <v>5</v>
      </c>
      <c r="E118">
        <v>14</v>
      </c>
      <c r="F118">
        <v>0</v>
      </c>
      <c r="G118">
        <v>0</v>
      </c>
      <c r="H118">
        <v>14</v>
      </c>
    </row>
    <row r="119" spans="1:8">
      <c r="A119" t="s">
        <v>3447</v>
      </c>
      <c r="F119" t="s">
        <v>3424</v>
      </c>
      <c r="G119" t="s">
        <v>3424</v>
      </c>
      <c r="H119" t="s">
        <v>3424</v>
      </c>
    </row>
    <row r="120" spans="1:8">
      <c r="A120" t="s">
        <v>3448</v>
      </c>
      <c r="B120">
        <v>60</v>
      </c>
      <c r="C120">
        <v>8</v>
      </c>
      <c r="D120">
        <v>5</v>
      </c>
      <c r="E120">
        <v>16</v>
      </c>
      <c r="F120">
        <v>0</v>
      </c>
      <c r="G120">
        <v>0</v>
      </c>
      <c r="H120">
        <v>0</v>
      </c>
    </row>
    <row r="121" spans="1:8">
      <c r="A121" t="s">
        <v>3449</v>
      </c>
      <c r="B121">
        <v>55</v>
      </c>
      <c r="C121">
        <v>8</v>
      </c>
      <c r="D121">
        <v>5</v>
      </c>
      <c r="E121">
        <v>28</v>
      </c>
      <c r="F121">
        <v>0</v>
      </c>
      <c r="G121">
        <v>0</v>
      </c>
      <c r="H121">
        <v>28</v>
      </c>
    </row>
    <row r="122" spans="1:8">
      <c r="A122" t="s">
        <v>3450</v>
      </c>
      <c r="F122" t="s">
        <v>3424</v>
      </c>
      <c r="G122" t="s">
        <v>3424</v>
      </c>
      <c r="H122" t="s">
        <v>3424</v>
      </c>
    </row>
    <row r="123" spans="1:8">
      <c r="A123" t="s">
        <v>3451</v>
      </c>
      <c r="B123">
        <v>48</v>
      </c>
      <c r="C123">
        <v>8</v>
      </c>
      <c r="D123">
        <v>5</v>
      </c>
      <c r="E123">
        <v>20</v>
      </c>
      <c r="F123">
        <v>1</v>
      </c>
      <c r="G123">
        <v>0</v>
      </c>
      <c r="H123">
        <v>19</v>
      </c>
    </row>
    <row r="124" spans="1:8">
      <c r="A124" t="s">
        <v>3452</v>
      </c>
      <c r="B124">
        <v>66</v>
      </c>
      <c r="C124">
        <v>9</v>
      </c>
      <c r="D124">
        <v>5</v>
      </c>
      <c r="E124">
        <v>29</v>
      </c>
      <c r="F124">
        <v>2</v>
      </c>
      <c r="G124">
        <v>1</v>
      </c>
      <c r="H124">
        <v>27</v>
      </c>
    </row>
    <row r="125" spans="1:8">
      <c r="A125" t="s">
        <v>3453</v>
      </c>
      <c r="B125">
        <v>40</v>
      </c>
      <c r="C125">
        <v>8</v>
      </c>
      <c r="D125">
        <v>5</v>
      </c>
      <c r="E125">
        <v>25</v>
      </c>
      <c r="F125">
        <v>0</v>
      </c>
      <c r="G125">
        <v>0</v>
      </c>
      <c r="H125">
        <v>25</v>
      </c>
    </row>
    <row r="126" spans="1:8">
      <c r="A126" t="s">
        <v>3454</v>
      </c>
      <c r="B126">
        <v>68</v>
      </c>
      <c r="C126">
        <v>8</v>
      </c>
      <c r="D126">
        <v>6</v>
      </c>
      <c r="E126">
        <v>24</v>
      </c>
      <c r="F126">
        <v>0</v>
      </c>
      <c r="G126">
        <v>0</v>
      </c>
      <c r="H126">
        <v>24</v>
      </c>
    </row>
    <row r="127" spans="1:8">
      <c r="A127" t="s">
        <v>3455</v>
      </c>
      <c r="B127">
        <v>67</v>
      </c>
      <c r="C127">
        <v>8</v>
      </c>
      <c r="D127">
        <v>7</v>
      </c>
      <c r="E127">
        <v>26</v>
      </c>
      <c r="F127">
        <v>0</v>
      </c>
      <c r="G127">
        <v>0</v>
      </c>
      <c r="H127">
        <v>26</v>
      </c>
    </row>
    <row r="128" spans="1:8">
      <c r="A128" t="s">
        <v>3456</v>
      </c>
      <c r="B128">
        <v>72</v>
      </c>
      <c r="C128">
        <v>10</v>
      </c>
      <c r="D128">
        <v>7</v>
      </c>
      <c r="E128">
        <v>32</v>
      </c>
      <c r="F128">
        <v>2</v>
      </c>
      <c r="G128">
        <v>0</v>
      </c>
      <c r="H128">
        <v>30</v>
      </c>
    </row>
    <row r="129" spans="1:8">
      <c r="A129" t="s">
        <v>3457</v>
      </c>
      <c r="B129">
        <v>83</v>
      </c>
      <c r="C129">
        <v>9</v>
      </c>
      <c r="D129">
        <v>6</v>
      </c>
      <c r="E129">
        <v>17</v>
      </c>
      <c r="F129">
        <v>1</v>
      </c>
      <c r="G129">
        <v>0</v>
      </c>
      <c r="H129">
        <v>16</v>
      </c>
    </row>
    <row r="130" spans="1:8">
      <c r="A130" t="s">
        <v>3458</v>
      </c>
      <c r="B130">
        <v>48</v>
      </c>
      <c r="C130">
        <v>9</v>
      </c>
      <c r="D130">
        <v>5</v>
      </c>
      <c r="E130">
        <v>36</v>
      </c>
      <c r="F130">
        <v>2</v>
      </c>
      <c r="G130">
        <v>0</v>
      </c>
      <c r="H130">
        <v>34</v>
      </c>
    </row>
    <row r="131" spans="1:8">
      <c r="A131" t="s">
        <v>3459</v>
      </c>
      <c r="B131">
        <v>61</v>
      </c>
      <c r="C131">
        <v>8</v>
      </c>
      <c r="D131">
        <v>5</v>
      </c>
      <c r="E131">
        <v>15</v>
      </c>
      <c r="F131">
        <v>0</v>
      </c>
      <c r="G131">
        <v>0</v>
      </c>
      <c r="H131">
        <v>15</v>
      </c>
    </row>
    <row r="132" spans="1:8">
      <c r="A132" t="s">
        <v>3460</v>
      </c>
      <c r="F132" t="s">
        <v>3424</v>
      </c>
      <c r="G132" t="s">
        <v>3424</v>
      </c>
      <c r="H132" t="s">
        <v>3424</v>
      </c>
    </row>
    <row r="133" spans="1:8">
      <c r="A133" t="s">
        <v>3461</v>
      </c>
      <c r="F133" t="s">
        <v>3424</v>
      </c>
      <c r="G133" t="s">
        <v>3424</v>
      </c>
      <c r="H133" t="s">
        <v>3424</v>
      </c>
    </row>
    <row r="134" spans="1:8">
      <c r="A134" t="s">
        <v>3462</v>
      </c>
      <c r="C134">
        <v>5</v>
      </c>
      <c r="D134">
        <v>5</v>
      </c>
      <c r="F134" t="s">
        <v>3424</v>
      </c>
      <c r="G134" t="s">
        <v>3424</v>
      </c>
      <c r="H134" t="s">
        <v>3424</v>
      </c>
    </row>
    <row r="135" spans="1:8">
      <c r="A135" t="s">
        <v>3463</v>
      </c>
      <c r="F135" t="s">
        <v>3424</v>
      </c>
      <c r="G135" t="s">
        <v>3424</v>
      </c>
      <c r="H135" t="s">
        <v>3424</v>
      </c>
    </row>
    <row r="136" spans="1:8">
      <c r="A136" t="s">
        <v>3464</v>
      </c>
      <c r="B136">
        <v>40</v>
      </c>
      <c r="C136">
        <v>6</v>
      </c>
      <c r="D136">
        <v>4</v>
      </c>
      <c r="E136">
        <v>15</v>
      </c>
      <c r="F136">
        <v>1</v>
      </c>
      <c r="G136">
        <v>0</v>
      </c>
      <c r="H136">
        <v>14</v>
      </c>
    </row>
    <row r="137" spans="1:8">
      <c r="A137" t="s">
        <v>3465</v>
      </c>
      <c r="F137" t="s">
        <v>3424</v>
      </c>
      <c r="G137" t="s">
        <v>3424</v>
      </c>
      <c r="H137" t="s">
        <v>3424</v>
      </c>
    </row>
    <row r="138" spans="1:1">
      <c r="A138" t="s">
        <v>3466</v>
      </c>
    </row>
    <row r="139" spans="1:22">
      <c r="A139" t="s">
        <v>1170</v>
      </c>
      <c r="B139">
        <v>73</v>
      </c>
      <c r="C139">
        <v>10</v>
      </c>
      <c r="D139">
        <v>7</v>
      </c>
      <c r="E139">
        <v>23</v>
      </c>
      <c r="F139">
        <v>0</v>
      </c>
      <c r="G139">
        <v>0</v>
      </c>
      <c r="H139">
        <v>23</v>
      </c>
      <c r="I139">
        <v>73</v>
      </c>
      <c r="J139">
        <v>10</v>
      </c>
      <c r="K139">
        <v>8</v>
      </c>
      <c r="L139">
        <v>23</v>
      </c>
      <c r="M139">
        <v>0</v>
      </c>
      <c r="N139">
        <v>0</v>
      </c>
      <c r="O139">
        <v>23</v>
      </c>
      <c r="T139" t="s">
        <v>3424</v>
      </c>
      <c r="U139" t="s">
        <v>3424</v>
      </c>
      <c r="V139" t="s">
        <v>3424</v>
      </c>
    </row>
    <row r="140" spans="1:22">
      <c r="A140" t="s">
        <v>1179</v>
      </c>
      <c r="B140">
        <v>56</v>
      </c>
      <c r="C140">
        <v>8</v>
      </c>
      <c r="D140">
        <v>4</v>
      </c>
      <c r="E140">
        <v>20</v>
      </c>
      <c r="F140">
        <v>1</v>
      </c>
      <c r="G140">
        <v>0</v>
      </c>
      <c r="H140">
        <v>19</v>
      </c>
      <c r="M140" t="s">
        <v>3424</v>
      </c>
      <c r="N140" t="s">
        <v>3424</v>
      </c>
      <c r="O140" t="s">
        <v>3424</v>
      </c>
      <c r="T140" t="s">
        <v>3424</v>
      </c>
      <c r="U140" t="s">
        <v>3424</v>
      </c>
      <c r="V140" t="s">
        <v>3424</v>
      </c>
    </row>
    <row r="141" spans="1:22">
      <c r="A141" t="s">
        <v>1183</v>
      </c>
      <c r="B141">
        <v>58</v>
      </c>
      <c r="C141">
        <v>9</v>
      </c>
      <c r="D141">
        <v>7</v>
      </c>
      <c r="E141">
        <v>18</v>
      </c>
      <c r="F141">
        <v>2</v>
      </c>
      <c r="G141">
        <v>0</v>
      </c>
      <c r="H141">
        <v>16</v>
      </c>
      <c r="M141" t="s">
        <v>3424</v>
      </c>
      <c r="N141" t="s">
        <v>3424</v>
      </c>
      <c r="O141" t="s">
        <v>3424</v>
      </c>
      <c r="T141" t="s">
        <v>3424</v>
      </c>
      <c r="U141" t="s">
        <v>3424</v>
      </c>
      <c r="V141" t="s">
        <v>3424</v>
      </c>
    </row>
    <row r="142" spans="1:22">
      <c r="A142" t="s">
        <v>1191</v>
      </c>
      <c r="B142">
        <v>65</v>
      </c>
      <c r="C142">
        <v>7</v>
      </c>
      <c r="D142">
        <v>6</v>
      </c>
      <c r="E142">
        <v>32</v>
      </c>
      <c r="F142">
        <v>5</v>
      </c>
      <c r="G142">
        <v>0</v>
      </c>
      <c r="H142">
        <v>27</v>
      </c>
      <c r="M142" t="s">
        <v>3424</v>
      </c>
      <c r="N142" t="s">
        <v>3424</v>
      </c>
      <c r="O142" t="s">
        <v>3424</v>
      </c>
      <c r="T142" t="s">
        <v>3424</v>
      </c>
      <c r="U142" t="s">
        <v>3424</v>
      </c>
      <c r="V142" t="s">
        <v>3424</v>
      </c>
    </row>
    <row r="143" spans="1:22">
      <c r="A143" t="s">
        <v>1194</v>
      </c>
      <c r="B143">
        <v>38</v>
      </c>
      <c r="C143">
        <v>8</v>
      </c>
      <c r="D143">
        <v>5</v>
      </c>
      <c r="E143">
        <v>21</v>
      </c>
      <c r="F143">
        <v>0</v>
      </c>
      <c r="G143">
        <v>0</v>
      </c>
      <c r="H143">
        <v>21</v>
      </c>
      <c r="I143">
        <v>53</v>
      </c>
      <c r="J143">
        <v>8</v>
      </c>
      <c r="K143">
        <v>5</v>
      </c>
      <c r="L143">
        <v>17</v>
      </c>
      <c r="M143">
        <v>0</v>
      </c>
      <c r="N143">
        <v>0</v>
      </c>
      <c r="O143">
        <v>17</v>
      </c>
      <c r="T143" t="s">
        <v>3424</v>
      </c>
      <c r="U143" t="s">
        <v>3424</v>
      </c>
      <c r="V143" t="s">
        <v>3424</v>
      </c>
    </row>
    <row r="144" spans="1:22">
      <c r="A144" t="s">
        <v>1197</v>
      </c>
      <c r="B144">
        <v>61</v>
      </c>
      <c r="C144">
        <v>9</v>
      </c>
      <c r="D144">
        <v>4</v>
      </c>
      <c r="E144">
        <v>19</v>
      </c>
      <c r="F144">
        <v>0</v>
      </c>
      <c r="G144">
        <v>0</v>
      </c>
      <c r="H144">
        <v>19</v>
      </c>
      <c r="M144" t="s">
        <v>3424</v>
      </c>
      <c r="N144" t="s">
        <v>3424</v>
      </c>
      <c r="O144" t="s">
        <v>3424</v>
      </c>
      <c r="T144" t="s">
        <v>3424</v>
      </c>
      <c r="U144" t="s">
        <v>3424</v>
      </c>
      <c r="V144" t="s">
        <v>3424</v>
      </c>
    </row>
    <row r="145" spans="1:22">
      <c r="A145" t="s">
        <v>1200</v>
      </c>
      <c r="F145" t="s">
        <v>3424</v>
      </c>
      <c r="G145" t="s">
        <v>3424</v>
      </c>
      <c r="H145" t="s">
        <v>3424</v>
      </c>
      <c r="M145" t="s">
        <v>3424</v>
      </c>
      <c r="N145" t="s">
        <v>3424</v>
      </c>
      <c r="O145" t="s">
        <v>3424</v>
      </c>
      <c r="T145" t="s">
        <v>3424</v>
      </c>
      <c r="U145" t="s">
        <v>3424</v>
      </c>
      <c r="V145" t="s">
        <v>3424</v>
      </c>
    </row>
    <row r="146" spans="1:22">
      <c r="A146" t="s">
        <v>1204</v>
      </c>
      <c r="F146" t="s">
        <v>3424</v>
      </c>
      <c r="G146" t="s">
        <v>3424</v>
      </c>
      <c r="H146" t="s">
        <v>3424</v>
      </c>
      <c r="M146" t="s">
        <v>3424</v>
      </c>
      <c r="N146" t="s">
        <v>3424</v>
      </c>
      <c r="O146" t="s">
        <v>3424</v>
      </c>
      <c r="T146" t="s">
        <v>3424</v>
      </c>
      <c r="U146" t="s">
        <v>3424</v>
      </c>
      <c r="V146" t="s">
        <v>3424</v>
      </c>
    </row>
    <row r="147" spans="1:22">
      <c r="A147" t="s">
        <v>1207</v>
      </c>
      <c r="B147">
        <v>56</v>
      </c>
      <c r="C147">
        <v>8</v>
      </c>
      <c r="D147">
        <v>5</v>
      </c>
      <c r="E147">
        <v>15</v>
      </c>
      <c r="F147">
        <v>0</v>
      </c>
      <c r="G147">
        <v>0</v>
      </c>
      <c r="H147">
        <v>15</v>
      </c>
      <c r="I147">
        <v>56</v>
      </c>
      <c r="J147">
        <v>8</v>
      </c>
      <c r="K147">
        <v>3</v>
      </c>
      <c r="L147">
        <v>23</v>
      </c>
      <c r="M147">
        <v>1</v>
      </c>
      <c r="N147">
        <v>0</v>
      </c>
      <c r="O147">
        <v>22</v>
      </c>
      <c r="T147" t="s">
        <v>3424</v>
      </c>
      <c r="U147" t="s">
        <v>3424</v>
      </c>
      <c r="V147" t="s">
        <v>3424</v>
      </c>
    </row>
    <row r="148" spans="1:22">
      <c r="A148" t="s">
        <v>1210</v>
      </c>
      <c r="F148" t="s">
        <v>3424</v>
      </c>
      <c r="G148" t="s">
        <v>3424</v>
      </c>
      <c r="H148" t="s">
        <v>3424</v>
      </c>
      <c r="I148">
        <v>36</v>
      </c>
      <c r="J148">
        <v>9</v>
      </c>
      <c r="K148">
        <v>4</v>
      </c>
      <c r="L148">
        <v>7</v>
      </c>
      <c r="M148">
        <v>0</v>
      </c>
      <c r="N148">
        <v>0</v>
      </c>
      <c r="O148">
        <v>7</v>
      </c>
      <c r="T148" t="s">
        <v>3424</v>
      </c>
      <c r="U148" t="s">
        <v>3424</v>
      </c>
      <c r="V148" t="s">
        <v>3424</v>
      </c>
    </row>
    <row r="149" spans="1:22">
      <c r="A149" t="s">
        <v>1213</v>
      </c>
      <c r="F149" t="s">
        <v>3424</v>
      </c>
      <c r="G149" t="s">
        <v>3424</v>
      </c>
      <c r="H149" t="s">
        <v>3424</v>
      </c>
      <c r="I149">
        <v>44</v>
      </c>
      <c r="J149">
        <v>9</v>
      </c>
      <c r="K149">
        <v>4</v>
      </c>
      <c r="L149">
        <v>20</v>
      </c>
      <c r="M149">
        <v>1</v>
      </c>
      <c r="N149">
        <v>0</v>
      </c>
      <c r="O149">
        <v>19</v>
      </c>
      <c r="T149" t="s">
        <v>3424</v>
      </c>
      <c r="U149" t="s">
        <v>3424</v>
      </c>
      <c r="V149" t="s">
        <v>3424</v>
      </c>
    </row>
    <row r="150" spans="1:22">
      <c r="A150" t="s">
        <v>1216</v>
      </c>
      <c r="F150" t="s">
        <v>3424</v>
      </c>
      <c r="G150" t="s">
        <v>3424</v>
      </c>
      <c r="H150" t="s">
        <v>3424</v>
      </c>
      <c r="M150" t="s">
        <v>3424</v>
      </c>
      <c r="N150" t="s">
        <v>3424</v>
      </c>
      <c r="O150" t="s">
        <v>3424</v>
      </c>
      <c r="T150" t="s">
        <v>3424</v>
      </c>
      <c r="U150" t="s">
        <v>3424</v>
      </c>
      <c r="V150" t="s">
        <v>3424</v>
      </c>
    </row>
    <row r="151" spans="1:22">
      <c r="A151" t="s">
        <v>1219</v>
      </c>
      <c r="F151" t="s">
        <v>3424</v>
      </c>
      <c r="G151" t="s">
        <v>3424</v>
      </c>
      <c r="H151" t="s">
        <v>3424</v>
      </c>
      <c r="M151" t="s">
        <v>3424</v>
      </c>
      <c r="N151" t="s">
        <v>3424</v>
      </c>
      <c r="O151" t="s">
        <v>3424</v>
      </c>
      <c r="T151" t="s">
        <v>3424</v>
      </c>
      <c r="U151" t="s">
        <v>3424</v>
      </c>
      <c r="V151" t="s">
        <v>3424</v>
      </c>
    </row>
    <row r="152" spans="1:22">
      <c r="A152" t="s">
        <v>1222</v>
      </c>
      <c r="B152">
        <v>54</v>
      </c>
      <c r="C152">
        <v>7</v>
      </c>
      <c r="D152">
        <v>4</v>
      </c>
      <c r="E152">
        <v>20</v>
      </c>
      <c r="F152">
        <v>0</v>
      </c>
      <c r="G152">
        <v>2</v>
      </c>
      <c r="H152">
        <v>18</v>
      </c>
      <c r="I152">
        <v>55</v>
      </c>
      <c r="J152">
        <v>8</v>
      </c>
      <c r="K152">
        <v>4</v>
      </c>
      <c r="L152">
        <v>22</v>
      </c>
      <c r="M152">
        <v>0</v>
      </c>
      <c r="N152">
        <v>1</v>
      </c>
      <c r="O152">
        <v>21</v>
      </c>
      <c r="T152" t="s">
        <v>3424</v>
      </c>
      <c r="U152" t="s">
        <v>3424</v>
      </c>
      <c r="V152" t="s">
        <v>3424</v>
      </c>
    </row>
    <row r="153" spans="1:22">
      <c r="A153" t="s">
        <v>1225</v>
      </c>
      <c r="B153">
        <v>60</v>
      </c>
      <c r="C153">
        <v>9</v>
      </c>
      <c r="D153">
        <v>4</v>
      </c>
      <c r="E153">
        <v>30</v>
      </c>
      <c r="F153">
        <v>6</v>
      </c>
      <c r="G153">
        <v>0</v>
      </c>
      <c r="H153">
        <v>24</v>
      </c>
      <c r="M153" t="s">
        <v>3424</v>
      </c>
      <c r="N153" t="s">
        <v>3424</v>
      </c>
      <c r="O153" t="s">
        <v>3424</v>
      </c>
      <c r="T153" t="s">
        <v>3424</v>
      </c>
      <c r="U153" t="s">
        <v>3424</v>
      </c>
      <c r="V153" t="s">
        <v>3424</v>
      </c>
    </row>
    <row r="154" spans="1:22">
      <c r="A154" t="s">
        <v>1232</v>
      </c>
      <c r="B154">
        <v>51</v>
      </c>
      <c r="C154">
        <v>10</v>
      </c>
      <c r="D154">
        <v>5</v>
      </c>
      <c r="E154">
        <v>34</v>
      </c>
      <c r="F154">
        <v>9</v>
      </c>
      <c r="G154">
        <v>0</v>
      </c>
      <c r="H154">
        <v>25</v>
      </c>
      <c r="M154" t="s">
        <v>3424</v>
      </c>
      <c r="N154" t="s">
        <v>3424</v>
      </c>
      <c r="O154" t="s">
        <v>3424</v>
      </c>
      <c r="T154" t="s">
        <v>3424</v>
      </c>
      <c r="U154" t="s">
        <v>3424</v>
      </c>
      <c r="V154" t="s">
        <v>3424</v>
      </c>
    </row>
    <row r="155" spans="1:22">
      <c r="A155" t="s">
        <v>1238</v>
      </c>
      <c r="B155">
        <v>59</v>
      </c>
      <c r="C155">
        <v>10</v>
      </c>
      <c r="D155">
        <v>7</v>
      </c>
      <c r="E155">
        <v>18</v>
      </c>
      <c r="F155">
        <v>4</v>
      </c>
      <c r="G155">
        <v>0</v>
      </c>
      <c r="H155">
        <v>14</v>
      </c>
      <c r="I155">
        <v>50</v>
      </c>
      <c r="J155">
        <v>10</v>
      </c>
      <c r="K155">
        <v>7</v>
      </c>
      <c r="L155">
        <v>16</v>
      </c>
      <c r="M155">
        <v>1</v>
      </c>
      <c r="N155">
        <v>0</v>
      </c>
      <c r="O155">
        <v>15</v>
      </c>
      <c r="T155" t="s">
        <v>3424</v>
      </c>
      <c r="U155" t="s">
        <v>3424</v>
      </c>
      <c r="V155" t="s">
        <v>3424</v>
      </c>
    </row>
    <row r="156" spans="1:22">
      <c r="A156" t="s">
        <v>1241</v>
      </c>
      <c r="B156">
        <v>60</v>
      </c>
      <c r="C156">
        <v>8</v>
      </c>
      <c r="D156">
        <v>5</v>
      </c>
      <c r="E156">
        <v>42</v>
      </c>
      <c r="F156">
        <v>18</v>
      </c>
      <c r="G156">
        <v>0</v>
      </c>
      <c r="H156">
        <v>24</v>
      </c>
      <c r="I156">
        <v>72</v>
      </c>
      <c r="J156">
        <v>8</v>
      </c>
      <c r="K156">
        <v>4</v>
      </c>
      <c r="L156">
        <v>38</v>
      </c>
      <c r="M156">
        <v>4</v>
      </c>
      <c r="N156">
        <v>0</v>
      </c>
      <c r="O156">
        <v>34</v>
      </c>
      <c r="T156" t="s">
        <v>3424</v>
      </c>
      <c r="U156" t="s">
        <v>3424</v>
      </c>
      <c r="V156" t="s">
        <v>3424</v>
      </c>
    </row>
    <row r="157" spans="1:22">
      <c r="A157" t="s">
        <v>1244</v>
      </c>
      <c r="B157">
        <v>43</v>
      </c>
      <c r="C157">
        <v>8</v>
      </c>
      <c r="D157">
        <v>6</v>
      </c>
      <c r="E157">
        <v>14</v>
      </c>
      <c r="F157">
        <v>0</v>
      </c>
      <c r="G157">
        <v>0</v>
      </c>
      <c r="H157">
        <v>14</v>
      </c>
      <c r="I157">
        <v>49</v>
      </c>
      <c r="J157">
        <v>8</v>
      </c>
      <c r="K157">
        <v>4</v>
      </c>
      <c r="L157">
        <v>23</v>
      </c>
      <c r="M157">
        <v>2</v>
      </c>
      <c r="N157">
        <v>0</v>
      </c>
      <c r="O157">
        <v>21</v>
      </c>
      <c r="T157" t="s">
        <v>3424</v>
      </c>
      <c r="U157" t="s">
        <v>3424</v>
      </c>
      <c r="V157" t="s">
        <v>3424</v>
      </c>
    </row>
    <row r="158" spans="1:22">
      <c r="A158" t="s">
        <v>1247</v>
      </c>
      <c r="B158">
        <v>40</v>
      </c>
      <c r="C158">
        <v>9</v>
      </c>
      <c r="D158">
        <v>4</v>
      </c>
      <c r="E158">
        <v>20</v>
      </c>
      <c r="F158">
        <v>3</v>
      </c>
      <c r="G158">
        <v>0</v>
      </c>
      <c r="H158">
        <v>17</v>
      </c>
      <c r="M158" t="s">
        <v>3424</v>
      </c>
      <c r="N158" t="s">
        <v>3424</v>
      </c>
      <c r="O158" t="s">
        <v>3424</v>
      </c>
      <c r="T158" t="s">
        <v>3424</v>
      </c>
      <c r="U158" t="s">
        <v>3424</v>
      </c>
      <c r="V158" t="s">
        <v>3424</v>
      </c>
    </row>
    <row r="159" spans="1:22">
      <c r="A159" t="s">
        <v>1250</v>
      </c>
      <c r="B159">
        <v>32</v>
      </c>
      <c r="C159">
        <v>8</v>
      </c>
      <c r="D159">
        <v>4</v>
      </c>
      <c r="E159">
        <v>15</v>
      </c>
      <c r="F159">
        <v>3</v>
      </c>
      <c r="G159">
        <v>0</v>
      </c>
      <c r="H159">
        <v>12</v>
      </c>
      <c r="I159">
        <v>21</v>
      </c>
      <c r="J159">
        <v>7</v>
      </c>
      <c r="K159">
        <v>5</v>
      </c>
      <c r="L159">
        <v>13</v>
      </c>
      <c r="M159">
        <v>0</v>
      </c>
      <c r="N159">
        <v>1</v>
      </c>
      <c r="O159">
        <v>12</v>
      </c>
      <c r="T159" t="s">
        <v>3424</v>
      </c>
      <c r="U159" t="s">
        <v>3424</v>
      </c>
      <c r="V159" t="s">
        <v>3424</v>
      </c>
    </row>
    <row r="160" spans="1:22">
      <c r="A160" t="s">
        <v>1253</v>
      </c>
      <c r="B160">
        <v>61</v>
      </c>
      <c r="C160">
        <v>10</v>
      </c>
      <c r="D160">
        <v>6</v>
      </c>
      <c r="E160">
        <v>15</v>
      </c>
      <c r="F160">
        <v>0</v>
      </c>
      <c r="G160">
        <v>0</v>
      </c>
      <c r="H160">
        <v>15</v>
      </c>
      <c r="M160" t="s">
        <v>3424</v>
      </c>
      <c r="N160" t="s">
        <v>3424</v>
      </c>
      <c r="O160" t="s">
        <v>3424</v>
      </c>
      <c r="T160" t="s">
        <v>3424</v>
      </c>
      <c r="U160" t="s">
        <v>3424</v>
      </c>
      <c r="V160" t="s">
        <v>3424</v>
      </c>
    </row>
    <row r="161" spans="1:22">
      <c r="A161" t="s">
        <v>1256</v>
      </c>
      <c r="B161">
        <v>35</v>
      </c>
      <c r="C161">
        <v>8</v>
      </c>
      <c r="D161">
        <v>6</v>
      </c>
      <c r="E161">
        <v>19</v>
      </c>
      <c r="F161">
        <v>0</v>
      </c>
      <c r="G161">
        <v>0</v>
      </c>
      <c r="H161">
        <v>19</v>
      </c>
      <c r="I161">
        <v>27</v>
      </c>
      <c r="J161">
        <v>9</v>
      </c>
      <c r="K161">
        <v>4</v>
      </c>
      <c r="L161">
        <v>19</v>
      </c>
      <c r="M161">
        <v>0</v>
      </c>
      <c r="N161">
        <v>0</v>
      </c>
      <c r="O161">
        <v>19</v>
      </c>
      <c r="T161" t="s">
        <v>3424</v>
      </c>
      <c r="U161" t="s">
        <v>3424</v>
      </c>
      <c r="V161" t="s">
        <v>3424</v>
      </c>
    </row>
    <row r="162" spans="1:22">
      <c r="A162" t="s">
        <v>1259</v>
      </c>
      <c r="B162">
        <v>57</v>
      </c>
      <c r="C162">
        <v>8</v>
      </c>
      <c r="D162">
        <v>4</v>
      </c>
      <c r="E162">
        <v>20</v>
      </c>
      <c r="F162">
        <v>4</v>
      </c>
      <c r="G162">
        <v>0</v>
      </c>
      <c r="H162">
        <v>16</v>
      </c>
      <c r="M162" t="s">
        <v>3424</v>
      </c>
      <c r="N162" t="s">
        <v>3424</v>
      </c>
      <c r="O162" t="s">
        <v>3424</v>
      </c>
      <c r="T162" t="s">
        <v>3424</v>
      </c>
      <c r="U162" t="s">
        <v>3424</v>
      </c>
      <c r="V162" t="s">
        <v>3424</v>
      </c>
    </row>
    <row r="163" spans="1:22">
      <c r="A163" t="s">
        <v>1262</v>
      </c>
      <c r="B163">
        <v>65</v>
      </c>
      <c r="C163">
        <v>7</v>
      </c>
      <c r="D163">
        <v>5</v>
      </c>
      <c r="E163">
        <v>21</v>
      </c>
      <c r="F163">
        <v>4</v>
      </c>
      <c r="G163">
        <v>0</v>
      </c>
      <c r="H163">
        <v>17</v>
      </c>
      <c r="I163">
        <v>60</v>
      </c>
      <c r="J163">
        <v>8</v>
      </c>
      <c r="K163">
        <v>3</v>
      </c>
      <c r="L163">
        <v>6</v>
      </c>
      <c r="M163">
        <v>0</v>
      </c>
      <c r="N163">
        <v>0</v>
      </c>
      <c r="O163">
        <v>6</v>
      </c>
      <c r="T163" t="s">
        <v>3424</v>
      </c>
      <c r="U163" t="s">
        <v>3424</v>
      </c>
      <c r="V163" t="s">
        <v>3424</v>
      </c>
    </row>
    <row r="164" spans="1:22">
      <c r="A164" t="s">
        <v>1265</v>
      </c>
      <c r="B164">
        <v>54</v>
      </c>
      <c r="C164">
        <v>6</v>
      </c>
      <c r="D164">
        <v>6</v>
      </c>
      <c r="E164">
        <v>23</v>
      </c>
      <c r="F164">
        <v>6</v>
      </c>
      <c r="G164">
        <v>0</v>
      </c>
      <c r="H164">
        <v>17</v>
      </c>
      <c r="M164" t="s">
        <v>3424</v>
      </c>
      <c r="N164" t="s">
        <v>3424</v>
      </c>
      <c r="O164" t="s">
        <v>3424</v>
      </c>
      <c r="T164" t="s">
        <v>3424</v>
      </c>
      <c r="U164" t="s">
        <v>3424</v>
      </c>
      <c r="V164" t="s">
        <v>3424</v>
      </c>
    </row>
    <row r="165" spans="1:22">
      <c r="A165" t="s">
        <v>1268</v>
      </c>
      <c r="B165">
        <v>78</v>
      </c>
      <c r="C165">
        <v>9</v>
      </c>
      <c r="D165">
        <v>5</v>
      </c>
      <c r="E165">
        <v>32</v>
      </c>
      <c r="F165">
        <v>1</v>
      </c>
      <c r="G165">
        <v>0</v>
      </c>
      <c r="H165">
        <v>31</v>
      </c>
      <c r="I165">
        <v>72</v>
      </c>
      <c r="J165">
        <v>9</v>
      </c>
      <c r="K165">
        <v>7</v>
      </c>
      <c r="L165">
        <v>34</v>
      </c>
      <c r="M165">
        <v>2</v>
      </c>
      <c r="N165">
        <v>0</v>
      </c>
      <c r="O165">
        <v>32</v>
      </c>
      <c r="T165" t="s">
        <v>3424</v>
      </c>
      <c r="U165" t="s">
        <v>3424</v>
      </c>
      <c r="V165" t="s">
        <v>3424</v>
      </c>
    </row>
    <row r="166" spans="1:22">
      <c r="A166" t="s">
        <v>1271</v>
      </c>
      <c r="B166">
        <v>47</v>
      </c>
      <c r="C166">
        <v>7</v>
      </c>
      <c r="D166">
        <v>4</v>
      </c>
      <c r="E166">
        <v>22</v>
      </c>
      <c r="F166">
        <v>2</v>
      </c>
      <c r="G166">
        <v>0</v>
      </c>
      <c r="H166">
        <v>20</v>
      </c>
      <c r="M166" t="s">
        <v>3424</v>
      </c>
      <c r="N166" t="s">
        <v>3424</v>
      </c>
      <c r="O166" t="s">
        <v>3424</v>
      </c>
      <c r="T166" t="s">
        <v>3424</v>
      </c>
      <c r="U166" t="s">
        <v>3424</v>
      </c>
      <c r="V166" t="s">
        <v>3424</v>
      </c>
    </row>
    <row r="167" spans="1:22">
      <c r="A167" t="s">
        <v>1274</v>
      </c>
      <c r="B167">
        <v>67</v>
      </c>
      <c r="C167">
        <v>8</v>
      </c>
      <c r="D167">
        <v>9</v>
      </c>
      <c r="E167">
        <v>25</v>
      </c>
      <c r="F167">
        <v>1</v>
      </c>
      <c r="G167">
        <v>0</v>
      </c>
      <c r="H167">
        <v>24</v>
      </c>
      <c r="I167">
        <v>66</v>
      </c>
      <c r="J167">
        <v>11</v>
      </c>
      <c r="K167">
        <v>9</v>
      </c>
      <c r="L167">
        <v>34</v>
      </c>
      <c r="M167">
        <v>0</v>
      </c>
      <c r="N167">
        <v>0</v>
      </c>
      <c r="O167">
        <v>34</v>
      </c>
      <c r="T167" t="s">
        <v>3424</v>
      </c>
      <c r="U167" t="s">
        <v>3424</v>
      </c>
      <c r="V167" t="s">
        <v>3424</v>
      </c>
    </row>
    <row r="168" spans="1:22">
      <c r="A168" t="s">
        <v>1276</v>
      </c>
      <c r="B168">
        <v>47</v>
      </c>
      <c r="C168">
        <v>7</v>
      </c>
      <c r="D168">
        <v>4</v>
      </c>
      <c r="E168">
        <v>16</v>
      </c>
      <c r="F168">
        <v>2</v>
      </c>
      <c r="G168">
        <v>0</v>
      </c>
      <c r="H168">
        <v>14</v>
      </c>
      <c r="I168">
        <v>42</v>
      </c>
      <c r="J168">
        <v>8</v>
      </c>
      <c r="K168">
        <v>5</v>
      </c>
      <c r="L168">
        <v>23</v>
      </c>
      <c r="M168">
        <v>0</v>
      </c>
      <c r="N168">
        <v>0</v>
      </c>
      <c r="O168">
        <v>23</v>
      </c>
      <c r="T168" t="s">
        <v>3424</v>
      </c>
      <c r="U168" t="s">
        <v>3424</v>
      </c>
      <c r="V168" t="s">
        <v>3424</v>
      </c>
    </row>
    <row r="169" spans="1:22">
      <c r="A169" t="s">
        <v>1279</v>
      </c>
      <c r="B169">
        <v>26</v>
      </c>
      <c r="C169">
        <v>6</v>
      </c>
      <c r="D169">
        <v>4</v>
      </c>
      <c r="E169">
        <v>24</v>
      </c>
      <c r="F169">
        <v>0</v>
      </c>
      <c r="G169">
        <v>0</v>
      </c>
      <c r="H169">
        <v>24</v>
      </c>
      <c r="I169">
        <v>40</v>
      </c>
      <c r="J169">
        <v>5</v>
      </c>
      <c r="K169">
        <v>3</v>
      </c>
      <c r="L169">
        <v>16</v>
      </c>
      <c r="M169">
        <v>0</v>
      </c>
      <c r="N169">
        <v>0</v>
      </c>
      <c r="O169">
        <v>16</v>
      </c>
      <c r="T169" t="s">
        <v>3424</v>
      </c>
      <c r="U169" t="s">
        <v>3424</v>
      </c>
      <c r="V169" t="s">
        <v>3424</v>
      </c>
    </row>
    <row r="170" spans="1:22">
      <c r="A170" t="s">
        <v>1281</v>
      </c>
      <c r="B170">
        <v>37</v>
      </c>
      <c r="C170">
        <v>7</v>
      </c>
      <c r="D170">
        <v>5</v>
      </c>
      <c r="E170">
        <v>15</v>
      </c>
      <c r="F170">
        <v>1</v>
      </c>
      <c r="G170">
        <v>0</v>
      </c>
      <c r="H170">
        <v>14</v>
      </c>
      <c r="I170">
        <v>42</v>
      </c>
      <c r="J170">
        <v>7</v>
      </c>
      <c r="K170">
        <v>6</v>
      </c>
      <c r="L170">
        <v>24</v>
      </c>
      <c r="M170">
        <v>0</v>
      </c>
      <c r="N170">
        <v>0</v>
      </c>
      <c r="O170">
        <v>24</v>
      </c>
      <c r="T170" t="s">
        <v>3424</v>
      </c>
      <c r="U170" t="s">
        <v>3424</v>
      </c>
      <c r="V170" t="s">
        <v>3424</v>
      </c>
    </row>
    <row r="171" spans="1:22">
      <c r="A171" t="s">
        <v>1284</v>
      </c>
      <c r="B171">
        <v>66</v>
      </c>
      <c r="C171">
        <v>9</v>
      </c>
      <c r="D171">
        <v>7</v>
      </c>
      <c r="E171">
        <v>26</v>
      </c>
      <c r="F171">
        <v>1</v>
      </c>
      <c r="G171">
        <v>0</v>
      </c>
      <c r="H171">
        <v>25</v>
      </c>
      <c r="I171">
        <v>75</v>
      </c>
      <c r="J171">
        <v>8</v>
      </c>
      <c r="K171">
        <v>6</v>
      </c>
      <c r="L171">
        <v>18</v>
      </c>
      <c r="M171">
        <v>3</v>
      </c>
      <c r="N171">
        <v>0</v>
      </c>
      <c r="O171">
        <v>15</v>
      </c>
      <c r="T171" t="s">
        <v>3424</v>
      </c>
      <c r="U171" t="s">
        <v>3424</v>
      </c>
      <c r="V171" t="s">
        <v>3424</v>
      </c>
    </row>
    <row r="172" spans="1:22">
      <c r="A172" t="s">
        <v>1287</v>
      </c>
      <c r="B172">
        <v>78</v>
      </c>
      <c r="C172">
        <v>8</v>
      </c>
      <c r="D172">
        <v>3</v>
      </c>
      <c r="E172">
        <v>12</v>
      </c>
      <c r="F172">
        <v>0</v>
      </c>
      <c r="G172">
        <v>0</v>
      </c>
      <c r="H172">
        <v>12</v>
      </c>
      <c r="I172">
        <v>78</v>
      </c>
      <c r="J172">
        <v>8</v>
      </c>
      <c r="K172">
        <v>4</v>
      </c>
      <c r="L172">
        <v>10</v>
      </c>
      <c r="M172">
        <v>0</v>
      </c>
      <c r="N172">
        <v>0</v>
      </c>
      <c r="O172">
        <v>10</v>
      </c>
      <c r="T172" t="s">
        <v>3424</v>
      </c>
      <c r="U172" t="s">
        <v>3424</v>
      </c>
      <c r="V172" t="s">
        <v>3424</v>
      </c>
    </row>
    <row r="173" spans="1:22">
      <c r="A173" t="s">
        <v>1291</v>
      </c>
      <c r="B173">
        <v>49</v>
      </c>
      <c r="C173">
        <v>9</v>
      </c>
      <c r="D173">
        <v>6</v>
      </c>
      <c r="E173">
        <v>21</v>
      </c>
      <c r="F173">
        <v>1</v>
      </c>
      <c r="G173">
        <v>1</v>
      </c>
      <c r="H173">
        <v>19</v>
      </c>
      <c r="I173">
        <v>32</v>
      </c>
      <c r="J173">
        <v>9</v>
      </c>
      <c r="K173">
        <v>6</v>
      </c>
      <c r="L173">
        <v>16</v>
      </c>
      <c r="M173">
        <v>0</v>
      </c>
      <c r="N173">
        <v>0</v>
      </c>
      <c r="O173">
        <v>16</v>
      </c>
      <c r="T173" t="s">
        <v>3424</v>
      </c>
      <c r="U173" t="s">
        <v>3424</v>
      </c>
      <c r="V173" t="s">
        <v>3424</v>
      </c>
    </row>
    <row r="174" spans="1:22">
      <c r="A174" t="s">
        <v>1294</v>
      </c>
      <c r="B174">
        <v>45</v>
      </c>
      <c r="C174">
        <v>7</v>
      </c>
      <c r="D174">
        <v>3</v>
      </c>
      <c r="E174">
        <v>18</v>
      </c>
      <c r="F174">
        <v>1</v>
      </c>
      <c r="G174">
        <v>0</v>
      </c>
      <c r="H174">
        <v>17</v>
      </c>
      <c r="M174" t="s">
        <v>3424</v>
      </c>
      <c r="N174" t="s">
        <v>3424</v>
      </c>
      <c r="O174" t="s">
        <v>3424</v>
      </c>
      <c r="T174" t="s">
        <v>3424</v>
      </c>
      <c r="U174" t="s">
        <v>3424</v>
      </c>
      <c r="V174" t="s">
        <v>3424</v>
      </c>
    </row>
    <row r="175" spans="1:22">
      <c r="A175" t="s">
        <v>1297</v>
      </c>
      <c r="B175">
        <v>45</v>
      </c>
      <c r="C175">
        <v>10</v>
      </c>
      <c r="D175">
        <v>8</v>
      </c>
      <c r="E175">
        <v>31</v>
      </c>
      <c r="F175">
        <v>1</v>
      </c>
      <c r="G175">
        <v>0</v>
      </c>
      <c r="H175">
        <v>30</v>
      </c>
      <c r="I175">
        <v>28</v>
      </c>
      <c r="J175">
        <v>9</v>
      </c>
      <c r="K175">
        <v>10</v>
      </c>
      <c r="L175">
        <v>23</v>
      </c>
      <c r="M175">
        <v>2</v>
      </c>
      <c r="N175" t="s">
        <v>3424</v>
      </c>
      <c r="O175">
        <v>21</v>
      </c>
      <c r="T175" t="s">
        <v>3424</v>
      </c>
      <c r="U175" t="s">
        <v>3424</v>
      </c>
      <c r="V175" t="s">
        <v>3424</v>
      </c>
    </row>
    <row r="176" spans="1:22">
      <c r="A176" t="s">
        <v>1300</v>
      </c>
      <c r="B176">
        <v>35</v>
      </c>
      <c r="C176">
        <v>5</v>
      </c>
      <c r="D176">
        <v>3</v>
      </c>
      <c r="E176">
        <v>20</v>
      </c>
      <c r="F176">
        <v>2</v>
      </c>
      <c r="G176">
        <v>0</v>
      </c>
      <c r="H176">
        <v>18</v>
      </c>
      <c r="M176" t="s">
        <v>3424</v>
      </c>
      <c r="N176" t="s">
        <v>3424</v>
      </c>
      <c r="O176" t="s">
        <v>3424</v>
      </c>
      <c r="T176" t="s">
        <v>3424</v>
      </c>
      <c r="U176" t="s">
        <v>3424</v>
      </c>
      <c r="V176" t="s">
        <v>3424</v>
      </c>
    </row>
    <row r="177" spans="1:22">
      <c r="A177" t="s">
        <v>1303</v>
      </c>
      <c r="F177" t="s">
        <v>3424</v>
      </c>
      <c r="G177" t="s">
        <v>3424</v>
      </c>
      <c r="H177" t="s">
        <v>3424</v>
      </c>
      <c r="I177">
        <v>69</v>
      </c>
      <c r="J177">
        <v>8</v>
      </c>
      <c r="K177">
        <v>5</v>
      </c>
      <c r="L177">
        <v>19</v>
      </c>
      <c r="M177">
        <v>0</v>
      </c>
      <c r="N177">
        <v>0</v>
      </c>
      <c r="O177">
        <v>19</v>
      </c>
      <c r="T177" t="s">
        <v>3424</v>
      </c>
      <c r="U177" t="s">
        <v>3424</v>
      </c>
      <c r="V177" t="s">
        <v>3424</v>
      </c>
    </row>
    <row r="178" spans="1:22">
      <c r="A178" t="s">
        <v>1306</v>
      </c>
      <c r="B178">
        <v>54</v>
      </c>
      <c r="C178">
        <v>10</v>
      </c>
      <c r="D178">
        <v>6</v>
      </c>
      <c r="E178">
        <v>34</v>
      </c>
      <c r="F178">
        <v>6</v>
      </c>
      <c r="G178">
        <v>1</v>
      </c>
      <c r="H178">
        <v>27</v>
      </c>
      <c r="I178">
        <v>58</v>
      </c>
      <c r="J178">
        <v>10</v>
      </c>
      <c r="K178">
        <v>6</v>
      </c>
      <c r="L178">
        <v>35</v>
      </c>
      <c r="M178">
        <v>5</v>
      </c>
      <c r="N178">
        <v>0</v>
      </c>
      <c r="O178">
        <v>30</v>
      </c>
      <c r="T178" t="s">
        <v>3424</v>
      </c>
      <c r="U178" t="s">
        <v>3424</v>
      </c>
      <c r="V178" t="s">
        <v>3424</v>
      </c>
    </row>
    <row r="179" spans="1:22">
      <c r="A179" t="s">
        <v>1309</v>
      </c>
      <c r="B179">
        <v>55</v>
      </c>
      <c r="C179">
        <v>9</v>
      </c>
      <c r="D179">
        <v>4</v>
      </c>
      <c r="E179">
        <v>22</v>
      </c>
      <c r="F179">
        <v>0</v>
      </c>
      <c r="G179">
        <v>0</v>
      </c>
      <c r="H179">
        <v>22</v>
      </c>
      <c r="M179" t="s">
        <v>3424</v>
      </c>
      <c r="N179" t="s">
        <v>3424</v>
      </c>
      <c r="O179" t="s">
        <v>3424</v>
      </c>
      <c r="T179" t="s">
        <v>3424</v>
      </c>
      <c r="U179" t="s">
        <v>3424</v>
      </c>
      <c r="V179" t="s">
        <v>3424</v>
      </c>
    </row>
    <row r="180" spans="1:22">
      <c r="A180" t="s">
        <v>1312</v>
      </c>
      <c r="B180">
        <v>27</v>
      </c>
      <c r="C180">
        <v>9</v>
      </c>
      <c r="D180">
        <v>4</v>
      </c>
      <c r="E180">
        <v>21</v>
      </c>
      <c r="F180">
        <v>1</v>
      </c>
      <c r="G180">
        <v>0</v>
      </c>
      <c r="H180">
        <v>20</v>
      </c>
      <c r="M180" t="s">
        <v>3424</v>
      </c>
      <c r="N180" t="s">
        <v>3424</v>
      </c>
      <c r="O180" t="s">
        <v>3424</v>
      </c>
      <c r="T180" t="s">
        <v>3424</v>
      </c>
      <c r="U180" t="s">
        <v>3424</v>
      </c>
      <c r="V180" t="s">
        <v>3424</v>
      </c>
    </row>
    <row r="181" spans="1:22">
      <c r="A181" t="s">
        <v>1315</v>
      </c>
      <c r="B181">
        <v>42</v>
      </c>
      <c r="C181">
        <v>8</v>
      </c>
      <c r="D181">
        <v>5</v>
      </c>
      <c r="E181">
        <v>21</v>
      </c>
      <c r="F181">
        <v>4</v>
      </c>
      <c r="G181">
        <v>0</v>
      </c>
      <c r="H181">
        <v>17</v>
      </c>
      <c r="I181">
        <v>57</v>
      </c>
      <c r="J181">
        <v>8</v>
      </c>
      <c r="K181">
        <v>6</v>
      </c>
      <c r="L181">
        <v>24</v>
      </c>
      <c r="M181">
        <v>2</v>
      </c>
      <c r="N181">
        <v>0</v>
      </c>
      <c r="O181">
        <v>22</v>
      </c>
      <c r="T181" t="s">
        <v>3424</v>
      </c>
      <c r="U181" t="s">
        <v>3424</v>
      </c>
      <c r="V181" t="s">
        <v>3424</v>
      </c>
    </row>
    <row r="182" spans="1:22">
      <c r="A182" t="s">
        <v>1318</v>
      </c>
      <c r="B182">
        <v>75</v>
      </c>
      <c r="C182">
        <v>8</v>
      </c>
      <c r="D182">
        <v>4</v>
      </c>
      <c r="E182">
        <v>24</v>
      </c>
      <c r="F182">
        <v>7</v>
      </c>
      <c r="G182">
        <v>0</v>
      </c>
      <c r="H182">
        <v>17</v>
      </c>
      <c r="I182">
        <v>86</v>
      </c>
      <c r="J182">
        <v>8</v>
      </c>
      <c r="K182">
        <v>4</v>
      </c>
      <c r="L182">
        <v>19</v>
      </c>
      <c r="M182" t="s">
        <v>3424</v>
      </c>
      <c r="N182" t="s">
        <v>3424</v>
      </c>
      <c r="O182">
        <v>19</v>
      </c>
      <c r="T182" t="s">
        <v>3424</v>
      </c>
      <c r="U182" t="s">
        <v>3424</v>
      </c>
      <c r="V182" t="s">
        <v>3424</v>
      </c>
    </row>
    <row r="183" spans="1:22">
      <c r="A183" t="s">
        <v>1321</v>
      </c>
      <c r="B183">
        <v>51</v>
      </c>
      <c r="C183">
        <v>9</v>
      </c>
      <c r="D183">
        <v>6</v>
      </c>
      <c r="E183">
        <v>19</v>
      </c>
      <c r="F183">
        <v>0</v>
      </c>
      <c r="G183">
        <v>0</v>
      </c>
      <c r="H183">
        <v>19</v>
      </c>
      <c r="I183">
        <v>83</v>
      </c>
      <c r="J183">
        <v>9</v>
      </c>
      <c r="K183">
        <v>6</v>
      </c>
      <c r="L183">
        <v>22</v>
      </c>
      <c r="M183" t="s">
        <v>3424</v>
      </c>
      <c r="N183" t="s">
        <v>3424</v>
      </c>
      <c r="O183">
        <v>22</v>
      </c>
      <c r="T183" t="s">
        <v>3424</v>
      </c>
      <c r="U183" t="s">
        <v>3424</v>
      </c>
      <c r="V183" t="s">
        <v>3424</v>
      </c>
    </row>
    <row r="184" spans="1:22">
      <c r="A184" t="s">
        <v>1324</v>
      </c>
      <c r="B184">
        <v>44</v>
      </c>
      <c r="C184">
        <v>9</v>
      </c>
      <c r="D184">
        <v>9</v>
      </c>
      <c r="E184">
        <v>14</v>
      </c>
      <c r="F184">
        <v>0</v>
      </c>
      <c r="G184">
        <v>0</v>
      </c>
      <c r="H184">
        <v>14</v>
      </c>
      <c r="I184">
        <v>63</v>
      </c>
      <c r="J184">
        <v>10</v>
      </c>
      <c r="K184">
        <v>5</v>
      </c>
      <c r="L184">
        <v>20</v>
      </c>
      <c r="M184">
        <v>1</v>
      </c>
      <c r="N184">
        <v>0</v>
      </c>
      <c r="O184">
        <v>19</v>
      </c>
      <c r="P184">
        <v>46</v>
      </c>
      <c r="Q184">
        <v>8</v>
      </c>
      <c r="R184">
        <v>6</v>
      </c>
      <c r="T184" t="s">
        <v>3424</v>
      </c>
      <c r="U184" t="s">
        <v>3424</v>
      </c>
      <c r="V184" t="s">
        <v>3424</v>
      </c>
    </row>
    <row r="185" spans="1:22">
      <c r="A185" t="s">
        <v>1327</v>
      </c>
      <c r="B185">
        <v>56</v>
      </c>
      <c r="C185">
        <v>8</v>
      </c>
      <c r="D185">
        <v>8</v>
      </c>
      <c r="E185">
        <v>23</v>
      </c>
      <c r="F185">
        <v>0</v>
      </c>
      <c r="G185">
        <v>0</v>
      </c>
      <c r="H185">
        <v>23</v>
      </c>
      <c r="I185">
        <v>37</v>
      </c>
      <c r="J185">
        <v>9</v>
      </c>
      <c r="K185">
        <v>6</v>
      </c>
      <c r="L185">
        <v>20</v>
      </c>
      <c r="M185">
        <v>1</v>
      </c>
      <c r="N185" t="s">
        <v>3424</v>
      </c>
      <c r="O185">
        <v>19</v>
      </c>
      <c r="T185" t="s">
        <v>3424</v>
      </c>
      <c r="U185" t="s">
        <v>3424</v>
      </c>
      <c r="V185" t="s">
        <v>3424</v>
      </c>
    </row>
    <row r="186" spans="1:22">
      <c r="A186" t="s">
        <v>1330</v>
      </c>
      <c r="B186">
        <v>29</v>
      </c>
      <c r="C186">
        <v>10</v>
      </c>
      <c r="D186">
        <v>5</v>
      </c>
      <c r="E186">
        <v>12</v>
      </c>
      <c r="F186">
        <v>0</v>
      </c>
      <c r="G186">
        <v>0</v>
      </c>
      <c r="H186">
        <v>12</v>
      </c>
      <c r="I186">
        <v>40</v>
      </c>
      <c r="J186">
        <v>9</v>
      </c>
      <c r="K186">
        <v>6</v>
      </c>
      <c r="L186">
        <v>15</v>
      </c>
      <c r="M186" t="s">
        <v>3424</v>
      </c>
      <c r="N186" t="s">
        <v>3424</v>
      </c>
      <c r="O186" t="s">
        <v>3424</v>
      </c>
      <c r="T186" t="s">
        <v>3424</v>
      </c>
      <c r="U186" t="s">
        <v>3424</v>
      </c>
      <c r="V186" t="s">
        <v>3424</v>
      </c>
    </row>
    <row r="187" spans="1:22">
      <c r="A187" t="s">
        <v>1333</v>
      </c>
      <c r="B187">
        <v>33</v>
      </c>
      <c r="C187">
        <v>8</v>
      </c>
      <c r="D187">
        <v>2</v>
      </c>
      <c r="E187">
        <v>13</v>
      </c>
      <c r="F187">
        <v>1</v>
      </c>
      <c r="G187">
        <v>0</v>
      </c>
      <c r="H187">
        <v>12</v>
      </c>
      <c r="I187">
        <v>37</v>
      </c>
      <c r="J187">
        <v>8</v>
      </c>
      <c r="K187">
        <v>3</v>
      </c>
      <c r="L187">
        <v>15</v>
      </c>
      <c r="M187">
        <v>1</v>
      </c>
      <c r="N187">
        <v>0</v>
      </c>
      <c r="O187">
        <v>14</v>
      </c>
      <c r="T187" t="s">
        <v>3424</v>
      </c>
      <c r="U187" t="s">
        <v>3424</v>
      </c>
      <c r="V187" t="s">
        <v>3424</v>
      </c>
    </row>
    <row r="188" spans="1:22">
      <c r="A188" t="s">
        <v>1336</v>
      </c>
      <c r="F188" t="s">
        <v>3424</v>
      </c>
      <c r="G188" t="s">
        <v>3424</v>
      </c>
      <c r="H188" t="s">
        <v>3424</v>
      </c>
      <c r="M188" t="s">
        <v>3424</v>
      </c>
      <c r="N188" t="s">
        <v>3424</v>
      </c>
      <c r="O188" t="s">
        <v>3424</v>
      </c>
      <c r="T188" t="s">
        <v>3424</v>
      </c>
      <c r="U188" t="s">
        <v>3424</v>
      </c>
      <c r="V188" t="s">
        <v>3424</v>
      </c>
    </row>
    <row r="189" spans="1:22">
      <c r="A189" t="s">
        <v>1339</v>
      </c>
      <c r="F189" t="s">
        <v>3424</v>
      </c>
      <c r="G189" t="s">
        <v>3424</v>
      </c>
      <c r="H189" t="s">
        <v>3424</v>
      </c>
      <c r="M189" t="s">
        <v>3424</v>
      </c>
      <c r="N189" t="s">
        <v>3424</v>
      </c>
      <c r="O189" t="s">
        <v>3424</v>
      </c>
      <c r="T189" t="s">
        <v>3424</v>
      </c>
      <c r="U189" t="s">
        <v>3424</v>
      </c>
      <c r="V189" t="s">
        <v>3424</v>
      </c>
    </row>
    <row r="190" spans="1:22">
      <c r="A190" t="s">
        <v>1342</v>
      </c>
      <c r="B190">
        <v>52</v>
      </c>
      <c r="C190">
        <v>8</v>
      </c>
      <c r="D190">
        <v>5</v>
      </c>
      <c r="E190">
        <v>14</v>
      </c>
      <c r="F190">
        <v>1</v>
      </c>
      <c r="G190">
        <v>0</v>
      </c>
      <c r="H190">
        <v>13</v>
      </c>
      <c r="M190" t="s">
        <v>3424</v>
      </c>
      <c r="N190" t="s">
        <v>3424</v>
      </c>
      <c r="O190" t="s">
        <v>3424</v>
      </c>
      <c r="T190" t="s">
        <v>3424</v>
      </c>
      <c r="U190" t="s">
        <v>3424</v>
      </c>
      <c r="V190" t="s">
        <v>3424</v>
      </c>
    </row>
    <row r="191" spans="1:22">
      <c r="A191" t="s">
        <v>1345</v>
      </c>
      <c r="B191">
        <v>55</v>
      </c>
      <c r="C191">
        <v>9</v>
      </c>
      <c r="D191">
        <v>5</v>
      </c>
      <c r="E191">
        <v>16</v>
      </c>
      <c r="F191">
        <v>0</v>
      </c>
      <c r="G191">
        <v>0</v>
      </c>
      <c r="H191">
        <v>16</v>
      </c>
      <c r="M191" t="s">
        <v>3424</v>
      </c>
      <c r="N191" t="s">
        <v>3424</v>
      </c>
      <c r="O191" t="s">
        <v>3424</v>
      </c>
      <c r="T191" t="s">
        <v>3424</v>
      </c>
      <c r="U191" t="s">
        <v>3424</v>
      </c>
      <c r="V191" t="s">
        <v>3424</v>
      </c>
    </row>
    <row r="192" spans="1:22">
      <c r="A192" t="s">
        <v>1348</v>
      </c>
      <c r="B192">
        <v>49</v>
      </c>
      <c r="C192">
        <v>9</v>
      </c>
      <c r="D192">
        <v>7</v>
      </c>
      <c r="E192">
        <v>28</v>
      </c>
      <c r="F192">
        <v>0</v>
      </c>
      <c r="G192">
        <v>1</v>
      </c>
      <c r="H192">
        <v>27</v>
      </c>
      <c r="M192" t="s">
        <v>3424</v>
      </c>
      <c r="N192" t="s">
        <v>3424</v>
      </c>
      <c r="O192" t="s">
        <v>3424</v>
      </c>
      <c r="T192" t="s">
        <v>3424</v>
      </c>
      <c r="U192" t="s">
        <v>3424</v>
      </c>
      <c r="V192" t="s">
        <v>3424</v>
      </c>
    </row>
    <row r="193" spans="1:22">
      <c r="A193" t="s">
        <v>1351</v>
      </c>
      <c r="B193">
        <v>72</v>
      </c>
      <c r="C193">
        <v>9</v>
      </c>
      <c r="D193">
        <v>9</v>
      </c>
      <c r="E193">
        <v>16</v>
      </c>
      <c r="F193">
        <v>1</v>
      </c>
      <c r="G193">
        <v>0</v>
      </c>
      <c r="H193">
        <v>15</v>
      </c>
      <c r="M193" t="s">
        <v>3424</v>
      </c>
      <c r="N193" t="s">
        <v>3424</v>
      </c>
      <c r="O193" t="s">
        <v>3424</v>
      </c>
      <c r="T193" t="s">
        <v>3424</v>
      </c>
      <c r="U193" t="s">
        <v>3424</v>
      </c>
      <c r="V193" t="s">
        <v>3424</v>
      </c>
    </row>
    <row r="194" spans="1:22">
      <c r="A194" t="s">
        <v>1355</v>
      </c>
      <c r="B194">
        <v>65</v>
      </c>
      <c r="C194">
        <v>8</v>
      </c>
      <c r="D194">
        <v>8</v>
      </c>
      <c r="E194">
        <v>19</v>
      </c>
      <c r="F194">
        <v>2</v>
      </c>
      <c r="G194">
        <v>0</v>
      </c>
      <c r="H194">
        <v>7</v>
      </c>
      <c r="M194" t="s">
        <v>3424</v>
      </c>
      <c r="N194" t="s">
        <v>3424</v>
      </c>
      <c r="O194" t="s">
        <v>3424</v>
      </c>
      <c r="T194" t="s">
        <v>3424</v>
      </c>
      <c r="U194" t="s">
        <v>3424</v>
      </c>
      <c r="V194" t="s">
        <v>3424</v>
      </c>
    </row>
    <row r="195" spans="1:22">
      <c r="A195" t="s">
        <v>1358</v>
      </c>
      <c r="B195">
        <v>61</v>
      </c>
      <c r="C195">
        <v>9</v>
      </c>
      <c r="D195">
        <v>5</v>
      </c>
      <c r="E195">
        <v>17</v>
      </c>
      <c r="F195">
        <v>1</v>
      </c>
      <c r="G195">
        <v>0</v>
      </c>
      <c r="H195">
        <v>16</v>
      </c>
      <c r="I195">
        <v>65</v>
      </c>
      <c r="J195">
        <v>10</v>
      </c>
      <c r="K195">
        <v>6</v>
      </c>
      <c r="L195">
        <v>14</v>
      </c>
      <c r="M195">
        <v>0</v>
      </c>
      <c r="N195">
        <v>0</v>
      </c>
      <c r="O195">
        <v>14</v>
      </c>
      <c r="T195" t="s">
        <v>3424</v>
      </c>
      <c r="U195" t="s">
        <v>3424</v>
      </c>
      <c r="V195" t="s">
        <v>3424</v>
      </c>
    </row>
    <row r="196" spans="1:22">
      <c r="A196" t="s">
        <v>1361</v>
      </c>
      <c r="B196">
        <v>45</v>
      </c>
      <c r="C196">
        <v>10</v>
      </c>
      <c r="D196">
        <v>6</v>
      </c>
      <c r="E196">
        <v>18</v>
      </c>
      <c r="F196">
        <v>3</v>
      </c>
      <c r="G196">
        <v>0</v>
      </c>
      <c r="H196">
        <v>15</v>
      </c>
      <c r="I196">
        <v>43</v>
      </c>
      <c r="J196">
        <v>9</v>
      </c>
      <c r="K196">
        <v>8</v>
      </c>
      <c r="L196">
        <v>18</v>
      </c>
      <c r="M196">
        <v>4</v>
      </c>
      <c r="N196">
        <v>0</v>
      </c>
      <c r="O196">
        <v>14</v>
      </c>
      <c r="T196" t="s">
        <v>3424</v>
      </c>
      <c r="U196" t="s">
        <v>3424</v>
      </c>
      <c r="V196" t="s">
        <v>3424</v>
      </c>
    </row>
    <row r="197" spans="1:22">
      <c r="A197" t="s">
        <v>1365</v>
      </c>
      <c r="B197">
        <v>26</v>
      </c>
      <c r="C197">
        <v>9</v>
      </c>
      <c r="D197">
        <v>6</v>
      </c>
      <c r="E197">
        <v>18</v>
      </c>
      <c r="F197">
        <v>0</v>
      </c>
      <c r="G197">
        <v>0</v>
      </c>
      <c r="H197">
        <v>17</v>
      </c>
      <c r="M197" t="s">
        <v>3424</v>
      </c>
      <c r="N197" t="s">
        <v>3424</v>
      </c>
      <c r="O197" t="s">
        <v>3424</v>
      </c>
      <c r="T197" t="s">
        <v>3424</v>
      </c>
      <c r="U197" t="s">
        <v>3424</v>
      </c>
      <c r="V197" t="s">
        <v>3424</v>
      </c>
    </row>
    <row r="198" spans="1:22">
      <c r="A198" t="s">
        <v>1368</v>
      </c>
      <c r="B198">
        <v>44</v>
      </c>
      <c r="C198">
        <v>9</v>
      </c>
      <c r="D198">
        <v>3</v>
      </c>
      <c r="E198">
        <v>10</v>
      </c>
      <c r="F198">
        <v>0</v>
      </c>
      <c r="G198">
        <v>0</v>
      </c>
      <c r="H198">
        <v>10</v>
      </c>
      <c r="M198" t="s">
        <v>3424</v>
      </c>
      <c r="N198" t="s">
        <v>3424</v>
      </c>
      <c r="O198" t="s">
        <v>3424</v>
      </c>
      <c r="T198" t="s">
        <v>3424</v>
      </c>
      <c r="U198" t="s">
        <v>3424</v>
      </c>
      <c r="V198" t="s">
        <v>3424</v>
      </c>
    </row>
    <row r="199" spans="1:22">
      <c r="A199" t="s">
        <v>1371</v>
      </c>
      <c r="B199">
        <v>57</v>
      </c>
      <c r="C199">
        <v>11</v>
      </c>
      <c r="D199">
        <v>8</v>
      </c>
      <c r="E199">
        <v>15</v>
      </c>
      <c r="F199">
        <v>2</v>
      </c>
      <c r="G199">
        <v>0</v>
      </c>
      <c r="H199">
        <v>13</v>
      </c>
      <c r="I199">
        <v>58</v>
      </c>
      <c r="J199">
        <v>10</v>
      </c>
      <c r="K199">
        <v>6</v>
      </c>
      <c r="L199">
        <v>11</v>
      </c>
      <c r="M199">
        <v>0</v>
      </c>
      <c r="N199">
        <v>0</v>
      </c>
      <c r="O199">
        <v>11</v>
      </c>
      <c r="T199" t="s">
        <v>3424</v>
      </c>
      <c r="U199" t="s">
        <v>3424</v>
      </c>
      <c r="V199" t="s">
        <v>3424</v>
      </c>
    </row>
    <row r="200" spans="1:22">
      <c r="A200" t="s">
        <v>1374</v>
      </c>
      <c r="B200">
        <v>50</v>
      </c>
      <c r="C200">
        <v>11</v>
      </c>
      <c r="D200">
        <v>8</v>
      </c>
      <c r="E200">
        <v>24</v>
      </c>
      <c r="F200">
        <v>3</v>
      </c>
      <c r="G200">
        <v>0</v>
      </c>
      <c r="H200">
        <v>21</v>
      </c>
      <c r="M200" t="s">
        <v>3424</v>
      </c>
      <c r="N200" t="s">
        <v>3424</v>
      </c>
      <c r="O200" t="s">
        <v>3424</v>
      </c>
      <c r="T200" t="s">
        <v>3424</v>
      </c>
      <c r="U200" t="s">
        <v>3424</v>
      </c>
      <c r="V200" t="s">
        <v>3424</v>
      </c>
    </row>
    <row r="201" spans="1:22">
      <c r="A201" t="s">
        <v>1377</v>
      </c>
      <c r="B201">
        <v>57</v>
      </c>
      <c r="C201">
        <v>10</v>
      </c>
      <c r="D201">
        <v>8</v>
      </c>
      <c r="E201">
        <v>32</v>
      </c>
      <c r="F201">
        <v>1</v>
      </c>
      <c r="G201">
        <v>4</v>
      </c>
      <c r="H201">
        <v>27</v>
      </c>
      <c r="M201" t="s">
        <v>3424</v>
      </c>
      <c r="N201" t="s">
        <v>3424</v>
      </c>
      <c r="O201" t="s">
        <v>3424</v>
      </c>
      <c r="T201" t="s">
        <v>3424</v>
      </c>
      <c r="U201" t="s">
        <v>3424</v>
      </c>
      <c r="V201" t="s">
        <v>3424</v>
      </c>
    </row>
    <row r="202" spans="1:22">
      <c r="A202" t="s">
        <v>1379</v>
      </c>
      <c r="B202">
        <v>57</v>
      </c>
      <c r="C202">
        <v>9</v>
      </c>
      <c r="D202">
        <v>9</v>
      </c>
      <c r="E202">
        <v>15</v>
      </c>
      <c r="F202">
        <v>0</v>
      </c>
      <c r="G202">
        <v>0</v>
      </c>
      <c r="H202">
        <v>15</v>
      </c>
      <c r="M202" t="s">
        <v>3424</v>
      </c>
      <c r="N202" t="s">
        <v>3424</v>
      </c>
      <c r="O202" t="s">
        <v>3424</v>
      </c>
      <c r="T202" t="s">
        <v>3424</v>
      </c>
      <c r="U202" t="s">
        <v>3424</v>
      </c>
      <c r="V202" t="s">
        <v>3424</v>
      </c>
    </row>
    <row r="203" spans="1:22">
      <c r="A203" t="s">
        <v>1382</v>
      </c>
      <c r="F203" t="s">
        <v>3424</v>
      </c>
      <c r="G203" t="s">
        <v>3424</v>
      </c>
      <c r="H203" t="s">
        <v>3424</v>
      </c>
      <c r="M203" t="s">
        <v>3424</v>
      </c>
      <c r="N203" t="s">
        <v>3424</v>
      </c>
      <c r="O203" t="s">
        <v>3424</v>
      </c>
      <c r="T203" t="s">
        <v>3424</v>
      </c>
      <c r="U203" t="s">
        <v>3424</v>
      </c>
      <c r="V203" t="s">
        <v>3424</v>
      </c>
    </row>
    <row r="204" spans="1:22">
      <c r="A204" t="s">
        <v>1385</v>
      </c>
      <c r="B204">
        <v>45</v>
      </c>
      <c r="C204">
        <v>9</v>
      </c>
      <c r="D204">
        <v>5</v>
      </c>
      <c r="E204">
        <v>23</v>
      </c>
      <c r="F204">
        <v>1</v>
      </c>
      <c r="G204">
        <v>0</v>
      </c>
      <c r="H204">
        <v>22</v>
      </c>
      <c r="M204" t="s">
        <v>3424</v>
      </c>
      <c r="N204" t="s">
        <v>3424</v>
      </c>
      <c r="O204" t="s">
        <v>3424</v>
      </c>
      <c r="T204" t="s">
        <v>3424</v>
      </c>
      <c r="U204" t="s">
        <v>3424</v>
      </c>
      <c r="V204" t="s">
        <v>3424</v>
      </c>
    </row>
    <row r="205" spans="1:22">
      <c r="A205" t="s">
        <v>1388</v>
      </c>
      <c r="B205">
        <v>74</v>
      </c>
      <c r="C205">
        <v>8</v>
      </c>
      <c r="D205">
        <v>3</v>
      </c>
      <c r="E205">
        <v>24</v>
      </c>
      <c r="F205">
        <v>1</v>
      </c>
      <c r="G205">
        <v>0</v>
      </c>
      <c r="H205">
        <v>23</v>
      </c>
      <c r="M205" t="s">
        <v>3424</v>
      </c>
      <c r="N205" t="s">
        <v>3424</v>
      </c>
      <c r="O205" t="s">
        <v>3424</v>
      </c>
      <c r="T205" t="s">
        <v>3424</v>
      </c>
      <c r="U205" t="s">
        <v>3424</v>
      </c>
      <c r="V205" t="s">
        <v>3424</v>
      </c>
    </row>
    <row r="206" spans="1:22">
      <c r="A206" t="s">
        <v>1391</v>
      </c>
      <c r="B206">
        <v>58</v>
      </c>
      <c r="C206">
        <v>8</v>
      </c>
      <c r="D206">
        <v>5</v>
      </c>
      <c r="E206">
        <v>15</v>
      </c>
      <c r="F206">
        <v>1</v>
      </c>
      <c r="G206">
        <v>0</v>
      </c>
      <c r="H206">
        <v>14</v>
      </c>
      <c r="M206" t="s">
        <v>3424</v>
      </c>
      <c r="N206" t="s">
        <v>3424</v>
      </c>
      <c r="O206" t="s">
        <v>3424</v>
      </c>
      <c r="T206" t="s">
        <v>3424</v>
      </c>
      <c r="U206" t="s">
        <v>3424</v>
      </c>
      <c r="V206" t="s">
        <v>3424</v>
      </c>
    </row>
    <row r="207" spans="1:22">
      <c r="A207" t="s">
        <v>1394</v>
      </c>
      <c r="B207">
        <v>72</v>
      </c>
      <c r="C207">
        <v>9</v>
      </c>
      <c r="D207">
        <v>4</v>
      </c>
      <c r="E207">
        <v>12</v>
      </c>
      <c r="F207">
        <v>0</v>
      </c>
      <c r="G207">
        <v>0</v>
      </c>
      <c r="H207">
        <v>12</v>
      </c>
      <c r="I207">
        <v>52</v>
      </c>
      <c r="J207">
        <v>8</v>
      </c>
      <c r="K207">
        <v>4</v>
      </c>
      <c r="L207">
        <v>16</v>
      </c>
      <c r="M207">
        <v>0</v>
      </c>
      <c r="N207">
        <v>0</v>
      </c>
      <c r="O207">
        <v>16</v>
      </c>
      <c r="T207" t="s">
        <v>3424</v>
      </c>
      <c r="U207" t="s">
        <v>3424</v>
      </c>
      <c r="V207" t="s">
        <v>3424</v>
      </c>
    </row>
    <row r="208" spans="1:22">
      <c r="A208" t="s">
        <v>1397</v>
      </c>
      <c r="B208">
        <v>51</v>
      </c>
      <c r="C208">
        <v>10</v>
      </c>
      <c r="D208">
        <v>9</v>
      </c>
      <c r="E208">
        <v>25</v>
      </c>
      <c r="F208">
        <v>1</v>
      </c>
      <c r="G208">
        <v>0</v>
      </c>
      <c r="H208">
        <v>24</v>
      </c>
      <c r="M208" t="s">
        <v>3424</v>
      </c>
      <c r="N208" t="s">
        <v>3424</v>
      </c>
      <c r="O208" t="s">
        <v>3424</v>
      </c>
      <c r="T208" t="s">
        <v>3424</v>
      </c>
      <c r="U208" t="s">
        <v>3424</v>
      </c>
      <c r="V208" t="s">
        <v>3424</v>
      </c>
    </row>
    <row r="209" spans="1:22">
      <c r="A209" t="s">
        <v>1400</v>
      </c>
      <c r="B209">
        <v>46</v>
      </c>
      <c r="C209">
        <v>5</v>
      </c>
      <c r="D209">
        <v>5</v>
      </c>
      <c r="E209">
        <v>14</v>
      </c>
      <c r="F209">
        <v>0</v>
      </c>
      <c r="G209">
        <v>0</v>
      </c>
      <c r="H209">
        <v>14</v>
      </c>
      <c r="M209" t="s">
        <v>3424</v>
      </c>
      <c r="N209" t="s">
        <v>3424</v>
      </c>
      <c r="O209" t="s">
        <v>3424</v>
      </c>
      <c r="T209" t="s">
        <v>3424</v>
      </c>
      <c r="U209" t="s">
        <v>3424</v>
      </c>
      <c r="V209" t="s">
        <v>3424</v>
      </c>
    </row>
    <row r="210" spans="1:22">
      <c r="A210" t="s">
        <v>1403</v>
      </c>
      <c r="B210">
        <v>18</v>
      </c>
      <c r="C210">
        <v>6</v>
      </c>
      <c r="D210">
        <v>3</v>
      </c>
      <c r="E210">
        <v>8</v>
      </c>
      <c r="F210">
        <v>0</v>
      </c>
      <c r="G210">
        <v>0</v>
      </c>
      <c r="H210">
        <v>8</v>
      </c>
      <c r="M210" t="s">
        <v>3424</v>
      </c>
      <c r="N210" t="s">
        <v>3424</v>
      </c>
      <c r="O210" t="s">
        <v>3424</v>
      </c>
      <c r="T210" t="s">
        <v>3424</v>
      </c>
      <c r="U210" t="s">
        <v>3424</v>
      </c>
      <c r="V210" t="s">
        <v>3424</v>
      </c>
    </row>
    <row r="211" spans="1:22">
      <c r="A211" t="s">
        <v>1406</v>
      </c>
      <c r="B211">
        <v>48</v>
      </c>
      <c r="C211">
        <v>6</v>
      </c>
      <c r="D211">
        <v>4</v>
      </c>
      <c r="E211">
        <v>13</v>
      </c>
      <c r="F211">
        <v>2</v>
      </c>
      <c r="G211">
        <v>0</v>
      </c>
      <c r="H211">
        <v>11</v>
      </c>
      <c r="M211" t="s">
        <v>3424</v>
      </c>
      <c r="N211" t="s">
        <v>3424</v>
      </c>
      <c r="O211" t="s">
        <v>3424</v>
      </c>
      <c r="T211" t="s">
        <v>3424</v>
      </c>
      <c r="U211" t="s">
        <v>3424</v>
      </c>
      <c r="V211" t="s">
        <v>3424</v>
      </c>
    </row>
    <row r="212" spans="1:22">
      <c r="A212" t="s">
        <v>1409</v>
      </c>
      <c r="B212">
        <v>47</v>
      </c>
      <c r="C212">
        <v>11</v>
      </c>
      <c r="D212">
        <v>6</v>
      </c>
      <c r="E212">
        <v>29</v>
      </c>
      <c r="F212">
        <v>2</v>
      </c>
      <c r="G212">
        <v>0</v>
      </c>
      <c r="H212">
        <v>27</v>
      </c>
      <c r="M212" t="s">
        <v>3424</v>
      </c>
      <c r="N212" t="s">
        <v>3424</v>
      </c>
      <c r="O212" t="s">
        <v>3424</v>
      </c>
      <c r="T212" t="s">
        <v>3424</v>
      </c>
      <c r="U212" t="s">
        <v>3424</v>
      </c>
      <c r="V212" t="s">
        <v>3424</v>
      </c>
    </row>
    <row r="213" spans="1:22">
      <c r="A213" t="s">
        <v>1412</v>
      </c>
      <c r="B213">
        <v>59</v>
      </c>
      <c r="C213">
        <v>9</v>
      </c>
      <c r="D213">
        <v>7</v>
      </c>
      <c r="E213">
        <v>19</v>
      </c>
      <c r="F213">
        <v>0</v>
      </c>
      <c r="G213">
        <v>0</v>
      </c>
      <c r="H213">
        <v>19</v>
      </c>
      <c r="M213" t="s">
        <v>3424</v>
      </c>
      <c r="N213" t="s">
        <v>3424</v>
      </c>
      <c r="O213" t="s">
        <v>3424</v>
      </c>
      <c r="T213" t="s">
        <v>3424</v>
      </c>
      <c r="U213" t="s">
        <v>3424</v>
      </c>
      <c r="V213" t="s">
        <v>3424</v>
      </c>
    </row>
    <row r="214" spans="1:22">
      <c r="A214" t="s">
        <v>1415</v>
      </c>
      <c r="B214">
        <v>69</v>
      </c>
      <c r="C214">
        <v>10</v>
      </c>
      <c r="D214">
        <v>6</v>
      </c>
      <c r="E214">
        <v>12</v>
      </c>
      <c r="F214">
        <v>0</v>
      </c>
      <c r="G214">
        <v>0</v>
      </c>
      <c r="H214">
        <v>12</v>
      </c>
      <c r="I214">
        <v>67</v>
      </c>
      <c r="J214">
        <v>11</v>
      </c>
      <c r="K214">
        <v>6</v>
      </c>
      <c r="L214">
        <v>18</v>
      </c>
      <c r="M214">
        <v>1</v>
      </c>
      <c r="N214">
        <v>0</v>
      </c>
      <c r="O214">
        <v>17</v>
      </c>
      <c r="T214" t="s">
        <v>3424</v>
      </c>
      <c r="U214" t="s">
        <v>3424</v>
      </c>
      <c r="V214" t="s">
        <v>3424</v>
      </c>
    </row>
    <row r="215" spans="1:22">
      <c r="A215" t="s">
        <v>1418</v>
      </c>
      <c r="B215">
        <v>43</v>
      </c>
      <c r="C215">
        <v>10</v>
      </c>
      <c r="D215">
        <v>4</v>
      </c>
      <c r="E215">
        <v>14</v>
      </c>
      <c r="F215">
        <v>0</v>
      </c>
      <c r="G215">
        <v>0</v>
      </c>
      <c r="H215">
        <v>14</v>
      </c>
      <c r="I215">
        <v>42</v>
      </c>
      <c r="J215">
        <v>8</v>
      </c>
      <c r="K215">
        <v>4</v>
      </c>
      <c r="L215">
        <v>17</v>
      </c>
      <c r="M215">
        <v>0</v>
      </c>
      <c r="N215">
        <v>0</v>
      </c>
      <c r="O215">
        <v>17</v>
      </c>
      <c r="T215" t="s">
        <v>3424</v>
      </c>
      <c r="U215" t="s">
        <v>3424</v>
      </c>
      <c r="V215" t="s">
        <v>3424</v>
      </c>
    </row>
    <row r="216" spans="1:22">
      <c r="A216" t="s">
        <v>1424</v>
      </c>
      <c r="B216">
        <v>55</v>
      </c>
      <c r="C216">
        <v>9</v>
      </c>
      <c r="D216">
        <v>6</v>
      </c>
      <c r="E216">
        <v>22</v>
      </c>
      <c r="F216">
        <v>4</v>
      </c>
      <c r="G216">
        <v>0</v>
      </c>
      <c r="H216">
        <v>18</v>
      </c>
      <c r="M216" t="s">
        <v>3424</v>
      </c>
      <c r="N216" t="s">
        <v>3424</v>
      </c>
      <c r="O216" t="s">
        <v>3424</v>
      </c>
      <c r="T216" t="s">
        <v>3424</v>
      </c>
      <c r="U216" t="s">
        <v>3424</v>
      </c>
      <c r="V216" t="s">
        <v>3424</v>
      </c>
    </row>
    <row r="217" spans="1:22">
      <c r="A217" t="s">
        <v>1427</v>
      </c>
      <c r="B217">
        <v>49</v>
      </c>
      <c r="C217">
        <v>10</v>
      </c>
      <c r="D217">
        <v>4</v>
      </c>
      <c r="E217">
        <v>21</v>
      </c>
      <c r="F217">
        <v>1</v>
      </c>
      <c r="G217">
        <v>0</v>
      </c>
      <c r="H217">
        <v>20</v>
      </c>
      <c r="M217" t="s">
        <v>3424</v>
      </c>
      <c r="N217" t="s">
        <v>3424</v>
      </c>
      <c r="O217" t="s">
        <v>3424</v>
      </c>
      <c r="T217" t="s">
        <v>3424</v>
      </c>
      <c r="U217" t="s">
        <v>3424</v>
      </c>
      <c r="V217" t="s">
        <v>3424</v>
      </c>
    </row>
    <row r="218" spans="1:22">
      <c r="A218" t="s">
        <v>1433</v>
      </c>
      <c r="B218">
        <v>47</v>
      </c>
      <c r="C218">
        <v>8</v>
      </c>
      <c r="D218">
        <v>5</v>
      </c>
      <c r="E218">
        <v>22</v>
      </c>
      <c r="F218">
        <v>0</v>
      </c>
      <c r="G218">
        <v>0</v>
      </c>
      <c r="H218">
        <v>22</v>
      </c>
      <c r="M218" t="s">
        <v>3424</v>
      </c>
      <c r="N218" t="s">
        <v>3424</v>
      </c>
      <c r="O218" t="s">
        <v>3424</v>
      </c>
      <c r="T218" t="s">
        <v>3424</v>
      </c>
      <c r="U218" t="s">
        <v>3424</v>
      </c>
      <c r="V218" t="s">
        <v>3424</v>
      </c>
    </row>
    <row r="219" spans="1:22">
      <c r="A219" t="s">
        <v>1436</v>
      </c>
      <c r="B219">
        <v>78</v>
      </c>
      <c r="C219">
        <v>10</v>
      </c>
      <c r="D219">
        <v>5</v>
      </c>
      <c r="E219">
        <v>23</v>
      </c>
      <c r="F219">
        <v>1</v>
      </c>
      <c r="G219">
        <v>0</v>
      </c>
      <c r="H219">
        <v>22</v>
      </c>
      <c r="M219" t="s">
        <v>3424</v>
      </c>
      <c r="N219" t="s">
        <v>3424</v>
      </c>
      <c r="O219" t="s">
        <v>3424</v>
      </c>
      <c r="T219" t="s">
        <v>3424</v>
      </c>
      <c r="U219" t="s">
        <v>3424</v>
      </c>
      <c r="V219" t="s">
        <v>3424</v>
      </c>
    </row>
    <row r="220" spans="1:22">
      <c r="A220" t="s">
        <v>1439</v>
      </c>
      <c r="B220">
        <v>47</v>
      </c>
      <c r="C220">
        <v>10</v>
      </c>
      <c r="D220">
        <v>6</v>
      </c>
      <c r="E220">
        <v>17</v>
      </c>
      <c r="F220">
        <v>0</v>
      </c>
      <c r="G220">
        <v>0</v>
      </c>
      <c r="H220">
        <v>17</v>
      </c>
      <c r="M220" t="s">
        <v>3424</v>
      </c>
      <c r="N220" t="s">
        <v>3424</v>
      </c>
      <c r="O220" t="s">
        <v>3424</v>
      </c>
      <c r="T220" t="s">
        <v>3424</v>
      </c>
      <c r="U220" t="s">
        <v>3424</v>
      </c>
      <c r="V220" t="s">
        <v>3424</v>
      </c>
    </row>
    <row r="221" spans="1:22">
      <c r="A221" t="s">
        <v>1442</v>
      </c>
      <c r="B221">
        <v>45</v>
      </c>
      <c r="C221">
        <v>8</v>
      </c>
      <c r="D221">
        <v>5</v>
      </c>
      <c r="E221">
        <v>20</v>
      </c>
      <c r="F221">
        <v>0</v>
      </c>
      <c r="G221">
        <v>0</v>
      </c>
      <c r="H221">
        <v>20</v>
      </c>
      <c r="I221">
        <v>50</v>
      </c>
      <c r="J221">
        <v>8</v>
      </c>
      <c r="K221">
        <v>5</v>
      </c>
      <c r="L221">
        <v>24</v>
      </c>
      <c r="M221">
        <v>0</v>
      </c>
      <c r="N221">
        <v>0</v>
      </c>
      <c r="O221">
        <v>24</v>
      </c>
      <c r="T221" t="s">
        <v>3424</v>
      </c>
      <c r="U221" t="s">
        <v>3424</v>
      </c>
      <c r="V221" t="s">
        <v>3424</v>
      </c>
    </row>
    <row r="222" spans="1:22">
      <c r="A222" t="s">
        <v>1445</v>
      </c>
      <c r="B222">
        <v>55</v>
      </c>
      <c r="C222">
        <v>8</v>
      </c>
      <c r="D222">
        <v>3</v>
      </c>
      <c r="E222">
        <v>17</v>
      </c>
      <c r="F222">
        <v>3</v>
      </c>
      <c r="G222">
        <v>0</v>
      </c>
      <c r="H222">
        <v>14</v>
      </c>
      <c r="M222" t="s">
        <v>3424</v>
      </c>
      <c r="N222" t="s">
        <v>3424</v>
      </c>
      <c r="O222" t="s">
        <v>3424</v>
      </c>
      <c r="T222" t="s">
        <v>3424</v>
      </c>
      <c r="U222" t="s">
        <v>3424</v>
      </c>
      <c r="V222" t="s">
        <v>3424</v>
      </c>
    </row>
    <row r="223" spans="1:22">
      <c r="A223" t="s">
        <v>1448</v>
      </c>
      <c r="B223">
        <v>31</v>
      </c>
      <c r="C223">
        <v>8</v>
      </c>
      <c r="D223">
        <v>6</v>
      </c>
      <c r="E223">
        <v>22</v>
      </c>
      <c r="F223">
        <v>0</v>
      </c>
      <c r="G223">
        <v>0</v>
      </c>
      <c r="H223">
        <v>22</v>
      </c>
      <c r="M223" t="s">
        <v>3424</v>
      </c>
      <c r="N223" t="s">
        <v>3424</v>
      </c>
      <c r="O223" t="s">
        <v>3424</v>
      </c>
      <c r="T223" t="s">
        <v>3424</v>
      </c>
      <c r="U223" t="s">
        <v>3424</v>
      </c>
      <c r="V223" t="s">
        <v>3424</v>
      </c>
    </row>
    <row r="224" spans="1:22">
      <c r="A224" t="s">
        <v>1451</v>
      </c>
      <c r="B224">
        <v>56</v>
      </c>
      <c r="C224">
        <v>11</v>
      </c>
      <c r="D224">
        <v>6</v>
      </c>
      <c r="E224">
        <v>33</v>
      </c>
      <c r="F224">
        <v>3</v>
      </c>
      <c r="G224">
        <v>0</v>
      </c>
      <c r="H224">
        <v>30</v>
      </c>
      <c r="M224" t="s">
        <v>3424</v>
      </c>
      <c r="N224" t="s">
        <v>3424</v>
      </c>
      <c r="O224" t="s">
        <v>3424</v>
      </c>
      <c r="T224" t="s">
        <v>3424</v>
      </c>
      <c r="U224" t="s">
        <v>3424</v>
      </c>
      <c r="V224" t="s">
        <v>3424</v>
      </c>
    </row>
    <row r="225" spans="1:22">
      <c r="A225" t="s">
        <v>1453</v>
      </c>
      <c r="B225">
        <v>59</v>
      </c>
      <c r="C225">
        <v>11</v>
      </c>
      <c r="D225">
        <v>3</v>
      </c>
      <c r="E225">
        <v>20</v>
      </c>
      <c r="F225">
        <v>0</v>
      </c>
      <c r="G225">
        <v>0</v>
      </c>
      <c r="H225">
        <v>20</v>
      </c>
      <c r="I225">
        <v>65</v>
      </c>
      <c r="J225">
        <v>11</v>
      </c>
      <c r="K225">
        <v>7</v>
      </c>
      <c r="L225">
        <v>27</v>
      </c>
      <c r="M225">
        <v>2</v>
      </c>
      <c r="N225">
        <v>0</v>
      </c>
      <c r="O225">
        <v>25</v>
      </c>
      <c r="T225" t="s">
        <v>3424</v>
      </c>
      <c r="U225" t="s">
        <v>3424</v>
      </c>
      <c r="V225" t="s">
        <v>3424</v>
      </c>
    </row>
    <row r="226" spans="1:22">
      <c r="A226" t="s">
        <v>1456</v>
      </c>
      <c r="B226">
        <v>46</v>
      </c>
      <c r="C226">
        <v>9</v>
      </c>
      <c r="D226">
        <v>8</v>
      </c>
      <c r="E226">
        <v>14</v>
      </c>
      <c r="F226">
        <v>0</v>
      </c>
      <c r="G226">
        <v>0</v>
      </c>
      <c r="H226">
        <v>14</v>
      </c>
      <c r="I226">
        <v>55</v>
      </c>
      <c r="J226">
        <v>9</v>
      </c>
      <c r="K226">
        <v>8</v>
      </c>
      <c r="L226">
        <v>22</v>
      </c>
      <c r="M226">
        <v>0</v>
      </c>
      <c r="N226">
        <v>0</v>
      </c>
      <c r="O226">
        <v>22</v>
      </c>
      <c r="T226" t="s">
        <v>3424</v>
      </c>
      <c r="U226" t="s">
        <v>3424</v>
      </c>
      <c r="V226" t="s">
        <v>3424</v>
      </c>
    </row>
    <row r="227" spans="1:22">
      <c r="A227" t="s">
        <v>1459</v>
      </c>
      <c r="B227">
        <v>63</v>
      </c>
      <c r="C227">
        <v>8</v>
      </c>
      <c r="D227">
        <v>5</v>
      </c>
      <c r="E227">
        <v>18</v>
      </c>
      <c r="F227">
        <v>0</v>
      </c>
      <c r="G227">
        <v>0</v>
      </c>
      <c r="H227">
        <v>18</v>
      </c>
      <c r="M227" t="s">
        <v>3424</v>
      </c>
      <c r="N227" t="s">
        <v>3424</v>
      </c>
      <c r="O227" t="s">
        <v>3424</v>
      </c>
      <c r="T227" t="s">
        <v>3424</v>
      </c>
      <c r="U227" t="s">
        <v>3424</v>
      </c>
      <c r="V227" t="s">
        <v>3424</v>
      </c>
    </row>
    <row r="228" spans="1:22">
      <c r="A228" t="s">
        <v>1462</v>
      </c>
      <c r="B228">
        <v>65</v>
      </c>
      <c r="C228">
        <v>10</v>
      </c>
      <c r="D228">
        <v>2</v>
      </c>
      <c r="E228">
        <v>23</v>
      </c>
      <c r="F228">
        <v>0</v>
      </c>
      <c r="G228">
        <v>0</v>
      </c>
      <c r="H228">
        <v>23</v>
      </c>
      <c r="M228" t="s">
        <v>3424</v>
      </c>
      <c r="N228" t="s">
        <v>3424</v>
      </c>
      <c r="O228" t="s">
        <v>3424</v>
      </c>
      <c r="T228" t="s">
        <v>3424</v>
      </c>
      <c r="U228" t="s">
        <v>3424</v>
      </c>
      <c r="V228" t="s">
        <v>3424</v>
      </c>
    </row>
    <row r="229" spans="1:22">
      <c r="A229" t="s">
        <v>1465</v>
      </c>
      <c r="B229">
        <v>50</v>
      </c>
      <c r="C229">
        <v>8</v>
      </c>
      <c r="D229">
        <v>7</v>
      </c>
      <c r="E229">
        <v>10</v>
      </c>
      <c r="F229">
        <v>0</v>
      </c>
      <c r="G229">
        <v>0</v>
      </c>
      <c r="H229">
        <v>10</v>
      </c>
      <c r="M229" t="s">
        <v>3424</v>
      </c>
      <c r="N229" t="s">
        <v>3424</v>
      </c>
      <c r="O229" t="s">
        <v>3424</v>
      </c>
      <c r="T229" t="s">
        <v>3424</v>
      </c>
      <c r="U229" t="s">
        <v>3424</v>
      </c>
      <c r="V229" t="s">
        <v>3424</v>
      </c>
    </row>
    <row r="230" spans="1:22">
      <c r="A230" t="s">
        <v>1468</v>
      </c>
      <c r="B230">
        <v>42</v>
      </c>
      <c r="C230">
        <v>9</v>
      </c>
      <c r="D230">
        <v>5</v>
      </c>
      <c r="E230">
        <v>14</v>
      </c>
      <c r="F230">
        <v>0</v>
      </c>
      <c r="G230">
        <v>0</v>
      </c>
      <c r="H230">
        <v>14</v>
      </c>
      <c r="M230" t="s">
        <v>3424</v>
      </c>
      <c r="N230" t="s">
        <v>3424</v>
      </c>
      <c r="O230" t="s">
        <v>3424</v>
      </c>
      <c r="T230" t="s">
        <v>3424</v>
      </c>
      <c r="U230" t="s">
        <v>3424</v>
      </c>
      <c r="V230" t="s">
        <v>3424</v>
      </c>
    </row>
    <row r="231" spans="1:22">
      <c r="A231" t="s">
        <v>1471</v>
      </c>
      <c r="B231">
        <v>43</v>
      </c>
      <c r="C231">
        <v>6</v>
      </c>
      <c r="D231">
        <v>5</v>
      </c>
      <c r="E231">
        <v>20</v>
      </c>
      <c r="F231">
        <v>1</v>
      </c>
      <c r="G231">
        <v>0</v>
      </c>
      <c r="H231">
        <v>19</v>
      </c>
      <c r="M231" t="s">
        <v>3424</v>
      </c>
      <c r="N231" t="s">
        <v>3424</v>
      </c>
      <c r="O231" t="s">
        <v>3424</v>
      </c>
      <c r="T231" t="s">
        <v>3424</v>
      </c>
      <c r="U231" t="s">
        <v>3424</v>
      </c>
      <c r="V231" t="s">
        <v>3424</v>
      </c>
    </row>
    <row r="232" spans="1:22">
      <c r="A232" t="s">
        <v>1474</v>
      </c>
      <c r="B232">
        <v>51</v>
      </c>
      <c r="C232">
        <v>9</v>
      </c>
      <c r="D232">
        <v>7</v>
      </c>
      <c r="E232">
        <v>26</v>
      </c>
      <c r="F232">
        <v>4</v>
      </c>
      <c r="G232">
        <v>0</v>
      </c>
      <c r="H232">
        <v>22</v>
      </c>
      <c r="M232" t="s">
        <v>3424</v>
      </c>
      <c r="N232" t="s">
        <v>3424</v>
      </c>
      <c r="O232" t="s">
        <v>3424</v>
      </c>
      <c r="T232" t="s">
        <v>3424</v>
      </c>
      <c r="U232" t="s">
        <v>3424</v>
      </c>
      <c r="V232" t="s">
        <v>3424</v>
      </c>
    </row>
    <row r="233" spans="1:22">
      <c r="A233" t="s">
        <v>1477</v>
      </c>
      <c r="B233">
        <v>34</v>
      </c>
      <c r="C233">
        <v>9</v>
      </c>
      <c r="D233">
        <v>3</v>
      </c>
      <c r="E233">
        <v>17</v>
      </c>
      <c r="F233">
        <v>0</v>
      </c>
      <c r="G233">
        <v>0</v>
      </c>
      <c r="H233">
        <v>17</v>
      </c>
      <c r="M233" t="s">
        <v>3424</v>
      </c>
      <c r="N233" t="s">
        <v>3424</v>
      </c>
      <c r="O233" t="s">
        <v>3424</v>
      </c>
      <c r="T233" t="s">
        <v>3424</v>
      </c>
      <c r="U233" t="s">
        <v>3424</v>
      </c>
      <c r="V233" t="s">
        <v>3424</v>
      </c>
    </row>
    <row r="234" spans="1:22">
      <c r="A234" t="s">
        <v>1479</v>
      </c>
      <c r="B234">
        <v>56</v>
      </c>
      <c r="C234">
        <v>9</v>
      </c>
      <c r="D234">
        <v>8</v>
      </c>
      <c r="E234">
        <v>34</v>
      </c>
      <c r="F234">
        <v>4</v>
      </c>
      <c r="G234">
        <v>0</v>
      </c>
      <c r="H234">
        <v>30</v>
      </c>
      <c r="M234" t="s">
        <v>3424</v>
      </c>
      <c r="N234" t="s">
        <v>3424</v>
      </c>
      <c r="O234" t="s">
        <v>3424</v>
      </c>
      <c r="T234" t="s">
        <v>3424</v>
      </c>
      <c r="U234" t="s">
        <v>3424</v>
      </c>
      <c r="V234" t="s">
        <v>3424</v>
      </c>
    </row>
    <row r="235" spans="1:22">
      <c r="A235" t="s">
        <v>1187</v>
      </c>
      <c r="B235">
        <v>50</v>
      </c>
      <c r="C235">
        <v>7</v>
      </c>
      <c r="D235">
        <v>6</v>
      </c>
      <c r="E235">
        <v>19</v>
      </c>
      <c r="F235">
        <v>2</v>
      </c>
      <c r="G235">
        <v>0</v>
      </c>
      <c r="H235">
        <v>17</v>
      </c>
      <c r="M235" t="s">
        <v>3424</v>
      </c>
      <c r="N235" t="s">
        <v>3424</v>
      </c>
      <c r="O235" t="s">
        <v>3424</v>
      </c>
      <c r="T235" t="s">
        <v>3424</v>
      </c>
      <c r="U235" t="s">
        <v>3424</v>
      </c>
      <c r="V235" t="s">
        <v>3424</v>
      </c>
    </row>
    <row r="236" spans="1:22">
      <c r="A236" t="s">
        <v>1175</v>
      </c>
      <c r="B236">
        <v>37</v>
      </c>
      <c r="C236">
        <v>8</v>
      </c>
      <c r="D236">
        <v>9</v>
      </c>
      <c r="E236">
        <v>13</v>
      </c>
      <c r="F236">
        <v>1</v>
      </c>
      <c r="G236">
        <v>0</v>
      </c>
      <c r="H236">
        <v>12</v>
      </c>
      <c r="I236">
        <v>46</v>
      </c>
      <c r="J236">
        <v>8</v>
      </c>
      <c r="K236">
        <v>10</v>
      </c>
      <c r="L236">
        <v>23</v>
      </c>
      <c r="M236">
        <v>1</v>
      </c>
      <c r="N236">
        <v>0</v>
      </c>
      <c r="O236">
        <v>22</v>
      </c>
      <c r="P236">
        <v>55</v>
      </c>
      <c r="Q236">
        <v>8</v>
      </c>
      <c r="R236">
        <v>8</v>
      </c>
      <c r="S236">
        <v>19</v>
      </c>
      <c r="T236">
        <v>0</v>
      </c>
      <c r="U236">
        <v>0</v>
      </c>
      <c r="V236">
        <v>19</v>
      </c>
    </row>
    <row r="237" spans="1:22">
      <c r="A237" t="s">
        <v>1229</v>
      </c>
      <c r="B237">
        <v>63</v>
      </c>
      <c r="C237">
        <v>8</v>
      </c>
      <c r="D237">
        <v>5</v>
      </c>
      <c r="E237">
        <v>30</v>
      </c>
      <c r="F237">
        <v>1</v>
      </c>
      <c r="G237">
        <v>0</v>
      </c>
      <c r="H237">
        <v>29</v>
      </c>
      <c r="I237">
        <v>71</v>
      </c>
      <c r="J237">
        <v>9</v>
      </c>
      <c r="K237">
        <v>6</v>
      </c>
      <c r="L237">
        <v>25</v>
      </c>
      <c r="M237">
        <v>4</v>
      </c>
      <c r="N237">
        <v>0</v>
      </c>
      <c r="O237">
        <v>21</v>
      </c>
      <c r="T237" t="s">
        <v>3424</v>
      </c>
      <c r="U237" t="s">
        <v>3424</v>
      </c>
      <c r="V237" t="s">
        <v>3424</v>
      </c>
    </row>
    <row r="238" spans="1:22">
      <c r="A238" t="s">
        <v>1235</v>
      </c>
      <c r="B238">
        <v>25</v>
      </c>
      <c r="C238">
        <v>7</v>
      </c>
      <c r="D238">
        <v>5</v>
      </c>
      <c r="E238">
        <v>22</v>
      </c>
      <c r="F238">
        <v>5</v>
      </c>
      <c r="G238">
        <v>0</v>
      </c>
      <c r="H238">
        <v>17</v>
      </c>
      <c r="I238">
        <v>45</v>
      </c>
      <c r="J238">
        <v>5</v>
      </c>
      <c r="K238">
        <v>4</v>
      </c>
      <c r="L238">
        <v>13</v>
      </c>
      <c r="M238">
        <v>0</v>
      </c>
      <c r="N238">
        <v>0</v>
      </c>
      <c r="O238">
        <v>13</v>
      </c>
      <c r="T238" t="s">
        <v>3424</v>
      </c>
      <c r="U238" t="s">
        <v>3424</v>
      </c>
      <c r="V238" t="s">
        <v>3424</v>
      </c>
    </row>
    <row r="239" spans="1:22">
      <c r="A239" t="s">
        <v>1421</v>
      </c>
      <c r="B239">
        <v>53</v>
      </c>
      <c r="C239">
        <v>10</v>
      </c>
      <c r="D239">
        <v>5</v>
      </c>
      <c r="E239">
        <v>14</v>
      </c>
      <c r="F239">
        <v>0</v>
      </c>
      <c r="G239">
        <v>0</v>
      </c>
      <c r="H239">
        <v>14</v>
      </c>
      <c r="I239">
        <v>44</v>
      </c>
      <c r="J239">
        <v>8</v>
      </c>
      <c r="K239">
        <v>6</v>
      </c>
      <c r="L239">
        <v>8</v>
      </c>
      <c r="M239">
        <v>0</v>
      </c>
      <c r="N239">
        <v>0</v>
      </c>
      <c r="O239">
        <v>8</v>
      </c>
      <c r="T239" t="s">
        <v>3424</v>
      </c>
      <c r="U239" t="s">
        <v>3424</v>
      </c>
      <c r="V239" t="s">
        <v>3424</v>
      </c>
    </row>
    <row r="240" spans="1:22">
      <c r="A240" t="s">
        <v>1430</v>
      </c>
      <c r="B240">
        <v>70</v>
      </c>
      <c r="C240">
        <v>9</v>
      </c>
      <c r="D240">
        <v>7</v>
      </c>
      <c r="E240">
        <v>16</v>
      </c>
      <c r="F240">
        <v>1</v>
      </c>
      <c r="G240">
        <v>0</v>
      </c>
      <c r="H240">
        <v>15</v>
      </c>
      <c r="T240" t="s">
        <v>3424</v>
      </c>
      <c r="U240" t="s">
        <v>3424</v>
      </c>
      <c r="V240" t="s">
        <v>3424</v>
      </c>
    </row>
    <row r="241" spans="1:22">
      <c r="A241" t="s">
        <v>3467</v>
      </c>
      <c r="T241" t="s">
        <v>3424</v>
      </c>
      <c r="U241" t="s">
        <v>3424</v>
      </c>
      <c r="V241" t="s">
        <v>3424</v>
      </c>
    </row>
    <row r="242" spans="1:15">
      <c r="A242" t="s">
        <v>3468</v>
      </c>
      <c r="F242" t="s">
        <v>3424</v>
      </c>
      <c r="G242" t="s">
        <v>3424</v>
      </c>
      <c r="H242" t="s">
        <v>3424</v>
      </c>
      <c r="M242" t="s">
        <v>3424</v>
      </c>
      <c r="N242" t="s">
        <v>3424</v>
      </c>
      <c r="O242" t="s">
        <v>3424</v>
      </c>
    </row>
    <row r="243" spans="1:15">
      <c r="A243" t="s">
        <v>3469</v>
      </c>
      <c r="F243" t="s">
        <v>3424</v>
      </c>
      <c r="G243" t="s">
        <v>3424</v>
      </c>
      <c r="H243" t="s">
        <v>3424</v>
      </c>
      <c r="M243" t="s">
        <v>3424</v>
      </c>
      <c r="N243" t="s">
        <v>3424</v>
      </c>
      <c r="O243" t="s">
        <v>3424</v>
      </c>
    </row>
    <row r="244" spans="1:15">
      <c r="A244" t="s">
        <v>3470</v>
      </c>
      <c r="B244">
        <v>73</v>
      </c>
      <c r="C244">
        <v>8</v>
      </c>
      <c r="D244">
        <v>5</v>
      </c>
      <c r="E244">
        <v>26</v>
      </c>
      <c r="F244">
        <v>1</v>
      </c>
      <c r="G244">
        <v>0</v>
      </c>
      <c r="H244">
        <v>25</v>
      </c>
      <c r="I244">
        <v>74</v>
      </c>
      <c r="J244">
        <v>5</v>
      </c>
      <c r="K244">
        <v>6</v>
      </c>
      <c r="M244" t="s">
        <v>3424</v>
      </c>
      <c r="N244" t="s">
        <v>3424</v>
      </c>
      <c r="O244" t="s">
        <v>3424</v>
      </c>
    </row>
    <row r="245" spans="1:15">
      <c r="A245" t="s">
        <v>3471</v>
      </c>
      <c r="B245">
        <v>40</v>
      </c>
      <c r="C245">
        <v>9</v>
      </c>
      <c r="D245">
        <v>7</v>
      </c>
      <c r="E245">
        <v>34</v>
      </c>
      <c r="F245">
        <v>2</v>
      </c>
      <c r="G245">
        <v>0</v>
      </c>
      <c r="H245">
        <v>32</v>
      </c>
      <c r="M245" t="s">
        <v>3424</v>
      </c>
      <c r="N245" t="s">
        <v>3424</v>
      </c>
      <c r="O245" t="s">
        <v>3424</v>
      </c>
    </row>
    <row r="246" spans="1:15">
      <c r="A246" t="s">
        <v>3472</v>
      </c>
      <c r="F246" t="s">
        <v>3424</v>
      </c>
      <c r="G246" t="s">
        <v>3424</v>
      </c>
      <c r="H246" t="s">
        <v>3424</v>
      </c>
      <c r="M246" t="s">
        <v>3424</v>
      </c>
      <c r="N246" t="s">
        <v>3424</v>
      </c>
      <c r="O246" t="s">
        <v>3424</v>
      </c>
    </row>
    <row r="247" spans="1:15">
      <c r="A247" t="s">
        <v>3473</v>
      </c>
      <c r="F247" t="s">
        <v>3424</v>
      </c>
      <c r="G247" t="s">
        <v>3424</v>
      </c>
      <c r="H247" t="s">
        <v>3424</v>
      </c>
      <c r="M247" t="s">
        <v>3424</v>
      </c>
      <c r="N247" t="s">
        <v>3424</v>
      </c>
      <c r="O247" t="s">
        <v>3424</v>
      </c>
    </row>
    <row r="248" spans="1:15">
      <c r="A248" t="s">
        <v>3474</v>
      </c>
      <c r="B248">
        <v>38</v>
      </c>
      <c r="C248">
        <v>7</v>
      </c>
      <c r="D248">
        <v>3</v>
      </c>
      <c r="E248">
        <v>18</v>
      </c>
      <c r="F248">
        <v>0</v>
      </c>
      <c r="G248">
        <v>2</v>
      </c>
      <c r="H248">
        <v>16</v>
      </c>
      <c r="M248" t="s">
        <v>3424</v>
      </c>
      <c r="N248" t="s">
        <v>3424</v>
      </c>
      <c r="O248" t="s">
        <v>3424</v>
      </c>
    </row>
    <row r="249" spans="1:15">
      <c r="A249" t="s">
        <v>3475</v>
      </c>
      <c r="B249">
        <v>41</v>
      </c>
      <c r="C249">
        <v>6</v>
      </c>
      <c r="D249">
        <v>3</v>
      </c>
      <c r="E249">
        <v>11</v>
      </c>
      <c r="F249">
        <v>1</v>
      </c>
      <c r="G249">
        <v>0</v>
      </c>
      <c r="H249">
        <v>10</v>
      </c>
      <c r="M249" t="s">
        <v>3424</v>
      </c>
      <c r="N249" t="s">
        <v>3424</v>
      </c>
      <c r="O249" t="s">
        <v>3424</v>
      </c>
    </row>
    <row r="250" spans="1:15">
      <c r="A250" t="s">
        <v>3476</v>
      </c>
      <c r="B250">
        <v>23</v>
      </c>
      <c r="C250">
        <v>9</v>
      </c>
      <c r="D250">
        <v>4</v>
      </c>
      <c r="E250">
        <v>11</v>
      </c>
      <c r="F250">
        <v>1</v>
      </c>
      <c r="G250">
        <v>0</v>
      </c>
      <c r="H250">
        <v>10</v>
      </c>
      <c r="M250" t="s">
        <v>3424</v>
      </c>
      <c r="N250" t="s">
        <v>3424</v>
      </c>
      <c r="O250" t="s">
        <v>3424</v>
      </c>
    </row>
    <row r="251" spans="1:15">
      <c r="A251" t="s">
        <v>3477</v>
      </c>
      <c r="B251">
        <v>48</v>
      </c>
      <c r="C251">
        <v>8</v>
      </c>
      <c r="D251">
        <v>5</v>
      </c>
      <c r="E251">
        <v>11</v>
      </c>
      <c r="F251">
        <v>1</v>
      </c>
      <c r="G251">
        <v>0</v>
      </c>
      <c r="H251">
        <v>10</v>
      </c>
      <c r="M251" t="s">
        <v>3424</v>
      </c>
      <c r="N251" t="s">
        <v>3424</v>
      </c>
      <c r="O251" t="s">
        <v>3424</v>
      </c>
    </row>
    <row r="252" spans="1:15">
      <c r="A252" t="s">
        <v>3478</v>
      </c>
      <c r="B252">
        <v>27</v>
      </c>
      <c r="C252">
        <v>8</v>
      </c>
      <c r="D252">
        <v>7</v>
      </c>
      <c r="E252">
        <v>21</v>
      </c>
      <c r="F252">
        <v>2</v>
      </c>
      <c r="G252">
        <v>0</v>
      </c>
      <c r="H252">
        <v>19</v>
      </c>
      <c r="M252" t="s">
        <v>3424</v>
      </c>
      <c r="N252" t="s">
        <v>3424</v>
      </c>
      <c r="O252" t="s">
        <v>3424</v>
      </c>
    </row>
    <row r="253" spans="1:15">
      <c r="A253" t="s">
        <v>3479</v>
      </c>
      <c r="B253">
        <v>74</v>
      </c>
      <c r="C253">
        <v>8</v>
      </c>
      <c r="D253">
        <v>5</v>
      </c>
      <c r="E253">
        <v>18</v>
      </c>
      <c r="F253">
        <v>1</v>
      </c>
      <c r="G253">
        <v>0</v>
      </c>
      <c r="H253">
        <v>17</v>
      </c>
      <c r="M253" t="s">
        <v>3424</v>
      </c>
      <c r="N253" t="s">
        <v>3424</v>
      </c>
      <c r="O253" t="s">
        <v>3424</v>
      </c>
    </row>
    <row r="254" spans="1:15">
      <c r="A254" t="s">
        <v>3480</v>
      </c>
      <c r="B254">
        <v>65</v>
      </c>
      <c r="C254">
        <v>9</v>
      </c>
      <c r="D254">
        <v>4</v>
      </c>
      <c r="E254">
        <v>6</v>
      </c>
      <c r="F254">
        <v>0</v>
      </c>
      <c r="G254">
        <v>0</v>
      </c>
      <c r="H254">
        <v>6</v>
      </c>
      <c r="M254" t="s">
        <v>3424</v>
      </c>
      <c r="N254" t="s">
        <v>3424</v>
      </c>
      <c r="O254" t="s">
        <v>3424</v>
      </c>
    </row>
    <row r="255" spans="1:15">
      <c r="A255" t="s">
        <v>3481</v>
      </c>
      <c r="F255" t="s">
        <v>3424</v>
      </c>
      <c r="G255" t="s">
        <v>3424</v>
      </c>
      <c r="H255" t="s">
        <v>3424</v>
      </c>
      <c r="M255" t="s">
        <v>3424</v>
      </c>
      <c r="N255" t="s">
        <v>3424</v>
      </c>
      <c r="O255" t="s">
        <v>3424</v>
      </c>
    </row>
    <row r="256" spans="1:15">
      <c r="A256" t="s">
        <v>3482</v>
      </c>
      <c r="F256" t="s">
        <v>3424</v>
      </c>
      <c r="G256" t="s">
        <v>3424</v>
      </c>
      <c r="H256" t="s">
        <v>3424</v>
      </c>
      <c r="M256" t="s">
        <v>3424</v>
      </c>
      <c r="N256" t="s">
        <v>3424</v>
      </c>
      <c r="O256" t="s">
        <v>3424</v>
      </c>
    </row>
    <row r="257" spans="1:15">
      <c r="A257" t="s">
        <v>3483</v>
      </c>
      <c r="F257" t="s">
        <v>3424</v>
      </c>
      <c r="G257" t="s">
        <v>3424</v>
      </c>
      <c r="H257" t="s">
        <v>3424</v>
      </c>
      <c r="M257" t="s">
        <v>3424</v>
      </c>
      <c r="N257" t="s">
        <v>3424</v>
      </c>
      <c r="O257" t="s">
        <v>3424</v>
      </c>
    </row>
    <row r="258" spans="1:15">
      <c r="A258" t="s">
        <v>3484</v>
      </c>
      <c r="B258">
        <v>43</v>
      </c>
      <c r="C258">
        <v>8</v>
      </c>
      <c r="D258">
        <v>5</v>
      </c>
      <c r="E258">
        <v>21</v>
      </c>
      <c r="F258">
        <v>3</v>
      </c>
      <c r="G258">
        <v>0</v>
      </c>
      <c r="H258">
        <v>18</v>
      </c>
      <c r="M258" t="s">
        <v>3424</v>
      </c>
      <c r="N258" t="s">
        <v>3424</v>
      </c>
      <c r="O258" t="s">
        <v>3424</v>
      </c>
    </row>
    <row r="259" spans="1:15">
      <c r="A259" t="s">
        <v>3485</v>
      </c>
      <c r="B259">
        <v>52</v>
      </c>
      <c r="C259">
        <v>6</v>
      </c>
      <c r="D259">
        <v>4</v>
      </c>
      <c r="E259">
        <v>19</v>
      </c>
      <c r="F259">
        <v>0</v>
      </c>
      <c r="G259">
        <v>0</v>
      </c>
      <c r="H259">
        <v>19</v>
      </c>
      <c r="M259" t="s">
        <v>3424</v>
      </c>
      <c r="N259" t="s">
        <v>3424</v>
      </c>
      <c r="O259" t="s">
        <v>3424</v>
      </c>
    </row>
    <row r="260" spans="1:15">
      <c r="A260" t="s">
        <v>3486</v>
      </c>
      <c r="B260">
        <v>90</v>
      </c>
      <c r="C260">
        <v>9</v>
      </c>
      <c r="D260">
        <v>8</v>
      </c>
      <c r="E260">
        <v>31</v>
      </c>
      <c r="F260">
        <v>2</v>
      </c>
      <c r="G260">
        <v>0</v>
      </c>
      <c r="H260">
        <v>29</v>
      </c>
      <c r="I260">
        <v>79</v>
      </c>
      <c r="J260">
        <v>8</v>
      </c>
      <c r="K260">
        <v>8</v>
      </c>
      <c r="M260" t="s">
        <v>3424</v>
      </c>
      <c r="N260" t="s">
        <v>3424</v>
      </c>
      <c r="O260" t="s">
        <v>3424</v>
      </c>
    </row>
    <row r="261" spans="1:15">
      <c r="A261" t="s">
        <v>3487</v>
      </c>
      <c r="B261">
        <v>41</v>
      </c>
      <c r="C261">
        <v>8</v>
      </c>
      <c r="D261">
        <v>7</v>
      </c>
      <c r="E261">
        <v>20</v>
      </c>
      <c r="F261">
        <v>0</v>
      </c>
      <c r="G261">
        <v>0</v>
      </c>
      <c r="H261">
        <v>20</v>
      </c>
      <c r="M261" t="s">
        <v>3424</v>
      </c>
      <c r="N261" t="s">
        <v>3424</v>
      </c>
      <c r="O261" t="s">
        <v>3424</v>
      </c>
    </row>
    <row r="262" spans="1:15">
      <c r="A262" t="s">
        <v>3488</v>
      </c>
      <c r="B262">
        <v>90</v>
      </c>
      <c r="C262">
        <v>11</v>
      </c>
      <c r="D262">
        <v>9</v>
      </c>
      <c r="E262">
        <v>44</v>
      </c>
      <c r="F262">
        <v>3</v>
      </c>
      <c r="G262">
        <v>0</v>
      </c>
      <c r="H262">
        <v>41</v>
      </c>
      <c r="I262">
        <v>90</v>
      </c>
      <c r="J262">
        <v>12</v>
      </c>
      <c r="K262">
        <v>10</v>
      </c>
      <c r="M262" t="s">
        <v>3424</v>
      </c>
      <c r="N262" t="s">
        <v>3424</v>
      </c>
      <c r="O262" t="s">
        <v>3424</v>
      </c>
    </row>
    <row r="263" spans="1:15">
      <c r="A263" t="s">
        <v>3489</v>
      </c>
      <c r="B263">
        <v>67</v>
      </c>
      <c r="C263">
        <v>9</v>
      </c>
      <c r="D263">
        <v>8</v>
      </c>
      <c r="E263">
        <v>28</v>
      </c>
      <c r="F263">
        <v>2</v>
      </c>
      <c r="G263">
        <v>1</v>
      </c>
      <c r="H263">
        <v>25</v>
      </c>
      <c r="M263" t="s">
        <v>3424</v>
      </c>
      <c r="N263" t="s">
        <v>3424</v>
      </c>
      <c r="O263" t="s">
        <v>3424</v>
      </c>
    </row>
    <row r="264" spans="1:15">
      <c r="A264" t="s">
        <v>3490</v>
      </c>
      <c r="B264">
        <v>75</v>
      </c>
      <c r="C264">
        <v>11</v>
      </c>
      <c r="D264">
        <v>8</v>
      </c>
      <c r="E264">
        <v>21</v>
      </c>
      <c r="F264">
        <v>0</v>
      </c>
      <c r="G264">
        <v>2</v>
      </c>
      <c r="H264">
        <v>19</v>
      </c>
      <c r="M264" t="s">
        <v>3424</v>
      </c>
      <c r="N264" t="s">
        <v>3424</v>
      </c>
      <c r="O264" t="s">
        <v>3424</v>
      </c>
    </row>
    <row r="265" spans="1:15">
      <c r="A265" t="s">
        <v>3491</v>
      </c>
      <c r="B265">
        <v>83</v>
      </c>
      <c r="C265">
        <v>8</v>
      </c>
      <c r="D265">
        <v>8</v>
      </c>
      <c r="E265">
        <v>26</v>
      </c>
      <c r="F265">
        <v>2</v>
      </c>
      <c r="G265">
        <v>0</v>
      </c>
      <c r="H265">
        <v>24</v>
      </c>
      <c r="M265" t="s">
        <v>3424</v>
      </c>
      <c r="N265" t="s">
        <v>3424</v>
      </c>
      <c r="O265" t="s">
        <v>3424</v>
      </c>
    </row>
    <row r="266" spans="1:15">
      <c r="A266" t="s">
        <v>3492</v>
      </c>
      <c r="B266">
        <v>65</v>
      </c>
      <c r="C266">
        <v>7</v>
      </c>
      <c r="D266">
        <v>7</v>
      </c>
      <c r="E266">
        <v>22</v>
      </c>
      <c r="F266">
        <v>0</v>
      </c>
      <c r="G266">
        <v>1</v>
      </c>
      <c r="H266">
        <v>21</v>
      </c>
      <c r="M266" t="s">
        <v>3424</v>
      </c>
      <c r="N266" t="s">
        <v>3424</v>
      </c>
      <c r="O266" t="s">
        <v>3424</v>
      </c>
    </row>
    <row r="267" spans="1:15">
      <c r="A267" t="s">
        <v>3493</v>
      </c>
      <c r="B267">
        <v>73</v>
      </c>
      <c r="C267">
        <v>10</v>
      </c>
      <c r="D267">
        <v>7</v>
      </c>
      <c r="E267">
        <v>25</v>
      </c>
      <c r="F267">
        <v>2</v>
      </c>
      <c r="G267">
        <v>0</v>
      </c>
      <c r="H267">
        <v>23</v>
      </c>
      <c r="M267" t="s">
        <v>3424</v>
      </c>
      <c r="N267" t="s">
        <v>3424</v>
      </c>
      <c r="O267" t="s">
        <v>3424</v>
      </c>
    </row>
    <row r="268" spans="1:15">
      <c r="A268" t="s">
        <v>3494</v>
      </c>
      <c r="B268">
        <v>86</v>
      </c>
      <c r="C268">
        <v>10</v>
      </c>
      <c r="D268">
        <v>8</v>
      </c>
      <c r="E268">
        <v>42</v>
      </c>
      <c r="F268">
        <v>0</v>
      </c>
      <c r="G268">
        <v>0</v>
      </c>
      <c r="H268">
        <v>42</v>
      </c>
      <c r="M268" t="s">
        <v>3424</v>
      </c>
      <c r="N268" t="s">
        <v>3424</v>
      </c>
      <c r="O268" t="s">
        <v>3424</v>
      </c>
    </row>
    <row r="269" spans="1:15">
      <c r="A269" t="s">
        <v>3495</v>
      </c>
      <c r="B269">
        <v>45</v>
      </c>
      <c r="C269">
        <v>9</v>
      </c>
      <c r="D269">
        <v>5</v>
      </c>
      <c r="E269">
        <v>26</v>
      </c>
      <c r="F269">
        <v>1</v>
      </c>
      <c r="G269">
        <v>3</v>
      </c>
      <c r="H269">
        <v>22</v>
      </c>
      <c r="M269" t="s">
        <v>3424</v>
      </c>
      <c r="N269" t="s">
        <v>3424</v>
      </c>
      <c r="O269" t="s">
        <v>3424</v>
      </c>
    </row>
    <row r="270" spans="1:15">
      <c r="A270" t="s">
        <v>3496</v>
      </c>
      <c r="B270">
        <v>84</v>
      </c>
      <c r="C270">
        <v>9</v>
      </c>
      <c r="D270">
        <v>7</v>
      </c>
      <c r="E270">
        <v>31</v>
      </c>
      <c r="F270">
        <v>1</v>
      </c>
      <c r="G270">
        <v>0</v>
      </c>
      <c r="H270">
        <v>30</v>
      </c>
      <c r="M270" t="s">
        <v>3424</v>
      </c>
      <c r="N270" t="s">
        <v>3424</v>
      </c>
      <c r="O270" t="s">
        <v>3424</v>
      </c>
    </row>
    <row r="271" spans="1:15">
      <c r="A271" t="s">
        <v>3497</v>
      </c>
      <c r="B271">
        <v>49</v>
      </c>
      <c r="C271">
        <v>6</v>
      </c>
      <c r="D271">
        <v>4</v>
      </c>
      <c r="E271">
        <v>18</v>
      </c>
      <c r="F271">
        <v>0</v>
      </c>
      <c r="G271">
        <v>0</v>
      </c>
      <c r="H271">
        <v>18</v>
      </c>
      <c r="M271" t="s">
        <v>3424</v>
      </c>
      <c r="N271" t="s">
        <v>3424</v>
      </c>
      <c r="O271" t="s">
        <v>3424</v>
      </c>
    </row>
    <row r="272" spans="1:15">
      <c r="A272" t="s">
        <v>3498</v>
      </c>
      <c r="B272">
        <v>69</v>
      </c>
      <c r="C272">
        <v>12</v>
      </c>
      <c r="D272">
        <v>9</v>
      </c>
      <c r="E272">
        <v>16</v>
      </c>
      <c r="F272">
        <v>0</v>
      </c>
      <c r="G272">
        <v>0</v>
      </c>
      <c r="H272">
        <v>16</v>
      </c>
      <c r="M272" t="s">
        <v>3424</v>
      </c>
      <c r="N272" t="s">
        <v>3424</v>
      </c>
      <c r="O272" t="s">
        <v>3424</v>
      </c>
    </row>
    <row r="273" spans="1:15">
      <c r="A273" t="s">
        <v>3499</v>
      </c>
      <c r="B273">
        <v>69</v>
      </c>
      <c r="C273">
        <v>9</v>
      </c>
      <c r="D273">
        <v>4</v>
      </c>
      <c r="E273">
        <v>25</v>
      </c>
      <c r="F273">
        <v>2</v>
      </c>
      <c r="G273">
        <v>0</v>
      </c>
      <c r="H273">
        <v>23</v>
      </c>
      <c r="M273" t="s">
        <v>3424</v>
      </c>
      <c r="N273" t="s">
        <v>3424</v>
      </c>
      <c r="O273" t="s">
        <v>3424</v>
      </c>
    </row>
    <row r="274" spans="1:15">
      <c r="A274" t="s">
        <v>3500</v>
      </c>
      <c r="B274">
        <v>61</v>
      </c>
      <c r="C274">
        <v>8</v>
      </c>
      <c r="D274">
        <v>4</v>
      </c>
      <c r="E274">
        <v>26</v>
      </c>
      <c r="F274">
        <v>0</v>
      </c>
      <c r="G274">
        <v>0</v>
      </c>
      <c r="H274">
        <v>26</v>
      </c>
      <c r="M274" t="s">
        <v>3424</v>
      </c>
      <c r="N274" t="s">
        <v>3424</v>
      </c>
      <c r="O274" t="s">
        <v>3424</v>
      </c>
    </row>
    <row r="275" spans="1:15">
      <c r="A275" t="s">
        <v>3501</v>
      </c>
      <c r="B275">
        <v>80</v>
      </c>
      <c r="C275">
        <v>8</v>
      </c>
      <c r="D275">
        <v>5</v>
      </c>
      <c r="E275">
        <v>26</v>
      </c>
      <c r="F275">
        <v>6</v>
      </c>
      <c r="G275">
        <v>0</v>
      </c>
      <c r="H275">
        <v>20</v>
      </c>
      <c r="M275" t="s">
        <v>3424</v>
      </c>
      <c r="N275" t="s">
        <v>3424</v>
      </c>
      <c r="O275" t="s">
        <v>3424</v>
      </c>
    </row>
    <row r="276" spans="1:15">
      <c r="A276" t="s">
        <v>3502</v>
      </c>
      <c r="B276">
        <v>74</v>
      </c>
      <c r="C276">
        <v>8</v>
      </c>
      <c r="D276">
        <v>4</v>
      </c>
      <c r="E276">
        <v>15</v>
      </c>
      <c r="F276">
        <v>0</v>
      </c>
      <c r="G276">
        <v>0</v>
      </c>
      <c r="H276">
        <v>15</v>
      </c>
      <c r="M276" t="s">
        <v>3424</v>
      </c>
      <c r="N276" t="s">
        <v>3424</v>
      </c>
      <c r="O276" t="s">
        <v>3424</v>
      </c>
    </row>
    <row r="277" spans="1:15">
      <c r="A277" t="s">
        <v>3503</v>
      </c>
      <c r="B277">
        <v>70</v>
      </c>
      <c r="C277">
        <v>8</v>
      </c>
      <c r="D277">
        <v>8</v>
      </c>
      <c r="E277">
        <v>26</v>
      </c>
      <c r="F277">
        <v>0</v>
      </c>
      <c r="G277">
        <v>0</v>
      </c>
      <c r="H277">
        <v>26</v>
      </c>
      <c r="M277" t="s">
        <v>3424</v>
      </c>
      <c r="N277" t="s">
        <v>3424</v>
      </c>
      <c r="O277" t="s">
        <v>3424</v>
      </c>
    </row>
    <row r="278" spans="1:15">
      <c r="A278" t="s">
        <v>3504</v>
      </c>
      <c r="B278">
        <v>61</v>
      </c>
      <c r="C278">
        <v>8</v>
      </c>
      <c r="D278">
        <v>7</v>
      </c>
      <c r="E278">
        <v>28</v>
      </c>
      <c r="F278">
        <v>2</v>
      </c>
      <c r="G278">
        <v>0</v>
      </c>
      <c r="H278">
        <v>26</v>
      </c>
      <c r="M278" t="s">
        <v>3424</v>
      </c>
      <c r="N278" t="s">
        <v>3424</v>
      </c>
      <c r="O278" t="s">
        <v>3424</v>
      </c>
    </row>
    <row r="279" spans="1:15">
      <c r="A279" t="s">
        <v>3505</v>
      </c>
      <c r="B279">
        <v>39</v>
      </c>
      <c r="C279">
        <v>8</v>
      </c>
      <c r="D279">
        <v>3</v>
      </c>
      <c r="E279">
        <v>34</v>
      </c>
      <c r="F279">
        <v>2</v>
      </c>
      <c r="G279">
        <v>0</v>
      </c>
      <c r="H279">
        <v>32</v>
      </c>
      <c r="M279" t="s">
        <v>3424</v>
      </c>
      <c r="N279" t="s">
        <v>3424</v>
      </c>
      <c r="O279" t="s">
        <v>3424</v>
      </c>
    </row>
    <row r="280" spans="1:15">
      <c r="A280" t="s">
        <v>3506</v>
      </c>
      <c r="B280">
        <v>32</v>
      </c>
      <c r="C280">
        <v>5</v>
      </c>
      <c r="D280">
        <v>4</v>
      </c>
      <c r="E280">
        <v>16</v>
      </c>
      <c r="F280">
        <v>2</v>
      </c>
      <c r="G280">
        <v>0</v>
      </c>
      <c r="H280">
        <v>14</v>
      </c>
      <c r="M280" t="s">
        <v>3424</v>
      </c>
      <c r="N280" t="s">
        <v>3424</v>
      </c>
      <c r="O280" t="s">
        <v>3424</v>
      </c>
    </row>
    <row r="281" spans="1:15">
      <c r="A281" t="s">
        <v>3507</v>
      </c>
      <c r="B281">
        <v>80</v>
      </c>
      <c r="C281">
        <v>7</v>
      </c>
      <c r="D281">
        <v>5</v>
      </c>
      <c r="E281">
        <v>29</v>
      </c>
      <c r="F281">
        <v>0</v>
      </c>
      <c r="G281">
        <v>0</v>
      </c>
      <c r="H281">
        <v>29</v>
      </c>
      <c r="M281" t="s">
        <v>3424</v>
      </c>
      <c r="N281" t="s">
        <v>3424</v>
      </c>
      <c r="O281" t="s">
        <v>3424</v>
      </c>
    </row>
    <row r="282" spans="1:15">
      <c r="A282" t="s">
        <v>3508</v>
      </c>
      <c r="B282">
        <v>85</v>
      </c>
      <c r="C282">
        <v>8</v>
      </c>
      <c r="D282">
        <v>8</v>
      </c>
      <c r="E282">
        <v>22</v>
      </c>
      <c r="F282">
        <v>1</v>
      </c>
      <c r="G282">
        <v>0</v>
      </c>
      <c r="H282">
        <v>21</v>
      </c>
      <c r="M282" t="s">
        <v>3424</v>
      </c>
      <c r="N282" t="s">
        <v>3424</v>
      </c>
      <c r="O282" t="s">
        <v>3424</v>
      </c>
    </row>
    <row r="283" spans="1:15">
      <c r="A283" t="s">
        <v>3509</v>
      </c>
      <c r="B283">
        <v>78</v>
      </c>
      <c r="C283">
        <v>10</v>
      </c>
      <c r="D283">
        <v>9</v>
      </c>
      <c r="E283">
        <v>25</v>
      </c>
      <c r="F283">
        <v>3</v>
      </c>
      <c r="G283">
        <v>0</v>
      </c>
      <c r="H283">
        <v>22</v>
      </c>
      <c r="M283" t="s">
        <v>3424</v>
      </c>
      <c r="N283" t="s">
        <v>3424</v>
      </c>
      <c r="O283" t="s">
        <v>3424</v>
      </c>
    </row>
    <row r="284" spans="1:15">
      <c r="A284" t="s">
        <v>3510</v>
      </c>
      <c r="B284">
        <v>67</v>
      </c>
      <c r="C284">
        <v>9</v>
      </c>
      <c r="D284">
        <v>7</v>
      </c>
      <c r="E284">
        <v>24</v>
      </c>
      <c r="F284">
        <v>1</v>
      </c>
      <c r="G284">
        <v>0</v>
      </c>
      <c r="H284">
        <v>23</v>
      </c>
      <c r="M284" t="s">
        <v>3424</v>
      </c>
      <c r="N284" t="s">
        <v>3424</v>
      </c>
      <c r="O284" t="s">
        <v>3424</v>
      </c>
    </row>
    <row r="285" spans="1:15">
      <c r="A285" t="s">
        <v>3511</v>
      </c>
      <c r="B285">
        <v>90</v>
      </c>
      <c r="C285">
        <v>11</v>
      </c>
      <c r="D285">
        <v>9</v>
      </c>
      <c r="E285">
        <v>27</v>
      </c>
      <c r="F285">
        <v>3</v>
      </c>
      <c r="G285">
        <v>0</v>
      </c>
      <c r="H285">
        <v>24</v>
      </c>
      <c r="M285" t="s">
        <v>3424</v>
      </c>
      <c r="N285" t="s">
        <v>3424</v>
      </c>
      <c r="O285" t="s">
        <v>3424</v>
      </c>
    </row>
    <row r="286" spans="1:15">
      <c r="A286" t="s">
        <v>3512</v>
      </c>
      <c r="B286">
        <v>76</v>
      </c>
      <c r="C286">
        <v>7</v>
      </c>
      <c r="D286">
        <v>6</v>
      </c>
      <c r="E286">
        <v>23</v>
      </c>
      <c r="F286">
        <v>0</v>
      </c>
      <c r="G286">
        <v>0</v>
      </c>
      <c r="H286">
        <v>23</v>
      </c>
      <c r="M286" t="s">
        <v>3424</v>
      </c>
      <c r="N286" t="s">
        <v>3424</v>
      </c>
      <c r="O286" t="s">
        <v>3424</v>
      </c>
    </row>
    <row r="287" spans="1:15">
      <c r="A287" t="s">
        <v>3513</v>
      </c>
      <c r="B287">
        <v>61</v>
      </c>
      <c r="C287">
        <v>8</v>
      </c>
      <c r="D287">
        <v>5</v>
      </c>
      <c r="E287">
        <v>11</v>
      </c>
      <c r="F287">
        <v>0</v>
      </c>
      <c r="G287">
        <v>0</v>
      </c>
      <c r="H287">
        <v>11</v>
      </c>
      <c r="M287" t="s">
        <v>3424</v>
      </c>
      <c r="N287" t="s">
        <v>3424</v>
      </c>
      <c r="O287" t="s">
        <v>3424</v>
      </c>
    </row>
    <row r="288" spans="1:15">
      <c r="A288" t="s">
        <v>3514</v>
      </c>
      <c r="B288">
        <v>56</v>
      </c>
      <c r="C288">
        <v>8</v>
      </c>
      <c r="D288">
        <v>4</v>
      </c>
      <c r="E288">
        <v>21</v>
      </c>
      <c r="F288">
        <v>0</v>
      </c>
      <c r="G288">
        <v>0</v>
      </c>
      <c r="H288">
        <v>21</v>
      </c>
      <c r="M288" t="s">
        <v>3424</v>
      </c>
      <c r="N288" t="s">
        <v>3424</v>
      </c>
      <c r="O288" t="s">
        <v>3424</v>
      </c>
    </row>
    <row r="289" spans="1:15">
      <c r="A289" t="s">
        <v>3515</v>
      </c>
      <c r="B289">
        <v>68</v>
      </c>
      <c r="C289">
        <v>9</v>
      </c>
      <c r="D289">
        <v>5</v>
      </c>
      <c r="E289">
        <v>16</v>
      </c>
      <c r="F289">
        <v>0</v>
      </c>
      <c r="G289">
        <v>0</v>
      </c>
      <c r="H289">
        <v>16</v>
      </c>
      <c r="M289" t="s">
        <v>3424</v>
      </c>
      <c r="N289" t="s">
        <v>3424</v>
      </c>
      <c r="O289" t="s">
        <v>3424</v>
      </c>
    </row>
    <row r="290" spans="1:15">
      <c r="A290" t="s">
        <v>3516</v>
      </c>
      <c r="B290">
        <v>67</v>
      </c>
      <c r="C290">
        <v>9</v>
      </c>
      <c r="D290">
        <v>5</v>
      </c>
      <c r="E290">
        <v>19</v>
      </c>
      <c r="F290">
        <v>0</v>
      </c>
      <c r="G290">
        <v>0</v>
      </c>
      <c r="H290">
        <v>19</v>
      </c>
      <c r="M290" t="s">
        <v>3424</v>
      </c>
      <c r="N290" t="s">
        <v>3424</v>
      </c>
      <c r="O290" t="s">
        <v>3424</v>
      </c>
    </row>
    <row r="291" spans="1:15">
      <c r="A291" t="s">
        <v>3517</v>
      </c>
      <c r="B291">
        <v>74</v>
      </c>
      <c r="C291">
        <v>12</v>
      </c>
      <c r="D291">
        <v>10</v>
      </c>
      <c r="F291" t="s">
        <v>3424</v>
      </c>
      <c r="G291" t="s">
        <v>3424</v>
      </c>
      <c r="H291" t="s">
        <v>3424</v>
      </c>
      <c r="I291">
        <v>79</v>
      </c>
      <c r="J291">
        <v>12</v>
      </c>
      <c r="K291">
        <v>10</v>
      </c>
      <c r="M291" t="s">
        <v>3424</v>
      </c>
      <c r="N291" t="s">
        <v>3424</v>
      </c>
      <c r="O291" t="s">
        <v>3424</v>
      </c>
    </row>
    <row r="292" spans="1:15">
      <c r="A292" t="s">
        <v>3518</v>
      </c>
      <c r="B292">
        <v>76</v>
      </c>
      <c r="C292">
        <v>8</v>
      </c>
      <c r="D292">
        <v>5</v>
      </c>
      <c r="E292">
        <v>21</v>
      </c>
      <c r="F292">
        <v>0</v>
      </c>
      <c r="G292">
        <v>0</v>
      </c>
      <c r="H292">
        <v>21</v>
      </c>
      <c r="I292">
        <v>87</v>
      </c>
      <c r="J292">
        <v>7</v>
      </c>
      <c r="K292">
        <v>5</v>
      </c>
      <c r="M292" t="s">
        <v>3424</v>
      </c>
      <c r="N292" t="s">
        <v>3424</v>
      </c>
      <c r="O292" t="s">
        <v>3424</v>
      </c>
    </row>
    <row r="293" spans="1:15">
      <c r="A293" t="s">
        <v>3519</v>
      </c>
      <c r="B293">
        <v>60</v>
      </c>
      <c r="C293">
        <v>8</v>
      </c>
      <c r="D293">
        <v>3</v>
      </c>
      <c r="E293">
        <v>30</v>
      </c>
      <c r="F293">
        <v>6</v>
      </c>
      <c r="G293">
        <v>0</v>
      </c>
      <c r="H293">
        <v>24</v>
      </c>
      <c r="I293">
        <v>64</v>
      </c>
      <c r="J293">
        <v>9</v>
      </c>
      <c r="K293">
        <v>4</v>
      </c>
      <c r="M293" t="s">
        <v>3424</v>
      </c>
      <c r="N293" t="s">
        <v>3424</v>
      </c>
      <c r="O293" t="s">
        <v>3424</v>
      </c>
    </row>
    <row r="294" spans="1:15">
      <c r="A294" t="s">
        <v>3520</v>
      </c>
      <c r="B294">
        <v>86</v>
      </c>
      <c r="C294">
        <v>9</v>
      </c>
      <c r="D294">
        <v>5</v>
      </c>
      <c r="E294">
        <v>33</v>
      </c>
      <c r="F294" t="s">
        <v>3424</v>
      </c>
      <c r="G294" t="s">
        <v>3424</v>
      </c>
      <c r="H294">
        <v>33</v>
      </c>
      <c r="I294">
        <v>67</v>
      </c>
      <c r="M294" t="s">
        <v>3424</v>
      </c>
      <c r="N294" t="s">
        <v>3424</v>
      </c>
      <c r="O294" t="s">
        <v>3424</v>
      </c>
    </row>
    <row r="295" spans="1:15">
      <c r="A295" t="s">
        <v>3521</v>
      </c>
      <c r="B295">
        <v>80</v>
      </c>
      <c r="C295">
        <v>9</v>
      </c>
      <c r="D295">
        <v>8</v>
      </c>
      <c r="E295">
        <v>28</v>
      </c>
      <c r="F295">
        <v>3</v>
      </c>
      <c r="G295">
        <v>0</v>
      </c>
      <c r="H295">
        <v>25</v>
      </c>
      <c r="I295">
        <v>80</v>
      </c>
      <c r="J295">
        <v>8</v>
      </c>
      <c r="K295">
        <v>7</v>
      </c>
      <c r="M295" t="s">
        <v>3424</v>
      </c>
      <c r="N295" t="s">
        <v>3424</v>
      </c>
      <c r="O295" t="s">
        <v>3424</v>
      </c>
    </row>
    <row r="296" spans="1:15">
      <c r="A296" t="s">
        <v>3522</v>
      </c>
      <c r="B296">
        <v>68</v>
      </c>
      <c r="C296">
        <v>9</v>
      </c>
      <c r="D296">
        <v>5</v>
      </c>
      <c r="E296">
        <v>14</v>
      </c>
      <c r="F296">
        <v>1</v>
      </c>
      <c r="G296">
        <v>0</v>
      </c>
      <c r="H296">
        <v>13</v>
      </c>
      <c r="M296" t="s">
        <v>3424</v>
      </c>
      <c r="N296" t="s">
        <v>3424</v>
      </c>
      <c r="O296" t="s">
        <v>3424</v>
      </c>
    </row>
    <row r="297" spans="1:15">
      <c r="A297" t="s">
        <v>3523</v>
      </c>
      <c r="B297">
        <v>73</v>
      </c>
      <c r="C297">
        <v>8</v>
      </c>
      <c r="D297">
        <v>5</v>
      </c>
      <c r="E297">
        <v>18</v>
      </c>
      <c r="F297">
        <v>1</v>
      </c>
      <c r="G297" t="s">
        <v>3424</v>
      </c>
      <c r="H297">
        <v>17</v>
      </c>
      <c r="M297" t="s">
        <v>3424</v>
      </c>
      <c r="N297" t="s">
        <v>3424</v>
      </c>
      <c r="O297" t="s">
        <v>3424</v>
      </c>
    </row>
    <row r="298" spans="1:15">
      <c r="A298" t="s">
        <v>3524</v>
      </c>
      <c r="B298">
        <v>85</v>
      </c>
      <c r="C298">
        <v>8</v>
      </c>
      <c r="D298">
        <v>7</v>
      </c>
      <c r="E298">
        <v>18</v>
      </c>
      <c r="F298">
        <v>1</v>
      </c>
      <c r="G298" t="s">
        <v>3424</v>
      </c>
      <c r="H298">
        <v>17</v>
      </c>
      <c r="M298" t="s">
        <v>3424</v>
      </c>
      <c r="N298" t="s">
        <v>3424</v>
      </c>
      <c r="O298" t="s">
        <v>3424</v>
      </c>
    </row>
    <row r="299" spans="1:15">
      <c r="A299" t="s">
        <v>3525</v>
      </c>
      <c r="B299">
        <v>90</v>
      </c>
      <c r="C299">
        <v>9</v>
      </c>
      <c r="D299">
        <v>6</v>
      </c>
      <c r="E299">
        <v>39</v>
      </c>
      <c r="F299" t="s">
        <v>3424</v>
      </c>
      <c r="G299" t="s">
        <v>3424</v>
      </c>
      <c r="H299">
        <v>39</v>
      </c>
      <c r="M299" t="s">
        <v>3424</v>
      </c>
      <c r="N299" t="s">
        <v>3424</v>
      </c>
      <c r="O299" t="s">
        <v>3424</v>
      </c>
    </row>
    <row r="300" spans="1:15">
      <c r="A300" t="s">
        <v>3526</v>
      </c>
      <c r="B300">
        <v>58</v>
      </c>
      <c r="C300">
        <v>5</v>
      </c>
      <c r="D300">
        <v>3</v>
      </c>
      <c r="E300">
        <v>22</v>
      </c>
      <c r="F300">
        <v>3</v>
      </c>
      <c r="G300" t="s">
        <v>3424</v>
      </c>
      <c r="H300">
        <v>19</v>
      </c>
      <c r="I300">
        <v>55</v>
      </c>
      <c r="J300">
        <v>6</v>
      </c>
      <c r="K300">
        <v>4</v>
      </c>
      <c r="M300" t="s">
        <v>3424</v>
      </c>
      <c r="N300" t="s">
        <v>3424</v>
      </c>
      <c r="O300" t="s">
        <v>3424</v>
      </c>
    </row>
    <row r="301" spans="1:15">
      <c r="A301" t="s">
        <v>3527</v>
      </c>
      <c r="B301">
        <v>45</v>
      </c>
      <c r="C301">
        <v>7</v>
      </c>
      <c r="D301">
        <v>7</v>
      </c>
      <c r="E301">
        <v>12</v>
      </c>
      <c r="F301" t="s">
        <v>3424</v>
      </c>
      <c r="G301" t="s">
        <v>3424</v>
      </c>
      <c r="H301">
        <v>12</v>
      </c>
      <c r="M301" t="s">
        <v>3424</v>
      </c>
      <c r="N301" t="s">
        <v>3424</v>
      </c>
      <c r="O301" t="s">
        <v>3424</v>
      </c>
    </row>
    <row r="302" spans="1:15">
      <c r="A302" t="s">
        <v>3528</v>
      </c>
      <c r="B302">
        <v>89</v>
      </c>
      <c r="C302">
        <v>9</v>
      </c>
      <c r="D302">
        <v>5</v>
      </c>
      <c r="E302">
        <v>26</v>
      </c>
      <c r="F302" t="s">
        <v>3424</v>
      </c>
      <c r="G302" t="s">
        <v>3424</v>
      </c>
      <c r="H302">
        <v>26</v>
      </c>
      <c r="M302" t="s">
        <v>3424</v>
      </c>
      <c r="N302" t="s">
        <v>3424</v>
      </c>
      <c r="O302" t="s">
        <v>3424</v>
      </c>
    </row>
    <row r="303" spans="1:15">
      <c r="A303" t="s">
        <v>3529</v>
      </c>
      <c r="B303">
        <v>81</v>
      </c>
      <c r="C303">
        <v>8</v>
      </c>
      <c r="D303">
        <v>5</v>
      </c>
      <c r="E303">
        <v>27</v>
      </c>
      <c r="F303">
        <v>0</v>
      </c>
      <c r="G303">
        <v>0</v>
      </c>
      <c r="H303">
        <v>27</v>
      </c>
      <c r="I303">
        <v>69</v>
      </c>
      <c r="J303">
        <v>6</v>
      </c>
      <c r="K303">
        <v>5</v>
      </c>
      <c r="M303" t="s">
        <v>3424</v>
      </c>
      <c r="N303" t="s">
        <v>3424</v>
      </c>
      <c r="O303" t="s">
        <v>3424</v>
      </c>
    </row>
    <row r="304" spans="1:15">
      <c r="A304" t="s">
        <v>3530</v>
      </c>
      <c r="B304">
        <v>89</v>
      </c>
      <c r="C304">
        <v>9</v>
      </c>
      <c r="D304">
        <v>8</v>
      </c>
      <c r="E304">
        <v>22</v>
      </c>
      <c r="F304">
        <v>0</v>
      </c>
      <c r="G304">
        <v>0</v>
      </c>
      <c r="H304">
        <v>22</v>
      </c>
      <c r="M304" t="s">
        <v>3424</v>
      </c>
      <c r="N304" t="s">
        <v>3424</v>
      </c>
      <c r="O304" t="s">
        <v>3424</v>
      </c>
    </row>
    <row r="305" spans="1:15">
      <c r="A305" t="s">
        <v>3531</v>
      </c>
      <c r="B305">
        <v>66</v>
      </c>
      <c r="C305">
        <v>10</v>
      </c>
      <c r="D305">
        <v>6</v>
      </c>
      <c r="E305">
        <v>13</v>
      </c>
      <c r="F305" t="s">
        <v>3424</v>
      </c>
      <c r="G305" t="s">
        <v>3424</v>
      </c>
      <c r="H305">
        <v>13</v>
      </c>
      <c r="I305">
        <v>68</v>
      </c>
      <c r="J305">
        <v>10</v>
      </c>
      <c r="K305">
        <v>6</v>
      </c>
      <c r="M305" t="s">
        <v>3424</v>
      </c>
      <c r="N305" t="s">
        <v>3424</v>
      </c>
      <c r="O305" t="s">
        <v>3424</v>
      </c>
    </row>
    <row r="306" spans="1:15">
      <c r="A306" t="s">
        <v>3532</v>
      </c>
      <c r="B306">
        <v>71</v>
      </c>
      <c r="C306">
        <v>10</v>
      </c>
      <c r="D306">
        <v>8</v>
      </c>
      <c r="E306">
        <v>20</v>
      </c>
      <c r="F306">
        <v>1</v>
      </c>
      <c r="G306" t="s">
        <v>3424</v>
      </c>
      <c r="H306">
        <v>19</v>
      </c>
      <c r="I306">
        <v>72</v>
      </c>
      <c r="J306">
        <v>10</v>
      </c>
      <c r="K306">
        <v>9</v>
      </c>
      <c r="M306" t="s">
        <v>3424</v>
      </c>
      <c r="N306" t="s">
        <v>3424</v>
      </c>
      <c r="O306" t="s">
        <v>3424</v>
      </c>
    </row>
    <row r="307" spans="1:15">
      <c r="A307" t="s">
        <v>3533</v>
      </c>
      <c r="B307">
        <v>43</v>
      </c>
      <c r="C307">
        <v>8</v>
      </c>
      <c r="D307">
        <v>4</v>
      </c>
      <c r="E307">
        <v>17</v>
      </c>
      <c r="F307">
        <v>3</v>
      </c>
      <c r="G307" t="s">
        <v>3424</v>
      </c>
      <c r="H307">
        <v>14</v>
      </c>
      <c r="I307">
        <v>49</v>
      </c>
      <c r="J307">
        <v>10</v>
      </c>
      <c r="K307">
        <v>5</v>
      </c>
      <c r="M307" t="s">
        <v>3424</v>
      </c>
      <c r="N307" t="s">
        <v>3424</v>
      </c>
      <c r="O307" t="s">
        <v>3424</v>
      </c>
    </row>
    <row r="308" spans="1:15">
      <c r="A308" t="s">
        <v>3534</v>
      </c>
      <c r="B308">
        <v>74</v>
      </c>
      <c r="C308">
        <v>9</v>
      </c>
      <c r="D308">
        <v>3</v>
      </c>
      <c r="E308">
        <v>24</v>
      </c>
      <c r="F308">
        <v>0</v>
      </c>
      <c r="G308">
        <v>0</v>
      </c>
      <c r="H308">
        <v>24</v>
      </c>
      <c r="I308">
        <v>79</v>
      </c>
      <c r="J308">
        <v>9</v>
      </c>
      <c r="K308">
        <v>5</v>
      </c>
      <c r="M308" t="s">
        <v>3424</v>
      </c>
      <c r="N308" t="s">
        <v>3424</v>
      </c>
      <c r="O308" t="s">
        <v>3424</v>
      </c>
    </row>
    <row r="309" spans="1:15">
      <c r="A309" t="s">
        <v>3535</v>
      </c>
      <c r="B309">
        <v>60</v>
      </c>
      <c r="C309">
        <v>8</v>
      </c>
      <c r="D309">
        <v>3</v>
      </c>
      <c r="E309">
        <v>33</v>
      </c>
      <c r="F309">
        <v>10</v>
      </c>
      <c r="G309">
        <v>0</v>
      </c>
      <c r="H309">
        <v>23</v>
      </c>
      <c r="I309">
        <v>72</v>
      </c>
      <c r="J309">
        <v>9</v>
      </c>
      <c r="K309">
        <v>5</v>
      </c>
      <c r="M309" t="s">
        <v>3424</v>
      </c>
      <c r="N309" t="s">
        <v>3424</v>
      </c>
      <c r="O309" t="s">
        <v>3424</v>
      </c>
    </row>
    <row r="310" spans="1:15">
      <c r="A310" t="s">
        <v>3536</v>
      </c>
      <c r="B310">
        <v>75</v>
      </c>
      <c r="C310">
        <v>9</v>
      </c>
      <c r="D310">
        <v>3</v>
      </c>
      <c r="E310">
        <v>25</v>
      </c>
      <c r="F310">
        <v>1</v>
      </c>
      <c r="G310">
        <v>0</v>
      </c>
      <c r="H310">
        <v>24</v>
      </c>
      <c r="M310" t="s">
        <v>3424</v>
      </c>
      <c r="N310" t="s">
        <v>3424</v>
      </c>
      <c r="O310" t="s">
        <v>3424</v>
      </c>
    </row>
    <row r="311" spans="1:15">
      <c r="A311" t="s">
        <v>3537</v>
      </c>
      <c r="B311">
        <v>40</v>
      </c>
      <c r="C311">
        <v>9</v>
      </c>
      <c r="D311">
        <v>5</v>
      </c>
      <c r="E311">
        <v>19</v>
      </c>
      <c r="F311">
        <v>1</v>
      </c>
      <c r="G311">
        <v>0</v>
      </c>
      <c r="H311">
        <v>18</v>
      </c>
      <c r="I311">
        <v>53</v>
      </c>
      <c r="J311">
        <v>9</v>
      </c>
      <c r="K311">
        <v>5</v>
      </c>
      <c r="M311" t="s">
        <v>3424</v>
      </c>
      <c r="N311" t="s">
        <v>3424</v>
      </c>
      <c r="O311" t="s">
        <v>3424</v>
      </c>
    </row>
    <row r="312" spans="1:15">
      <c r="A312" t="s">
        <v>3538</v>
      </c>
      <c r="B312">
        <v>69</v>
      </c>
      <c r="C312">
        <v>9</v>
      </c>
      <c r="D312">
        <v>7</v>
      </c>
      <c r="E312">
        <v>23</v>
      </c>
      <c r="F312">
        <v>0</v>
      </c>
      <c r="G312">
        <v>0</v>
      </c>
      <c r="H312">
        <v>23</v>
      </c>
      <c r="M312" t="s">
        <v>3424</v>
      </c>
      <c r="N312" t="s">
        <v>3424</v>
      </c>
      <c r="O312" t="s">
        <v>3424</v>
      </c>
    </row>
    <row r="313" spans="1:15">
      <c r="A313" t="s">
        <v>3539</v>
      </c>
      <c r="B313">
        <v>55</v>
      </c>
      <c r="C313">
        <v>10</v>
      </c>
      <c r="D313">
        <v>5</v>
      </c>
      <c r="E313">
        <v>22</v>
      </c>
      <c r="F313">
        <v>0</v>
      </c>
      <c r="G313">
        <v>0</v>
      </c>
      <c r="H313">
        <v>22</v>
      </c>
      <c r="M313" t="s">
        <v>3424</v>
      </c>
      <c r="N313" t="s">
        <v>3424</v>
      </c>
      <c r="O313" t="s">
        <v>3424</v>
      </c>
    </row>
    <row r="314" spans="1:15">
      <c r="A314" t="s">
        <v>3540</v>
      </c>
      <c r="B314">
        <v>76</v>
      </c>
      <c r="C314">
        <v>9</v>
      </c>
      <c r="D314">
        <v>6</v>
      </c>
      <c r="E314">
        <v>16</v>
      </c>
      <c r="F314">
        <v>1</v>
      </c>
      <c r="G314">
        <v>0</v>
      </c>
      <c r="H314">
        <v>15</v>
      </c>
      <c r="M314" t="s">
        <v>3424</v>
      </c>
      <c r="N314" t="s">
        <v>3424</v>
      </c>
      <c r="O314" t="s">
        <v>3424</v>
      </c>
    </row>
    <row r="315" spans="1:15">
      <c r="A315" t="s">
        <v>3541</v>
      </c>
      <c r="B315">
        <v>63</v>
      </c>
      <c r="C315">
        <v>11</v>
      </c>
      <c r="D315">
        <v>6</v>
      </c>
      <c r="E315">
        <v>14</v>
      </c>
      <c r="F315">
        <v>0</v>
      </c>
      <c r="G315">
        <v>0</v>
      </c>
      <c r="H315">
        <v>14</v>
      </c>
      <c r="M315" t="s">
        <v>3424</v>
      </c>
      <c r="N315" t="s">
        <v>3424</v>
      </c>
      <c r="O315" t="s">
        <v>3424</v>
      </c>
    </row>
    <row r="316" spans="1:15">
      <c r="A316" t="s">
        <v>3542</v>
      </c>
      <c r="B316">
        <v>78</v>
      </c>
      <c r="C316">
        <v>11</v>
      </c>
      <c r="D316">
        <v>9</v>
      </c>
      <c r="E316">
        <v>11</v>
      </c>
      <c r="F316">
        <v>0</v>
      </c>
      <c r="G316">
        <v>0</v>
      </c>
      <c r="H316">
        <v>11</v>
      </c>
      <c r="M316" t="s">
        <v>3424</v>
      </c>
      <c r="N316" t="s">
        <v>3424</v>
      </c>
      <c r="O316" t="s">
        <v>3424</v>
      </c>
    </row>
    <row r="317" spans="1:15">
      <c r="A317" t="s">
        <v>3543</v>
      </c>
      <c r="B317">
        <v>79</v>
      </c>
      <c r="C317">
        <v>8</v>
      </c>
      <c r="D317">
        <v>8</v>
      </c>
      <c r="E317">
        <v>16</v>
      </c>
      <c r="F317">
        <v>1</v>
      </c>
      <c r="G317">
        <v>0</v>
      </c>
      <c r="H317">
        <v>15</v>
      </c>
      <c r="M317" t="s">
        <v>3424</v>
      </c>
      <c r="N317" t="s">
        <v>3424</v>
      </c>
      <c r="O317" t="s">
        <v>3424</v>
      </c>
    </row>
    <row r="318" spans="1:15">
      <c r="A318" t="s">
        <v>3544</v>
      </c>
      <c r="B318">
        <v>57</v>
      </c>
      <c r="C318">
        <v>9</v>
      </c>
      <c r="D318">
        <v>5</v>
      </c>
      <c r="E318">
        <v>15</v>
      </c>
      <c r="F318">
        <v>0</v>
      </c>
      <c r="G318">
        <v>0</v>
      </c>
      <c r="H318">
        <v>15</v>
      </c>
      <c r="M318" t="s">
        <v>3424</v>
      </c>
      <c r="N318" t="s">
        <v>3424</v>
      </c>
      <c r="O318" t="s">
        <v>3424</v>
      </c>
    </row>
    <row r="319" spans="1:15">
      <c r="A319" t="s">
        <v>3545</v>
      </c>
      <c r="B319">
        <v>52</v>
      </c>
      <c r="C319">
        <v>7</v>
      </c>
      <c r="D319">
        <v>4</v>
      </c>
      <c r="E319">
        <v>15</v>
      </c>
      <c r="F319">
        <v>1</v>
      </c>
      <c r="G319">
        <v>0</v>
      </c>
      <c r="H319">
        <v>14</v>
      </c>
      <c r="I319">
        <v>51</v>
      </c>
      <c r="J319">
        <v>5</v>
      </c>
      <c r="K319">
        <v>4</v>
      </c>
      <c r="M319" t="s">
        <v>3424</v>
      </c>
      <c r="N319" t="s">
        <v>3424</v>
      </c>
      <c r="O319" t="s">
        <v>3424</v>
      </c>
    </row>
    <row r="320" spans="1:15">
      <c r="A320" t="s">
        <v>3546</v>
      </c>
      <c r="B320">
        <v>65</v>
      </c>
      <c r="C320">
        <v>9</v>
      </c>
      <c r="D320">
        <v>4</v>
      </c>
      <c r="E320">
        <v>19</v>
      </c>
      <c r="F320">
        <v>1</v>
      </c>
      <c r="G320">
        <v>0</v>
      </c>
      <c r="H320">
        <v>18</v>
      </c>
      <c r="I320">
        <v>70</v>
      </c>
      <c r="J320">
        <v>8</v>
      </c>
      <c r="K320">
        <v>4</v>
      </c>
      <c r="M320" t="s">
        <v>3424</v>
      </c>
      <c r="N320" t="s">
        <v>3424</v>
      </c>
      <c r="O320" t="s">
        <v>3424</v>
      </c>
    </row>
    <row r="321" spans="1:15">
      <c r="A321" t="s">
        <v>3547</v>
      </c>
      <c r="B321">
        <v>40</v>
      </c>
      <c r="C321">
        <v>8</v>
      </c>
      <c r="D321">
        <v>4</v>
      </c>
      <c r="E321">
        <v>20</v>
      </c>
      <c r="F321">
        <v>1</v>
      </c>
      <c r="G321">
        <v>0</v>
      </c>
      <c r="H321">
        <v>19</v>
      </c>
      <c r="I321">
        <v>48</v>
      </c>
      <c r="J321">
        <v>8</v>
      </c>
      <c r="K321">
        <v>5</v>
      </c>
      <c r="M321" t="s">
        <v>3424</v>
      </c>
      <c r="N321" t="s">
        <v>3424</v>
      </c>
      <c r="O321" t="s">
        <v>3424</v>
      </c>
    </row>
    <row r="322" spans="1:15">
      <c r="A322" t="s">
        <v>3548</v>
      </c>
      <c r="B322">
        <v>42</v>
      </c>
      <c r="C322">
        <v>10</v>
      </c>
      <c r="D322">
        <v>7</v>
      </c>
      <c r="E322">
        <v>19</v>
      </c>
      <c r="F322">
        <v>1</v>
      </c>
      <c r="G322">
        <v>0</v>
      </c>
      <c r="H322">
        <v>18</v>
      </c>
      <c r="I322">
        <v>61</v>
      </c>
      <c r="J322">
        <v>8</v>
      </c>
      <c r="K322">
        <v>6</v>
      </c>
      <c r="M322" t="s">
        <v>3424</v>
      </c>
      <c r="N322" t="s">
        <v>3424</v>
      </c>
      <c r="O322" t="s">
        <v>3424</v>
      </c>
    </row>
    <row r="323" spans="1:15">
      <c r="A323" t="s">
        <v>3549</v>
      </c>
      <c r="B323">
        <v>53</v>
      </c>
      <c r="C323">
        <v>9</v>
      </c>
      <c r="D323">
        <v>8</v>
      </c>
      <c r="E323">
        <v>24</v>
      </c>
      <c r="F323">
        <v>4</v>
      </c>
      <c r="G323">
        <v>0</v>
      </c>
      <c r="H323">
        <v>20</v>
      </c>
      <c r="M323" t="s">
        <v>3424</v>
      </c>
      <c r="N323" t="s">
        <v>3424</v>
      </c>
      <c r="O323" t="s">
        <v>3424</v>
      </c>
    </row>
    <row r="324" spans="1:15">
      <c r="A324" t="s">
        <v>3550</v>
      </c>
      <c r="B324">
        <v>57</v>
      </c>
      <c r="C324">
        <v>7</v>
      </c>
      <c r="D324">
        <v>5</v>
      </c>
      <c r="E324">
        <v>13</v>
      </c>
      <c r="F324">
        <v>1</v>
      </c>
      <c r="G324">
        <v>0</v>
      </c>
      <c r="H324">
        <v>12</v>
      </c>
      <c r="M324" t="s">
        <v>3424</v>
      </c>
      <c r="N324" t="s">
        <v>3424</v>
      </c>
      <c r="O324" t="s">
        <v>3424</v>
      </c>
    </row>
    <row r="325" spans="1:15">
      <c r="A325" t="s">
        <v>3551</v>
      </c>
      <c r="B325">
        <v>53</v>
      </c>
      <c r="C325">
        <v>5</v>
      </c>
      <c r="D325">
        <v>5</v>
      </c>
      <c r="E325">
        <v>17</v>
      </c>
      <c r="F325">
        <v>0</v>
      </c>
      <c r="G325">
        <v>0</v>
      </c>
      <c r="H325">
        <v>17</v>
      </c>
      <c r="M325" t="s">
        <v>3424</v>
      </c>
      <c r="N325" t="s">
        <v>3424</v>
      </c>
      <c r="O325" t="s">
        <v>3424</v>
      </c>
    </row>
    <row r="326" spans="1:15">
      <c r="A326" t="s">
        <v>3552</v>
      </c>
      <c r="B326">
        <v>34</v>
      </c>
      <c r="C326">
        <v>4</v>
      </c>
      <c r="D326">
        <v>2</v>
      </c>
      <c r="E326">
        <v>9</v>
      </c>
      <c r="F326">
        <v>0</v>
      </c>
      <c r="G326">
        <v>0</v>
      </c>
      <c r="H326">
        <v>9</v>
      </c>
      <c r="M326" t="s">
        <v>3424</v>
      </c>
      <c r="N326" t="s">
        <v>3424</v>
      </c>
      <c r="O326" t="s">
        <v>3424</v>
      </c>
    </row>
    <row r="327" spans="1:15">
      <c r="A327" t="s">
        <v>3553</v>
      </c>
      <c r="B327">
        <v>60</v>
      </c>
      <c r="C327">
        <v>7</v>
      </c>
      <c r="D327">
        <v>3</v>
      </c>
      <c r="E327">
        <v>16</v>
      </c>
      <c r="F327">
        <v>0</v>
      </c>
      <c r="G327">
        <v>1</v>
      </c>
      <c r="H327">
        <v>15</v>
      </c>
      <c r="I327">
        <v>73</v>
      </c>
      <c r="J327">
        <v>6</v>
      </c>
      <c r="K327">
        <v>4</v>
      </c>
      <c r="M327" t="s">
        <v>3424</v>
      </c>
      <c r="N327" t="s">
        <v>3424</v>
      </c>
      <c r="O327" t="s">
        <v>3424</v>
      </c>
    </row>
    <row r="328" spans="1:15">
      <c r="A328" t="s">
        <v>3554</v>
      </c>
      <c r="B328">
        <v>39</v>
      </c>
      <c r="C328">
        <v>6</v>
      </c>
      <c r="D328">
        <v>4</v>
      </c>
      <c r="E328">
        <v>13</v>
      </c>
      <c r="F328">
        <v>1</v>
      </c>
      <c r="G328">
        <v>0</v>
      </c>
      <c r="H328">
        <v>12</v>
      </c>
      <c r="M328" t="s">
        <v>3424</v>
      </c>
      <c r="N328" t="s">
        <v>3424</v>
      </c>
      <c r="O328" t="s">
        <v>3424</v>
      </c>
    </row>
    <row r="329" spans="1:15">
      <c r="A329" t="s">
        <v>3555</v>
      </c>
      <c r="B329">
        <v>48</v>
      </c>
      <c r="C329">
        <v>8</v>
      </c>
      <c r="D329">
        <v>4</v>
      </c>
      <c r="E329">
        <v>20</v>
      </c>
      <c r="F329">
        <v>1</v>
      </c>
      <c r="G329">
        <v>0</v>
      </c>
      <c r="H329">
        <v>19</v>
      </c>
      <c r="M329" t="s">
        <v>3424</v>
      </c>
      <c r="N329" t="s">
        <v>3424</v>
      </c>
      <c r="O329" t="s">
        <v>3424</v>
      </c>
    </row>
    <row r="330" spans="1:15">
      <c r="A330" t="s">
        <v>3556</v>
      </c>
      <c r="B330">
        <v>42</v>
      </c>
      <c r="C330">
        <v>8</v>
      </c>
      <c r="D330">
        <v>6</v>
      </c>
      <c r="E330">
        <v>12</v>
      </c>
      <c r="F330">
        <v>1</v>
      </c>
      <c r="G330">
        <v>0</v>
      </c>
      <c r="H330">
        <v>11</v>
      </c>
      <c r="I330">
        <v>57</v>
      </c>
      <c r="J330">
        <v>7</v>
      </c>
      <c r="K330">
        <v>6</v>
      </c>
      <c r="M330" t="s">
        <v>3424</v>
      </c>
      <c r="N330" t="s">
        <v>3424</v>
      </c>
      <c r="O330" t="s">
        <v>3424</v>
      </c>
    </row>
    <row r="331" spans="1:15">
      <c r="A331" t="s">
        <v>3557</v>
      </c>
      <c r="B331">
        <v>67</v>
      </c>
      <c r="C331">
        <v>9</v>
      </c>
      <c r="D331">
        <v>3</v>
      </c>
      <c r="E331">
        <v>20</v>
      </c>
      <c r="F331">
        <v>1</v>
      </c>
      <c r="G331">
        <v>0</v>
      </c>
      <c r="H331">
        <v>19</v>
      </c>
      <c r="I331">
        <v>60</v>
      </c>
      <c r="J331">
        <v>8</v>
      </c>
      <c r="K331">
        <v>7</v>
      </c>
      <c r="M331" t="s">
        <v>3424</v>
      </c>
      <c r="N331" t="s">
        <v>3424</v>
      </c>
      <c r="O331" t="s">
        <v>3424</v>
      </c>
    </row>
    <row r="332" spans="1:15">
      <c r="A332" t="s">
        <v>3558</v>
      </c>
      <c r="B332">
        <v>67</v>
      </c>
      <c r="C332">
        <v>8</v>
      </c>
      <c r="D332">
        <v>5</v>
      </c>
      <c r="E332">
        <v>20</v>
      </c>
      <c r="F332">
        <v>0</v>
      </c>
      <c r="G332">
        <v>0</v>
      </c>
      <c r="H332">
        <v>20</v>
      </c>
      <c r="M332" t="s">
        <v>3424</v>
      </c>
      <c r="N332" t="s">
        <v>3424</v>
      </c>
      <c r="O332" t="s">
        <v>3424</v>
      </c>
    </row>
    <row r="333" spans="1:15">
      <c r="A333" t="s">
        <v>3559</v>
      </c>
      <c r="B333">
        <v>62</v>
      </c>
      <c r="C333">
        <v>10</v>
      </c>
      <c r="D333">
        <v>8</v>
      </c>
      <c r="E333">
        <v>17</v>
      </c>
      <c r="F333">
        <v>1</v>
      </c>
      <c r="G333">
        <v>0</v>
      </c>
      <c r="H333">
        <v>16</v>
      </c>
      <c r="M333" t="s">
        <v>3424</v>
      </c>
      <c r="N333" t="s">
        <v>3424</v>
      </c>
      <c r="O333" t="s">
        <v>3424</v>
      </c>
    </row>
    <row r="334" spans="1:15">
      <c r="A334" t="s">
        <v>3560</v>
      </c>
      <c r="B334">
        <v>65</v>
      </c>
      <c r="C334">
        <v>10</v>
      </c>
      <c r="D334">
        <v>6</v>
      </c>
      <c r="E334">
        <v>35</v>
      </c>
      <c r="F334">
        <v>2</v>
      </c>
      <c r="G334">
        <v>0</v>
      </c>
      <c r="H334">
        <v>33</v>
      </c>
      <c r="I334">
        <v>76</v>
      </c>
      <c r="J334">
        <v>10</v>
      </c>
      <c r="K334">
        <v>5</v>
      </c>
      <c r="M334" t="s">
        <v>3424</v>
      </c>
      <c r="N334" t="s">
        <v>3424</v>
      </c>
      <c r="O334" t="s">
        <v>3424</v>
      </c>
    </row>
    <row r="335" spans="1:15">
      <c r="A335" t="s">
        <v>3561</v>
      </c>
      <c r="B335">
        <v>60</v>
      </c>
      <c r="C335">
        <v>10</v>
      </c>
      <c r="D335">
        <v>5</v>
      </c>
      <c r="E335">
        <v>23</v>
      </c>
      <c r="F335">
        <v>0</v>
      </c>
      <c r="G335">
        <v>3</v>
      </c>
      <c r="H335">
        <v>20</v>
      </c>
      <c r="M335" t="s">
        <v>3424</v>
      </c>
      <c r="N335" t="s">
        <v>3424</v>
      </c>
      <c r="O335" t="s">
        <v>3424</v>
      </c>
    </row>
    <row r="336" spans="1:15">
      <c r="A336" t="s">
        <v>3562</v>
      </c>
      <c r="B336">
        <v>66</v>
      </c>
      <c r="C336">
        <v>9</v>
      </c>
      <c r="D336">
        <v>5</v>
      </c>
      <c r="E336">
        <v>19</v>
      </c>
      <c r="F336">
        <v>2</v>
      </c>
      <c r="G336">
        <v>0</v>
      </c>
      <c r="H336">
        <v>17</v>
      </c>
      <c r="M336" t="s">
        <v>3424</v>
      </c>
      <c r="N336" t="s">
        <v>3424</v>
      </c>
      <c r="O336" t="s">
        <v>3424</v>
      </c>
    </row>
    <row r="337" spans="1:15">
      <c r="A337" t="s">
        <v>3563</v>
      </c>
      <c r="B337">
        <v>66</v>
      </c>
      <c r="C337">
        <v>9</v>
      </c>
      <c r="D337">
        <v>6</v>
      </c>
      <c r="E337">
        <v>15</v>
      </c>
      <c r="F337">
        <v>0</v>
      </c>
      <c r="G337">
        <v>0</v>
      </c>
      <c r="H337">
        <v>15</v>
      </c>
      <c r="I337">
        <v>73</v>
      </c>
      <c r="J337">
        <v>11</v>
      </c>
      <c r="K337">
        <v>7</v>
      </c>
      <c r="M337" t="s">
        <v>3424</v>
      </c>
      <c r="N337" t="s">
        <v>3424</v>
      </c>
      <c r="O337" t="s">
        <v>3424</v>
      </c>
    </row>
    <row r="338" spans="1:15">
      <c r="A338" t="s">
        <v>3564</v>
      </c>
      <c r="B338">
        <v>61</v>
      </c>
      <c r="C338">
        <v>11</v>
      </c>
      <c r="D338">
        <v>9</v>
      </c>
      <c r="E338">
        <v>17</v>
      </c>
      <c r="F338">
        <v>0</v>
      </c>
      <c r="G338">
        <v>0</v>
      </c>
      <c r="H338">
        <v>17</v>
      </c>
      <c r="M338" t="s">
        <v>3424</v>
      </c>
      <c r="N338" t="s">
        <v>3424</v>
      </c>
      <c r="O338" t="s">
        <v>3424</v>
      </c>
    </row>
    <row r="339" spans="1:15">
      <c r="A339" t="s">
        <v>3565</v>
      </c>
      <c r="B339">
        <v>69</v>
      </c>
      <c r="C339">
        <v>10</v>
      </c>
      <c r="D339">
        <v>8</v>
      </c>
      <c r="E339">
        <v>17</v>
      </c>
      <c r="F339">
        <v>0</v>
      </c>
      <c r="G339">
        <v>0</v>
      </c>
      <c r="H339">
        <v>17</v>
      </c>
      <c r="I339">
        <v>66</v>
      </c>
      <c r="J339">
        <v>11</v>
      </c>
      <c r="K339">
        <v>7</v>
      </c>
      <c r="M339" t="s">
        <v>3424</v>
      </c>
      <c r="N339" t="s">
        <v>3424</v>
      </c>
      <c r="O339" t="s">
        <v>3424</v>
      </c>
    </row>
    <row r="340" spans="1:15">
      <c r="A340" t="s">
        <v>3566</v>
      </c>
      <c r="B340">
        <v>59</v>
      </c>
      <c r="C340">
        <v>10</v>
      </c>
      <c r="D340">
        <v>6</v>
      </c>
      <c r="E340">
        <v>24</v>
      </c>
      <c r="F340">
        <v>3</v>
      </c>
      <c r="G340">
        <v>0</v>
      </c>
      <c r="H340">
        <v>21</v>
      </c>
      <c r="I340">
        <v>66</v>
      </c>
      <c r="J340">
        <v>10</v>
      </c>
      <c r="K340">
        <v>7</v>
      </c>
      <c r="M340" t="s">
        <v>3424</v>
      </c>
      <c r="N340" t="s">
        <v>3424</v>
      </c>
      <c r="O340" t="s">
        <v>3424</v>
      </c>
    </row>
    <row r="341" spans="1:15">
      <c r="A341" t="s">
        <v>3567</v>
      </c>
      <c r="B341">
        <v>81</v>
      </c>
      <c r="C341">
        <v>10</v>
      </c>
      <c r="D341">
        <v>9</v>
      </c>
      <c r="E341">
        <v>23</v>
      </c>
      <c r="F341">
        <v>1</v>
      </c>
      <c r="G341">
        <v>0</v>
      </c>
      <c r="H341">
        <v>22</v>
      </c>
      <c r="I341">
        <v>74</v>
      </c>
      <c r="J341">
        <v>11</v>
      </c>
      <c r="K341">
        <v>8</v>
      </c>
      <c r="M341" t="s">
        <v>3424</v>
      </c>
      <c r="N341" t="s">
        <v>3424</v>
      </c>
      <c r="O341" t="s">
        <v>3424</v>
      </c>
    </row>
    <row r="342" spans="1:15">
      <c r="A342" t="s">
        <v>3568</v>
      </c>
      <c r="B342">
        <v>86</v>
      </c>
      <c r="C342">
        <v>9</v>
      </c>
      <c r="D342">
        <v>5</v>
      </c>
      <c r="E342">
        <v>19</v>
      </c>
      <c r="F342">
        <v>0</v>
      </c>
      <c r="G342">
        <v>0</v>
      </c>
      <c r="H342">
        <v>19</v>
      </c>
      <c r="I342">
        <v>84</v>
      </c>
      <c r="J342">
        <v>10</v>
      </c>
      <c r="K342">
        <v>5</v>
      </c>
      <c r="M342" t="s">
        <v>3424</v>
      </c>
      <c r="N342" t="s">
        <v>3424</v>
      </c>
      <c r="O342" t="s">
        <v>3424</v>
      </c>
    </row>
    <row r="343" spans="1:15">
      <c r="A343" t="s">
        <v>3569</v>
      </c>
      <c r="B343">
        <v>77</v>
      </c>
      <c r="C343">
        <v>8</v>
      </c>
      <c r="D343">
        <v>6</v>
      </c>
      <c r="E343">
        <v>31</v>
      </c>
      <c r="F343">
        <v>0</v>
      </c>
      <c r="G343">
        <v>0</v>
      </c>
      <c r="H343">
        <v>31</v>
      </c>
      <c r="I343">
        <v>80</v>
      </c>
      <c r="J343">
        <v>9</v>
      </c>
      <c r="K343">
        <v>7</v>
      </c>
      <c r="M343" t="s">
        <v>3424</v>
      </c>
      <c r="N343" t="s">
        <v>3424</v>
      </c>
      <c r="O343" t="s">
        <v>3424</v>
      </c>
    </row>
    <row r="344" spans="1:15">
      <c r="A344" t="s">
        <v>3570</v>
      </c>
      <c r="B344">
        <v>70</v>
      </c>
      <c r="C344">
        <v>11</v>
      </c>
      <c r="D344">
        <v>4</v>
      </c>
      <c r="E344">
        <v>34</v>
      </c>
      <c r="F344">
        <v>0</v>
      </c>
      <c r="G344">
        <v>0</v>
      </c>
      <c r="H344">
        <v>34</v>
      </c>
      <c r="I344">
        <v>79</v>
      </c>
      <c r="J344">
        <v>9</v>
      </c>
      <c r="K344">
        <v>6</v>
      </c>
      <c r="M344" t="s">
        <v>3424</v>
      </c>
      <c r="N344" t="s">
        <v>3424</v>
      </c>
      <c r="O344" t="s">
        <v>3424</v>
      </c>
    </row>
    <row r="345" spans="1:15">
      <c r="A345" t="s">
        <v>3571</v>
      </c>
      <c r="B345">
        <v>72</v>
      </c>
      <c r="C345">
        <v>7</v>
      </c>
      <c r="D345">
        <v>6</v>
      </c>
      <c r="E345">
        <v>25</v>
      </c>
      <c r="F345">
        <v>1</v>
      </c>
      <c r="G345">
        <v>0</v>
      </c>
      <c r="H345">
        <v>24</v>
      </c>
      <c r="I345">
        <v>65</v>
      </c>
      <c r="J345">
        <v>9</v>
      </c>
      <c r="K345">
        <v>8</v>
      </c>
      <c r="M345" t="s">
        <v>3424</v>
      </c>
      <c r="N345" t="s">
        <v>3424</v>
      </c>
      <c r="O345" t="s">
        <v>3424</v>
      </c>
    </row>
    <row r="346" spans="1:15">
      <c r="A346" t="s">
        <v>3572</v>
      </c>
      <c r="B346">
        <v>62</v>
      </c>
      <c r="C346">
        <v>8</v>
      </c>
      <c r="D346">
        <v>5</v>
      </c>
      <c r="E346">
        <v>17</v>
      </c>
      <c r="F346">
        <v>0</v>
      </c>
      <c r="G346">
        <v>0</v>
      </c>
      <c r="H346">
        <v>17</v>
      </c>
      <c r="I346">
        <v>63</v>
      </c>
      <c r="J346">
        <v>9</v>
      </c>
      <c r="K346">
        <v>5</v>
      </c>
      <c r="M346" t="s">
        <v>3424</v>
      </c>
      <c r="N346" t="s">
        <v>3424</v>
      </c>
      <c r="O346" t="s">
        <v>3424</v>
      </c>
    </row>
    <row r="347" spans="1:15">
      <c r="A347" t="s">
        <v>3573</v>
      </c>
      <c r="B347">
        <v>66</v>
      </c>
      <c r="C347">
        <v>9</v>
      </c>
      <c r="D347">
        <v>4</v>
      </c>
      <c r="E347">
        <v>24</v>
      </c>
      <c r="F347">
        <v>0</v>
      </c>
      <c r="G347">
        <v>0</v>
      </c>
      <c r="H347">
        <v>24</v>
      </c>
      <c r="M347" t="s">
        <v>3424</v>
      </c>
      <c r="N347" t="s">
        <v>3424</v>
      </c>
      <c r="O347" t="s">
        <v>3424</v>
      </c>
    </row>
    <row r="348" spans="1:15">
      <c r="A348" t="s">
        <v>3574</v>
      </c>
      <c r="B348">
        <v>69</v>
      </c>
      <c r="C348">
        <v>8</v>
      </c>
      <c r="D348">
        <v>7</v>
      </c>
      <c r="E348">
        <v>21</v>
      </c>
      <c r="F348">
        <v>1</v>
      </c>
      <c r="G348">
        <v>0</v>
      </c>
      <c r="H348">
        <v>20</v>
      </c>
      <c r="M348" t="s">
        <v>3424</v>
      </c>
      <c r="N348" t="s">
        <v>3424</v>
      </c>
      <c r="O348" t="s">
        <v>3424</v>
      </c>
    </row>
    <row r="349" spans="1:15">
      <c r="A349" t="s">
        <v>3575</v>
      </c>
      <c r="B349">
        <v>75</v>
      </c>
      <c r="C349">
        <v>9</v>
      </c>
      <c r="D349">
        <v>5</v>
      </c>
      <c r="E349">
        <v>29</v>
      </c>
      <c r="F349">
        <v>1</v>
      </c>
      <c r="G349">
        <v>0</v>
      </c>
      <c r="H349">
        <v>28</v>
      </c>
      <c r="M349" t="s">
        <v>3424</v>
      </c>
      <c r="N349" t="s">
        <v>3424</v>
      </c>
      <c r="O349" t="s">
        <v>3424</v>
      </c>
    </row>
    <row r="350" spans="1:15">
      <c r="A350" t="s">
        <v>3576</v>
      </c>
      <c r="B350">
        <v>89</v>
      </c>
      <c r="C350">
        <v>9</v>
      </c>
      <c r="D350">
        <v>8</v>
      </c>
      <c r="E350">
        <v>25</v>
      </c>
      <c r="F350">
        <v>0</v>
      </c>
      <c r="G350">
        <v>0</v>
      </c>
      <c r="H350">
        <v>25</v>
      </c>
      <c r="M350" t="s">
        <v>3424</v>
      </c>
      <c r="N350" t="s">
        <v>3424</v>
      </c>
      <c r="O350" t="s">
        <v>3424</v>
      </c>
    </row>
    <row r="351" spans="1:15">
      <c r="A351" t="s">
        <v>3577</v>
      </c>
      <c r="B351">
        <v>82</v>
      </c>
      <c r="C351">
        <v>9</v>
      </c>
      <c r="D351">
        <v>7</v>
      </c>
      <c r="E351">
        <v>30</v>
      </c>
      <c r="F351">
        <v>0</v>
      </c>
      <c r="G351">
        <v>0</v>
      </c>
      <c r="H351">
        <v>30</v>
      </c>
      <c r="M351" t="s">
        <v>3424</v>
      </c>
      <c r="N351" t="s">
        <v>3424</v>
      </c>
      <c r="O351" t="s">
        <v>3424</v>
      </c>
    </row>
    <row r="352" spans="1:15">
      <c r="A352" t="s">
        <v>3578</v>
      </c>
      <c r="C352">
        <v>8</v>
      </c>
      <c r="D352">
        <v>8</v>
      </c>
      <c r="E352">
        <v>24</v>
      </c>
      <c r="F352">
        <v>0</v>
      </c>
      <c r="G352">
        <v>0</v>
      </c>
      <c r="H352">
        <v>24</v>
      </c>
      <c r="M352" t="s">
        <v>3424</v>
      </c>
      <c r="N352" t="s">
        <v>3424</v>
      </c>
      <c r="O352" t="s">
        <v>3424</v>
      </c>
    </row>
    <row r="353" spans="1:15">
      <c r="A353" t="s">
        <v>3579</v>
      </c>
      <c r="B353">
        <v>73</v>
      </c>
      <c r="C353">
        <v>10</v>
      </c>
      <c r="D353">
        <v>8</v>
      </c>
      <c r="E353">
        <v>29</v>
      </c>
      <c r="F353">
        <v>1</v>
      </c>
      <c r="G353">
        <v>0</v>
      </c>
      <c r="H353">
        <v>28</v>
      </c>
      <c r="M353" t="s">
        <v>3424</v>
      </c>
      <c r="N353" t="s">
        <v>3424</v>
      </c>
      <c r="O353" t="s">
        <v>3424</v>
      </c>
    </row>
    <row r="354" spans="1:15">
      <c r="A354" t="s">
        <v>3580</v>
      </c>
      <c r="B354">
        <v>79</v>
      </c>
      <c r="C354">
        <v>12</v>
      </c>
      <c r="D354">
        <v>9</v>
      </c>
      <c r="E354">
        <v>31</v>
      </c>
      <c r="F354">
        <v>0</v>
      </c>
      <c r="G354">
        <v>1</v>
      </c>
      <c r="H354">
        <v>30</v>
      </c>
      <c r="M354" t="s">
        <v>3424</v>
      </c>
      <c r="N354" t="s">
        <v>3424</v>
      </c>
      <c r="O354" t="s">
        <v>3424</v>
      </c>
    </row>
    <row r="355" spans="1:15">
      <c r="A355" t="s">
        <v>3581</v>
      </c>
      <c r="B355">
        <v>79</v>
      </c>
      <c r="C355">
        <v>9</v>
      </c>
      <c r="D355">
        <v>6</v>
      </c>
      <c r="E355">
        <v>24</v>
      </c>
      <c r="F355">
        <v>0</v>
      </c>
      <c r="G355">
        <v>0</v>
      </c>
      <c r="H355">
        <v>24</v>
      </c>
      <c r="M355" t="s">
        <v>3424</v>
      </c>
      <c r="N355" t="s">
        <v>3424</v>
      </c>
      <c r="O355" t="s">
        <v>3424</v>
      </c>
    </row>
    <row r="356" spans="1:15">
      <c r="A356" t="s">
        <v>3582</v>
      </c>
      <c r="B356">
        <v>77</v>
      </c>
      <c r="C356">
        <v>8</v>
      </c>
      <c r="D356">
        <v>5</v>
      </c>
      <c r="E356">
        <v>19</v>
      </c>
      <c r="F356">
        <v>1</v>
      </c>
      <c r="G356">
        <v>0</v>
      </c>
      <c r="H356">
        <v>18</v>
      </c>
      <c r="M356" t="s">
        <v>3424</v>
      </c>
      <c r="N356" t="s">
        <v>3424</v>
      </c>
      <c r="O356" t="s">
        <v>3424</v>
      </c>
    </row>
    <row r="357" spans="1:15">
      <c r="A357" t="s">
        <v>3583</v>
      </c>
      <c r="B357">
        <v>87</v>
      </c>
      <c r="C357">
        <v>11</v>
      </c>
      <c r="D357">
        <v>7</v>
      </c>
      <c r="E357">
        <v>20</v>
      </c>
      <c r="F357">
        <v>0</v>
      </c>
      <c r="G357">
        <v>0</v>
      </c>
      <c r="H357">
        <v>20</v>
      </c>
      <c r="M357" t="s">
        <v>3424</v>
      </c>
      <c r="N357" t="s">
        <v>3424</v>
      </c>
      <c r="O357" t="s">
        <v>3424</v>
      </c>
    </row>
    <row r="358" spans="1:15">
      <c r="A358" t="s">
        <v>3584</v>
      </c>
      <c r="B358">
        <v>65</v>
      </c>
      <c r="C358">
        <v>10</v>
      </c>
      <c r="D358">
        <v>5</v>
      </c>
      <c r="E358">
        <v>24</v>
      </c>
      <c r="F358">
        <v>1</v>
      </c>
      <c r="G358">
        <v>0</v>
      </c>
      <c r="H358">
        <v>23</v>
      </c>
      <c r="M358" t="s">
        <v>3424</v>
      </c>
      <c r="N358" t="s">
        <v>3424</v>
      </c>
      <c r="O358" t="s">
        <v>3424</v>
      </c>
    </row>
    <row r="359" spans="1:15">
      <c r="A359" t="s">
        <v>3585</v>
      </c>
      <c r="B359">
        <v>65</v>
      </c>
      <c r="C359">
        <v>10</v>
      </c>
      <c r="D359">
        <v>8</v>
      </c>
      <c r="E359">
        <v>31</v>
      </c>
      <c r="F359">
        <v>0</v>
      </c>
      <c r="G359">
        <v>0</v>
      </c>
      <c r="H359">
        <v>31</v>
      </c>
      <c r="M359" t="s">
        <v>3424</v>
      </c>
      <c r="N359" t="s">
        <v>3424</v>
      </c>
      <c r="O359" t="s">
        <v>3424</v>
      </c>
    </row>
    <row r="360" spans="1:15">
      <c r="A360" t="s">
        <v>3586</v>
      </c>
      <c r="B360">
        <v>64</v>
      </c>
      <c r="C360">
        <v>11</v>
      </c>
      <c r="D360">
        <v>8</v>
      </c>
      <c r="E360">
        <v>22</v>
      </c>
      <c r="F360">
        <v>1</v>
      </c>
      <c r="G360">
        <v>0</v>
      </c>
      <c r="H360">
        <v>21</v>
      </c>
      <c r="M360" t="s">
        <v>3424</v>
      </c>
      <c r="N360" t="s">
        <v>3424</v>
      </c>
      <c r="O360" t="s">
        <v>3424</v>
      </c>
    </row>
    <row r="361" spans="1:15">
      <c r="A361" t="s">
        <v>3587</v>
      </c>
      <c r="B361">
        <v>65</v>
      </c>
      <c r="C361">
        <v>9</v>
      </c>
      <c r="D361">
        <v>5</v>
      </c>
      <c r="E361">
        <v>21</v>
      </c>
      <c r="F361">
        <v>0</v>
      </c>
      <c r="G361">
        <v>0</v>
      </c>
      <c r="H361">
        <v>21</v>
      </c>
      <c r="M361" t="s">
        <v>3424</v>
      </c>
      <c r="N361" t="s">
        <v>3424</v>
      </c>
      <c r="O361" t="s">
        <v>3424</v>
      </c>
    </row>
    <row r="362" spans="1:1">
      <c r="A362" t="s">
        <v>3588</v>
      </c>
    </row>
    <row r="363" spans="1:22">
      <c r="A363" t="s">
        <v>1482</v>
      </c>
      <c r="C363">
        <v>8</v>
      </c>
      <c r="D363">
        <v>4</v>
      </c>
      <c r="E363">
        <v>16</v>
      </c>
      <c r="F363">
        <v>2</v>
      </c>
      <c r="G363">
        <v>0</v>
      </c>
      <c r="H363">
        <v>15</v>
      </c>
      <c r="M363" t="s">
        <v>3424</v>
      </c>
      <c r="N363" t="s">
        <v>3424</v>
      </c>
      <c r="O363" t="s">
        <v>3424</v>
      </c>
      <c r="T363" t="s">
        <v>3424</v>
      </c>
      <c r="U363" t="s">
        <v>3424</v>
      </c>
      <c r="V363" t="s">
        <v>3424</v>
      </c>
    </row>
    <row r="364" spans="1:22">
      <c r="A364" t="s">
        <v>1487</v>
      </c>
      <c r="C364">
        <v>8</v>
      </c>
      <c r="D364">
        <v>4</v>
      </c>
      <c r="E364">
        <v>16</v>
      </c>
      <c r="F364">
        <v>2</v>
      </c>
      <c r="G364">
        <v>0</v>
      </c>
      <c r="H364">
        <v>15</v>
      </c>
      <c r="M364" t="s">
        <v>3424</v>
      </c>
      <c r="N364" t="s">
        <v>3424</v>
      </c>
      <c r="O364" t="s">
        <v>3424</v>
      </c>
      <c r="T364" t="s">
        <v>3424</v>
      </c>
      <c r="U364" t="s">
        <v>3424</v>
      </c>
      <c r="V364" t="s">
        <v>3424</v>
      </c>
    </row>
    <row r="365" spans="1:22">
      <c r="A365" t="s">
        <v>1490</v>
      </c>
      <c r="B365">
        <v>26</v>
      </c>
      <c r="C365">
        <v>9</v>
      </c>
      <c r="D365">
        <v>5</v>
      </c>
      <c r="E365">
        <v>16</v>
      </c>
      <c r="F365">
        <v>0</v>
      </c>
      <c r="G365">
        <v>1</v>
      </c>
      <c r="H365">
        <v>15</v>
      </c>
      <c r="M365" t="s">
        <v>3424</v>
      </c>
      <c r="N365" t="s">
        <v>3424</v>
      </c>
      <c r="O365" t="s">
        <v>3424</v>
      </c>
      <c r="T365" t="s">
        <v>3424</v>
      </c>
      <c r="U365" t="s">
        <v>3424</v>
      </c>
      <c r="V365" t="s">
        <v>3424</v>
      </c>
    </row>
    <row r="366" spans="1:22">
      <c r="A366" t="s">
        <v>1493</v>
      </c>
      <c r="B366">
        <v>42</v>
      </c>
      <c r="C366">
        <v>9</v>
      </c>
      <c r="D366">
        <v>4</v>
      </c>
      <c r="E366">
        <v>24</v>
      </c>
      <c r="F366">
        <v>2</v>
      </c>
      <c r="G366">
        <v>1</v>
      </c>
      <c r="H366">
        <v>23</v>
      </c>
      <c r="M366" t="s">
        <v>3424</v>
      </c>
      <c r="N366" t="s">
        <v>3424</v>
      </c>
      <c r="O366" t="s">
        <v>3424</v>
      </c>
      <c r="T366" t="s">
        <v>3424</v>
      </c>
      <c r="U366" t="s">
        <v>3424</v>
      </c>
      <c r="V366" t="s">
        <v>3424</v>
      </c>
    </row>
    <row r="367" spans="1:22">
      <c r="A367" t="s">
        <v>1497</v>
      </c>
      <c r="B367">
        <v>45</v>
      </c>
      <c r="C367">
        <v>8</v>
      </c>
      <c r="D367">
        <v>3</v>
      </c>
      <c r="E367">
        <v>27</v>
      </c>
      <c r="F367">
        <v>4</v>
      </c>
      <c r="G367">
        <v>0</v>
      </c>
      <c r="H367">
        <v>23</v>
      </c>
      <c r="I367">
        <v>38</v>
      </c>
      <c r="J367">
        <v>6</v>
      </c>
      <c r="K367">
        <v>5</v>
      </c>
      <c r="L367">
        <v>22</v>
      </c>
      <c r="M367">
        <v>3</v>
      </c>
      <c r="N367">
        <v>0</v>
      </c>
      <c r="O367">
        <v>19</v>
      </c>
      <c r="T367" t="s">
        <v>3424</v>
      </c>
      <c r="U367" t="s">
        <v>3424</v>
      </c>
      <c r="V367" t="s">
        <v>3424</v>
      </c>
    </row>
    <row r="368" spans="1:22">
      <c r="A368" t="s">
        <v>1500</v>
      </c>
      <c r="B368">
        <v>54</v>
      </c>
      <c r="C368">
        <v>9</v>
      </c>
      <c r="D368">
        <v>7</v>
      </c>
      <c r="E368">
        <v>29</v>
      </c>
      <c r="F368">
        <v>4</v>
      </c>
      <c r="G368">
        <v>0</v>
      </c>
      <c r="H368">
        <v>25</v>
      </c>
      <c r="M368" t="s">
        <v>3424</v>
      </c>
      <c r="N368" t="s">
        <v>3424</v>
      </c>
      <c r="O368" t="s">
        <v>3424</v>
      </c>
      <c r="T368" t="s">
        <v>3424</v>
      </c>
      <c r="U368" t="s">
        <v>3424</v>
      </c>
      <c r="V368" t="s">
        <v>3424</v>
      </c>
    </row>
    <row r="369" spans="1:22">
      <c r="A369" t="s">
        <v>1503</v>
      </c>
      <c r="B369">
        <v>37</v>
      </c>
      <c r="C369">
        <v>9</v>
      </c>
      <c r="D369">
        <v>6</v>
      </c>
      <c r="E369">
        <v>16</v>
      </c>
      <c r="F369">
        <v>0</v>
      </c>
      <c r="G369">
        <v>0</v>
      </c>
      <c r="H369">
        <v>16</v>
      </c>
      <c r="I369">
        <v>37</v>
      </c>
      <c r="J369">
        <v>8</v>
      </c>
      <c r="K369">
        <v>6</v>
      </c>
      <c r="L369">
        <v>18</v>
      </c>
      <c r="M369">
        <v>3</v>
      </c>
      <c r="N369">
        <v>0</v>
      </c>
      <c r="O369">
        <v>15</v>
      </c>
      <c r="T369" t="s">
        <v>3424</v>
      </c>
      <c r="U369" t="s">
        <v>3424</v>
      </c>
      <c r="V369" t="s">
        <v>3424</v>
      </c>
    </row>
    <row r="370" spans="1:22">
      <c r="A370" t="s">
        <v>1506</v>
      </c>
      <c r="B370">
        <v>53</v>
      </c>
      <c r="C370">
        <v>8</v>
      </c>
      <c r="D370">
        <v>8</v>
      </c>
      <c r="E370">
        <v>13</v>
      </c>
      <c r="F370">
        <v>0</v>
      </c>
      <c r="G370">
        <v>0</v>
      </c>
      <c r="H370">
        <v>13</v>
      </c>
      <c r="I370">
        <v>64</v>
      </c>
      <c r="J370">
        <v>9</v>
      </c>
      <c r="K370">
        <v>8</v>
      </c>
      <c r="L370">
        <v>21</v>
      </c>
      <c r="M370">
        <v>2</v>
      </c>
      <c r="N370">
        <v>1</v>
      </c>
      <c r="O370">
        <v>18</v>
      </c>
      <c r="T370" t="s">
        <v>3424</v>
      </c>
      <c r="U370" t="s">
        <v>3424</v>
      </c>
      <c r="V370" t="s">
        <v>3424</v>
      </c>
    </row>
    <row r="371" spans="1:22">
      <c r="A371" t="s">
        <v>1510</v>
      </c>
      <c r="B371">
        <v>62</v>
      </c>
      <c r="C371">
        <v>7</v>
      </c>
      <c r="D371">
        <v>6</v>
      </c>
      <c r="E371">
        <v>26</v>
      </c>
      <c r="F371">
        <v>2</v>
      </c>
      <c r="G371">
        <v>0</v>
      </c>
      <c r="H371">
        <v>25</v>
      </c>
      <c r="I371">
        <v>66</v>
      </c>
      <c r="J371">
        <v>7</v>
      </c>
      <c r="K371">
        <v>7</v>
      </c>
      <c r="L371">
        <v>19</v>
      </c>
      <c r="M371">
        <v>0</v>
      </c>
      <c r="N371">
        <v>0</v>
      </c>
      <c r="O371">
        <v>19</v>
      </c>
      <c r="T371" t="s">
        <v>3424</v>
      </c>
      <c r="U371" t="s">
        <v>3424</v>
      </c>
      <c r="V371" t="s">
        <v>3424</v>
      </c>
    </row>
    <row r="372" spans="1:22">
      <c r="A372" t="s">
        <v>1513</v>
      </c>
      <c r="B372">
        <v>20</v>
      </c>
      <c r="C372">
        <v>5</v>
      </c>
      <c r="D372">
        <v>3</v>
      </c>
      <c r="E372">
        <v>15</v>
      </c>
      <c r="F372">
        <v>0</v>
      </c>
      <c r="G372">
        <v>1</v>
      </c>
      <c r="H372">
        <v>14</v>
      </c>
      <c r="I372">
        <v>32</v>
      </c>
      <c r="J372">
        <v>6</v>
      </c>
      <c r="K372">
        <v>4</v>
      </c>
      <c r="L372">
        <v>24</v>
      </c>
      <c r="M372">
        <v>5</v>
      </c>
      <c r="N372">
        <v>1</v>
      </c>
      <c r="O372">
        <v>18</v>
      </c>
      <c r="T372" t="s">
        <v>3424</v>
      </c>
      <c r="U372" t="s">
        <v>3424</v>
      </c>
      <c r="V372" t="s">
        <v>3424</v>
      </c>
    </row>
    <row r="373" spans="1:22">
      <c r="A373" t="s">
        <v>1516</v>
      </c>
      <c r="B373">
        <v>59</v>
      </c>
      <c r="C373">
        <v>10</v>
      </c>
      <c r="D373">
        <v>9</v>
      </c>
      <c r="E373">
        <v>17</v>
      </c>
      <c r="F373">
        <v>0</v>
      </c>
      <c r="G373">
        <v>0</v>
      </c>
      <c r="H373">
        <v>17</v>
      </c>
      <c r="M373" t="s">
        <v>3424</v>
      </c>
      <c r="N373" t="s">
        <v>3424</v>
      </c>
      <c r="O373" t="s">
        <v>3424</v>
      </c>
      <c r="T373" t="s">
        <v>3424</v>
      </c>
      <c r="U373" t="s">
        <v>3424</v>
      </c>
      <c r="V373" t="s">
        <v>3424</v>
      </c>
    </row>
    <row r="374" spans="1:22">
      <c r="A374" t="s">
        <v>1519</v>
      </c>
      <c r="B374">
        <v>29</v>
      </c>
      <c r="C374">
        <v>8</v>
      </c>
      <c r="D374">
        <v>4</v>
      </c>
      <c r="E374">
        <v>13</v>
      </c>
      <c r="F374">
        <v>0</v>
      </c>
      <c r="G374">
        <v>0</v>
      </c>
      <c r="H374">
        <v>13</v>
      </c>
      <c r="I374">
        <v>42</v>
      </c>
      <c r="J374">
        <v>8</v>
      </c>
      <c r="K374">
        <v>4</v>
      </c>
      <c r="L374">
        <v>10</v>
      </c>
      <c r="M374">
        <v>0</v>
      </c>
      <c r="N374">
        <v>0</v>
      </c>
      <c r="O374">
        <v>10</v>
      </c>
      <c r="T374" t="s">
        <v>3424</v>
      </c>
      <c r="U374" t="s">
        <v>3424</v>
      </c>
      <c r="V374" t="s">
        <v>3424</v>
      </c>
    </row>
    <row r="375" spans="1:22">
      <c r="A375" t="s">
        <v>1522</v>
      </c>
      <c r="B375">
        <v>35</v>
      </c>
      <c r="F375" t="s">
        <v>3424</v>
      </c>
      <c r="G375" t="s">
        <v>3424</v>
      </c>
      <c r="H375" t="s">
        <v>3424</v>
      </c>
      <c r="M375" t="s">
        <v>3424</v>
      </c>
      <c r="N375" t="s">
        <v>3424</v>
      </c>
      <c r="O375" t="s">
        <v>3424</v>
      </c>
      <c r="T375" t="s">
        <v>3424</v>
      </c>
      <c r="U375" t="s">
        <v>3424</v>
      </c>
      <c r="V375" t="s">
        <v>3424</v>
      </c>
    </row>
    <row r="376" spans="1:22">
      <c r="A376" t="s">
        <v>1524</v>
      </c>
      <c r="B376">
        <v>46</v>
      </c>
      <c r="C376">
        <v>9</v>
      </c>
      <c r="D376">
        <v>7</v>
      </c>
      <c r="E376">
        <v>15</v>
      </c>
      <c r="F376">
        <v>0</v>
      </c>
      <c r="G376">
        <v>1</v>
      </c>
      <c r="H376">
        <v>14</v>
      </c>
      <c r="I376">
        <v>54</v>
      </c>
      <c r="J376">
        <v>9</v>
      </c>
      <c r="K376">
        <v>8</v>
      </c>
      <c r="L376">
        <v>21</v>
      </c>
      <c r="M376">
        <v>1</v>
      </c>
      <c r="N376">
        <v>0</v>
      </c>
      <c r="O376">
        <v>20</v>
      </c>
      <c r="T376" t="s">
        <v>3424</v>
      </c>
      <c r="U376" t="s">
        <v>3424</v>
      </c>
      <c r="V376" t="s">
        <v>3424</v>
      </c>
    </row>
    <row r="377" spans="1:22">
      <c r="A377" t="s">
        <v>1527</v>
      </c>
      <c r="B377">
        <v>51</v>
      </c>
      <c r="C377">
        <v>8</v>
      </c>
      <c r="D377">
        <v>7</v>
      </c>
      <c r="E377">
        <v>15</v>
      </c>
      <c r="F377">
        <v>0</v>
      </c>
      <c r="G377">
        <v>0</v>
      </c>
      <c r="H377">
        <v>15</v>
      </c>
      <c r="M377" t="s">
        <v>3424</v>
      </c>
      <c r="N377" t="s">
        <v>3424</v>
      </c>
      <c r="O377" t="s">
        <v>3424</v>
      </c>
      <c r="T377" t="s">
        <v>3424</v>
      </c>
      <c r="U377" t="s">
        <v>3424</v>
      </c>
      <c r="V377" t="s">
        <v>3424</v>
      </c>
    </row>
    <row r="378" spans="1:22">
      <c r="A378" t="s">
        <v>1530</v>
      </c>
      <c r="B378">
        <v>48</v>
      </c>
      <c r="C378">
        <v>9</v>
      </c>
      <c r="D378">
        <v>6</v>
      </c>
      <c r="E378">
        <v>21</v>
      </c>
      <c r="F378">
        <v>3</v>
      </c>
      <c r="G378">
        <v>0</v>
      </c>
      <c r="H378">
        <v>18</v>
      </c>
      <c r="I378">
        <v>55</v>
      </c>
      <c r="J378">
        <v>8</v>
      </c>
      <c r="K378">
        <v>6</v>
      </c>
      <c r="L378">
        <v>16</v>
      </c>
      <c r="M378">
        <v>0</v>
      </c>
      <c r="N378">
        <v>0</v>
      </c>
      <c r="O378">
        <v>16</v>
      </c>
      <c r="T378" t="s">
        <v>3424</v>
      </c>
      <c r="U378" t="s">
        <v>3424</v>
      </c>
      <c r="V378" t="s">
        <v>3424</v>
      </c>
    </row>
    <row r="379" spans="1:22">
      <c r="A379" t="s">
        <v>1533</v>
      </c>
      <c r="B379">
        <v>33</v>
      </c>
      <c r="C379">
        <v>8</v>
      </c>
      <c r="D379">
        <v>3</v>
      </c>
      <c r="E379">
        <v>16</v>
      </c>
      <c r="F379">
        <v>2</v>
      </c>
      <c r="G379">
        <v>0</v>
      </c>
      <c r="H379">
        <v>14</v>
      </c>
      <c r="M379" t="s">
        <v>3424</v>
      </c>
      <c r="N379" t="s">
        <v>3424</v>
      </c>
      <c r="O379" t="s">
        <v>3424</v>
      </c>
      <c r="T379" t="s">
        <v>3424</v>
      </c>
      <c r="U379" t="s">
        <v>3424</v>
      </c>
      <c r="V379" t="s">
        <v>3424</v>
      </c>
    </row>
    <row r="380" spans="1:22">
      <c r="A380" t="s">
        <v>1536</v>
      </c>
      <c r="B380">
        <v>26</v>
      </c>
      <c r="C380">
        <v>7</v>
      </c>
      <c r="D380">
        <v>4</v>
      </c>
      <c r="E380">
        <v>12</v>
      </c>
      <c r="F380">
        <v>0</v>
      </c>
      <c r="G380">
        <v>0</v>
      </c>
      <c r="H380">
        <v>12</v>
      </c>
      <c r="I380">
        <v>30</v>
      </c>
      <c r="J380">
        <v>8</v>
      </c>
      <c r="K380">
        <v>3</v>
      </c>
      <c r="L380">
        <v>11</v>
      </c>
      <c r="M380">
        <v>0</v>
      </c>
      <c r="N380">
        <v>0</v>
      </c>
      <c r="O380">
        <v>11</v>
      </c>
      <c r="T380" t="s">
        <v>3424</v>
      </c>
      <c r="U380" t="s">
        <v>3424</v>
      </c>
      <c r="V380" t="s">
        <v>3424</v>
      </c>
    </row>
    <row r="381" spans="1:22">
      <c r="A381" t="s">
        <v>1538</v>
      </c>
      <c r="B381">
        <v>50</v>
      </c>
      <c r="C381">
        <v>8</v>
      </c>
      <c r="D381">
        <v>4</v>
      </c>
      <c r="E381">
        <v>20</v>
      </c>
      <c r="F381">
        <v>2</v>
      </c>
      <c r="G381">
        <v>0</v>
      </c>
      <c r="H381">
        <v>19</v>
      </c>
      <c r="M381" t="s">
        <v>3424</v>
      </c>
      <c r="N381" t="s">
        <v>3424</v>
      </c>
      <c r="O381" t="s">
        <v>3424</v>
      </c>
      <c r="T381" t="s">
        <v>3424</v>
      </c>
      <c r="U381" t="s">
        <v>3424</v>
      </c>
      <c r="V381" t="s">
        <v>3424</v>
      </c>
    </row>
    <row r="382" spans="1:22">
      <c r="A382" t="s">
        <v>1541</v>
      </c>
      <c r="B382">
        <v>40</v>
      </c>
      <c r="C382">
        <v>7</v>
      </c>
      <c r="D382">
        <v>3</v>
      </c>
      <c r="E382">
        <v>17</v>
      </c>
      <c r="F382">
        <v>2</v>
      </c>
      <c r="G382">
        <v>0</v>
      </c>
      <c r="H382">
        <v>15</v>
      </c>
      <c r="M382" t="s">
        <v>3424</v>
      </c>
      <c r="N382" t="s">
        <v>3424</v>
      </c>
      <c r="O382" t="s">
        <v>3424</v>
      </c>
      <c r="T382" t="s">
        <v>3424</v>
      </c>
      <c r="U382" t="s">
        <v>3424</v>
      </c>
      <c r="V382" t="s">
        <v>3424</v>
      </c>
    </row>
    <row r="383" spans="1:22">
      <c r="A383" t="s">
        <v>1544</v>
      </c>
      <c r="B383">
        <v>51</v>
      </c>
      <c r="C383">
        <v>8</v>
      </c>
      <c r="D383">
        <v>7</v>
      </c>
      <c r="E383">
        <v>25</v>
      </c>
      <c r="F383">
        <v>2</v>
      </c>
      <c r="G383">
        <v>0</v>
      </c>
      <c r="H383">
        <v>23</v>
      </c>
      <c r="I383">
        <v>55</v>
      </c>
      <c r="J383">
        <v>8</v>
      </c>
      <c r="K383">
        <v>6</v>
      </c>
      <c r="L383">
        <v>20</v>
      </c>
      <c r="M383">
        <v>0</v>
      </c>
      <c r="N383">
        <v>0</v>
      </c>
      <c r="O383">
        <v>20</v>
      </c>
      <c r="T383" t="s">
        <v>3424</v>
      </c>
      <c r="U383" t="s">
        <v>3424</v>
      </c>
      <c r="V383" t="s">
        <v>3424</v>
      </c>
    </row>
    <row r="384" spans="1:22">
      <c r="A384" t="s">
        <v>1547</v>
      </c>
      <c r="B384">
        <v>58</v>
      </c>
      <c r="C384">
        <v>10</v>
      </c>
      <c r="D384">
        <v>10</v>
      </c>
      <c r="E384">
        <v>24</v>
      </c>
      <c r="F384">
        <v>2</v>
      </c>
      <c r="G384">
        <v>0</v>
      </c>
      <c r="H384">
        <v>22</v>
      </c>
      <c r="I384">
        <v>64</v>
      </c>
      <c r="J384">
        <v>10</v>
      </c>
      <c r="K384">
        <v>8</v>
      </c>
      <c r="L384">
        <v>22</v>
      </c>
      <c r="M384">
        <v>2</v>
      </c>
      <c r="N384">
        <v>0</v>
      </c>
      <c r="O384">
        <v>20</v>
      </c>
      <c r="T384" t="s">
        <v>3424</v>
      </c>
      <c r="U384" t="s">
        <v>3424</v>
      </c>
      <c r="V384" t="s">
        <v>3424</v>
      </c>
    </row>
    <row r="385" spans="1:22">
      <c r="A385" t="s">
        <v>1550</v>
      </c>
      <c r="B385">
        <v>63</v>
      </c>
      <c r="C385">
        <v>8</v>
      </c>
      <c r="D385">
        <v>8</v>
      </c>
      <c r="E385">
        <v>28</v>
      </c>
      <c r="F385">
        <v>1</v>
      </c>
      <c r="G385">
        <v>0</v>
      </c>
      <c r="H385">
        <v>27</v>
      </c>
      <c r="M385" t="s">
        <v>3424</v>
      </c>
      <c r="N385" t="s">
        <v>3424</v>
      </c>
      <c r="O385" t="s">
        <v>3424</v>
      </c>
      <c r="T385" t="s">
        <v>3424</v>
      </c>
      <c r="U385" t="s">
        <v>3424</v>
      </c>
      <c r="V385" t="s">
        <v>3424</v>
      </c>
    </row>
    <row r="386" spans="1:22">
      <c r="A386" t="s">
        <v>1553</v>
      </c>
      <c r="B386">
        <v>66</v>
      </c>
      <c r="C386">
        <v>9</v>
      </c>
      <c r="D386">
        <v>5</v>
      </c>
      <c r="E386">
        <v>29</v>
      </c>
      <c r="F386">
        <v>2</v>
      </c>
      <c r="G386">
        <v>0</v>
      </c>
      <c r="H386">
        <v>27</v>
      </c>
      <c r="M386" t="s">
        <v>3424</v>
      </c>
      <c r="N386" t="s">
        <v>3424</v>
      </c>
      <c r="O386" t="s">
        <v>3424</v>
      </c>
      <c r="T386" t="s">
        <v>3424</v>
      </c>
      <c r="U386" t="s">
        <v>3424</v>
      </c>
      <c r="V386" t="s">
        <v>3424</v>
      </c>
    </row>
    <row r="387" spans="1:22">
      <c r="A387" t="s">
        <v>1556</v>
      </c>
      <c r="B387">
        <v>61</v>
      </c>
      <c r="C387">
        <v>8</v>
      </c>
      <c r="D387">
        <v>6</v>
      </c>
      <c r="E387">
        <v>7</v>
      </c>
      <c r="F387">
        <v>0</v>
      </c>
      <c r="G387">
        <v>1</v>
      </c>
      <c r="H387">
        <v>6</v>
      </c>
      <c r="I387">
        <v>66</v>
      </c>
      <c r="J387">
        <v>8</v>
      </c>
      <c r="K387">
        <v>8</v>
      </c>
      <c r="L387">
        <v>19</v>
      </c>
      <c r="M387">
        <v>0</v>
      </c>
      <c r="N387">
        <v>1</v>
      </c>
      <c r="O387">
        <v>18</v>
      </c>
      <c r="T387" t="s">
        <v>3424</v>
      </c>
      <c r="U387" t="s">
        <v>3424</v>
      </c>
      <c r="V387" t="s">
        <v>3424</v>
      </c>
    </row>
    <row r="388" spans="1:22">
      <c r="A388" t="s">
        <v>1559</v>
      </c>
      <c r="B388">
        <v>68</v>
      </c>
      <c r="C388">
        <v>9</v>
      </c>
      <c r="D388">
        <v>9</v>
      </c>
      <c r="E388">
        <v>27</v>
      </c>
      <c r="F388">
        <v>2</v>
      </c>
      <c r="G388">
        <v>0</v>
      </c>
      <c r="H388">
        <v>25</v>
      </c>
      <c r="I388">
        <v>61</v>
      </c>
      <c r="J388">
        <v>10</v>
      </c>
      <c r="K388">
        <v>9</v>
      </c>
      <c r="L388">
        <v>24</v>
      </c>
      <c r="M388">
        <v>1</v>
      </c>
      <c r="N388">
        <v>0</v>
      </c>
      <c r="O388">
        <v>23</v>
      </c>
      <c r="T388" t="s">
        <v>3424</v>
      </c>
      <c r="U388" t="s">
        <v>3424</v>
      </c>
      <c r="V388" t="s">
        <v>3424</v>
      </c>
    </row>
    <row r="389" spans="1:22">
      <c r="A389" t="s">
        <v>1562</v>
      </c>
      <c r="B389">
        <v>30</v>
      </c>
      <c r="C389">
        <v>8</v>
      </c>
      <c r="D389">
        <v>4</v>
      </c>
      <c r="E389">
        <v>15</v>
      </c>
      <c r="F389">
        <v>0</v>
      </c>
      <c r="G389">
        <v>0</v>
      </c>
      <c r="H389">
        <v>15</v>
      </c>
      <c r="I389">
        <v>27</v>
      </c>
      <c r="J389">
        <v>7</v>
      </c>
      <c r="K389">
        <v>4</v>
      </c>
      <c r="L389">
        <v>22</v>
      </c>
      <c r="M389">
        <v>0</v>
      </c>
      <c r="N389">
        <v>0</v>
      </c>
      <c r="O389">
        <v>22</v>
      </c>
      <c r="T389" t="s">
        <v>3424</v>
      </c>
      <c r="U389" t="s">
        <v>3424</v>
      </c>
      <c r="V389" t="s">
        <v>3424</v>
      </c>
    </row>
    <row r="390" spans="1:22">
      <c r="A390" t="s">
        <v>1565</v>
      </c>
      <c r="B390">
        <v>45</v>
      </c>
      <c r="C390">
        <v>9</v>
      </c>
      <c r="D390">
        <v>6</v>
      </c>
      <c r="E390">
        <v>24</v>
      </c>
      <c r="F390">
        <v>3</v>
      </c>
      <c r="G390">
        <v>0</v>
      </c>
      <c r="H390">
        <v>21</v>
      </c>
      <c r="I390">
        <v>51</v>
      </c>
      <c r="J390">
        <v>8</v>
      </c>
      <c r="K390">
        <v>6</v>
      </c>
      <c r="L390">
        <v>23</v>
      </c>
      <c r="M390">
        <v>0</v>
      </c>
      <c r="N390">
        <v>0</v>
      </c>
      <c r="O390">
        <v>23</v>
      </c>
      <c r="T390" t="s">
        <v>3424</v>
      </c>
      <c r="U390" t="s">
        <v>3424</v>
      </c>
      <c r="V390" t="s">
        <v>3424</v>
      </c>
    </row>
    <row r="391" spans="1:22">
      <c r="A391" t="s">
        <v>1568</v>
      </c>
      <c r="B391">
        <v>28</v>
      </c>
      <c r="C391">
        <v>9</v>
      </c>
      <c r="D391">
        <v>5</v>
      </c>
      <c r="E391">
        <v>29</v>
      </c>
      <c r="F391">
        <v>2</v>
      </c>
      <c r="G391">
        <v>0</v>
      </c>
      <c r="H391">
        <v>27</v>
      </c>
      <c r="I391">
        <v>39</v>
      </c>
      <c r="J391">
        <v>8</v>
      </c>
      <c r="K391">
        <v>5</v>
      </c>
      <c r="L391">
        <v>18</v>
      </c>
      <c r="M391">
        <v>1</v>
      </c>
      <c r="N391">
        <v>0</v>
      </c>
      <c r="O391">
        <v>17</v>
      </c>
      <c r="T391" t="s">
        <v>3424</v>
      </c>
      <c r="U391" t="s">
        <v>3424</v>
      </c>
      <c r="V391" t="s">
        <v>3424</v>
      </c>
    </row>
    <row r="392" spans="1:22">
      <c r="A392" t="s">
        <v>1571</v>
      </c>
      <c r="B392">
        <v>60</v>
      </c>
      <c r="C392">
        <v>8</v>
      </c>
      <c r="D392">
        <v>5</v>
      </c>
      <c r="E392">
        <v>17</v>
      </c>
      <c r="F392">
        <v>0</v>
      </c>
      <c r="G392">
        <v>0</v>
      </c>
      <c r="H392">
        <v>17</v>
      </c>
      <c r="M392" t="s">
        <v>3424</v>
      </c>
      <c r="N392" t="s">
        <v>3424</v>
      </c>
      <c r="O392" t="s">
        <v>3424</v>
      </c>
      <c r="T392" t="s">
        <v>3424</v>
      </c>
      <c r="U392" t="s">
        <v>3424</v>
      </c>
      <c r="V392" t="s">
        <v>3424</v>
      </c>
    </row>
    <row r="393" spans="1:22">
      <c r="A393" t="s">
        <v>1574</v>
      </c>
      <c r="B393">
        <v>44</v>
      </c>
      <c r="C393">
        <v>10</v>
      </c>
      <c r="D393">
        <v>5</v>
      </c>
      <c r="E393">
        <v>12</v>
      </c>
      <c r="F393">
        <v>1</v>
      </c>
      <c r="G393">
        <v>0</v>
      </c>
      <c r="H393">
        <v>11</v>
      </c>
      <c r="I393">
        <v>51</v>
      </c>
      <c r="J393">
        <v>9</v>
      </c>
      <c r="K393">
        <v>4</v>
      </c>
      <c r="L393">
        <v>23</v>
      </c>
      <c r="M393">
        <v>1</v>
      </c>
      <c r="N393">
        <v>0</v>
      </c>
      <c r="O393">
        <v>22</v>
      </c>
      <c r="T393" t="s">
        <v>3424</v>
      </c>
      <c r="U393" t="s">
        <v>3424</v>
      </c>
      <c r="V393" t="s">
        <v>3424</v>
      </c>
    </row>
    <row r="394" spans="1:22">
      <c r="A394" t="s">
        <v>1576</v>
      </c>
      <c r="B394">
        <v>29</v>
      </c>
      <c r="C394">
        <v>8</v>
      </c>
      <c r="D394">
        <v>4</v>
      </c>
      <c r="E394">
        <v>14</v>
      </c>
      <c r="F394">
        <v>1</v>
      </c>
      <c r="G394">
        <v>0</v>
      </c>
      <c r="H394">
        <v>13</v>
      </c>
      <c r="I394">
        <v>33</v>
      </c>
      <c r="J394">
        <v>8</v>
      </c>
      <c r="K394">
        <v>4</v>
      </c>
      <c r="L394">
        <v>17</v>
      </c>
      <c r="M394">
        <v>3</v>
      </c>
      <c r="N394">
        <v>0</v>
      </c>
      <c r="O394">
        <v>14</v>
      </c>
      <c r="T394" t="s">
        <v>3424</v>
      </c>
      <c r="U394" t="s">
        <v>3424</v>
      </c>
      <c r="V394" t="s">
        <v>3424</v>
      </c>
    </row>
    <row r="395" spans="1:22">
      <c r="A395" t="s">
        <v>1578</v>
      </c>
      <c r="B395">
        <v>57</v>
      </c>
      <c r="C395">
        <v>8</v>
      </c>
      <c r="D395">
        <v>6</v>
      </c>
      <c r="E395">
        <v>24</v>
      </c>
      <c r="F395">
        <v>3</v>
      </c>
      <c r="G395">
        <v>0</v>
      </c>
      <c r="H395">
        <v>21</v>
      </c>
      <c r="I395">
        <v>60</v>
      </c>
      <c r="J395">
        <v>8</v>
      </c>
      <c r="K395">
        <v>6</v>
      </c>
      <c r="L395">
        <v>23</v>
      </c>
      <c r="M395">
        <v>3</v>
      </c>
      <c r="N395">
        <v>0</v>
      </c>
      <c r="O395">
        <v>20</v>
      </c>
      <c r="T395" t="s">
        <v>3424</v>
      </c>
      <c r="U395" t="s">
        <v>3424</v>
      </c>
      <c r="V395" t="s">
        <v>3424</v>
      </c>
    </row>
    <row r="396" spans="1:22">
      <c r="A396" t="s">
        <v>1580</v>
      </c>
      <c r="B396">
        <v>59</v>
      </c>
      <c r="C396">
        <v>11</v>
      </c>
      <c r="D396">
        <v>6</v>
      </c>
      <c r="E396">
        <v>28</v>
      </c>
      <c r="F396">
        <v>1</v>
      </c>
      <c r="G396">
        <v>0</v>
      </c>
      <c r="H396">
        <v>27</v>
      </c>
      <c r="M396" t="s">
        <v>3424</v>
      </c>
      <c r="N396" t="s">
        <v>3424</v>
      </c>
      <c r="O396" t="s">
        <v>3424</v>
      </c>
      <c r="T396" t="s">
        <v>3424</v>
      </c>
      <c r="U396" t="s">
        <v>3424</v>
      </c>
      <c r="V396" t="s">
        <v>3424</v>
      </c>
    </row>
    <row r="397" spans="1:22">
      <c r="A397" t="s">
        <v>1582</v>
      </c>
      <c r="B397">
        <v>52</v>
      </c>
      <c r="C397">
        <v>10</v>
      </c>
      <c r="D397">
        <v>6</v>
      </c>
      <c r="E397">
        <v>17</v>
      </c>
      <c r="F397">
        <v>3</v>
      </c>
      <c r="G397">
        <v>0</v>
      </c>
      <c r="H397">
        <v>15</v>
      </c>
      <c r="I397">
        <v>48</v>
      </c>
      <c r="J397">
        <v>10</v>
      </c>
      <c r="K397">
        <v>8</v>
      </c>
      <c r="L397">
        <v>9</v>
      </c>
      <c r="M397">
        <v>0</v>
      </c>
      <c r="N397">
        <v>0</v>
      </c>
      <c r="O397">
        <v>9</v>
      </c>
      <c r="T397" t="s">
        <v>3424</v>
      </c>
      <c r="U397" t="s">
        <v>3424</v>
      </c>
      <c r="V397" t="s">
        <v>3424</v>
      </c>
    </row>
    <row r="398" spans="1:22">
      <c r="A398" t="s">
        <v>1584</v>
      </c>
      <c r="B398">
        <v>35</v>
      </c>
      <c r="C398">
        <v>9</v>
      </c>
      <c r="D398">
        <v>6</v>
      </c>
      <c r="E398">
        <v>10</v>
      </c>
      <c r="F398">
        <v>0</v>
      </c>
      <c r="G398">
        <v>0</v>
      </c>
      <c r="H398">
        <v>10</v>
      </c>
      <c r="I398">
        <v>41</v>
      </c>
      <c r="J398">
        <v>9</v>
      </c>
      <c r="K398">
        <v>6</v>
      </c>
      <c r="L398">
        <v>12</v>
      </c>
      <c r="M398">
        <v>0</v>
      </c>
      <c r="N398">
        <v>0</v>
      </c>
      <c r="O398">
        <v>12</v>
      </c>
      <c r="T398" t="s">
        <v>3424</v>
      </c>
      <c r="U398" t="s">
        <v>3424</v>
      </c>
      <c r="V398" t="s">
        <v>3424</v>
      </c>
    </row>
    <row r="399" spans="1:22">
      <c r="A399" t="s">
        <v>1586</v>
      </c>
      <c r="B399">
        <v>31</v>
      </c>
      <c r="C399">
        <v>8</v>
      </c>
      <c r="D399">
        <v>5</v>
      </c>
      <c r="E399">
        <v>19</v>
      </c>
      <c r="F399">
        <v>0</v>
      </c>
      <c r="G399">
        <v>0</v>
      </c>
      <c r="H399">
        <v>19</v>
      </c>
      <c r="I399">
        <v>49</v>
      </c>
      <c r="J399">
        <v>8</v>
      </c>
      <c r="K399">
        <v>5</v>
      </c>
      <c r="L399">
        <v>19</v>
      </c>
      <c r="M399">
        <v>1</v>
      </c>
      <c r="N399">
        <v>0</v>
      </c>
      <c r="O399">
        <v>18</v>
      </c>
      <c r="T399" t="s">
        <v>3424</v>
      </c>
      <c r="U399" t="s">
        <v>3424</v>
      </c>
      <c r="V399" t="s">
        <v>3424</v>
      </c>
    </row>
    <row r="400" spans="1:22">
      <c r="A400" t="s">
        <v>1588</v>
      </c>
      <c r="B400">
        <v>14</v>
      </c>
      <c r="C400">
        <v>4</v>
      </c>
      <c r="D400">
        <v>3</v>
      </c>
      <c r="E400">
        <v>12</v>
      </c>
      <c r="F400">
        <v>1</v>
      </c>
      <c r="G400">
        <v>0</v>
      </c>
      <c r="H400">
        <v>11</v>
      </c>
      <c r="M400" t="s">
        <v>3424</v>
      </c>
      <c r="N400" t="s">
        <v>3424</v>
      </c>
      <c r="O400" t="s">
        <v>3424</v>
      </c>
      <c r="T400" t="s">
        <v>3424</v>
      </c>
      <c r="U400" t="s">
        <v>3424</v>
      </c>
      <c r="V400" t="s">
        <v>3424</v>
      </c>
    </row>
    <row r="401" spans="1:22">
      <c r="A401" t="s">
        <v>1590</v>
      </c>
      <c r="B401">
        <v>47</v>
      </c>
      <c r="C401">
        <v>8</v>
      </c>
      <c r="D401">
        <v>3</v>
      </c>
      <c r="E401">
        <v>13</v>
      </c>
      <c r="F401">
        <v>0</v>
      </c>
      <c r="G401">
        <v>0</v>
      </c>
      <c r="H401">
        <v>13</v>
      </c>
      <c r="M401" t="s">
        <v>3424</v>
      </c>
      <c r="N401" t="s">
        <v>3424</v>
      </c>
      <c r="O401" t="s">
        <v>3424</v>
      </c>
      <c r="T401" t="s">
        <v>3424</v>
      </c>
      <c r="U401" t="s">
        <v>3424</v>
      </c>
      <c r="V401" t="s">
        <v>3424</v>
      </c>
    </row>
    <row r="402" spans="1:22">
      <c r="A402" t="s">
        <v>1592</v>
      </c>
      <c r="B402">
        <v>52</v>
      </c>
      <c r="C402">
        <v>8</v>
      </c>
      <c r="D402">
        <v>4</v>
      </c>
      <c r="E402">
        <v>15</v>
      </c>
      <c r="F402">
        <v>2</v>
      </c>
      <c r="G402">
        <v>0</v>
      </c>
      <c r="H402">
        <v>13</v>
      </c>
      <c r="I402">
        <v>46</v>
      </c>
      <c r="J402">
        <v>8</v>
      </c>
      <c r="K402">
        <v>4</v>
      </c>
      <c r="L402">
        <v>14</v>
      </c>
      <c r="M402">
        <v>1</v>
      </c>
      <c r="N402">
        <v>0</v>
      </c>
      <c r="O402">
        <v>13</v>
      </c>
      <c r="T402" t="s">
        <v>3424</v>
      </c>
      <c r="U402" t="s">
        <v>3424</v>
      </c>
      <c r="V402" t="s">
        <v>3424</v>
      </c>
    </row>
    <row r="403" spans="1:22">
      <c r="A403" t="s">
        <v>1594</v>
      </c>
      <c r="B403">
        <v>36</v>
      </c>
      <c r="C403">
        <v>8</v>
      </c>
      <c r="D403">
        <v>6</v>
      </c>
      <c r="E403">
        <v>14</v>
      </c>
      <c r="F403">
        <v>2</v>
      </c>
      <c r="G403">
        <v>1</v>
      </c>
      <c r="H403">
        <v>11</v>
      </c>
      <c r="M403" t="s">
        <v>3424</v>
      </c>
      <c r="N403" t="s">
        <v>3424</v>
      </c>
      <c r="O403" t="s">
        <v>3424</v>
      </c>
      <c r="T403" t="s">
        <v>3424</v>
      </c>
      <c r="U403" t="s">
        <v>3424</v>
      </c>
      <c r="V403" t="s">
        <v>3424</v>
      </c>
    </row>
    <row r="404" spans="1:22">
      <c r="A404" t="s">
        <v>1595</v>
      </c>
      <c r="B404">
        <v>70</v>
      </c>
      <c r="C404">
        <v>9</v>
      </c>
      <c r="D404">
        <v>8</v>
      </c>
      <c r="E404">
        <v>26</v>
      </c>
      <c r="F404">
        <v>2</v>
      </c>
      <c r="G404">
        <v>0</v>
      </c>
      <c r="H404">
        <v>24</v>
      </c>
      <c r="I404">
        <v>73</v>
      </c>
      <c r="J404">
        <v>9</v>
      </c>
      <c r="K404">
        <v>7</v>
      </c>
      <c r="L404">
        <v>27</v>
      </c>
      <c r="M404">
        <v>1</v>
      </c>
      <c r="N404">
        <v>0</v>
      </c>
      <c r="O404">
        <v>26</v>
      </c>
      <c r="T404" t="s">
        <v>3424</v>
      </c>
      <c r="U404" t="s">
        <v>3424</v>
      </c>
      <c r="V404" t="s">
        <v>3424</v>
      </c>
    </row>
    <row r="405" spans="1:22">
      <c r="A405" t="s">
        <v>1597</v>
      </c>
      <c r="B405">
        <v>45</v>
      </c>
      <c r="C405">
        <v>9</v>
      </c>
      <c r="D405">
        <v>6</v>
      </c>
      <c r="E405">
        <v>21</v>
      </c>
      <c r="F405">
        <v>0</v>
      </c>
      <c r="G405">
        <v>0</v>
      </c>
      <c r="H405">
        <v>21</v>
      </c>
      <c r="M405" t="s">
        <v>3424</v>
      </c>
      <c r="N405" t="s">
        <v>3424</v>
      </c>
      <c r="O405" t="s">
        <v>3424</v>
      </c>
      <c r="T405" t="s">
        <v>3424</v>
      </c>
      <c r="U405" t="s">
        <v>3424</v>
      </c>
      <c r="V405" t="s">
        <v>3424</v>
      </c>
    </row>
    <row r="406" spans="1:22">
      <c r="A406" t="s">
        <v>1598</v>
      </c>
      <c r="B406">
        <v>65</v>
      </c>
      <c r="C406">
        <v>8</v>
      </c>
      <c r="D406">
        <v>8</v>
      </c>
      <c r="E406">
        <v>27</v>
      </c>
      <c r="F406">
        <v>0</v>
      </c>
      <c r="G406">
        <v>0</v>
      </c>
      <c r="H406">
        <v>27</v>
      </c>
      <c r="I406">
        <v>74</v>
      </c>
      <c r="J406">
        <v>8</v>
      </c>
      <c r="K406">
        <v>8</v>
      </c>
      <c r="L406">
        <v>29</v>
      </c>
      <c r="M406">
        <v>3</v>
      </c>
      <c r="N406">
        <v>0</v>
      </c>
      <c r="O406">
        <v>26</v>
      </c>
      <c r="T406" t="s">
        <v>3424</v>
      </c>
      <c r="U406" t="s">
        <v>3424</v>
      </c>
      <c r="V406" t="s">
        <v>3424</v>
      </c>
    </row>
    <row r="407" spans="1:22">
      <c r="A407" t="s">
        <v>1600</v>
      </c>
      <c r="B407">
        <v>55</v>
      </c>
      <c r="C407">
        <v>9</v>
      </c>
      <c r="D407">
        <v>9</v>
      </c>
      <c r="E407">
        <v>25</v>
      </c>
      <c r="F407">
        <v>0</v>
      </c>
      <c r="G407">
        <v>0</v>
      </c>
      <c r="H407">
        <v>25</v>
      </c>
      <c r="I407">
        <v>75</v>
      </c>
      <c r="J407">
        <v>9</v>
      </c>
      <c r="K407">
        <v>7</v>
      </c>
      <c r="L407">
        <v>22</v>
      </c>
      <c r="M407">
        <v>0</v>
      </c>
      <c r="N407">
        <v>0</v>
      </c>
      <c r="O407">
        <v>22</v>
      </c>
      <c r="T407" t="s">
        <v>3424</v>
      </c>
      <c r="U407" t="s">
        <v>3424</v>
      </c>
      <c r="V407" t="s">
        <v>3424</v>
      </c>
    </row>
    <row r="408" spans="1:22">
      <c r="A408" t="s">
        <v>1602</v>
      </c>
      <c r="B408">
        <v>58</v>
      </c>
      <c r="C408">
        <v>9</v>
      </c>
      <c r="D408">
        <v>7</v>
      </c>
      <c r="E408">
        <v>31</v>
      </c>
      <c r="F408">
        <v>5</v>
      </c>
      <c r="G408">
        <v>0</v>
      </c>
      <c r="H408">
        <v>26</v>
      </c>
      <c r="I408">
        <v>58</v>
      </c>
      <c r="J408">
        <v>10</v>
      </c>
      <c r="K408">
        <v>8</v>
      </c>
      <c r="L408">
        <v>25</v>
      </c>
      <c r="M408">
        <v>1</v>
      </c>
      <c r="N408">
        <v>0</v>
      </c>
      <c r="O408">
        <v>24</v>
      </c>
      <c r="T408" t="s">
        <v>3424</v>
      </c>
      <c r="U408" t="s">
        <v>3424</v>
      </c>
      <c r="V408" t="s">
        <v>3424</v>
      </c>
    </row>
    <row r="409" spans="1:22">
      <c r="A409" t="s">
        <v>1604</v>
      </c>
      <c r="B409">
        <v>41</v>
      </c>
      <c r="C409">
        <v>8</v>
      </c>
      <c r="D409">
        <v>4</v>
      </c>
      <c r="E409">
        <v>25</v>
      </c>
      <c r="F409">
        <v>1</v>
      </c>
      <c r="G409">
        <v>0</v>
      </c>
      <c r="H409">
        <v>24</v>
      </c>
      <c r="M409" t="s">
        <v>3424</v>
      </c>
      <c r="N409" t="s">
        <v>3424</v>
      </c>
      <c r="O409" t="s">
        <v>3424</v>
      </c>
      <c r="T409" t="s">
        <v>3424</v>
      </c>
      <c r="U409" t="s">
        <v>3424</v>
      </c>
      <c r="V409" t="s">
        <v>3424</v>
      </c>
    </row>
    <row r="410" spans="1:22">
      <c r="A410" t="s">
        <v>1605</v>
      </c>
      <c r="B410">
        <v>34</v>
      </c>
      <c r="C410">
        <v>9</v>
      </c>
      <c r="D410">
        <v>9</v>
      </c>
      <c r="E410">
        <v>15</v>
      </c>
      <c r="F410">
        <v>1</v>
      </c>
      <c r="G410">
        <v>0</v>
      </c>
      <c r="H410">
        <v>14</v>
      </c>
      <c r="I410">
        <v>35</v>
      </c>
      <c r="J410">
        <v>9</v>
      </c>
      <c r="K410">
        <v>6</v>
      </c>
      <c r="L410">
        <v>14</v>
      </c>
      <c r="M410">
        <v>1</v>
      </c>
      <c r="N410">
        <v>0</v>
      </c>
      <c r="O410">
        <v>13</v>
      </c>
      <c r="T410" t="s">
        <v>3424</v>
      </c>
      <c r="U410" t="s">
        <v>3424</v>
      </c>
      <c r="V410" t="s">
        <v>3424</v>
      </c>
    </row>
    <row r="411" spans="1:22">
      <c r="A411" t="s">
        <v>1607</v>
      </c>
      <c r="B411">
        <v>51</v>
      </c>
      <c r="C411">
        <v>9</v>
      </c>
      <c r="D411">
        <v>8</v>
      </c>
      <c r="E411">
        <v>20</v>
      </c>
      <c r="F411">
        <v>1</v>
      </c>
      <c r="G411">
        <v>0</v>
      </c>
      <c r="H411">
        <v>19</v>
      </c>
      <c r="M411" t="s">
        <v>3424</v>
      </c>
      <c r="N411" t="s">
        <v>3424</v>
      </c>
      <c r="O411" t="s">
        <v>3424</v>
      </c>
      <c r="T411" t="s">
        <v>3424</v>
      </c>
      <c r="U411" t="s">
        <v>3424</v>
      </c>
      <c r="V411" t="s">
        <v>3424</v>
      </c>
    </row>
    <row r="412" spans="1:22">
      <c r="A412" t="s">
        <v>1609</v>
      </c>
      <c r="B412">
        <v>53</v>
      </c>
      <c r="C412">
        <v>8</v>
      </c>
      <c r="D412">
        <v>6</v>
      </c>
      <c r="E412">
        <v>24</v>
      </c>
      <c r="F412">
        <v>2</v>
      </c>
      <c r="G412">
        <v>0</v>
      </c>
      <c r="H412">
        <v>22</v>
      </c>
      <c r="M412" t="s">
        <v>3424</v>
      </c>
      <c r="N412" t="s">
        <v>3424</v>
      </c>
      <c r="O412" t="s">
        <v>3424</v>
      </c>
      <c r="T412" t="s">
        <v>3424</v>
      </c>
      <c r="U412" t="s">
        <v>3424</v>
      </c>
      <c r="V412" t="s">
        <v>3424</v>
      </c>
    </row>
    <row r="413" spans="1:22">
      <c r="A413" t="s">
        <v>1610</v>
      </c>
      <c r="B413">
        <v>50</v>
      </c>
      <c r="C413">
        <v>9</v>
      </c>
      <c r="D413">
        <v>5</v>
      </c>
      <c r="E413">
        <v>22</v>
      </c>
      <c r="F413">
        <v>1</v>
      </c>
      <c r="G413">
        <v>1</v>
      </c>
      <c r="H413">
        <v>20</v>
      </c>
      <c r="M413" t="s">
        <v>3424</v>
      </c>
      <c r="N413" t="s">
        <v>3424</v>
      </c>
      <c r="O413" t="s">
        <v>3424</v>
      </c>
      <c r="T413" t="s">
        <v>3424</v>
      </c>
      <c r="U413" t="s">
        <v>3424</v>
      </c>
      <c r="V413" t="s">
        <v>3424</v>
      </c>
    </row>
    <row r="414" spans="1:22">
      <c r="A414" t="s">
        <v>1612</v>
      </c>
      <c r="B414">
        <v>34</v>
      </c>
      <c r="C414">
        <v>10</v>
      </c>
      <c r="D414">
        <v>8</v>
      </c>
      <c r="E414">
        <v>22</v>
      </c>
      <c r="F414">
        <v>1</v>
      </c>
      <c r="G414">
        <v>3</v>
      </c>
      <c r="H414">
        <v>18</v>
      </c>
      <c r="I414">
        <v>47</v>
      </c>
      <c r="J414">
        <v>12</v>
      </c>
      <c r="K414">
        <v>8</v>
      </c>
      <c r="L414">
        <v>19</v>
      </c>
      <c r="M414">
        <v>0</v>
      </c>
      <c r="N414">
        <v>0</v>
      </c>
      <c r="O414">
        <v>19</v>
      </c>
      <c r="T414" t="s">
        <v>3424</v>
      </c>
      <c r="U414" t="s">
        <v>3424</v>
      </c>
      <c r="V414" t="s">
        <v>3424</v>
      </c>
    </row>
    <row r="415" spans="1:22">
      <c r="A415" t="s">
        <v>1613</v>
      </c>
      <c r="B415">
        <v>24</v>
      </c>
      <c r="C415">
        <v>9</v>
      </c>
      <c r="D415">
        <v>6</v>
      </c>
      <c r="E415">
        <v>17</v>
      </c>
      <c r="F415">
        <v>1</v>
      </c>
      <c r="G415">
        <v>0</v>
      </c>
      <c r="H415">
        <v>16</v>
      </c>
      <c r="I415">
        <v>39</v>
      </c>
      <c r="J415">
        <v>11</v>
      </c>
      <c r="K415">
        <v>6</v>
      </c>
      <c r="L415">
        <v>22</v>
      </c>
      <c r="M415">
        <v>2</v>
      </c>
      <c r="N415">
        <v>0</v>
      </c>
      <c r="O415">
        <v>20</v>
      </c>
      <c r="T415" t="s">
        <v>3424</v>
      </c>
      <c r="U415" t="s">
        <v>3424</v>
      </c>
      <c r="V415" t="s">
        <v>3424</v>
      </c>
    </row>
    <row r="416" spans="1:22">
      <c r="A416" t="s">
        <v>1615</v>
      </c>
      <c r="B416">
        <v>69</v>
      </c>
      <c r="C416">
        <v>10</v>
      </c>
      <c r="D416">
        <v>5</v>
      </c>
      <c r="E416">
        <v>18</v>
      </c>
      <c r="F416">
        <v>0</v>
      </c>
      <c r="G416">
        <v>0</v>
      </c>
      <c r="H416">
        <v>18</v>
      </c>
      <c r="M416" t="s">
        <v>3424</v>
      </c>
      <c r="N416" t="s">
        <v>3424</v>
      </c>
      <c r="O416" t="s">
        <v>3424</v>
      </c>
      <c r="T416" t="s">
        <v>3424</v>
      </c>
      <c r="U416" t="s">
        <v>3424</v>
      </c>
      <c r="V416" t="s">
        <v>3424</v>
      </c>
    </row>
    <row r="417" spans="1:22">
      <c r="A417" t="s">
        <v>1616</v>
      </c>
      <c r="B417">
        <v>43</v>
      </c>
      <c r="C417">
        <v>7</v>
      </c>
      <c r="D417">
        <v>4</v>
      </c>
      <c r="E417">
        <v>5</v>
      </c>
      <c r="F417">
        <v>0</v>
      </c>
      <c r="G417">
        <v>0</v>
      </c>
      <c r="H417">
        <v>5</v>
      </c>
      <c r="I417">
        <v>44</v>
      </c>
      <c r="J417">
        <v>7</v>
      </c>
      <c r="K417">
        <v>6</v>
      </c>
      <c r="L417">
        <v>8</v>
      </c>
      <c r="M417">
        <v>0</v>
      </c>
      <c r="N417">
        <v>0</v>
      </c>
      <c r="O417">
        <v>8</v>
      </c>
      <c r="T417" t="s">
        <v>3424</v>
      </c>
      <c r="U417" t="s">
        <v>3424</v>
      </c>
      <c r="V417" t="s">
        <v>3424</v>
      </c>
    </row>
    <row r="418" spans="1:22">
      <c r="A418" t="s">
        <v>1618</v>
      </c>
      <c r="B418">
        <v>49</v>
      </c>
      <c r="C418">
        <v>8</v>
      </c>
      <c r="D418">
        <v>7</v>
      </c>
      <c r="E418">
        <v>23</v>
      </c>
      <c r="F418">
        <v>1</v>
      </c>
      <c r="G418">
        <v>2</v>
      </c>
      <c r="H418">
        <v>20</v>
      </c>
      <c r="I418">
        <v>45</v>
      </c>
      <c r="J418">
        <v>8</v>
      </c>
      <c r="K418">
        <v>7</v>
      </c>
      <c r="L418">
        <v>26</v>
      </c>
      <c r="M418">
        <v>0</v>
      </c>
      <c r="N418">
        <v>0</v>
      </c>
      <c r="O418">
        <v>26</v>
      </c>
      <c r="T418" t="s">
        <v>3424</v>
      </c>
      <c r="U418" t="s">
        <v>3424</v>
      </c>
      <c r="V418" t="s">
        <v>3424</v>
      </c>
    </row>
    <row r="419" spans="1:22">
      <c r="A419" t="s">
        <v>1620</v>
      </c>
      <c r="B419">
        <v>41</v>
      </c>
      <c r="C419">
        <v>9</v>
      </c>
      <c r="D419">
        <v>5</v>
      </c>
      <c r="E419">
        <v>19</v>
      </c>
      <c r="F419">
        <v>2</v>
      </c>
      <c r="G419">
        <v>0</v>
      </c>
      <c r="H419">
        <v>17</v>
      </c>
      <c r="M419" t="s">
        <v>3424</v>
      </c>
      <c r="N419" t="s">
        <v>3424</v>
      </c>
      <c r="O419" t="s">
        <v>3424</v>
      </c>
      <c r="T419" t="s">
        <v>3424</v>
      </c>
      <c r="U419" t="s">
        <v>3424</v>
      </c>
      <c r="V419" t="s">
        <v>3424</v>
      </c>
    </row>
    <row r="420" spans="1:22">
      <c r="A420" t="s">
        <v>1622</v>
      </c>
      <c r="B420">
        <v>28</v>
      </c>
      <c r="C420">
        <v>9</v>
      </c>
      <c r="D420">
        <v>3</v>
      </c>
      <c r="E420">
        <v>13</v>
      </c>
      <c r="F420">
        <v>0</v>
      </c>
      <c r="G420">
        <v>0</v>
      </c>
      <c r="H420">
        <v>13</v>
      </c>
      <c r="I420">
        <v>44</v>
      </c>
      <c r="J420">
        <v>9</v>
      </c>
      <c r="K420">
        <v>3</v>
      </c>
      <c r="L420">
        <v>17</v>
      </c>
      <c r="M420">
        <v>0</v>
      </c>
      <c r="N420">
        <v>0</v>
      </c>
      <c r="O420">
        <v>17</v>
      </c>
      <c r="T420" t="s">
        <v>3424</v>
      </c>
      <c r="U420" t="s">
        <v>3424</v>
      </c>
      <c r="V420" t="s">
        <v>3424</v>
      </c>
    </row>
    <row r="421" spans="1:22">
      <c r="A421" t="s">
        <v>1624</v>
      </c>
      <c r="B421">
        <v>37</v>
      </c>
      <c r="C421">
        <v>5</v>
      </c>
      <c r="D421">
        <v>3</v>
      </c>
      <c r="E421">
        <v>16</v>
      </c>
      <c r="F421">
        <v>1</v>
      </c>
      <c r="G421">
        <v>1</v>
      </c>
      <c r="H421">
        <v>14</v>
      </c>
      <c r="M421" t="s">
        <v>3424</v>
      </c>
      <c r="N421" t="s">
        <v>3424</v>
      </c>
      <c r="O421" t="s">
        <v>3424</v>
      </c>
      <c r="T421" t="s">
        <v>3424</v>
      </c>
      <c r="U421" t="s">
        <v>3424</v>
      </c>
      <c r="V421" t="s">
        <v>3424</v>
      </c>
    </row>
    <row r="422" spans="1:22">
      <c r="A422" t="s">
        <v>1626</v>
      </c>
      <c r="B422">
        <v>33</v>
      </c>
      <c r="C422">
        <v>8</v>
      </c>
      <c r="D422">
        <v>3</v>
      </c>
      <c r="E422">
        <v>28</v>
      </c>
      <c r="F422">
        <v>1</v>
      </c>
      <c r="G422">
        <v>0</v>
      </c>
      <c r="H422">
        <v>27</v>
      </c>
      <c r="I422">
        <v>27</v>
      </c>
      <c r="J422">
        <v>9</v>
      </c>
      <c r="K422">
        <v>3</v>
      </c>
      <c r="L422">
        <v>26</v>
      </c>
      <c r="M422">
        <v>0</v>
      </c>
      <c r="N422">
        <v>1</v>
      </c>
      <c r="O422">
        <v>25</v>
      </c>
      <c r="T422" t="s">
        <v>3424</v>
      </c>
      <c r="U422" t="s">
        <v>3424</v>
      </c>
      <c r="V422" t="s">
        <v>3424</v>
      </c>
    </row>
    <row r="423" spans="1:22">
      <c r="A423" t="s">
        <v>1628</v>
      </c>
      <c r="B423">
        <v>24</v>
      </c>
      <c r="C423">
        <v>7</v>
      </c>
      <c r="D423">
        <v>3</v>
      </c>
      <c r="E423">
        <v>16</v>
      </c>
      <c r="F423">
        <v>1</v>
      </c>
      <c r="G423">
        <v>1</v>
      </c>
      <c r="H423">
        <v>14</v>
      </c>
      <c r="I423">
        <v>28</v>
      </c>
      <c r="J423">
        <v>6</v>
      </c>
      <c r="K423">
        <v>5</v>
      </c>
      <c r="L423">
        <v>12</v>
      </c>
      <c r="M423">
        <v>0</v>
      </c>
      <c r="N423">
        <v>1</v>
      </c>
      <c r="O423">
        <v>11</v>
      </c>
      <c r="T423" t="s">
        <v>3424</v>
      </c>
      <c r="U423" t="s">
        <v>3424</v>
      </c>
      <c r="V423" t="s">
        <v>3424</v>
      </c>
    </row>
    <row r="424" spans="1:22">
      <c r="A424" t="s">
        <v>1630</v>
      </c>
      <c r="B424">
        <v>47</v>
      </c>
      <c r="C424">
        <v>10</v>
      </c>
      <c r="D424">
        <v>7</v>
      </c>
      <c r="E424">
        <v>28</v>
      </c>
      <c r="F424">
        <v>3</v>
      </c>
      <c r="G424">
        <v>0</v>
      </c>
      <c r="H424">
        <v>25</v>
      </c>
      <c r="M424" t="s">
        <v>3424</v>
      </c>
      <c r="N424" t="s">
        <v>3424</v>
      </c>
      <c r="O424" t="s">
        <v>3424</v>
      </c>
      <c r="T424" t="s">
        <v>3424</v>
      </c>
      <c r="U424" t="s">
        <v>3424</v>
      </c>
      <c r="V424" t="s">
        <v>3424</v>
      </c>
    </row>
    <row r="425" spans="1:22">
      <c r="A425" t="s">
        <v>1632</v>
      </c>
      <c r="B425">
        <v>26</v>
      </c>
      <c r="C425">
        <v>10</v>
      </c>
      <c r="D425">
        <v>6</v>
      </c>
      <c r="E425">
        <v>12</v>
      </c>
      <c r="F425">
        <v>2</v>
      </c>
      <c r="G425">
        <v>0</v>
      </c>
      <c r="H425">
        <v>10</v>
      </c>
      <c r="I425">
        <v>31</v>
      </c>
      <c r="J425">
        <v>11</v>
      </c>
      <c r="K425">
        <v>8</v>
      </c>
      <c r="L425">
        <v>17</v>
      </c>
      <c r="M425">
        <v>2</v>
      </c>
      <c r="N425">
        <v>0</v>
      </c>
      <c r="O425">
        <v>15</v>
      </c>
      <c r="T425" t="s">
        <v>3424</v>
      </c>
      <c r="U425" t="s">
        <v>3424</v>
      </c>
      <c r="V425" t="s">
        <v>3424</v>
      </c>
    </row>
    <row r="426" spans="1:22">
      <c r="A426" t="s">
        <v>1634</v>
      </c>
      <c r="B426">
        <v>23</v>
      </c>
      <c r="C426">
        <v>8</v>
      </c>
      <c r="D426">
        <v>5</v>
      </c>
      <c r="E426">
        <v>10</v>
      </c>
      <c r="F426">
        <v>0</v>
      </c>
      <c r="G426">
        <v>1</v>
      </c>
      <c r="H426">
        <v>9</v>
      </c>
      <c r="I426">
        <v>36</v>
      </c>
      <c r="J426">
        <v>8</v>
      </c>
      <c r="K426">
        <v>5</v>
      </c>
      <c r="L426">
        <v>16</v>
      </c>
      <c r="M426">
        <v>0</v>
      </c>
      <c r="N426">
        <v>0</v>
      </c>
      <c r="O426">
        <v>16</v>
      </c>
      <c r="T426" t="s">
        <v>3424</v>
      </c>
      <c r="U426" t="s">
        <v>3424</v>
      </c>
      <c r="V426" t="s">
        <v>3424</v>
      </c>
    </row>
    <row r="427" spans="1:22">
      <c r="A427" t="s">
        <v>1636</v>
      </c>
      <c r="B427">
        <v>54</v>
      </c>
      <c r="C427">
        <v>9</v>
      </c>
      <c r="D427">
        <v>9</v>
      </c>
      <c r="E427">
        <v>42</v>
      </c>
      <c r="F427">
        <v>4</v>
      </c>
      <c r="G427">
        <v>0</v>
      </c>
      <c r="H427">
        <v>38</v>
      </c>
      <c r="M427" t="s">
        <v>3424</v>
      </c>
      <c r="N427" t="s">
        <v>3424</v>
      </c>
      <c r="O427" t="s">
        <v>3424</v>
      </c>
      <c r="T427" t="s">
        <v>3424</v>
      </c>
      <c r="U427" t="s">
        <v>3424</v>
      </c>
      <c r="V427" t="s">
        <v>3424</v>
      </c>
    </row>
    <row r="428" spans="1:22">
      <c r="A428" t="s">
        <v>1637</v>
      </c>
      <c r="B428">
        <v>40</v>
      </c>
      <c r="C428">
        <v>7</v>
      </c>
      <c r="D428">
        <v>5</v>
      </c>
      <c r="E428">
        <v>18</v>
      </c>
      <c r="F428">
        <v>0</v>
      </c>
      <c r="G428">
        <v>1</v>
      </c>
      <c r="H428">
        <v>17</v>
      </c>
      <c r="I428">
        <v>42</v>
      </c>
      <c r="J428">
        <v>7</v>
      </c>
      <c r="K428">
        <v>4</v>
      </c>
      <c r="L428">
        <v>11</v>
      </c>
      <c r="M428">
        <v>0</v>
      </c>
      <c r="N428">
        <v>0</v>
      </c>
      <c r="O428">
        <v>11</v>
      </c>
      <c r="T428" t="s">
        <v>3424</v>
      </c>
      <c r="U428" t="s">
        <v>3424</v>
      </c>
      <c r="V428" t="s">
        <v>3424</v>
      </c>
    </row>
    <row r="429" spans="1:22">
      <c r="A429" t="s">
        <v>1639</v>
      </c>
      <c r="B429">
        <v>25</v>
      </c>
      <c r="C429">
        <v>5</v>
      </c>
      <c r="D429">
        <v>2</v>
      </c>
      <c r="E429">
        <v>7</v>
      </c>
      <c r="F429">
        <v>0</v>
      </c>
      <c r="G429">
        <v>0</v>
      </c>
      <c r="H429">
        <v>7</v>
      </c>
      <c r="M429" t="s">
        <v>3424</v>
      </c>
      <c r="N429" t="s">
        <v>3424</v>
      </c>
      <c r="O429" t="s">
        <v>3424</v>
      </c>
      <c r="T429" t="s">
        <v>3424</v>
      </c>
      <c r="U429" t="s">
        <v>3424</v>
      </c>
      <c r="V429" t="s">
        <v>3424</v>
      </c>
    </row>
    <row r="430" spans="1:22">
      <c r="A430" t="s">
        <v>1641</v>
      </c>
      <c r="B430">
        <v>31</v>
      </c>
      <c r="C430">
        <v>8</v>
      </c>
      <c r="D430">
        <v>3</v>
      </c>
      <c r="E430">
        <v>21</v>
      </c>
      <c r="F430">
        <v>0</v>
      </c>
      <c r="G430">
        <v>1</v>
      </c>
      <c r="H430">
        <v>20</v>
      </c>
      <c r="M430" t="s">
        <v>3424</v>
      </c>
      <c r="N430" t="s">
        <v>3424</v>
      </c>
      <c r="O430" t="s">
        <v>3424</v>
      </c>
      <c r="T430" t="s">
        <v>3424</v>
      </c>
      <c r="U430" t="s">
        <v>3424</v>
      </c>
      <c r="V430" t="s">
        <v>3424</v>
      </c>
    </row>
    <row r="431" spans="1:22">
      <c r="A431" t="s">
        <v>1643</v>
      </c>
      <c r="B431">
        <v>37</v>
      </c>
      <c r="C431">
        <v>5</v>
      </c>
      <c r="D431">
        <v>4</v>
      </c>
      <c r="E431">
        <v>11</v>
      </c>
      <c r="F431">
        <v>0</v>
      </c>
      <c r="G431">
        <v>0</v>
      </c>
      <c r="H431">
        <v>11</v>
      </c>
      <c r="M431" t="s">
        <v>3424</v>
      </c>
      <c r="N431" t="s">
        <v>3424</v>
      </c>
      <c r="O431" t="s">
        <v>3424</v>
      </c>
      <c r="T431" t="s">
        <v>3424</v>
      </c>
      <c r="U431" t="s">
        <v>3424</v>
      </c>
      <c r="V431" t="s">
        <v>3424</v>
      </c>
    </row>
    <row r="432" spans="1:22">
      <c r="A432" t="s">
        <v>1644</v>
      </c>
      <c r="B432">
        <v>44</v>
      </c>
      <c r="C432">
        <v>8</v>
      </c>
      <c r="D432">
        <v>4</v>
      </c>
      <c r="E432">
        <v>26</v>
      </c>
      <c r="F432">
        <v>0</v>
      </c>
      <c r="G432">
        <v>0</v>
      </c>
      <c r="H432">
        <v>26</v>
      </c>
      <c r="M432" t="s">
        <v>3424</v>
      </c>
      <c r="N432" t="s">
        <v>3424</v>
      </c>
      <c r="O432" t="s">
        <v>3424</v>
      </c>
      <c r="T432" t="s">
        <v>3424</v>
      </c>
      <c r="U432" t="s">
        <v>3424</v>
      </c>
      <c r="V432" t="s">
        <v>3424</v>
      </c>
    </row>
    <row r="433" spans="1:22">
      <c r="A433" t="s">
        <v>1646</v>
      </c>
      <c r="B433">
        <v>60</v>
      </c>
      <c r="C433">
        <v>10</v>
      </c>
      <c r="D433">
        <v>4</v>
      </c>
      <c r="E433">
        <v>28</v>
      </c>
      <c r="F433">
        <v>2</v>
      </c>
      <c r="G433">
        <v>1</v>
      </c>
      <c r="H433">
        <v>25</v>
      </c>
      <c r="M433" t="s">
        <v>3424</v>
      </c>
      <c r="N433" t="s">
        <v>3424</v>
      </c>
      <c r="O433" t="s">
        <v>3424</v>
      </c>
      <c r="T433" t="s">
        <v>3424</v>
      </c>
      <c r="U433" t="s">
        <v>3424</v>
      </c>
      <c r="V433" t="s">
        <v>3424</v>
      </c>
    </row>
    <row r="434" spans="1:22">
      <c r="A434" t="s">
        <v>1648</v>
      </c>
      <c r="B434">
        <v>42</v>
      </c>
      <c r="C434">
        <v>8</v>
      </c>
      <c r="D434">
        <v>4</v>
      </c>
      <c r="E434">
        <v>26</v>
      </c>
      <c r="F434">
        <v>1</v>
      </c>
      <c r="G434">
        <v>0</v>
      </c>
      <c r="H434">
        <v>25</v>
      </c>
      <c r="M434" t="s">
        <v>3424</v>
      </c>
      <c r="N434" t="s">
        <v>3424</v>
      </c>
      <c r="O434" t="s">
        <v>3424</v>
      </c>
      <c r="T434" t="s">
        <v>3424</v>
      </c>
      <c r="U434" t="s">
        <v>3424</v>
      </c>
      <c r="V434" t="s">
        <v>3424</v>
      </c>
    </row>
    <row r="435" spans="1:22">
      <c r="A435" t="s">
        <v>1649</v>
      </c>
      <c r="B435">
        <v>52</v>
      </c>
      <c r="C435">
        <v>7</v>
      </c>
      <c r="D435">
        <v>3</v>
      </c>
      <c r="E435">
        <v>17</v>
      </c>
      <c r="F435">
        <v>1</v>
      </c>
      <c r="G435">
        <v>0</v>
      </c>
      <c r="H435">
        <v>16</v>
      </c>
      <c r="M435" t="s">
        <v>3424</v>
      </c>
      <c r="N435" t="s">
        <v>3424</v>
      </c>
      <c r="O435" t="s">
        <v>3424</v>
      </c>
      <c r="T435" t="s">
        <v>3424</v>
      </c>
      <c r="U435" t="s">
        <v>3424</v>
      </c>
      <c r="V435" t="s">
        <v>3424</v>
      </c>
    </row>
    <row r="436" spans="1:22">
      <c r="A436" t="s">
        <v>1650</v>
      </c>
      <c r="B436">
        <v>53</v>
      </c>
      <c r="C436">
        <v>8</v>
      </c>
      <c r="D436">
        <v>8</v>
      </c>
      <c r="E436">
        <v>27</v>
      </c>
      <c r="F436">
        <v>2</v>
      </c>
      <c r="G436">
        <v>2</v>
      </c>
      <c r="H436">
        <v>23</v>
      </c>
      <c r="M436" t="s">
        <v>3424</v>
      </c>
      <c r="N436" t="s">
        <v>3424</v>
      </c>
      <c r="O436" t="s">
        <v>3424</v>
      </c>
      <c r="T436" t="s">
        <v>3424</v>
      </c>
      <c r="U436" t="s">
        <v>3424</v>
      </c>
      <c r="V436" t="s">
        <v>3424</v>
      </c>
    </row>
    <row r="437" spans="1:22">
      <c r="A437" t="s">
        <v>1652</v>
      </c>
      <c r="B437">
        <v>35</v>
      </c>
      <c r="C437">
        <v>9</v>
      </c>
      <c r="D437">
        <v>5</v>
      </c>
      <c r="E437">
        <v>20</v>
      </c>
      <c r="F437">
        <v>1</v>
      </c>
      <c r="G437">
        <v>0</v>
      </c>
      <c r="H437">
        <v>19</v>
      </c>
      <c r="M437" t="s">
        <v>3424</v>
      </c>
      <c r="N437" t="s">
        <v>3424</v>
      </c>
      <c r="O437" t="s">
        <v>3424</v>
      </c>
      <c r="T437" t="s">
        <v>3424</v>
      </c>
      <c r="U437" t="s">
        <v>3424</v>
      </c>
      <c r="V437" t="s">
        <v>3424</v>
      </c>
    </row>
    <row r="438" spans="1:22">
      <c r="A438" t="s">
        <v>1654</v>
      </c>
      <c r="B438">
        <v>52</v>
      </c>
      <c r="C438">
        <v>8</v>
      </c>
      <c r="D438">
        <v>5</v>
      </c>
      <c r="E438">
        <v>11</v>
      </c>
      <c r="F438">
        <v>0</v>
      </c>
      <c r="G438">
        <v>0</v>
      </c>
      <c r="H438">
        <v>11</v>
      </c>
      <c r="M438" t="s">
        <v>3424</v>
      </c>
      <c r="N438" t="s">
        <v>3424</v>
      </c>
      <c r="O438" t="s">
        <v>3424</v>
      </c>
      <c r="T438" t="s">
        <v>3424</v>
      </c>
      <c r="U438" t="s">
        <v>3424</v>
      </c>
      <c r="V438" t="s">
        <v>3424</v>
      </c>
    </row>
    <row r="439" spans="1:22">
      <c r="A439" t="s">
        <v>1655</v>
      </c>
      <c r="B439">
        <v>30</v>
      </c>
      <c r="C439">
        <v>9</v>
      </c>
      <c r="D439">
        <v>8</v>
      </c>
      <c r="E439">
        <v>22</v>
      </c>
      <c r="F439">
        <v>0</v>
      </c>
      <c r="G439">
        <v>1</v>
      </c>
      <c r="H439">
        <v>21</v>
      </c>
      <c r="M439" t="s">
        <v>3424</v>
      </c>
      <c r="N439" t="s">
        <v>3424</v>
      </c>
      <c r="O439" t="s">
        <v>3424</v>
      </c>
      <c r="T439" t="s">
        <v>3424</v>
      </c>
      <c r="U439" t="s">
        <v>3424</v>
      </c>
      <c r="V439" t="s">
        <v>3424</v>
      </c>
    </row>
    <row r="440" spans="1:22">
      <c r="A440" t="s">
        <v>1657</v>
      </c>
      <c r="B440">
        <v>66</v>
      </c>
      <c r="C440">
        <v>10</v>
      </c>
      <c r="D440">
        <v>6</v>
      </c>
      <c r="E440">
        <v>29</v>
      </c>
      <c r="F440">
        <v>0</v>
      </c>
      <c r="G440">
        <v>0</v>
      </c>
      <c r="H440">
        <v>29</v>
      </c>
      <c r="M440" t="s">
        <v>3424</v>
      </c>
      <c r="N440" t="s">
        <v>3424</v>
      </c>
      <c r="O440" t="s">
        <v>3424</v>
      </c>
      <c r="T440" t="s">
        <v>3424</v>
      </c>
      <c r="U440" t="s">
        <v>3424</v>
      </c>
      <c r="V440" t="s">
        <v>3424</v>
      </c>
    </row>
    <row r="441" spans="1:22">
      <c r="A441" t="s">
        <v>1659</v>
      </c>
      <c r="B441">
        <v>45</v>
      </c>
      <c r="C441">
        <v>8</v>
      </c>
      <c r="D441">
        <v>3</v>
      </c>
      <c r="E441">
        <v>14</v>
      </c>
      <c r="F441">
        <v>1</v>
      </c>
      <c r="G441">
        <v>0</v>
      </c>
      <c r="H441">
        <v>13</v>
      </c>
      <c r="M441" t="s">
        <v>3424</v>
      </c>
      <c r="N441" t="s">
        <v>3424</v>
      </c>
      <c r="O441" t="s">
        <v>3424</v>
      </c>
      <c r="T441" t="s">
        <v>3424</v>
      </c>
      <c r="U441" t="s">
        <v>3424</v>
      </c>
      <c r="V441" t="s">
        <v>3424</v>
      </c>
    </row>
    <row r="442" spans="1:22">
      <c r="A442" t="s">
        <v>1661</v>
      </c>
      <c r="B442">
        <v>38</v>
      </c>
      <c r="C442">
        <v>8</v>
      </c>
      <c r="D442">
        <v>6</v>
      </c>
      <c r="E442">
        <v>14</v>
      </c>
      <c r="F442">
        <v>0</v>
      </c>
      <c r="G442">
        <v>0</v>
      </c>
      <c r="H442">
        <v>14</v>
      </c>
      <c r="M442" t="s">
        <v>3424</v>
      </c>
      <c r="N442" t="s">
        <v>3424</v>
      </c>
      <c r="O442" t="s">
        <v>3424</v>
      </c>
      <c r="T442" t="s">
        <v>3424</v>
      </c>
      <c r="U442" t="s">
        <v>3424</v>
      </c>
      <c r="V442" t="s">
        <v>3424</v>
      </c>
    </row>
    <row r="443" spans="1:22">
      <c r="A443" t="s">
        <v>1663</v>
      </c>
      <c r="B443">
        <v>48</v>
      </c>
      <c r="C443">
        <v>9</v>
      </c>
      <c r="D443">
        <v>7</v>
      </c>
      <c r="E443">
        <v>14</v>
      </c>
      <c r="F443">
        <v>0</v>
      </c>
      <c r="G443">
        <v>0</v>
      </c>
      <c r="H443">
        <v>14</v>
      </c>
      <c r="M443" t="s">
        <v>3424</v>
      </c>
      <c r="N443" t="s">
        <v>3424</v>
      </c>
      <c r="O443" t="s">
        <v>3424</v>
      </c>
      <c r="T443" t="s">
        <v>3424</v>
      </c>
      <c r="U443" t="s">
        <v>3424</v>
      </c>
      <c r="V443" t="s">
        <v>3424</v>
      </c>
    </row>
    <row r="444" spans="1:22">
      <c r="A444" t="s">
        <v>1664</v>
      </c>
      <c r="B444">
        <v>51</v>
      </c>
      <c r="C444">
        <v>8</v>
      </c>
      <c r="D444">
        <v>4</v>
      </c>
      <c r="E444">
        <v>16</v>
      </c>
      <c r="F444">
        <v>0</v>
      </c>
      <c r="G444">
        <v>1</v>
      </c>
      <c r="H444">
        <v>15</v>
      </c>
      <c r="M444" t="s">
        <v>3424</v>
      </c>
      <c r="N444" t="s">
        <v>3424</v>
      </c>
      <c r="O444" t="s">
        <v>3424</v>
      </c>
      <c r="T444" t="s">
        <v>3424</v>
      </c>
      <c r="U444" t="s">
        <v>3424</v>
      </c>
      <c r="V444" t="s">
        <v>3424</v>
      </c>
    </row>
    <row r="445" spans="1:22">
      <c r="A445" t="s">
        <v>1666</v>
      </c>
      <c r="B445">
        <v>43</v>
      </c>
      <c r="C445">
        <v>9</v>
      </c>
      <c r="D445">
        <v>5</v>
      </c>
      <c r="E445">
        <v>14</v>
      </c>
      <c r="F445">
        <v>1</v>
      </c>
      <c r="G445">
        <v>0</v>
      </c>
      <c r="H445">
        <v>13</v>
      </c>
      <c r="M445" t="s">
        <v>3424</v>
      </c>
      <c r="N445" t="s">
        <v>3424</v>
      </c>
      <c r="O445" t="s">
        <v>3424</v>
      </c>
      <c r="T445" t="s">
        <v>3424</v>
      </c>
      <c r="U445" t="s">
        <v>3424</v>
      </c>
      <c r="V445" t="s">
        <v>3424</v>
      </c>
    </row>
    <row r="446" spans="1:22">
      <c r="A446" t="s">
        <v>1668</v>
      </c>
      <c r="B446">
        <v>48</v>
      </c>
      <c r="C446">
        <v>9</v>
      </c>
      <c r="D446">
        <v>5</v>
      </c>
      <c r="E446">
        <v>18</v>
      </c>
      <c r="F446">
        <v>0</v>
      </c>
      <c r="G446">
        <v>0</v>
      </c>
      <c r="H446">
        <v>18</v>
      </c>
      <c r="M446" t="s">
        <v>3424</v>
      </c>
      <c r="N446" t="s">
        <v>3424</v>
      </c>
      <c r="O446" t="s">
        <v>3424</v>
      </c>
      <c r="T446" t="s">
        <v>3424</v>
      </c>
      <c r="U446" t="s">
        <v>3424</v>
      </c>
      <c r="V446" t="s">
        <v>3424</v>
      </c>
    </row>
    <row r="447" spans="1:22">
      <c r="A447" t="s">
        <v>1670</v>
      </c>
      <c r="B447">
        <v>30</v>
      </c>
      <c r="C447">
        <v>8</v>
      </c>
      <c r="D447">
        <v>4</v>
      </c>
      <c r="E447">
        <v>18</v>
      </c>
      <c r="F447">
        <v>2</v>
      </c>
      <c r="G447">
        <v>0</v>
      </c>
      <c r="H447">
        <v>16</v>
      </c>
      <c r="M447" t="s">
        <v>3424</v>
      </c>
      <c r="N447" t="s">
        <v>3424</v>
      </c>
      <c r="O447" t="s">
        <v>3424</v>
      </c>
      <c r="T447" t="s">
        <v>3424</v>
      </c>
      <c r="U447" t="s">
        <v>3424</v>
      </c>
      <c r="V447" t="s">
        <v>3424</v>
      </c>
    </row>
    <row r="448" spans="1:22">
      <c r="A448" t="s">
        <v>1671</v>
      </c>
      <c r="B448">
        <v>21</v>
      </c>
      <c r="C448">
        <v>6</v>
      </c>
      <c r="D448">
        <v>3</v>
      </c>
      <c r="E448">
        <v>10</v>
      </c>
      <c r="F448">
        <v>1</v>
      </c>
      <c r="G448">
        <v>0</v>
      </c>
      <c r="H448">
        <v>9</v>
      </c>
      <c r="M448" t="s">
        <v>3424</v>
      </c>
      <c r="N448" t="s">
        <v>3424</v>
      </c>
      <c r="O448" t="s">
        <v>3424</v>
      </c>
      <c r="T448" t="s">
        <v>3424</v>
      </c>
      <c r="U448" t="s">
        <v>3424</v>
      </c>
      <c r="V448" t="s">
        <v>3424</v>
      </c>
    </row>
    <row r="449" spans="1:22">
      <c r="A449" t="s">
        <v>1673</v>
      </c>
      <c r="B449">
        <v>35</v>
      </c>
      <c r="C449">
        <v>8</v>
      </c>
      <c r="D449">
        <v>4</v>
      </c>
      <c r="E449">
        <v>16</v>
      </c>
      <c r="F449">
        <v>1</v>
      </c>
      <c r="G449">
        <v>1</v>
      </c>
      <c r="H449">
        <v>14</v>
      </c>
      <c r="I449">
        <v>41</v>
      </c>
      <c r="J449">
        <v>7</v>
      </c>
      <c r="K449">
        <v>3</v>
      </c>
      <c r="L449">
        <v>20</v>
      </c>
      <c r="M449">
        <v>1</v>
      </c>
      <c r="N449">
        <v>1</v>
      </c>
      <c r="O449">
        <v>18</v>
      </c>
      <c r="T449" t="s">
        <v>3424</v>
      </c>
      <c r="U449" t="s">
        <v>3424</v>
      </c>
      <c r="V449" t="s">
        <v>3424</v>
      </c>
    </row>
    <row r="450" spans="1:22">
      <c r="A450" t="s">
        <v>1675</v>
      </c>
      <c r="B450">
        <v>36</v>
      </c>
      <c r="C450">
        <v>6</v>
      </c>
      <c r="D450">
        <v>3</v>
      </c>
      <c r="E450">
        <v>17</v>
      </c>
      <c r="F450">
        <v>0</v>
      </c>
      <c r="G450">
        <v>0</v>
      </c>
      <c r="H450">
        <v>17</v>
      </c>
      <c r="I450">
        <v>36</v>
      </c>
      <c r="J450">
        <v>6</v>
      </c>
      <c r="K450">
        <v>3</v>
      </c>
      <c r="L450">
        <v>17</v>
      </c>
      <c r="M450">
        <v>0</v>
      </c>
      <c r="N450">
        <v>0</v>
      </c>
      <c r="O450">
        <v>17</v>
      </c>
      <c r="T450" t="s">
        <v>3424</v>
      </c>
      <c r="U450" t="s">
        <v>3424</v>
      </c>
      <c r="V450" t="s">
        <v>3424</v>
      </c>
    </row>
    <row r="451" spans="1:22">
      <c r="A451" t="s">
        <v>1677</v>
      </c>
      <c r="B451">
        <v>50</v>
      </c>
      <c r="C451">
        <v>10</v>
      </c>
      <c r="D451">
        <v>6</v>
      </c>
      <c r="E451">
        <v>20</v>
      </c>
      <c r="F451">
        <v>2</v>
      </c>
      <c r="G451">
        <v>0</v>
      </c>
      <c r="H451">
        <v>18</v>
      </c>
      <c r="M451" t="s">
        <v>3424</v>
      </c>
      <c r="N451" t="s">
        <v>3424</v>
      </c>
      <c r="O451" t="s">
        <v>3424</v>
      </c>
      <c r="T451" t="s">
        <v>3424</v>
      </c>
      <c r="U451" t="s">
        <v>3424</v>
      </c>
      <c r="V451" t="s">
        <v>3424</v>
      </c>
    </row>
    <row r="452" spans="1:22">
      <c r="A452" t="s">
        <v>1679</v>
      </c>
      <c r="B452">
        <v>43</v>
      </c>
      <c r="C452">
        <v>9</v>
      </c>
      <c r="D452">
        <v>4</v>
      </c>
      <c r="E452">
        <v>19</v>
      </c>
      <c r="F452">
        <v>0</v>
      </c>
      <c r="G452">
        <v>0</v>
      </c>
      <c r="H452">
        <v>19</v>
      </c>
      <c r="I452">
        <v>42</v>
      </c>
      <c r="J452">
        <v>9</v>
      </c>
      <c r="K452">
        <v>4</v>
      </c>
      <c r="L452">
        <v>16</v>
      </c>
      <c r="M452">
        <v>0</v>
      </c>
      <c r="N452">
        <v>0</v>
      </c>
      <c r="O452">
        <v>16</v>
      </c>
      <c r="T452" t="s">
        <v>3424</v>
      </c>
      <c r="U452" t="s">
        <v>3424</v>
      </c>
      <c r="V452" t="s">
        <v>3424</v>
      </c>
    </row>
    <row r="453" spans="1:22">
      <c r="A453" t="s">
        <v>1681</v>
      </c>
      <c r="B453">
        <v>42</v>
      </c>
      <c r="C453">
        <v>8</v>
      </c>
      <c r="D453">
        <v>4</v>
      </c>
      <c r="E453">
        <v>14</v>
      </c>
      <c r="F453">
        <v>0</v>
      </c>
      <c r="G453">
        <v>0</v>
      </c>
      <c r="H453">
        <v>14</v>
      </c>
      <c r="I453">
        <v>42</v>
      </c>
      <c r="J453">
        <v>8</v>
      </c>
      <c r="K453">
        <v>3</v>
      </c>
      <c r="L453">
        <v>15</v>
      </c>
      <c r="M453">
        <v>0</v>
      </c>
      <c r="N453">
        <v>0</v>
      </c>
      <c r="O453">
        <v>15</v>
      </c>
      <c r="T453" t="s">
        <v>3424</v>
      </c>
      <c r="U453" t="s">
        <v>3424</v>
      </c>
      <c r="V453" t="s">
        <v>3424</v>
      </c>
    </row>
    <row r="454" spans="1:22">
      <c r="A454" t="s">
        <v>1683</v>
      </c>
      <c r="B454">
        <v>54</v>
      </c>
      <c r="C454">
        <v>9</v>
      </c>
      <c r="D454">
        <v>4</v>
      </c>
      <c r="E454">
        <v>20</v>
      </c>
      <c r="F454">
        <v>0</v>
      </c>
      <c r="G454">
        <v>1</v>
      </c>
      <c r="H454">
        <v>19</v>
      </c>
      <c r="M454" t="s">
        <v>3424</v>
      </c>
      <c r="N454" t="s">
        <v>3424</v>
      </c>
      <c r="O454" t="s">
        <v>3424</v>
      </c>
      <c r="T454" t="s">
        <v>3424</v>
      </c>
      <c r="U454" t="s">
        <v>3424</v>
      </c>
      <c r="V454" t="s">
        <v>3424</v>
      </c>
    </row>
    <row r="455" spans="1:22">
      <c r="A455" t="s">
        <v>1685</v>
      </c>
      <c r="B455">
        <v>62</v>
      </c>
      <c r="C455">
        <v>9</v>
      </c>
      <c r="D455">
        <v>6</v>
      </c>
      <c r="E455">
        <v>16</v>
      </c>
      <c r="F455">
        <v>0</v>
      </c>
      <c r="G455">
        <v>1</v>
      </c>
      <c r="H455">
        <v>15</v>
      </c>
      <c r="I455">
        <v>53</v>
      </c>
      <c r="J455">
        <v>8</v>
      </c>
      <c r="K455">
        <v>5</v>
      </c>
      <c r="L455">
        <v>20</v>
      </c>
      <c r="M455">
        <v>0</v>
      </c>
      <c r="N455">
        <v>0</v>
      </c>
      <c r="O455">
        <v>20</v>
      </c>
      <c r="T455" t="s">
        <v>3424</v>
      </c>
      <c r="U455" t="s">
        <v>3424</v>
      </c>
      <c r="V455" t="s">
        <v>3424</v>
      </c>
    </row>
    <row r="456" spans="1:22">
      <c r="A456" t="s">
        <v>1688</v>
      </c>
      <c r="B456">
        <v>30</v>
      </c>
      <c r="C456">
        <v>9</v>
      </c>
      <c r="D456">
        <v>3</v>
      </c>
      <c r="E456">
        <v>18</v>
      </c>
      <c r="F456">
        <v>1</v>
      </c>
      <c r="G456">
        <v>0</v>
      </c>
      <c r="H456">
        <v>17</v>
      </c>
      <c r="M456" t="s">
        <v>3424</v>
      </c>
      <c r="N456" t="s">
        <v>3424</v>
      </c>
      <c r="O456" t="s">
        <v>3424</v>
      </c>
      <c r="T456" t="s">
        <v>3424</v>
      </c>
      <c r="U456" t="s">
        <v>3424</v>
      </c>
      <c r="V456" t="s">
        <v>3424</v>
      </c>
    </row>
    <row r="457" spans="1:22">
      <c r="A457" t="s">
        <v>1691</v>
      </c>
      <c r="B457">
        <v>65</v>
      </c>
      <c r="C457">
        <v>10</v>
      </c>
      <c r="D457">
        <v>4</v>
      </c>
      <c r="E457">
        <v>21</v>
      </c>
      <c r="F457">
        <v>4</v>
      </c>
      <c r="G457">
        <v>0</v>
      </c>
      <c r="H457">
        <v>17</v>
      </c>
      <c r="I457">
        <v>64</v>
      </c>
      <c r="J457">
        <v>9</v>
      </c>
      <c r="K457">
        <v>5</v>
      </c>
      <c r="L457">
        <v>19</v>
      </c>
      <c r="M457">
        <v>5</v>
      </c>
      <c r="N457">
        <v>0</v>
      </c>
      <c r="O457">
        <v>14</v>
      </c>
      <c r="T457" t="s">
        <v>3424</v>
      </c>
      <c r="U457" t="s">
        <v>3424</v>
      </c>
      <c r="V457" t="s">
        <v>3424</v>
      </c>
    </row>
    <row r="458" spans="1:22">
      <c r="A458" t="s">
        <v>1694</v>
      </c>
      <c r="B458">
        <v>51</v>
      </c>
      <c r="C458">
        <v>10</v>
      </c>
      <c r="D458">
        <v>8</v>
      </c>
      <c r="E458">
        <v>23</v>
      </c>
      <c r="F458">
        <v>2</v>
      </c>
      <c r="G458">
        <v>0</v>
      </c>
      <c r="H458">
        <v>21</v>
      </c>
      <c r="M458" t="s">
        <v>3424</v>
      </c>
      <c r="N458" t="s">
        <v>3424</v>
      </c>
      <c r="O458" t="s">
        <v>3424</v>
      </c>
      <c r="T458" t="s">
        <v>3424</v>
      </c>
      <c r="U458" t="s">
        <v>3424</v>
      </c>
      <c r="V458" t="s">
        <v>3424</v>
      </c>
    </row>
    <row r="459" spans="1:22">
      <c r="A459" t="s">
        <v>1697</v>
      </c>
      <c r="B459">
        <v>55</v>
      </c>
      <c r="C459">
        <v>10</v>
      </c>
      <c r="D459">
        <v>6</v>
      </c>
      <c r="E459">
        <v>23</v>
      </c>
      <c r="F459">
        <v>2</v>
      </c>
      <c r="G459">
        <v>0</v>
      </c>
      <c r="H459">
        <v>21</v>
      </c>
      <c r="M459" t="s">
        <v>3424</v>
      </c>
      <c r="N459" t="s">
        <v>3424</v>
      </c>
      <c r="O459" t="s">
        <v>3424</v>
      </c>
      <c r="T459" t="s">
        <v>3424</v>
      </c>
      <c r="U459" t="s">
        <v>3424</v>
      </c>
      <c r="V459" t="s">
        <v>3424</v>
      </c>
    </row>
    <row r="460" spans="1:22">
      <c r="A460" t="s">
        <v>1700</v>
      </c>
      <c r="B460">
        <v>49</v>
      </c>
      <c r="C460">
        <v>10</v>
      </c>
      <c r="D460">
        <v>9</v>
      </c>
      <c r="E460">
        <v>19</v>
      </c>
      <c r="F460">
        <v>1</v>
      </c>
      <c r="G460">
        <v>0</v>
      </c>
      <c r="H460">
        <v>18</v>
      </c>
      <c r="M460" t="s">
        <v>3424</v>
      </c>
      <c r="N460" t="s">
        <v>3424</v>
      </c>
      <c r="O460" t="s">
        <v>3424</v>
      </c>
      <c r="T460" t="s">
        <v>3424</v>
      </c>
      <c r="U460" t="s">
        <v>3424</v>
      </c>
      <c r="V460" t="s">
        <v>3424</v>
      </c>
    </row>
    <row r="461" spans="1:22">
      <c r="A461" t="s">
        <v>1703</v>
      </c>
      <c r="B461">
        <v>51</v>
      </c>
      <c r="C461">
        <v>9</v>
      </c>
      <c r="D461">
        <v>5</v>
      </c>
      <c r="E461">
        <v>24</v>
      </c>
      <c r="F461">
        <v>0</v>
      </c>
      <c r="G461">
        <v>0</v>
      </c>
      <c r="H461">
        <v>24</v>
      </c>
      <c r="M461" t="s">
        <v>3424</v>
      </c>
      <c r="N461" t="s">
        <v>3424</v>
      </c>
      <c r="O461" t="s">
        <v>3424</v>
      </c>
      <c r="T461" t="s">
        <v>3424</v>
      </c>
      <c r="U461" t="s">
        <v>3424</v>
      </c>
      <c r="V461" t="s">
        <v>3424</v>
      </c>
    </row>
    <row r="462" spans="1:22">
      <c r="A462" t="s">
        <v>1705</v>
      </c>
      <c r="B462">
        <v>26</v>
      </c>
      <c r="C462">
        <v>8</v>
      </c>
      <c r="D462">
        <v>3</v>
      </c>
      <c r="E462">
        <v>19</v>
      </c>
      <c r="F462">
        <v>0</v>
      </c>
      <c r="G462">
        <v>0</v>
      </c>
      <c r="H462">
        <v>19</v>
      </c>
      <c r="M462" t="s">
        <v>3424</v>
      </c>
      <c r="N462" t="s">
        <v>3424</v>
      </c>
      <c r="O462" t="s">
        <v>3424</v>
      </c>
      <c r="T462" t="s">
        <v>3424</v>
      </c>
      <c r="U462" t="s">
        <v>3424</v>
      </c>
      <c r="V462" t="s">
        <v>3424</v>
      </c>
    </row>
    <row r="463" spans="1:22">
      <c r="A463" t="s">
        <v>1708</v>
      </c>
      <c r="B463">
        <v>18</v>
      </c>
      <c r="C463">
        <v>7</v>
      </c>
      <c r="D463">
        <v>3</v>
      </c>
      <c r="E463">
        <v>8</v>
      </c>
      <c r="F463">
        <v>0</v>
      </c>
      <c r="G463">
        <v>0</v>
      </c>
      <c r="H463">
        <v>8</v>
      </c>
      <c r="M463" t="s">
        <v>3424</v>
      </c>
      <c r="N463" t="s">
        <v>3424</v>
      </c>
      <c r="O463" t="s">
        <v>3424</v>
      </c>
      <c r="T463" t="s">
        <v>3424</v>
      </c>
      <c r="U463" t="s">
        <v>3424</v>
      </c>
      <c r="V463" t="s">
        <v>3424</v>
      </c>
    </row>
    <row r="464" spans="1:22">
      <c r="A464" t="s">
        <v>1711</v>
      </c>
      <c r="B464">
        <v>45</v>
      </c>
      <c r="C464">
        <v>8</v>
      </c>
      <c r="D464">
        <v>7</v>
      </c>
      <c r="E464">
        <v>15</v>
      </c>
      <c r="F464">
        <v>0</v>
      </c>
      <c r="G464">
        <v>1</v>
      </c>
      <c r="H464">
        <v>14</v>
      </c>
      <c r="M464" t="s">
        <v>3424</v>
      </c>
      <c r="N464" t="s">
        <v>3424</v>
      </c>
      <c r="O464" t="s">
        <v>3424</v>
      </c>
      <c r="T464" t="s">
        <v>3424</v>
      </c>
      <c r="U464" t="s">
        <v>3424</v>
      </c>
      <c r="V464" t="s">
        <v>3424</v>
      </c>
    </row>
    <row r="465" spans="1:22">
      <c r="A465" t="s">
        <v>1713</v>
      </c>
      <c r="B465">
        <v>35</v>
      </c>
      <c r="C465">
        <v>9</v>
      </c>
      <c r="D465">
        <v>6</v>
      </c>
      <c r="E465">
        <v>10</v>
      </c>
      <c r="F465">
        <v>0</v>
      </c>
      <c r="G465">
        <v>0</v>
      </c>
      <c r="H465">
        <v>10</v>
      </c>
      <c r="M465" t="s">
        <v>3424</v>
      </c>
      <c r="N465" t="s">
        <v>3424</v>
      </c>
      <c r="O465" t="s">
        <v>3424</v>
      </c>
      <c r="T465" t="s">
        <v>3424</v>
      </c>
      <c r="U465" t="s">
        <v>3424</v>
      </c>
      <c r="V465" t="s">
        <v>3424</v>
      </c>
    </row>
    <row r="466" spans="1:22">
      <c r="A466" t="s">
        <v>1716</v>
      </c>
      <c r="B466">
        <v>63</v>
      </c>
      <c r="C466">
        <v>9</v>
      </c>
      <c r="D466">
        <v>7</v>
      </c>
      <c r="E466">
        <v>19</v>
      </c>
      <c r="F466">
        <v>0</v>
      </c>
      <c r="G466">
        <v>1</v>
      </c>
      <c r="H466">
        <v>18</v>
      </c>
      <c r="M466" t="s">
        <v>3424</v>
      </c>
      <c r="N466" t="s">
        <v>3424</v>
      </c>
      <c r="O466" t="s">
        <v>3424</v>
      </c>
      <c r="T466" t="s">
        <v>3424</v>
      </c>
      <c r="U466" t="s">
        <v>3424</v>
      </c>
      <c r="V466" t="s">
        <v>3424</v>
      </c>
    </row>
    <row r="467" spans="1:22">
      <c r="A467" t="s">
        <v>1719</v>
      </c>
      <c r="B467">
        <v>42</v>
      </c>
      <c r="C467">
        <v>8</v>
      </c>
      <c r="D467">
        <v>5</v>
      </c>
      <c r="E467">
        <v>15</v>
      </c>
      <c r="F467">
        <v>0</v>
      </c>
      <c r="G467">
        <v>0</v>
      </c>
      <c r="H467">
        <v>15</v>
      </c>
      <c r="M467" t="s">
        <v>3424</v>
      </c>
      <c r="N467" t="s">
        <v>3424</v>
      </c>
      <c r="O467" t="s">
        <v>3424</v>
      </c>
      <c r="T467" t="s">
        <v>3424</v>
      </c>
      <c r="U467" t="s">
        <v>3424</v>
      </c>
      <c r="V467" t="s">
        <v>3424</v>
      </c>
    </row>
    <row r="468" spans="1:22">
      <c r="A468" t="s">
        <v>1722</v>
      </c>
      <c r="B468">
        <v>60</v>
      </c>
      <c r="C468">
        <v>10</v>
      </c>
      <c r="D468">
        <v>4</v>
      </c>
      <c r="E468">
        <v>18</v>
      </c>
      <c r="F468">
        <v>0</v>
      </c>
      <c r="G468">
        <v>1</v>
      </c>
      <c r="H468">
        <v>17</v>
      </c>
      <c r="M468" t="s">
        <v>3424</v>
      </c>
      <c r="N468" t="s">
        <v>3424</v>
      </c>
      <c r="O468" t="s">
        <v>3424</v>
      </c>
      <c r="T468" t="s">
        <v>3424</v>
      </c>
      <c r="U468" t="s">
        <v>3424</v>
      </c>
      <c r="V468" t="s">
        <v>3424</v>
      </c>
    </row>
    <row r="469" spans="1:1">
      <c r="A469" t="s">
        <v>3589</v>
      </c>
    </row>
    <row r="470" spans="1:15">
      <c r="A470" t="s">
        <v>3590</v>
      </c>
      <c r="B470">
        <v>71</v>
      </c>
      <c r="C470">
        <v>9</v>
      </c>
      <c r="D470">
        <v>7</v>
      </c>
      <c r="E470">
        <v>18</v>
      </c>
      <c r="F470" t="s">
        <v>3591</v>
      </c>
      <c r="G470" t="s">
        <v>3592</v>
      </c>
      <c r="H470" t="s">
        <v>3593</v>
      </c>
      <c r="M470" t="s">
        <v>3594</v>
      </c>
      <c r="N470" t="s">
        <v>3594</v>
      </c>
      <c r="O470" t="s">
        <v>3594</v>
      </c>
    </row>
    <row r="471" spans="1:15">
      <c r="A471" t="s">
        <v>3595</v>
      </c>
      <c r="B471">
        <v>49</v>
      </c>
      <c r="C471">
        <v>9</v>
      </c>
      <c r="D471">
        <v>6</v>
      </c>
      <c r="E471">
        <v>25</v>
      </c>
      <c r="F471" t="s">
        <v>3592</v>
      </c>
      <c r="G471" t="s">
        <v>3592</v>
      </c>
      <c r="H471" t="s">
        <v>3596</v>
      </c>
      <c r="M471" t="s">
        <v>3594</v>
      </c>
      <c r="N471" t="s">
        <v>3594</v>
      </c>
      <c r="O471" t="s">
        <v>3594</v>
      </c>
    </row>
    <row r="472" spans="1:15">
      <c r="A472" t="s">
        <v>3597</v>
      </c>
      <c r="B472">
        <v>81</v>
      </c>
      <c r="C472">
        <v>10</v>
      </c>
      <c r="D472">
        <v>10</v>
      </c>
      <c r="E472">
        <v>28</v>
      </c>
      <c r="F472" t="s">
        <v>3598</v>
      </c>
      <c r="G472" t="s">
        <v>3592</v>
      </c>
      <c r="H472" t="s">
        <v>3599</v>
      </c>
      <c r="M472" t="s">
        <v>3594</v>
      </c>
      <c r="N472" t="s">
        <v>3594</v>
      </c>
      <c r="O472" t="s">
        <v>3594</v>
      </c>
    </row>
    <row r="473" spans="1:15">
      <c r="A473" t="s">
        <v>3600</v>
      </c>
      <c r="B473">
        <v>58</v>
      </c>
      <c r="C473">
        <v>9</v>
      </c>
      <c r="D473">
        <v>7</v>
      </c>
      <c r="E473">
        <v>30</v>
      </c>
      <c r="F473" t="s">
        <v>3598</v>
      </c>
      <c r="G473" t="s">
        <v>3592</v>
      </c>
      <c r="H473" t="s">
        <v>3601</v>
      </c>
      <c r="M473" t="s">
        <v>3594</v>
      </c>
      <c r="N473" t="s">
        <v>3594</v>
      </c>
      <c r="O473" t="s">
        <v>3594</v>
      </c>
    </row>
    <row r="474" spans="1:15">
      <c r="A474" t="s">
        <v>3602</v>
      </c>
      <c r="B474">
        <v>56</v>
      </c>
      <c r="C474">
        <v>5</v>
      </c>
      <c r="D474">
        <v>5</v>
      </c>
      <c r="E474">
        <v>22</v>
      </c>
      <c r="F474" t="s">
        <v>3603</v>
      </c>
      <c r="G474" t="s">
        <v>3591</v>
      </c>
      <c r="H474" t="s">
        <v>3604</v>
      </c>
      <c r="M474" t="s">
        <v>3594</v>
      </c>
      <c r="N474" t="s">
        <v>3594</v>
      </c>
      <c r="O474" t="s">
        <v>3594</v>
      </c>
    </row>
    <row r="475" spans="1:15">
      <c r="A475" t="s">
        <v>3605</v>
      </c>
      <c r="B475">
        <v>60</v>
      </c>
      <c r="C475">
        <v>9</v>
      </c>
      <c r="D475">
        <v>6</v>
      </c>
      <c r="E475">
        <v>24</v>
      </c>
      <c r="F475" t="s">
        <v>3592</v>
      </c>
      <c r="G475" t="s">
        <v>3592</v>
      </c>
      <c r="H475" t="s">
        <v>3606</v>
      </c>
      <c r="M475" t="s">
        <v>3594</v>
      </c>
      <c r="N475" t="s">
        <v>3594</v>
      </c>
      <c r="O475" t="s">
        <v>3594</v>
      </c>
    </row>
    <row r="476" spans="1:15">
      <c r="A476" t="s">
        <v>3607</v>
      </c>
      <c r="B476">
        <v>61</v>
      </c>
      <c r="C476">
        <v>7</v>
      </c>
      <c r="D476">
        <v>7</v>
      </c>
      <c r="E476">
        <v>21</v>
      </c>
      <c r="F476" t="s">
        <v>3608</v>
      </c>
      <c r="G476" t="s">
        <v>3592</v>
      </c>
      <c r="H476" t="s">
        <v>3593</v>
      </c>
      <c r="M476" t="s">
        <v>3594</v>
      </c>
      <c r="N476" t="s">
        <v>3594</v>
      </c>
      <c r="O476" t="s">
        <v>3594</v>
      </c>
    </row>
    <row r="477" spans="1:15">
      <c r="A477" t="s">
        <v>3609</v>
      </c>
      <c r="B477">
        <v>50</v>
      </c>
      <c r="C477">
        <v>10</v>
      </c>
      <c r="D477">
        <v>4</v>
      </c>
      <c r="E477">
        <v>20</v>
      </c>
      <c r="F477" t="s">
        <v>3591</v>
      </c>
      <c r="G477" t="s">
        <v>3592</v>
      </c>
      <c r="H477" t="s">
        <v>3610</v>
      </c>
      <c r="M477" t="s">
        <v>3594</v>
      </c>
      <c r="N477" t="s">
        <v>3594</v>
      </c>
      <c r="O477" t="s">
        <v>3594</v>
      </c>
    </row>
    <row r="478" spans="1:15">
      <c r="A478" t="s">
        <v>3611</v>
      </c>
      <c r="B478">
        <v>40</v>
      </c>
      <c r="C478">
        <v>8</v>
      </c>
      <c r="D478">
        <v>5</v>
      </c>
      <c r="E478">
        <v>14</v>
      </c>
      <c r="F478" t="s">
        <v>3598</v>
      </c>
      <c r="G478" t="s">
        <v>3592</v>
      </c>
      <c r="H478" t="s">
        <v>3612</v>
      </c>
      <c r="M478" t="s">
        <v>3594</v>
      </c>
      <c r="N478" t="s">
        <v>3594</v>
      </c>
      <c r="O478" t="s">
        <v>3594</v>
      </c>
    </row>
    <row r="479" spans="1:15">
      <c r="A479" t="s">
        <v>3613</v>
      </c>
      <c r="B479">
        <v>59</v>
      </c>
      <c r="C479">
        <v>8</v>
      </c>
      <c r="D479">
        <v>5</v>
      </c>
      <c r="E479">
        <v>14</v>
      </c>
      <c r="F479" t="s">
        <v>3592</v>
      </c>
      <c r="G479" t="s">
        <v>3592</v>
      </c>
      <c r="H479" t="s">
        <v>3614</v>
      </c>
      <c r="M479" t="s">
        <v>3594</v>
      </c>
      <c r="N479" t="s">
        <v>3594</v>
      </c>
      <c r="O479" t="s">
        <v>3594</v>
      </c>
    </row>
    <row r="480" spans="1:15">
      <c r="A480" t="s">
        <v>3615</v>
      </c>
      <c r="B480">
        <v>73</v>
      </c>
      <c r="C480">
        <v>9</v>
      </c>
      <c r="D480">
        <v>5</v>
      </c>
      <c r="E480">
        <v>34</v>
      </c>
      <c r="F480" t="s">
        <v>3592</v>
      </c>
      <c r="G480" t="s">
        <v>3592</v>
      </c>
      <c r="H480" t="s">
        <v>3616</v>
      </c>
      <c r="M480" t="s">
        <v>3594</v>
      </c>
      <c r="N480" t="s">
        <v>3594</v>
      </c>
      <c r="O480" t="s">
        <v>3594</v>
      </c>
    </row>
    <row r="481" spans="1:15">
      <c r="A481" t="s">
        <v>3617</v>
      </c>
      <c r="B481">
        <v>82</v>
      </c>
      <c r="C481">
        <v>9</v>
      </c>
      <c r="D481">
        <v>4</v>
      </c>
      <c r="E481">
        <v>31</v>
      </c>
      <c r="F481" t="s">
        <v>3618</v>
      </c>
      <c r="G481" t="s">
        <v>3592</v>
      </c>
      <c r="H481" t="s">
        <v>3619</v>
      </c>
      <c r="M481" t="s">
        <v>3594</v>
      </c>
      <c r="N481" t="s">
        <v>3594</v>
      </c>
      <c r="O481" t="s">
        <v>3594</v>
      </c>
    </row>
    <row r="482" spans="1:15">
      <c r="A482" t="s">
        <v>3620</v>
      </c>
      <c r="B482">
        <v>65</v>
      </c>
      <c r="C482">
        <v>8</v>
      </c>
      <c r="D482">
        <v>3</v>
      </c>
      <c r="E482">
        <v>18</v>
      </c>
      <c r="F482" t="s">
        <v>3591</v>
      </c>
      <c r="G482" t="s">
        <v>3592</v>
      </c>
      <c r="H482" t="s">
        <v>3593</v>
      </c>
      <c r="M482" t="s">
        <v>3594</v>
      </c>
      <c r="N482" t="s">
        <v>3594</v>
      </c>
      <c r="O482" t="s">
        <v>3594</v>
      </c>
    </row>
    <row r="483" spans="1:15">
      <c r="A483" t="s">
        <v>3621</v>
      </c>
      <c r="B483">
        <v>61</v>
      </c>
      <c r="C483">
        <v>8</v>
      </c>
      <c r="D483">
        <v>5</v>
      </c>
      <c r="E483">
        <v>20</v>
      </c>
      <c r="F483" t="s">
        <v>3591</v>
      </c>
      <c r="G483" t="s">
        <v>3592</v>
      </c>
      <c r="H483" t="s">
        <v>3610</v>
      </c>
      <c r="M483" t="s">
        <v>3594</v>
      </c>
      <c r="N483" t="s">
        <v>3594</v>
      </c>
      <c r="O483" t="s">
        <v>3594</v>
      </c>
    </row>
    <row r="484" spans="1:15">
      <c r="A484" t="s">
        <v>3622</v>
      </c>
      <c r="B484">
        <v>65</v>
      </c>
      <c r="C484">
        <v>9</v>
      </c>
      <c r="D484">
        <v>4</v>
      </c>
      <c r="E484">
        <v>19</v>
      </c>
      <c r="F484" t="s">
        <v>3608</v>
      </c>
      <c r="G484" t="s">
        <v>3592</v>
      </c>
      <c r="H484" t="s">
        <v>3604</v>
      </c>
      <c r="M484" t="s">
        <v>3594</v>
      </c>
      <c r="N484" t="s">
        <v>3594</v>
      </c>
      <c r="O484" t="s">
        <v>3594</v>
      </c>
    </row>
    <row r="485" spans="1:15">
      <c r="A485" t="s">
        <v>3623</v>
      </c>
      <c r="B485">
        <v>55</v>
      </c>
      <c r="C485">
        <v>8</v>
      </c>
      <c r="D485">
        <v>5</v>
      </c>
      <c r="E485">
        <v>21</v>
      </c>
      <c r="F485" t="s">
        <v>3592</v>
      </c>
      <c r="G485" t="s">
        <v>3592</v>
      </c>
      <c r="H485" t="s">
        <v>3624</v>
      </c>
      <c r="I485">
        <v>55</v>
      </c>
      <c r="J485">
        <v>8</v>
      </c>
      <c r="K485">
        <v>5</v>
      </c>
      <c r="M485" t="s">
        <v>3594</v>
      </c>
      <c r="N485" t="s">
        <v>3594</v>
      </c>
      <c r="O485" t="s">
        <v>3594</v>
      </c>
    </row>
    <row r="486" spans="1:15">
      <c r="A486" t="s">
        <v>3625</v>
      </c>
      <c r="B486">
        <v>70</v>
      </c>
      <c r="C486">
        <v>8</v>
      </c>
      <c r="D486">
        <v>3</v>
      </c>
      <c r="E486">
        <v>17</v>
      </c>
      <c r="F486" t="s">
        <v>3598</v>
      </c>
      <c r="G486" t="s">
        <v>3592</v>
      </c>
      <c r="H486" t="s">
        <v>3604</v>
      </c>
      <c r="M486" t="s">
        <v>3594</v>
      </c>
      <c r="N486" t="s">
        <v>3594</v>
      </c>
      <c r="O486" t="s">
        <v>3594</v>
      </c>
    </row>
    <row r="487" spans="1:15">
      <c r="A487" t="s">
        <v>3626</v>
      </c>
      <c r="B487">
        <v>59</v>
      </c>
      <c r="C487">
        <v>11</v>
      </c>
      <c r="D487">
        <v>4</v>
      </c>
      <c r="E487">
        <v>27</v>
      </c>
      <c r="F487" t="s">
        <v>3598</v>
      </c>
      <c r="G487" t="s">
        <v>3592</v>
      </c>
      <c r="H487" t="s">
        <v>3596</v>
      </c>
      <c r="M487" t="s">
        <v>3594</v>
      </c>
      <c r="N487" t="s">
        <v>3594</v>
      </c>
      <c r="O487" t="s">
        <v>3594</v>
      </c>
    </row>
    <row r="488" spans="1:15">
      <c r="A488" t="s">
        <v>3627</v>
      </c>
      <c r="B488">
        <v>59</v>
      </c>
      <c r="C488">
        <v>6</v>
      </c>
      <c r="D488">
        <v>4</v>
      </c>
      <c r="E488">
        <v>18</v>
      </c>
      <c r="F488" t="s">
        <v>3592</v>
      </c>
      <c r="G488" t="s">
        <v>3592</v>
      </c>
      <c r="H488" t="s">
        <v>3628</v>
      </c>
      <c r="M488" t="s">
        <v>3594</v>
      </c>
      <c r="N488" t="s">
        <v>3594</v>
      </c>
      <c r="O488" t="s">
        <v>3594</v>
      </c>
    </row>
    <row r="489" spans="1:15">
      <c r="A489" t="s">
        <v>3629</v>
      </c>
      <c r="B489">
        <v>56</v>
      </c>
      <c r="C489">
        <v>8</v>
      </c>
      <c r="D489">
        <v>7</v>
      </c>
      <c r="E489">
        <v>16</v>
      </c>
      <c r="F489" t="s">
        <v>3592</v>
      </c>
      <c r="G489" t="s">
        <v>3592</v>
      </c>
      <c r="H489" t="s">
        <v>3630</v>
      </c>
      <c r="M489" t="s">
        <v>3594</v>
      </c>
      <c r="N489" t="s">
        <v>3594</v>
      </c>
      <c r="O489" t="s">
        <v>3594</v>
      </c>
    </row>
    <row r="490" spans="1:15">
      <c r="A490" t="s">
        <v>3631</v>
      </c>
      <c r="B490">
        <v>24</v>
      </c>
      <c r="C490">
        <v>4</v>
      </c>
      <c r="D490">
        <v>3</v>
      </c>
      <c r="E490">
        <v>15</v>
      </c>
      <c r="F490" t="s">
        <v>3591</v>
      </c>
      <c r="G490" t="s">
        <v>3592</v>
      </c>
      <c r="H490" t="s">
        <v>3614</v>
      </c>
      <c r="M490" t="s">
        <v>3594</v>
      </c>
      <c r="N490" t="s">
        <v>3594</v>
      </c>
      <c r="O490" t="s">
        <v>3594</v>
      </c>
    </row>
    <row r="491" spans="1:15">
      <c r="A491" t="s">
        <v>3632</v>
      </c>
      <c r="B491">
        <v>57</v>
      </c>
      <c r="C491">
        <v>10</v>
      </c>
      <c r="D491">
        <v>8</v>
      </c>
      <c r="E491">
        <v>22</v>
      </c>
      <c r="F491" t="s">
        <v>3633</v>
      </c>
      <c r="G491" t="s">
        <v>3592</v>
      </c>
      <c r="H491" t="s">
        <v>3610</v>
      </c>
      <c r="M491" t="s">
        <v>3594</v>
      </c>
      <c r="N491" t="s">
        <v>3594</v>
      </c>
      <c r="O491" t="s">
        <v>3594</v>
      </c>
    </row>
    <row r="492" spans="1:15">
      <c r="A492" t="s">
        <v>3634</v>
      </c>
      <c r="B492">
        <v>75</v>
      </c>
      <c r="C492">
        <v>9</v>
      </c>
      <c r="D492">
        <v>5</v>
      </c>
      <c r="E492">
        <v>23</v>
      </c>
      <c r="F492" t="s">
        <v>3598</v>
      </c>
      <c r="G492" t="s">
        <v>3592</v>
      </c>
      <c r="H492" t="s">
        <v>3624</v>
      </c>
      <c r="M492" t="s">
        <v>3594</v>
      </c>
      <c r="N492" t="s">
        <v>3594</v>
      </c>
      <c r="O492" t="s">
        <v>3594</v>
      </c>
    </row>
    <row r="493" spans="1:15">
      <c r="A493" t="s">
        <v>3635</v>
      </c>
      <c r="B493">
        <v>58</v>
      </c>
      <c r="C493">
        <v>7</v>
      </c>
      <c r="D493">
        <v>7</v>
      </c>
      <c r="E493">
        <v>19</v>
      </c>
      <c r="F493" t="s">
        <v>3592</v>
      </c>
      <c r="G493" t="s">
        <v>3592</v>
      </c>
      <c r="H493" t="s">
        <v>3610</v>
      </c>
      <c r="M493" t="s">
        <v>3594</v>
      </c>
      <c r="N493" t="s">
        <v>3594</v>
      </c>
      <c r="O493" t="s">
        <v>3594</v>
      </c>
    </row>
    <row r="494" spans="1:15">
      <c r="A494" t="s">
        <v>3636</v>
      </c>
      <c r="B494">
        <v>69</v>
      </c>
      <c r="C494">
        <v>12</v>
      </c>
      <c r="D494">
        <v>8</v>
      </c>
      <c r="E494">
        <v>24</v>
      </c>
      <c r="F494" t="s">
        <v>3592</v>
      </c>
      <c r="G494" t="s">
        <v>3592</v>
      </c>
      <c r="H494" t="s">
        <v>3606</v>
      </c>
      <c r="J494">
        <v>12</v>
      </c>
      <c r="K494">
        <v>8</v>
      </c>
      <c r="M494" t="s">
        <v>3594</v>
      </c>
      <c r="N494" t="s">
        <v>3594</v>
      </c>
      <c r="O494" t="s">
        <v>3594</v>
      </c>
    </row>
    <row r="495" spans="1:15">
      <c r="A495" t="s">
        <v>3637</v>
      </c>
      <c r="B495">
        <v>61</v>
      </c>
      <c r="C495">
        <v>9</v>
      </c>
      <c r="D495">
        <v>8</v>
      </c>
      <c r="E495">
        <v>31</v>
      </c>
      <c r="F495" t="s">
        <v>3592</v>
      </c>
      <c r="G495" t="s">
        <v>3592</v>
      </c>
      <c r="H495" t="s">
        <v>3638</v>
      </c>
      <c r="M495" t="s">
        <v>3594</v>
      </c>
      <c r="N495" t="s">
        <v>3594</v>
      </c>
      <c r="O495" t="s">
        <v>3594</v>
      </c>
    </row>
    <row r="496" spans="1:15">
      <c r="A496" t="s">
        <v>3639</v>
      </c>
      <c r="B496">
        <v>35</v>
      </c>
      <c r="C496">
        <v>7</v>
      </c>
      <c r="D496">
        <v>3</v>
      </c>
      <c r="E496">
        <v>13</v>
      </c>
      <c r="F496" t="s">
        <v>3598</v>
      </c>
      <c r="G496" t="s">
        <v>3592</v>
      </c>
      <c r="H496" t="s">
        <v>3640</v>
      </c>
      <c r="M496" t="s">
        <v>3594</v>
      </c>
      <c r="N496" t="s">
        <v>3594</v>
      </c>
      <c r="O496" t="s">
        <v>3594</v>
      </c>
    </row>
    <row r="497" spans="1:15">
      <c r="A497" t="s">
        <v>3641</v>
      </c>
      <c r="B497">
        <v>72</v>
      </c>
      <c r="C497">
        <v>10</v>
      </c>
      <c r="D497">
        <v>8</v>
      </c>
      <c r="E497">
        <v>26</v>
      </c>
      <c r="F497" t="s">
        <v>3591</v>
      </c>
      <c r="G497" t="s">
        <v>3592</v>
      </c>
      <c r="H497" t="s">
        <v>3596</v>
      </c>
      <c r="M497" t="s">
        <v>3594</v>
      </c>
      <c r="N497" t="s">
        <v>3594</v>
      </c>
      <c r="O497" t="s">
        <v>3594</v>
      </c>
    </row>
    <row r="498" spans="1:15">
      <c r="A498" t="s">
        <v>3642</v>
      </c>
      <c r="B498">
        <v>50</v>
      </c>
      <c r="C498">
        <v>8</v>
      </c>
      <c r="D498">
        <v>5</v>
      </c>
      <c r="E498">
        <v>16</v>
      </c>
      <c r="F498" t="s">
        <v>3591</v>
      </c>
      <c r="G498" t="s">
        <v>3592</v>
      </c>
      <c r="H498" t="s">
        <v>3604</v>
      </c>
      <c r="M498" t="s">
        <v>3594</v>
      </c>
      <c r="N498" t="s">
        <v>3594</v>
      </c>
      <c r="O498" t="s">
        <v>3594</v>
      </c>
    </row>
    <row r="499" spans="1:15">
      <c r="A499" t="s">
        <v>3643</v>
      </c>
      <c r="B499">
        <v>68</v>
      </c>
      <c r="C499">
        <v>12</v>
      </c>
      <c r="D499">
        <v>4</v>
      </c>
      <c r="E499">
        <v>20</v>
      </c>
      <c r="F499" t="s">
        <v>3591</v>
      </c>
      <c r="G499" t="s">
        <v>3592</v>
      </c>
      <c r="H499" t="s">
        <v>3610</v>
      </c>
      <c r="M499" t="s">
        <v>3594</v>
      </c>
      <c r="N499" t="s">
        <v>3594</v>
      </c>
      <c r="O499" t="s">
        <v>3594</v>
      </c>
    </row>
    <row r="500" spans="1:15">
      <c r="A500" t="s">
        <v>3644</v>
      </c>
      <c r="B500">
        <v>47</v>
      </c>
      <c r="C500">
        <v>12</v>
      </c>
      <c r="D500">
        <v>6</v>
      </c>
      <c r="E500">
        <v>18</v>
      </c>
      <c r="F500" t="s">
        <v>3592</v>
      </c>
      <c r="G500" t="s">
        <v>3592</v>
      </c>
      <c r="H500" t="s">
        <v>3628</v>
      </c>
      <c r="M500" t="s">
        <v>3594</v>
      </c>
      <c r="N500" t="s">
        <v>3594</v>
      </c>
      <c r="O500" t="s">
        <v>3594</v>
      </c>
    </row>
    <row r="501" spans="1:15">
      <c r="A501" t="s">
        <v>3645</v>
      </c>
      <c r="B501">
        <v>54</v>
      </c>
      <c r="C501">
        <v>8</v>
      </c>
      <c r="D501">
        <v>5</v>
      </c>
      <c r="E501">
        <v>25</v>
      </c>
      <c r="F501" t="s">
        <v>3591</v>
      </c>
      <c r="G501" t="s">
        <v>3592</v>
      </c>
      <c r="H501" t="s">
        <v>3606</v>
      </c>
      <c r="M501" t="s">
        <v>3594</v>
      </c>
      <c r="N501" t="s">
        <v>3594</v>
      </c>
      <c r="O501" t="s">
        <v>3594</v>
      </c>
    </row>
    <row r="502" spans="1:15">
      <c r="A502" t="s">
        <v>3646</v>
      </c>
      <c r="B502">
        <v>58</v>
      </c>
      <c r="C502">
        <v>10</v>
      </c>
      <c r="D502">
        <v>4</v>
      </c>
      <c r="E502">
        <v>20</v>
      </c>
      <c r="F502" t="s">
        <v>3592</v>
      </c>
      <c r="G502" t="s">
        <v>3591</v>
      </c>
      <c r="H502" t="s">
        <v>3610</v>
      </c>
      <c r="M502" t="s">
        <v>3594</v>
      </c>
      <c r="N502" t="s">
        <v>3594</v>
      </c>
      <c r="O502" t="s">
        <v>3594</v>
      </c>
    </row>
    <row r="503" spans="1:15">
      <c r="A503" t="s">
        <v>3647</v>
      </c>
      <c r="B503">
        <v>65</v>
      </c>
      <c r="C503">
        <v>8</v>
      </c>
      <c r="D503">
        <v>8</v>
      </c>
      <c r="E503">
        <v>22</v>
      </c>
      <c r="F503" t="s">
        <v>3592</v>
      </c>
      <c r="G503" t="s">
        <v>3592</v>
      </c>
      <c r="H503" t="s">
        <v>3648</v>
      </c>
      <c r="M503" t="s">
        <v>3594</v>
      </c>
      <c r="N503" t="s">
        <v>3594</v>
      </c>
      <c r="O503" t="s">
        <v>3594</v>
      </c>
    </row>
    <row r="504" spans="1:15">
      <c r="A504" t="s">
        <v>3649</v>
      </c>
      <c r="B504">
        <v>35</v>
      </c>
      <c r="C504">
        <v>8</v>
      </c>
      <c r="D504">
        <v>3</v>
      </c>
      <c r="E504">
        <v>19</v>
      </c>
      <c r="F504" t="s">
        <v>3591</v>
      </c>
      <c r="G504" t="s">
        <v>3592</v>
      </c>
      <c r="H504" t="s">
        <v>3628</v>
      </c>
      <c r="M504" t="s">
        <v>3594</v>
      </c>
      <c r="N504" t="s">
        <v>3594</v>
      </c>
      <c r="O504" t="s">
        <v>3594</v>
      </c>
    </row>
    <row r="505" spans="1:15">
      <c r="A505" t="s">
        <v>3650</v>
      </c>
      <c r="B505">
        <v>65</v>
      </c>
      <c r="C505">
        <v>8</v>
      </c>
      <c r="D505">
        <v>5</v>
      </c>
      <c r="E505">
        <v>32</v>
      </c>
      <c r="F505" t="s">
        <v>3592</v>
      </c>
      <c r="G505" t="s">
        <v>3592</v>
      </c>
      <c r="H505" t="s">
        <v>3651</v>
      </c>
      <c r="M505" t="s">
        <v>3594</v>
      </c>
      <c r="N505" t="s">
        <v>3594</v>
      </c>
      <c r="O505" t="s">
        <v>3594</v>
      </c>
    </row>
    <row r="506" spans="1:15">
      <c r="A506" t="s">
        <v>3652</v>
      </c>
      <c r="B506">
        <v>56</v>
      </c>
      <c r="C506">
        <v>8</v>
      </c>
      <c r="D506">
        <v>7</v>
      </c>
      <c r="E506">
        <v>20</v>
      </c>
      <c r="F506" t="s">
        <v>3591</v>
      </c>
      <c r="G506" t="s">
        <v>3591</v>
      </c>
      <c r="H506" t="s">
        <v>3628</v>
      </c>
      <c r="M506" t="s">
        <v>3594</v>
      </c>
      <c r="N506" t="s">
        <v>3594</v>
      </c>
      <c r="O506" t="s">
        <v>3594</v>
      </c>
    </row>
    <row r="507" spans="1:15">
      <c r="A507" t="s">
        <v>3653</v>
      </c>
      <c r="B507">
        <v>58</v>
      </c>
      <c r="C507">
        <v>8</v>
      </c>
      <c r="D507">
        <v>5</v>
      </c>
      <c r="E507">
        <v>29</v>
      </c>
      <c r="F507" t="s">
        <v>3598</v>
      </c>
      <c r="G507" t="s">
        <v>3592</v>
      </c>
      <c r="H507" t="s">
        <v>3654</v>
      </c>
      <c r="M507" t="s">
        <v>3594</v>
      </c>
      <c r="N507" t="s">
        <v>3594</v>
      </c>
      <c r="O507" t="s">
        <v>3594</v>
      </c>
    </row>
    <row r="508" spans="1:15">
      <c r="A508" t="s">
        <v>3655</v>
      </c>
      <c r="B508">
        <v>72</v>
      </c>
      <c r="C508">
        <v>8</v>
      </c>
      <c r="D508">
        <v>7</v>
      </c>
      <c r="E508">
        <v>25</v>
      </c>
      <c r="F508" t="s">
        <v>3591</v>
      </c>
      <c r="G508" t="s">
        <v>3592</v>
      </c>
      <c r="H508" t="s">
        <v>3606</v>
      </c>
      <c r="M508" t="s">
        <v>3594</v>
      </c>
      <c r="N508" t="s">
        <v>3594</v>
      </c>
      <c r="O508" t="s">
        <v>3594</v>
      </c>
    </row>
    <row r="509" spans="1:15">
      <c r="A509" t="s">
        <v>3656</v>
      </c>
      <c r="B509">
        <v>72</v>
      </c>
      <c r="C509">
        <v>10</v>
      </c>
      <c r="D509">
        <v>10</v>
      </c>
      <c r="E509">
        <v>28</v>
      </c>
      <c r="F509" t="s">
        <v>3591</v>
      </c>
      <c r="G509" t="s">
        <v>3592</v>
      </c>
      <c r="H509" t="s">
        <v>3654</v>
      </c>
      <c r="M509" t="s">
        <v>3594</v>
      </c>
      <c r="N509" t="s">
        <v>3594</v>
      </c>
      <c r="O509" t="s">
        <v>3594</v>
      </c>
    </row>
    <row r="510" spans="1:15">
      <c r="A510" t="s">
        <v>3657</v>
      </c>
      <c r="B510">
        <v>80</v>
      </c>
      <c r="C510">
        <v>8</v>
      </c>
      <c r="D510">
        <v>7</v>
      </c>
      <c r="E510">
        <v>33</v>
      </c>
      <c r="F510" t="s">
        <v>3592</v>
      </c>
      <c r="G510" t="s">
        <v>3591</v>
      </c>
      <c r="H510" t="s">
        <v>3651</v>
      </c>
      <c r="M510" t="s">
        <v>3594</v>
      </c>
      <c r="N510" t="s">
        <v>3594</v>
      </c>
      <c r="O510" t="s">
        <v>3594</v>
      </c>
    </row>
    <row r="511" spans="1:15">
      <c r="A511" t="s">
        <v>3658</v>
      </c>
      <c r="B511">
        <v>73</v>
      </c>
      <c r="C511">
        <v>10</v>
      </c>
      <c r="D511">
        <v>9</v>
      </c>
      <c r="E511">
        <v>23</v>
      </c>
      <c r="F511" t="s">
        <v>3592</v>
      </c>
      <c r="G511" t="s">
        <v>3591</v>
      </c>
      <c r="H511" t="s">
        <v>3648</v>
      </c>
      <c r="M511" t="s">
        <v>3594</v>
      </c>
      <c r="N511" t="s">
        <v>3594</v>
      </c>
      <c r="O511" t="s">
        <v>3594</v>
      </c>
    </row>
    <row r="512" spans="1:15">
      <c r="A512" t="s">
        <v>3659</v>
      </c>
      <c r="B512">
        <v>68</v>
      </c>
      <c r="C512">
        <v>10</v>
      </c>
      <c r="D512">
        <v>8</v>
      </c>
      <c r="E512">
        <v>20</v>
      </c>
      <c r="F512" t="s">
        <v>3591</v>
      </c>
      <c r="G512" t="s">
        <v>3592</v>
      </c>
      <c r="H512" t="s">
        <v>3610</v>
      </c>
      <c r="M512" t="s">
        <v>3594</v>
      </c>
      <c r="N512" t="s">
        <v>3594</v>
      </c>
      <c r="O512" t="s">
        <v>3594</v>
      </c>
    </row>
    <row r="513" spans="1:15">
      <c r="A513" t="s">
        <v>3660</v>
      </c>
      <c r="B513">
        <v>70</v>
      </c>
      <c r="C513">
        <v>9</v>
      </c>
      <c r="D513">
        <v>8</v>
      </c>
      <c r="E513">
        <v>26</v>
      </c>
      <c r="F513" t="s">
        <v>3592</v>
      </c>
      <c r="G513" t="s">
        <v>3592</v>
      </c>
      <c r="H513" t="s">
        <v>3599</v>
      </c>
      <c r="M513" t="s">
        <v>3594</v>
      </c>
      <c r="N513" t="s">
        <v>3594</v>
      </c>
      <c r="O513" t="s">
        <v>3594</v>
      </c>
    </row>
    <row r="514" spans="1:15">
      <c r="A514" t="s">
        <v>3661</v>
      </c>
      <c r="B514">
        <v>58</v>
      </c>
      <c r="C514">
        <v>8</v>
      </c>
      <c r="D514">
        <v>5</v>
      </c>
      <c r="E514">
        <v>27</v>
      </c>
      <c r="F514" t="s">
        <v>3592</v>
      </c>
      <c r="G514" t="s">
        <v>3592</v>
      </c>
      <c r="H514" t="s">
        <v>3654</v>
      </c>
      <c r="M514" t="s">
        <v>3594</v>
      </c>
      <c r="N514" t="s">
        <v>3594</v>
      </c>
      <c r="O514" t="s">
        <v>3594</v>
      </c>
    </row>
    <row r="515" spans="1:15">
      <c r="A515" t="s">
        <v>3662</v>
      </c>
      <c r="B515">
        <v>42</v>
      </c>
      <c r="C515">
        <v>9</v>
      </c>
      <c r="D515">
        <v>5</v>
      </c>
      <c r="F515" t="s">
        <v>3594</v>
      </c>
      <c r="G515" t="s">
        <v>3594</v>
      </c>
      <c r="H515" t="s">
        <v>3594</v>
      </c>
      <c r="M515" t="s">
        <v>3594</v>
      </c>
      <c r="N515" t="s">
        <v>3594</v>
      </c>
      <c r="O515" t="s">
        <v>3594</v>
      </c>
    </row>
    <row r="516" spans="1:15">
      <c r="A516" t="s">
        <v>3663</v>
      </c>
      <c r="B516">
        <v>50</v>
      </c>
      <c r="C516">
        <v>9</v>
      </c>
      <c r="D516">
        <v>3</v>
      </c>
      <c r="E516">
        <v>32</v>
      </c>
      <c r="F516" t="s">
        <v>3608</v>
      </c>
      <c r="G516" t="s">
        <v>3592</v>
      </c>
      <c r="H516" t="s">
        <v>3601</v>
      </c>
      <c r="M516" t="s">
        <v>3594</v>
      </c>
      <c r="N516" t="s">
        <v>3594</v>
      </c>
      <c r="O516" t="s">
        <v>3594</v>
      </c>
    </row>
    <row r="517" spans="1:15">
      <c r="A517" t="s">
        <v>3664</v>
      </c>
      <c r="B517">
        <v>43</v>
      </c>
      <c r="C517">
        <v>8</v>
      </c>
      <c r="D517">
        <v>6</v>
      </c>
      <c r="E517">
        <v>15</v>
      </c>
      <c r="F517" t="s">
        <v>3591</v>
      </c>
      <c r="G517" t="s">
        <v>3592</v>
      </c>
      <c r="H517" t="s">
        <v>3614</v>
      </c>
      <c r="M517" t="s">
        <v>3594</v>
      </c>
      <c r="N517" t="s">
        <v>3594</v>
      </c>
      <c r="O517" t="s">
        <v>3594</v>
      </c>
    </row>
    <row r="518" spans="1:15">
      <c r="A518" t="s">
        <v>3665</v>
      </c>
      <c r="C518">
        <v>9</v>
      </c>
      <c r="D518">
        <v>8</v>
      </c>
      <c r="E518">
        <v>24</v>
      </c>
      <c r="F518" t="s">
        <v>3591</v>
      </c>
      <c r="G518" t="s">
        <v>3591</v>
      </c>
      <c r="H518" t="s">
        <v>3648</v>
      </c>
      <c r="M518" t="s">
        <v>3594</v>
      </c>
      <c r="N518" t="s">
        <v>3594</v>
      </c>
      <c r="O518" t="s">
        <v>3594</v>
      </c>
    </row>
    <row r="519" spans="1:15">
      <c r="A519" t="s">
        <v>3666</v>
      </c>
      <c r="B519">
        <v>65</v>
      </c>
      <c r="C519">
        <v>8</v>
      </c>
      <c r="D519">
        <v>4</v>
      </c>
      <c r="E519">
        <v>26</v>
      </c>
      <c r="F519" t="s">
        <v>3591</v>
      </c>
      <c r="G519" t="s">
        <v>3592</v>
      </c>
      <c r="H519" t="s">
        <v>3596</v>
      </c>
      <c r="M519" t="s">
        <v>3594</v>
      </c>
      <c r="N519" t="s">
        <v>3594</v>
      </c>
      <c r="O519" t="s">
        <v>3594</v>
      </c>
    </row>
    <row r="520" spans="1:15">
      <c r="A520" t="s">
        <v>3667</v>
      </c>
      <c r="B520">
        <v>70</v>
      </c>
      <c r="C520">
        <v>9</v>
      </c>
      <c r="D520">
        <v>7</v>
      </c>
      <c r="E520">
        <v>21</v>
      </c>
      <c r="F520" t="s">
        <v>3592</v>
      </c>
      <c r="G520" t="s">
        <v>3591</v>
      </c>
      <c r="H520" t="s">
        <v>3668</v>
      </c>
      <c r="M520" t="s">
        <v>3594</v>
      </c>
      <c r="N520" t="s">
        <v>3594</v>
      </c>
      <c r="O520" t="s">
        <v>3594</v>
      </c>
    </row>
    <row r="521" spans="1:15">
      <c r="A521" t="s">
        <v>3669</v>
      </c>
      <c r="B521">
        <v>55</v>
      </c>
      <c r="C521">
        <v>9</v>
      </c>
      <c r="D521">
        <v>4</v>
      </c>
      <c r="E521">
        <v>13</v>
      </c>
      <c r="F521" t="s">
        <v>3592</v>
      </c>
      <c r="G521" t="s">
        <v>3592</v>
      </c>
      <c r="H521" t="s">
        <v>3670</v>
      </c>
      <c r="M521" t="s">
        <v>3594</v>
      </c>
      <c r="N521" t="s">
        <v>3594</v>
      </c>
      <c r="O521" t="s">
        <v>3594</v>
      </c>
    </row>
    <row r="522" spans="1:15">
      <c r="A522" t="s">
        <v>3671</v>
      </c>
      <c r="B522">
        <v>33</v>
      </c>
      <c r="C522">
        <v>6</v>
      </c>
      <c r="D522">
        <v>5</v>
      </c>
      <c r="E522">
        <v>15</v>
      </c>
      <c r="F522" t="s">
        <v>3592</v>
      </c>
      <c r="G522" t="s">
        <v>3592</v>
      </c>
      <c r="H522" t="s">
        <v>3604</v>
      </c>
      <c r="M522" t="s">
        <v>3594</v>
      </c>
      <c r="N522" t="s">
        <v>3594</v>
      </c>
      <c r="O522" t="s">
        <v>3594</v>
      </c>
    </row>
    <row r="523" spans="1:15">
      <c r="A523" t="s">
        <v>3672</v>
      </c>
      <c r="B523">
        <v>60</v>
      </c>
      <c r="C523">
        <v>9</v>
      </c>
      <c r="D523">
        <v>7</v>
      </c>
      <c r="E523">
        <v>20</v>
      </c>
      <c r="F523" t="s">
        <v>3591</v>
      </c>
      <c r="G523" t="s">
        <v>3592</v>
      </c>
      <c r="H523" t="s">
        <v>3610</v>
      </c>
      <c r="M523" t="s">
        <v>3594</v>
      </c>
      <c r="N523" t="s">
        <v>3594</v>
      </c>
      <c r="O523" t="s">
        <v>3594</v>
      </c>
    </row>
    <row r="524" spans="1:15">
      <c r="A524" t="s">
        <v>3673</v>
      </c>
      <c r="B524">
        <v>30</v>
      </c>
      <c r="C524">
        <v>7</v>
      </c>
      <c r="D524">
        <v>6</v>
      </c>
      <c r="E524">
        <v>13</v>
      </c>
      <c r="F524" t="s">
        <v>3592</v>
      </c>
      <c r="G524" t="s">
        <v>3592</v>
      </c>
      <c r="H524" t="s">
        <v>3670</v>
      </c>
      <c r="M524" t="s">
        <v>3594</v>
      </c>
      <c r="N524" t="s">
        <v>3594</v>
      </c>
      <c r="O524" t="s">
        <v>3594</v>
      </c>
    </row>
    <row r="525" spans="1:15">
      <c r="A525" t="s">
        <v>3674</v>
      </c>
      <c r="B525">
        <v>40</v>
      </c>
      <c r="C525">
        <v>8</v>
      </c>
      <c r="D525">
        <v>4</v>
      </c>
      <c r="E525">
        <v>15</v>
      </c>
      <c r="F525" t="s">
        <v>3592</v>
      </c>
      <c r="G525" t="s">
        <v>3592</v>
      </c>
      <c r="H525" t="s">
        <v>3604</v>
      </c>
      <c r="M525" t="s">
        <v>3594</v>
      </c>
      <c r="N525" t="s">
        <v>3594</v>
      </c>
      <c r="O525" t="s">
        <v>3594</v>
      </c>
    </row>
    <row r="526" spans="1:15">
      <c r="A526" t="s">
        <v>3675</v>
      </c>
      <c r="B526">
        <v>45</v>
      </c>
      <c r="C526">
        <v>10</v>
      </c>
      <c r="D526">
        <v>6</v>
      </c>
      <c r="E526">
        <v>21</v>
      </c>
      <c r="F526" t="s">
        <v>3592</v>
      </c>
      <c r="G526" t="s">
        <v>3592</v>
      </c>
      <c r="H526" t="s">
        <v>3624</v>
      </c>
      <c r="M526" t="s">
        <v>3594</v>
      </c>
      <c r="N526" t="s">
        <v>3594</v>
      </c>
      <c r="O526" t="s">
        <v>3594</v>
      </c>
    </row>
    <row r="527" spans="1:15">
      <c r="A527" t="s">
        <v>3676</v>
      </c>
      <c r="B527">
        <v>47</v>
      </c>
      <c r="C527">
        <v>8</v>
      </c>
      <c r="D527">
        <v>5</v>
      </c>
      <c r="E527">
        <v>14</v>
      </c>
      <c r="F527" t="s">
        <v>3591</v>
      </c>
      <c r="G527" t="s">
        <v>3592</v>
      </c>
      <c r="H527" t="s">
        <v>3670</v>
      </c>
      <c r="M527" t="s">
        <v>3594</v>
      </c>
      <c r="N527" t="s">
        <v>3594</v>
      </c>
      <c r="O527" t="s">
        <v>3594</v>
      </c>
    </row>
    <row r="528" spans="1:15">
      <c r="A528" t="s">
        <v>3677</v>
      </c>
      <c r="B528">
        <v>54</v>
      </c>
      <c r="C528">
        <v>6</v>
      </c>
      <c r="D528">
        <v>4</v>
      </c>
      <c r="F528" t="s">
        <v>3594</v>
      </c>
      <c r="G528" t="s">
        <v>3594</v>
      </c>
      <c r="H528" t="s">
        <v>3594</v>
      </c>
      <c r="M528" t="s">
        <v>3594</v>
      </c>
      <c r="N528" t="s">
        <v>3594</v>
      </c>
      <c r="O528" t="s">
        <v>3594</v>
      </c>
    </row>
    <row r="529" spans="1:15">
      <c r="A529" t="s">
        <v>3678</v>
      </c>
      <c r="B529">
        <v>39</v>
      </c>
      <c r="C529">
        <v>7</v>
      </c>
      <c r="D529">
        <v>5</v>
      </c>
      <c r="E529">
        <v>19</v>
      </c>
      <c r="F529" t="s">
        <v>3592</v>
      </c>
      <c r="G529" t="s">
        <v>3592</v>
      </c>
      <c r="H529" t="s">
        <v>3610</v>
      </c>
      <c r="J529">
        <v>7</v>
      </c>
      <c r="K529">
        <v>5</v>
      </c>
      <c r="M529" t="s">
        <v>3594</v>
      </c>
      <c r="N529" t="s">
        <v>3594</v>
      </c>
      <c r="O529" t="s">
        <v>3594</v>
      </c>
    </row>
    <row r="530" spans="1:15">
      <c r="A530" t="s">
        <v>3679</v>
      </c>
      <c r="B530">
        <v>53</v>
      </c>
      <c r="C530">
        <v>9</v>
      </c>
      <c r="D530">
        <v>7</v>
      </c>
      <c r="E530">
        <v>20</v>
      </c>
      <c r="F530" t="s">
        <v>3592</v>
      </c>
      <c r="G530" t="s">
        <v>3592</v>
      </c>
      <c r="H530" t="s">
        <v>3668</v>
      </c>
      <c r="M530" t="s">
        <v>3594</v>
      </c>
      <c r="N530" t="s">
        <v>3594</v>
      </c>
      <c r="O530" t="s">
        <v>3594</v>
      </c>
    </row>
    <row r="531" spans="1:15">
      <c r="A531" t="s">
        <v>3680</v>
      </c>
      <c r="B531">
        <v>70</v>
      </c>
      <c r="C531">
        <v>9</v>
      </c>
      <c r="D531">
        <v>7</v>
      </c>
      <c r="E531">
        <v>27</v>
      </c>
      <c r="F531" t="s">
        <v>3592</v>
      </c>
      <c r="G531" t="s">
        <v>3592</v>
      </c>
      <c r="H531" t="s">
        <v>3654</v>
      </c>
      <c r="M531" t="s">
        <v>3594</v>
      </c>
      <c r="N531" t="s">
        <v>3594</v>
      </c>
      <c r="O531" t="s">
        <v>3594</v>
      </c>
    </row>
    <row r="532" spans="1:15">
      <c r="A532" t="s">
        <v>3681</v>
      </c>
      <c r="B532">
        <v>39</v>
      </c>
      <c r="C532">
        <v>8</v>
      </c>
      <c r="D532">
        <v>4</v>
      </c>
      <c r="E532">
        <v>16</v>
      </c>
      <c r="F532" t="s">
        <v>3592</v>
      </c>
      <c r="G532" t="s">
        <v>3591</v>
      </c>
      <c r="H532" t="s">
        <v>3604</v>
      </c>
      <c r="M532" t="s">
        <v>3594</v>
      </c>
      <c r="N532" t="s">
        <v>3594</v>
      </c>
      <c r="O532" t="s">
        <v>3594</v>
      </c>
    </row>
    <row r="533" spans="1:15">
      <c r="A533" t="s">
        <v>3682</v>
      </c>
      <c r="B533">
        <v>47</v>
      </c>
      <c r="C533">
        <v>8</v>
      </c>
      <c r="D533">
        <v>4</v>
      </c>
      <c r="E533">
        <v>13</v>
      </c>
      <c r="F533" t="s">
        <v>3591</v>
      </c>
      <c r="G533" t="s">
        <v>3592</v>
      </c>
      <c r="H533" t="s">
        <v>3612</v>
      </c>
      <c r="M533" t="s">
        <v>3594</v>
      </c>
      <c r="N533" t="s">
        <v>3594</v>
      </c>
      <c r="O533" t="s">
        <v>3594</v>
      </c>
    </row>
    <row r="534" spans="1:15">
      <c r="A534" t="s">
        <v>3683</v>
      </c>
      <c r="B534">
        <v>65</v>
      </c>
      <c r="C534">
        <v>9</v>
      </c>
      <c r="D534">
        <v>6</v>
      </c>
      <c r="E534">
        <v>17</v>
      </c>
      <c r="F534" t="s">
        <v>3592</v>
      </c>
      <c r="G534" t="s">
        <v>3592</v>
      </c>
      <c r="H534" t="s">
        <v>3593</v>
      </c>
      <c r="M534" t="s">
        <v>3594</v>
      </c>
      <c r="N534" t="s">
        <v>3594</v>
      </c>
      <c r="O534" t="s">
        <v>3594</v>
      </c>
    </row>
    <row r="535" spans="1:15">
      <c r="A535" t="s">
        <v>3684</v>
      </c>
      <c r="B535">
        <v>70</v>
      </c>
      <c r="C535">
        <v>12</v>
      </c>
      <c r="D535">
        <v>8</v>
      </c>
      <c r="E535">
        <v>16</v>
      </c>
      <c r="F535" t="s">
        <v>3592</v>
      </c>
      <c r="G535" t="s">
        <v>3592</v>
      </c>
      <c r="H535" t="s">
        <v>3630</v>
      </c>
      <c r="M535" t="s">
        <v>3594</v>
      </c>
      <c r="N535" t="s">
        <v>3594</v>
      </c>
      <c r="O535" t="s">
        <v>3594</v>
      </c>
    </row>
    <row r="536" spans="1:15">
      <c r="A536" t="s">
        <v>3685</v>
      </c>
      <c r="B536">
        <v>57</v>
      </c>
      <c r="C536">
        <v>7</v>
      </c>
      <c r="D536">
        <v>6</v>
      </c>
      <c r="E536">
        <v>17</v>
      </c>
      <c r="F536" t="s">
        <v>3592</v>
      </c>
      <c r="G536" t="s">
        <v>3592</v>
      </c>
      <c r="H536" t="s">
        <v>3593</v>
      </c>
      <c r="M536" t="s">
        <v>3594</v>
      </c>
      <c r="N536" t="s">
        <v>3594</v>
      </c>
      <c r="O536" t="s">
        <v>3594</v>
      </c>
    </row>
    <row r="537" spans="1:15">
      <c r="A537" t="s">
        <v>3686</v>
      </c>
      <c r="B537">
        <v>49</v>
      </c>
      <c r="C537">
        <v>8</v>
      </c>
      <c r="D537">
        <v>6</v>
      </c>
      <c r="E537">
        <v>16</v>
      </c>
      <c r="F537" t="s">
        <v>3592</v>
      </c>
      <c r="G537" t="s">
        <v>3592</v>
      </c>
      <c r="H537" t="s">
        <v>3630</v>
      </c>
      <c r="M537" t="s">
        <v>3594</v>
      </c>
      <c r="N537" t="s">
        <v>3594</v>
      </c>
      <c r="O537" t="s">
        <v>3594</v>
      </c>
    </row>
    <row r="538" spans="1:15">
      <c r="A538" t="s">
        <v>3687</v>
      </c>
      <c r="B538">
        <v>76</v>
      </c>
      <c r="C538">
        <v>10</v>
      </c>
      <c r="D538">
        <v>6</v>
      </c>
      <c r="E538">
        <v>23</v>
      </c>
      <c r="F538" t="s">
        <v>3591</v>
      </c>
      <c r="G538" t="s">
        <v>3592</v>
      </c>
      <c r="H538" t="s">
        <v>3648</v>
      </c>
      <c r="M538" t="s">
        <v>3594</v>
      </c>
      <c r="N538" t="s">
        <v>3594</v>
      </c>
      <c r="O538" t="s">
        <v>3594</v>
      </c>
    </row>
    <row r="539" spans="1:15">
      <c r="A539" t="s">
        <v>3688</v>
      </c>
      <c r="B539">
        <v>55</v>
      </c>
      <c r="C539">
        <v>7</v>
      </c>
      <c r="D539">
        <v>4</v>
      </c>
      <c r="E539">
        <v>21</v>
      </c>
      <c r="F539" t="s">
        <v>3633</v>
      </c>
      <c r="G539" t="s">
        <v>3592</v>
      </c>
      <c r="H539" t="s">
        <v>3628</v>
      </c>
      <c r="M539" t="s">
        <v>3594</v>
      </c>
      <c r="N539" t="s">
        <v>3594</v>
      </c>
      <c r="O539" t="s">
        <v>3594</v>
      </c>
    </row>
    <row r="540" spans="1:15">
      <c r="A540" t="s">
        <v>3689</v>
      </c>
      <c r="B540">
        <v>58</v>
      </c>
      <c r="C540">
        <v>7</v>
      </c>
      <c r="D540">
        <v>5</v>
      </c>
      <c r="E540">
        <v>22</v>
      </c>
      <c r="F540" t="s">
        <v>3598</v>
      </c>
      <c r="G540" t="s">
        <v>3592</v>
      </c>
      <c r="H540" t="s">
        <v>3668</v>
      </c>
      <c r="M540" t="s">
        <v>3594</v>
      </c>
      <c r="N540" t="s">
        <v>3594</v>
      </c>
      <c r="O540" t="s">
        <v>3594</v>
      </c>
    </row>
    <row r="541" spans="1:15">
      <c r="A541" t="s">
        <v>3690</v>
      </c>
      <c r="B541">
        <v>81</v>
      </c>
      <c r="C541">
        <v>8</v>
      </c>
      <c r="D541">
        <v>8</v>
      </c>
      <c r="E541">
        <v>27</v>
      </c>
      <c r="F541" t="s">
        <v>3598</v>
      </c>
      <c r="G541" t="s">
        <v>3592</v>
      </c>
      <c r="H541" t="s">
        <v>3596</v>
      </c>
      <c r="M541" t="s">
        <v>3594</v>
      </c>
      <c r="N541" t="s">
        <v>3594</v>
      </c>
      <c r="O541" t="s">
        <v>3594</v>
      </c>
    </row>
    <row r="542" spans="1:15">
      <c r="A542" t="s">
        <v>3691</v>
      </c>
      <c r="B542">
        <v>72</v>
      </c>
      <c r="C542">
        <v>9</v>
      </c>
      <c r="D542">
        <v>8</v>
      </c>
      <c r="E542">
        <v>27</v>
      </c>
      <c r="F542" t="s">
        <v>3633</v>
      </c>
      <c r="G542" t="s">
        <v>3592</v>
      </c>
      <c r="H542" t="s">
        <v>3606</v>
      </c>
      <c r="M542" t="s">
        <v>3594</v>
      </c>
      <c r="N542" t="s">
        <v>3594</v>
      </c>
      <c r="O542" t="s">
        <v>3594</v>
      </c>
    </row>
    <row r="543" spans="1:15">
      <c r="A543" t="s">
        <v>3692</v>
      </c>
      <c r="B543">
        <v>72</v>
      </c>
      <c r="C543">
        <v>10</v>
      </c>
      <c r="D543">
        <v>10</v>
      </c>
      <c r="E543">
        <v>29</v>
      </c>
      <c r="F543" t="s">
        <v>3598</v>
      </c>
      <c r="G543" t="s">
        <v>3592</v>
      </c>
      <c r="H543" t="s">
        <v>3654</v>
      </c>
      <c r="M543" t="s">
        <v>3594</v>
      </c>
      <c r="N543" t="s">
        <v>3594</v>
      </c>
      <c r="O543" t="s">
        <v>3594</v>
      </c>
    </row>
    <row r="544" spans="1:15">
      <c r="A544" t="s">
        <v>3693</v>
      </c>
      <c r="B544">
        <v>60</v>
      </c>
      <c r="C544">
        <v>9</v>
      </c>
      <c r="D544">
        <v>8</v>
      </c>
      <c r="E544">
        <v>22</v>
      </c>
      <c r="F544" t="s">
        <v>3592</v>
      </c>
      <c r="G544" t="s">
        <v>3592</v>
      </c>
      <c r="H544" t="s">
        <v>3648</v>
      </c>
      <c r="M544" t="s">
        <v>3594</v>
      </c>
      <c r="N544" t="s">
        <v>3594</v>
      </c>
      <c r="O544" t="s">
        <v>3594</v>
      </c>
    </row>
    <row r="545" spans="1:15">
      <c r="A545" t="s">
        <v>3694</v>
      </c>
      <c r="B545">
        <v>70</v>
      </c>
      <c r="C545">
        <v>11</v>
      </c>
      <c r="D545">
        <v>8</v>
      </c>
      <c r="E545">
        <v>28</v>
      </c>
      <c r="F545" t="s">
        <v>3592</v>
      </c>
      <c r="G545" t="s">
        <v>3592</v>
      </c>
      <c r="H545" t="s">
        <v>3601</v>
      </c>
      <c r="M545" t="s">
        <v>3594</v>
      </c>
      <c r="N545" t="s">
        <v>3594</v>
      </c>
      <c r="O545" t="s">
        <v>3594</v>
      </c>
    </row>
    <row r="546" spans="1:15">
      <c r="A546" t="s">
        <v>3695</v>
      </c>
      <c r="B546">
        <v>73</v>
      </c>
      <c r="C546">
        <v>10</v>
      </c>
      <c r="D546">
        <v>8</v>
      </c>
      <c r="E546">
        <v>18</v>
      </c>
      <c r="F546" t="s">
        <v>3592</v>
      </c>
      <c r="G546" t="s">
        <v>3592</v>
      </c>
      <c r="H546" t="s">
        <v>3628</v>
      </c>
      <c r="M546" t="s">
        <v>3594</v>
      </c>
      <c r="N546" t="s">
        <v>3594</v>
      </c>
      <c r="O546" t="s">
        <v>3594</v>
      </c>
    </row>
    <row r="547" spans="1:15">
      <c r="A547" t="s">
        <v>3696</v>
      </c>
      <c r="B547">
        <v>76</v>
      </c>
      <c r="C547">
        <v>8</v>
      </c>
      <c r="D547">
        <v>8</v>
      </c>
      <c r="E547">
        <v>14</v>
      </c>
      <c r="F547" t="s">
        <v>3592</v>
      </c>
      <c r="G547" t="s">
        <v>3592</v>
      </c>
      <c r="H547" t="s">
        <v>3614</v>
      </c>
      <c r="M547" t="s">
        <v>3594</v>
      </c>
      <c r="N547" t="s">
        <v>3594</v>
      </c>
      <c r="O547" t="s">
        <v>3594</v>
      </c>
    </row>
    <row r="548" spans="1:15">
      <c r="A548" t="s">
        <v>3697</v>
      </c>
      <c r="B548">
        <v>69</v>
      </c>
      <c r="C548">
        <v>10</v>
      </c>
      <c r="D548">
        <v>8</v>
      </c>
      <c r="E548">
        <v>26</v>
      </c>
      <c r="F548" t="s">
        <v>3633</v>
      </c>
      <c r="G548" t="s">
        <v>3591</v>
      </c>
      <c r="H548" t="s">
        <v>3648</v>
      </c>
      <c r="M548" t="s">
        <v>3594</v>
      </c>
      <c r="N548" t="s">
        <v>3594</v>
      </c>
      <c r="O548" t="s">
        <v>3594</v>
      </c>
    </row>
    <row r="549" spans="1:15">
      <c r="A549" t="s">
        <v>3698</v>
      </c>
      <c r="B549">
        <v>85</v>
      </c>
      <c r="C549">
        <v>9</v>
      </c>
      <c r="D549">
        <v>7</v>
      </c>
      <c r="E549">
        <v>21</v>
      </c>
      <c r="F549" t="s">
        <v>3598</v>
      </c>
      <c r="G549" t="s">
        <v>3592</v>
      </c>
      <c r="H549" t="s">
        <v>3610</v>
      </c>
      <c r="M549" t="s">
        <v>3594</v>
      </c>
      <c r="N549" t="s">
        <v>3594</v>
      </c>
      <c r="O549" t="s">
        <v>3594</v>
      </c>
    </row>
    <row r="550" spans="1:15">
      <c r="A550" t="s">
        <v>3699</v>
      </c>
      <c r="B550">
        <v>79</v>
      </c>
      <c r="C550">
        <v>9</v>
      </c>
      <c r="D550">
        <v>6</v>
      </c>
      <c r="E550">
        <v>20</v>
      </c>
      <c r="F550" t="s">
        <v>3592</v>
      </c>
      <c r="G550" t="s">
        <v>3592</v>
      </c>
      <c r="H550" t="s">
        <v>3668</v>
      </c>
      <c r="M550" t="s">
        <v>3594</v>
      </c>
      <c r="N550" t="s">
        <v>3594</v>
      </c>
      <c r="O550" t="s">
        <v>3594</v>
      </c>
    </row>
    <row r="551" spans="1:15">
      <c r="A551" t="s">
        <v>3700</v>
      </c>
      <c r="B551">
        <v>88</v>
      </c>
      <c r="C551">
        <v>10</v>
      </c>
      <c r="D551">
        <v>7</v>
      </c>
      <c r="E551">
        <v>25</v>
      </c>
      <c r="F551" t="s">
        <v>3591</v>
      </c>
      <c r="G551" t="s">
        <v>3591</v>
      </c>
      <c r="H551" t="s">
        <v>3619</v>
      </c>
      <c r="M551" t="s">
        <v>3594</v>
      </c>
      <c r="N551" t="s">
        <v>3594</v>
      </c>
      <c r="O551" t="s">
        <v>3594</v>
      </c>
    </row>
    <row r="552" spans="1:15">
      <c r="A552" t="s">
        <v>3701</v>
      </c>
      <c r="B552">
        <v>75</v>
      </c>
      <c r="C552">
        <v>8</v>
      </c>
      <c r="D552">
        <v>6</v>
      </c>
      <c r="E552">
        <v>23</v>
      </c>
      <c r="F552" t="s">
        <v>3591</v>
      </c>
      <c r="G552" t="s">
        <v>3592</v>
      </c>
      <c r="H552" t="s">
        <v>3648</v>
      </c>
      <c r="M552" t="s">
        <v>3594</v>
      </c>
      <c r="N552" t="s">
        <v>3594</v>
      </c>
      <c r="O552" t="s">
        <v>3594</v>
      </c>
    </row>
    <row r="553" spans="1:15">
      <c r="A553" t="s">
        <v>3702</v>
      </c>
      <c r="B553">
        <v>86</v>
      </c>
      <c r="C553">
        <v>8</v>
      </c>
      <c r="D553">
        <v>4</v>
      </c>
      <c r="E553">
        <v>28</v>
      </c>
      <c r="F553" t="s">
        <v>3633</v>
      </c>
      <c r="G553" t="s">
        <v>3598</v>
      </c>
      <c r="H553" t="s">
        <v>3619</v>
      </c>
      <c r="M553" t="s">
        <v>3594</v>
      </c>
      <c r="N553" t="s">
        <v>3594</v>
      </c>
      <c r="O553" t="s">
        <v>3594</v>
      </c>
    </row>
    <row r="554" spans="1:15">
      <c r="A554" t="s">
        <v>3703</v>
      </c>
      <c r="B554">
        <v>69</v>
      </c>
      <c r="C554">
        <v>12</v>
      </c>
      <c r="D554">
        <v>9</v>
      </c>
      <c r="E554">
        <v>18</v>
      </c>
      <c r="F554" t="s">
        <v>3592</v>
      </c>
      <c r="G554" t="s">
        <v>3591</v>
      </c>
      <c r="H554" t="s">
        <v>3593</v>
      </c>
      <c r="M554" t="s">
        <v>3594</v>
      </c>
      <c r="N554" t="s">
        <v>3594</v>
      </c>
      <c r="O554" t="s">
        <v>3594</v>
      </c>
    </row>
    <row r="555" spans="1:15">
      <c r="A555" t="s">
        <v>3704</v>
      </c>
      <c r="B555">
        <v>66</v>
      </c>
      <c r="C555">
        <v>10</v>
      </c>
      <c r="D555">
        <v>10</v>
      </c>
      <c r="E555">
        <v>22</v>
      </c>
      <c r="F555" t="s">
        <v>3592</v>
      </c>
      <c r="G555" t="s">
        <v>3592</v>
      </c>
      <c r="H555" t="s">
        <v>3648</v>
      </c>
      <c r="M555" t="s">
        <v>3594</v>
      </c>
      <c r="N555" t="s">
        <v>3594</v>
      </c>
      <c r="O555" t="s">
        <v>3594</v>
      </c>
    </row>
    <row r="556" spans="1:15">
      <c r="A556" t="s">
        <v>3705</v>
      </c>
      <c r="B556">
        <v>65</v>
      </c>
      <c r="C556">
        <v>10</v>
      </c>
      <c r="D556">
        <v>9</v>
      </c>
      <c r="E556">
        <v>30</v>
      </c>
      <c r="F556" t="s">
        <v>3592</v>
      </c>
      <c r="G556" t="s">
        <v>3591</v>
      </c>
      <c r="H556" t="s">
        <v>3706</v>
      </c>
      <c r="M556" t="s">
        <v>3594</v>
      </c>
      <c r="N556" t="s">
        <v>3594</v>
      </c>
      <c r="O556" t="s">
        <v>3594</v>
      </c>
    </row>
    <row r="557" spans="1:15">
      <c r="A557" t="s">
        <v>3707</v>
      </c>
      <c r="B557">
        <v>77</v>
      </c>
      <c r="C557">
        <v>9</v>
      </c>
      <c r="D557">
        <v>7</v>
      </c>
      <c r="E557">
        <v>27</v>
      </c>
      <c r="F557" t="s">
        <v>3592</v>
      </c>
      <c r="G557" t="s">
        <v>3592</v>
      </c>
      <c r="H557" t="s">
        <v>3654</v>
      </c>
      <c r="M557" t="s">
        <v>3594</v>
      </c>
      <c r="N557" t="s">
        <v>3594</v>
      </c>
      <c r="O557" t="s">
        <v>3594</v>
      </c>
    </row>
    <row r="558" spans="1:15">
      <c r="A558" t="s">
        <v>3708</v>
      </c>
      <c r="B558">
        <v>72</v>
      </c>
      <c r="C558">
        <v>9</v>
      </c>
      <c r="D558">
        <v>8</v>
      </c>
      <c r="E558">
        <v>25</v>
      </c>
      <c r="F558" t="s">
        <v>3592</v>
      </c>
      <c r="G558" t="s">
        <v>3592</v>
      </c>
      <c r="H558" t="s">
        <v>3596</v>
      </c>
      <c r="M558" t="s">
        <v>3594</v>
      </c>
      <c r="N558" t="s">
        <v>3594</v>
      </c>
      <c r="O558" t="s">
        <v>3594</v>
      </c>
    </row>
    <row r="559" spans="1:15">
      <c r="A559" t="s">
        <v>3709</v>
      </c>
      <c r="B559">
        <v>72</v>
      </c>
      <c r="C559">
        <v>8</v>
      </c>
      <c r="D559">
        <v>7</v>
      </c>
      <c r="E559">
        <v>26</v>
      </c>
      <c r="F559" t="s">
        <v>3592</v>
      </c>
      <c r="G559" t="s">
        <v>3592</v>
      </c>
      <c r="H559" t="s">
        <v>3599</v>
      </c>
      <c r="M559" t="s">
        <v>3594</v>
      </c>
      <c r="N559" t="s">
        <v>3594</v>
      </c>
      <c r="O559" t="s">
        <v>3594</v>
      </c>
    </row>
    <row r="560" spans="1:15">
      <c r="A560" t="s">
        <v>3710</v>
      </c>
      <c r="B560">
        <v>65</v>
      </c>
      <c r="C560">
        <v>10</v>
      </c>
      <c r="D560">
        <v>8</v>
      </c>
      <c r="E560">
        <v>30</v>
      </c>
      <c r="F560" t="s">
        <v>3592</v>
      </c>
      <c r="G560" t="s">
        <v>3592</v>
      </c>
      <c r="H560" t="s">
        <v>3711</v>
      </c>
      <c r="M560" t="s">
        <v>3594</v>
      </c>
      <c r="N560" t="s">
        <v>3594</v>
      </c>
      <c r="O560" t="s">
        <v>3594</v>
      </c>
    </row>
    <row r="561" spans="1:15">
      <c r="A561" t="s">
        <v>3712</v>
      </c>
      <c r="B561">
        <v>57</v>
      </c>
      <c r="C561">
        <v>9</v>
      </c>
      <c r="D561">
        <v>4</v>
      </c>
      <c r="E561">
        <v>19</v>
      </c>
      <c r="F561" t="s">
        <v>3591</v>
      </c>
      <c r="G561" t="s">
        <v>3591</v>
      </c>
      <c r="H561" t="s">
        <v>3593</v>
      </c>
      <c r="M561" t="s">
        <v>3594</v>
      </c>
      <c r="N561" t="s">
        <v>3594</v>
      </c>
      <c r="O561" t="s">
        <v>3594</v>
      </c>
    </row>
    <row r="562" spans="1:15">
      <c r="A562" t="s">
        <v>3713</v>
      </c>
      <c r="B562">
        <v>56</v>
      </c>
      <c r="C562">
        <v>10</v>
      </c>
      <c r="D562">
        <v>8</v>
      </c>
      <c r="E562">
        <v>22</v>
      </c>
      <c r="F562" t="s">
        <v>3592</v>
      </c>
      <c r="G562" t="s">
        <v>3592</v>
      </c>
      <c r="H562" t="s">
        <v>3648</v>
      </c>
      <c r="M562" t="s">
        <v>3594</v>
      </c>
      <c r="N562" t="s">
        <v>3594</v>
      </c>
      <c r="O562" t="s">
        <v>3594</v>
      </c>
    </row>
    <row r="563" spans="1:15">
      <c r="A563" t="s">
        <v>3714</v>
      </c>
      <c r="B563">
        <v>64</v>
      </c>
      <c r="C563">
        <v>11</v>
      </c>
      <c r="D563">
        <v>10</v>
      </c>
      <c r="E563">
        <v>24</v>
      </c>
      <c r="F563" t="s">
        <v>3591</v>
      </c>
      <c r="G563" t="s">
        <v>3591</v>
      </c>
      <c r="H563" t="s">
        <v>3648</v>
      </c>
      <c r="M563" t="s">
        <v>3594</v>
      </c>
      <c r="N563" t="s">
        <v>3594</v>
      </c>
      <c r="O563" t="s">
        <v>3594</v>
      </c>
    </row>
    <row r="564" spans="1:1">
      <c r="A564" t="s">
        <v>3715</v>
      </c>
    </row>
    <row r="565" spans="1:15">
      <c r="A565" t="s">
        <v>2991</v>
      </c>
      <c r="B565">
        <v>56</v>
      </c>
      <c r="C565">
        <v>9</v>
      </c>
      <c r="D565">
        <v>9</v>
      </c>
      <c r="E565">
        <v>23</v>
      </c>
      <c r="F565">
        <v>1</v>
      </c>
      <c r="G565">
        <v>0</v>
      </c>
      <c r="H565">
        <v>22</v>
      </c>
      <c r="I565">
        <v>60</v>
      </c>
      <c r="J565">
        <v>11</v>
      </c>
      <c r="K565">
        <v>8</v>
      </c>
      <c r="L565">
        <v>21</v>
      </c>
      <c r="M565">
        <v>0</v>
      </c>
      <c r="N565">
        <v>0</v>
      </c>
      <c r="O565">
        <v>21</v>
      </c>
    </row>
    <row r="566" spans="1:1">
      <c r="A566" t="s">
        <v>2995</v>
      </c>
    </row>
    <row r="567" spans="1:1">
      <c r="A567" t="s">
        <v>2997</v>
      </c>
    </row>
    <row r="568" spans="1:8">
      <c r="A568" t="s">
        <v>3000</v>
      </c>
      <c r="B568">
        <v>53</v>
      </c>
      <c r="C568">
        <v>8</v>
      </c>
      <c r="D568">
        <v>4</v>
      </c>
      <c r="E568">
        <v>15</v>
      </c>
      <c r="F568">
        <v>1</v>
      </c>
      <c r="G568">
        <v>0</v>
      </c>
      <c r="H568">
        <v>14</v>
      </c>
    </row>
    <row r="569" spans="1:8">
      <c r="A569" t="s">
        <v>3002</v>
      </c>
      <c r="B569">
        <v>46</v>
      </c>
      <c r="C569">
        <v>10</v>
      </c>
      <c r="D569">
        <v>4</v>
      </c>
      <c r="E569">
        <v>19</v>
      </c>
      <c r="F569">
        <v>0</v>
      </c>
      <c r="G569">
        <v>0</v>
      </c>
      <c r="H569">
        <v>19</v>
      </c>
    </row>
    <row r="570" spans="1:8">
      <c r="A570" t="s">
        <v>3004</v>
      </c>
      <c r="B570">
        <v>34</v>
      </c>
      <c r="C570">
        <v>9</v>
      </c>
      <c r="D570">
        <v>5</v>
      </c>
      <c r="E570">
        <v>12</v>
      </c>
      <c r="F570">
        <v>0</v>
      </c>
      <c r="G570">
        <v>0</v>
      </c>
      <c r="H570">
        <v>12</v>
      </c>
    </row>
    <row r="571" spans="1:15">
      <c r="A571" t="s">
        <v>3006</v>
      </c>
      <c r="B571">
        <v>34</v>
      </c>
      <c r="C571">
        <v>5</v>
      </c>
      <c r="D571">
        <v>3</v>
      </c>
      <c r="E571">
        <v>20</v>
      </c>
      <c r="F571">
        <v>3</v>
      </c>
      <c r="G571">
        <v>0</v>
      </c>
      <c r="H571">
        <v>17</v>
      </c>
      <c r="I571">
        <v>33</v>
      </c>
      <c r="J571">
        <v>7</v>
      </c>
      <c r="K571">
        <v>3</v>
      </c>
      <c r="L571">
        <v>22</v>
      </c>
      <c r="M571">
        <v>4</v>
      </c>
      <c r="N571">
        <v>0</v>
      </c>
      <c r="O571">
        <v>18</v>
      </c>
    </row>
    <row r="572" spans="1:8">
      <c r="A572" t="s">
        <v>3009</v>
      </c>
      <c r="B572">
        <v>42</v>
      </c>
      <c r="C572">
        <v>10</v>
      </c>
      <c r="D572">
        <v>4</v>
      </c>
      <c r="E572">
        <v>18</v>
      </c>
      <c r="F572">
        <v>0</v>
      </c>
      <c r="G572">
        <v>0</v>
      </c>
      <c r="H572">
        <v>18</v>
      </c>
    </row>
    <row r="573" spans="1:8">
      <c r="A573" t="s">
        <v>3011</v>
      </c>
      <c r="B573">
        <v>60</v>
      </c>
      <c r="C573">
        <v>9</v>
      </c>
      <c r="D573">
        <v>7</v>
      </c>
      <c r="E573">
        <v>17</v>
      </c>
      <c r="F573">
        <v>2</v>
      </c>
      <c r="G573">
        <v>0</v>
      </c>
      <c r="H573">
        <v>15</v>
      </c>
    </row>
    <row r="574" spans="1:15">
      <c r="A574" t="s">
        <v>3013</v>
      </c>
      <c r="B574">
        <v>32</v>
      </c>
      <c r="C574">
        <v>10</v>
      </c>
      <c r="D574">
        <v>3</v>
      </c>
      <c r="E574">
        <v>18</v>
      </c>
      <c r="F574">
        <v>2</v>
      </c>
      <c r="G574">
        <v>0</v>
      </c>
      <c r="H574">
        <v>17</v>
      </c>
      <c r="I574">
        <v>46</v>
      </c>
      <c r="J574">
        <v>9</v>
      </c>
      <c r="K574">
        <v>5</v>
      </c>
      <c r="L574">
        <v>13</v>
      </c>
      <c r="M574">
        <v>0</v>
      </c>
      <c r="N574">
        <v>0</v>
      </c>
      <c r="O574">
        <v>13</v>
      </c>
    </row>
    <row r="575" spans="1:8">
      <c r="A575" t="s">
        <v>3014</v>
      </c>
      <c r="B575">
        <v>34</v>
      </c>
      <c r="C575">
        <v>8</v>
      </c>
      <c r="D575">
        <v>4</v>
      </c>
      <c r="E575">
        <v>12</v>
      </c>
      <c r="F575">
        <v>0</v>
      </c>
      <c r="G575">
        <v>0</v>
      </c>
      <c r="H575">
        <v>12</v>
      </c>
    </row>
    <row r="576" spans="1:8">
      <c r="A576" t="s">
        <v>3016</v>
      </c>
      <c r="B576">
        <v>16</v>
      </c>
      <c r="C576">
        <v>3</v>
      </c>
      <c r="D576">
        <v>2</v>
      </c>
      <c r="E576">
        <v>12</v>
      </c>
      <c r="F576">
        <v>0</v>
      </c>
      <c r="G576">
        <v>1</v>
      </c>
      <c r="H576">
        <v>11</v>
      </c>
    </row>
    <row r="577" spans="1:8">
      <c r="A577" t="s">
        <v>3018</v>
      </c>
      <c r="B577">
        <v>64</v>
      </c>
      <c r="C577">
        <v>8</v>
      </c>
      <c r="D577">
        <v>5</v>
      </c>
      <c r="E577">
        <v>17</v>
      </c>
      <c r="F577">
        <v>0</v>
      </c>
      <c r="G577">
        <v>0</v>
      </c>
      <c r="H577">
        <v>17</v>
      </c>
    </row>
    <row r="578" spans="1:8">
      <c r="A578" t="s">
        <v>3020</v>
      </c>
      <c r="B578">
        <v>60</v>
      </c>
      <c r="C578">
        <v>9</v>
      </c>
      <c r="D578">
        <v>5</v>
      </c>
      <c r="E578">
        <v>18</v>
      </c>
      <c r="F578">
        <v>0</v>
      </c>
      <c r="G578">
        <v>0</v>
      </c>
      <c r="H578">
        <v>18</v>
      </c>
    </row>
    <row r="579" spans="1:8">
      <c r="A579" t="s">
        <v>3022</v>
      </c>
      <c r="B579">
        <v>41</v>
      </c>
      <c r="C579">
        <v>9</v>
      </c>
      <c r="D579">
        <v>5</v>
      </c>
      <c r="E579">
        <v>26</v>
      </c>
      <c r="F579">
        <v>1</v>
      </c>
      <c r="G579">
        <v>0</v>
      </c>
      <c r="H579">
        <v>25</v>
      </c>
    </row>
    <row r="580" spans="1:15">
      <c r="A580" t="s">
        <v>3023</v>
      </c>
      <c r="B580">
        <v>18</v>
      </c>
      <c r="C580">
        <v>7</v>
      </c>
      <c r="D580">
        <v>5</v>
      </c>
      <c r="E580">
        <v>18</v>
      </c>
      <c r="F580">
        <v>2</v>
      </c>
      <c r="G580">
        <v>0</v>
      </c>
      <c r="H580">
        <v>16</v>
      </c>
      <c r="I580">
        <v>19</v>
      </c>
      <c r="J580">
        <v>7</v>
      </c>
      <c r="K580">
        <v>4</v>
      </c>
      <c r="L580">
        <v>14</v>
      </c>
      <c r="M580">
        <v>0</v>
      </c>
      <c r="N580">
        <v>0</v>
      </c>
      <c r="O580">
        <v>14</v>
      </c>
    </row>
    <row r="581" spans="1:15">
      <c r="A581" t="s">
        <v>3024</v>
      </c>
      <c r="B581">
        <v>39</v>
      </c>
      <c r="C581">
        <v>6</v>
      </c>
      <c r="D581">
        <v>4</v>
      </c>
      <c r="E581">
        <v>15</v>
      </c>
      <c r="F581">
        <v>3</v>
      </c>
      <c r="G581">
        <v>0</v>
      </c>
      <c r="H581">
        <v>12</v>
      </c>
      <c r="I581">
        <v>66</v>
      </c>
      <c r="J581">
        <v>6</v>
      </c>
      <c r="K581">
        <v>5</v>
      </c>
      <c r="L581">
        <v>21</v>
      </c>
      <c r="M581">
        <v>0</v>
      </c>
      <c r="N581">
        <v>0</v>
      </c>
      <c r="O581">
        <v>21</v>
      </c>
    </row>
    <row r="582" spans="1:8">
      <c r="A582" t="s">
        <v>3025</v>
      </c>
      <c r="B582">
        <v>47</v>
      </c>
      <c r="C582">
        <v>8</v>
      </c>
      <c r="D582">
        <v>5</v>
      </c>
      <c r="E582">
        <v>12</v>
      </c>
      <c r="F582">
        <v>0</v>
      </c>
      <c r="G582">
        <v>0</v>
      </c>
      <c r="H582">
        <v>12</v>
      </c>
    </row>
    <row r="583" spans="1:8">
      <c r="A583" t="s">
        <v>3027</v>
      </c>
      <c r="B583">
        <v>41</v>
      </c>
      <c r="C583">
        <v>8</v>
      </c>
      <c r="D583">
        <v>5</v>
      </c>
      <c r="E583">
        <v>17</v>
      </c>
      <c r="F583">
        <v>1</v>
      </c>
      <c r="G583">
        <v>0</v>
      </c>
      <c r="H583">
        <v>16</v>
      </c>
    </row>
    <row r="584" spans="1:8">
      <c r="A584" t="s">
        <v>3030</v>
      </c>
      <c r="B584">
        <v>29</v>
      </c>
      <c r="C584">
        <v>5</v>
      </c>
      <c r="D584">
        <v>2</v>
      </c>
      <c r="E584">
        <v>25</v>
      </c>
      <c r="F584">
        <v>5</v>
      </c>
      <c r="G584">
        <v>0</v>
      </c>
      <c r="H584">
        <v>20</v>
      </c>
    </row>
    <row r="585" spans="1:8">
      <c r="A585" t="s">
        <v>3032</v>
      </c>
      <c r="B585">
        <v>58</v>
      </c>
      <c r="C585">
        <v>9</v>
      </c>
      <c r="D585">
        <v>6</v>
      </c>
      <c r="E585">
        <v>18</v>
      </c>
      <c r="F585">
        <v>0</v>
      </c>
      <c r="G585">
        <v>0</v>
      </c>
      <c r="H585">
        <v>18</v>
      </c>
    </row>
    <row r="586" spans="1:15">
      <c r="A586" t="s">
        <v>3033</v>
      </c>
      <c r="B586">
        <v>43</v>
      </c>
      <c r="C586">
        <v>9</v>
      </c>
      <c r="D586">
        <v>6</v>
      </c>
      <c r="E586">
        <v>13</v>
      </c>
      <c r="F586">
        <v>0</v>
      </c>
      <c r="G586">
        <v>0</v>
      </c>
      <c r="H586">
        <v>13</v>
      </c>
      <c r="I586">
        <v>49</v>
      </c>
      <c r="J586">
        <v>9</v>
      </c>
      <c r="K586">
        <v>4</v>
      </c>
      <c r="L586">
        <v>11</v>
      </c>
      <c r="M586">
        <v>0</v>
      </c>
      <c r="N586">
        <v>1</v>
      </c>
      <c r="O586">
        <v>10</v>
      </c>
    </row>
    <row r="587" spans="1:15">
      <c r="A587" t="s">
        <v>3035</v>
      </c>
      <c r="B587">
        <v>50</v>
      </c>
      <c r="C587">
        <v>10</v>
      </c>
      <c r="D587">
        <v>3</v>
      </c>
      <c r="E587">
        <v>18</v>
      </c>
      <c r="F587">
        <v>1</v>
      </c>
      <c r="G587">
        <v>0</v>
      </c>
      <c r="H587">
        <v>17</v>
      </c>
      <c r="I587">
        <v>57</v>
      </c>
      <c r="J587">
        <v>8</v>
      </c>
      <c r="K587">
        <v>4</v>
      </c>
      <c r="L587">
        <v>19</v>
      </c>
      <c r="M587">
        <v>1</v>
      </c>
      <c r="N587">
        <v>0</v>
      </c>
      <c r="O587">
        <v>18</v>
      </c>
    </row>
    <row r="588" spans="1:8">
      <c r="A588" t="s">
        <v>3037</v>
      </c>
      <c r="B588">
        <v>54</v>
      </c>
      <c r="C588">
        <v>9</v>
      </c>
      <c r="D588">
        <v>5</v>
      </c>
      <c r="E588">
        <v>18</v>
      </c>
      <c r="F588">
        <v>2</v>
      </c>
      <c r="G588">
        <v>0</v>
      </c>
      <c r="H588">
        <v>16</v>
      </c>
    </row>
    <row r="589" spans="1:8">
      <c r="A589" t="s">
        <v>3039</v>
      </c>
      <c r="B589">
        <v>50</v>
      </c>
      <c r="C589">
        <v>9</v>
      </c>
      <c r="D589">
        <v>6</v>
      </c>
      <c r="E589">
        <v>18</v>
      </c>
      <c r="F589">
        <v>1</v>
      </c>
      <c r="G589">
        <v>0</v>
      </c>
      <c r="H589">
        <v>17</v>
      </c>
    </row>
    <row r="590" spans="1:8">
      <c r="A590" t="s">
        <v>3041</v>
      </c>
      <c r="B590">
        <v>52</v>
      </c>
      <c r="C590">
        <v>8</v>
      </c>
      <c r="D590">
        <v>6</v>
      </c>
      <c r="E590">
        <v>21</v>
      </c>
      <c r="F590">
        <v>1</v>
      </c>
      <c r="G590">
        <v>0</v>
      </c>
      <c r="H590">
        <v>20</v>
      </c>
    </row>
    <row r="591" spans="1:8">
      <c r="A591" t="s">
        <v>3043</v>
      </c>
      <c r="B591">
        <v>75</v>
      </c>
      <c r="C591">
        <v>9</v>
      </c>
      <c r="D591">
        <v>4</v>
      </c>
      <c r="E591">
        <v>18</v>
      </c>
      <c r="F591">
        <v>2</v>
      </c>
      <c r="G591">
        <v>0</v>
      </c>
      <c r="H591">
        <v>16</v>
      </c>
    </row>
    <row r="592" spans="1:15">
      <c r="A592" t="s">
        <v>3046</v>
      </c>
      <c r="B592">
        <v>32</v>
      </c>
      <c r="C592">
        <v>6</v>
      </c>
      <c r="D592">
        <v>5</v>
      </c>
      <c r="E592">
        <v>15</v>
      </c>
      <c r="F592">
        <v>1</v>
      </c>
      <c r="G592">
        <v>0</v>
      </c>
      <c r="H592">
        <v>14</v>
      </c>
      <c r="I592">
        <v>39</v>
      </c>
      <c r="J592">
        <v>6</v>
      </c>
      <c r="K592">
        <v>5</v>
      </c>
      <c r="L592">
        <v>16</v>
      </c>
      <c r="M592">
        <v>0</v>
      </c>
      <c r="N592">
        <v>1</v>
      </c>
      <c r="O592">
        <v>15</v>
      </c>
    </row>
    <row r="593" spans="1:8">
      <c r="A593" t="s">
        <v>3048</v>
      </c>
      <c r="B593">
        <v>50</v>
      </c>
      <c r="C593">
        <v>8</v>
      </c>
      <c r="D593">
        <v>5</v>
      </c>
      <c r="E593">
        <v>17</v>
      </c>
      <c r="F593">
        <v>1</v>
      </c>
      <c r="G593">
        <v>0</v>
      </c>
      <c r="H593">
        <v>16</v>
      </c>
    </row>
    <row r="594" spans="1:8">
      <c r="A594" t="s">
        <v>3049</v>
      </c>
      <c r="B594">
        <v>35</v>
      </c>
      <c r="C594">
        <v>8</v>
      </c>
      <c r="D594">
        <v>3</v>
      </c>
      <c r="E594">
        <v>14</v>
      </c>
      <c r="F594">
        <v>0</v>
      </c>
      <c r="G594">
        <v>0</v>
      </c>
      <c r="H594">
        <v>14</v>
      </c>
    </row>
    <row r="595" spans="1:15">
      <c r="A595" t="s">
        <v>3051</v>
      </c>
      <c r="B595">
        <v>40</v>
      </c>
      <c r="C595">
        <v>11</v>
      </c>
      <c r="D595">
        <v>5</v>
      </c>
      <c r="E595">
        <v>17</v>
      </c>
      <c r="F595">
        <v>0</v>
      </c>
      <c r="G595">
        <v>0</v>
      </c>
      <c r="H595">
        <v>17</v>
      </c>
      <c r="I595">
        <v>55</v>
      </c>
      <c r="J595">
        <v>11</v>
      </c>
      <c r="K595">
        <v>7</v>
      </c>
      <c r="L595">
        <v>19</v>
      </c>
      <c r="M595">
        <v>0</v>
      </c>
      <c r="N595">
        <v>0</v>
      </c>
      <c r="O595">
        <v>19</v>
      </c>
    </row>
    <row r="596" spans="1:15">
      <c r="A596" t="s">
        <v>3053</v>
      </c>
      <c r="B596">
        <v>55</v>
      </c>
      <c r="C596">
        <v>8</v>
      </c>
      <c r="D596">
        <v>8</v>
      </c>
      <c r="E596">
        <v>23</v>
      </c>
      <c r="F596">
        <v>0</v>
      </c>
      <c r="G596">
        <v>0</v>
      </c>
      <c r="H596">
        <v>23</v>
      </c>
      <c r="I596">
        <v>63</v>
      </c>
      <c r="J596">
        <v>8</v>
      </c>
      <c r="K596">
        <v>6</v>
      </c>
      <c r="L596">
        <v>19</v>
      </c>
      <c r="M596">
        <v>0</v>
      </c>
      <c r="N596">
        <v>0</v>
      </c>
      <c r="O596">
        <v>19</v>
      </c>
    </row>
    <row r="597" spans="1:8">
      <c r="A597" t="s">
        <v>3055</v>
      </c>
      <c r="B597">
        <v>45</v>
      </c>
      <c r="C597">
        <v>10</v>
      </c>
      <c r="D597">
        <v>9</v>
      </c>
      <c r="E597">
        <v>21</v>
      </c>
      <c r="F597">
        <v>0</v>
      </c>
      <c r="G597">
        <v>1</v>
      </c>
      <c r="H597">
        <v>20</v>
      </c>
    </row>
    <row r="598" spans="1:8">
      <c r="A598" t="s">
        <v>3057</v>
      </c>
      <c r="B598">
        <v>60</v>
      </c>
      <c r="C598">
        <v>9</v>
      </c>
      <c r="D598">
        <v>4</v>
      </c>
      <c r="E598">
        <v>20</v>
      </c>
      <c r="F598">
        <v>1</v>
      </c>
      <c r="G598">
        <v>0</v>
      </c>
      <c r="H598">
        <v>19</v>
      </c>
    </row>
    <row r="599" spans="1:1">
      <c r="A599" t="s">
        <v>3058</v>
      </c>
    </row>
    <row r="600" spans="1:15">
      <c r="A600" t="s">
        <v>3060</v>
      </c>
      <c r="B600">
        <v>55</v>
      </c>
      <c r="C600">
        <v>10</v>
      </c>
      <c r="D600">
        <v>7</v>
      </c>
      <c r="E600">
        <v>16</v>
      </c>
      <c r="F600">
        <v>0</v>
      </c>
      <c r="G600">
        <v>1</v>
      </c>
      <c r="H600">
        <v>15</v>
      </c>
      <c r="I600">
        <v>57</v>
      </c>
      <c r="J600">
        <v>11</v>
      </c>
      <c r="K600">
        <v>7</v>
      </c>
      <c r="L600">
        <v>16</v>
      </c>
      <c r="M600">
        <v>1</v>
      </c>
      <c r="N600">
        <v>0</v>
      </c>
      <c r="O600">
        <v>15</v>
      </c>
    </row>
    <row r="601" spans="1:15">
      <c r="A601" t="s">
        <v>3063</v>
      </c>
      <c r="B601">
        <v>59</v>
      </c>
      <c r="C601">
        <v>9</v>
      </c>
      <c r="D601">
        <v>4</v>
      </c>
      <c r="E601">
        <v>20</v>
      </c>
      <c r="F601">
        <v>1</v>
      </c>
      <c r="G601">
        <v>0</v>
      </c>
      <c r="H601">
        <v>19</v>
      </c>
      <c r="I601">
        <v>65</v>
      </c>
      <c r="J601">
        <v>10</v>
      </c>
      <c r="K601">
        <v>4</v>
      </c>
      <c r="L601">
        <v>20</v>
      </c>
      <c r="M601">
        <v>0</v>
      </c>
      <c r="N601">
        <v>0</v>
      </c>
      <c r="O601">
        <v>20</v>
      </c>
    </row>
    <row r="602" spans="1:8">
      <c r="A602" t="s">
        <v>3064</v>
      </c>
      <c r="B602">
        <v>58</v>
      </c>
      <c r="C602">
        <v>9</v>
      </c>
      <c r="D602">
        <v>5</v>
      </c>
      <c r="E602">
        <v>20</v>
      </c>
      <c r="F602">
        <v>0</v>
      </c>
      <c r="G602">
        <v>0</v>
      </c>
      <c r="H602">
        <v>20</v>
      </c>
    </row>
    <row r="603" spans="1:8">
      <c r="A603" t="s">
        <v>3066</v>
      </c>
      <c r="B603">
        <v>51</v>
      </c>
      <c r="C603">
        <v>8</v>
      </c>
      <c r="D603">
        <v>3</v>
      </c>
      <c r="E603">
        <v>18</v>
      </c>
      <c r="F603">
        <v>2</v>
      </c>
      <c r="G603">
        <v>1</v>
      </c>
      <c r="H603">
        <v>15</v>
      </c>
    </row>
    <row r="604" spans="1:1">
      <c r="A604" t="s">
        <v>3067</v>
      </c>
    </row>
    <row r="605" spans="1:8">
      <c r="A605" t="s">
        <v>3069</v>
      </c>
      <c r="B605">
        <v>37</v>
      </c>
      <c r="C605">
        <v>5</v>
      </c>
      <c r="D605">
        <v>4</v>
      </c>
      <c r="E605">
        <v>12</v>
      </c>
      <c r="F605">
        <v>1</v>
      </c>
      <c r="G605">
        <v>0</v>
      </c>
      <c r="H605">
        <v>11</v>
      </c>
    </row>
    <row r="606" spans="1:8">
      <c r="A606" t="s">
        <v>3071</v>
      </c>
      <c r="B606">
        <v>48</v>
      </c>
      <c r="C606">
        <v>10</v>
      </c>
      <c r="D606">
        <v>6</v>
      </c>
      <c r="E606">
        <v>23</v>
      </c>
      <c r="F606">
        <v>2</v>
      </c>
      <c r="G606">
        <v>0</v>
      </c>
      <c r="H606">
        <v>21</v>
      </c>
    </row>
    <row r="607" spans="1:15">
      <c r="A607" t="s">
        <v>3073</v>
      </c>
      <c r="B607">
        <v>46</v>
      </c>
      <c r="C607">
        <v>9</v>
      </c>
      <c r="D607">
        <v>6</v>
      </c>
      <c r="E607">
        <v>17</v>
      </c>
      <c r="F607">
        <v>0</v>
      </c>
      <c r="G607">
        <v>0</v>
      </c>
      <c r="H607">
        <v>17</v>
      </c>
      <c r="I607">
        <v>43</v>
      </c>
      <c r="J607">
        <v>9</v>
      </c>
      <c r="K607">
        <v>4</v>
      </c>
      <c r="L607">
        <v>29</v>
      </c>
      <c r="M607">
        <v>5</v>
      </c>
      <c r="N607">
        <v>0</v>
      </c>
      <c r="O607">
        <v>24</v>
      </c>
    </row>
    <row r="608" spans="1:8">
      <c r="A608" t="s">
        <v>3074</v>
      </c>
      <c r="B608">
        <v>57</v>
      </c>
      <c r="C608">
        <v>9</v>
      </c>
      <c r="D608">
        <v>4</v>
      </c>
      <c r="E608">
        <v>13</v>
      </c>
      <c r="F608">
        <v>0</v>
      </c>
      <c r="G608">
        <v>0</v>
      </c>
      <c r="H608">
        <v>13</v>
      </c>
    </row>
    <row r="609" spans="1:15">
      <c r="A609" t="s">
        <v>3076</v>
      </c>
      <c r="B609">
        <v>19</v>
      </c>
      <c r="C609">
        <v>6</v>
      </c>
      <c r="D609">
        <v>4</v>
      </c>
      <c r="E609">
        <v>39</v>
      </c>
      <c r="F609">
        <v>12</v>
      </c>
      <c r="G609">
        <v>0</v>
      </c>
      <c r="H609">
        <v>27</v>
      </c>
      <c r="I609">
        <v>25</v>
      </c>
      <c r="J609">
        <v>5</v>
      </c>
      <c r="K609">
        <v>4</v>
      </c>
      <c r="L609">
        <v>19</v>
      </c>
      <c r="M609">
        <v>1</v>
      </c>
      <c r="N609">
        <v>0</v>
      </c>
      <c r="O609">
        <v>18</v>
      </c>
    </row>
    <row r="610" spans="1:15">
      <c r="A610" t="s">
        <v>3076</v>
      </c>
      <c r="B610">
        <v>39</v>
      </c>
      <c r="C610">
        <v>9</v>
      </c>
      <c r="D610">
        <v>5</v>
      </c>
      <c r="I610">
        <v>54</v>
      </c>
      <c r="J610">
        <v>9</v>
      </c>
      <c r="K610">
        <v>4</v>
      </c>
      <c r="L610">
        <v>15</v>
      </c>
      <c r="M610">
        <v>0</v>
      </c>
      <c r="N610">
        <v>0</v>
      </c>
      <c r="O610">
        <v>15</v>
      </c>
    </row>
    <row r="611" spans="1:15">
      <c r="A611" t="s">
        <v>3078</v>
      </c>
      <c r="B611">
        <v>33</v>
      </c>
      <c r="C611">
        <v>8</v>
      </c>
      <c r="D611">
        <v>3</v>
      </c>
      <c r="E611">
        <v>9</v>
      </c>
      <c r="F611">
        <v>3</v>
      </c>
      <c r="G611">
        <v>0</v>
      </c>
      <c r="H611">
        <v>6</v>
      </c>
      <c r="I611">
        <v>49</v>
      </c>
      <c r="J611">
        <v>7</v>
      </c>
      <c r="K611">
        <v>3</v>
      </c>
      <c r="L611">
        <v>13</v>
      </c>
      <c r="M611">
        <v>6</v>
      </c>
      <c r="N611">
        <v>0</v>
      </c>
      <c r="O611">
        <v>7</v>
      </c>
    </row>
    <row r="612" spans="1:8">
      <c r="A612" t="s">
        <v>3080</v>
      </c>
      <c r="B612">
        <v>28</v>
      </c>
      <c r="C612">
        <v>6</v>
      </c>
      <c r="D612">
        <v>3</v>
      </c>
      <c r="E612">
        <v>7</v>
      </c>
      <c r="F612">
        <v>0</v>
      </c>
      <c r="G612">
        <v>0</v>
      </c>
      <c r="H612">
        <v>7</v>
      </c>
    </row>
    <row r="613" spans="1:8">
      <c r="A613" t="s">
        <v>3082</v>
      </c>
      <c r="B613">
        <v>54</v>
      </c>
      <c r="C613">
        <v>7</v>
      </c>
      <c r="D613">
        <v>5</v>
      </c>
      <c r="E613">
        <v>27</v>
      </c>
      <c r="F613">
        <v>4</v>
      </c>
      <c r="G613">
        <v>0</v>
      </c>
      <c r="H613">
        <v>23</v>
      </c>
    </row>
    <row r="614" spans="1:8">
      <c r="A614" t="s">
        <v>3084</v>
      </c>
      <c r="B614">
        <v>38</v>
      </c>
      <c r="C614">
        <v>9</v>
      </c>
      <c r="D614">
        <v>4</v>
      </c>
      <c r="E614">
        <v>12</v>
      </c>
      <c r="F614">
        <v>0</v>
      </c>
      <c r="G614">
        <v>0</v>
      </c>
      <c r="H614">
        <v>12</v>
      </c>
    </row>
    <row r="615" spans="1:15">
      <c r="A615" t="s">
        <v>3086</v>
      </c>
      <c r="B615">
        <v>54</v>
      </c>
      <c r="C615">
        <v>9</v>
      </c>
      <c r="D615">
        <v>4</v>
      </c>
      <c r="E615">
        <v>17</v>
      </c>
      <c r="F615">
        <v>1</v>
      </c>
      <c r="G615">
        <v>0</v>
      </c>
      <c r="H615">
        <v>16</v>
      </c>
      <c r="I615">
        <v>53</v>
      </c>
      <c r="J615">
        <v>9</v>
      </c>
      <c r="K615">
        <v>4</v>
      </c>
      <c r="L615">
        <v>15</v>
      </c>
      <c r="M615">
        <v>3</v>
      </c>
      <c r="N615">
        <v>0</v>
      </c>
      <c r="O615">
        <v>12</v>
      </c>
    </row>
    <row r="616" spans="1:8">
      <c r="A616" t="s">
        <v>3088</v>
      </c>
      <c r="B616">
        <v>36</v>
      </c>
      <c r="C616">
        <v>7</v>
      </c>
      <c r="D616">
        <v>3</v>
      </c>
      <c r="E616">
        <v>15</v>
      </c>
      <c r="F616">
        <v>1</v>
      </c>
      <c r="G616">
        <v>0</v>
      </c>
      <c r="H616">
        <v>14</v>
      </c>
    </row>
    <row r="617" spans="1:15">
      <c r="A617" t="s">
        <v>3090</v>
      </c>
      <c r="B617">
        <v>60</v>
      </c>
      <c r="C617">
        <v>9</v>
      </c>
      <c r="D617">
        <v>5</v>
      </c>
      <c r="E617">
        <v>20</v>
      </c>
      <c r="F617">
        <v>5</v>
      </c>
      <c r="G617">
        <v>0</v>
      </c>
      <c r="H617">
        <v>15</v>
      </c>
      <c r="I617">
        <v>40</v>
      </c>
      <c r="J617">
        <v>11</v>
      </c>
      <c r="K617">
        <v>3</v>
      </c>
      <c r="L617">
        <v>17</v>
      </c>
      <c r="M617">
        <v>0</v>
      </c>
      <c r="N617">
        <v>0</v>
      </c>
      <c r="O617">
        <v>17</v>
      </c>
    </row>
    <row r="618" spans="1:15">
      <c r="A618" t="s">
        <v>3092</v>
      </c>
      <c r="B618">
        <v>31</v>
      </c>
      <c r="C618">
        <v>6</v>
      </c>
      <c r="D618">
        <v>5</v>
      </c>
      <c r="E618">
        <v>13</v>
      </c>
      <c r="F618">
        <v>2</v>
      </c>
      <c r="G618">
        <v>0</v>
      </c>
      <c r="H618">
        <v>11</v>
      </c>
      <c r="I618">
        <v>30</v>
      </c>
      <c r="J618">
        <v>8</v>
      </c>
      <c r="K618">
        <v>5</v>
      </c>
      <c r="L618">
        <v>26</v>
      </c>
      <c r="M618">
        <v>0</v>
      </c>
      <c r="N618">
        <v>0</v>
      </c>
      <c r="O618">
        <v>26</v>
      </c>
    </row>
    <row r="619" spans="1:8">
      <c r="A619" t="s">
        <v>3093</v>
      </c>
      <c r="B619">
        <v>50</v>
      </c>
      <c r="C619">
        <v>7</v>
      </c>
      <c r="D619">
        <v>5</v>
      </c>
      <c r="E619">
        <v>21</v>
      </c>
      <c r="F619">
        <v>1</v>
      </c>
      <c r="G619">
        <v>1</v>
      </c>
      <c r="H619">
        <v>19</v>
      </c>
    </row>
    <row r="620" spans="1:8">
      <c r="A620" t="s">
        <v>3095</v>
      </c>
      <c r="B620">
        <v>52</v>
      </c>
      <c r="C620">
        <v>8</v>
      </c>
      <c r="D620">
        <v>5</v>
      </c>
      <c r="E620">
        <v>14</v>
      </c>
      <c r="F620">
        <v>1</v>
      </c>
      <c r="G620">
        <v>0</v>
      </c>
      <c r="H620">
        <v>13</v>
      </c>
    </row>
    <row r="621" spans="1:8">
      <c r="A621" t="s">
        <v>3097</v>
      </c>
      <c r="B621">
        <v>30</v>
      </c>
      <c r="C621">
        <v>7</v>
      </c>
      <c r="D621">
        <v>5</v>
      </c>
      <c r="E621">
        <v>15</v>
      </c>
      <c r="F621">
        <v>1</v>
      </c>
      <c r="G621">
        <v>0</v>
      </c>
      <c r="H621">
        <v>14</v>
      </c>
    </row>
    <row r="622" spans="1:8">
      <c r="A622" t="s">
        <v>3098</v>
      </c>
      <c r="B622">
        <v>35</v>
      </c>
      <c r="C622">
        <v>6</v>
      </c>
      <c r="D622">
        <v>5</v>
      </c>
      <c r="E622">
        <v>12</v>
      </c>
      <c r="F622">
        <v>0</v>
      </c>
      <c r="G622">
        <v>0</v>
      </c>
      <c r="H622">
        <v>12</v>
      </c>
    </row>
    <row r="623" spans="1:8">
      <c r="A623" t="s">
        <v>3099</v>
      </c>
      <c r="B623">
        <v>30</v>
      </c>
      <c r="C623">
        <v>8</v>
      </c>
      <c r="D623">
        <v>4</v>
      </c>
      <c r="E623">
        <v>12</v>
      </c>
      <c r="F623">
        <v>0</v>
      </c>
      <c r="G623">
        <v>0</v>
      </c>
      <c r="H623">
        <v>12</v>
      </c>
    </row>
    <row r="624" spans="1:8">
      <c r="A624" t="s">
        <v>3101</v>
      </c>
      <c r="B624">
        <v>41</v>
      </c>
      <c r="C624">
        <v>7</v>
      </c>
      <c r="D624">
        <v>4</v>
      </c>
      <c r="E624">
        <v>13</v>
      </c>
      <c r="F624">
        <v>1</v>
      </c>
      <c r="G624">
        <v>0</v>
      </c>
      <c r="H624">
        <v>12</v>
      </c>
    </row>
    <row r="625" spans="1:1">
      <c r="A625" t="s">
        <v>3102</v>
      </c>
    </row>
    <row r="626" spans="1:8">
      <c r="A626" t="s">
        <v>3104</v>
      </c>
      <c r="B626">
        <v>41</v>
      </c>
      <c r="C626">
        <v>7</v>
      </c>
      <c r="D626">
        <v>3</v>
      </c>
      <c r="E626">
        <v>12</v>
      </c>
      <c r="F626">
        <v>1</v>
      </c>
      <c r="G626">
        <v>0</v>
      </c>
      <c r="H626">
        <v>11</v>
      </c>
    </row>
    <row r="627" spans="1:8">
      <c r="A627" t="s">
        <v>3106</v>
      </c>
      <c r="B627">
        <v>34</v>
      </c>
      <c r="C627">
        <v>8</v>
      </c>
      <c r="D627">
        <v>3</v>
      </c>
      <c r="E627">
        <v>20</v>
      </c>
      <c r="F627">
        <v>0</v>
      </c>
      <c r="G627">
        <v>0</v>
      </c>
      <c r="H627">
        <v>10</v>
      </c>
    </row>
    <row r="628" spans="1:8">
      <c r="A628" t="s">
        <v>3108</v>
      </c>
      <c r="B628">
        <v>47</v>
      </c>
      <c r="C628">
        <v>7</v>
      </c>
      <c r="D628">
        <v>4</v>
      </c>
      <c r="E628">
        <v>22</v>
      </c>
      <c r="F628">
        <v>0</v>
      </c>
      <c r="G628">
        <v>0</v>
      </c>
      <c r="H628">
        <v>22</v>
      </c>
    </row>
    <row r="629" spans="1:8">
      <c r="A629" t="s">
        <v>3109</v>
      </c>
      <c r="B629">
        <v>57</v>
      </c>
      <c r="C629">
        <v>7</v>
      </c>
      <c r="D629">
        <v>5</v>
      </c>
      <c r="E629">
        <v>15</v>
      </c>
      <c r="F629">
        <v>0</v>
      </c>
      <c r="G629">
        <v>0</v>
      </c>
      <c r="H629">
        <v>15</v>
      </c>
    </row>
    <row r="630" spans="1:8">
      <c r="A630" t="s">
        <v>3111</v>
      </c>
      <c r="B630">
        <v>56</v>
      </c>
      <c r="C630">
        <v>9</v>
      </c>
      <c r="D630">
        <v>6</v>
      </c>
      <c r="E630">
        <v>18</v>
      </c>
      <c r="F630">
        <v>4</v>
      </c>
      <c r="G630">
        <v>0</v>
      </c>
      <c r="H630">
        <v>14</v>
      </c>
    </row>
    <row r="631" spans="1:8">
      <c r="A631" t="s">
        <v>3113</v>
      </c>
      <c r="B631">
        <v>60</v>
      </c>
      <c r="C631">
        <v>7</v>
      </c>
      <c r="D631">
        <v>5</v>
      </c>
      <c r="E631">
        <v>21</v>
      </c>
      <c r="F631">
        <v>0</v>
      </c>
      <c r="G631">
        <v>0</v>
      </c>
      <c r="H631">
        <v>21</v>
      </c>
    </row>
    <row r="632" spans="1:8">
      <c r="A632" t="s">
        <v>3115</v>
      </c>
      <c r="B632">
        <v>62</v>
      </c>
      <c r="C632">
        <v>9</v>
      </c>
      <c r="D632">
        <v>5</v>
      </c>
      <c r="E632">
        <v>22</v>
      </c>
      <c r="F632">
        <v>1</v>
      </c>
      <c r="G632">
        <v>0</v>
      </c>
      <c r="H632">
        <v>20</v>
      </c>
    </row>
    <row r="633" spans="1:4">
      <c r="A633" t="s">
        <v>3117</v>
      </c>
      <c r="C633">
        <v>8</v>
      </c>
      <c r="D633">
        <v>3</v>
      </c>
    </row>
    <row r="634" spans="1:8">
      <c r="A634" t="s">
        <v>3119</v>
      </c>
      <c r="B634">
        <v>31</v>
      </c>
      <c r="C634">
        <v>6</v>
      </c>
      <c r="D634">
        <v>4</v>
      </c>
      <c r="E634">
        <v>11</v>
      </c>
      <c r="F634">
        <v>0</v>
      </c>
      <c r="G634">
        <v>0</v>
      </c>
      <c r="H634">
        <v>11</v>
      </c>
    </row>
    <row r="635" spans="1:8">
      <c r="A635" t="s">
        <v>3121</v>
      </c>
      <c r="B635">
        <v>42</v>
      </c>
      <c r="C635">
        <v>8</v>
      </c>
      <c r="D635">
        <v>2</v>
      </c>
      <c r="E635">
        <v>15</v>
      </c>
      <c r="F635">
        <v>0</v>
      </c>
      <c r="G635">
        <v>0</v>
      </c>
      <c r="H635">
        <v>15</v>
      </c>
    </row>
    <row r="636" spans="1:8">
      <c r="A636" t="s">
        <v>3123</v>
      </c>
      <c r="B636">
        <v>51</v>
      </c>
      <c r="C636">
        <v>5</v>
      </c>
      <c r="D636">
        <v>3</v>
      </c>
      <c r="E636">
        <v>12</v>
      </c>
      <c r="F636">
        <v>0</v>
      </c>
      <c r="G636">
        <v>0</v>
      </c>
      <c r="H636">
        <v>12</v>
      </c>
    </row>
    <row r="637" spans="1:8">
      <c r="A637" t="s">
        <v>3125</v>
      </c>
      <c r="B637">
        <v>36</v>
      </c>
      <c r="C637">
        <v>7</v>
      </c>
      <c r="D637">
        <v>4</v>
      </c>
      <c r="E637">
        <v>16</v>
      </c>
      <c r="F637">
        <v>0</v>
      </c>
      <c r="G637">
        <v>0</v>
      </c>
      <c r="H637">
        <v>16</v>
      </c>
    </row>
    <row r="638" spans="1:8">
      <c r="A638" t="s">
        <v>3127</v>
      </c>
      <c r="B638">
        <v>54</v>
      </c>
      <c r="C638">
        <v>7</v>
      </c>
      <c r="D638">
        <v>4</v>
      </c>
      <c r="E638">
        <v>24</v>
      </c>
      <c r="F638">
        <v>0</v>
      </c>
      <c r="G638">
        <v>0</v>
      </c>
      <c r="H638">
        <v>24</v>
      </c>
    </row>
    <row r="639" spans="1:8">
      <c r="A639" t="s">
        <v>3128</v>
      </c>
      <c r="B639">
        <v>56</v>
      </c>
      <c r="C639">
        <v>7</v>
      </c>
      <c r="D639">
        <v>4</v>
      </c>
      <c r="E639">
        <v>21</v>
      </c>
      <c r="F639">
        <v>0</v>
      </c>
      <c r="G639">
        <v>0</v>
      </c>
      <c r="H639">
        <v>21</v>
      </c>
    </row>
    <row r="640" spans="1:8">
      <c r="A640" t="s">
        <v>3130</v>
      </c>
      <c r="B640">
        <v>40</v>
      </c>
      <c r="C640">
        <v>9</v>
      </c>
      <c r="D640">
        <v>6</v>
      </c>
      <c r="E640">
        <v>11</v>
      </c>
      <c r="F640">
        <v>1</v>
      </c>
      <c r="G640">
        <v>0</v>
      </c>
      <c r="H640">
        <v>10</v>
      </c>
    </row>
    <row r="641" spans="1:8">
      <c r="A641" t="s">
        <v>3132</v>
      </c>
      <c r="B641">
        <v>51</v>
      </c>
      <c r="C641">
        <v>6</v>
      </c>
      <c r="D641">
        <v>3</v>
      </c>
      <c r="E641">
        <v>15</v>
      </c>
      <c r="F641">
        <v>5</v>
      </c>
      <c r="G641">
        <v>0</v>
      </c>
      <c r="H641">
        <v>10</v>
      </c>
    </row>
    <row r="642" spans="1:8">
      <c r="A642" t="s">
        <v>3134</v>
      </c>
      <c r="B642">
        <v>41</v>
      </c>
      <c r="C642">
        <v>7</v>
      </c>
      <c r="D642">
        <v>3</v>
      </c>
      <c r="E642">
        <v>12</v>
      </c>
      <c r="F642">
        <v>5</v>
      </c>
      <c r="G642">
        <v>0</v>
      </c>
      <c r="H642">
        <v>7</v>
      </c>
    </row>
    <row r="643" spans="1:8">
      <c r="A643" t="s">
        <v>3136</v>
      </c>
      <c r="B643">
        <v>31</v>
      </c>
      <c r="C643">
        <v>8</v>
      </c>
      <c r="D643">
        <v>3</v>
      </c>
      <c r="E643">
        <v>23</v>
      </c>
      <c r="F643">
        <v>7</v>
      </c>
      <c r="G643">
        <v>2</v>
      </c>
      <c r="H643">
        <v>14</v>
      </c>
    </row>
    <row r="644" spans="1:8">
      <c r="A644" t="s">
        <v>3137</v>
      </c>
      <c r="B644">
        <v>36</v>
      </c>
      <c r="C644">
        <v>8</v>
      </c>
      <c r="D644">
        <v>3</v>
      </c>
      <c r="E644">
        <v>4</v>
      </c>
      <c r="F644">
        <v>0</v>
      </c>
      <c r="G644">
        <v>0</v>
      </c>
      <c r="H644">
        <v>4</v>
      </c>
    </row>
    <row r="645" spans="1:8">
      <c r="A645" t="s">
        <v>3138</v>
      </c>
      <c r="B645">
        <v>49</v>
      </c>
      <c r="C645">
        <v>8</v>
      </c>
      <c r="D645">
        <v>6</v>
      </c>
      <c r="E645">
        <v>11</v>
      </c>
      <c r="F645">
        <v>1</v>
      </c>
      <c r="G645">
        <v>0</v>
      </c>
      <c r="H645">
        <v>10</v>
      </c>
    </row>
    <row r="646" spans="1:8">
      <c r="A646" t="s">
        <v>3140</v>
      </c>
      <c r="B646">
        <v>31</v>
      </c>
      <c r="C646">
        <v>7</v>
      </c>
      <c r="D646">
        <v>1</v>
      </c>
      <c r="E646">
        <v>7</v>
      </c>
      <c r="F646">
        <v>0</v>
      </c>
      <c r="G646">
        <v>0</v>
      </c>
      <c r="H646">
        <v>7</v>
      </c>
    </row>
    <row r="647" spans="1:8">
      <c r="A647" t="s">
        <v>3142</v>
      </c>
      <c r="B647">
        <v>39</v>
      </c>
      <c r="C647">
        <v>6</v>
      </c>
      <c r="D647">
        <v>4</v>
      </c>
      <c r="E647">
        <v>15</v>
      </c>
      <c r="F647">
        <v>4</v>
      </c>
      <c r="G647">
        <v>0</v>
      </c>
      <c r="H647">
        <v>11</v>
      </c>
    </row>
    <row r="648" spans="1:8">
      <c r="A648" t="s">
        <v>3144</v>
      </c>
      <c r="B648">
        <v>52</v>
      </c>
      <c r="C648">
        <v>5</v>
      </c>
      <c r="D648">
        <v>4</v>
      </c>
      <c r="E648">
        <v>22</v>
      </c>
      <c r="F648">
        <v>3</v>
      </c>
      <c r="G648">
        <v>0</v>
      </c>
      <c r="H648">
        <v>19</v>
      </c>
    </row>
    <row r="649" spans="1:8">
      <c r="A649" t="s">
        <v>3146</v>
      </c>
      <c r="B649">
        <v>66</v>
      </c>
      <c r="C649">
        <v>9</v>
      </c>
      <c r="D649">
        <v>5</v>
      </c>
      <c r="E649">
        <v>26</v>
      </c>
      <c r="F649">
        <v>1</v>
      </c>
      <c r="G649">
        <v>0</v>
      </c>
      <c r="H649">
        <v>25</v>
      </c>
    </row>
    <row r="650" spans="1:8">
      <c r="A650" t="s">
        <v>3147</v>
      </c>
      <c r="B650">
        <v>35</v>
      </c>
      <c r="C650">
        <v>8</v>
      </c>
      <c r="D650">
        <v>5</v>
      </c>
      <c r="E650">
        <v>13</v>
      </c>
      <c r="F650">
        <v>0</v>
      </c>
      <c r="G650">
        <v>0</v>
      </c>
      <c r="H650">
        <v>13</v>
      </c>
    </row>
    <row r="651" spans="1:8">
      <c r="A651" t="s">
        <v>3149</v>
      </c>
      <c r="B651">
        <v>40</v>
      </c>
      <c r="C651">
        <v>7</v>
      </c>
      <c r="D651">
        <v>6</v>
      </c>
      <c r="E651">
        <v>10</v>
      </c>
      <c r="F651">
        <v>1</v>
      </c>
      <c r="G651">
        <v>0</v>
      </c>
      <c r="H651">
        <v>9</v>
      </c>
    </row>
    <row r="652" spans="1:8">
      <c r="A652" t="s">
        <v>3150</v>
      </c>
      <c r="B652">
        <v>35</v>
      </c>
      <c r="C652">
        <v>8</v>
      </c>
      <c r="D652">
        <v>4</v>
      </c>
      <c r="E652">
        <v>12</v>
      </c>
      <c r="F652">
        <v>0</v>
      </c>
      <c r="G652">
        <v>0</v>
      </c>
      <c r="H652">
        <v>12</v>
      </c>
    </row>
    <row r="653" spans="1:8">
      <c r="A653" t="s">
        <v>3152</v>
      </c>
      <c r="B653">
        <v>38</v>
      </c>
      <c r="C653">
        <v>9</v>
      </c>
      <c r="D653">
        <v>3</v>
      </c>
      <c r="E653">
        <v>16</v>
      </c>
      <c r="F653">
        <v>2</v>
      </c>
      <c r="G653">
        <v>0</v>
      </c>
      <c r="H653">
        <v>14</v>
      </c>
    </row>
    <row r="654" spans="1:8">
      <c r="A654" t="s">
        <v>3154</v>
      </c>
      <c r="B654">
        <v>46</v>
      </c>
      <c r="C654">
        <v>8</v>
      </c>
      <c r="D654">
        <v>6</v>
      </c>
      <c r="E654">
        <v>21</v>
      </c>
      <c r="F654">
        <v>0</v>
      </c>
      <c r="G654">
        <v>0</v>
      </c>
      <c r="H654">
        <v>21</v>
      </c>
    </row>
    <row r="655" spans="1:8">
      <c r="A655" t="s">
        <v>3157</v>
      </c>
      <c r="B655">
        <v>45</v>
      </c>
      <c r="C655">
        <v>6</v>
      </c>
      <c r="D655">
        <v>4</v>
      </c>
      <c r="E655">
        <v>15</v>
      </c>
      <c r="F655">
        <v>0</v>
      </c>
      <c r="G655">
        <v>0</v>
      </c>
      <c r="H655">
        <v>15</v>
      </c>
    </row>
    <row r="656" spans="1:8">
      <c r="A656" t="s">
        <v>3157</v>
      </c>
      <c r="B656">
        <v>46</v>
      </c>
      <c r="C656">
        <v>7</v>
      </c>
      <c r="D656">
        <v>5</v>
      </c>
      <c r="H656">
        <v>15</v>
      </c>
    </row>
    <row r="657" spans="1:8">
      <c r="A657" t="s">
        <v>3158</v>
      </c>
      <c r="B657">
        <v>54</v>
      </c>
      <c r="C657">
        <v>8</v>
      </c>
      <c r="D657">
        <v>4</v>
      </c>
      <c r="E657">
        <v>17</v>
      </c>
      <c r="F657">
        <v>3</v>
      </c>
      <c r="G657">
        <v>0</v>
      </c>
      <c r="H657">
        <v>14</v>
      </c>
    </row>
    <row r="658" spans="1:8">
      <c r="A658" t="s">
        <v>3159</v>
      </c>
      <c r="B658">
        <v>41</v>
      </c>
      <c r="C658">
        <v>8</v>
      </c>
      <c r="D658">
        <v>3</v>
      </c>
      <c r="E658">
        <v>11</v>
      </c>
      <c r="F658">
        <v>1</v>
      </c>
      <c r="G658">
        <v>0</v>
      </c>
      <c r="H658">
        <v>10</v>
      </c>
    </row>
    <row r="659" spans="1:8">
      <c r="A659" t="s">
        <v>3161</v>
      </c>
      <c r="B659">
        <v>54</v>
      </c>
      <c r="C659">
        <v>10</v>
      </c>
      <c r="D659">
        <v>5</v>
      </c>
      <c r="E659">
        <v>19</v>
      </c>
      <c r="F659">
        <v>1</v>
      </c>
      <c r="G659">
        <v>0</v>
      </c>
      <c r="H659">
        <v>18</v>
      </c>
    </row>
    <row r="660" spans="1:8">
      <c r="A660" t="s">
        <v>3162</v>
      </c>
      <c r="B660">
        <v>40</v>
      </c>
      <c r="C660">
        <v>9</v>
      </c>
      <c r="D660">
        <v>2</v>
      </c>
      <c r="E660">
        <v>24</v>
      </c>
      <c r="F660">
        <v>7</v>
      </c>
      <c r="G660">
        <v>1</v>
      </c>
      <c r="H660">
        <v>10</v>
      </c>
    </row>
    <row r="661" spans="1:8">
      <c r="A661" t="s">
        <v>3163</v>
      </c>
      <c r="B661">
        <v>38</v>
      </c>
      <c r="C661">
        <v>6</v>
      </c>
      <c r="D661">
        <v>4</v>
      </c>
      <c r="E661">
        <v>17</v>
      </c>
      <c r="F661">
        <v>0</v>
      </c>
      <c r="G661">
        <v>0</v>
      </c>
      <c r="H661">
        <v>17</v>
      </c>
    </row>
    <row r="662" spans="1:8">
      <c r="A662" t="s">
        <v>3165</v>
      </c>
      <c r="B662">
        <v>26</v>
      </c>
      <c r="C662">
        <v>7</v>
      </c>
      <c r="D662">
        <v>2</v>
      </c>
      <c r="E662">
        <v>14</v>
      </c>
      <c r="F662">
        <v>0</v>
      </c>
      <c r="G662">
        <v>1</v>
      </c>
      <c r="H662">
        <v>13</v>
      </c>
    </row>
    <row r="663" spans="1:8">
      <c r="A663" t="s">
        <v>3166</v>
      </c>
      <c r="B663">
        <v>48</v>
      </c>
      <c r="C663">
        <v>9</v>
      </c>
      <c r="D663">
        <v>4</v>
      </c>
      <c r="E663">
        <v>17</v>
      </c>
      <c r="F663">
        <v>1</v>
      </c>
      <c r="G663">
        <v>0</v>
      </c>
      <c r="H663">
        <v>16</v>
      </c>
    </row>
    <row r="664" spans="1:8">
      <c r="A664" t="s">
        <v>3169</v>
      </c>
      <c r="B664">
        <v>38</v>
      </c>
      <c r="C664">
        <v>6</v>
      </c>
      <c r="D664">
        <v>5</v>
      </c>
      <c r="E664">
        <v>11</v>
      </c>
      <c r="F664">
        <v>2</v>
      </c>
      <c r="G664">
        <v>0</v>
      </c>
      <c r="H664">
        <v>9</v>
      </c>
    </row>
    <row r="665" spans="1:8">
      <c r="A665" t="s">
        <v>3171</v>
      </c>
      <c r="B665">
        <v>32</v>
      </c>
      <c r="C665">
        <v>5</v>
      </c>
      <c r="D665">
        <v>4</v>
      </c>
      <c r="E665">
        <v>14</v>
      </c>
      <c r="F665">
        <v>1</v>
      </c>
      <c r="G665">
        <v>0</v>
      </c>
      <c r="H665">
        <v>13</v>
      </c>
    </row>
    <row r="666" spans="1:8">
      <c r="A666" t="s">
        <v>3173</v>
      </c>
      <c r="B666">
        <v>37</v>
      </c>
      <c r="C666">
        <v>7</v>
      </c>
      <c r="D666">
        <v>4</v>
      </c>
      <c r="E666">
        <v>12</v>
      </c>
      <c r="F666">
        <v>1</v>
      </c>
      <c r="G666">
        <v>0</v>
      </c>
      <c r="H666">
        <v>11</v>
      </c>
    </row>
    <row r="667" spans="1:8">
      <c r="A667" t="s">
        <v>3176</v>
      </c>
      <c r="B667">
        <v>41</v>
      </c>
      <c r="C667">
        <v>6</v>
      </c>
      <c r="D667">
        <v>4</v>
      </c>
      <c r="E667">
        <v>14</v>
      </c>
      <c r="F667">
        <v>2</v>
      </c>
      <c r="G667">
        <v>0</v>
      </c>
      <c r="H667">
        <v>12</v>
      </c>
    </row>
    <row r="668" spans="1:8">
      <c r="A668" t="s">
        <v>3178</v>
      </c>
      <c r="B668">
        <v>46</v>
      </c>
      <c r="C668">
        <v>8</v>
      </c>
      <c r="D668">
        <v>4</v>
      </c>
      <c r="E668">
        <v>24</v>
      </c>
      <c r="F668">
        <v>5</v>
      </c>
      <c r="G668">
        <v>0</v>
      </c>
      <c r="H668">
        <v>19</v>
      </c>
    </row>
    <row r="669" spans="1:8">
      <c r="A669" t="s">
        <v>3179</v>
      </c>
      <c r="B669">
        <v>54</v>
      </c>
      <c r="C669">
        <v>8</v>
      </c>
      <c r="D669">
        <v>5</v>
      </c>
      <c r="E669">
        <v>20</v>
      </c>
      <c r="F669">
        <v>0</v>
      </c>
      <c r="G669">
        <v>1</v>
      </c>
      <c r="H669">
        <v>19</v>
      </c>
    </row>
    <row r="670" spans="1:8">
      <c r="A670" t="s">
        <v>3181</v>
      </c>
      <c r="B670">
        <v>50</v>
      </c>
      <c r="C670">
        <v>8</v>
      </c>
      <c r="D670">
        <v>4</v>
      </c>
      <c r="E670">
        <v>14</v>
      </c>
      <c r="F670">
        <v>0</v>
      </c>
      <c r="G670">
        <v>0</v>
      </c>
      <c r="H670">
        <v>14</v>
      </c>
    </row>
    <row r="671" spans="1:8">
      <c r="A671" t="s">
        <v>3183</v>
      </c>
      <c r="B671">
        <v>50</v>
      </c>
      <c r="C671">
        <v>7</v>
      </c>
      <c r="D671">
        <v>4</v>
      </c>
      <c r="E671">
        <v>15</v>
      </c>
      <c r="F671">
        <v>0</v>
      </c>
      <c r="G671">
        <v>0</v>
      </c>
      <c r="H671">
        <v>15</v>
      </c>
    </row>
    <row r="672" spans="1:8">
      <c r="A672" t="s">
        <v>3186</v>
      </c>
      <c r="B672">
        <v>62</v>
      </c>
      <c r="C672">
        <v>10</v>
      </c>
      <c r="D672">
        <v>5</v>
      </c>
      <c r="E672">
        <v>16</v>
      </c>
      <c r="F672">
        <v>0</v>
      </c>
      <c r="G672">
        <v>0</v>
      </c>
      <c r="H672">
        <v>16</v>
      </c>
    </row>
    <row r="673" spans="1:1">
      <c r="A673" t="s">
        <v>3716</v>
      </c>
    </row>
    <row r="674" spans="1:15">
      <c r="A674" t="s">
        <v>3717</v>
      </c>
      <c r="B674">
        <v>79</v>
      </c>
      <c r="C674">
        <v>7</v>
      </c>
      <c r="D674">
        <v>4</v>
      </c>
      <c r="E674">
        <v>17</v>
      </c>
      <c r="F674">
        <v>0</v>
      </c>
      <c r="G674">
        <v>0</v>
      </c>
      <c r="H674">
        <v>17</v>
      </c>
      <c r="I674">
        <v>84</v>
      </c>
      <c r="J674">
        <v>10</v>
      </c>
      <c r="K674">
        <v>8</v>
      </c>
      <c r="M674" t="s">
        <v>3424</v>
      </c>
      <c r="N674" t="s">
        <v>3424</v>
      </c>
      <c r="O674" t="s">
        <v>3424</v>
      </c>
    </row>
    <row r="675" spans="1:15">
      <c r="A675" t="s">
        <v>3718</v>
      </c>
      <c r="B675">
        <v>52</v>
      </c>
      <c r="C675">
        <v>7</v>
      </c>
      <c r="D675">
        <v>5</v>
      </c>
      <c r="E675">
        <v>16</v>
      </c>
      <c r="F675">
        <v>1</v>
      </c>
      <c r="G675">
        <v>0</v>
      </c>
      <c r="H675">
        <v>15</v>
      </c>
      <c r="M675" t="s">
        <v>3424</v>
      </c>
      <c r="N675" t="s">
        <v>3424</v>
      </c>
      <c r="O675" t="s">
        <v>3424</v>
      </c>
    </row>
    <row r="676" spans="1:15">
      <c r="A676" t="s">
        <v>3719</v>
      </c>
      <c r="B676">
        <v>71</v>
      </c>
      <c r="C676">
        <v>9</v>
      </c>
      <c r="D676">
        <v>7</v>
      </c>
      <c r="E676">
        <v>28</v>
      </c>
      <c r="F676">
        <v>1</v>
      </c>
      <c r="G676">
        <v>0</v>
      </c>
      <c r="H676">
        <v>27</v>
      </c>
      <c r="M676" t="s">
        <v>3424</v>
      </c>
      <c r="N676" t="s">
        <v>3424</v>
      </c>
      <c r="O676" t="s">
        <v>3424</v>
      </c>
    </row>
    <row r="677" spans="1:15">
      <c r="A677" t="s">
        <v>3720</v>
      </c>
      <c r="B677">
        <v>77</v>
      </c>
      <c r="C677">
        <v>9</v>
      </c>
      <c r="D677">
        <v>7</v>
      </c>
      <c r="E677">
        <v>21</v>
      </c>
      <c r="F677">
        <v>1</v>
      </c>
      <c r="G677">
        <v>0</v>
      </c>
      <c r="H677">
        <v>20</v>
      </c>
      <c r="M677" t="s">
        <v>3424</v>
      </c>
      <c r="N677" t="s">
        <v>3424</v>
      </c>
      <c r="O677" t="s">
        <v>3424</v>
      </c>
    </row>
    <row r="678" spans="1:15">
      <c r="A678" t="s">
        <v>3721</v>
      </c>
      <c r="B678">
        <v>63</v>
      </c>
      <c r="C678">
        <v>9</v>
      </c>
      <c r="D678">
        <v>8</v>
      </c>
      <c r="E678">
        <v>15</v>
      </c>
      <c r="F678">
        <v>1</v>
      </c>
      <c r="G678">
        <v>0</v>
      </c>
      <c r="H678">
        <v>14</v>
      </c>
      <c r="I678">
        <v>75</v>
      </c>
      <c r="J678">
        <v>10</v>
      </c>
      <c r="K678">
        <v>5</v>
      </c>
      <c r="M678" t="s">
        <v>3424</v>
      </c>
      <c r="N678" t="s">
        <v>3424</v>
      </c>
      <c r="O678" t="s">
        <v>3424</v>
      </c>
    </row>
    <row r="679" spans="1:15">
      <c r="A679" t="s">
        <v>3722</v>
      </c>
      <c r="B679">
        <v>65</v>
      </c>
      <c r="C679">
        <v>11</v>
      </c>
      <c r="D679">
        <v>5</v>
      </c>
      <c r="E679">
        <v>28</v>
      </c>
      <c r="F679">
        <v>0</v>
      </c>
      <c r="G679">
        <v>0</v>
      </c>
      <c r="H679">
        <v>28</v>
      </c>
      <c r="I679">
        <v>70</v>
      </c>
      <c r="J679">
        <v>9</v>
      </c>
      <c r="K679">
        <v>5</v>
      </c>
      <c r="M679" t="s">
        <v>3424</v>
      </c>
      <c r="N679" t="s">
        <v>3424</v>
      </c>
      <c r="O679" t="s">
        <v>3424</v>
      </c>
    </row>
    <row r="680" spans="1:15">
      <c r="A680" t="s">
        <v>3723</v>
      </c>
      <c r="B680">
        <v>80</v>
      </c>
      <c r="C680">
        <v>8</v>
      </c>
      <c r="D680">
        <v>7</v>
      </c>
      <c r="E680">
        <v>27</v>
      </c>
      <c r="F680">
        <v>0</v>
      </c>
      <c r="G680">
        <v>0</v>
      </c>
      <c r="H680">
        <v>27</v>
      </c>
      <c r="I680">
        <v>67</v>
      </c>
      <c r="J680">
        <v>9</v>
      </c>
      <c r="K680">
        <v>5</v>
      </c>
      <c r="M680" t="s">
        <v>3424</v>
      </c>
      <c r="N680" t="s">
        <v>3424</v>
      </c>
      <c r="O680" t="s">
        <v>3424</v>
      </c>
    </row>
    <row r="681" spans="1:15">
      <c r="A681" t="s">
        <v>3724</v>
      </c>
      <c r="B681">
        <v>50</v>
      </c>
      <c r="C681">
        <v>9</v>
      </c>
      <c r="D681">
        <v>7</v>
      </c>
      <c r="E681">
        <v>33</v>
      </c>
      <c r="F681">
        <v>2</v>
      </c>
      <c r="G681">
        <v>0</v>
      </c>
      <c r="H681">
        <v>31</v>
      </c>
      <c r="I681">
        <v>74</v>
      </c>
      <c r="J681">
        <v>9</v>
      </c>
      <c r="K681">
        <v>5</v>
      </c>
      <c r="M681" t="s">
        <v>3424</v>
      </c>
      <c r="N681" t="s">
        <v>3424</v>
      </c>
      <c r="O681" t="s">
        <v>3424</v>
      </c>
    </row>
    <row r="682" spans="1:15">
      <c r="A682" t="s">
        <v>3725</v>
      </c>
      <c r="B682">
        <v>81</v>
      </c>
      <c r="C682">
        <v>9</v>
      </c>
      <c r="D682">
        <v>7</v>
      </c>
      <c r="E682">
        <v>30</v>
      </c>
      <c r="F682">
        <v>0</v>
      </c>
      <c r="G682">
        <v>0</v>
      </c>
      <c r="H682">
        <v>30</v>
      </c>
      <c r="I682">
        <v>63</v>
      </c>
      <c r="J682">
        <v>9</v>
      </c>
      <c r="K682">
        <v>5</v>
      </c>
      <c r="M682" t="s">
        <v>3424</v>
      </c>
      <c r="N682" t="s">
        <v>3424</v>
      </c>
      <c r="O682" t="s">
        <v>3424</v>
      </c>
    </row>
    <row r="683" spans="1:15">
      <c r="A683" t="s">
        <v>3726</v>
      </c>
      <c r="B683">
        <v>77</v>
      </c>
      <c r="C683">
        <v>9</v>
      </c>
      <c r="D683">
        <v>8</v>
      </c>
      <c r="F683" t="s">
        <v>3424</v>
      </c>
      <c r="G683" t="s">
        <v>3424</v>
      </c>
      <c r="H683" t="s">
        <v>3424</v>
      </c>
      <c r="I683">
        <v>76</v>
      </c>
      <c r="J683">
        <v>10</v>
      </c>
      <c r="K683">
        <v>8</v>
      </c>
      <c r="M683" t="s">
        <v>3424</v>
      </c>
      <c r="N683" t="s">
        <v>3424</v>
      </c>
      <c r="O683" t="s">
        <v>3424</v>
      </c>
    </row>
    <row r="684" spans="1:15">
      <c r="A684" t="s">
        <v>3727</v>
      </c>
      <c r="B684">
        <v>82</v>
      </c>
      <c r="C684">
        <v>9</v>
      </c>
      <c r="D684">
        <v>7</v>
      </c>
      <c r="E684">
        <v>25</v>
      </c>
      <c r="F684">
        <v>0</v>
      </c>
      <c r="G684">
        <v>0</v>
      </c>
      <c r="H684">
        <v>25</v>
      </c>
      <c r="I684">
        <v>91</v>
      </c>
      <c r="J684">
        <v>7</v>
      </c>
      <c r="K684">
        <v>8</v>
      </c>
      <c r="M684" t="s">
        <v>3424</v>
      </c>
      <c r="N684" t="s">
        <v>3424</v>
      </c>
      <c r="O684" t="s">
        <v>3424</v>
      </c>
    </row>
    <row r="685" spans="1:15">
      <c r="A685" t="s">
        <v>3728</v>
      </c>
      <c r="B685">
        <v>65</v>
      </c>
      <c r="C685">
        <v>9</v>
      </c>
      <c r="D685">
        <v>5</v>
      </c>
      <c r="E685">
        <v>28</v>
      </c>
      <c r="F685">
        <v>2</v>
      </c>
      <c r="G685">
        <v>0</v>
      </c>
      <c r="H685">
        <v>26</v>
      </c>
      <c r="I685">
        <v>70</v>
      </c>
      <c r="J685">
        <v>9</v>
      </c>
      <c r="K685">
        <v>6</v>
      </c>
      <c r="M685" t="s">
        <v>3424</v>
      </c>
      <c r="N685" t="s">
        <v>3424</v>
      </c>
      <c r="O685" t="s">
        <v>3424</v>
      </c>
    </row>
    <row r="686" spans="1:15">
      <c r="A686" t="s">
        <v>3729</v>
      </c>
      <c r="B686">
        <v>69</v>
      </c>
      <c r="C686">
        <v>12</v>
      </c>
      <c r="D686">
        <v>7</v>
      </c>
      <c r="E686">
        <v>24</v>
      </c>
      <c r="F686">
        <v>2</v>
      </c>
      <c r="G686">
        <v>0</v>
      </c>
      <c r="H686">
        <v>22</v>
      </c>
      <c r="I686">
        <v>96</v>
      </c>
      <c r="J686">
        <v>9</v>
      </c>
      <c r="K686">
        <v>5</v>
      </c>
      <c r="M686" t="s">
        <v>3424</v>
      </c>
      <c r="N686" t="s">
        <v>3424</v>
      </c>
      <c r="O686" t="s">
        <v>3424</v>
      </c>
    </row>
    <row r="687" spans="1:15">
      <c r="A687" t="s">
        <v>3730</v>
      </c>
      <c r="B687">
        <v>75</v>
      </c>
      <c r="C687">
        <v>8</v>
      </c>
      <c r="D687">
        <v>3</v>
      </c>
      <c r="E687">
        <v>20</v>
      </c>
      <c r="F687">
        <v>1</v>
      </c>
      <c r="G687">
        <v>0</v>
      </c>
      <c r="H687">
        <v>19</v>
      </c>
      <c r="I687">
        <v>63</v>
      </c>
      <c r="J687">
        <v>10</v>
      </c>
      <c r="K687">
        <v>7</v>
      </c>
      <c r="M687" t="s">
        <v>3424</v>
      </c>
      <c r="N687" t="s">
        <v>3424</v>
      </c>
      <c r="O687" t="s">
        <v>3424</v>
      </c>
    </row>
    <row r="688" spans="1:15">
      <c r="A688" t="s">
        <v>3731</v>
      </c>
      <c r="B688">
        <v>54</v>
      </c>
      <c r="C688">
        <v>8</v>
      </c>
      <c r="D688">
        <v>5</v>
      </c>
      <c r="E688">
        <v>23</v>
      </c>
      <c r="F688">
        <v>1</v>
      </c>
      <c r="G688">
        <v>0</v>
      </c>
      <c r="H688">
        <v>22</v>
      </c>
      <c r="I688">
        <v>72</v>
      </c>
      <c r="J688">
        <v>9</v>
      </c>
      <c r="K688">
        <v>7</v>
      </c>
      <c r="M688" t="s">
        <v>3424</v>
      </c>
      <c r="N688" t="s">
        <v>3424</v>
      </c>
      <c r="O688" t="s">
        <v>3424</v>
      </c>
    </row>
    <row r="689" spans="1:15">
      <c r="A689" t="s">
        <v>3732</v>
      </c>
      <c r="B689">
        <v>60</v>
      </c>
      <c r="C689">
        <v>9</v>
      </c>
      <c r="D689">
        <v>4</v>
      </c>
      <c r="E689">
        <v>16</v>
      </c>
      <c r="F689">
        <v>0</v>
      </c>
      <c r="G689">
        <v>0</v>
      </c>
      <c r="H689">
        <v>16</v>
      </c>
      <c r="I689">
        <v>79</v>
      </c>
      <c r="J689">
        <v>8</v>
      </c>
      <c r="K689">
        <v>4</v>
      </c>
      <c r="M689" t="s">
        <v>3424</v>
      </c>
      <c r="N689" t="s">
        <v>3424</v>
      </c>
      <c r="O689" t="s">
        <v>3424</v>
      </c>
    </row>
    <row r="690" spans="1:15">
      <c r="A690" t="s">
        <v>3733</v>
      </c>
      <c r="B690">
        <v>72</v>
      </c>
      <c r="C690">
        <v>9</v>
      </c>
      <c r="D690">
        <v>8</v>
      </c>
      <c r="E690">
        <v>22</v>
      </c>
      <c r="F690">
        <v>1</v>
      </c>
      <c r="G690">
        <v>0</v>
      </c>
      <c r="H690">
        <v>21</v>
      </c>
      <c r="I690">
        <v>75</v>
      </c>
      <c r="J690">
        <v>8</v>
      </c>
      <c r="K690">
        <v>8</v>
      </c>
      <c r="M690" t="s">
        <v>3424</v>
      </c>
      <c r="N690" t="s">
        <v>3424</v>
      </c>
      <c r="O690" t="s">
        <v>3424</v>
      </c>
    </row>
    <row r="691" spans="1:15">
      <c r="A691" t="s">
        <v>3734</v>
      </c>
      <c r="B691">
        <v>79</v>
      </c>
      <c r="C691">
        <v>10</v>
      </c>
      <c r="D691">
        <v>6</v>
      </c>
      <c r="E691">
        <v>20</v>
      </c>
      <c r="F691">
        <v>1</v>
      </c>
      <c r="G691">
        <v>0</v>
      </c>
      <c r="H691">
        <v>19</v>
      </c>
      <c r="I691">
        <v>60</v>
      </c>
      <c r="J691">
        <v>10</v>
      </c>
      <c r="K691">
        <v>7</v>
      </c>
      <c r="M691" t="s">
        <v>3424</v>
      </c>
      <c r="N691" t="s">
        <v>3424</v>
      </c>
      <c r="O691" t="s">
        <v>3424</v>
      </c>
    </row>
    <row r="692" spans="1:15">
      <c r="A692" t="s">
        <v>3735</v>
      </c>
      <c r="B692">
        <v>70</v>
      </c>
      <c r="C692">
        <v>9</v>
      </c>
      <c r="D692">
        <v>8</v>
      </c>
      <c r="E692">
        <v>25</v>
      </c>
      <c r="F692">
        <v>0</v>
      </c>
      <c r="G692">
        <v>0</v>
      </c>
      <c r="H692">
        <v>25</v>
      </c>
      <c r="I692">
        <v>57</v>
      </c>
      <c r="J692">
        <v>7</v>
      </c>
      <c r="K692">
        <v>6</v>
      </c>
      <c r="M692" t="s">
        <v>3424</v>
      </c>
      <c r="N692" t="s">
        <v>3424</v>
      </c>
      <c r="O692" t="s">
        <v>3424</v>
      </c>
    </row>
    <row r="693" spans="1:15">
      <c r="A693" t="s">
        <v>3736</v>
      </c>
      <c r="B693">
        <v>62</v>
      </c>
      <c r="C693">
        <v>9</v>
      </c>
      <c r="D693">
        <v>4</v>
      </c>
      <c r="E693">
        <v>20</v>
      </c>
      <c r="F693">
        <v>0</v>
      </c>
      <c r="G693">
        <v>0</v>
      </c>
      <c r="H693">
        <v>20</v>
      </c>
      <c r="M693" t="s">
        <v>3424</v>
      </c>
      <c r="N693" t="s">
        <v>3424</v>
      </c>
      <c r="O693" t="s">
        <v>3424</v>
      </c>
    </row>
    <row r="694" spans="1:15">
      <c r="A694" t="s">
        <v>3737</v>
      </c>
      <c r="B694">
        <v>85</v>
      </c>
      <c r="C694">
        <v>9</v>
      </c>
      <c r="D694">
        <v>8</v>
      </c>
      <c r="E694">
        <v>23</v>
      </c>
      <c r="F694">
        <v>1</v>
      </c>
      <c r="G694">
        <v>0</v>
      </c>
      <c r="H694">
        <v>22</v>
      </c>
      <c r="I694">
        <v>66</v>
      </c>
      <c r="J694">
        <v>10</v>
      </c>
      <c r="K694">
        <v>5</v>
      </c>
      <c r="M694" t="s">
        <v>3424</v>
      </c>
      <c r="N694" t="s">
        <v>3424</v>
      </c>
      <c r="O694" t="s">
        <v>3424</v>
      </c>
    </row>
    <row r="695" spans="1:15">
      <c r="A695" t="s">
        <v>3738</v>
      </c>
      <c r="B695">
        <v>74</v>
      </c>
      <c r="C695">
        <v>9</v>
      </c>
      <c r="D695">
        <v>7</v>
      </c>
      <c r="E695">
        <v>21</v>
      </c>
      <c r="F695">
        <v>0</v>
      </c>
      <c r="G695">
        <v>0</v>
      </c>
      <c r="H695">
        <v>21</v>
      </c>
      <c r="I695">
        <v>65</v>
      </c>
      <c r="J695">
        <v>10</v>
      </c>
      <c r="K695">
        <v>6</v>
      </c>
      <c r="M695" t="s">
        <v>3424</v>
      </c>
      <c r="N695" t="s">
        <v>3424</v>
      </c>
      <c r="O695" t="s">
        <v>3424</v>
      </c>
    </row>
    <row r="696" spans="1:15">
      <c r="A696" t="s">
        <v>3739</v>
      </c>
      <c r="B696">
        <v>71</v>
      </c>
      <c r="C696">
        <v>9</v>
      </c>
      <c r="D696">
        <v>8</v>
      </c>
      <c r="E696">
        <v>22</v>
      </c>
      <c r="F696">
        <v>1</v>
      </c>
      <c r="G696">
        <v>0</v>
      </c>
      <c r="H696">
        <v>21</v>
      </c>
      <c r="I696">
        <v>69</v>
      </c>
      <c r="J696">
        <v>9</v>
      </c>
      <c r="K696">
        <v>6</v>
      </c>
      <c r="M696" t="s">
        <v>3424</v>
      </c>
      <c r="N696" t="s">
        <v>3424</v>
      </c>
      <c r="O696" t="s">
        <v>3424</v>
      </c>
    </row>
    <row r="697" spans="1:15">
      <c r="A697" t="s">
        <v>3740</v>
      </c>
      <c r="B697">
        <v>90</v>
      </c>
      <c r="C697">
        <v>9</v>
      </c>
      <c r="D697">
        <v>5</v>
      </c>
      <c r="E697">
        <v>17</v>
      </c>
      <c r="F697">
        <v>0</v>
      </c>
      <c r="G697">
        <v>0</v>
      </c>
      <c r="H697">
        <v>17</v>
      </c>
      <c r="I697">
        <v>63</v>
      </c>
      <c r="J697">
        <v>9</v>
      </c>
      <c r="K697">
        <v>6</v>
      </c>
      <c r="M697" t="s">
        <v>3424</v>
      </c>
      <c r="N697" t="s">
        <v>3424</v>
      </c>
      <c r="O697" t="s">
        <v>3424</v>
      </c>
    </row>
    <row r="698" spans="1:15">
      <c r="A698" t="s">
        <v>3741</v>
      </c>
      <c r="B698">
        <v>79</v>
      </c>
      <c r="C698">
        <v>9</v>
      </c>
      <c r="D698">
        <v>5</v>
      </c>
      <c r="E698">
        <v>21</v>
      </c>
      <c r="F698">
        <v>0</v>
      </c>
      <c r="G698">
        <v>0</v>
      </c>
      <c r="H698">
        <v>21</v>
      </c>
      <c r="I698">
        <v>83</v>
      </c>
      <c r="J698">
        <v>9</v>
      </c>
      <c r="K698">
        <v>7</v>
      </c>
      <c r="M698" t="s">
        <v>3424</v>
      </c>
      <c r="N698" t="s">
        <v>3424</v>
      </c>
      <c r="O698" t="s">
        <v>3424</v>
      </c>
    </row>
    <row r="699" spans="1:15">
      <c r="A699" t="s">
        <v>3742</v>
      </c>
      <c r="B699">
        <v>79</v>
      </c>
      <c r="C699">
        <v>9</v>
      </c>
      <c r="D699">
        <v>6</v>
      </c>
      <c r="E699">
        <v>22</v>
      </c>
      <c r="F699">
        <v>0</v>
      </c>
      <c r="G699">
        <v>0</v>
      </c>
      <c r="H699">
        <v>22</v>
      </c>
      <c r="I699">
        <v>75</v>
      </c>
      <c r="J699">
        <v>9</v>
      </c>
      <c r="K699">
        <v>7</v>
      </c>
      <c r="M699" t="s">
        <v>3424</v>
      </c>
      <c r="N699" t="s">
        <v>3424</v>
      </c>
      <c r="O699" t="s">
        <v>3424</v>
      </c>
    </row>
    <row r="700" spans="1:15">
      <c r="A700" t="s">
        <v>3743</v>
      </c>
      <c r="B700">
        <v>86</v>
      </c>
      <c r="C700">
        <v>10</v>
      </c>
      <c r="D700">
        <v>9</v>
      </c>
      <c r="E700">
        <v>34</v>
      </c>
      <c r="F700">
        <v>2</v>
      </c>
      <c r="G700">
        <v>0</v>
      </c>
      <c r="H700">
        <v>32</v>
      </c>
      <c r="I700">
        <v>70</v>
      </c>
      <c r="J700">
        <v>9</v>
      </c>
      <c r="K700">
        <v>7</v>
      </c>
      <c r="M700" t="s">
        <v>3424</v>
      </c>
      <c r="N700" t="s">
        <v>3424</v>
      </c>
      <c r="O700" t="s">
        <v>3424</v>
      </c>
    </row>
    <row r="701" spans="1:15">
      <c r="A701" t="s">
        <v>3744</v>
      </c>
      <c r="B701">
        <v>69</v>
      </c>
      <c r="C701">
        <v>10</v>
      </c>
      <c r="D701">
        <v>5</v>
      </c>
      <c r="E701">
        <v>20</v>
      </c>
      <c r="F701">
        <v>0</v>
      </c>
      <c r="G701">
        <v>0</v>
      </c>
      <c r="H701">
        <v>20</v>
      </c>
      <c r="I701">
        <v>86</v>
      </c>
      <c r="J701">
        <v>9</v>
      </c>
      <c r="K701">
        <v>7</v>
      </c>
      <c r="M701" t="s">
        <v>3424</v>
      </c>
      <c r="N701" t="s">
        <v>3424</v>
      </c>
      <c r="O701" t="s">
        <v>3424</v>
      </c>
    </row>
    <row r="702" spans="1:15">
      <c r="A702" t="s">
        <v>3745</v>
      </c>
      <c r="B702">
        <v>67</v>
      </c>
      <c r="C702">
        <v>11</v>
      </c>
      <c r="D702">
        <v>7</v>
      </c>
      <c r="E702">
        <v>26</v>
      </c>
      <c r="F702">
        <v>0</v>
      </c>
      <c r="G702">
        <v>0</v>
      </c>
      <c r="H702">
        <v>26</v>
      </c>
      <c r="I702">
        <v>82</v>
      </c>
      <c r="J702">
        <v>9</v>
      </c>
      <c r="K702">
        <v>6</v>
      </c>
      <c r="M702" t="s">
        <v>3424</v>
      </c>
      <c r="N702" t="s">
        <v>3424</v>
      </c>
      <c r="O702" t="s">
        <v>3424</v>
      </c>
    </row>
    <row r="703" spans="1:15">
      <c r="A703" t="s">
        <v>3746</v>
      </c>
      <c r="B703">
        <v>83</v>
      </c>
      <c r="C703">
        <v>9</v>
      </c>
      <c r="D703">
        <v>7</v>
      </c>
      <c r="E703">
        <v>31</v>
      </c>
      <c r="F703">
        <v>1</v>
      </c>
      <c r="G703">
        <v>0</v>
      </c>
      <c r="H703">
        <v>30</v>
      </c>
      <c r="I703">
        <v>70</v>
      </c>
      <c r="J703">
        <v>9</v>
      </c>
      <c r="K703">
        <v>8</v>
      </c>
      <c r="M703" t="s">
        <v>3424</v>
      </c>
      <c r="N703" t="s">
        <v>3424</v>
      </c>
      <c r="O703" t="s">
        <v>3424</v>
      </c>
    </row>
    <row r="704" spans="1:15">
      <c r="A704" t="s">
        <v>3747</v>
      </c>
      <c r="B704">
        <v>55</v>
      </c>
      <c r="C704">
        <v>12</v>
      </c>
      <c r="D704">
        <v>6</v>
      </c>
      <c r="E704">
        <v>14</v>
      </c>
      <c r="F704">
        <v>0</v>
      </c>
      <c r="G704">
        <v>0</v>
      </c>
      <c r="H704">
        <v>14</v>
      </c>
      <c r="I704">
        <v>80</v>
      </c>
      <c r="J704">
        <v>9</v>
      </c>
      <c r="K704">
        <v>7</v>
      </c>
      <c r="M704" t="s">
        <v>3424</v>
      </c>
      <c r="N704" t="s">
        <v>3424</v>
      </c>
      <c r="O704" t="s">
        <v>3424</v>
      </c>
    </row>
    <row r="705" spans="1:15">
      <c r="A705" t="s">
        <v>3748</v>
      </c>
      <c r="B705">
        <v>63</v>
      </c>
      <c r="C705">
        <v>9</v>
      </c>
      <c r="D705">
        <v>5</v>
      </c>
      <c r="E705">
        <v>19</v>
      </c>
      <c r="F705">
        <v>0</v>
      </c>
      <c r="G705">
        <v>0</v>
      </c>
      <c r="H705">
        <v>19</v>
      </c>
      <c r="I705">
        <v>90</v>
      </c>
      <c r="J705">
        <v>9</v>
      </c>
      <c r="K705">
        <v>8</v>
      </c>
      <c r="M705" t="s">
        <v>3424</v>
      </c>
      <c r="N705" t="s">
        <v>3424</v>
      </c>
      <c r="O705" t="s">
        <v>3424</v>
      </c>
    </row>
    <row r="706" spans="1:15">
      <c r="A706" t="s">
        <v>3749</v>
      </c>
      <c r="B706">
        <v>58</v>
      </c>
      <c r="C706">
        <v>9</v>
      </c>
      <c r="D706">
        <v>7</v>
      </c>
      <c r="E706">
        <v>20</v>
      </c>
      <c r="F706">
        <v>1</v>
      </c>
      <c r="G706">
        <v>0</v>
      </c>
      <c r="H706">
        <v>19</v>
      </c>
      <c r="I706">
        <v>87</v>
      </c>
      <c r="J706">
        <v>10</v>
      </c>
      <c r="K706">
        <v>8</v>
      </c>
      <c r="M706" t="s">
        <v>3424</v>
      </c>
      <c r="N706" t="s">
        <v>3424</v>
      </c>
      <c r="O706" t="s">
        <v>3424</v>
      </c>
    </row>
    <row r="707" spans="1:15">
      <c r="A707" t="s">
        <v>3750</v>
      </c>
      <c r="B707">
        <v>61</v>
      </c>
      <c r="C707">
        <v>10</v>
      </c>
      <c r="D707">
        <v>10</v>
      </c>
      <c r="E707">
        <v>18</v>
      </c>
      <c r="F707">
        <v>0</v>
      </c>
      <c r="G707">
        <v>0</v>
      </c>
      <c r="H707">
        <v>18</v>
      </c>
      <c r="I707">
        <v>67</v>
      </c>
      <c r="J707">
        <v>11</v>
      </c>
      <c r="K707">
        <v>8</v>
      </c>
      <c r="M707" t="s">
        <v>3424</v>
      </c>
      <c r="N707" t="s">
        <v>3424</v>
      </c>
      <c r="O707" t="s">
        <v>3424</v>
      </c>
    </row>
    <row r="708" spans="1:15">
      <c r="A708" t="s">
        <v>3751</v>
      </c>
      <c r="B708">
        <v>80</v>
      </c>
      <c r="C708">
        <v>9</v>
      </c>
      <c r="D708">
        <v>6</v>
      </c>
      <c r="E708">
        <v>23</v>
      </c>
      <c r="F708">
        <v>0</v>
      </c>
      <c r="G708">
        <v>0</v>
      </c>
      <c r="H708">
        <v>23</v>
      </c>
      <c r="I708">
        <v>79</v>
      </c>
      <c r="J708">
        <v>9</v>
      </c>
      <c r="K708">
        <v>5</v>
      </c>
      <c r="M708" t="s">
        <v>3424</v>
      </c>
      <c r="N708" t="s">
        <v>3424</v>
      </c>
      <c r="O708" t="s">
        <v>3424</v>
      </c>
    </row>
    <row r="709" spans="1:15">
      <c r="A709" t="s">
        <v>3752</v>
      </c>
      <c r="B709">
        <v>74</v>
      </c>
      <c r="C709">
        <v>9</v>
      </c>
      <c r="D709">
        <v>6</v>
      </c>
      <c r="E709">
        <v>33</v>
      </c>
      <c r="F709">
        <v>3</v>
      </c>
      <c r="G709">
        <v>0</v>
      </c>
      <c r="H709">
        <v>30</v>
      </c>
      <c r="I709">
        <v>86</v>
      </c>
      <c r="J709">
        <v>10</v>
      </c>
      <c r="K709">
        <v>7</v>
      </c>
      <c r="M709" t="s">
        <v>3424</v>
      </c>
      <c r="N709" t="s">
        <v>3424</v>
      </c>
      <c r="O709" t="s">
        <v>3424</v>
      </c>
    </row>
    <row r="710" spans="1:15">
      <c r="A710" t="s">
        <v>3753</v>
      </c>
      <c r="B710">
        <v>59</v>
      </c>
      <c r="C710">
        <v>9</v>
      </c>
      <c r="D710">
        <v>7</v>
      </c>
      <c r="E710">
        <v>21</v>
      </c>
      <c r="F710">
        <v>0</v>
      </c>
      <c r="G710">
        <v>0</v>
      </c>
      <c r="H710">
        <v>21</v>
      </c>
      <c r="I710">
        <v>85</v>
      </c>
      <c r="J710">
        <v>9</v>
      </c>
      <c r="K710">
        <v>6</v>
      </c>
      <c r="M710" t="s">
        <v>3424</v>
      </c>
      <c r="N710" t="s">
        <v>3424</v>
      </c>
      <c r="O710" t="s">
        <v>3424</v>
      </c>
    </row>
    <row r="711" spans="1:15">
      <c r="A711" t="s">
        <v>3754</v>
      </c>
      <c r="B711">
        <v>78</v>
      </c>
      <c r="C711">
        <v>8</v>
      </c>
      <c r="D711">
        <v>8</v>
      </c>
      <c r="E711">
        <v>25</v>
      </c>
      <c r="F711">
        <v>0</v>
      </c>
      <c r="G711">
        <v>0</v>
      </c>
      <c r="H711">
        <v>25</v>
      </c>
      <c r="I711">
        <v>75</v>
      </c>
      <c r="J711">
        <v>9</v>
      </c>
      <c r="K711">
        <v>6</v>
      </c>
      <c r="M711" t="s">
        <v>3424</v>
      </c>
      <c r="N711" t="s">
        <v>3424</v>
      </c>
      <c r="O711" t="s">
        <v>3424</v>
      </c>
    </row>
    <row r="712" spans="1:15">
      <c r="A712" t="s">
        <v>3755</v>
      </c>
      <c r="B712">
        <v>64</v>
      </c>
      <c r="C712">
        <v>9</v>
      </c>
      <c r="D712">
        <v>9</v>
      </c>
      <c r="E712">
        <v>22</v>
      </c>
      <c r="F712">
        <v>0</v>
      </c>
      <c r="G712">
        <v>0</v>
      </c>
      <c r="H712">
        <v>22</v>
      </c>
      <c r="I712">
        <v>63</v>
      </c>
      <c r="J712">
        <v>9</v>
      </c>
      <c r="K712">
        <v>5</v>
      </c>
      <c r="M712" t="s">
        <v>3424</v>
      </c>
      <c r="N712" t="s">
        <v>3424</v>
      </c>
      <c r="O712" t="s">
        <v>3424</v>
      </c>
    </row>
    <row r="713" spans="1:15">
      <c r="A713" t="s">
        <v>3756</v>
      </c>
      <c r="B713">
        <v>63</v>
      </c>
      <c r="C713">
        <v>8</v>
      </c>
      <c r="D713">
        <v>7</v>
      </c>
      <c r="E713">
        <v>21</v>
      </c>
      <c r="F713">
        <v>0</v>
      </c>
      <c r="G713">
        <v>0</v>
      </c>
      <c r="H713">
        <v>21</v>
      </c>
      <c r="I713">
        <v>77</v>
      </c>
      <c r="J713">
        <v>9</v>
      </c>
      <c r="K713">
        <v>5</v>
      </c>
      <c r="M713" t="s">
        <v>3424</v>
      </c>
      <c r="N713" t="s">
        <v>3424</v>
      </c>
      <c r="O713" t="s">
        <v>3424</v>
      </c>
    </row>
    <row r="714" spans="1:15">
      <c r="A714" t="s">
        <v>3757</v>
      </c>
      <c r="B714">
        <v>84</v>
      </c>
      <c r="C714">
        <v>11</v>
      </c>
      <c r="D714">
        <v>5</v>
      </c>
      <c r="E714">
        <v>21</v>
      </c>
      <c r="F714">
        <v>0</v>
      </c>
      <c r="G714">
        <v>0</v>
      </c>
      <c r="H714">
        <v>21</v>
      </c>
      <c r="I714">
        <v>70</v>
      </c>
      <c r="J714">
        <v>9</v>
      </c>
      <c r="K714">
        <v>5</v>
      </c>
      <c r="M714" t="s">
        <v>3424</v>
      </c>
      <c r="N714" t="s">
        <v>3424</v>
      </c>
      <c r="O714" t="s">
        <v>3424</v>
      </c>
    </row>
    <row r="715" spans="1:15">
      <c r="A715" t="s">
        <v>3758</v>
      </c>
      <c r="B715">
        <v>65</v>
      </c>
      <c r="C715">
        <v>9</v>
      </c>
      <c r="D715">
        <v>8</v>
      </c>
      <c r="E715">
        <v>30</v>
      </c>
      <c r="F715">
        <v>1</v>
      </c>
      <c r="G715">
        <v>0</v>
      </c>
      <c r="H715">
        <v>29</v>
      </c>
      <c r="I715">
        <v>68</v>
      </c>
      <c r="J715">
        <v>10</v>
      </c>
      <c r="K715">
        <v>6</v>
      </c>
      <c r="M715" t="s">
        <v>3424</v>
      </c>
      <c r="N715" t="s">
        <v>3424</v>
      </c>
      <c r="O715" t="s">
        <v>3424</v>
      </c>
    </row>
    <row r="716" spans="1:15">
      <c r="A716" t="s">
        <v>3759</v>
      </c>
      <c r="B716">
        <v>63</v>
      </c>
      <c r="C716">
        <v>8</v>
      </c>
      <c r="D716">
        <v>6</v>
      </c>
      <c r="E716">
        <v>27</v>
      </c>
      <c r="F716">
        <v>1</v>
      </c>
      <c r="G716">
        <v>0</v>
      </c>
      <c r="H716">
        <v>26</v>
      </c>
      <c r="I716">
        <v>92</v>
      </c>
      <c r="J716">
        <v>9</v>
      </c>
      <c r="K716">
        <v>8</v>
      </c>
      <c r="M716" t="s">
        <v>3424</v>
      </c>
      <c r="N716" t="s">
        <v>3424</v>
      </c>
      <c r="O716" t="s">
        <v>3424</v>
      </c>
    </row>
    <row r="717" spans="1:15">
      <c r="A717" t="s">
        <v>3760</v>
      </c>
      <c r="B717">
        <v>54</v>
      </c>
      <c r="C717">
        <v>9</v>
      </c>
      <c r="D717">
        <v>8</v>
      </c>
      <c r="E717">
        <v>11</v>
      </c>
      <c r="F717">
        <v>0</v>
      </c>
      <c r="G717">
        <v>0</v>
      </c>
      <c r="H717">
        <v>11</v>
      </c>
      <c r="M717" t="s">
        <v>3424</v>
      </c>
      <c r="N717" t="s">
        <v>3424</v>
      </c>
      <c r="O717" t="s">
        <v>3424</v>
      </c>
    </row>
    <row r="718" spans="1:15">
      <c r="A718" t="s">
        <v>3761</v>
      </c>
      <c r="B718">
        <v>50</v>
      </c>
      <c r="C718">
        <v>9</v>
      </c>
      <c r="D718">
        <v>8</v>
      </c>
      <c r="E718">
        <v>21</v>
      </c>
      <c r="F718">
        <v>0</v>
      </c>
      <c r="G718">
        <v>0</v>
      </c>
      <c r="H718">
        <v>21</v>
      </c>
      <c r="M718" t="s">
        <v>3424</v>
      </c>
      <c r="N718" t="s">
        <v>3424</v>
      </c>
      <c r="O718" t="s">
        <v>3424</v>
      </c>
    </row>
    <row r="719" spans="1:15">
      <c r="A719" t="s">
        <v>3762</v>
      </c>
      <c r="B719">
        <v>57</v>
      </c>
      <c r="C719">
        <v>9</v>
      </c>
      <c r="D719">
        <v>4</v>
      </c>
      <c r="E719">
        <v>15</v>
      </c>
      <c r="F719">
        <v>0</v>
      </c>
      <c r="G719">
        <v>0</v>
      </c>
      <c r="H719">
        <v>15</v>
      </c>
      <c r="I719">
        <v>60</v>
      </c>
      <c r="J719">
        <v>9</v>
      </c>
      <c r="K719">
        <v>4</v>
      </c>
      <c r="M719" t="s">
        <v>3424</v>
      </c>
      <c r="N719" t="s">
        <v>3424</v>
      </c>
      <c r="O719" t="s">
        <v>3424</v>
      </c>
    </row>
    <row r="720" spans="1:15">
      <c r="A720" t="s">
        <v>3763</v>
      </c>
      <c r="B720">
        <v>53</v>
      </c>
      <c r="C720">
        <v>5</v>
      </c>
      <c r="D720">
        <v>3</v>
      </c>
      <c r="E720">
        <v>24</v>
      </c>
      <c r="F720">
        <v>2</v>
      </c>
      <c r="G720">
        <v>0</v>
      </c>
      <c r="H720">
        <v>22</v>
      </c>
      <c r="M720" t="s">
        <v>3424</v>
      </c>
      <c r="N720" t="s">
        <v>3424</v>
      </c>
      <c r="O720" t="s">
        <v>3424</v>
      </c>
    </row>
    <row r="721" spans="1:15">
      <c r="A721" t="s">
        <v>3764</v>
      </c>
      <c r="B721">
        <v>63</v>
      </c>
      <c r="C721">
        <v>9</v>
      </c>
      <c r="D721">
        <v>5</v>
      </c>
      <c r="E721">
        <v>14</v>
      </c>
      <c r="F721">
        <v>1</v>
      </c>
      <c r="G721">
        <v>0</v>
      </c>
      <c r="H721">
        <v>13</v>
      </c>
      <c r="I721">
        <v>67</v>
      </c>
      <c r="J721">
        <v>9</v>
      </c>
      <c r="K721">
        <v>7</v>
      </c>
      <c r="M721" t="s">
        <v>3424</v>
      </c>
      <c r="N721" t="s">
        <v>3424</v>
      </c>
      <c r="O721" t="s">
        <v>3424</v>
      </c>
    </row>
    <row r="722" spans="1:15">
      <c r="A722" t="s">
        <v>3765</v>
      </c>
      <c r="B722">
        <v>71</v>
      </c>
      <c r="C722">
        <v>9</v>
      </c>
      <c r="D722">
        <v>4</v>
      </c>
      <c r="E722">
        <v>18</v>
      </c>
      <c r="F722">
        <v>1</v>
      </c>
      <c r="G722">
        <v>0</v>
      </c>
      <c r="H722">
        <v>17</v>
      </c>
      <c r="I722">
        <v>73</v>
      </c>
      <c r="J722">
        <v>6</v>
      </c>
      <c r="K722">
        <v>4</v>
      </c>
      <c r="M722" t="s">
        <v>3424</v>
      </c>
      <c r="N722" t="s">
        <v>3424</v>
      </c>
      <c r="O722" t="s">
        <v>3424</v>
      </c>
    </row>
    <row r="723" spans="1:15">
      <c r="A723" t="s">
        <v>3766</v>
      </c>
      <c r="B723">
        <v>86</v>
      </c>
      <c r="C723">
        <v>11</v>
      </c>
      <c r="D723">
        <v>6</v>
      </c>
      <c r="E723">
        <v>26</v>
      </c>
      <c r="F723">
        <v>2</v>
      </c>
      <c r="G723">
        <v>0</v>
      </c>
      <c r="H723">
        <v>24</v>
      </c>
      <c r="I723">
        <v>74</v>
      </c>
      <c r="J723">
        <v>9</v>
      </c>
      <c r="K723">
        <v>9</v>
      </c>
      <c r="M723" t="s">
        <v>3424</v>
      </c>
      <c r="N723" t="s">
        <v>3424</v>
      </c>
      <c r="O723" t="s">
        <v>3424</v>
      </c>
    </row>
    <row r="724" spans="1:15">
      <c r="A724" t="s">
        <v>3767</v>
      </c>
      <c r="F724" t="s">
        <v>3424</v>
      </c>
      <c r="G724" t="s">
        <v>3424</v>
      </c>
      <c r="H724" t="s">
        <v>3424</v>
      </c>
      <c r="M724" t="s">
        <v>3424</v>
      </c>
      <c r="N724" t="s">
        <v>3424</v>
      </c>
      <c r="O724" t="s">
        <v>3424</v>
      </c>
    </row>
    <row r="725" spans="1:15">
      <c r="A725" t="s">
        <v>3768</v>
      </c>
      <c r="B725">
        <v>64</v>
      </c>
      <c r="C725">
        <v>9</v>
      </c>
      <c r="D725">
        <v>6</v>
      </c>
      <c r="E725">
        <v>26</v>
      </c>
      <c r="F725">
        <v>2</v>
      </c>
      <c r="G725">
        <v>0</v>
      </c>
      <c r="H725">
        <v>24</v>
      </c>
      <c r="I725">
        <v>83</v>
      </c>
      <c r="J725">
        <v>9</v>
      </c>
      <c r="K725">
        <v>7</v>
      </c>
      <c r="M725" t="s">
        <v>3424</v>
      </c>
      <c r="N725" t="s">
        <v>3424</v>
      </c>
      <c r="O725" t="s">
        <v>3424</v>
      </c>
    </row>
    <row r="726" spans="1:15">
      <c r="A726" t="s">
        <v>3769</v>
      </c>
      <c r="B726">
        <v>66</v>
      </c>
      <c r="C726">
        <v>8</v>
      </c>
      <c r="D726">
        <v>4</v>
      </c>
      <c r="E726">
        <v>18</v>
      </c>
      <c r="F726">
        <v>1</v>
      </c>
      <c r="G726">
        <v>0</v>
      </c>
      <c r="H726">
        <v>17</v>
      </c>
      <c r="I726">
        <v>68</v>
      </c>
      <c r="J726">
        <v>10</v>
      </c>
      <c r="K726">
        <v>8</v>
      </c>
      <c r="M726" t="s">
        <v>3424</v>
      </c>
      <c r="N726" t="s">
        <v>3424</v>
      </c>
      <c r="O726" t="s">
        <v>3424</v>
      </c>
    </row>
    <row r="727" spans="1:15">
      <c r="A727" t="s">
        <v>3770</v>
      </c>
      <c r="B727">
        <v>53</v>
      </c>
      <c r="C727">
        <v>9</v>
      </c>
      <c r="D727">
        <v>6</v>
      </c>
      <c r="E727">
        <v>16</v>
      </c>
      <c r="F727">
        <v>1</v>
      </c>
      <c r="G727">
        <v>0</v>
      </c>
      <c r="H727">
        <v>15</v>
      </c>
      <c r="I727">
        <v>82</v>
      </c>
      <c r="J727">
        <v>9</v>
      </c>
      <c r="K727">
        <v>7</v>
      </c>
      <c r="M727" t="s">
        <v>3424</v>
      </c>
      <c r="N727" t="s">
        <v>3424</v>
      </c>
      <c r="O727" t="s">
        <v>3424</v>
      </c>
    </row>
    <row r="728" spans="1:15">
      <c r="A728" t="s">
        <v>3771</v>
      </c>
      <c r="B728">
        <v>73</v>
      </c>
      <c r="C728">
        <v>9</v>
      </c>
      <c r="D728">
        <v>7</v>
      </c>
      <c r="E728">
        <v>17</v>
      </c>
      <c r="F728">
        <v>0</v>
      </c>
      <c r="G728">
        <v>0</v>
      </c>
      <c r="H728">
        <v>17</v>
      </c>
      <c r="M728" t="s">
        <v>3424</v>
      </c>
      <c r="N728" t="s">
        <v>3424</v>
      </c>
      <c r="O728" t="s">
        <v>3424</v>
      </c>
    </row>
    <row r="729" spans="1:15">
      <c r="A729" t="s">
        <v>3772</v>
      </c>
      <c r="B729">
        <v>75</v>
      </c>
      <c r="C729">
        <v>9</v>
      </c>
      <c r="D729">
        <v>6</v>
      </c>
      <c r="E729">
        <v>22</v>
      </c>
      <c r="F729">
        <v>0</v>
      </c>
      <c r="G729">
        <v>0</v>
      </c>
      <c r="H729">
        <v>22</v>
      </c>
      <c r="I729">
        <v>82</v>
      </c>
      <c r="J729">
        <v>8</v>
      </c>
      <c r="K729">
        <v>7</v>
      </c>
      <c r="M729" t="s">
        <v>3424</v>
      </c>
      <c r="N729" t="s">
        <v>3424</v>
      </c>
      <c r="O729" t="s">
        <v>3424</v>
      </c>
    </row>
    <row r="730" spans="1:15">
      <c r="A730" t="s">
        <v>3773</v>
      </c>
      <c r="B730">
        <v>69</v>
      </c>
      <c r="C730">
        <v>8</v>
      </c>
      <c r="D730">
        <v>5</v>
      </c>
      <c r="E730">
        <v>22</v>
      </c>
      <c r="F730">
        <v>1</v>
      </c>
      <c r="G730">
        <v>0</v>
      </c>
      <c r="H730">
        <v>21</v>
      </c>
      <c r="I730">
        <v>74</v>
      </c>
      <c r="J730">
        <v>9</v>
      </c>
      <c r="K730">
        <v>6</v>
      </c>
      <c r="M730" t="s">
        <v>3424</v>
      </c>
      <c r="N730" t="s">
        <v>3424</v>
      </c>
      <c r="O730" t="s">
        <v>3424</v>
      </c>
    </row>
    <row r="731" spans="1:15">
      <c r="A731" t="s">
        <v>3774</v>
      </c>
      <c r="B731">
        <v>71</v>
      </c>
      <c r="C731">
        <v>9</v>
      </c>
      <c r="D731">
        <v>6</v>
      </c>
      <c r="E731">
        <v>26</v>
      </c>
      <c r="F731">
        <v>1</v>
      </c>
      <c r="G731">
        <v>0</v>
      </c>
      <c r="H731">
        <v>25</v>
      </c>
      <c r="M731" t="s">
        <v>3424</v>
      </c>
      <c r="N731" t="s">
        <v>3424</v>
      </c>
      <c r="O731" t="s">
        <v>3424</v>
      </c>
    </row>
    <row r="732" spans="1:15">
      <c r="A732" t="s">
        <v>3775</v>
      </c>
      <c r="B732">
        <v>70</v>
      </c>
      <c r="C732">
        <v>8</v>
      </c>
      <c r="D732">
        <v>6</v>
      </c>
      <c r="E732">
        <v>26</v>
      </c>
      <c r="F732">
        <v>0</v>
      </c>
      <c r="G732">
        <v>0</v>
      </c>
      <c r="H732">
        <v>26</v>
      </c>
      <c r="I732">
        <v>75</v>
      </c>
      <c r="J732">
        <v>8</v>
      </c>
      <c r="K732">
        <v>5</v>
      </c>
      <c r="M732" t="s">
        <v>3424</v>
      </c>
      <c r="N732" t="s">
        <v>3424</v>
      </c>
      <c r="O732" t="s">
        <v>3424</v>
      </c>
    </row>
    <row r="733" spans="1:15">
      <c r="A733" t="s">
        <v>3776</v>
      </c>
      <c r="B733">
        <v>67</v>
      </c>
      <c r="C733">
        <v>8</v>
      </c>
      <c r="D733">
        <v>6</v>
      </c>
      <c r="E733">
        <v>19</v>
      </c>
      <c r="F733">
        <v>0</v>
      </c>
      <c r="G733">
        <v>0</v>
      </c>
      <c r="H733">
        <v>19</v>
      </c>
      <c r="I733">
        <v>62</v>
      </c>
      <c r="J733">
        <v>8</v>
      </c>
      <c r="K733">
        <v>6</v>
      </c>
      <c r="M733" t="s">
        <v>3424</v>
      </c>
      <c r="N733" t="s">
        <v>3424</v>
      </c>
      <c r="O733" t="s">
        <v>3424</v>
      </c>
    </row>
    <row r="734" spans="1:15">
      <c r="A734" t="s">
        <v>3777</v>
      </c>
      <c r="B734">
        <v>70</v>
      </c>
      <c r="C734">
        <v>11</v>
      </c>
      <c r="D734">
        <v>9</v>
      </c>
      <c r="E734">
        <v>27</v>
      </c>
      <c r="F734">
        <v>1</v>
      </c>
      <c r="G734">
        <v>0</v>
      </c>
      <c r="H734">
        <v>26</v>
      </c>
      <c r="I734">
        <v>65</v>
      </c>
      <c r="J734">
        <v>9</v>
      </c>
      <c r="K734">
        <v>5</v>
      </c>
      <c r="M734" t="s">
        <v>3424</v>
      </c>
      <c r="N734" t="s">
        <v>3424</v>
      </c>
      <c r="O734" t="s">
        <v>3424</v>
      </c>
    </row>
    <row r="735" spans="1:15">
      <c r="A735" t="s">
        <v>3778</v>
      </c>
      <c r="M735" t="s">
        <v>3424</v>
      </c>
      <c r="N735" t="s">
        <v>3424</v>
      </c>
      <c r="O735" t="s">
        <v>3424</v>
      </c>
    </row>
    <row r="736" spans="1:15">
      <c r="A736" t="s">
        <v>3779</v>
      </c>
      <c r="I736">
        <v>70</v>
      </c>
      <c r="J736">
        <v>10</v>
      </c>
      <c r="K736">
        <v>4</v>
      </c>
      <c r="M736" t="s">
        <v>3424</v>
      </c>
      <c r="N736" t="s">
        <v>3424</v>
      </c>
      <c r="O736" t="s">
        <v>3424</v>
      </c>
    </row>
    <row r="737" spans="1:15">
      <c r="A737" t="s">
        <v>3780</v>
      </c>
      <c r="I737">
        <v>69</v>
      </c>
      <c r="J737">
        <v>9</v>
      </c>
      <c r="K737">
        <v>7</v>
      </c>
      <c r="M737" t="s">
        <v>3424</v>
      </c>
      <c r="N737" t="s">
        <v>3424</v>
      </c>
      <c r="O737" t="s">
        <v>3424</v>
      </c>
    </row>
    <row r="738" spans="1:15">
      <c r="A738" t="s">
        <v>3781</v>
      </c>
      <c r="I738">
        <v>65</v>
      </c>
      <c r="J738">
        <v>9</v>
      </c>
      <c r="K738">
        <v>5</v>
      </c>
      <c r="M738" t="s">
        <v>3424</v>
      </c>
      <c r="N738" t="s">
        <v>3424</v>
      </c>
      <c r="O738" t="s">
        <v>3424</v>
      </c>
    </row>
    <row r="739" spans="1:15">
      <c r="A739" t="s">
        <v>3782</v>
      </c>
      <c r="I739">
        <v>85</v>
      </c>
      <c r="J739">
        <v>9</v>
      </c>
      <c r="K739">
        <v>8</v>
      </c>
      <c r="M739" t="s">
        <v>3424</v>
      </c>
      <c r="N739" t="s">
        <v>3424</v>
      </c>
      <c r="O739" t="s">
        <v>3424</v>
      </c>
    </row>
    <row r="740" spans="1:15">
      <c r="A740" t="s">
        <v>3783</v>
      </c>
      <c r="I740">
        <v>78</v>
      </c>
      <c r="J740">
        <v>10</v>
      </c>
      <c r="K740">
        <v>7</v>
      </c>
      <c r="M740" t="s">
        <v>3424</v>
      </c>
      <c r="N740" t="s">
        <v>3424</v>
      </c>
      <c r="O740" t="s">
        <v>3424</v>
      </c>
    </row>
    <row r="741" spans="1:15">
      <c r="A741" t="s">
        <v>3784</v>
      </c>
      <c r="I741">
        <v>90</v>
      </c>
      <c r="J741">
        <v>9</v>
      </c>
      <c r="K741">
        <v>9</v>
      </c>
      <c r="M741" t="s">
        <v>3424</v>
      </c>
      <c r="N741" t="s">
        <v>3424</v>
      </c>
      <c r="O741" t="s">
        <v>3424</v>
      </c>
    </row>
    <row r="742" spans="1:15">
      <c r="A742" t="s">
        <v>3785</v>
      </c>
      <c r="I742">
        <v>74</v>
      </c>
      <c r="J742">
        <v>9</v>
      </c>
      <c r="K742">
        <v>9</v>
      </c>
      <c r="M742" t="s">
        <v>3424</v>
      </c>
      <c r="N742" t="s">
        <v>3424</v>
      </c>
      <c r="O742" t="s">
        <v>3424</v>
      </c>
    </row>
    <row r="743" spans="1:15">
      <c r="A743" t="s">
        <v>3786</v>
      </c>
      <c r="I743">
        <v>75</v>
      </c>
      <c r="J743">
        <v>10</v>
      </c>
      <c r="K743">
        <v>7</v>
      </c>
      <c r="M743" t="s">
        <v>3424</v>
      </c>
      <c r="N743" t="s">
        <v>3424</v>
      </c>
      <c r="O743" t="s">
        <v>3424</v>
      </c>
    </row>
    <row r="744" spans="1:15">
      <c r="A744" t="s">
        <v>3787</v>
      </c>
      <c r="I744">
        <v>85</v>
      </c>
      <c r="J744">
        <v>9</v>
      </c>
      <c r="K744">
        <v>6</v>
      </c>
      <c r="M744" t="s">
        <v>3424</v>
      </c>
      <c r="N744" t="s">
        <v>3424</v>
      </c>
      <c r="O744" t="s">
        <v>3424</v>
      </c>
    </row>
    <row r="745" spans="1:15">
      <c r="A745" t="s">
        <v>3788</v>
      </c>
      <c r="I745">
        <v>84</v>
      </c>
      <c r="J745">
        <v>11</v>
      </c>
      <c r="K745">
        <v>9</v>
      </c>
      <c r="M745" t="s">
        <v>3424</v>
      </c>
      <c r="N745" t="s">
        <v>3424</v>
      </c>
      <c r="O745" t="s">
        <v>3424</v>
      </c>
    </row>
    <row r="746" spans="1:15">
      <c r="A746" t="s">
        <v>3789</v>
      </c>
      <c r="M746" t="s">
        <v>3424</v>
      </c>
      <c r="N746" t="s">
        <v>3424</v>
      </c>
      <c r="O746" t="s">
        <v>3424</v>
      </c>
    </row>
    <row r="747" spans="1:15">
      <c r="A747" t="s">
        <v>3790</v>
      </c>
      <c r="I747">
        <v>75</v>
      </c>
      <c r="J747">
        <v>11</v>
      </c>
      <c r="K747">
        <v>8</v>
      </c>
      <c r="M747" t="s">
        <v>3424</v>
      </c>
      <c r="N747" t="s">
        <v>3424</v>
      </c>
      <c r="O747" t="s">
        <v>3424</v>
      </c>
    </row>
    <row r="748" spans="1:15">
      <c r="A748" t="s">
        <v>3791</v>
      </c>
      <c r="I748">
        <v>77</v>
      </c>
      <c r="J748">
        <v>9</v>
      </c>
      <c r="K748">
        <v>8</v>
      </c>
      <c r="M748" t="s">
        <v>3424</v>
      </c>
      <c r="N748" t="s">
        <v>3424</v>
      </c>
      <c r="O748" t="s">
        <v>3424</v>
      </c>
    </row>
    <row r="749" spans="1:15">
      <c r="A749" t="s">
        <v>3792</v>
      </c>
      <c r="I749">
        <v>53</v>
      </c>
      <c r="J749">
        <v>11</v>
      </c>
      <c r="K749">
        <v>8</v>
      </c>
      <c r="M749" t="s">
        <v>3424</v>
      </c>
      <c r="N749" t="s">
        <v>3424</v>
      </c>
      <c r="O749" t="s">
        <v>3424</v>
      </c>
    </row>
    <row r="750" spans="1:15">
      <c r="A750" t="s">
        <v>3793</v>
      </c>
      <c r="I750">
        <v>70</v>
      </c>
      <c r="J750">
        <v>9</v>
      </c>
      <c r="K750">
        <v>6</v>
      </c>
      <c r="M750" t="s">
        <v>3424</v>
      </c>
      <c r="N750" t="s">
        <v>3424</v>
      </c>
      <c r="O750" t="s">
        <v>3424</v>
      </c>
    </row>
    <row r="751" spans="1:15">
      <c r="A751" t="s">
        <v>3794</v>
      </c>
      <c r="I751">
        <v>62</v>
      </c>
      <c r="J751">
        <v>10</v>
      </c>
      <c r="K751">
        <v>7</v>
      </c>
      <c r="M751" t="s">
        <v>3424</v>
      </c>
      <c r="N751" t="s">
        <v>3424</v>
      </c>
      <c r="O751" t="s">
        <v>3424</v>
      </c>
    </row>
    <row r="752" spans="1:15">
      <c r="A752" t="s">
        <v>3795</v>
      </c>
      <c r="I752">
        <v>66</v>
      </c>
      <c r="J752">
        <v>11</v>
      </c>
      <c r="K752">
        <v>9</v>
      </c>
      <c r="M752" t="s">
        <v>3424</v>
      </c>
      <c r="N752" t="s">
        <v>3424</v>
      </c>
      <c r="O752" t="s">
        <v>3424</v>
      </c>
    </row>
    <row r="753" spans="1:15">
      <c r="A753" t="s">
        <v>3796</v>
      </c>
      <c r="I753">
        <v>83</v>
      </c>
      <c r="J753">
        <v>10</v>
      </c>
      <c r="K753">
        <v>6</v>
      </c>
      <c r="M753" t="s">
        <v>3424</v>
      </c>
      <c r="N753" t="s">
        <v>3424</v>
      </c>
      <c r="O753" t="s">
        <v>3424</v>
      </c>
    </row>
    <row r="754" spans="1:15">
      <c r="A754" t="s">
        <v>3797</v>
      </c>
      <c r="I754">
        <v>72</v>
      </c>
      <c r="J754">
        <v>9</v>
      </c>
      <c r="K754">
        <v>6</v>
      </c>
      <c r="M754" t="s">
        <v>3424</v>
      </c>
      <c r="N754" t="s">
        <v>3424</v>
      </c>
      <c r="O754" t="s">
        <v>3424</v>
      </c>
    </row>
    <row r="755" spans="1:15">
      <c r="A755" t="s">
        <v>3798</v>
      </c>
      <c r="I755">
        <v>63</v>
      </c>
      <c r="J755">
        <v>9</v>
      </c>
      <c r="K755">
        <v>7</v>
      </c>
      <c r="M755" t="s">
        <v>3424</v>
      </c>
      <c r="N755" t="s">
        <v>3424</v>
      </c>
      <c r="O755" t="s">
        <v>3424</v>
      </c>
    </row>
    <row r="756" spans="1:15">
      <c r="A756" t="s">
        <v>3799</v>
      </c>
      <c r="I756">
        <v>84</v>
      </c>
      <c r="J756">
        <v>9</v>
      </c>
      <c r="K756">
        <v>8</v>
      </c>
      <c r="M756" t="s">
        <v>3424</v>
      </c>
      <c r="N756" t="s">
        <v>3424</v>
      </c>
      <c r="O756" t="s">
        <v>3424</v>
      </c>
    </row>
    <row r="757" spans="1:15">
      <c r="A757" t="s">
        <v>3800</v>
      </c>
      <c r="I757">
        <v>71</v>
      </c>
      <c r="J757">
        <v>9</v>
      </c>
      <c r="K757">
        <v>6</v>
      </c>
      <c r="M757" t="s">
        <v>3424</v>
      </c>
      <c r="N757" t="s">
        <v>3424</v>
      </c>
      <c r="O757" t="s">
        <v>3424</v>
      </c>
    </row>
    <row r="758" spans="1:15">
      <c r="A758" t="s">
        <v>3801</v>
      </c>
      <c r="I758">
        <v>67</v>
      </c>
      <c r="J758">
        <v>9</v>
      </c>
      <c r="K758">
        <v>7</v>
      </c>
      <c r="M758" t="s">
        <v>3424</v>
      </c>
      <c r="N758" t="s">
        <v>3424</v>
      </c>
      <c r="O758" t="s">
        <v>3424</v>
      </c>
    </row>
    <row r="759" spans="1:15">
      <c r="A759" t="s">
        <v>3802</v>
      </c>
      <c r="I759">
        <v>75</v>
      </c>
      <c r="J759">
        <v>10</v>
      </c>
      <c r="K759">
        <v>6</v>
      </c>
      <c r="M759" t="s">
        <v>3424</v>
      </c>
      <c r="N759" t="s">
        <v>3424</v>
      </c>
      <c r="O759" t="s">
        <v>3424</v>
      </c>
    </row>
    <row r="760" spans="1:15">
      <c r="A760" t="s">
        <v>3803</v>
      </c>
      <c r="I760">
        <v>67</v>
      </c>
      <c r="J760">
        <v>10</v>
      </c>
      <c r="K760">
        <v>9</v>
      </c>
      <c r="M760" t="s">
        <v>3424</v>
      </c>
      <c r="N760" t="s">
        <v>3424</v>
      </c>
      <c r="O760" t="s">
        <v>3424</v>
      </c>
    </row>
    <row r="761" spans="1:15">
      <c r="A761" t="s">
        <v>3804</v>
      </c>
      <c r="I761">
        <v>71</v>
      </c>
      <c r="J761">
        <v>10</v>
      </c>
      <c r="K761">
        <v>7</v>
      </c>
      <c r="M761" t="s">
        <v>3424</v>
      </c>
      <c r="N761" t="s">
        <v>3424</v>
      </c>
      <c r="O761" t="s">
        <v>3424</v>
      </c>
    </row>
    <row r="762" spans="1:15">
      <c r="A762" t="s">
        <v>3805</v>
      </c>
      <c r="I762">
        <v>52</v>
      </c>
      <c r="J762">
        <v>9</v>
      </c>
      <c r="K762">
        <v>7</v>
      </c>
      <c r="M762" t="s">
        <v>3424</v>
      </c>
      <c r="N762" t="s">
        <v>3424</v>
      </c>
      <c r="O762" t="s">
        <v>3424</v>
      </c>
    </row>
    <row r="763" spans="1:15">
      <c r="A763" t="s">
        <v>3806</v>
      </c>
      <c r="I763">
        <v>52</v>
      </c>
      <c r="J763">
        <v>9</v>
      </c>
      <c r="K763">
        <v>8</v>
      </c>
      <c r="M763" t="s">
        <v>3424</v>
      </c>
      <c r="N763" t="s">
        <v>3424</v>
      </c>
      <c r="O763" t="s">
        <v>3424</v>
      </c>
    </row>
    <row r="764" spans="1:15">
      <c r="A764" t="s">
        <v>3807</v>
      </c>
      <c r="I764">
        <v>55</v>
      </c>
      <c r="J764">
        <v>9</v>
      </c>
      <c r="K764">
        <v>5</v>
      </c>
      <c r="M764" t="s">
        <v>3424</v>
      </c>
      <c r="N764" t="s">
        <v>3424</v>
      </c>
      <c r="O764" t="s">
        <v>3424</v>
      </c>
    </row>
    <row r="765" spans="1:15">
      <c r="A765" t="s">
        <v>3808</v>
      </c>
      <c r="I765">
        <v>50</v>
      </c>
      <c r="J765">
        <v>6</v>
      </c>
      <c r="K765">
        <v>3</v>
      </c>
      <c r="M765" t="s">
        <v>3424</v>
      </c>
      <c r="N765" t="s">
        <v>3424</v>
      </c>
      <c r="O765" t="s">
        <v>3424</v>
      </c>
    </row>
    <row r="766" spans="1:15">
      <c r="A766" t="s">
        <v>3809</v>
      </c>
      <c r="I766">
        <v>61</v>
      </c>
      <c r="J766">
        <v>10</v>
      </c>
      <c r="K766">
        <v>5</v>
      </c>
      <c r="M766" t="s">
        <v>3424</v>
      </c>
      <c r="N766" t="s">
        <v>3424</v>
      </c>
      <c r="O766" t="s">
        <v>3424</v>
      </c>
    </row>
    <row r="767" spans="1:15">
      <c r="A767" t="s">
        <v>3810</v>
      </c>
      <c r="I767">
        <v>73</v>
      </c>
      <c r="J767">
        <v>9</v>
      </c>
      <c r="K767">
        <v>5</v>
      </c>
      <c r="M767" t="s">
        <v>3424</v>
      </c>
      <c r="N767" t="s">
        <v>3424</v>
      </c>
      <c r="O767" t="s">
        <v>3424</v>
      </c>
    </row>
    <row r="768" spans="1:15">
      <c r="A768" t="s">
        <v>3811</v>
      </c>
      <c r="I768">
        <v>84</v>
      </c>
      <c r="J768">
        <v>11</v>
      </c>
      <c r="K768">
        <v>6</v>
      </c>
      <c r="M768" t="s">
        <v>3424</v>
      </c>
      <c r="N768" t="s">
        <v>3424</v>
      </c>
      <c r="O768" t="s">
        <v>3424</v>
      </c>
    </row>
    <row r="769" spans="1:15">
      <c r="A769" t="s">
        <v>3812</v>
      </c>
      <c r="M769" t="s">
        <v>3424</v>
      </c>
      <c r="N769" t="s">
        <v>3424</v>
      </c>
      <c r="O769" t="s">
        <v>3424</v>
      </c>
    </row>
    <row r="770" spans="1:15">
      <c r="A770" t="s">
        <v>3813</v>
      </c>
      <c r="I770">
        <v>73</v>
      </c>
      <c r="J770">
        <v>10</v>
      </c>
      <c r="K770">
        <v>7</v>
      </c>
      <c r="M770" t="s">
        <v>3424</v>
      </c>
      <c r="N770" t="s">
        <v>3424</v>
      </c>
      <c r="O770" t="s">
        <v>3424</v>
      </c>
    </row>
    <row r="771" spans="1:15">
      <c r="A771" t="s">
        <v>3814</v>
      </c>
      <c r="I771">
        <v>52</v>
      </c>
      <c r="J771">
        <v>8</v>
      </c>
      <c r="K771">
        <v>5</v>
      </c>
      <c r="M771" t="s">
        <v>3424</v>
      </c>
      <c r="N771" t="s">
        <v>3424</v>
      </c>
      <c r="O771" t="s">
        <v>3424</v>
      </c>
    </row>
    <row r="772" spans="1:15">
      <c r="A772" t="s">
        <v>3815</v>
      </c>
      <c r="I772">
        <v>58</v>
      </c>
      <c r="J772">
        <v>10</v>
      </c>
      <c r="K772">
        <v>6</v>
      </c>
      <c r="M772" t="s">
        <v>3424</v>
      </c>
      <c r="N772" t="s">
        <v>3424</v>
      </c>
      <c r="O772" t="s">
        <v>3424</v>
      </c>
    </row>
    <row r="773" spans="1:15">
      <c r="A773" t="s">
        <v>3816</v>
      </c>
      <c r="I773">
        <v>71</v>
      </c>
      <c r="J773">
        <v>10</v>
      </c>
      <c r="K773">
        <v>7</v>
      </c>
      <c r="M773" t="s">
        <v>3424</v>
      </c>
      <c r="N773" t="s">
        <v>3424</v>
      </c>
      <c r="O773" t="s">
        <v>3424</v>
      </c>
    </row>
    <row r="774" spans="1:15">
      <c r="A774" t="s">
        <v>3817</v>
      </c>
      <c r="I774">
        <v>68</v>
      </c>
      <c r="J774">
        <v>8</v>
      </c>
      <c r="K774">
        <v>8</v>
      </c>
      <c r="M774" t="s">
        <v>3424</v>
      </c>
      <c r="N774" t="s">
        <v>3424</v>
      </c>
      <c r="O774" t="s">
        <v>3424</v>
      </c>
    </row>
    <row r="775" spans="1:15">
      <c r="A775" t="s">
        <v>3818</v>
      </c>
      <c r="I775">
        <v>65</v>
      </c>
      <c r="J775">
        <v>9</v>
      </c>
      <c r="K775">
        <v>7</v>
      </c>
      <c r="M775" t="s">
        <v>3424</v>
      </c>
      <c r="N775" t="s">
        <v>3424</v>
      </c>
      <c r="O775" t="s">
        <v>3424</v>
      </c>
    </row>
    <row r="776" spans="1:15">
      <c r="A776" t="s">
        <v>3819</v>
      </c>
      <c r="I776">
        <v>75</v>
      </c>
      <c r="J776">
        <v>9</v>
      </c>
      <c r="K776">
        <v>6</v>
      </c>
      <c r="M776" t="s">
        <v>3424</v>
      </c>
      <c r="N776" t="s">
        <v>3424</v>
      </c>
      <c r="O776" t="s">
        <v>3424</v>
      </c>
    </row>
    <row r="777" spans="1:15">
      <c r="A777" t="s">
        <v>3820</v>
      </c>
      <c r="I777">
        <v>66</v>
      </c>
      <c r="J777">
        <v>8</v>
      </c>
      <c r="K777">
        <v>6</v>
      </c>
      <c r="M777" t="s">
        <v>3424</v>
      </c>
      <c r="N777" t="s">
        <v>3424</v>
      </c>
      <c r="O777" t="s">
        <v>3424</v>
      </c>
    </row>
    <row r="778" spans="1:15">
      <c r="A778" t="s">
        <v>3821</v>
      </c>
      <c r="I778">
        <v>65</v>
      </c>
      <c r="J778">
        <v>9</v>
      </c>
      <c r="K778">
        <v>7</v>
      </c>
      <c r="M778" t="s">
        <v>3424</v>
      </c>
      <c r="N778" t="s">
        <v>3424</v>
      </c>
      <c r="O778" t="s">
        <v>3424</v>
      </c>
    </row>
    <row r="779" spans="1:15">
      <c r="A779" t="s">
        <v>3822</v>
      </c>
      <c r="I779">
        <v>76</v>
      </c>
      <c r="J779">
        <v>11</v>
      </c>
      <c r="K779">
        <v>9</v>
      </c>
      <c r="M779" t="s">
        <v>3424</v>
      </c>
      <c r="N779" t="s">
        <v>3424</v>
      </c>
      <c r="O779" t="s">
        <v>3424</v>
      </c>
    </row>
    <row r="780" spans="1:1">
      <c r="A780" t="s">
        <v>3823</v>
      </c>
    </row>
    <row r="781" spans="1:22">
      <c r="A781" t="s">
        <v>2457</v>
      </c>
      <c r="B781">
        <v>14</v>
      </c>
      <c r="C781">
        <v>9</v>
      </c>
      <c r="D781">
        <v>9</v>
      </c>
      <c r="E781">
        <v>11</v>
      </c>
      <c r="F781">
        <v>0</v>
      </c>
      <c r="G781">
        <v>0</v>
      </c>
      <c r="H781">
        <v>11</v>
      </c>
      <c r="M781" t="s">
        <v>3424</v>
      </c>
      <c r="N781" t="s">
        <v>3424</v>
      </c>
      <c r="O781" t="s">
        <v>3424</v>
      </c>
      <c r="T781" t="s">
        <v>3424</v>
      </c>
      <c r="U781" t="s">
        <v>3424</v>
      </c>
      <c r="V781" t="s">
        <v>3424</v>
      </c>
    </row>
    <row r="782" spans="1:22">
      <c r="A782" t="s">
        <v>2461</v>
      </c>
      <c r="B782">
        <v>28</v>
      </c>
      <c r="C782">
        <v>10</v>
      </c>
      <c r="D782">
        <v>8</v>
      </c>
      <c r="E782">
        <v>12</v>
      </c>
      <c r="F782">
        <v>0</v>
      </c>
      <c r="G782">
        <v>0</v>
      </c>
      <c r="H782">
        <v>12</v>
      </c>
      <c r="M782" t="s">
        <v>3424</v>
      </c>
      <c r="N782" t="s">
        <v>3424</v>
      </c>
      <c r="O782" t="s">
        <v>3424</v>
      </c>
      <c r="T782" t="s">
        <v>3424</v>
      </c>
      <c r="U782" t="s">
        <v>3424</v>
      </c>
      <c r="V782" t="s">
        <v>3424</v>
      </c>
    </row>
    <row r="783" spans="1:22">
      <c r="A783" t="s">
        <v>2462</v>
      </c>
      <c r="B783">
        <v>20</v>
      </c>
      <c r="C783">
        <v>8</v>
      </c>
      <c r="D783">
        <v>8</v>
      </c>
      <c r="E783">
        <v>11</v>
      </c>
      <c r="F783">
        <v>0</v>
      </c>
      <c r="G783">
        <v>0</v>
      </c>
      <c r="H783">
        <v>11</v>
      </c>
      <c r="I783">
        <v>41</v>
      </c>
      <c r="J783">
        <v>8</v>
      </c>
      <c r="K783">
        <v>8</v>
      </c>
      <c r="L783">
        <v>16</v>
      </c>
      <c r="M783">
        <v>0</v>
      </c>
      <c r="N783">
        <v>0</v>
      </c>
      <c r="O783">
        <v>16</v>
      </c>
      <c r="T783" t="s">
        <v>3424</v>
      </c>
      <c r="U783" t="s">
        <v>3424</v>
      </c>
      <c r="V783" t="s">
        <v>3424</v>
      </c>
    </row>
    <row r="784" spans="1:22">
      <c r="A784" t="s">
        <v>2466</v>
      </c>
      <c r="B784">
        <v>50</v>
      </c>
      <c r="C784">
        <v>11</v>
      </c>
      <c r="D784">
        <v>9</v>
      </c>
      <c r="E784">
        <v>15</v>
      </c>
      <c r="F784">
        <v>0</v>
      </c>
      <c r="G784">
        <v>1</v>
      </c>
      <c r="H784">
        <v>14</v>
      </c>
      <c r="I784">
        <v>70</v>
      </c>
      <c r="J784">
        <v>10</v>
      </c>
      <c r="K784">
        <v>10</v>
      </c>
      <c r="L784">
        <v>31</v>
      </c>
      <c r="M784">
        <v>1</v>
      </c>
      <c r="N784">
        <v>0</v>
      </c>
      <c r="O784">
        <v>30</v>
      </c>
      <c r="T784" t="s">
        <v>3424</v>
      </c>
      <c r="U784" t="s">
        <v>3424</v>
      </c>
      <c r="V784" t="s">
        <v>3424</v>
      </c>
    </row>
    <row r="785" spans="1:22">
      <c r="A785" t="s">
        <v>2500</v>
      </c>
      <c r="B785">
        <v>20</v>
      </c>
      <c r="C785">
        <v>10</v>
      </c>
      <c r="D785">
        <v>10</v>
      </c>
      <c r="E785">
        <v>10</v>
      </c>
      <c r="F785">
        <v>0</v>
      </c>
      <c r="G785">
        <v>0</v>
      </c>
      <c r="H785">
        <v>10</v>
      </c>
      <c r="I785">
        <v>90</v>
      </c>
      <c r="J785">
        <v>12</v>
      </c>
      <c r="K785">
        <v>12</v>
      </c>
      <c r="L785">
        <v>17</v>
      </c>
      <c r="M785">
        <v>0</v>
      </c>
      <c r="N785">
        <v>0</v>
      </c>
      <c r="O785">
        <v>17</v>
      </c>
      <c r="T785" t="s">
        <v>3424</v>
      </c>
      <c r="U785" t="s">
        <v>3424</v>
      </c>
      <c r="V785" t="s">
        <v>3424</v>
      </c>
    </row>
    <row r="786" spans="1:22">
      <c r="A786" t="s">
        <v>2504</v>
      </c>
      <c r="B786">
        <v>40</v>
      </c>
      <c r="C786">
        <v>8</v>
      </c>
      <c r="D786">
        <v>8</v>
      </c>
      <c r="E786">
        <v>15</v>
      </c>
      <c r="F786">
        <v>0</v>
      </c>
      <c r="G786">
        <v>2</v>
      </c>
      <c r="H786">
        <v>13</v>
      </c>
      <c r="M786" t="s">
        <v>3424</v>
      </c>
      <c r="N786" t="s">
        <v>3424</v>
      </c>
      <c r="O786" t="s">
        <v>3424</v>
      </c>
      <c r="T786" t="s">
        <v>3424</v>
      </c>
      <c r="U786" t="s">
        <v>3424</v>
      </c>
      <c r="V786" t="s">
        <v>3424</v>
      </c>
    </row>
    <row r="787" spans="1:22">
      <c r="A787" t="s">
        <v>2520</v>
      </c>
      <c r="B787">
        <v>32</v>
      </c>
      <c r="C787">
        <v>8</v>
      </c>
      <c r="D787">
        <v>8</v>
      </c>
      <c r="E787">
        <v>14</v>
      </c>
      <c r="F787">
        <v>2</v>
      </c>
      <c r="G787">
        <v>0</v>
      </c>
      <c r="H787">
        <v>12</v>
      </c>
      <c r="M787" t="s">
        <v>3424</v>
      </c>
      <c r="N787" t="s">
        <v>3424</v>
      </c>
      <c r="O787" t="s">
        <v>3424</v>
      </c>
      <c r="T787" t="s">
        <v>3424</v>
      </c>
      <c r="U787" t="s">
        <v>3424</v>
      </c>
      <c r="V787" t="s">
        <v>3424</v>
      </c>
    </row>
    <row r="788" spans="1:22">
      <c r="A788" t="s">
        <v>2531</v>
      </c>
      <c r="B788">
        <v>43</v>
      </c>
      <c r="C788">
        <v>7</v>
      </c>
      <c r="D788">
        <v>7</v>
      </c>
      <c r="E788">
        <v>21</v>
      </c>
      <c r="F788">
        <v>0</v>
      </c>
      <c r="G788">
        <v>0</v>
      </c>
      <c r="H788">
        <v>21</v>
      </c>
      <c r="I788">
        <v>31</v>
      </c>
      <c r="J788">
        <v>10</v>
      </c>
      <c r="K788">
        <v>10</v>
      </c>
      <c r="L788">
        <v>17</v>
      </c>
      <c r="M788">
        <v>0</v>
      </c>
      <c r="N788">
        <v>0</v>
      </c>
      <c r="O788">
        <v>17</v>
      </c>
      <c r="T788" t="s">
        <v>3424</v>
      </c>
      <c r="U788" t="s">
        <v>3424</v>
      </c>
      <c r="V788" t="s">
        <v>3424</v>
      </c>
    </row>
    <row r="789" spans="1:22">
      <c r="A789" t="s">
        <v>2546</v>
      </c>
      <c r="B789">
        <v>32</v>
      </c>
      <c r="C789">
        <v>8</v>
      </c>
      <c r="D789">
        <v>5</v>
      </c>
      <c r="E789">
        <v>13</v>
      </c>
      <c r="F789">
        <v>0</v>
      </c>
      <c r="G789">
        <v>0</v>
      </c>
      <c r="H789">
        <v>13</v>
      </c>
      <c r="M789" t="s">
        <v>3424</v>
      </c>
      <c r="N789" t="s">
        <v>3424</v>
      </c>
      <c r="O789" t="s">
        <v>3424</v>
      </c>
      <c r="T789" t="s">
        <v>3424</v>
      </c>
      <c r="U789" t="s">
        <v>3424</v>
      </c>
      <c r="V789" t="s">
        <v>3424</v>
      </c>
    </row>
    <row r="790" spans="1:22">
      <c r="A790" t="s">
        <v>2551</v>
      </c>
      <c r="B790">
        <v>21</v>
      </c>
      <c r="C790">
        <v>7</v>
      </c>
      <c r="D790">
        <v>4</v>
      </c>
      <c r="E790">
        <v>17</v>
      </c>
      <c r="F790">
        <v>1</v>
      </c>
      <c r="G790">
        <v>0</v>
      </c>
      <c r="H790">
        <v>16</v>
      </c>
      <c r="M790" t="s">
        <v>3424</v>
      </c>
      <c r="N790" t="s">
        <v>3424</v>
      </c>
      <c r="O790" t="s">
        <v>3424</v>
      </c>
      <c r="T790" t="s">
        <v>3424</v>
      </c>
      <c r="U790" t="s">
        <v>3424</v>
      </c>
      <c r="V790" t="s">
        <v>3424</v>
      </c>
    </row>
    <row r="791" spans="1:22">
      <c r="A791" t="s">
        <v>2558</v>
      </c>
      <c r="B791">
        <v>39</v>
      </c>
      <c r="C791">
        <v>7</v>
      </c>
      <c r="D791">
        <v>7</v>
      </c>
      <c r="E791">
        <v>12</v>
      </c>
      <c r="F791">
        <v>3</v>
      </c>
      <c r="G791">
        <v>1</v>
      </c>
      <c r="H791">
        <v>8</v>
      </c>
      <c r="I791">
        <v>35</v>
      </c>
      <c r="J791">
        <v>10</v>
      </c>
      <c r="K791">
        <v>10</v>
      </c>
      <c r="L791">
        <v>15</v>
      </c>
      <c r="M791">
        <v>0</v>
      </c>
      <c r="N791">
        <v>0</v>
      </c>
      <c r="O791">
        <v>15</v>
      </c>
      <c r="T791" t="s">
        <v>3424</v>
      </c>
      <c r="U791" t="s">
        <v>3424</v>
      </c>
      <c r="V791" t="s">
        <v>3424</v>
      </c>
    </row>
    <row r="792" spans="1:22">
      <c r="A792" t="s">
        <v>2565</v>
      </c>
      <c r="B792">
        <v>45</v>
      </c>
      <c r="C792">
        <v>10</v>
      </c>
      <c r="D792">
        <v>6</v>
      </c>
      <c r="E792">
        <v>20</v>
      </c>
      <c r="F792">
        <v>3</v>
      </c>
      <c r="G792">
        <v>0</v>
      </c>
      <c r="H792">
        <v>17</v>
      </c>
      <c r="M792" t="s">
        <v>3424</v>
      </c>
      <c r="N792" t="s">
        <v>3424</v>
      </c>
      <c r="O792" t="s">
        <v>3424</v>
      </c>
      <c r="T792" t="s">
        <v>3424</v>
      </c>
      <c r="U792" t="s">
        <v>3424</v>
      </c>
      <c r="V792" t="s">
        <v>3424</v>
      </c>
    </row>
    <row r="793" spans="1:22">
      <c r="A793" t="s">
        <v>2579</v>
      </c>
      <c r="B793">
        <v>45</v>
      </c>
      <c r="C793">
        <v>9</v>
      </c>
      <c r="D793">
        <v>9</v>
      </c>
      <c r="E793">
        <v>8</v>
      </c>
      <c r="F793">
        <v>0</v>
      </c>
      <c r="G793">
        <v>0</v>
      </c>
      <c r="H793">
        <v>8</v>
      </c>
      <c r="M793" t="s">
        <v>3424</v>
      </c>
      <c r="N793" t="s">
        <v>3424</v>
      </c>
      <c r="O793" t="s">
        <v>3424</v>
      </c>
      <c r="T793" t="s">
        <v>3424</v>
      </c>
      <c r="U793" t="s">
        <v>3424</v>
      </c>
      <c r="V793" t="s">
        <v>3424</v>
      </c>
    </row>
    <row r="794" spans="1:22">
      <c r="A794" t="s">
        <v>2582</v>
      </c>
      <c r="B794">
        <v>19</v>
      </c>
      <c r="C794">
        <v>8</v>
      </c>
      <c r="D794">
        <v>4</v>
      </c>
      <c r="E794">
        <v>8</v>
      </c>
      <c r="F794">
        <v>0</v>
      </c>
      <c r="G794">
        <v>0</v>
      </c>
      <c r="H794">
        <v>8</v>
      </c>
      <c r="I794">
        <v>35</v>
      </c>
      <c r="J794">
        <v>9</v>
      </c>
      <c r="K794">
        <v>9</v>
      </c>
      <c r="L794">
        <v>11</v>
      </c>
      <c r="M794">
        <v>0</v>
      </c>
      <c r="N794">
        <v>0</v>
      </c>
      <c r="O794">
        <v>11</v>
      </c>
      <c r="T794" t="s">
        <v>3424</v>
      </c>
      <c r="U794" t="s">
        <v>3424</v>
      </c>
      <c r="V794" t="s">
        <v>3424</v>
      </c>
    </row>
    <row r="795" spans="1:22">
      <c r="A795" t="s">
        <v>2585</v>
      </c>
      <c r="B795">
        <v>48</v>
      </c>
      <c r="C795">
        <v>8</v>
      </c>
      <c r="D795">
        <v>4</v>
      </c>
      <c r="E795">
        <v>25</v>
      </c>
      <c r="F795">
        <v>0</v>
      </c>
      <c r="G795">
        <v>0</v>
      </c>
      <c r="H795">
        <v>25</v>
      </c>
      <c r="M795" t="s">
        <v>3424</v>
      </c>
      <c r="N795" t="s">
        <v>3424</v>
      </c>
      <c r="O795" t="s">
        <v>3424</v>
      </c>
      <c r="T795" t="s">
        <v>3424</v>
      </c>
      <c r="U795" t="s">
        <v>3424</v>
      </c>
      <c r="V795" t="s">
        <v>3424</v>
      </c>
    </row>
    <row r="796" spans="1:22">
      <c r="A796" t="s">
        <v>2597</v>
      </c>
      <c r="B796">
        <v>34</v>
      </c>
      <c r="C796">
        <v>9</v>
      </c>
      <c r="D796">
        <v>5</v>
      </c>
      <c r="E796">
        <v>14</v>
      </c>
      <c r="F796">
        <v>0</v>
      </c>
      <c r="G796">
        <v>0</v>
      </c>
      <c r="H796">
        <v>14</v>
      </c>
      <c r="M796" t="s">
        <v>3424</v>
      </c>
      <c r="N796" t="s">
        <v>3424</v>
      </c>
      <c r="O796" t="s">
        <v>3424</v>
      </c>
      <c r="T796" t="s">
        <v>3424</v>
      </c>
      <c r="U796" t="s">
        <v>3424</v>
      </c>
      <c r="V796" t="s">
        <v>3424</v>
      </c>
    </row>
    <row r="797" spans="1:22">
      <c r="A797" t="s">
        <v>2603</v>
      </c>
      <c r="B797">
        <v>31</v>
      </c>
      <c r="C797">
        <v>9</v>
      </c>
      <c r="D797">
        <v>8</v>
      </c>
      <c r="E797">
        <v>12</v>
      </c>
      <c r="F797">
        <v>1</v>
      </c>
      <c r="G797">
        <v>0</v>
      </c>
      <c r="H797">
        <v>11</v>
      </c>
      <c r="M797" t="s">
        <v>3424</v>
      </c>
      <c r="N797" t="s">
        <v>3424</v>
      </c>
      <c r="O797" t="s">
        <v>3424</v>
      </c>
      <c r="T797" t="s">
        <v>3424</v>
      </c>
      <c r="U797" t="s">
        <v>3424</v>
      </c>
      <c r="V797" t="s">
        <v>3424</v>
      </c>
    </row>
    <row r="798" spans="1:22">
      <c r="A798" t="s">
        <v>2605</v>
      </c>
      <c r="B798">
        <v>31</v>
      </c>
      <c r="C798">
        <v>9</v>
      </c>
      <c r="D798">
        <v>5</v>
      </c>
      <c r="E798">
        <v>11</v>
      </c>
      <c r="F798">
        <v>0</v>
      </c>
      <c r="G798">
        <v>0</v>
      </c>
      <c r="H798">
        <v>11</v>
      </c>
      <c r="M798" t="s">
        <v>3424</v>
      </c>
      <c r="N798" t="s">
        <v>3424</v>
      </c>
      <c r="O798" t="s">
        <v>3424</v>
      </c>
      <c r="T798" t="s">
        <v>3424</v>
      </c>
      <c r="U798" t="s">
        <v>3424</v>
      </c>
      <c r="V798" t="s">
        <v>3424</v>
      </c>
    </row>
    <row r="799" spans="1:22">
      <c r="A799" t="s">
        <v>2608</v>
      </c>
      <c r="B799">
        <v>26</v>
      </c>
      <c r="C799">
        <v>9</v>
      </c>
      <c r="D799">
        <v>4</v>
      </c>
      <c r="E799">
        <v>13</v>
      </c>
      <c r="F799">
        <v>1</v>
      </c>
      <c r="G799">
        <v>0</v>
      </c>
      <c r="H799">
        <v>12</v>
      </c>
      <c r="M799" t="s">
        <v>3424</v>
      </c>
      <c r="N799" t="s">
        <v>3424</v>
      </c>
      <c r="O799" t="s">
        <v>3424</v>
      </c>
      <c r="T799" t="s">
        <v>3424</v>
      </c>
      <c r="U799" t="s">
        <v>3424</v>
      </c>
      <c r="V799" t="s">
        <v>3424</v>
      </c>
    </row>
    <row r="800" spans="1:22">
      <c r="A800" t="s">
        <v>2611</v>
      </c>
      <c r="B800">
        <v>11</v>
      </c>
      <c r="C800">
        <v>7</v>
      </c>
      <c r="D800">
        <v>2</v>
      </c>
      <c r="E800">
        <v>11</v>
      </c>
      <c r="F800">
        <v>0</v>
      </c>
      <c r="G800">
        <v>0</v>
      </c>
      <c r="H800">
        <v>11</v>
      </c>
      <c r="M800" t="s">
        <v>3424</v>
      </c>
      <c r="N800" t="s">
        <v>3424</v>
      </c>
      <c r="O800" t="s">
        <v>3424</v>
      </c>
      <c r="T800" t="s">
        <v>3424</v>
      </c>
      <c r="U800" t="s">
        <v>3424</v>
      </c>
      <c r="V800" t="s">
        <v>3424</v>
      </c>
    </row>
    <row r="801" spans="1:22">
      <c r="A801" t="s">
        <v>2613</v>
      </c>
      <c r="B801">
        <v>52</v>
      </c>
      <c r="C801">
        <v>8</v>
      </c>
      <c r="D801">
        <v>5</v>
      </c>
      <c r="E801">
        <v>14</v>
      </c>
      <c r="F801">
        <v>2</v>
      </c>
      <c r="G801">
        <v>0</v>
      </c>
      <c r="H801">
        <v>12</v>
      </c>
      <c r="M801" t="s">
        <v>3424</v>
      </c>
      <c r="N801" t="s">
        <v>3424</v>
      </c>
      <c r="O801" t="s">
        <v>3424</v>
      </c>
      <c r="T801" t="s">
        <v>3424</v>
      </c>
      <c r="U801" t="s">
        <v>3424</v>
      </c>
      <c r="V801" t="s">
        <v>3424</v>
      </c>
    </row>
    <row r="802" spans="1:22">
      <c r="A802" t="s">
        <v>2616</v>
      </c>
      <c r="B802">
        <v>24</v>
      </c>
      <c r="C802">
        <v>9</v>
      </c>
      <c r="D802">
        <v>9</v>
      </c>
      <c r="E802">
        <v>12</v>
      </c>
      <c r="F802">
        <v>2</v>
      </c>
      <c r="G802">
        <v>2</v>
      </c>
      <c r="H802">
        <v>8</v>
      </c>
      <c r="M802" t="s">
        <v>3424</v>
      </c>
      <c r="N802" t="s">
        <v>3424</v>
      </c>
      <c r="O802" t="s">
        <v>3424</v>
      </c>
      <c r="T802" t="s">
        <v>3424</v>
      </c>
      <c r="U802" t="s">
        <v>3424</v>
      </c>
      <c r="V802" t="s">
        <v>3424</v>
      </c>
    </row>
    <row r="803" spans="1:22">
      <c r="A803" t="s">
        <v>2619</v>
      </c>
      <c r="B803">
        <v>43</v>
      </c>
      <c r="C803">
        <v>10</v>
      </c>
      <c r="D803">
        <v>7</v>
      </c>
      <c r="E803">
        <v>17</v>
      </c>
      <c r="F803">
        <v>0</v>
      </c>
      <c r="G803">
        <v>0</v>
      </c>
      <c r="H803">
        <v>17</v>
      </c>
      <c r="M803" t="s">
        <v>3424</v>
      </c>
      <c r="N803" t="s">
        <v>3424</v>
      </c>
      <c r="O803" t="s">
        <v>3424</v>
      </c>
      <c r="T803" t="s">
        <v>3424</v>
      </c>
      <c r="U803" t="s">
        <v>3424</v>
      </c>
      <c r="V803" t="s">
        <v>3424</v>
      </c>
    </row>
    <row r="804" spans="1:22">
      <c r="A804" t="s">
        <v>2621</v>
      </c>
      <c r="B804">
        <v>25</v>
      </c>
      <c r="C804">
        <v>7</v>
      </c>
      <c r="D804">
        <v>7</v>
      </c>
      <c r="E804">
        <v>9</v>
      </c>
      <c r="F804">
        <v>0</v>
      </c>
      <c r="G804">
        <v>0</v>
      </c>
      <c r="H804">
        <v>9</v>
      </c>
      <c r="M804" t="s">
        <v>3424</v>
      </c>
      <c r="N804" t="s">
        <v>3424</v>
      </c>
      <c r="O804" t="s">
        <v>3424</v>
      </c>
      <c r="T804" t="s">
        <v>3424</v>
      </c>
      <c r="U804" t="s">
        <v>3424</v>
      </c>
      <c r="V804" t="s">
        <v>3424</v>
      </c>
    </row>
    <row r="805" spans="1:22">
      <c r="A805" t="s">
        <v>2624</v>
      </c>
      <c r="B805">
        <v>39</v>
      </c>
      <c r="C805">
        <v>9</v>
      </c>
      <c r="D805">
        <v>9</v>
      </c>
      <c r="E805">
        <v>2</v>
      </c>
      <c r="F805">
        <v>0</v>
      </c>
      <c r="G805">
        <v>0</v>
      </c>
      <c r="H805">
        <v>2</v>
      </c>
      <c r="M805" t="s">
        <v>3424</v>
      </c>
      <c r="N805" t="s">
        <v>3424</v>
      </c>
      <c r="O805" t="s">
        <v>3424</v>
      </c>
      <c r="T805" t="s">
        <v>3424</v>
      </c>
      <c r="U805" t="s">
        <v>3424</v>
      </c>
      <c r="V805" t="s">
        <v>3424</v>
      </c>
    </row>
    <row r="806" spans="1:22">
      <c r="A806" t="s">
        <v>2626</v>
      </c>
      <c r="B806">
        <v>20</v>
      </c>
      <c r="C806">
        <v>7</v>
      </c>
      <c r="D806">
        <v>7</v>
      </c>
      <c r="E806">
        <v>10</v>
      </c>
      <c r="F806">
        <v>0</v>
      </c>
      <c r="G806">
        <v>0</v>
      </c>
      <c r="H806">
        <v>10</v>
      </c>
      <c r="M806" t="s">
        <v>3424</v>
      </c>
      <c r="N806" t="s">
        <v>3424</v>
      </c>
      <c r="O806" t="s">
        <v>3424</v>
      </c>
      <c r="T806" t="s">
        <v>3424</v>
      </c>
      <c r="U806" t="s">
        <v>3424</v>
      </c>
      <c r="V806" t="s">
        <v>3424</v>
      </c>
    </row>
    <row r="807" spans="1:22">
      <c r="A807" t="s">
        <v>2628</v>
      </c>
      <c r="B807">
        <v>30</v>
      </c>
      <c r="C807">
        <v>10</v>
      </c>
      <c r="D807">
        <v>9</v>
      </c>
      <c r="E807">
        <v>11</v>
      </c>
      <c r="F807">
        <v>0</v>
      </c>
      <c r="G807">
        <v>0</v>
      </c>
      <c r="H807">
        <v>11</v>
      </c>
      <c r="M807" t="s">
        <v>3424</v>
      </c>
      <c r="N807" t="s">
        <v>3424</v>
      </c>
      <c r="O807" t="s">
        <v>3424</v>
      </c>
      <c r="T807" t="s">
        <v>3424</v>
      </c>
      <c r="U807" t="s">
        <v>3424</v>
      </c>
      <c r="V807" t="s">
        <v>3424</v>
      </c>
    </row>
    <row r="808" spans="1:22">
      <c r="A808" t="s">
        <v>2631</v>
      </c>
      <c r="B808">
        <v>69</v>
      </c>
      <c r="C808">
        <v>9</v>
      </c>
      <c r="D808">
        <v>3</v>
      </c>
      <c r="E808">
        <v>16</v>
      </c>
      <c r="F808">
        <v>0</v>
      </c>
      <c r="G808">
        <v>0</v>
      </c>
      <c r="H808">
        <v>16</v>
      </c>
      <c r="M808" t="s">
        <v>3424</v>
      </c>
      <c r="N808" t="s">
        <v>3424</v>
      </c>
      <c r="O808" t="s">
        <v>3424</v>
      </c>
      <c r="T808" t="s">
        <v>3424</v>
      </c>
      <c r="U808" t="s">
        <v>3424</v>
      </c>
      <c r="V808" t="s">
        <v>3424</v>
      </c>
    </row>
    <row r="809" spans="1:22">
      <c r="A809" t="s">
        <v>2634</v>
      </c>
      <c r="B809">
        <v>49</v>
      </c>
      <c r="C809">
        <v>10</v>
      </c>
      <c r="D809">
        <v>7</v>
      </c>
      <c r="E809">
        <v>16</v>
      </c>
      <c r="F809">
        <v>0</v>
      </c>
      <c r="G809">
        <v>0</v>
      </c>
      <c r="H809">
        <v>16</v>
      </c>
      <c r="M809" t="s">
        <v>3424</v>
      </c>
      <c r="N809" t="s">
        <v>3424</v>
      </c>
      <c r="O809" t="s">
        <v>3424</v>
      </c>
      <c r="T809" t="s">
        <v>3424</v>
      </c>
      <c r="U809" t="s">
        <v>3424</v>
      </c>
      <c r="V809" t="s">
        <v>3424</v>
      </c>
    </row>
    <row r="810" spans="1:22">
      <c r="A810" t="s">
        <v>2637</v>
      </c>
      <c r="B810">
        <v>55</v>
      </c>
      <c r="C810">
        <v>10</v>
      </c>
      <c r="D810">
        <v>5</v>
      </c>
      <c r="E810">
        <v>15</v>
      </c>
      <c r="F810">
        <v>1</v>
      </c>
      <c r="G810">
        <v>1</v>
      </c>
      <c r="H810">
        <v>13</v>
      </c>
      <c r="M810" t="s">
        <v>3424</v>
      </c>
      <c r="N810" t="s">
        <v>3424</v>
      </c>
      <c r="O810" t="s">
        <v>3424</v>
      </c>
      <c r="T810" t="s">
        <v>3424</v>
      </c>
      <c r="U810" t="s">
        <v>3424</v>
      </c>
      <c r="V810" t="s">
        <v>3424</v>
      </c>
    </row>
    <row r="811" spans="1:22">
      <c r="A811" t="s">
        <v>2640</v>
      </c>
      <c r="B811">
        <v>21</v>
      </c>
      <c r="C811">
        <v>7</v>
      </c>
      <c r="D811">
        <v>7</v>
      </c>
      <c r="E811">
        <v>9</v>
      </c>
      <c r="F811">
        <v>0</v>
      </c>
      <c r="G811">
        <v>0</v>
      </c>
      <c r="H811">
        <v>9</v>
      </c>
      <c r="M811" t="s">
        <v>3424</v>
      </c>
      <c r="N811" t="s">
        <v>3424</v>
      </c>
      <c r="O811" t="s">
        <v>3424</v>
      </c>
      <c r="T811" t="s">
        <v>3424</v>
      </c>
      <c r="U811" t="s">
        <v>3424</v>
      </c>
      <c r="V811" t="s">
        <v>3424</v>
      </c>
    </row>
    <row r="812" spans="1:22">
      <c r="A812" t="s">
        <v>2642</v>
      </c>
      <c r="F812" t="s">
        <v>3424</v>
      </c>
      <c r="G812" t="s">
        <v>3424</v>
      </c>
      <c r="H812" t="s">
        <v>3424</v>
      </c>
      <c r="I812">
        <v>30</v>
      </c>
      <c r="J812">
        <v>10</v>
      </c>
      <c r="K812">
        <v>10</v>
      </c>
      <c r="L812">
        <v>14</v>
      </c>
      <c r="M812">
        <v>1</v>
      </c>
      <c r="N812">
        <v>1</v>
      </c>
      <c r="O812">
        <v>12</v>
      </c>
      <c r="T812" t="s">
        <v>3424</v>
      </c>
      <c r="U812" t="s">
        <v>3424</v>
      </c>
      <c r="V812" t="s">
        <v>3424</v>
      </c>
    </row>
    <row r="813" spans="1:22">
      <c r="A813" t="s">
        <v>2645</v>
      </c>
      <c r="I813">
        <v>41</v>
      </c>
      <c r="J813">
        <v>9</v>
      </c>
      <c r="K813">
        <v>9</v>
      </c>
      <c r="L813">
        <v>10</v>
      </c>
      <c r="M813">
        <v>0</v>
      </c>
      <c r="N813">
        <v>0</v>
      </c>
      <c r="O813">
        <v>10</v>
      </c>
      <c r="T813" t="s">
        <v>3424</v>
      </c>
      <c r="U813" t="s">
        <v>3424</v>
      </c>
      <c r="V813" t="s">
        <v>3424</v>
      </c>
    </row>
    <row r="814" spans="1:22">
      <c r="A814" t="s">
        <v>2648</v>
      </c>
      <c r="I814">
        <v>32</v>
      </c>
      <c r="J814">
        <v>9</v>
      </c>
      <c r="K814">
        <v>8</v>
      </c>
      <c r="L814">
        <v>11</v>
      </c>
      <c r="M814">
        <v>1</v>
      </c>
      <c r="N814">
        <v>1</v>
      </c>
      <c r="O814">
        <v>9</v>
      </c>
      <c r="T814" t="s">
        <v>3424</v>
      </c>
      <c r="U814" t="s">
        <v>3424</v>
      </c>
      <c r="V814" t="s">
        <v>3424</v>
      </c>
    </row>
    <row r="815" spans="1:22">
      <c r="A815" t="s">
        <v>2651</v>
      </c>
      <c r="M815" t="s">
        <v>3424</v>
      </c>
      <c r="N815" t="s">
        <v>3424</v>
      </c>
      <c r="O815" t="s">
        <v>3424</v>
      </c>
      <c r="T815" t="s">
        <v>3424</v>
      </c>
      <c r="U815" t="s">
        <v>3424</v>
      </c>
      <c r="V815" t="s">
        <v>3424</v>
      </c>
    </row>
    <row r="816" spans="1:22">
      <c r="A816" t="s">
        <v>2653</v>
      </c>
      <c r="M816" t="s">
        <v>3424</v>
      </c>
      <c r="N816" t="s">
        <v>3424</v>
      </c>
      <c r="O816" t="s">
        <v>3424</v>
      </c>
      <c r="T816" t="s">
        <v>3424</v>
      </c>
      <c r="U816" t="s">
        <v>3424</v>
      </c>
      <c r="V816" t="s">
        <v>3424</v>
      </c>
    </row>
    <row r="817" spans="1:22">
      <c r="A817" t="s">
        <v>2655</v>
      </c>
      <c r="M817" t="s">
        <v>3424</v>
      </c>
      <c r="N817" t="s">
        <v>3424</v>
      </c>
      <c r="O817" t="s">
        <v>3424</v>
      </c>
      <c r="T817" t="s">
        <v>3424</v>
      </c>
      <c r="U817" t="s">
        <v>3424</v>
      </c>
      <c r="V817" t="s">
        <v>3424</v>
      </c>
    </row>
    <row r="818" spans="1:22">
      <c r="A818" t="s">
        <v>2658</v>
      </c>
      <c r="M818" t="s">
        <v>3424</v>
      </c>
      <c r="N818" t="s">
        <v>3424</v>
      </c>
      <c r="O818" t="s">
        <v>3424</v>
      </c>
      <c r="T818" t="s">
        <v>3424</v>
      </c>
      <c r="U818" t="s">
        <v>3424</v>
      </c>
      <c r="V818" t="s">
        <v>3424</v>
      </c>
    </row>
    <row r="819" spans="1:22">
      <c r="A819" t="s">
        <v>2661</v>
      </c>
      <c r="M819" t="s">
        <v>3424</v>
      </c>
      <c r="N819" t="s">
        <v>3424</v>
      </c>
      <c r="O819" t="s">
        <v>3424</v>
      </c>
      <c r="T819" t="s">
        <v>3424</v>
      </c>
      <c r="U819" t="s">
        <v>3424</v>
      </c>
      <c r="V819" t="s">
        <v>3424</v>
      </c>
    </row>
    <row r="820" spans="1:22">
      <c r="A820" t="s">
        <v>2664</v>
      </c>
      <c r="M820" t="s">
        <v>3424</v>
      </c>
      <c r="N820" t="s">
        <v>3424</v>
      </c>
      <c r="O820" t="s">
        <v>3424</v>
      </c>
      <c r="T820" t="s">
        <v>3424</v>
      </c>
      <c r="U820" t="s">
        <v>3424</v>
      </c>
      <c r="V820" t="s">
        <v>3424</v>
      </c>
    </row>
    <row r="821" spans="1:22">
      <c r="A821" t="s">
        <v>2666</v>
      </c>
      <c r="M821" t="s">
        <v>3424</v>
      </c>
      <c r="N821" t="s">
        <v>3424</v>
      </c>
      <c r="O821" t="s">
        <v>3424</v>
      </c>
      <c r="T821" t="s">
        <v>3424</v>
      </c>
      <c r="U821" t="s">
        <v>3424</v>
      </c>
      <c r="V821" t="s">
        <v>3424</v>
      </c>
    </row>
    <row r="822" spans="1:22">
      <c r="A822" t="s">
        <v>2668</v>
      </c>
      <c r="M822" t="s">
        <v>3424</v>
      </c>
      <c r="N822" t="s">
        <v>3424</v>
      </c>
      <c r="O822" t="s">
        <v>3424</v>
      </c>
      <c r="T822" t="s">
        <v>3424</v>
      </c>
      <c r="U822" t="s">
        <v>3424</v>
      </c>
      <c r="V822" t="s">
        <v>3424</v>
      </c>
    </row>
    <row r="823" spans="1:22">
      <c r="A823" t="s">
        <v>2671</v>
      </c>
      <c r="M823" t="s">
        <v>3424</v>
      </c>
      <c r="N823" t="s">
        <v>3424</v>
      </c>
      <c r="O823" t="s">
        <v>3424</v>
      </c>
      <c r="T823" t="s">
        <v>3424</v>
      </c>
      <c r="U823" t="s">
        <v>3424</v>
      </c>
      <c r="V823" t="s">
        <v>3424</v>
      </c>
    </row>
    <row r="824" spans="1:22">
      <c r="A824" t="s">
        <v>2673</v>
      </c>
      <c r="M824" t="s">
        <v>3424</v>
      </c>
      <c r="N824" t="s">
        <v>3424</v>
      </c>
      <c r="O824" t="s">
        <v>3424</v>
      </c>
      <c r="T824" t="s">
        <v>3424</v>
      </c>
      <c r="U824" t="s">
        <v>3424</v>
      </c>
      <c r="V824" t="s">
        <v>3424</v>
      </c>
    </row>
    <row r="825" spans="1:22">
      <c r="A825" t="s">
        <v>2676</v>
      </c>
      <c r="M825" t="s">
        <v>3424</v>
      </c>
      <c r="N825" t="s">
        <v>3424</v>
      </c>
      <c r="O825" t="s">
        <v>3424</v>
      </c>
      <c r="T825" t="s">
        <v>3424</v>
      </c>
      <c r="U825" t="s">
        <v>3424</v>
      </c>
      <c r="V825" t="s">
        <v>3424</v>
      </c>
    </row>
    <row r="826" spans="1:22">
      <c r="A826" t="s">
        <v>2679</v>
      </c>
      <c r="M826" t="s">
        <v>3424</v>
      </c>
      <c r="N826" t="s">
        <v>3424</v>
      </c>
      <c r="O826" t="s">
        <v>3424</v>
      </c>
      <c r="T826" t="s">
        <v>3424</v>
      </c>
      <c r="U826" t="s">
        <v>3424</v>
      </c>
      <c r="V826" t="s">
        <v>3424</v>
      </c>
    </row>
    <row r="827" spans="1:22">
      <c r="A827" t="s">
        <v>2682</v>
      </c>
      <c r="M827" t="s">
        <v>3424</v>
      </c>
      <c r="N827" t="s">
        <v>3424</v>
      </c>
      <c r="O827" t="s">
        <v>3424</v>
      </c>
      <c r="T827" t="s">
        <v>3424</v>
      </c>
      <c r="U827" t="s">
        <v>3424</v>
      </c>
      <c r="V827" t="s">
        <v>3424</v>
      </c>
    </row>
    <row r="828" spans="1:22">
      <c r="A828" t="s">
        <v>2685</v>
      </c>
      <c r="M828" t="s">
        <v>3424</v>
      </c>
      <c r="N828" t="s">
        <v>3424</v>
      </c>
      <c r="O828" t="s">
        <v>3424</v>
      </c>
      <c r="T828" t="s">
        <v>3424</v>
      </c>
      <c r="U828" t="s">
        <v>3424</v>
      </c>
      <c r="V828" t="s">
        <v>3424</v>
      </c>
    </row>
    <row r="829" spans="1:22">
      <c r="A829" t="s">
        <v>2688</v>
      </c>
      <c r="M829" t="s">
        <v>3424</v>
      </c>
      <c r="N829" t="s">
        <v>3424</v>
      </c>
      <c r="O829" t="s">
        <v>3424</v>
      </c>
      <c r="T829" t="s">
        <v>3424</v>
      </c>
      <c r="U829" t="s">
        <v>3424</v>
      </c>
      <c r="V829" t="s">
        <v>3424</v>
      </c>
    </row>
    <row r="830" spans="1:22">
      <c r="A830" t="s">
        <v>2690</v>
      </c>
      <c r="M830" t="s">
        <v>3424</v>
      </c>
      <c r="N830" t="s">
        <v>3424</v>
      </c>
      <c r="O830" t="s">
        <v>3424</v>
      </c>
      <c r="T830" t="s">
        <v>3424</v>
      </c>
      <c r="U830" t="s">
        <v>3424</v>
      </c>
      <c r="V830" t="s">
        <v>3424</v>
      </c>
    </row>
    <row r="831" spans="1:22">
      <c r="A831" t="s">
        <v>2693</v>
      </c>
      <c r="M831" t="s">
        <v>3424</v>
      </c>
      <c r="N831" t="s">
        <v>3424</v>
      </c>
      <c r="O831" t="s">
        <v>3424</v>
      </c>
      <c r="T831" t="s">
        <v>3424</v>
      </c>
      <c r="U831" t="s">
        <v>3424</v>
      </c>
      <c r="V831" t="s">
        <v>3424</v>
      </c>
    </row>
    <row r="832" spans="1:22">
      <c r="A832" t="s">
        <v>2696</v>
      </c>
      <c r="M832" t="s">
        <v>3424</v>
      </c>
      <c r="N832" t="s">
        <v>3424</v>
      </c>
      <c r="O832" t="s">
        <v>3424</v>
      </c>
      <c r="T832" t="s">
        <v>3424</v>
      </c>
      <c r="U832" t="s">
        <v>3424</v>
      </c>
      <c r="V832" t="s">
        <v>3424</v>
      </c>
    </row>
    <row r="833" spans="1:22">
      <c r="A833" t="s">
        <v>2699</v>
      </c>
      <c r="M833" t="s">
        <v>3424</v>
      </c>
      <c r="N833" t="s">
        <v>3424</v>
      </c>
      <c r="O833" t="s">
        <v>3424</v>
      </c>
      <c r="T833" t="s">
        <v>3424</v>
      </c>
      <c r="U833" t="s">
        <v>3424</v>
      </c>
      <c r="V833" t="s">
        <v>3424</v>
      </c>
    </row>
    <row r="834" spans="1:22">
      <c r="A834" t="s">
        <v>2702</v>
      </c>
      <c r="M834" t="s">
        <v>3424</v>
      </c>
      <c r="N834" t="s">
        <v>3424</v>
      </c>
      <c r="O834" t="s">
        <v>3424</v>
      </c>
      <c r="T834" t="s">
        <v>3424</v>
      </c>
      <c r="U834" t="s">
        <v>3424</v>
      </c>
      <c r="V834" t="s">
        <v>3424</v>
      </c>
    </row>
    <row r="835" spans="1:22">
      <c r="A835" t="s">
        <v>2705</v>
      </c>
      <c r="M835" t="s">
        <v>3424</v>
      </c>
      <c r="N835" t="s">
        <v>3424</v>
      </c>
      <c r="O835" t="s">
        <v>3424</v>
      </c>
      <c r="T835" t="s">
        <v>3424</v>
      </c>
      <c r="U835" t="s">
        <v>3424</v>
      </c>
      <c r="V835" t="s">
        <v>3424</v>
      </c>
    </row>
    <row r="836" spans="1:22">
      <c r="A836" t="s">
        <v>2708</v>
      </c>
      <c r="M836" t="s">
        <v>3424</v>
      </c>
      <c r="N836" t="s">
        <v>3424</v>
      </c>
      <c r="O836" t="s">
        <v>3424</v>
      </c>
      <c r="T836" t="s">
        <v>3424</v>
      </c>
      <c r="U836" t="s">
        <v>3424</v>
      </c>
      <c r="V836" t="s">
        <v>3424</v>
      </c>
    </row>
    <row r="837" spans="1:22">
      <c r="A837" t="s">
        <v>2711</v>
      </c>
      <c r="M837" t="s">
        <v>3424</v>
      </c>
      <c r="N837" t="s">
        <v>3424</v>
      </c>
      <c r="O837" t="s">
        <v>3424</v>
      </c>
      <c r="T837" t="s">
        <v>3424</v>
      </c>
      <c r="U837" t="s">
        <v>3424</v>
      </c>
      <c r="V837" t="s">
        <v>3424</v>
      </c>
    </row>
    <row r="838" spans="1:22">
      <c r="A838" t="s">
        <v>2714</v>
      </c>
      <c r="M838" t="s">
        <v>3424</v>
      </c>
      <c r="N838" t="s">
        <v>3424</v>
      </c>
      <c r="O838" t="s">
        <v>3424</v>
      </c>
      <c r="T838" t="s">
        <v>3424</v>
      </c>
      <c r="U838" t="s">
        <v>3424</v>
      </c>
      <c r="V838" t="s">
        <v>3424</v>
      </c>
    </row>
    <row r="839" spans="1:22">
      <c r="A839" t="s">
        <v>2717</v>
      </c>
      <c r="M839" t="s">
        <v>3424</v>
      </c>
      <c r="N839" t="s">
        <v>3424</v>
      </c>
      <c r="O839" t="s">
        <v>3424</v>
      </c>
      <c r="T839" t="s">
        <v>3424</v>
      </c>
      <c r="U839" t="s">
        <v>3424</v>
      </c>
      <c r="V839" t="s">
        <v>3424</v>
      </c>
    </row>
    <row r="840" spans="1:22">
      <c r="A840" t="s">
        <v>2719</v>
      </c>
      <c r="M840" t="s">
        <v>3424</v>
      </c>
      <c r="N840" t="s">
        <v>3424</v>
      </c>
      <c r="O840" t="s">
        <v>3424</v>
      </c>
      <c r="T840" t="s">
        <v>3424</v>
      </c>
      <c r="U840" t="s">
        <v>3424</v>
      </c>
      <c r="V840" t="s">
        <v>3424</v>
      </c>
    </row>
    <row r="841" spans="1:22">
      <c r="A841" t="s">
        <v>2722</v>
      </c>
      <c r="M841" t="s">
        <v>3424</v>
      </c>
      <c r="N841" t="s">
        <v>3424</v>
      </c>
      <c r="O841" t="s">
        <v>3424</v>
      </c>
      <c r="T841" t="s">
        <v>3424</v>
      </c>
      <c r="U841" t="s">
        <v>3424</v>
      </c>
      <c r="V841" t="s">
        <v>3424</v>
      </c>
    </row>
    <row r="842" spans="1:22">
      <c r="A842" t="s">
        <v>2444</v>
      </c>
      <c r="M842" t="s">
        <v>3424</v>
      </c>
      <c r="N842" t="s">
        <v>3424</v>
      </c>
      <c r="O842" t="s">
        <v>3424</v>
      </c>
      <c r="P842">
        <v>33</v>
      </c>
      <c r="Q842">
        <v>8</v>
      </c>
      <c r="R842">
        <v>8</v>
      </c>
      <c r="S842">
        <v>14</v>
      </c>
      <c r="T842">
        <v>0</v>
      </c>
      <c r="U842">
        <v>0</v>
      </c>
      <c r="V842">
        <v>14</v>
      </c>
    </row>
    <row r="843" spans="1:22">
      <c r="A843" t="s">
        <v>2448</v>
      </c>
      <c r="I843">
        <v>42</v>
      </c>
      <c r="J843">
        <v>8</v>
      </c>
      <c r="K843">
        <v>6</v>
      </c>
      <c r="L843">
        <v>25</v>
      </c>
      <c r="M843">
        <v>2</v>
      </c>
      <c r="N843">
        <v>0</v>
      </c>
      <c r="O843">
        <v>23</v>
      </c>
      <c r="T843" t="s">
        <v>3424</v>
      </c>
      <c r="U843" t="s">
        <v>3424</v>
      </c>
      <c r="V843" t="s">
        <v>3424</v>
      </c>
    </row>
    <row r="844" spans="1:22">
      <c r="A844" t="s">
        <v>2451</v>
      </c>
      <c r="M844" t="s">
        <v>3424</v>
      </c>
      <c r="N844" t="s">
        <v>3424</v>
      </c>
      <c r="O844" t="s">
        <v>3424</v>
      </c>
      <c r="T844" t="s">
        <v>3424</v>
      </c>
      <c r="U844" t="s">
        <v>3424</v>
      </c>
      <c r="V844" t="s">
        <v>3424</v>
      </c>
    </row>
    <row r="845" spans="1:22">
      <c r="A845" t="s">
        <v>2454</v>
      </c>
      <c r="I845">
        <v>65</v>
      </c>
      <c r="J845">
        <v>9</v>
      </c>
      <c r="K845">
        <v>9</v>
      </c>
      <c r="L845">
        <v>28</v>
      </c>
      <c r="M845">
        <v>2</v>
      </c>
      <c r="N845">
        <v>0</v>
      </c>
      <c r="O845">
        <v>26</v>
      </c>
      <c r="T845" t="s">
        <v>3424</v>
      </c>
      <c r="U845" t="s">
        <v>3424</v>
      </c>
      <c r="V845" t="s">
        <v>3424</v>
      </c>
    </row>
    <row r="846" spans="1:22">
      <c r="A846" t="s">
        <v>2464</v>
      </c>
      <c r="M846" t="s">
        <v>3424</v>
      </c>
      <c r="N846" t="s">
        <v>3424</v>
      </c>
      <c r="O846" t="s">
        <v>3424</v>
      </c>
      <c r="T846" t="s">
        <v>3424</v>
      </c>
      <c r="U846" t="s">
        <v>3424</v>
      </c>
      <c r="V846" t="s">
        <v>3424</v>
      </c>
    </row>
    <row r="847" spans="1:22">
      <c r="A847" t="s">
        <v>2468</v>
      </c>
      <c r="I847">
        <v>65</v>
      </c>
      <c r="J847">
        <v>9</v>
      </c>
      <c r="K847">
        <v>9</v>
      </c>
      <c r="L847">
        <v>23</v>
      </c>
      <c r="M847">
        <v>0</v>
      </c>
      <c r="N847">
        <v>0</v>
      </c>
      <c r="O847">
        <v>23</v>
      </c>
      <c r="Q847">
        <v>9</v>
      </c>
      <c r="S847">
        <v>23</v>
      </c>
      <c r="T847">
        <v>0</v>
      </c>
      <c r="U847">
        <v>0</v>
      </c>
      <c r="V847">
        <v>23</v>
      </c>
    </row>
    <row r="848" spans="1:22">
      <c r="A848" t="s">
        <v>2471</v>
      </c>
      <c r="I848">
        <v>23</v>
      </c>
      <c r="J848">
        <v>9</v>
      </c>
      <c r="K848">
        <v>9</v>
      </c>
      <c r="L848">
        <v>7</v>
      </c>
      <c r="M848">
        <v>0</v>
      </c>
      <c r="N848">
        <v>0</v>
      </c>
      <c r="O848">
        <v>7</v>
      </c>
      <c r="T848" t="s">
        <v>3424</v>
      </c>
      <c r="U848" t="s">
        <v>3424</v>
      </c>
      <c r="V848" t="s">
        <v>3424</v>
      </c>
    </row>
    <row r="849" spans="1:22">
      <c r="A849" t="s">
        <v>2474</v>
      </c>
      <c r="M849" t="s">
        <v>3424</v>
      </c>
      <c r="N849" t="s">
        <v>3424</v>
      </c>
      <c r="O849" t="s">
        <v>3424</v>
      </c>
      <c r="T849" t="s">
        <v>3424</v>
      </c>
      <c r="U849" t="s">
        <v>3424</v>
      </c>
      <c r="V849" t="s">
        <v>3424</v>
      </c>
    </row>
    <row r="850" spans="1:22">
      <c r="A850" t="s">
        <v>2477</v>
      </c>
      <c r="I850">
        <v>17</v>
      </c>
      <c r="J850">
        <v>9</v>
      </c>
      <c r="K850">
        <v>9</v>
      </c>
      <c r="L850">
        <v>10</v>
      </c>
      <c r="M850">
        <v>0</v>
      </c>
      <c r="N850">
        <v>0</v>
      </c>
      <c r="O850">
        <v>10</v>
      </c>
      <c r="T850" t="s">
        <v>3424</v>
      </c>
      <c r="U850" t="s">
        <v>3424</v>
      </c>
      <c r="V850" t="s">
        <v>3424</v>
      </c>
    </row>
    <row r="851" spans="1:22">
      <c r="A851" t="s">
        <v>2480</v>
      </c>
      <c r="M851" t="s">
        <v>3424</v>
      </c>
      <c r="N851" t="s">
        <v>3424</v>
      </c>
      <c r="O851" t="s">
        <v>3424</v>
      </c>
      <c r="T851" t="s">
        <v>3424</v>
      </c>
      <c r="U851" t="s">
        <v>3424</v>
      </c>
      <c r="V851" t="s">
        <v>3424</v>
      </c>
    </row>
    <row r="852" spans="1:22">
      <c r="A852" t="s">
        <v>2483</v>
      </c>
      <c r="M852" t="s">
        <v>3424</v>
      </c>
      <c r="N852" t="s">
        <v>3424</v>
      </c>
      <c r="O852" t="s">
        <v>3424</v>
      </c>
      <c r="T852" t="s">
        <v>3424</v>
      </c>
      <c r="U852" t="s">
        <v>3424</v>
      </c>
      <c r="V852" t="s">
        <v>3424</v>
      </c>
    </row>
    <row r="853" spans="1:22">
      <c r="A853" t="s">
        <v>2486</v>
      </c>
      <c r="M853" t="s">
        <v>3424</v>
      </c>
      <c r="N853" t="s">
        <v>3424</v>
      </c>
      <c r="O853" t="s">
        <v>3424</v>
      </c>
      <c r="T853" t="s">
        <v>3424</v>
      </c>
      <c r="U853" t="s">
        <v>3424</v>
      </c>
      <c r="V853" t="s">
        <v>3424</v>
      </c>
    </row>
    <row r="854" spans="1:22">
      <c r="A854" t="s">
        <v>2489</v>
      </c>
      <c r="M854" t="s">
        <v>3424</v>
      </c>
      <c r="N854" t="s">
        <v>3424</v>
      </c>
      <c r="O854" t="s">
        <v>3424</v>
      </c>
      <c r="T854" t="s">
        <v>3424</v>
      </c>
      <c r="U854" t="s">
        <v>3424</v>
      </c>
      <c r="V854" t="s">
        <v>3424</v>
      </c>
    </row>
    <row r="855" spans="1:22">
      <c r="A855" t="s">
        <v>2492</v>
      </c>
      <c r="M855" t="s">
        <v>3424</v>
      </c>
      <c r="N855" t="s">
        <v>3424</v>
      </c>
      <c r="O855" t="s">
        <v>3424</v>
      </c>
      <c r="T855" t="s">
        <v>3424</v>
      </c>
      <c r="U855" t="s">
        <v>3424</v>
      </c>
      <c r="V855" t="s">
        <v>3424</v>
      </c>
    </row>
    <row r="856" spans="1:22">
      <c r="A856" t="s">
        <v>2495</v>
      </c>
      <c r="I856">
        <v>42</v>
      </c>
      <c r="J856">
        <v>9</v>
      </c>
      <c r="K856">
        <v>8</v>
      </c>
      <c r="L856">
        <v>20</v>
      </c>
      <c r="M856">
        <v>2</v>
      </c>
      <c r="N856">
        <v>0</v>
      </c>
      <c r="O856">
        <v>18</v>
      </c>
      <c r="T856" t="s">
        <v>3424</v>
      </c>
      <c r="U856" t="s">
        <v>3424</v>
      </c>
      <c r="V856" t="s">
        <v>3424</v>
      </c>
    </row>
    <row r="857" spans="1:22">
      <c r="A857" t="s">
        <v>2498</v>
      </c>
      <c r="M857" t="s">
        <v>3424</v>
      </c>
      <c r="N857" t="s">
        <v>3424</v>
      </c>
      <c r="O857" t="s">
        <v>3424</v>
      </c>
      <c r="T857" t="s">
        <v>3424</v>
      </c>
      <c r="U857" t="s">
        <v>3424</v>
      </c>
      <c r="V857" t="s">
        <v>3424</v>
      </c>
    </row>
    <row r="858" spans="1:22">
      <c r="A858" t="s">
        <v>2507</v>
      </c>
      <c r="M858" t="s">
        <v>3424</v>
      </c>
      <c r="N858" t="s">
        <v>3424</v>
      </c>
      <c r="O858" t="s">
        <v>3424</v>
      </c>
      <c r="T858" t="s">
        <v>3424</v>
      </c>
      <c r="U858" t="s">
        <v>3424</v>
      </c>
      <c r="V858" t="s">
        <v>3424</v>
      </c>
    </row>
    <row r="859" spans="1:22">
      <c r="A859" t="s">
        <v>2511</v>
      </c>
      <c r="J859">
        <v>7</v>
      </c>
      <c r="K859">
        <v>4</v>
      </c>
      <c r="L859">
        <v>17</v>
      </c>
      <c r="M859">
        <v>1</v>
      </c>
      <c r="N859">
        <v>0</v>
      </c>
      <c r="O859">
        <v>16</v>
      </c>
      <c r="T859" t="s">
        <v>3424</v>
      </c>
      <c r="U859" t="s">
        <v>3424</v>
      </c>
      <c r="V859" t="s">
        <v>3424</v>
      </c>
    </row>
    <row r="860" spans="1:22">
      <c r="A860" t="s">
        <v>2514</v>
      </c>
      <c r="M860" t="s">
        <v>3424</v>
      </c>
      <c r="N860" t="s">
        <v>3424</v>
      </c>
      <c r="O860" t="s">
        <v>3424</v>
      </c>
      <c r="T860" t="s">
        <v>3424</v>
      </c>
      <c r="U860" t="s">
        <v>3424</v>
      </c>
      <c r="V860" t="s">
        <v>3424</v>
      </c>
    </row>
    <row r="861" spans="1:22">
      <c r="A861" t="s">
        <v>2517</v>
      </c>
      <c r="I861">
        <v>40</v>
      </c>
      <c r="J861">
        <v>9</v>
      </c>
      <c r="K861">
        <v>9</v>
      </c>
      <c r="L861">
        <v>17</v>
      </c>
      <c r="M861">
        <v>0</v>
      </c>
      <c r="N861">
        <v>0</v>
      </c>
      <c r="O861">
        <v>17</v>
      </c>
      <c r="T861" t="s">
        <v>3424</v>
      </c>
      <c r="U861" t="s">
        <v>3424</v>
      </c>
      <c r="V861" t="s">
        <v>3424</v>
      </c>
    </row>
    <row r="862" spans="1:22">
      <c r="A862" t="s">
        <v>2523</v>
      </c>
      <c r="M862" t="s">
        <v>3424</v>
      </c>
      <c r="N862" t="s">
        <v>3424</v>
      </c>
      <c r="O862" t="s">
        <v>3424</v>
      </c>
      <c r="T862" t="s">
        <v>3424</v>
      </c>
      <c r="U862" t="s">
        <v>3424</v>
      </c>
      <c r="V862" t="s">
        <v>3424</v>
      </c>
    </row>
    <row r="863" spans="1:22">
      <c r="A863" t="s">
        <v>2525</v>
      </c>
      <c r="I863">
        <v>35</v>
      </c>
      <c r="J863">
        <v>9</v>
      </c>
      <c r="K863">
        <v>5</v>
      </c>
      <c r="L863">
        <v>16</v>
      </c>
      <c r="M863">
        <v>0</v>
      </c>
      <c r="N863">
        <v>0</v>
      </c>
      <c r="O863">
        <v>16</v>
      </c>
      <c r="T863" t="s">
        <v>3424</v>
      </c>
      <c r="U863" t="s">
        <v>3424</v>
      </c>
      <c r="V863" t="s">
        <v>3424</v>
      </c>
    </row>
    <row r="864" spans="1:22">
      <c r="A864" t="s">
        <v>2528</v>
      </c>
      <c r="I864">
        <v>52</v>
      </c>
      <c r="J864">
        <v>8</v>
      </c>
      <c r="K864">
        <v>4</v>
      </c>
      <c r="L864">
        <v>26</v>
      </c>
      <c r="M864">
        <v>1</v>
      </c>
      <c r="N864">
        <v>0</v>
      </c>
      <c r="O864">
        <v>25</v>
      </c>
      <c r="T864" t="s">
        <v>3424</v>
      </c>
      <c r="U864" t="s">
        <v>3424</v>
      </c>
      <c r="V864" t="s">
        <v>3424</v>
      </c>
    </row>
    <row r="865" spans="1:22">
      <c r="A865" t="s">
        <v>2533</v>
      </c>
      <c r="I865">
        <v>40</v>
      </c>
      <c r="J865">
        <v>9</v>
      </c>
      <c r="K865">
        <v>7</v>
      </c>
      <c r="L865">
        <v>15</v>
      </c>
      <c r="M865">
        <v>0</v>
      </c>
      <c r="N865">
        <v>0</v>
      </c>
      <c r="O865">
        <v>15</v>
      </c>
      <c r="T865" t="s">
        <v>3424</v>
      </c>
      <c r="U865" t="s">
        <v>3424</v>
      </c>
      <c r="V865" t="s">
        <v>3424</v>
      </c>
    </row>
    <row r="866" spans="1:22">
      <c r="A866" t="s">
        <v>2536</v>
      </c>
      <c r="I866">
        <v>46</v>
      </c>
      <c r="J866">
        <v>10</v>
      </c>
      <c r="K866">
        <v>9</v>
      </c>
      <c r="L866">
        <v>7</v>
      </c>
      <c r="M866">
        <v>1</v>
      </c>
      <c r="N866">
        <v>1</v>
      </c>
      <c r="O866">
        <v>6</v>
      </c>
      <c r="T866" t="s">
        <v>3424</v>
      </c>
      <c r="U866" t="s">
        <v>3424</v>
      </c>
      <c r="V866" t="s">
        <v>3424</v>
      </c>
    </row>
    <row r="867" spans="1:22">
      <c r="A867" t="s">
        <v>2538</v>
      </c>
      <c r="I867">
        <v>34</v>
      </c>
      <c r="J867">
        <v>8</v>
      </c>
      <c r="K867">
        <v>8</v>
      </c>
      <c r="L867">
        <v>15</v>
      </c>
      <c r="M867">
        <v>0</v>
      </c>
      <c r="N867">
        <v>0</v>
      </c>
      <c r="O867">
        <v>15</v>
      </c>
      <c r="T867" t="s">
        <v>3424</v>
      </c>
      <c r="U867" t="s">
        <v>3424</v>
      </c>
      <c r="V867" t="s">
        <v>3424</v>
      </c>
    </row>
    <row r="868" spans="1:22">
      <c r="A868" t="s">
        <v>2540</v>
      </c>
      <c r="I868">
        <v>29</v>
      </c>
      <c r="J868">
        <v>9</v>
      </c>
      <c r="K868">
        <v>4</v>
      </c>
      <c r="L868">
        <v>14</v>
      </c>
      <c r="M868">
        <v>0</v>
      </c>
      <c r="N868">
        <v>1</v>
      </c>
      <c r="O868">
        <v>13</v>
      </c>
      <c r="T868" t="s">
        <v>3424</v>
      </c>
      <c r="U868" t="s">
        <v>3424</v>
      </c>
      <c r="V868" t="s">
        <v>3424</v>
      </c>
    </row>
    <row r="869" spans="1:22">
      <c r="A869" t="s">
        <v>2543</v>
      </c>
      <c r="M869" t="s">
        <v>3424</v>
      </c>
      <c r="N869" t="s">
        <v>3424</v>
      </c>
      <c r="O869" t="s">
        <v>3424</v>
      </c>
      <c r="T869" t="s">
        <v>3424</v>
      </c>
      <c r="U869" t="s">
        <v>3424</v>
      </c>
      <c r="V869" t="s">
        <v>3424</v>
      </c>
    </row>
    <row r="870" spans="1:22">
      <c r="A870" t="s">
        <v>2548</v>
      </c>
      <c r="M870" t="s">
        <v>3424</v>
      </c>
      <c r="N870" t="s">
        <v>3424</v>
      </c>
      <c r="O870" t="s">
        <v>3424</v>
      </c>
      <c r="T870" t="s">
        <v>3424</v>
      </c>
      <c r="U870" t="s">
        <v>3424</v>
      </c>
      <c r="V870" t="s">
        <v>3424</v>
      </c>
    </row>
    <row r="871" spans="1:22">
      <c r="A871" t="s">
        <v>2555</v>
      </c>
      <c r="I871">
        <v>26</v>
      </c>
      <c r="J871">
        <v>9</v>
      </c>
      <c r="K871">
        <v>9</v>
      </c>
      <c r="L871">
        <v>13</v>
      </c>
      <c r="M871">
        <v>0</v>
      </c>
      <c r="N871">
        <v>0</v>
      </c>
      <c r="O871">
        <v>13</v>
      </c>
      <c r="T871" t="s">
        <v>3424</v>
      </c>
      <c r="U871" t="s">
        <v>3424</v>
      </c>
      <c r="V871" t="s">
        <v>3424</v>
      </c>
    </row>
    <row r="872" spans="1:22">
      <c r="A872" t="s">
        <v>2562</v>
      </c>
      <c r="J872">
        <v>9</v>
      </c>
      <c r="K872">
        <v>9</v>
      </c>
      <c r="L872">
        <v>16</v>
      </c>
      <c r="M872">
        <v>0</v>
      </c>
      <c r="N872">
        <v>0</v>
      </c>
      <c r="O872">
        <v>16</v>
      </c>
      <c r="T872" t="s">
        <v>3424</v>
      </c>
      <c r="U872" t="s">
        <v>3424</v>
      </c>
      <c r="V872" t="s">
        <v>3424</v>
      </c>
    </row>
    <row r="873" spans="1:22">
      <c r="A873" t="s">
        <v>2568</v>
      </c>
      <c r="M873" t="s">
        <v>3424</v>
      </c>
      <c r="N873" t="s">
        <v>3424</v>
      </c>
      <c r="O873" t="s">
        <v>3424</v>
      </c>
      <c r="T873" t="s">
        <v>3424</v>
      </c>
      <c r="U873" t="s">
        <v>3424</v>
      </c>
      <c r="V873" t="s">
        <v>3424</v>
      </c>
    </row>
    <row r="874" spans="1:22">
      <c r="A874" t="s">
        <v>2571</v>
      </c>
      <c r="I874">
        <v>32</v>
      </c>
      <c r="J874">
        <v>8</v>
      </c>
      <c r="K874">
        <v>5</v>
      </c>
      <c r="L874">
        <v>12</v>
      </c>
      <c r="M874">
        <v>0</v>
      </c>
      <c r="N874">
        <v>0</v>
      </c>
      <c r="O874">
        <v>12</v>
      </c>
      <c r="T874" t="s">
        <v>3424</v>
      </c>
      <c r="U874" t="s">
        <v>3424</v>
      </c>
      <c r="V874" t="s">
        <v>3424</v>
      </c>
    </row>
    <row r="875" spans="1:22">
      <c r="A875" t="s">
        <v>2573</v>
      </c>
      <c r="M875" t="s">
        <v>3424</v>
      </c>
      <c r="N875" t="s">
        <v>3424</v>
      </c>
      <c r="O875" t="s">
        <v>3424</v>
      </c>
      <c r="T875" t="s">
        <v>3424</v>
      </c>
      <c r="U875" t="s">
        <v>3424</v>
      </c>
      <c r="V875" t="s">
        <v>3424</v>
      </c>
    </row>
    <row r="876" spans="1:22">
      <c r="A876" t="s">
        <v>2577</v>
      </c>
      <c r="I876">
        <v>33</v>
      </c>
      <c r="J876">
        <v>8</v>
      </c>
      <c r="K876">
        <v>8</v>
      </c>
      <c r="L876">
        <v>12</v>
      </c>
      <c r="M876">
        <v>0</v>
      </c>
      <c r="N876">
        <v>0</v>
      </c>
      <c r="O876">
        <v>12</v>
      </c>
      <c r="T876" t="s">
        <v>3424</v>
      </c>
      <c r="U876" t="s">
        <v>3424</v>
      </c>
      <c r="V876" t="s">
        <v>3424</v>
      </c>
    </row>
    <row r="877" spans="1:22">
      <c r="A877" t="s">
        <v>2588</v>
      </c>
      <c r="M877" t="s">
        <v>3424</v>
      </c>
      <c r="N877" t="s">
        <v>3424</v>
      </c>
      <c r="O877" t="s">
        <v>3424</v>
      </c>
      <c r="T877" t="s">
        <v>3424</v>
      </c>
      <c r="U877" t="s">
        <v>3424</v>
      </c>
      <c r="V877" t="s">
        <v>3424</v>
      </c>
    </row>
    <row r="878" spans="1:22">
      <c r="A878" t="s">
        <v>2591</v>
      </c>
      <c r="I878">
        <v>44</v>
      </c>
      <c r="J878">
        <v>10</v>
      </c>
      <c r="K878">
        <v>9</v>
      </c>
      <c r="L878">
        <v>15</v>
      </c>
      <c r="M878">
        <v>0</v>
      </c>
      <c r="N878">
        <v>0</v>
      </c>
      <c r="O878">
        <v>15</v>
      </c>
      <c r="T878" t="s">
        <v>3424</v>
      </c>
      <c r="U878" t="s">
        <v>3424</v>
      </c>
      <c r="V878" t="s">
        <v>3424</v>
      </c>
    </row>
    <row r="879" spans="1:22">
      <c r="A879" t="s">
        <v>2594</v>
      </c>
      <c r="I879">
        <v>40</v>
      </c>
      <c r="J879">
        <v>9</v>
      </c>
      <c r="K879">
        <v>9</v>
      </c>
      <c r="L879">
        <v>16</v>
      </c>
      <c r="M879">
        <v>0</v>
      </c>
      <c r="N879">
        <v>0</v>
      </c>
      <c r="O879">
        <v>16</v>
      </c>
      <c r="T879" t="s">
        <v>3424</v>
      </c>
      <c r="U879" t="s">
        <v>3424</v>
      </c>
      <c r="V879" t="s">
        <v>3424</v>
      </c>
    </row>
    <row r="880" spans="1:22">
      <c r="A880" t="s">
        <v>2599</v>
      </c>
      <c r="M880" t="s">
        <v>3424</v>
      </c>
      <c r="N880" t="s">
        <v>3424</v>
      </c>
      <c r="O880" t="s">
        <v>3424</v>
      </c>
      <c r="T880" t="s">
        <v>3424</v>
      </c>
      <c r="U880" t="s">
        <v>3424</v>
      </c>
      <c r="V880" t="s">
        <v>3424</v>
      </c>
    </row>
    <row r="881" spans="1:22">
      <c r="A881" t="s">
        <v>3824</v>
      </c>
      <c r="M881" t="s">
        <v>3424</v>
      </c>
      <c r="N881" t="s">
        <v>3424</v>
      </c>
      <c r="O881" t="s">
        <v>3424</v>
      </c>
      <c r="T881" t="s">
        <v>3424</v>
      </c>
      <c r="U881" t="s">
        <v>3424</v>
      </c>
      <c r="V881" t="s">
        <v>3424</v>
      </c>
    </row>
    <row r="882" spans="1:15">
      <c r="A882" t="s">
        <v>3825</v>
      </c>
      <c r="B882">
        <v>35</v>
      </c>
      <c r="C882">
        <v>7</v>
      </c>
      <c r="D882">
        <v>7</v>
      </c>
      <c r="E882">
        <v>13</v>
      </c>
      <c r="F882">
        <v>0</v>
      </c>
      <c r="G882">
        <v>0</v>
      </c>
      <c r="H882">
        <v>13</v>
      </c>
      <c r="M882" t="s">
        <v>3424</v>
      </c>
      <c r="N882" t="s">
        <v>3424</v>
      </c>
      <c r="O882" t="s">
        <v>3424</v>
      </c>
    </row>
    <row r="883" spans="1:15">
      <c r="A883" t="s">
        <v>3826</v>
      </c>
      <c r="B883">
        <v>45</v>
      </c>
      <c r="C883">
        <v>7</v>
      </c>
      <c r="D883">
        <v>7</v>
      </c>
      <c r="E883">
        <v>12</v>
      </c>
      <c r="F883">
        <v>0</v>
      </c>
      <c r="G883">
        <v>0</v>
      </c>
      <c r="H883">
        <v>12</v>
      </c>
      <c r="M883" t="s">
        <v>3424</v>
      </c>
      <c r="N883" t="s">
        <v>3424</v>
      </c>
      <c r="O883" t="s">
        <v>3424</v>
      </c>
    </row>
    <row r="884" spans="1:15">
      <c r="A884" t="s">
        <v>3827</v>
      </c>
      <c r="B884">
        <v>40</v>
      </c>
      <c r="C884">
        <v>9</v>
      </c>
      <c r="D884">
        <v>9</v>
      </c>
      <c r="E884">
        <v>10</v>
      </c>
      <c r="F884">
        <v>0</v>
      </c>
      <c r="G884">
        <v>0</v>
      </c>
      <c r="H884">
        <v>10</v>
      </c>
      <c r="M884" t="s">
        <v>3424</v>
      </c>
      <c r="N884" t="s">
        <v>3424</v>
      </c>
      <c r="O884" t="s">
        <v>3424</v>
      </c>
    </row>
    <row r="885" spans="1:15">
      <c r="A885" t="s">
        <v>3828</v>
      </c>
      <c r="B885">
        <v>35</v>
      </c>
      <c r="C885">
        <v>11</v>
      </c>
      <c r="D885">
        <v>11</v>
      </c>
      <c r="E885">
        <v>13</v>
      </c>
      <c r="F885">
        <v>0</v>
      </c>
      <c r="G885">
        <v>0</v>
      </c>
      <c r="H885">
        <v>13</v>
      </c>
      <c r="M885" t="s">
        <v>3424</v>
      </c>
      <c r="N885" t="s">
        <v>3424</v>
      </c>
      <c r="O885" t="s">
        <v>3424</v>
      </c>
    </row>
    <row r="886" spans="1:15">
      <c r="A886" t="s">
        <v>3829</v>
      </c>
      <c r="B886">
        <v>27</v>
      </c>
      <c r="C886">
        <v>7</v>
      </c>
      <c r="D886">
        <v>7</v>
      </c>
      <c r="E886">
        <v>13</v>
      </c>
      <c r="F886">
        <v>0</v>
      </c>
      <c r="G886">
        <v>0</v>
      </c>
      <c r="H886">
        <v>13</v>
      </c>
      <c r="M886" t="s">
        <v>3424</v>
      </c>
      <c r="N886" t="s">
        <v>3424</v>
      </c>
      <c r="O886" t="s">
        <v>3424</v>
      </c>
    </row>
    <row r="887" spans="1:15">
      <c r="A887" t="s">
        <v>3830</v>
      </c>
      <c r="B887">
        <v>41</v>
      </c>
      <c r="C887">
        <v>8</v>
      </c>
      <c r="D887">
        <v>8</v>
      </c>
      <c r="E887">
        <v>15</v>
      </c>
      <c r="F887">
        <v>0</v>
      </c>
      <c r="G887">
        <v>0</v>
      </c>
      <c r="H887">
        <v>15</v>
      </c>
      <c r="M887" t="s">
        <v>3424</v>
      </c>
      <c r="N887" t="s">
        <v>3424</v>
      </c>
      <c r="O887" t="s">
        <v>3424</v>
      </c>
    </row>
    <row r="888" spans="1:15">
      <c r="A888" t="s">
        <v>3831</v>
      </c>
      <c r="B888">
        <v>50</v>
      </c>
      <c r="C888">
        <v>10</v>
      </c>
      <c r="D888">
        <v>10</v>
      </c>
      <c r="E888">
        <v>20</v>
      </c>
      <c r="F888">
        <v>2</v>
      </c>
      <c r="G888">
        <v>0</v>
      </c>
      <c r="H888">
        <v>18</v>
      </c>
      <c r="M888" t="s">
        <v>3424</v>
      </c>
      <c r="N888" t="s">
        <v>3424</v>
      </c>
      <c r="O888" t="s">
        <v>3424</v>
      </c>
    </row>
    <row r="889" spans="1:15">
      <c r="A889" t="s">
        <v>3832</v>
      </c>
      <c r="B889">
        <v>44</v>
      </c>
      <c r="C889">
        <v>8</v>
      </c>
      <c r="D889">
        <v>8</v>
      </c>
      <c r="E889">
        <v>16</v>
      </c>
      <c r="F889">
        <v>0</v>
      </c>
      <c r="G889">
        <v>0</v>
      </c>
      <c r="H889">
        <v>16</v>
      </c>
      <c r="M889" t="s">
        <v>3424</v>
      </c>
      <c r="N889" t="s">
        <v>3424</v>
      </c>
      <c r="O889" t="s">
        <v>3424</v>
      </c>
    </row>
    <row r="890" spans="1:15">
      <c r="A890" t="s">
        <v>3833</v>
      </c>
      <c r="B890">
        <v>45</v>
      </c>
      <c r="C890">
        <v>9</v>
      </c>
      <c r="D890">
        <v>9</v>
      </c>
      <c r="E890">
        <v>12</v>
      </c>
      <c r="F890">
        <v>0</v>
      </c>
      <c r="G890">
        <v>0</v>
      </c>
      <c r="H890">
        <v>12</v>
      </c>
      <c r="M890" t="s">
        <v>3424</v>
      </c>
      <c r="N890" t="s">
        <v>3424</v>
      </c>
      <c r="O890" t="s">
        <v>3424</v>
      </c>
    </row>
    <row r="891" spans="1:15">
      <c r="A891" t="s">
        <v>3834</v>
      </c>
      <c r="B891">
        <v>55</v>
      </c>
      <c r="C891">
        <v>11</v>
      </c>
      <c r="D891">
        <v>11</v>
      </c>
      <c r="E891">
        <v>16</v>
      </c>
      <c r="F891">
        <v>0</v>
      </c>
      <c r="G891">
        <v>0</v>
      </c>
      <c r="H891">
        <v>16</v>
      </c>
      <c r="M891" t="s">
        <v>3424</v>
      </c>
      <c r="N891" t="s">
        <v>3424</v>
      </c>
      <c r="O891" t="s">
        <v>3424</v>
      </c>
    </row>
    <row r="892" spans="1:15">
      <c r="A892" t="s">
        <v>3835</v>
      </c>
      <c r="B892">
        <v>41</v>
      </c>
      <c r="C892">
        <v>10</v>
      </c>
      <c r="D892">
        <v>10</v>
      </c>
      <c r="E892">
        <v>10</v>
      </c>
      <c r="F892">
        <v>0</v>
      </c>
      <c r="G892">
        <v>0</v>
      </c>
      <c r="H892">
        <v>10</v>
      </c>
      <c r="M892" t="s">
        <v>3424</v>
      </c>
      <c r="N892" t="s">
        <v>3424</v>
      </c>
      <c r="O892" t="s">
        <v>3424</v>
      </c>
    </row>
    <row r="893" spans="1:15">
      <c r="A893" t="s">
        <v>3836</v>
      </c>
      <c r="B893">
        <v>36</v>
      </c>
      <c r="C893">
        <v>8</v>
      </c>
      <c r="D893">
        <v>8</v>
      </c>
      <c r="E893">
        <v>11</v>
      </c>
      <c r="F893">
        <v>0</v>
      </c>
      <c r="G893">
        <v>0</v>
      </c>
      <c r="H893">
        <v>11</v>
      </c>
      <c r="M893" t="s">
        <v>3424</v>
      </c>
      <c r="N893" t="s">
        <v>3424</v>
      </c>
      <c r="O893" t="s">
        <v>3424</v>
      </c>
    </row>
    <row r="894" spans="1:15">
      <c r="A894" t="s">
        <v>3837</v>
      </c>
      <c r="B894">
        <v>40</v>
      </c>
      <c r="C894">
        <v>9</v>
      </c>
      <c r="D894">
        <v>9</v>
      </c>
      <c r="E894">
        <v>15</v>
      </c>
      <c r="F894">
        <v>0</v>
      </c>
      <c r="G894">
        <v>0</v>
      </c>
      <c r="H894">
        <v>15</v>
      </c>
      <c r="M894" t="s">
        <v>3424</v>
      </c>
      <c r="N894" t="s">
        <v>3424</v>
      </c>
      <c r="O894" t="s">
        <v>3424</v>
      </c>
    </row>
    <row r="895" spans="1:15">
      <c r="A895" t="s">
        <v>3838</v>
      </c>
      <c r="B895">
        <v>54</v>
      </c>
      <c r="C895">
        <v>9</v>
      </c>
      <c r="D895">
        <v>9</v>
      </c>
      <c r="E895">
        <v>15</v>
      </c>
      <c r="F895">
        <v>0</v>
      </c>
      <c r="G895">
        <v>0</v>
      </c>
      <c r="H895">
        <v>15</v>
      </c>
      <c r="M895" t="s">
        <v>3424</v>
      </c>
      <c r="N895" t="s">
        <v>3424</v>
      </c>
      <c r="O895" t="s">
        <v>3424</v>
      </c>
    </row>
    <row r="896" spans="1:15">
      <c r="A896" t="s">
        <v>3839</v>
      </c>
      <c r="B896">
        <v>50</v>
      </c>
      <c r="C896">
        <v>7</v>
      </c>
      <c r="D896">
        <v>7</v>
      </c>
      <c r="E896">
        <v>12</v>
      </c>
      <c r="F896">
        <v>0</v>
      </c>
      <c r="G896">
        <v>0</v>
      </c>
      <c r="H896">
        <v>12</v>
      </c>
      <c r="M896" t="s">
        <v>3424</v>
      </c>
      <c r="N896" t="s">
        <v>3424</v>
      </c>
      <c r="O896" t="s">
        <v>3424</v>
      </c>
    </row>
    <row r="897" spans="1:15">
      <c r="A897" t="s">
        <v>3840</v>
      </c>
      <c r="B897">
        <v>50</v>
      </c>
      <c r="C897">
        <v>10</v>
      </c>
      <c r="D897">
        <v>10</v>
      </c>
      <c r="E897">
        <v>15</v>
      </c>
      <c r="F897">
        <v>0</v>
      </c>
      <c r="G897">
        <v>0</v>
      </c>
      <c r="H897">
        <v>15</v>
      </c>
      <c r="M897" t="s">
        <v>3424</v>
      </c>
      <c r="N897" t="s">
        <v>3424</v>
      </c>
      <c r="O897" t="s">
        <v>3424</v>
      </c>
    </row>
    <row r="898" spans="1:15">
      <c r="A898" t="s">
        <v>3841</v>
      </c>
      <c r="B898">
        <v>42</v>
      </c>
      <c r="C898">
        <v>8</v>
      </c>
      <c r="D898">
        <v>8</v>
      </c>
      <c r="E898">
        <v>14</v>
      </c>
      <c r="F898">
        <v>0</v>
      </c>
      <c r="G898">
        <v>0</v>
      </c>
      <c r="H898">
        <v>14</v>
      </c>
      <c r="M898" t="s">
        <v>3424</v>
      </c>
      <c r="N898" t="s">
        <v>3424</v>
      </c>
      <c r="O898" t="s">
        <v>3424</v>
      </c>
    </row>
    <row r="899" spans="1:15">
      <c r="A899" t="s">
        <v>3842</v>
      </c>
      <c r="B899">
        <v>52</v>
      </c>
      <c r="C899">
        <v>8</v>
      </c>
      <c r="D899">
        <v>8</v>
      </c>
      <c r="E899">
        <v>14</v>
      </c>
      <c r="F899">
        <v>0</v>
      </c>
      <c r="G899">
        <v>0</v>
      </c>
      <c r="H899">
        <v>14</v>
      </c>
      <c r="M899" t="s">
        <v>3424</v>
      </c>
      <c r="N899" t="s">
        <v>3424</v>
      </c>
      <c r="O899" t="s">
        <v>3424</v>
      </c>
    </row>
    <row r="900" spans="1:15">
      <c r="A900" t="s">
        <v>3843</v>
      </c>
      <c r="B900">
        <v>45</v>
      </c>
      <c r="C900">
        <v>9</v>
      </c>
      <c r="D900">
        <v>9</v>
      </c>
      <c r="E900">
        <v>16</v>
      </c>
      <c r="F900">
        <v>0</v>
      </c>
      <c r="G900">
        <v>0</v>
      </c>
      <c r="H900">
        <v>16</v>
      </c>
      <c r="M900" t="s">
        <v>3424</v>
      </c>
      <c r="N900" t="s">
        <v>3424</v>
      </c>
      <c r="O900" t="s">
        <v>3424</v>
      </c>
    </row>
    <row r="901" spans="1:15">
      <c r="A901" t="s">
        <v>3844</v>
      </c>
      <c r="B901">
        <v>60</v>
      </c>
      <c r="C901">
        <v>10</v>
      </c>
      <c r="D901">
        <v>10</v>
      </c>
      <c r="E901">
        <v>25</v>
      </c>
      <c r="F901">
        <v>0</v>
      </c>
      <c r="G901">
        <v>0</v>
      </c>
      <c r="H901">
        <v>25</v>
      </c>
      <c r="M901" t="s">
        <v>3424</v>
      </c>
      <c r="N901" t="s">
        <v>3424</v>
      </c>
      <c r="O901" t="s">
        <v>3424</v>
      </c>
    </row>
    <row r="902" spans="1:15">
      <c r="A902" t="s">
        <v>3845</v>
      </c>
      <c r="B902">
        <v>42</v>
      </c>
      <c r="C902">
        <v>7</v>
      </c>
      <c r="D902">
        <v>7</v>
      </c>
      <c r="E902">
        <v>12</v>
      </c>
      <c r="F902">
        <v>0</v>
      </c>
      <c r="G902">
        <v>0</v>
      </c>
      <c r="H902">
        <v>12</v>
      </c>
      <c r="M902" t="s">
        <v>3424</v>
      </c>
      <c r="N902" t="s">
        <v>3424</v>
      </c>
      <c r="O902" t="s">
        <v>3424</v>
      </c>
    </row>
    <row r="903" spans="1:15">
      <c r="A903" t="s">
        <v>3846</v>
      </c>
      <c r="B903">
        <v>50</v>
      </c>
      <c r="C903">
        <v>9</v>
      </c>
      <c r="D903">
        <v>9</v>
      </c>
      <c r="E903">
        <v>17</v>
      </c>
      <c r="F903">
        <v>2</v>
      </c>
      <c r="G903">
        <v>0</v>
      </c>
      <c r="H903">
        <v>15</v>
      </c>
      <c r="M903" t="s">
        <v>3424</v>
      </c>
      <c r="N903" t="s">
        <v>3424</v>
      </c>
      <c r="O903" t="s">
        <v>3424</v>
      </c>
    </row>
    <row r="904" spans="1:15">
      <c r="A904" t="s">
        <v>3847</v>
      </c>
      <c r="B904">
        <v>59</v>
      </c>
      <c r="C904">
        <v>10</v>
      </c>
      <c r="D904">
        <v>10</v>
      </c>
      <c r="E904">
        <v>19</v>
      </c>
      <c r="F904">
        <v>2</v>
      </c>
      <c r="G904">
        <v>0</v>
      </c>
      <c r="H904">
        <v>17</v>
      </c>
      <c r="M904" t="s">
        <v>3424</v>
      </c>
      <c r="N904" t="s">
        <v>3424</v>
      </c>
      <c r="O904" t="s">
        <v>3424</v>
      </c>
    </row>
    <row r="905" spans="1:15">
      <c r="A905" t="s">
        <v>3848</v>
      </c>
      <c r="B905">
        <v>57</v>
      </c>
      <c r="C905">
        <v>9</v>
      </c>
      <c r="D905">
        <v>8</v>
      </c>
      <c r="E905">
        <v>24</v>
      </c>
      <c r="F905">
        <v>0</v>
      </c>
      <c r="G905">
        <v>0</v>
      </c>
      <c r="H905">
        <v>24</v>
      </c>
      <c r="M905" t="s">
        <v>3424</v>
      </c>
      <c r="N905" t="s">
        <v>3424</v>
      </c>
      <c r="O905" t="s">
        <v>3424</v>
      </c>
    </row>
    <row r="906" spans="1:15">
      <c r="A906" t="s">
        <v>3849</v>
      </c>
      <c r="B906">
        <v>41</v>
      </c>
      <c r="C906">
        <v>7</v>
      </c>
      <c r="D906">
        <v>6</v>
      </c>
      <c r="E906">
        <v>12</v>
      </c>
      <c r="F906">
        <v>0</v>
      </c>
      <c r="G906">
        <v>0</v>
      </c>
      <c r="H906">
        <v>12</v>
      </c>
      <c r="M906" t="s">
        <v>3424</v>
      </c>
      <c r="N906" t="s">
        <v>3424</v>
      </c>
      <c r="O906" t="s">
        <v>3424</v>
      </c>
    </row>
    <row r="907" spans="1:15">
      <c r="A907" t="s">
        <v>3850</v>
      </c>
      <c r="B907">
        <v>64</v>
      </c>
      <c r="C907">
        <v>10</v>
      </c>
      <c r="D907">
        <v>10</v>
      </c>
      <c r="E907">
        <v>27</v>
      </c>
      <c r="F907">
        <v>0</v>
      </c>
      <c r="G907">
        <v>0</v>
      </c>
      <c r="H907">
        <v>27</v>
      </c>
      <c r="M907" t="s">
        <v>3424</v>
      </c>
      <c r="N907" t="s">
        <v>3424</v>
      </c>
      <c r="O907" t="s">
        <v>3424</v>
      </c>
    </row>
    <row r="908" spans="1:15">
      <c r="A908" t="s">
        <v>3851</v>
      </c>
      <c r="B908">
        <v>53</v>
      </c>
      <c r="C908">
        <v>10</v>
      </c>
      <c r="D908">
        <v>10</v>
      </c>
      <c r="E908">
        <v>15</v>
      </c>
      <c r="F908">
        <v>0</v>
      </c>
      <c r="G908">
        <v>0</v>
      </c>
      <c r="H908">
        <v>15</v>
      </c>
      <c r="M908" t="s">
        <v>3424</v>
      </c>
      <c r="N908" t="s">
        <v>3424</v>
      </c>
      <c r="O908" t="s">
        <v>3424</v>
      </c>
    </row>
    <row r="909" spans="1:15">
      <c r="A909" t="s">
        <v>3852</v>
      </c>
      <c r="B909">
        <v>46</v>
      </c>
      <c r="C909">
        <v>9</v>
      </c>
      <c r="D909">
        <v>9</v>
      </c>
      <c r="E909">
        <v>13</v>
      </c>
      <c r="F909">
        <v>0</v>
      </c>
      <c r="G909">
        <v>0</v>
      </c>
      <c r="H909">
        <v>13</v>
      </c>
      <c r="M909" t="s">
        <v>3424</v>
      </c>
      <c r="N909" t="s">
        <v>3424</v>
      </c>
      <c r="O909" t="s">
        <v>3424</v>
      </c>
    </row>
    <row r="910" spans="1:15">
      <c r="A910" t="s">
        <v>3853</v>
      </c>
      <c r="B910">
        <v>39</v>
      </c>
      <c r="C910">
        <v>9</v>
      </c>
      <c r="D910">
        <v>8</v>
      </c>
      <c r="E910">
        <v>16</v>
      </c>
      <c r="F910">
        <v>0</v>
      </c>
      <c r="G910">
        <v>0</v>
      </c>
      <c r="H910">
        <v>16</v>
      </c>
      <c r="M910" t="s">
        <v>3424</v>
      </c>
      <c r="N910" t="s">
        <v>3424</v>
      </c>
      <c r="O910" t="s">
        <v>3424</v>
      </c>
    </row>
    <row r="911" spans="1:15">
      <c r="A911" t="s">
        <v>3854</v>
      </c>
      <c r="B911">
        <v>35</v>
      </c>
      <c r="C911">
        <v>8</v>
      </c>
      <c r="D911">
        <v>8</v>
      </c>
      <c r="E911">
        <v>11</v>
      </c>
      <c r="F911">
        <v>0</v>
      </c>
      <c r="G911">
        <v>0</v>
      </c>
      <c r="H911">
        <v>11</v>
      </c>
      <c r="M911" t="s">
        <v>3424</v>
      </c>
      <c r="N911" t="s">
        <v>3424</v>
      </c>
      <c r="O911" t="s">
        <v>3424</v>
      </c>
    </row>
    <row r="912" spans="1:15">
      <c r="A912" t="s">
        <v>3855</v>
      </c>
      <c r="B912">
        <v>30</v>
      </c>
      <c r="C912">
        <v>8</v>
      </c>
      <c r="D912">
        <v>8</v>
      </c>
      <c r="E912">
        <v>12</v>
      </c>
      <c r="F912">
        <v>0</v>
      </c>
      <c r="G912">
        <v>0</v>
      </c>
      <c r="H912">
        <v>12</v>
      </c>
      <c r="M912" t="s">
        <v>3424</v>
      </c>
      <c r="N912" t="s">
        <v>3424</v>
      </c>
      <c r="O912" t="s">
        <v>3424</v>
      </c>
    </row>
    <row r="913" spans="1:15">
      <c r="A913" t="s">
        <v>3856</v>
      </c>
      <c r="B913">
        <v>52</v>
      </c>
      <c r="C913">
        <v>10</v>
      </c>
      <c r="D913">
        <v>10</v>
      </c>
      <c r="E913">
        <v>21</v>
      </c>
      <c r="F913">
        <v>0</v>
      </c>
      <c r="G913">
        <v>0</v>
      </c>
      <c r="H913">
        <v>21</v>
      </c>
      <c r="M913" t="s">
        <v>3424</v>
      </c>
      <c r="N913" t="s">
        <v>3424</v>
      </c>
      <c r="O913" t="s">
        <v>3424</v>
      </c>
    </row>
    <row r="914" spans="1:15">
      <c r="A914" t="s">
        <v>3857</v>
      </c>
      <c r="B914">
        <v>41</v>
      </c>
      <c r="C914">
        <v>10</v>
      </c>
      <c r="D914">
        <v>10</v>
      </c>
      <c r="E914">
        <v>14</v>
      </c>
      <c r="F914">
        <v>0</v>
      </c>
      <c r="G914">
        <v>0</v>
      </c>
      <c r="H914">
        <v>14</v>
      </c>
      <c r="M914" t="s">
        <v>3424</v>
      </c>
      <c r="N914" t="s">
        <v>3424</v>
      </c>
      <c r="O914" t="s">
        <v>3424</v>
      </c>
    </row>
    <row r="915" spans="1:15">
      <c r="A915" t="s">
        <v>3858</v>
      </c>
      <c r="B915">
        <v>40</v>
      </c>
      <c r="C915">
        <v>7</v>
      </c>
      <c r="D915">
        <v>7</v>
      </c>
      <c r="E915">
        <v>13</v>
      </c>
      <c r="F915">
        <v>0</v>
      </c>
      <c r="G915">
        <v>0</v>
      </c>
      <c r="H915">
        <v>13</v>
      </c>
      <c r="M915" t="s">
        <v>3424</v>
      </c>
      <c r="N915" t="s">
        <v>3424</v>
      </c>
      <c r="O915" t="s">
        <v>3424</v>
      </c>
    </row>
    <row r="916" spans="1:15">
      <c r="A916" t="s">
        <v>3859</v>
      </c>
      <c r="B916">
        <v>28</v>
      </c>
      <c r="C916">
        <v>8</v>
      </c>
      <c r="D916">
        <v>8</v>
      </c>
      <c r="E916">
        <v>11</v>
      </c>
      <c r="F916">
        <v>0</v>
      </c>
      <c r="G916">
        <v>0</v>
      </c>
      <c r="H916">
        <v>11</v>
      </c>
      <c r="M916" t="s">
        <v>3424</v>
      </c>
      <c r="N916" t="s">
        <v>3424</v>
      </c>
      <c r="O916" t="s">
        <v>3424</v>
      </c>
    </row>
    <row r="917" spans="1:15">
      <c r="A917" t="s">
        <v>3860</v>
      </c>
      <c r="B917">
        <v>55</v>
      </c>
      <c r="C917">
        <v>9</v>
      </c>
      <c r="D917">
        <v>9</v>
      </c>
      <c r="E917">
        <v>20</v>
      </c>
      <c r="F917">
        <v>0</v>
      </c>
      <c r="G917">
        <v>0</v>
      </c>
      <c r="H917">
        <v>20</v>
      </c>
      <c r="M917" t="s">
        <v>3424</v>
      </c>
      <c r="N917" t="s">
        <v>3424</v>
      </c>
      <c r="O917" t="s">
        <v>3424</v>
      </c>
    </row>
    <row r="918" spans="1:15">
      <c r="A918" t="s">
        <v>3861</v>
      </c>
      <c r="B918">
        <v>36</v>
      </c>
      <c r="C918">
        <v>8</v>
      </c>
      <c r="D918">
        <v>8</v>
      </c>
      <c r="E918">
        <v>16</v>
      </c>
      <c r="F918">
        <v>0</v>
      </c>
      <c r="G918">
        <v>0</v>
      </c>
      <c r="H918">
        <v>16</v>
      </c>
      <c r="M918" t="s">
        <v>3424</v>
      </c>
      <c r="N918" t="s">
        <v>3424</v>
      </c>
      <c r="O918" t="s">
        <v>3424</v>
      </c>
    </row>
    <row r="919" spans="1:15">
      <c r="A919" t="s">
        <v>3862</v>
      </c>
      <c r="B919">
        <v>16</v>
      </c>
      <c r="C919">
        <v>7</v>
      </c>
      <c r="D919">
        <v>7</v>
      </c>
      <c r="E919">
        <v>11</v>
      </c>
      <c r="F919">
        <v>0</v>
      </c>
      <c r="G919">
        <v>0</v>
      </c>
      <c r="H919">
        <v>11</v>
      </c>
      <c r="M919" t="s">
        <v>3424</v>
      </c>
      <c r="N919" t="s">
        <v>3424</v>
      </c>
      <c r="O919" t="s">
        <v>3424</v>
      </c>
    </row>
    <row r="920" spans="1:15">
      <c r="A920" t="s">
        <v>3863</v>
      </c>
      <c r="B920">
        <v>60</v>
      </c>
      <c r="C920">
        <v>11</v>
      </c>
      <c r="D920">
        <v>11</v>
      </c>
      <c r="E920">
        <v>21</v>
      </c>
      <c r="F920">
        <v>0</v>
      </c>
      <c r="G920">
        <v>0</v>
      </c>
      <c r="H920">
        <v>21</v>
      </c>
      <c r="M920" t="s">
        <v>3424</v>
      </c>
      <c r="N920" t="s">
        <v>3424</v>
      </c>
      <c r="O920" t="s">
        <v>3424</v>
      </c>
    </row>
    <row r="921" spans="1:15">
      <c r="A921" t="s">
        <v>3864</v>
      </c>
      <c r="B921">
        <v>17</v>
      </c>
      <c r="C921">
        <v>6</v>
      </c>
      <c r="D921">
        <v>6</v>
      </c>
      <c r="E921">
        <v>10</v>
      </c>
      <c r="F921">
        <v>0</v>
      </c>
      <c r="G921">
        <v>0</v>
      </c>
      <c r="H921">
        <v>10</v>
      </c>
      <c r="M921" t="s">
        <v>3424</v>
      </c>
      <c r="N921" t="s">
        <v>3424</v>
      </c>
      <c r="O921" t="s">
        <v>3424</v>
      </c>
    </row>
    <row r="922" spans="1:15">
      <c r="A922" t="s">
        <v>3865</v>
      </c>
      <c r="B922">
        <v>39</v>
      </c>
      <c r="C922">
        <v>8</v>
      </c>
      <c r="D922">
        <v>8</v>
      </c>
      <c r="E922">
        <v>16</v>
      </c>
      <c r="F922">
        <v>0</v>
      </c>
      <c r="G922">
        <v>0</v>
      </c>
      <c r="H922">
        <v>16</v>
      </c>
      <c r="M922" t="s">
        <v>3424</v>
      </c>
      <c r="N922" t="s">
        <v>3424</v>
      </c>
      <c r="O922" t="s">
        <v>3424</v>
      </c>
    </row>
    <row r="923" spans="1:15">
      <c r="A923" t="s">
        <v>3866</v>
      </c>
      <c r="B923">
        <v>45</v>
      </c>
      <c r="C923">
        <v>9</v>
      </c>
      <c r="D923">
        <v>9</v>
      </c>
      <c r="E923">
        <v>20</v>
      </c>
      <c r="F923">
        <v>0</v>
      </c>
      <c r="G923">
        <v>0</v>
      </c>
      <c r="H923">
        <v>20</v>
      </c>
      <c r="M923" t="s">
        <v>3424</v>
      </c>
      <c r="N923" t="s">
        <v>3424</v>
      </c>
      <c r="O923" t="s">
        <v>3424</v>
      </c>
    </row>
    <row r="924" spans="1:15">
      <c r="A924" t="s">
        <v>3867</v>
      </c>
      <c r="B924">
        <v>51</v>
      </c>
      <c r="C924">
        <v>11</v>
      </c>
      <c r="D924">
        <v>11</v>
      </c>
      <c r="E924">
        <v>26</v>
      </c>
      <c r="F924">
        <v>0</v>
      </c>
      <c r="G924">
        <v>0</v>
      </c>
      <c r="H924">
        <v>26</v>
      </c>
      <c r="M924" t="s">
        <v>3424</v>
      </c>
      <c r="N924" t="s">
        <v>3424</v>
      </c>
      <c r="O924" t="s">
        <v>3424</v>
      </c>
    </row>
    <row r="925" spans="1:15">
      <c r="A925" t="s">
        <v>3868</v>
      </c>
      <c r="B925">
        <v>35</v>
      </c>
      <c r="C925">
        <v>8</v>
      </c>
      <c r="D925">
        <v>8</v>
      </c>
      <c r="E925">
        <v>10</v>
      </c>
      <c r="F925">
        <v>0</v>
      </c>
      <c r="G925">
        <v>0</v>
      </c>
      <c r="H925">
        <v>10</v>
      </c>
      <c r="M925" t="s">
        <v>3424</v>
      </c>
      <c r="N925" t="s">
        <v>3424</v>
      </c>
      <c r="O925" t="s">
        <v>3424</v>
      </c>
    </row>
    <row r="926" spans="1:15">
      <c r="A926" t="s">
        <v>3869</v>
      </c>
      <c r="B926">
        <v>36</v>
      </c>
      <c r="C926">
        <v>9</v>
      </c>
      <c r="D926">
        <v>9</v>
      </c>
      <c r="E926">
        <v>15</v>
      </c>
      <c r="F926">
        <v>0</v>
      </c>
      <c r="G926">
        <v>0</v>
      </c>
      <c r="H926">
        <v>15</v>
      </c>
      <c r="M926" t="s">
        <v>3424</v>
      </c>
      <c r="N926" t="s">
        <v>3424</v>
      </c>
      <c r="O926" t="s">
        <v>3424</v>
      </c>
    </row>
    <row r="927" spans="1:15">
      <c r="A927" t="s">
        <v>3870</v>
      </c>
      <c r="B927">
        <v>40</v>
      </c>
      <c r="C927">
        <v>9</v>
      </c>
      <c r="D927">
        <v>9</v>
      </c>
      <c r="E927">
        <v>12</v>
      </c>
      <c r="F927">
        <v>0</v>
      </c>
      <c r="G927">
        <v>0</v>
      </c>
      <c r="H927">
        <v>12</v>
      </c>
      <c r="M927" t="s">
        <v>3424</v>
      </c>
      <c r="N927" t="s">
        <v>3424</v>
      </c>
      <c r="O927" t="s">
        <v>3424</v>
      </c>
    </row>
    <row r="928" spans="1:15">
      <c r="A928" t="s">
        <v>3871</v>
      </c>
      <c r="B928">
        <v>35</v>
      </c>
      <c r="C928">
        <v>8</v>
      </c>
      <c r="D928">
        <v>8</v>
      </c>
      <c r="E928">
        <v>14</v>
      </c>
      <c r="F928">
        <v>0</v>
      </c>
      <c r="G928">
        <v>0</v>
      </c>
      <c r="H928">
        <v>14</v>
      </c>
      <c r="M928" t="s">
        <v>3424</v>
      </c>
      <c r="N928" t="s">
        <v>3424</v>
      </c>
      <c r="O928" t="s">
        <v>3424</v>
      </c>
    </row>
    <row r="929" spans="1:15">
      <c r="A929" t="s">
        <v>3872</v>
      </c>
      <c r="B929">
        <v>41</v>
      </c>
      <c r="C929">
        <v>10</v>
      </c>
      <c r="D929">
        <v>10</v>
      </c>
      <c r="E929">
        <v>18</v>
      </c>
      <c r="F929">
        <v>0</v>
      </c>
      <c r="G929">
        <v>0</v>
      </c>
      <c r="H929">
        <v>18</v>
      </c>
      <c r="M929" t="s">
        <v>3424</v>
      </c>
      <c r="N929" t="s">
        <v>3424</v>
      </c>
      <c r="O929" t="s">
        <v>3424</v>
      </c>
    </row>
    <row r="930" spans="1:15">
      <c r="A930" t="s">
        <v>3873</v>
      </c>
      <c r="B930">
        <v>61</v>
      </c>
      <c r="C930">
        <v>11</v>
      </c>
      <c r="D930">
        <v>11</v>
      </c>
      <c r="E930">
        <v>32</v>
      </c>
      <c r="F930">
        <v>0</v>
      </c>
      <c r="G930">
        <v>0</v>
      </c>
      <c r="H930">
        <v>32</v>
      </c>
      <c r="M930" t="s">
        <v>3424</v>
      </c>
      <c r="N930" t="s">
        <v>3424</v>
      </c>
      <c r="O930" t="s">
        <v>3424</v>
      </c>
    </row>
    <row r="931" spans="1:15">
      <c r="A931" t="s">
        <v>3874</v>
      </c>
      <c r="B931">
        <v>59</v>
      </c>
      <c r="C931">
        <v>10</v>
      </c>
      <c r="D931">
        <v>10</v>
      </c>
      <c r="E931">
        <v>24</v>
      </c>
      <c r="F931">
        <v>0</v>
      </c>
      <c r="G931">
        <v>0</v>
      </c>
      <c r="H931">
        <v>24</v>
      </c>
      <c r="M931" t="s">
        <v>3424</v>
      </c>
      <c r="N931" t="s">
        <v>3424</v>
      </c>
      <c r="O931" t="s">
        <v>3424</v>
      </c>
    </row>
    <row r="932" spans="1:15">
      <c r="A932" t="s">
        <v>3875</v>
      </c>
      <c r="B932">
        <v>85</v>
      </c>
      <c r="C932">
        <v>10</v>
      </c>
      <c r="D932">
        <v>9</v>
      </c>
      <c r="E932">
        <v>18</v>
      </c>
      <c r="F932">
        <v>2</v>
      </c>
      <c r="G932">
        <v>2</v>
      </c>
      <c r="H932">
        <v>16</v>
      </c>
      <c r="M932" t="s">
        <v>3424</v>
      </c>
      <c r="N932" t="s">
        <v>3424</v>
      </c>
      <c r="O932" t="s">
        <v>3424</v>
      </c>
    </row>
    <row r="933" spans="1:15">
      <c r="A933" t="s">
        <v>3876</v>
      </c>
      <c r="B933">
        <v>100</v>
      </c>
      <c r="C933">
        <v>10</v>
      </c>
      <c r="D933">
        <v>9</v>
      </c>
      <c r="E933">
        <v>22</v>
      </c>
      <c r="F933">
        <v>1</v>
      </c>
      <c r="G933">
        <v>1</v>
      </c>
      <c r="H933">
        <v>21</v>
      </c>
      <c r="M933" t="s">
        <v>3424</v>
      </c>
      <c r="N933" t="s">
        <v>3424</v>
      </c>
      <c r="O933" t="s">
        <v>3424</v>
      </c>
    </row>
    <row r="934" spans="1:15">
      <c r="A934" t="s">
        <v>3877</v>
      </c>
      <c r="B934">
        <v>75</v>
      </c>
      <c r="C934">
        <v>10</v>
      </c>
      <c r="D934">
        <v>9</v>
      </c>
      <c r="E934">
        <v>21</v>
      </c>
      <c r="F934">
        <v>0</v>
      </c>
      <c r="G934">
        <v>0</v>
      </c>
      <c r="H934">
        <v>21</v>
      </c>
      <c r="M934" t="s">
        <v>3424</v>
      </c>
      <c r="N934" t="s">
        <v>3424</v>
      </c>
      <c r="O934" t="s">
        <v>3424</v>
      </c>
    </row>
    <row r="935" spans="1:15">
      <c r="A935" t="s">
        <v>3878</v>
      </c>
      <c r="B935">
        <v>61</v>
      </c>
      <c r="C935">
        <v>9</v>
      </c>
      <c r="D935">
        <v>8</v>
      </c>
      <c r="E935">
        <v>16</v>
      </c>
      <c r="F935">
        <v>2</v>
      </c>
      <c r="G935">
        <v>2</v>
      </c>
      <c r="H935">
        <v>14</v>
      </c>
      <c r="M935" t="s">
        <v>3424</v>
      </c>
      <c r="N935" t="s">
        <v>3424</v>
      </c>
      <c r="O935" t="s">
        <v>3424</v>
      </c>
    </row>
    <row r="936" spans="1:15">
      <c r="A936" t="s">
        <v>3879</v>
      </c>
      <c r="B936">
        <v>100</v>
      </c>
      <c r="C936">
        <v>8</v>
      </c>
      <c r="D936">
        <v>7</v>
      </c>
      <c r="E936">
        <v>17</v>
      </c>
      <c r="F936">
        <v>0</v>
      </c>
      <c r="G936">
        <v>0</v>
      </c>
      <c r="H936">
        <v>17</v>
      </c>
      <c r="M936" t="s">
        <v>3424</v>
      </c>
      <c r="N936" t="s">
        <v>3424</v>
      </c>
      <c r="O936" t="s">
        <v>3424</v>
      </c>
    </row>
    <row r="937" spans="1:15">
      <c r="A937" t="s">
        <v>3880</v>
      </c>
      <c r="B937">
        <v>54</v>
      </c>
      <c r="C937">
        <v>10</v>
      </c>
      <c r="D937">
        <v>7</v>
      </c>
      <c r="E937">
        <v>18</v>
      </c>
      <c r="F937">
        <v>2</v>
      </c>
      <c r="G937">
        <v>0</v>
      </c>
      <c r="H937">
        <v>16</v>
      </c>
      <c r="M937" t="s">
        <v>3424</v>
      </c>
      <c r="N937" t="s">
        <v>3424</v>
      </c>
      <c r="O937" t="s">
        <v>3424</v>
      </c>
    </row>
    <row r="938" spans="1:15">
      <c r="A938" t="s">
        <v>3881</v>
      </c>
      <c r="B938">
        <v>60</v>
      </c>
      <c r="C938">
        <v>11</v>
      </c>
      <c r="D938">
        <v>11</v>
      </c>
      <c r="E938">
        <v>28</v>
      </c>
      <c r="F938">
        <v>0</v>
      </c>
      <c r="G938">
        <v>0</v>
      </c>
      <c r="H938">
        <v>28</v>
      </c>
      <c r="M938" t="s">
        <v>3424</v>
      </c>
      <c r="N938" t="s">
        <v>3424</v>
      </c>
      <c r="O938" t="s">
        <v>3424</v>
      </c>
    </row>
    <row r="939" spans="1:15">
      <c r="A939" t="s">
        <v>3882</v>
      </c>
      <c r="B939">
        <v>51</v>
      </c>
      <c r="C939">
        <v>11</v>
      </c>
      <c r="D939">
        <v>11</v>
      </c>
      <c r="E939">
        <v>17</v>
      </c>
      <c r="F939">
        <v>0</v>
      </c>
      <c r="G939">
        <v>0</v>
      </c>
      <c r="H939">
        <v>17</v>
      </c>
      <c r="M939" t="s">
        <v>3424</v>
      </c>
      <c r="N939" t="s">
        <v>3424</v>
      </c>
      <c r="O939" t="s">
        <v>3424</v>
      </c>
    </row>
    <row r="940" spans="1:15">
      <c r="A940" t="s">
        <v>3883</v>
      </c>
      <c r="B940">
        <v>50</v>
      </c>
      <c r="C940">
        <v>11</v>
      </c>
      <c r="D940">
        <v>11</v>
      </c>
      <c r="E940">
        <v>18</v>
      </c>
      <c r="F940">
        <v>0</v>
      </c>
      <c r="G940">
        <v>0</v>
      </c>
      <c r="H940">
        <v>18</v>
      </c>
      <c r="M940" t="s">
        <v>3424</v>
      </c>
      <c r="N940" t="s">
        <v>3424</v>
      </c>
      <c r="O940" t="s">
        <v>3424</v>
      </c>
    </row>
    <row r="941" spans="1:15">
      <c r="A941" t="s">
        <v>3884</v>
      </c>
      <c r="B941">
        <v>55</v>
      </c>
      <c r="C941">
        <v>11</v>
      </c>
      <c r="D941">
        <v>11</v>
      </c>
      <c r="E941">
        <v>26</v>
      </c>
      <c r="F941">
        <v>2</v>
      </c>
      <c r="G941">
        <v>1</v>
      </c>
      <c r="H941">
        <v>23</v>
      </c>
      <c r="M941" t="s">
        <v>3424</v>
      </c>
      <c r="N941" t="s">
        <v>3424</v>
      </c>
      <c r="O941" t="s">
        <v>3424</v>
      </c>
    </row>
    <row r="942" spans="1:15">
      <c r="A942" t="s">
        <v>3885</v>
      </c>
      <c r="B942">
        <v>60</v>
      </c>
      <c r="C942">
        <v>9</v>
      </c>
      <c r="D942">
        <v>9</v>
      </c>
      <c r="E942">
        <v>40</v>
      </c>
      <c r="F942">
        <v>2</v>
      </c>
      <c r="G942">
        <v>0</v>
      </c>
      <c r="H942">
        <v>38</v>
      </c>
      <c r="M942" t="s">
        <v>3424</v>
      </c>
      <c r="N942" t="s">
        <v>3424</v>
      </c>
      <c r="O942" t="s">
        <v>3424</v>
      </c>
    </row>
    <row r="943" spans="1:15">
      <c r="A943" t="s">
        <v>3886</v>
      </c>
      <c r="F943" t="s">
        <v>3424</v>
      </c>
      <c r="G943" t="s">
        <v>3424</v>
      </c>
      <c r="H943" t="s">
        <v>3424</v>
      </c>
      <c r="M943" t="s">
        <v>3424</v>
      </c>
      <c r="N943" t="s">
        <v>3424</v>
      </c>
      <c r="O943" t="s">
        <v>3424</v>
      </c>
    </row>
    <row r="944" spans="1:15">
      <c r="A944" t="s">
        <v>3887</v>
      </c>
      <c r="B944">
        <v>30</v>
      </c>
      <c r="C944">
        <v>7</v>
      </c>
      <c r="D944">
        <v>6</v>
      </c>
      <c r="E944">
        <v>21</v>
      </c>
      <c r="F944">
        <v>0</v>
      </c>
      <c r="G944">
        <v>0</v>
      </c>
      <c r="H944">
        <v>21</v>
      </c>
      <c r="M944" t="s">
        <v>3424</v>
      </c>
      <c r="N944" t="s">
        <v>3424</v>
      </c>
      <c r="O944" t="s">
        <v>3424</v>
      </c>
    </row>
    <row r="945" spans="1:15">
      <c r="A945" t="s">
        <v>3888</v>
      </c>
      <c r="B945">
        <v>71</v>
      </c>
      <c r="C945">
        <v>10</v>
      </c>
      <c r="D945">
        <v>8</v>
      </c>
      <c r="E945">
        <v>16</v>
      </c>
      <c r="F945">
        <v>0</v>
      </c>
      <c r="G945">
        <v>0</v>
      </c>
      <c r="H945">
        <v>16</v>
      </c>
      <c r="M945" t="s">
        <v>3424</v>
      </c>
      <c r="N945" t="s">
        <v>3424</v>
      </c>
      <c r="O945" t="s">
        <v>3424</v>
      </c>
    </row>
    <row r="946" spans="1:15">
      <c r="A946" t="s">
        <v>3889</v>
      </c>
      <c r="B946">
        <v>51</v>
      </c>
      <c r="C946">
        <v>10</v>
      </c>
      <c r="D946">
        <v>10</v>
      </c>
      <c r="E946">
        <v>14</v>
      </c>
      <c r="F946">
        <v>0</v>
      </c>
      <c r="G946">
        <v>0</v>
      </c>
      <c r="H946">
        <v>14</v>
      </c>
      <c r="M946" t="s">
        <v>3424</v>
      </c>
      <c r="N946" t="s">
        <v>3424</v>
      </c>
      <c r="O946" t="s">
        <v>3424</v>
      </c>
    </row>
    <row r="947" spans="1:15">
      <c r="A947" t="s">
        <v>3890</v>
      </c>
      <c r="B947">
        <v>68</v>
      </c>
      <c r="C947">
        <v>11</v>
      </c>
      <c r="D947">
        <v>10</v>
      </c>
      <c r="E947">
        <v>13</v>
      </c>
      <c r="F947">
        <v>0</v>
      </c>
      <c r="G947">
        <v>0</v>
      </c>
      <c r="H947">
        <v>13</v>
      </c>
      <c r="M947" t="s">
        <v>3424</v>
      </c>
      <c r="N947" t="s">
        <v>3424</v>
      </c>
      <c r="O947" t="s">
        <v>3424</v>
      </c>
    </row>
    <row r="948" spans="1:15">
      <c r="A948" t="s">
        <v>3891</v>
      </c>
      <c r="B948">
        <v>49</v>
      </c>
      <c r="C948">
        <v>10</v>
      </c>
      <c r="D948">
        <v>10</v>
      </c>
      <c r="E948">
        <v>15</v>
      </c>
      <c r="F948">
        <v>0</v>
      </c>
      <c r="G948">
        <v>0</v>
      </c>
      <c r="H948">
        <v>15</v>
      </c>
      <c r="M948" t="s">
        <v>3424</v>
      </c>
      <c r="N948" t="s">
        <v>3424</v>
      </c>
      <c r="O948" t="s">
        <v>3424</v>
      </c>
    </row>
    <row r="949" spans="1:15">
      <c r="A949" t="s">
        <v>3892</v>
      </c>
      <c r="B949">
        <v>50</v>
      </c>
      <c r="C949">
        <v>9</v>
      </c>
      <c r="D949">
        <v>9</v>
      </c>
      <c r="E949">
        <v>16</v>
      </c>
      <c r="F949">
        <v>0</v>
      </c>
      <c r="G949">
        <v>0</v>
      </c>
      <c r="H949">
        <v>16</v>
      </c>
      <c r="M949" t="s">
        <v>3424</v>
      </c>
      <c r="N949" t="s">
        <v>3424</v>
      </c>
      <c r="O949" t="s">
        <v>3424</v>
      </c>
    </row>
    <row r="950" spans="1:15">
      <c r="A950" t="s">
        <v>3893</v>
      </c>
      <c r="B950">
        <v>61</v>
      </c>
      <c r="C950">
        <v>11</v>
      </c>
      <c r="D950">
        <v>71</v>
      </c>
      <c r="E950">
        <v>22</v>
      </c>
      <c r="F950">
        <v>0</v>
      </c>
      <c r="G950">
        <v>0</v>
      </c>
      <c r="H950">
        <v>22</v>
      </c>
      <c r="M950" t="s">
        <v>3424</v>
      </c>
      <c r="N950" t="s">
        <v>3424</v>
      </c>
      <c r="O950" t="s">
        <v>3424</v>
      </c>
    </row>
    <row r="951" spans="1:15">
      <c r="A951" t="s">
        <v>3894</v>
      </c>
      <c r="B951">
        <v>54</v>
      </c>
      <c r="C951">
        <v>10</v>
      </c>
      <c r="D951">
        <v>10</v>
      </c>
      <c r="E951">
        <v>27</v>
      </c>
      <c r="F951">
        <v>0</v>
      </c>
      <c r="G951">
        <v>0</v>
      </c>
      <c r="H951">
        <v>27</v>
      </c>
      <c r="M951" t="s">
        <v>3424</v>
      </c>
      <c r="N951" t="s">
        <v>3424</v>
      </c>
      <c r="O951" t="s">
        <v>3424</v>
      </c>
    </row>
    <row r="952" spans="1:15">
      <c r="A952" t="s">
        <v>3895</v>
      </c>
      <c r="B952">
        <v>52</v>
      </c>
      <c r="C952">
        <v>9</v>
      </c>
      <c r="D952">
        <v>9</v>
      </c>
      <c r="E952">
        <v>15</v>
      </c>
      <c r="F952">
        <v>0</v>
      </c>
      <c r="G952">
        <v>0</v>
      </c>
      <c r="H952">
        <v>15</v>
      </c>
      <c r="M952" t="s">
        <v>3424</v>
      </c>
      <c r="N952" t="s">
        <v>3424</v>
      </c>
      <c r="O952" t="s">
        <v>3424</v>
      </c>
    </row>
    <row r="953" spans="1:15">
      <c r="A953" t="s">
        <v>3896</v>
      </c>
      <c r="B953">
        <v>60</v>
      </c>
      <c r="C953">
        <v>11</v>
      </c>
      <c r="D953">
        <v>11</v>
      </c>
      <c r="E953">
        <v>22</v>
      </c>
      <c r="F953">
        <v>3</v>
      </c>
      <c r="G953">
        <v>0</v>
      </c>
      <c r="H953">
        <v>19</v>
      </c>
      <c r="M953" t="s">
        <v>3424</v>
      </c>
      <c r="N953" t="s">
        <v>3424</v>
      </c>
      <c r="O953" t="s">
        <v>3424</v>
      </c>
    </row>
    <row r="954" spans="1:15">
      <c r="A954" t="s">
        <v>3897</v>
      </c>
      <c r="B954">
        <v>55</v>
      </c>
      <c r="C954">
        <v>10</v>
      </c>
      <c r="D954">
        <v>10</v>
      </c>
      <c r="E954">
        <v>21</v>
      </c>
      <c r="F954">
        <v>2</v>
      </c>
      <c r="G954">
        <v>0</v>
      </c>
      <c r="H954">
        <v>19</v>
      </c>
      <c r="M954" t="s">
        <v>3424</v>
      </c>
      <c r="N954" t="s">
        <v>3424</v>
      </c>
      <c r="O954" t="s">
        <v>3424</v>
      </c>
    </row>
    <row r="955" spans="1:15">
      <c r="A955" t="s">
        <v>3898</v>
      </c>
      <c r="B955">
        <v>49</v>
      </c>
      <c r="C955">
        <v>8</v>
      </c>
      <c r="D955">
        <v>8</v>
      </c>
      <c r="E955">
        <v>14</v>
      </c>
      <c r="F955">
        <v>0</v>
      </c>
      <c r="G955">
        <v>0</v>
      </c>
      <c r="H955">
        <v>14</v>
      </c>
      <c r="M955" t="s">
        <v>3424</v>
      </c>
      <c r="N955" t="s">
        <v>3424</v>
      </c>
      <c r="O955" t="s">
        <v>3424</v>
      </c>
    </row>
    <row r="956" spans="1:15">
      <c r="A956" t="s">
        <v>3899</v>
      </c>
      <c r="B956">
        <v>42</v>
      </c>
      <c r="C956">
        <v>8</v>
      </c>
      <c r="D956">
        <v>8</v>
      </c>
      <c r="E956">
        <v>12</v>
      </c>
      <c r="F956">
        <v>0</v>
      </c>
      <c r="G956">
        <v>0</v>
      </c>
      <c r="H956">
        <v>12</v>
      </c>
      <c r="M956" t="s">
        <v>3424</v>
      </c>
      <c r="N956" t="s">
        <v>3424</v>
      </c>
      <c r="O956" t="s">
        <v>3424</v>
      </c>
    </row>
    <row r="957" spans="1:15">
      <c r="A957" t="s">
        <v>3900</v>
      </c>
      <c r="B957">
        <v>48</v>
      </c>
      <c r="C957">
        <v>9</v>
      </c>
      <c r="D957">
        <v>9</v>
      </c>
      <c r="E957">
        <v>17</v>
      </c>
      <c r="F957">
        <v>0</v>
      </c>
      <c r="G957">
        <v>0</v>
      </c>
      <c r="H957">
        <v>17</v>
      </c>
      <c r="M957" t="s">
        <v>3424</v>
      </c>
      <c r="N957" t="s">
        <v>3424</v>
      </c>
      <c r="O957" t="s">
        <v>3424</v>
      </c>
    </row>
    <row r="958" spans="1:15">
      <c r="A958" t="s">
        <v>3901</v>
      </c>
      <c r="B958">
        <v>44</v>
      </c>
      <c r="C958">
        <v>7</v>
      </c>
      <c r="D958">
        <v>7</v>
      </c>
      <c r="E958">
        <v>20</v>
      </c>
      <c r="F958">
        <v>0</v>
      </c>
      <c r="G958">
        <v>0</v>
      </c>
      <c r="H958">
        <v>20</v>
      </c>
      <c r="M958" t="s">
        <v>3424</v>
      </c>
      <c r="N958" t="s">
        <v>3424</v>
      </c>
      <c r="O958" t="s">
        <v>3424</v>
      </c>
    </row>
    <row r="959" spans="1:15">
      <c r="A959" t="s">
        <v>3902</v>
      </c>
      <c r="B959">
        <v>55</v>
      </c>
      <c r="C959">
        <v>8</v>
      </c>
      <c r="D959">
        <v>8</v>
      </c>
      <c r="E959">
        <v>18</v>
      </c>
      <c r="F959">
        <v>0</v>
      </c>
      <c r="G959">
        <v>0</v>
      </c>
      <c r="H959">
        <v>18</v>
      </c>
      <c r="M959" t="s">
        <v>3424</v>
      </c>
      <c r="N959" t="s">
        <v>3424</v>
      </c>
      <c r="O959" t="s">
        <v>3424</v>
      </c>
    </row>
    <row r="960" spans="1:15">
      <c r="A960" t="s">
        <v>3903</v>
      </c>
      <c r="B960">
        <v>47</v>
      </c>
      <c r="C960">
        <v>9</v>
      </c>
      <c r="D960">
        <v>9</v>
      </c>
      <c r="E960">
        <v>26</v>
      </c>
      <c r="F960">
        <v>4</v>
      </c>
      <c r="G960">
        <v>0</v>
      </c>
      <c r="H960">
        <v>27</v>
      </c>
      <c r="M960" t="s">
        <v>3424</v>
      </c>
      <c r="N960" t="s">
        <v>3424</v>
      </c>
      <c r="O960" t="s">
        <v>3424</v>
      </c>
    </row>
    <row r="961" spans="1:15">
      <c r="A961" t="s">
        <v>3904</v>
      </c>
      <c r="B961">
        <v>58</v>
      </c>
      <c r="C961">
        <v>11</v>
      </c>
      <c r="D961">
        <v>11</v>
      </c>
      <c r="E961">
        <v>18</v>
      </c>
      <c r="F961">
        <v>0</v>
      </c>
      <c r="G961">
        <v>0</v>
      </c>
      <c r="H961">
        <v>18</v>
      </c>
      <c r="M961" t="s">
        <v>3424</v>
      </c>
      <c r="N961" t="s">
        <v>3424</v>
      </c>
      <c r="O961" t="s">
        <v>3424</v>
      </c>
    </row>
    <row r="962" spans="1:15">
      <c r="A962" t="s">
        <v>3905</v>
      </c>
      <c r="B962">
        <v>45</v>
      </c>
      <c r="C962">
        <v>9</v>
      </c>
      <c r="D962">
        <v>9</v>
      </c>
      <c r="E962">
        <v>15</v>
      </c>
      <c r="F962">
        <v>0</v>
      </c>
      <c r="G962">
        <v>0</v>
      </c>
      <c r="H962">
        <v>15</v>
      </c>
      <c r="M962" t="s">
        <v>3424</v>
      </c>
      <c r="N962" t="s">
        <v>3424</v>
      </c>
      <c r="O962" t="s">
        <v>3424</v>
      </c>
    </row>
    <row r="963" spans="1:15">
      <c r="A963" t="s">
        <v>3906</v>
      </c>
      <c r="B963">
        <v>43</v>
      </c>
      <c r="C963">
        <v>7</v>
      </c>
      <c r="D963">
        <v>7</v>
      </c>
      <c r="E963">
        <v>14</v>
      </c>
      <c r="F963">
        <v>0</v>
      </c>
      <c r="G963">
        <v>0</v>
      </c>
      <c r="H963">
        <v>14</v>
      </c>
      <c r="M963" t="s">
        <v>3424</v>
      </c>
      <c r="N963" t="s">
        <v>3424</v>
      </c>
      <c r="O963" t="s">
        <v>3424</v>
      </c>
    </row>
    <row r="964" spans="1:15">
      <c r="A964" t="s">
        <v>3907</v>
      </c>
      <c r="B964">
        <v>42</v>
      </c>
      <c r="C964">
        <v>10</v>
      </c>
      <c r="D964">
        <v>10</v>
      </c>
      <c r="E964">
        <v>32</v>
      </c>
      <c r="F964">
        <v>0</v>
      </c>
      <c r="G964">
        <v>0</v>
      </c>
      <c r="H964">
        <v>32</v>
      </c>
      <c r="M964" t="s">
        <v>3424</v>
      </c>
      <c r="N964" t="s">
        <v>3424</v>
      </c>
      <c r="O964" t="s">
        <v>3424</v>
      </c>
    </row>
    <row r="965" spans="1:15">
      <c r="A965" t="s">
        <v>3908</v>
      </c>
      <c r="B965">
        <v>100</v>
      </c>
      <c r="C965">
        <v>12</v>
      </c>
      <c r="D965">
        <v>11</v>
      </c>
      <c r="E965">
        <v>60</v>
      </c>
      <c r="F965">
        <v>0</v>
      </c>
      <c r="G965">
        <v>0</v>
      </c>
      <c r="H965">
        <v>60</v>
      </c>
      <c r="M965" t="s">
        <v>3424</v>
      </c>
      <c r="N965" t="s">
        <v>3424</v>
      </c>
      <c r="O965" t="s">
        <v>3424</v>
      </c>
    </row>
    <row r="966" spans="1:15">
      <c r="A966" t="s">
        <v>3909</v>
      </c>
      <c r="B966">
        <v>100</v>
      </c>
      <c r="C966">
        <v>12</v>
      </c>
      <c r="D966">
        <v>11</v>
      </c>
      <c r="E966">
        <v>62</v>
      </c>
      <c r="F966">
        <v>0</v>
      </c>
      <c r="G966">
        <v>0</v>
      </c>
      <c r="H966">
        <v>62</v>
      </c>
      <c r="M966" t="s">
        <v>3424</v>
      </c>
      <c r="N966" t="s">
        <v>3424</v>
      </c>
      <c r="O966" t="s">
        <v>3424</v>
      </c>
    </row>
    <row r="967" spans="1:15">
      <c r="A967" t="s">
        <v>3910</v>
      </c>
      <c r="B967">
        <v>85</v>
      </c>
      <c r="C967">
        <v>10</v>
      </c>
      <c r="D967">
        <v>8</v>
      </c>
      <c r="E967">
        <v>30</v>
      </c>
      <c r="F967">
        <v>0</v>
      </c>
      <c r="G967">
        <v>0</v>
      </c>
      <c r="H967">
        <v>30</v>
      </c>
      <c r="M967" t="s">
        <v>3424</v>
      </c>
      <c r="N967" t="s">
        <v>3424</v>
      </c>
      <c r="O967" t="s">
        <v>3424</v>
      </c>
    </row>
    <row r="968" spans="1:15">
      <c r="A968" t="s">
        <v>3911</v>
      </c>
      <c r="B968">
        <v>90</v>
      </c>
      <c r="C968">
        <v>11</v>
      </c>
      <c r="D968">
        <v>8</v>
      </c>
      <c r="E968">
        <v>40</v>
      </c>
      <c r="F968">
        <v>0</v>
      </c>
      <c r="G968">
        <v>0</v>
      </c>
      <c r="H968">
        <v>40</v>
      </c>
      <c r="M968" t="s">
        <v>3424</v>
      </c>
      <c r="N968" t="s">
        <v>3424</v>
      </c>
      <c r="O968" t="s">
        <v>3424</v>
      </c>
    </row>
    <row r="969" spans="1:15">
      <c r="A969" t="s">
        <v>3912</v>
      </c>
      <c r="B969">
        <v>58</v>
      </c>
      <c r="C969">
        <v>9</v>
      </c>
      <c r="D969">
        <v>9</v>
      </c>
      <c r="E969">
        <v>28</v>
      </c>
      <c r="F969">
        <v>0</v>
      </c>
      <c r="G969">
        <v>0</v>
      </c>
      <c r="H969">
        <v>28</v>
      </c>
      <c r="M969" t="s">
        <v>3424</v>
      </c>
      <c r="N969" t="s">
        <v>3424</v>
      </c>
      <c r="O969" t="s">
        <v>3424</v>
      </c>
    </row>
    <row r="970" spans="1:15">
      <c r="A970" t="s">
        <v>3913</v>
      </c>
      <c r="B970">
        <v>55</v>
      </c>
      <c r="C970">
        <v>9</v>
      </c>
      <c r="D970">
        <v>9</v>
      </c>
      <c r="E970">
        <v>25</v>
      </c>
      <c r="F970">
        <v>0</v>
      </c>
      <c r="G970">
        <v>0</v>
      </c>
      <c r="H970">
        <v>25</v>
      </c>
      <c r="M970" t="s">
        <v>3424</v>
      </c>
      <c r="N970" t="s">
        <v>3424</v>
      </c>
      <c r="O970" t="s">
        <v>3424</v>
      </c>
    </row>
    <row r="971" spans="1:15">
      <c r="A971" t="s">
        <v>3914</v>
      </c>
      <c r="B971">
        <v>45</v>
      </c>
      <c r="C971">
        <v>9</v>
      </c>
      <c r="D971">
        <v>10</v>
      </c>
      <c r="E971">
        <v>15</v>
      </c>
      <c r="F971">
        <v>0</v>
      </c>
      <c r="G971">
        <v>0</v>
      </c>
      <c r="H971">
        <v>15</v>
      </c>
      <c r="M971" t="s">
        <v>3424</v>
      </c>
      <c r="N971" t="s">
        <v>3424</v>
      </c>
      <c r="O971" t="s">
        <v>3424</v>
      </c>
    </row>
    <row r="972" spans="1:15">
      <c r="A972" t="s">
        <v>3915</v>
      </c>
      <c r="B972">
        <v>40</v>
      </c>
      <c r="C972">
        <v>8</v>
      </c>
      <c r="D972">
        <v>8</v>
      </c>
      <c r="E972">
        <v>15</v>
      </c>
      <c r="F972">
        <v>0</v>
      </c>
      <c r="G972">
        <v>0</v>
      </c>
      <c r="H972">
        <v>15</v>
      </c>
      <c r="M972" t="s">
        <v>3424</v>
      </c>
      <c r="N972" t="s">
        <v>3424</v>
      </c>
      <c r="O972" t="s">
        <v>3424</v>
      </c>
    </row>
    <row r="973" spans="1:15">
      <c r="A973" t="s">
        <v>3916</v>
      </c>
      <c r="B973">
        <v>50</v>
      </c>
      <c r="C973">
        <v>9</v>
      </c>
      <c r="D973">
        <v>9</v>
      </c>
      <c r="E973">
        <v>15</v>
      </c>
      <c r="F973">
        <v>0</v>
      </c>
      <c r="G973">
        <v>0</v>
      </c>
      <c r="H973">
        <v>15</v>
      </c>
      <c r="M973" t="s">
        <v>3424</v>
      </c>
      <c r="N973" t="s">
        <v>3424</v>
      </c>
      <c r="O973" t="s">
        <v>3424</v>
      </c>
    </row>
    <row r="974" spans="1:15">
      <c r="A974" t="s">
        <v>3917</v>
      </c>
      <c r="B974">
        <v>50</v>
      </c>
      <c r="C974">
        <v>11</v>
      </c>
      <c r="D974">
        <v>11</v>
      </c>
      <c r="E974">
        <v>15</v>
      </c>
      <c r="F974">
        <v>0</v>
      </c>
      <c r="G974">
        <v>0</v>
      </c>
      <c r="H974">
        <v>15</v>
      </c>
      <c r="M974" t="s">
        <v>3424</v>
      </c>
      <c r="N974" t="s">
        <v>3424</v>
      </c>
      <c r="O974" t="s">
        <v>3424</v>
      </c>
    </row>
    <row r="975" spans="1:15">
      <c r="A975" t="s">
        <v>3918</v>
      </c>
      <c r="B975">
        <v>50</v>
      </c>
      <c r="C975">
        <v>10</v>
      </c>
      <c r="D975">
        <v>10</v>
      </c>
      <c r="E975">
        <v>15</v>
      </c>
      <c r="F975">
        <v>0</v>
      </c>
      <c r="G975">
        <v>0</v>
      </c>
      <c r="H975">
        <v>15</v>
      </c>
      <c r="M975" t="s">
        <v>3424</v>
      </c>
      <c r="N975" t="s">
        <v>3424</v>
      </c>
      <c r="O975" t="s">
        <v>3424</v>
      </c>
    </row>
    <row r="976" spans="1:15">
      <c r="A976" t="s">
        <v>3919</v>
      </c>
      <c r="B976">
        <v>50</v>
      </c>
      <c r="C976">
        <v>9</v>
      </c>
      <c r="D976">
        <v>9</v>
      </c>
      <c r="E976">
        <v>15</v>
      </c>
      <c r="F976">
        <v>0</v>
      </c>
      <c r="G976">
        <v>0</v>
      </c>
      <c r="H976">
        <v>15</v>
      </c>
      <c r="M976" t="s">
        <v>3424</v>
      </c>
      <c r="N976" t="s">
        <v>3424</v>
      </c>
      <c r="O976" t="s">
        <v>3424</v>
      </c>
    </row>
    <row r="977" spans="1:15">
      <c r="A977" t="s">
        <v>3920</v>
      </c>
      <c r="B977">
        <v>50</v>
      </c>
      <c r="C977">
        <v>8</v>
      </c>
      <c r="D977">
        <v>8</v>
      </c>
      <c r="E977">
        <v>15</v>
      </c>
      <c r="F977">
        <v>0</v>
      </c>
      <c r="G977">
        <v>0</v>
      </c>
      <c r="H977">
        <v>15</v>
      </c>
      <c r="M977" t="s">
        <v>3424</v>
      </c>
      <c r="N977" t="s">
        <v>3424</v>
      </c>
      <c r="O977" t="s">
        <v>3424</v>
      </c>
    </row>
    <row r="978" spans="1:15">
      <c r="A978" t="s">
        <v>3921</v>
      </c>
      <c r="B978">
        <v>50</v>
      </c>
      <c r="C978">
        <v>12</v>
      </c>
      <c r="D978">
        <v>11</v>
      </c>
      <c r="E978">
        <v>15</v>
      </c>
      <c r="F978">
        <v>0</v>
      </c>
      <c r="G978">
        <v>0</v>
      </c>
      <c r="H978">
        <v>15</v>
      </c>
      <c r="M978" t="s">
        <v>3424</v>
      </c>
      <c r="N978" t="s">
        <v>3424</v>
      </c>
      <c r="O978" t="s">
        <v>3424</v>
      </c>
    </row>
    <row r="979" spans="1:15">
      <c r="A979" t="s">
        <v>3922</v>
      </c>
      <c r="B979">
        <v>45</v>
      </c>
      <c r="C979">
        <v>10</v>
      </c>
      <c r="D979">
        <v>10</v>
      </c>
      <c r="E979">
        <v>21</v>
      </c>
      <c r="F979">
        <v>0</v>
      </c>
      <c r="G979">
        <v>0</v>
      </c>
      <c r="H979">
        <v>21</v>
      </c>
      <c r="M979" t="s">
        <v>3424</v>
      </c>
      <c r="N979" t="s">
        <v>3424</v>
      </c>
      <c r="O979" t="s">
        <v>3424</v>
      </c>
    </row>
    <row r="980" spans="1:15">
      <c r="A980" t="s">
        <v>3923</v>
      </c>
      <c r="B980">
        <v>50</v>
      </c>
      <c r="C980">
        <v>9</v>
      </c>
      <c r="D980">
        <v>9</v>
      </c>
      <c r="E980">
        <v>17</v>
      </c>
      <c r="F980">
        <v>0</v>
      </c>
      <c r="G980">
        <v>0</v>
      </c>
      <c r="H980">
        <v>17</v>
      </c>
      <c r="M980" t="s">
        <v>3424</v>
      </c>
      <c r="N980" t="s">
        <v>3424</v>
      </c>
      <c r="O980" t="s">
        <v>3424</v>
      </c>
    </row>
    <row r="981" spans="1:15">
      <c r="A981" t="s">
        <v>3924</v>
      </c>
      <c r="B981">
        <v>40</v>
      </c>
      <c r="C981">
        <v>9</v>
      </c>
      <c r="D981">
        <v>9</v>
      </c>
      <c r="E981">
        <v>16</v>
      </c>
      <c r="F981">
        <v>0</v>
      </c>
      <c r="G981">
        <v>0</v>
      </c>
      <c r="H981">
        <v>16</v>
      </c>
      <c r="M981" t="s">
        <v>3424</v>
      </c>
      <c r="N981" t="s">
        <v>3424</v>
      </c>
      <c r="O981" t="s">
        <v>3424</v>
      </c>
    </row>
    <row r="982" spans="1:15">
      <c r="A982" t="s">
        <v>3925</v>
      </c>
      <c r="B982">
        <v>60</v>
      </c>
      <c r="C982">
        <v>11</v>
      </c>
      <c r="D982">
        <v>11</v>
      </c>
      <c r="E982">
        <v>26</v>
      </c>
      <c r="F982">
        <v>0</v>
      </c>
      <c r="G982">
        <v>0</v>
      </c>
      <c r="H982">
        <v>26</v>
      </c>
      <c r="M982" t="s">
        <v>3424</v>
      </c>
      <c r="N982" t="s">
        <v>3424</v>
      </c>
      <c r="O982" t="s">
        <v>3424</v>
      </c>
    </row>
    <row r="983" spans="1:15">
      <c r="A983" t="s">
        <v>3926</v>
      </c>
      <c r="B983">
        <v>30</v>
      </c>
      <c r="C983">
        <v>8</v>
      </c>
      <c r="D983">
        <v>8</v>
      </c>
      <c r="E983">
        <v>12</v>
      </c>
      <c r="F983">
        <v>0</v>
      </c>
      <c r="G983">
        <v>0</v>
      </c>
      <c r="H983">
        <v>12</v>
      </c>
      <c r="M983" t="s">
        <v>3424</v>
      </c>
      <c r="N983" t="s">
        <v>3424</v>
      </c>
      <c r="O983" t="s">
        <v>3424</v>
      </c>
    </row>
    <row r="984" spans="1:15">
      <c r="A984" t="s">
        <v>3927</v>
      </c>
      <c r="B984">
        <v>50</v>
      </c>
      <c r="C984">
        <v>11</v>
      </c>
      <c r="D984">
        <v>11</v>
      </c>
      <c r="E984">
        <v>17</v>
      </c>
      <c r="F984">
        <v>0</v>
      </c>
      <c r="G984">
        <v>0</v>
      </c>
      <c r="H984">
        <v>17</v>
      </c>
      <c r="M984" t="s">
        <v>3424</v>
      </c>
      <c r="N984" t="s">
        <v>3424</v>
      </c>
      <c r="O984" t="s">
        <v>3424</v>
      </c>
    </row>
    <row r="985" spans="1:15">
      <c r="A985" t="s">
        <v>3928</v>
      </c>
      <c r="B985">
        <v>35</v>
      </c>
      <c r="C985">
        <v>10</v>
      </c>
      <c r="D985">
        <v>10</v>
      </c>
      <c r="E985">
        <v>15</v>
      </c>
      <c r="F985">
        <v>0</v>
      </c>
      <c r="G985">
        <v>0</v>
      </c>
      <c r="H985">
        <v>15</v>
      </c>
      <c r="M985" t="s">
        <v>3424</v>
      </c>
      <c r="N985" t="s">
        <v>3424</v>
      </c>
      <c r="O985" t="s">
        <v>3424</v>
      </c>
    </row>
    <row r="986" spans="1:15">
      <c r="A986" t="s">
        <v>3929</v>
      </c>
      <c r="B986">
        <v>60</v>
      </c>
      <c r="C986">
        <v>11</v>
      </c>
      <c r="D986">
        <v>11</v>
      </c>
      <c r="E986">
        <v>30</v>
      </c>
      <c r="F986">
        <v>0</v>
      </c>
      <c r="G986">
        <v>0</v>
      </c>
      <c r="H986">
        <v>30</v>
      </c>
      <c r="M986" t="s">
        <v>3424</v>
      </c>
      <c r="N986" t="s">
        <v>3424</v>
      </c>
      <c r="O986" t="s">
        <v>3424</v>
      </c>
    </row>
    <row r="987" spans="1:15">
      <c r="A987" t="s">
        <v>3930</v>
      </c>
      <c r="B987">
        <v>41</v>
      </c>
      <c r="C987">
        <v>10</v>
      </c>
      <c r="D987">
        <v>10</v>
      </c>
      <c r="E987">
        <v>19</v>
      </c>
      <c r="F987">
        <v>0</v>
      </c>
      <c r="G987">
        <v>0</v>
      </c>
      <c r="H987">
        <v>19</v>
      </c>
      <c r="M987" t="s">
        <v>3424</v>
      </c>
      <c r="N987" t="s">
        <v>3424</v>
      </c>
      <c r="O987" t="s">
        <v>3424</v>
      </c>
    </row>
    <row r="988" spans="1:15">
      <c r="A988" t="s">
        <v>3931</v>
      </c>
      <c r="B988">
        <v>35</v>
      </c>
      <c r="C988">
        <v>10</v>
      </c>
      <c r="D988">
        <v>10</v>
      </c>
      <c r="E988">
        <v>16</v>
      </c>
      <c r="F988">
        <v>0</v>
      </c>
      <c r="G988">
        <v>0</v>
      </c>
      <c r="H988">
        <v>16</v>
      </c>
      <c r="M988" t="s">
        <v>3424</v>
      </c>
      <c r="N988" t="s">
        <v>3424</v>
      </c>
      <c r="O988" t="s">
        <v>3424</v>
      </c>
    </row>
    <row r="989" spans="1:15">
      <c r="A989" t="s">
        <v>3932</v>
      </c>
      <c r="B989">
        <v>30</v>
      </c>
      <c r="C989">
        <v>9</v>
      </c>
      <c r="D989">
        <v>9</v>
      </c>
      <c r="E989">
        <v>12</v>
      </c>
      <c r="F989">
        <v>0</v>
      </c>
      <c r="G989">
        <v>0</v>
      </c>
      <c r="H989">
        <v>12</v>
      </c>
      <c r="M989" t="s">
        <v>3424</v>
      </c>
      <c r="N989" t="s">
        <v>3424</v>
      </c>
      <c r="O989" t="s">
        <v>3424</v>
      </c>
    </row>
    <row r="990" spans="1:15">
      <c r="A990" t="s">
        <v>3933</v>
      </c>
      <c r="B990">
        <v>35</v>
      </c>
      <c r="C990">
        <v>9</v>
      </c>
      <c r="D990">
        <v>9</v>
      </c>
      <c r="E990">
        <v>17</v>
      </c>
      <c r="F990">
        <v>0</v>
      </c>
      <c r="G990">
        <v>0</v>
      </c>
      <c r="H990">
        <v>17</v>
      </c>
      <c r="M990" t="s">
        <v>3424</v>
      </c>
      <c r="N990" t="s">
        <v>3424</v>
      </c>
      <c r="O990" t="s">
        <v>3424</v>
      </c>
    </row>
    <row r="991" spans="1:15">
      <c r="A991" t="s">
        <v>3934</v>
      </c>
      <c r="B991">
        <v>40</v>
      </c>
      <c r="C991">
        <v>10</v>
      </c>
      <c r="D991">
        <v>10</v>
      </c>
      <c r="E991">
        <v>15</v>
      </c>
      <c r="F991">
        <v>0</v>
      </c>
      <c r="G991">
        <v>0</v>
      </c>
      <c r="H991">
        <v>15</v>
      </c>
      <c r="M991" t="s">
        <v>3424</v>
      </c>
      <c r="N991" t="s">
        <v>3424</v>
      </c>
      <c r="O991" t="s">
        <v>3424</v>
      </c>
    </row>
    <row r="992" spans="1:15">
      <c r="A992" t="s">
        <v>3935</v>
      </c>
      <c r="B992">
        <v>45</v>
      </c>
      <c r="C992">
        <v>10</v>
      </c>
      <c r="D992">
        <v>10</v>
      </c>
      <c r="E992">
        <v>20</v>
      </c>
      <c r="F992">
        <v>0</v>
      </c>
      <c r="G992">
        <v>0</v>
      </c>
      <c r="H992">
        <v>20</v>
      </c>
      <c r="M992" t="s">
        <v>3424</v>
      </c>
      <c r="N992" t="s">
        <v>3424</v>
      </c>
      <c r="O992" t="s">
        <v>3424</v>
      </c>
    </row>
    <row r="993" spans="1:15">
      <c r="A993" t="s">
        <v>3936</v>
      </c>
      <c r="B993">
        <v>40</v>
      </c>
      <c r="C993">
        <v>10</v>
      </c>
      <c r="D993">
        <v>10</v>
      </c>
      <c r="E993">
        <v>16</v>
      </c>
      <c r="F993">
        <v>0</v>
      </c>
      <c r="G993">
        <v>0</v>
      </c>
      <c r="H993">
        <v>16</v>
      </c>
      <c r="M993" t="s">
        <v>3424</v>
      </c>
      <c r="N993" t="s">
        <v>3424</v>
      </c>
      <c r="O993" t="s">
        <v>3424</v>
      </c>
    </row>
    <row r="994" spans="1:15">
      <c r="A994" t="s">
        <v>3937</v>
      </c>
      <c r="B994">
        <v>40</v>
      </c>
      <c r="C994">
        <v>11</v>
      </c>
      <c r="D994">
        <v>11</v>
      </c>
      <c r="E994">
        <v>20</v>
      </c>
      <c r="F994">
        <v>0</v>
      </c>
      <c r="G994">
        <v>0</v>
      </c>
      <c r="H994">
        <v>20</v>
      </c>
      <c r="M994" t="s">
        <v>3424</v>
      </c>
      <c r="N994" t="s">
        <v>3424</v>
      </c>
      <c r="O994" t="s">
        <v>3424</v>
      </c>
    </row>
    <row r="995" spans="1:15">
      <c r="A995" t="s">
        <v>3938</v>
      </c>
      <c r="B995">
        <v>60</v>
      </c>
      <c r="C995">
        <v>11</v>
      </c>
      <c r="D995">
        <v>11</v>
      </c>
      <c r="E995">
        <v>25</v>
      </c>
      <c r="F995">
        <v>0</v>
      </c>
      <c r="G995">
        <v>0</v>
      </c>
      <c r="H995">
        <v>25</v>
      </c>
      <c r="M995" t="s">
        <v>3424</v>
      </c>
      <c r="N995" t="s">
        <v>3424</v>
      </c>
      <c r="O995" t="s">
        <v>3424</v>
      </c>
    </row>
    <row r="996" spans="1:15">
      <c r="A996" t="s">
        <v>3939</v>
      </c>
      <c r="B996">
        <v>75</v>
      </c>
      <c r="C996">
        <v>11</v>
      </c>
      <c r="D996">
        <v>11</v>
      </c>
      <c r="E996">
        <v>17</v>
      </c>
      <c r="F996">
        <v>0</v>
      </c>
      <c r="G996">
        <v>0</v>
      </c>
      <c r="H996">
        <v>17</v>
      </c>
      <c r="M996" t="s">
        <v>3424</v>
      </c>
      <c r="N996" t="s">
        <v>3424</v>
      </c>
      <c r="O996" t="s">
        <v>3424</v>
      </c>
    </row>
    <row r="997" spans="1:15">
      <c r="A997" t="s">
        <v>3940</v>
      </c>
      <c r="B997">
        <v>71</v>
      </c>
      <c r="C997">
        <v>12</v>
      </c>
      <c r="D997">
        <v>8</v>
      </c>
      <c r="E997">
        <v>34</v>
      </c>
      <c r="F997">
        <v>1</v>
      </c>
      <c r="G997">
        <v>0</v>
      </c>
      <c r="H997">
        <v>33</v>
      </c>
      <c r="M997" t="s">
        <v>3424</v>
      </c>
      <c r="N997" t="s">
        <v>3424</v>
      </c>
      <c r="O997" t="s">
        <v>3424</v>
      </c>
    </row>
    <row r="998" spans="1:15">
      <c r="A998" t="s">
        <v>3941</v>
      </c>
      <c r="B998">
        <v>53</v>
      </c>
      <c r="C998">
        <v>9</v>
      </c>
      <c r="D998">
        <v>9</v>
      </c>
      <c r="E998">
        <v>15</v>
      </c>
      <c r="F998">
        <v>0</v>
      </c>
      <c r="G998">
        <v>0</v>
      </c>
      <c r="H998">
        <v>15</v>
      </c>
      <c r="M998" t="s">
        <v>3424</v>
      </c>
      <c r="N998" t="s">
        <v>3424</v>
      </c>
      <c r="O998" t="s">
        <v>3424</v>
      </c>
    </row>
    <row r="999" spans="1:15">
      <c r="A999" t="s">
        <v>3942</v>
      </c>
      <c r="B999">
        <v>17</v>
      </c>
      <c r="C999">
        <v>10</v>
      </c>
      <c r="D999">
        <v>10</v>
      </c>
      <c r="E999">
        <v>21</v>
      </c>
      <c r="F999">
        <v>0</v>
      </c>
      <c r="G999">
        <v>0</v>
      </c>
      <c r="H999">
        <v>21</v>
      </c>
      <c r="I999">
        <v>17</v>
      </c>
      <c r="J999">
        <v>10</v>
      </c>
      <c r="K999">
        <v>10</v>
      </c>
      <c r="M999" t="s">
        <v>3424</v>
      </c>
      <c r="N999" t="s">
        <v>3424</v>
      </c>
      <c r="O999" t="s">
        <v>3424</v>
      </c>
    </row>
    <row r="1000" spans="1:15">
      <c r="A1000" t="s">
        <v>3943</v>
      </c>
      <c r="B1000">
        <v>40</v>
      </c>
      <c r="C1000">
        <v>11</v>
      </c>
      <c r="D1000">
        <v>10</v>
      </c>
      <c r="E1000">
        <v>35</v>
      </c>
      <c r="F1000">
        <v>0</v>
      </c>
      <c r="G1000">
        <v>0</v>
      </c>
      <c r="H1000">
        <v>35</v>
      </c>
      <c r="I1000">
        <v>40</v>
      </c>
      <c r="J1000">
        <v>11</v>
      </c>
      <c r="K1000">
        <v>10</v>
      </c>
      <c r="M1000" t="s">
        <v>3424</v>
      </c>
      <c r="N1000" t="s">
        <v>3424</v>
      </c>
      <c r="O1000" t="s">
        <v>3424</v>
      </c>
    </row>
    <row r="1001" spans="1:1">
      <c r="A1001" t="s">
        <v>3944</v>
      </c>
    </row>
    <row r="1002" spans="1:15">
      <c r="A1002" t="s">
        <v>1971</v>
      </c>
      <c r="B1002">
        <v>16</v>
      </c>
      <c r="C1002">
        <v>4</v>
      </c>
      <c r="D1002">
        <v>0</v>
      </c>
      <c r="E1002">
        <v>11</v>
      </c>
      <c r="F1002">
        <v>0</v>
      </c>
      <c r="G1002">
        <v>0</v>
      </c>
      <c r="H1002">
        <v>11</v>
      </c>
      <c r="M1002" t="s">
        <v>3424</v>
      </c>
      <c r="N1002" t="s">
        <v>3424</v>
      </c>
      <c r="O1002" t="s">
        <v>3424</v>
      </c>
    </row>
    <row r="1003" spans="1:15">
      <c r="A1003" t="s">
        <v>1991</v>
      </c>
      <c r="B1003">
        <v>49</v>
      </c>
      <c r="C1003">
        <v>8</v>
      </c>
      <c r="D1003">
        <v>5</v>
      </c>
      <c r="E1003">
        <v>24</v>
      </c>
      <c r="F1003">
        <v>3</v>
      </c>
      <c r="G1003">
        <v>0</v>
      </c>
      <c r="H1003">
        <v>21</v>
      </c>
      <c r="M1003" t="s">
        <v>3424</v>
      </c>
      <c r="N1003" t="s">
        <v>3424</v>
      </c>
      <c r="O1003" t="s">
        <v>3424</v>
      </c>
    </row>
    <row r="1004" spans="1:15">
      <c r="A1004" t="s">
        <v>2011</v>
      </c>
      <c r="B1004">
        <v>24</v>
      </c>
      <c r="C1004">
        <v>4</v>
      </c>
      <c r="D1004">
        <v>3</v>
      </c>
      <c r="E1004">
        <v>12</v>
      </c>
      <c r="F1004">
        <v>0</v>
      </c>
      <c r="G1004">
        <v>0</v>
      </c>
      <c r="H1004">
        <v>12</v>
      </c>
      <c r="M1004" t="s">
        <v>3424</v>
      </c>
      <c r="N1004" t="s">
        <v>3424</v>
      </c>
      <c r="O1004" t="s">
        <v>3424</v>
      </c>
    </row>
    <row r="1005" spans="1:15">
      <c r="A1005" t="s">
        <v>2020</v>
      </c>
      <c r="B1005">
        <v>26</v>
      </c>
      <c r="C1005">
        <v>6</v>
      </c>
      <c r="D1005">
        <v>5</v>
      </c>
      <c r="E1005">
        <v>12</v>
      </c>
      <c r="F1005">
        <v>0</v>
      </c>
      <c r="G1005">
        <v>0</v>
      </c>
      <c r="H1005">
        <v>12</v>
      </c>
      <c r="M1005" t="s">
        <v>3424</v>
      </c>
      <c r="N1005" t="s">
        <v>3424</v>
      </c>
      <c r="O1005" t="s">
        <v>3424</v>
      </c>
    </row>
    <row r="1006" spans="1:15">
      <c r="A1006" t="s">
        <v>2035</v>
      </c>
      <c r="B1006">
        <v>42</v>
      </c>
      <c r="C1006">
        <v>4</v>
      </c>
      <c r="D1006">
        <v>4</v>
      </c>
      <c r="E1006">
        <v>10</v>
      </c>
      <c r="F1006">
        <v>0</v>
      </c>
      <c r="G1006">
        <v>0</v>
      </c>
      <c r="H1006">
        <v>10</v>
      </c>
      <c r="I1006">
        <v>50</v>
      </c>
      <c r="J1006">
        <v>6</v>
      </c>
      <c r="K1006">
        <v>6</v>
      </c>
      <c r="L1006">
        <v>12</v>
      </c>
      <c r="M1006">
        <v>0</v>
      </c>
      <c r="N1006">
        <v>0</v>
      </c>
      <c r="O1006">
        <v>12</v>
      </c>
    </row>
    <row r="1007" spans="1:15">
      <c r="A1007" t="s">
        <v>2039</v>
      </c>
      <c r="B1007">
        <v>20</v>
      </c>
      <c r="C1007">
        <v>5</v>
      </c>
      <c r="D1007">
        <v>4</v>
      </c>
      <c r="E1007">
        <v>11</v>
      </c>
      <c r="F1007">
        <v>0</v>
      </c>
      <c r="G1007">
        <v>0</v>
      </c>
      <c r="H1007">
        <v>11</v>
      </c>
      <c r="I1007">
        <v>35</v>
      </c>
      <c r="J1007">
        <v>5</v>
      </c>
      <c r="K1007">
        <v>4</v>
      </c>
      <c r="L1007">
        <v>16</v>
      </c>
      <c r="M1007">
        <v>0</v>
      </c>
      <c r="N1007">
        <v>0</v>
      </c>
      <c r="O1007">
        <v>16</v>
      </c>
    </row>
    <row r="1008" spans="1:15">
      <c r="A1008" t="s">
        <v>2057</v>
      </c>
      <c r="B1008">
        <v>35</v>
      </c>
      <c r="C1008">
        <v>7</v>
      </c>
      <c r="D1008">
        <v>4</v>
      </c>
      <c r="E1008">
        <v>10</v>
      </c>
      <c r="F1008">
        <v>0</v>
      </c>
      <c r="G1008">
        <v>0</v>
      </c>
      <c r="H1008">
        <v>10</v>
      </c>
      <c r="M1008" t="s">
        <v>3424</v>
      </c>
      <c r="N1008" t="s">
        <v>3424</v>
      </c>
      <c r="O1008" t="s">
        <v>3424</v>
      </c>
    </row>
    <row r="1009" spans="1:15">
      <c r="A1009" t="s">
        <v>2059</v>
      </c>
      <c r="B1009">
        <v>27</v>
      </c>
      <c r="C1009">
        <v>5</v>
      </c>
      <c r="D1009">
        <v>4</v>
      </c>
      <c r="E1009">
        <v>12</v>
      </c>
      <c r="F1009">
        <v>0</v>
      </c>
      <c r="G1009">
        <v>0</v>
      </c>
      <c r="H1009">
        <v>12</v>
      </c>
      <c r="I1009">
        <v>33</v>
      </c>
      <c r="J1009">
        <v>7</v>
      </c>
      <c r="K1009">
        <v>5</v>
      </c>
      <c r="L1009">
        <v>17</v>
      </c>
      <c r="M1009">
        <v>0</v>
      </c>
      <c r="N1009">
        <v>0</v>
      </c>
      <c r="O1009">
        <v>17</v>
      </c>
    </row>
    <row r="1010" spans="1:15">
      <c r="A1010" t="s">
        <v>2065</v>
      </c>
      <c r="B1010">
        <v>32</v>
      </c>
      <c r="C1010">
        <v>8</v>
      </c>
      <c r="D1010">
        <v>5</v>
      </c>
      <c r="E1010">
        <v>14</v>
      </c>
      <c r="F1010">
        <v>3</v>
      </c>
      <c r="G1010">
        <v>0</v>
      </c>
      <c r="H1010">
        <v>11</v>
      </c>
      <c r="I1010">
        <v>36</v>
      </c>
      <c r="J1010">
        <v>8</v>
      </c>
      <c r="K1010">
        <v>5</v>
      </c>
      <c r="L1010">
        <v>15</v>
      </c>
      <c r="M1010">
        <v>1</v>
      </c>
      <c r="N1010">
        <v>0</v>
      </c>
      <c r="O1010">
        <v>14</v>
      </c>
    </row>
    <row r="1011" spans="1:15">
      <c r="A1011" t="s">
        <v>2068</v>
      </c>
      <c r="B1011">
        <v>21</v>
      </c>
      <c r="C1011">
        <v>5</v>
      </c>
      <c r="D1011">
        <v>3</v>
      </c>
      <c r="E1011">
        <v>7</v>
      </c>
      <c r="F1011">
        <v>0</v>
      </c>
      <c r="G1011">
        <v>0</v>
      </c>
      <c r="H1011">
        <v>7</v>
      </c>
      <c r="I1011">
        <v>27</v>
      </c>
      <c r="J1011">
        <v>5</v>
      </c>
      <c r="K1011">
        <v>3</v>
      </c>
      <c r="L1011">
        <v>7</v>
      </c>
      <c r="M1011">
        <v>0</v>
      </c>
      <c r="N1011">
        <v>0</v>
      </c>
      <c r="O1011">
        <v>7</v>
      </c>
    </row>
    <row r="1012" spans="1:15">
      <c r="A1012" t="s">
        <v>2071</v>
      </c>
      <c r="B1012">
        <v>23</v>
      </c>
      <c r="E1012">
        <v>13</v>
      </c>
      <c r="F1012">
        <v>0</v>
      </c>
      <c r="G1012">
        <v>0</v>
      </c>
      <c r="H1012">
        <v>13</v>
      </c>
      <c r="I1012">
        <v>35</v>
      </c>
      <c r="J1012">
        <v>8</v>
      </c>
      <c r="K1012">
        <v>5</v>
      </c>
      <c r="L1012">
        <v>13</v>
      </c>
      <c r="M1012">
        <v>0</v>
      </c>
      <c r="N1012">
        <v>0</v>
      </c>
      <c r="O1012">
        <v>13</v>
      </c>
    </row>
    <row r="1013" spans="1:15">
      <c r="A1013" t="s">
        <v>2077</v>
      </c>
      <c r="B1013">
        <v>50</v>
      </c>
      <c r="C1013">
        <v>5</v>
      </c>
      <c r="D1013">
        <v>4</v>
      </c>
      <c r="E1013">
        <v>18</v>
      </c>
      <c r="F1013">
        <v>2</v>
      </c>
      <c r="G1013">
        <v>0</v>
      </c>
      <c r="H1013">
        <v>16</v>
      </c>
      <c r="I1013">
        <v>68</v>
      </c>
      <c r="J1013">
        <v>9</v>
      </c>
      <c r="K1013">
        <v>5</v>
      </c>
      <c r="L1013">
        <v>25</v>
      </c>
      <c r="M1013">
        <v>2</v>
      </c>
      <c r="N1013">
        <v>0</v>
      </c>
      <c r="O1013">
        <v>23</v>
      </c>
    </row>
    <row r="1014" spans="1:15">
      <c r="A1014" t="s">
        <v>2079</v>
      </c>
      <c r="B1014">
        <v>37</v>
      </c>
      <c r="C1014">
        <v>6</v>
      </c>
      <c r="D1014">
        <v>4</v>
      </c>
      <c r="E1014">
        <v>17</v>
      </c>
      <c r="F1014">
        <v>2</v>
      </c>
      <c r="G1014">
        <v>0</v>
      </c>
      <c r="H1014">
        <v>15</v>
      </c>
      <c r="I1014">
        <v>52</v>
      </c>
      <c r="J1014">
        <v>8</v>
      </c>
      <c r="K1014">
        <v>4</v>
      </c>
      <c r="L1014">
        <v>21</v>
      </c>
      <c r="M1014">
        <v>1</v>
      </c>
      <c r="N1014">
        <v>0</v>
      </c>
      <c r="O1014">
        <v>20</v>
      </c>
    </row>
    <row r="1015" spans="1:15">
      <c r="A1015" t="s">
        <v>2082</v>
      </c>
      <c r="B1015">
        <v>38</v>
      </c>
      <c r="C1015">
        <v>8</v>
      </c>
      <c r="D1015">
        <v>4</v>
      </c>
      <c r="E1015">
        <v>17</v>
      </c>
      <c r="F1015">
        <v>0</v>
      </c>
      <c r="G1015">
        <v>0</v>
      </c>
      <c r="H1015">
        <v>17</v>
      </c>
      <c r="M1015" t="s">
        <v>3424</v>
      </c>
      <c r="N1015" t="s">
        <v>3424</v>
      </c>
      <c r="O1015" t="s">
        <v>3424</v>
      </c>
    </row>
    <row r="1016" spans="1:15">
      <c r="A1016" t="s">
        <v>2085</v>
      </c>
      <c r="B1016">
        <v>20</v>
      </c>
      <c r="C1016">
        <v>4</v>
      </c>
      <c r="D1016">
        <v>3</v>
      </c>
      <c r="E1016">
        <v>10</v>
      </c>
      <c r="F1016">
        <v>0</v>
      </c>
      <c r="G1016">
        <v>0</v>
      </c>
      <c r="H1016">
        <v>10</v>
      </c>
      <c r="I1016">
        <v>32</v>
      </c>
      <c r="J1016">
        <v>6</v>
      </c>
      <c r="K1016">
        <v>4</v>
      </c>
      <c r="L1016">
        <v>14</v>
      </c>
      <c r="M1016">
        <v>0</v>
      </c>
      <c r="N1016">
        <v>0</v>
      </c>
      <c r="O1016">
        <v>14</v>
      </c>
    </row>
    <row r="1017" spans="1:15">
      <c r="A1017" t="s">
        <v>2088</v>
      </c>
      <c r="B1017">
        <v>20</v>
      </c>
      <c r="C1017">
        <v>5</v>
      </c>
      <c r="D1017">
        <v>3</v>
      </c>
      <c r="E1017">
        <v>15</v>
      </c>
      <c r="F1017">
        <v>0</v>
      </c>
      <c r="G1017">
        <v>0</v>
      </c>
      <c r="H1017">
        <v>15</v>
      </c>
      <c r="M1017" t="s">
        <v>3424</v>
      </c>
      <c r="N1017" t="s">
        <v>3424</v>
      </c>
      <c r="O1017" t="s">
        <v>3424</v>
      </c>
    </row>
    <row r="1018" spans="1:15">
      <c r="A1018" t="s">
        <v>2091</v>
      </c>
      <c r="B1018">
        <v>19</v>
      </c>
      <c r="C1018">
        <v>5</v>
      </c>
      <c r="D1018">
        <v>3</v>
      </c>
      <c r="E1018">
        <v>9</v>
      </c>
      <c r="F1018">
        <v>0</v>
      </c>
      <c r="G1018">
        <v>0</v>
      </c>
      <c r="H1018">
        <v>9</v>
      </c>
      <c r="M1018" t="s">
        <v>3424</v>
      </c>
      <c r="N1018" t="s">
        <v>3424</v>
      </c>
      <c r="O1018" t="s">
        <v>3424</v>
      </c>
    </row>
    <row r="1019" spans="1:15">
      <c r="A1019" t="s">
        <v>2094</v>
      </c>
      <c r="B1019">
        <v>20</v>
      </c>
      <c r="C1019">
        <v>5</v>
      </c>
      <c r="D1019">
        <v>3</v>
      </c>
      <c r="E1019">
        <v>12</v>
      </c>
      <c r="F1019">
        <v>0</v>
      </c>
      <c r="G1019">
        <v>0</v>
      </c>
      <c r="H1019">
        <v>12</v>
      </c>
      <c r="I1019">
        <v>25</v>
      </c>
      <c r="J1019">
        <v>7</v>
      </c>
      <c r="K1019">
        <v>4</v>
      </c>
      <c r="L1019">
        <v>15</v>
      </c>
      <c r="M1019">
        <v>2</v>
      </c>
      <c r="N1019">
        <v>0</v>
      </c>
      <c r="O1019">
        <v>14</v>
      </c>
    </row>
    <row r="1020" spans="1:15">
      <c r="A1020" t="s">
        <v>2097</v>
      </c>
      <c r="B1020">
        <v>38</v>
      </c>
      <c r="C1020">
        <v>6</v>
      </c>
      <c r="D1020">
        <v>4</v>
      </c>
      <c r="E1020">
        <v>17</v>
      </c>
      <c r="F1020">
        <v>1</v>
      </c>
      <c r="G1020">
        <v>0</v>
      </c>
      <c r="H1020">
        <v>16</v>
      </c>
      <c r="I1020">
        <v>49</v>
      </c>
      <c r="J1020">
        <v>7</v>
      </c>
      <c r="K1020">
        <v>4</v>
      </c>
      <c r="L1020">
        <v>19</v>
      </c>
      <c r="M1020">
        <v>0</v>
      </c>
      <c r="N1020">
        <v>0</v>
      </c>
      <c r="O1020">
        <v>19</v>
      </c>
    </row>
    <row r="1021" spans="1:15">
      <c r="A1021" t="s">
        <v>2100</v>
      </c>
      <c r="B1021">
        <v>32</v>
      </c>
      <c r="C1021">
        <v>6</v>
      </c>
      <c r="D1021">
        <v>3</v>
      </c>
      <c r="E1021">
        <v>15</v>
      </c>
      <c r="F1021">
        <v>0</v>
      </c>
      <c r="G1021">
        <v>0</v>
      </c>
      <c r="H1021">
        <v>15</v>
      </c>
      <c r="I1021">
        <v>47</v>
      </c>
      <c r="J1021">
        <v>7</v>
      </c>
      <c r="K1021">
        <v>4</v>
      </c>
      <c r="L1021">
        <v>21</v>
      </c>
      <c r="M1021">
        <v>1</v>
      </c>
      <c r="N1021">
        <v>0</v>
      </c>
      <c r="O1021">
        <v>20</v>
      </c>
    </row>
    <row r="1022" spans="1:15">
      <c r="A1022" t="s">
        <v>2103</v>
      </c>
      <c r="B1022">
        <v>37</v>
      </c>
      <c r="C1022">
        <v>7</v>
      </c>
      <c r="D1022">
        <v>5</v>
      </c>
      <c r="E1022">
        <v>18</v>
      </c>
      <c r="F1022">
        <v>0</v>
      </c>
      <c r="G1022">
        <v>0</v>
      </c>
      <c r="H1022">
        <v>18</v>
      </c>
      <c r="I1022">
        <v>45</v>
      </c>
      <c r="J1022">
        <v>8</v>
      </c>
      <c r="K1022">
        <v>6</v>
      </c>
      <c r="L1022">
        <v>21</v>
      </c>
      <c r="M1022">
        <v>0</v>
      </c>
      <c r="N1022">
        <v>0</v>
      </c>
      <c r="O1022">
        <v>21</v>
      </c>
    </row>
    <row r="1023" spans="1:15">
      <c r="A1023" t="s">
        <v>2106</v>
      </c>
      <c r="B1023">
        <v>46</v>
      </c>
      <c r="C1023">
        <v>10</v>
      </c>
      <c r="D1023">
        <v>6</v>
      </c>
      <c r="E1023">
        <v>12</v>
      </c>
      <c r="F1023">
        <v>0</v>
      </c>
      <c r="G1023">
        <v>0</v>
      </c>
      <c r="H1023">
        <v>12</v>
      </c>
      <c r="M1023" t="s">
        <v>3424</v>
      </c>
      <c r="N1023" t="s">
        <v>3424</v>
      </c>
      <c r="O1023" t="s">
        <v>3424</v>
      </c>
    </row>
    <row r="1024" spans="1:15">
      <c r="A1024" t="s">
        <v>2110</v>
      </c>
      <c r="B1024">
        <v>31</v>
      </c>
      <c r="C1024">
        <v>5</v>
      </c>
      <c r="D1024">
        <v>4</v>
      </c>
      <c r="E1024">
        <v>14</v>
      </c>
      <c r="F1024">
        <v>0</v>
      </c>
      <c r="G1024">
        <v>0</v>
      </c>
      <c r="H1024">
        <v>14</v>
      </c>
      <c r="M1024" t="s">
        <v>3424</v>
      </c>
      <c r="N1024" t="s">
        <v>3424</v>
      </c>
      <c r="O1024" t="s">
        <v>3424</v>
      </c>
    </row>
    <row r="1025" spans="1:15">
      <c r="A1025" t="s">
        <v>2113</v>
      </c>
      <c r="B1025">
        <v>35</v>
      </c>
      <c r="C1025">
        <v>9</v>
      </c>
      <c r="D1025">
        <v>5</v>
      </c>
      <c r="E1025">
        <v>19</v>
      </c>
      <c r="F1025">
        <v>0</v>
      </c>
      <c r="G1025">
        <v>0</v>
      </c>
      <c r="H1025">
        <v>19</v>
      </c>
      <c r="I1025">
        <v>43</v>
      </c>
      <c r="J1025">
        <v>8</v>
      </c>
      <c r="K1025">
        <v>5</v>
      </c>
      <c r="L1025">
        <v>16</v>
      </c>
      <c r="M1025">
        <v>1</v>
      </c>
      <c r="N1025">
        <v>0</v>
      </c>
      <c r="O1025">
        <v>15</v>
      </c>
    </row>
    <row r="1026" spans="1:15">
      <c r="A1026" t="s">
        <v>2116</v>
      </c>
      <c r="B1026">
        <v>26</v>
      </c>
      <c r="C1026">
        <v>7</v>
      </c>
      <c r="D1026">
        <v>3</v>
      </c>
      <c r="E1026">
        <v>14</v>
      </c>
      <c r="F1026">
        <v>0</v>
      </c>
      <c r="G1026">
        <v>0</v>
      </c>
      <c r="H1026">
        <v>14</v>
      </c>
      <c r="I1026">
        <v>41</v>
      </c>
      <c r="J1026">
        <v>7</v>
      </c>
      <c r="K1026">
        <v>4</v>
      </c>
      <c r="L1026">
        <v>12</v>
      </c>
      <c r="M1026">
        <v>0</v>
      </c>
      <c r="N1026">
        <v>0</v>
      </c>
      <c r="O1026">
        <v>12</v>
      </c>
    </row>
    <row r="1027" spans="1:15">
      <c r="A1027" t="s">
        <v>2118</v>
      </c>
      <c r="B1027">
        <v>47</v>
      </c>
      <c r="C1027">
        <v>3</v>
      </c>
      <c r="D1027">
        <v>3</v>
      </c>
      <c r="E1027">
        <v>9</v>
      </c>
      <c r="F1027">
        <v>0</v>
      </c>
      <c r="G1027">
        <v>0</v>
      </c>
      <c r="H1027">
        <v>9</v>
      </c>
      <c r="I1027">
        <v>75</v>
      </c>
      <c r="J1027">
        <v>5</v>
      </c>
      <c r="K1027">
        <v>5</v>
      </c>
      <c r="L1027">
        <v>11</v>
      </c>
      <c r="M1027">
        <v>0</v>
      </c>
      <c r="N1027">
        <v>0</v>
      </c>
      <c r="O1027">
        <v>11</v>
      </c>
    </row>
    <row r="1028" spans="1:15">
      <c r="A1028" t="s">
        <v>2121</v>
      </c>
      <c r="B1028">
        <v>41</v>
      </c>
      <c r="C1028">
        <v>7</v>
      </c>
      <c r="D1028">
        <v>6</v>
      </c>
      <c r="E1028">
        <v>17</v>
      </c>
      <c r="F1028">
        <v>1</v>
      </c>
      <c r="G1028">
        <v>0</v>
      </c>
      <c r="H1028">
        <v>16</v>
      </c>
      <c r="I1028">
        <v>45</v>
      </c>
      <c r="J1028">
        <v>7</v>
      </c>
      <c r="K1028">
        <v>6</v>
      </c>
      <c r="L1028">
        <v>26</v>
      </c>
      <c r="M1028">
        <v>1</v>
      </c>
      <c r="N1028">
        <v>0</v>
      </c>
      <c r="O1028">
        <v>25</v>
      </c>
    </row>
    <row r="1029" spans="1:15">
      <c r="A1029" t="s">
        <v>2124</v>
      </c>
      <c r="B1029">
        <v>35</v>
      </c>
      <c r="C1029">
        <v>6</v>
      </c>
      <c r="D1029">
        <v>4</v>
      </c>
      <c r="E1029">
        <v>16</v>
      </c>
      <c r="F1029">
        <v>0</v>
      </c>
      <c r="G1029">
        <v>0</v>
      </c>
      <c r="H1029">
        <v>16</v>
      </c>
      <c r="M1029" t="s">
        <v>3424</v>
      </c>
      <c r="N1029" t="s">
        <v>3424</v>
      </c>
      <c r="O1029" t="s">
        <v>3424</v>
      </c>
    </row>
    <row r="1030" spans="1:15">
      <c r="A1030" t="s">
        <v>2127</v>
      </c>
      <c r="B1030">
        <v>32</v>
      </c>
      <c r="C1030">
        <v>9</v>
      </c>
      <c r="D1030">
        <v>4</v>
      </c>
      <c r="E1030">
        <v>19</v>
      </c>
      <c r="F1030">
        <v>1</v>
      </c>
      <c r="G1030">
        <v>0</v>
      </c>
      <c r="H1030">
        <v>18</v>
      </c>
      <c r="I1030">
        <v>48</v>
      </c>
      <c r="J1030">
        <v>9</v>
      </c>
      <c r="K1030">
        <v>5</v>
      </c>
      <c r="L1030">
        <v>23</v>
      </c>
      <c r="M1030">
        <v>2</v>
      </c>
      <c r="N1030">
        <v>0</v>
      </c>
      <c r="O1030">
        <v>21</v>
      </c>
    </row>
    <row r="1031" spans="1:15">
      <c r="A1031" t="s">
        <v>2129</v>
      </c>
      <c r="B1031">
        <v>41</v>
      </c>
      <c r="C1031">
        <v>7</v>
      </c>
      <c r="D1031">
        <v>4</v>
      </c>
      <c r="E1031">
        <v>17</v>
      </c>
      <c r="F1031">
        <v>0</v>
      </c>
      <c r="G1031">
        <v>0</v>
      </c>
      <c r="H1031">
        <v>17</v>
      </c>
      <c r="M1031" t="s">
        <v>3424</v>
      </c>
      <c r="N1031" t="s">
        <v>3424</v>
      </c>
      <c r="O1031" t="s">
        <v>3424</v>
      </c>
    </row>
    <row r="1032" spans="1:15">
      <c r="A1032" t="s">
        <v>2133</v>
      </c>
      <c r="B1032">
        <v>44</v>
      </c>
      <c r="C1032">
        <v>6</v>
      </c>
      <c r="D1032">
        <v>6</v>
      </c>
      <c r="E1032">
        <v>14</v>
      </c>
      <c r="F1032">
        <v>1</v>
      </c>
      <c r="G1032">
        <v>0</v>
      </c>
      <c r="H1032">
        <v>13</v>
      </c>
      <c r="I1032">
        <v>51</v>
      </c>
      <c r="J1032">
        <v>7</v>
      </c>
      <c r="K1032">
        <v>6</v>
      </c>
      <c r="L1032">
        <v>17</v>
      </c>
      <c r="M1032">
        <v>2</v>
      </c>
      <c r="N1032">
        <v>0</v>
      </c>
      <c r="O1032">
        <v>15</v>
      </c>
    </row>
    <row r="1033" spans="1:15">
      <c r="A1033" t="s">
        <v>2135</v>
      </c>
      <c r="B1033">
        <v>33</v>
      </c>
      <c r="C1033">
        <v>7</v>
      </c>
      <c r="D1033">
        <v>6</v>
      </c>
      <c r="E1033">
        <v>12</v>
      </c>
      <c r="F1033">
        <v>0</v>
      </c>
      <c r="G1033">
        <v>0</v>
      </c>
      <c r="H1033">
        <v>12</v>
      </c>
      <c r="I1033">
        <v>49</v>
      </c>
      <c r="J1033">
        <v>8</v>
      </c>
      <c r="K1033">
        <v>6</v>
      </c>
      <c r="L1033">
        <v>17</v>
      </c>
      <c r="M1033">
        <v>2</v>
      </c>
      <c r="N1033">
        <v>0</v>
      </c>
      <c r="O1033">
        <v>15</v>
      </c>
    </row>
    <row r="1034" spans="1:15">
      <c r="A1034" t="s">
        <v>2138</v>
      </c>
      <c r="B1034">
        <v>44</v>
      </c>
      <c r="C1034">
        <v>7</v>
      </c>
      <c r="D1034">
        <v>4</v>
      </c>
      <c r="E1034">
        <v>25</v>
      </c>
      <c r="F1034">
        <v>2</v>
      </c>
      <c r="G1034">
        <v>0</v>
      </c>
      <c r="H1034">
        <v>23</v>
      </c>
      <c r="I1034">
        <v>66</v>
      </c>
      <c r="J1034">
        <v>8</v>
      </c>
      <c r="K1034">
        <v>5</v>
      </c>
      <c r="L1034">
        <v>31</v>
      </c>
      <c r="M1034">
        <v>1</v>
      </c>
      <c r="N1034">
        <v>0</v>
      </c>
      <c r="O1034">
        <v>30</v>
      </c>
    </row>
    <row r="1035" spans="1:15">
      <c r="A1035" t="s">
        <v>2142</v>
      </c>
      <c r="B1035">
        <v>53</v>
      </c>
      <c r="C1035">
        <v>10</v>
      </c>
      <c r="D1035">
        <v>5</v>
      </c>
      <c r="E1035">
        <v>20</v>
      </c>
      <c r="F1035">
        <v>1</v>
      </c>
      <c r="G1035">
        <v>0</v>
      </c>
      <c r="H1035">
        <v>19</v>
      </c>
      <c r="I1035">
        <v>62</v>
      </c>
      <c r="J1035">
        <v>10</v>
      </c>
      <c r="K1035">
        <v>6</v>
      </c>
      <c r="L1035">
        <v>21</v>
      </c>
      <c r="M1035">
        <v>1</v>
      </c>
      <c r="N1035">
        <v>0</v>
      </c>
      <c r="O1035">
        <v>20</v>
      </c>
    </row>
    <row r="1036" spans="1:15">
      <c r="A1036" t="s">
        <v>2145</v>
      </c>
      <c r="B1036">
        <v>28</v>
      </c>
      <c r="C1036">
        <v>6</v>
      </c>
      <c r="D1036">
        <v>4</v>
      </c>
      <c r="E1036">
        <v>12</v>
      </c>
      <c r="F1036">
        <v>0</v>
      </c>
      <c r="G1036">
        <v>0</v>
      </c>
      <c r="H1036">
        <v>12</v>
      </c>
      <c r="I1036">
        <v>32</v>
      </c>
      <c r="J1036">
        <v>6</v>
      </c>
      <c r="K1036">
        <v>5</v>
      </c>
      <c r="L1036">
        <v>15</v>
      </c>
      <c r="M1036">
        <v>0</v>
      </c>
      <c r="N1036">
        <v>0</v>
      </c>
      <c r="O1036">
        <v>15</v>
      </c>
    </row>
    <row r="1037" spans="1:15">
      <c r="A1037" t="s">
        <v>2147</v>
      </c>
      <c r="B1037">
        <v>31</v>
      </c>
      <c r="C1037">
        <v>7</v>
      </c>
      <c r="D1037">
        <v>4</v>
      </c>
      <c r="E1037">
        <v>16</v>
      </c>
      <c r="F1037">
        <v>0</v>
      </c>
      <c r="G1037">
        <v>0</v>
      </c>
      <c r="H1037">
        <v>16</v>
      </c>
      <c r="I1037">
        <v>35</v>
      </c>
      <c r="J1037">
        <v>6</v>
      </c>
      <c r="K1037">
        <v>5</v>
      </c>
      <c r="L1037">
        <v>16</v>
      </c>
      <c r="M1037">
        <v>0</v>
      </c>
      <c r="N1037">
        <v>0</v>
      </c>
      <c r="O1037">
        <v>16</v>
      </c>
    </row>
    <row r="1038" spans="1:15">
      <c r="A1038" t="s">
        <v>2149</v>
      </c>
      <c r="B1038">
        <v>14</v>
      </c>
      <c r="C1038">
        <v>6</v>
      </c>
      <c r="D1038">
        <v>4</v>
      </c>
      <c r="E1038">
        <v>9</v>
      </c>
      <c r="F1038">
        <v>0</v>
      </c>
      <c r="G1038">
        <v>0</v>
      </c>
      <c r="H1038">
        <v>9</v>
      </c>
      <c r="M1038" t="s">
        <v>3424</v>
      </c>
      <c r="N1038" t="s">
        <v>3424</v>
      </c>
      <c r="O1038" t="s">
        <v>3424</v>
      </c>
    </row>
    <row r="1039" spans="1:15">
      <c r="A1039" t="s">
        <v>2152</v>
      </c>
      <c r="B1039">
        <v>57</v>
      </c>
      <c r="C1039">
        <v>10</v>
      </c>
      <c r="D1039">
        <v>9</v>
      </c>
      <c r="E1039">
        <v>18</v>
      </c>
      <c r="F1039">
        <v>0</v>
      </c>
      <c r="G1039">
        <v>0</v>
      </c>
      <c r="H1039">
        <v>18</v>
      </c>
      <c r="M1039" t="s">
        <v>3424</v>
      </c>
      <c r="N1039" t="s">
        <v>3424</v>
      </c>
      <c r="O1039" t="s">
        <v>3424</v>
      </c>
    </row>
    <row r="1040" spans="1:15">
      <c r="A1040" t="s">
        <v>2155</v>
      </c>
      <c r="B1040">
        <v>30</v>
      </c>
      <c r="C1040">
        <v>7</v>
      </c>
      <c r="D1040">
        <v>5</v>
      </c>
      <c r="E1040">
        <v>13</v>
      </c>
      <c r="F1040">
        <v>1</v>
      </c>
      <c r="G1040">
        <v>0</v>
      </c>
      <c r="H1040">
        <v>12</v>
      </c>
      <c r="I1040">
        <v>34</v>
      </c>
      <c r="J1040">
        <v>7</v>
      </c>
      <c r="K1040">
        <v>6</v>
      </c>
      <c r="L1040">
        <v>11</v>
      </c>
      <c r="M1040">
        <v>1</v>
      </c>
      <c r="N1040">
        <v>0</v>
      </c>
      <c r="O1040">
        <v>10</v>
      </c>
    </row>
    <row r="1041" spans="1:15">
      <c r="A1041" t="s">
        <v>2158</v>
      </c>
      <c r="B1041">
        <v>8</v>
      </c>
      <c r="C1041">
        <v>5</v>
      </c>
      <c r="D1041">
        <v>3</v>
      </c>
      <c r="E1041">
        <v>6</v>
      </c>
      <c r="F1041">
        <v>0</v>
      </c>
      <c r="G1041">
        <v>0</v>
      </c>
      <c r="H1041">
        <v>6</v>
      </c>
      <c r="M1041" t="s">
        <v>3424</v>
      </c>
      <c r="N1041" t="s">
        <v>3424</v>
      </c>
      <c r="O1041" t="s">
        <v>3424</v>
      </c>
    </row>
    <row r="1042" spans="1:15">
      <c r="A1042" t="s">
        <v>2160</v>
      </c>
      <c r="B1042">
        <v>14</v>
      </c>
      <c r="C1042">
        <v>4</v>
      </c>
      <c r="D1042">
        <v>3</v>
      </c>
      <c r="E1042">
        <v>8</v>
      </c>
      <c r="F1042">
        <v>0</v>
      </c>
      <c r="G1042">
        <v>0</v>
      </c>
      <c r="H1042">
        <v>8</v>
      </c>
      <c r="I1042">
        <v>19</v>
      </c>
      <c r="J1042">
        <v>5</v>
      </c>
      <c r="K1042">
        <v>4</v>
      </c>
      <c r="L1042">
        <v>10</v>
      </c>
      <c r="M1042">
        <v>0</v>
      </c>
      <c r="N1042">
        <v>0</v>
      </c>
      <c r="O1042">
        <v>10</v>
      </c>
    </row>
    <row r="1043" spans="1:15">
      <c r="A1043" t="s">
        <v>2163</v>
      </c>
      <c r="B1043">
        <v>45</v>
      </c>
      <c r="C1043">
        <v>7</v>
      </c>
      <c r="D1043">
        <v>5</v>
      </c>
      <c r="E1043">
        <v>20</v>
      </c>
      <c r="F1043">
        <v>0</v>
      </c>
      <c r="G1043">
        <v>0</v>
      </c>
      <c r="H1043">
        <v>20</v>
      </c>
      <c r="M1043" t="s">
        <v>3424</v>
      </c>
      <c r="N1043" t="s">
        <v>3424</v>
      </c>
      <c r="O1043" t="s">
        <v>3424</v>
      </c>
    </row>
    <row r="1044" spans="1:15">
      <c r="A1044" t="s">
        <v>2166</v>
      </c>
      <c r="B1044">
        <v>22</v>
      </c>
      <c r="C1044">
        <v>4</v>
      </c>
      <c r="D1044">
        <v>3</v>
      </c>
      <c r="E1044">
        <v>13</v>
      </c>
      <c r="F1044">
        <v>0</v>
      </c>
      <c r="G1044">
        <v>0</v>
      </c>
      <c r="H1044">
        <v>13</v>
      </c>
      <c r="M1044" t="s">
        <v>3424</v>
      </c>
      <c r="N1044" t="s">
        <v>3424</v>
      </c>
      <c r="O1044" t="s">
        <v>3424</v>
      </c>
    </row>
    <row r="1045" spans="1:15">
      <c r="A1045" t="s">
        <v>2169</v>
      </c>
      <c r="B1045">
        <v>17</v>
      </c>
      <c r="C1045">
        <v>7</v>
      </c>
      <c r="D1045">
        <v>5</v>
      </c>
      <c r="E1045">
        <v>13</v>
      </c>
      <c r="F1045">
        <v>1</v>
      </c>
      <c r="G1045">
        <v>0</v>
      </c>
      <c r="H1045">
        <v>12</v>
      </c>
      <c r="M1045" t="s">
        <v>3424</v>
      </c>
      <c r="N1045" t="s">
        <v>3424</v>
      </c>
      <c r="O1045" t="s">
        <v>3424</v>
      </c>
    </row>
    <row r="1046" spans="1:15">
      <c r="A1046" t="s">
        <v>2172</v>
      </c>
      <c r="B1046">
        <v>31</v>
      </c>
      <c r="C1046">
        <v>5</v>
      </c>
      <c r="D1046">
        <v>2</v>
      </c>
      <c r="E1046">
        <v>20</v>
      </c>
      <c r="F1046">
        <v>2</v>
      </c>
      <c r="G1046">
        <v>0</v>
      </c>
      <c r="H1046">
        <v>18</v>
      </c>
      <c r="M1046" t="s">
        <v>3424</v>
      </c>
      <c r="N1046" t="s">
        <v>3424</v>
      </c>
      <c r="O1046" t="s">
        <v>3424</v>
      </c>
    </row>
    <row r="1047" spans="1:15">
      <c r="A1047" t="s">
        <v>2175</v>
      </c>
      <c r="B1047">
        <v>37</v>
      </c>
      <c r="C1047">
        <v>7</v>
      </c>
      <c r="D1047">
        <v>6</v>
      </c>
      <c r="E1047">
        <v>14</v>
      </c>
      <c r="F1047">
        <v>1</v>
      </c>
      <c r="G1047">
        <v>0</v>
      </c>
      <c r="H1047">
        <v>13</v>
      </c>
      <c r="I1047">
        <v>48</v>
      </c>
      <c r="J1047">
        <v>8</v>
      </c>
      <c r="K1047">
        <v>6</v>
      </c>
      <c r="L1047">
        <v>16</v>
      </c>
      <c r="M1047">
        <v>2</v>
      </c>
      <c r="N1047">
        <v>0</v>
      </c>
      <c r="O1047">
        <v>14</v>
      </c>
    </row>
    <row r="1048" spans="1:15">
      <c r="A1048" t="s">
        <v>2178</v>
      </c>
      <c r="B1048">
        <v>36</v>
      </c>
      <c r="C1048">
        <v>6</v>
      </c>
      <c r="D1048">
        <v>2</v>
      </c>
      <c r="E1048">
        <v>14</v>
      </c>
      <c r="F1048">
        <v>0</v>
      </c>
      <c r="G1048">
        <v>0</v>
      </c>
      <c r="H1048">
        <v>14</v>
      </c>
      <c r="M1048" t="s">
        <v>3424</v>
      </c>
      <c r="N1048" t="s">
        <v>3424</v>
      </c>
      <c r="O1048" t="s">
        <v>3424</v>
      </c>
    </row>
    <row r="1049" spans="1:15">
      <c r="A1049" t="s">
        <v>2180</v>
      </c>
      <c r="B1049">
        <v>28</v>
      </c>
      <c r="C1049">
        <v>6</v>
      </c>
      <c r="D1049">
        <v>3</v>
      </c>
      <c r="E1049">
        <v>5</v>
      </c>
      <c r="F1049">
        <v>0</v>
      </c>
      <c r="G1049">
        <v>0</v>
      </c>
      <c r="H1049">
        <v>5</v>
      </c>
      <c r="I1049">
        <v>38</v>
      </c>
      <c r="J1049">
        <v>6</v>
      </c>
      <c r="K1049">
        <v>3</v>
      </c>
      <c r="L1049">
        <v>15</v>
      </c>
      <c r="M1049">
        <v>0</v>
      </c>
      <c r="N1049">
        <v>0</v>
      </c>
      <c r="O1049">
        <v>15</v>
      </c>
    </row>
    <row r="1050" spans="1:15">
      <c r="A1050" t="s">
        <v>2180</v>
      </c>
      <c r="B1050">
        <v>28</v>
      </c>
      <c r="C1050">
        <v>6</v>
      </c>
      <c r="D1050">
        <v>3</v>
      </c>
      <c r="E1050">
        <v>5</v>
      </c>
      <c r="F1050">
        <v>0</v>
      </c>
      <c r="G1050">
        <v>0</v>
      </c>
      <c r="H1050">
        <v>5</v>
      </c>
      <c r="I1050">
        <v>38</v>
      </c>
      <c r="J1050">
        <v>6</v>
      </c>
      <c r="K1050">
        <v>3</v>
      </c>
      <c r="L1050">
        <v>15</v>
      </c>
      <c r="M1050">
        <v>0</v>
      </c>
      <c r="N1050">
        <v>0</v>
      </c>
      <c r="O1050">
        <v>15</v>
      </c>
    </row>
    <row r="1051" spans="1:15">
      <c r="A1051" t="s">
        <v>2183</v>
      </c>
      <c r="B1051">
        <v>22</v>
      </c>
      <c r="C1051">
        <v>8</v>
      </c>
      <c r="D1051">
        <v>3</v>
      </c>
      <c r="E1051">
        <v>8</v>
      </c>
      <c r="F1051">
        <v>0</v>
      </c>
      <c r="G1051">
        <v>0</v>
      </c>
      <c r="H1051">
        <v>8</v>
      </c>
      <c r="I1051">
        <v>22</v>
      </c>
      <c r="J1051">
        <v>5</v>
      </c>
      <c r="K1051">
        <v>3</v>
      </c>
      <c r="L1051">
        <v>8</v>
      </c>
      <c r="M1051">
        <v>0</v>
      </c>
      <c r="N1051">
        <v>0</v>
      </c>
      <c r="O1051">
        <v>8</v>
      </c>
    </row>
    <row r="1052" spans="1:15">
      <c r="A1052" t="s">
        <v>2186</v>
      </c>
      <c r="B1052">
        <v>43</v>
      </c>
      <c r="C1052">
        <v>7</v>
      </c>
      <c r="D1052">
        <v>5</v>
      </c>
      <c r="E1052">
        <v>14</v>
      </c>
      <c r="F1052">
        <v>0</v>
      </c>
      <c r="G1052">
        <v>0</v>
      </c>
      <c r="H1052">
        <v>14</v>
      </c>
      <c r="M1052" t="s">
        <v>3424</v>
      </c>
      <c r="N1052" t="s">
        <v>3424</v>
      </c>
      <c r="O1052" t="s">
        <v>3424</v>
      </c>
    </row>
    <row r="1053" spans="1:15">
      <c r="A1053" t="s">
        <v>2189</v>
      </c>
      <c r="B1053">
        <v>51</v>
      </c>
      <c r="C1053">
        <v>7</v>
      </c>
      <c r="D1053">
        <v>5</v>
      </c>
      <c r="E1053">
        <v>28</v>
      </c>
      <c r="F1053">
        <v>1</v>
      </c>
      <c r="G1053">
        <v>0</v>
      </c>
      <c r="H1053">
        <v>27</v>
      </c>
      <c r="I1053">
        <v>53</v>
      </c>
      <c r="J1053">
        <v>7</v>
      </c>
      <c r="K1053">
        <v>5</v>
      </c>
      <c r="L1053">
        <v>17</v>
      </c>
      <c r="M1053">
        <v>0</v>
      </c>
      <c r="N1053">
        <v>0</v>
      </c>
      <c r="O1053">
        <v>17</v>
      </c>
    </row>
    <row r="1054" spans="1:15">
      <c r="A1054" t="s">
        <v>2192</v>
      </c>
      <c r="B1054">
        <v>74</v>
      </c>
      <c r="C1054">
        <v>8</v>
      </c>
      <c r="D1054">
        <v>5</v>
      </c>
      <c r="E1054">
        <v>25</v>
      </c>
      <c r="F1054">
        <v>0</v>
      </c>
      <c r="G1054">
        <v>0</v>
      </c>
      <c r="H1054">
        <v>25</v>
      </c>
      <c r="I1054">
        <v>61</v>
      </c>
      <c r="J1054">
        <v>10</v>
      </c>
      <c r="K1054">
        <v>8</v>
      </c>
      <c r="L1054">
        <v>22</v>
      </c>
      <c r="M1054">
        <v>0</v>
      </c>
      <c r="N1054">
        <v>0</v>
      </c>
      <c r="O1054">
        <v>22</v>
      </c>
    </row>
    <row r="1055" spans="1:15">
      <c r="A1055" t="s">
        <v>2193</v>
      </c>
      <c r="B1055">
        <v>32</v>
      </c>
      <c r="C1055">
        <v>8</v>
      </c>
      <c r="D1055">
        <v>4</v>
      </c>
      <c r="E1055">
        <v>17</v>
      </c>
      <c r="F1055">
        <v>0</v>
      </c>
      <c r="G1055">
        <v>0</v>
      </c>
      <c r="H1055">
        <v>17</v>
      </c>
      <c r="I1055">
        <v>43</v>
      </c>
      <c r="J1055">
        <v>9</v>
      </c>
      <c r="K1055">
        <v>6</v>
      </c>
      <c r="L1055">
        <v>18</v>
      </c>
      <c r="M1055">
        <v>0</v>
      </c>
      <c r="N1055">
        <v>0</v>
      </c>
      <c r="O1055">
        <v>18</v>
      </c>
    </row>
    <row r="1056" spans="1:15">
      <c r="A1056" t="s">
        <v>2195</v>
      </c>
      <c r="B1056">
        <v>45</v>
      </c>
      <c r="C1056">
        <v>7</v>
      </c>
      <c r="D1056">
        <v>5</v>
      </c>
      <c r="E1056">
        <v>16</v>
      </c>
      <c r="F1056">
        <v>0</v>
      </c>
      <c r="G1056">
        <v>0</v>
      </c>
      <c r="H1056">
        <v>16</v>
      </c>
      <c r="I1056">
        <v>62</v>
      </c>
      <c r="J1056">
        <v>8</v>
      </c>
      <c r="K1056">
        <v>6</v>
      </c>
      <c r="L1056">
        <v>20</v>
      </c>
      <c r="M1056">
        <v>0</v>
      </c>
      <c r="N1056">
        <v>0</v>
      </c>
      <c r="O1056">
        <v>20</v>
      </c>
    </row>
    <row r="1057" spans="1:15">
      <c r="A1057" t="s">
        <v>2197</v>
      </c>
      <c r="B1057">
        <v>49</v>
      </c>
      <c r="C1057">
        <v>6</v>
      </c>
      <c r="D1057">
        <v>3</v>
      </c>
      <c r="E1057">
        <v>13</v>
      </c>
      <c r="F1057">
        <v>0</v>
      </c>
      <c r="G1057">
        <v>0</v>
      </c>
      <c r="H1057">
        <v>13</v>
      </c>
      <c r="I1057">
        <v>53</v>
      </c>
      <c r="J1057">
        <v>7</v>
      </c>
      <c r="K1057">
        <v>4</v>
      </c>
      <c r="L1057">
        <v>15</v>
      </c>
      <c r="M1057">
        <v>0</v>
      </c>
      <c r="N1057">
        <v>0</v>
      </c>
      <c r="O1057">
        <v>15</v>
      </c>
    </row>
    <row r="1058" spans="1:15">
      <c r="A1058" t="s">
        <v>2198</v>
      </c>
      <c r="B1058">
        <v>50</v>
      </c>
      <c r="C1058">
        <v>6</v>
      </c>
      <c r="D1058">
        <v>4</v>
      </c>
      <c r="E1058">
        <v>15</v>
      </c>
      <c r="F1058">
        <v>0</v>
      </c>
      <c r="G1058">
        <v>0</v>
      </c>
      <c r="H1058">
        <v>15</v>
      </c>
      <c r="I1058">
        <v>55</v>
      </c>
      <c r="J1058">
        <v>6</v>
      </c>
      <c r="K1058">
        <v>5</v>
      </c>
      <c r="L1058">
        <v>20</v>
      </c>
      <c r="M1058">
        <v>0</v>
      </c>
      <c r="N1058">
        <v>0</v>
      </c>
      <c r="O1058">
        <v>20</v>
      </c>
    </row>
    <row r="1059" spans="1:15">
      <c r="A1059" t="s">
        <v>2200</v>
      </c>
      <c r="B1059">
        <v>21</v>
      </c>
      <c r="C1059">
        <v>6</v>
      </c>
      <c r="D1059">
        <v>5</v>
      </c>
      <c r="E1059">
        <v>16</v>
      </c>
      <c r="F1059">
        <v>0</v>
      </c>
      <c r="G1059">
        <v>0</v>
      </c>
      <c r="H1059">
        <v>16</v>
      </c>
      <c r="I1059">
        <v>38</v>
      </c>
      <c r="J1059">
        <v>7</v>
      </c>
      <c r="K1059">
        <v>5</v>
      </c>
      <c r="L1059">
        <v>12</v>
      </c>
      <c r="M1059">
        <v>0</v>
      </c>
      <c r="N1059">
        <v>0</v>
      </c>
      <c r="O1059">
        <v>12</v>
      </c>
    </row>
    <row r="1060" spans="1:15">
      <c r="A1060" t="s">
        <v>2202</v>
      </c>
      <c r="F1060" t="s">
        <v>3424</v>
      </c>
      <c r="G1060" t="s">
        <v>3424</v>
      </c>
      <c r="H1060" t="s">
        <v>3424</v>
      </c>
      <c r="M1060" t="s">
        <v>3424</v>
      </c>
      <c r="N1060" t="s">
        <v>3424</v>
      </c>
      <c r="O1060" t="s">
        <v>3424</v>
      </c>
    </row>
    <row r="1061" spans="1:15">
      <c r="A1061" t="s">
        <v>2204</v>
      </c>
      <c r="F1061" t="s">
        <v>3424</v>
      </c>
      <c r="G1061" t="s">
        <v>3424</v>
      </c>
      <c r="H1061" t="s">
        <v>3424</v>
      </c>
      <c r="M1061" t="s">
        <v>3424</v>
      </c>
      <c r="N1061" t="s">
        <v>3424</v>
      </c>
      <c r="O1061" t="s">
        <v>3424</v>
      </c>
    </row>
    <row r="1062" spans="1:15">
      <c r="A1062" t="s">
        <v>2206</v>
      </c>
      <c r="B1062">
        <v>58</v>
      </c>
      <c r="C1062">
        <v>8</v>
      </c>
      <c r="D1062">
        <v>3</v>
      </c>
      <c r="E1062">
        <v>14</v>
      </c>
      <c r="F1062">
        <v>0</v>
      </c>
      <c r="G1062">
        <v>0</v>
      </c>
      <c r="H1062">
        <v>14</v>
      </c>
      <c r="I1062">
        <v>53</v>
      </c>
      <c r="J1062">
        <v>7</v>
      </c>
      <c r="K1062">
        <v>6</v>
      </c>
      <c r="L1062">
        <v>15</v>
      </c>
      <c r="M1062">
        <v>0</v>
      </c>
      <c r="N1062">
        <v>0</v>
      </c>
      <c r="O1062">
        <v>15</v>
      </c>
    </row>
    <row r="1063" spans="1:15">
      <c r="A1063" t="s">
        <v>2208</v>
      </c>
      <c r="B1063">
        <v>40</v>
      </c>
      <c r="C1063">
        <v>6</v>
      </c>
      <c r="D1063">
        <v>4</v>
      </c>
      <c r="E1063">
        <v>15</v>
      </c>
      <c r="F1063">
        <v>1</v>
      </c>
      <c r="G1063">
        <v>0</v>
      </c>
      <c r="H1063">
        <v>14</v>
      </c>
      <c r="M1063" t="s">
        <v>3424</v>
      </c>
      <c r="N1063" t="s">
        <v>3424</v>
      </c>
      <c r="O1063" t="s">
        <v>3424</v>
      </c>
    </row>
    <row r="1064" spans="1:15">
      <c r="A1064" t="s">
        <v>2214</v>
      </c>
      <c r="B1064">
        <v>48</v>
      </c>
      <c r="C1064">
        <v>42</v>
      </c>
      <c r="D1064">
        <v>5</v>
      </c>
      <c r="E1064">
        <v>14</v>
      </c>
      <c r="F1064">
        <v>0</v>
      </c>
      <c r="G1064">
        <v>0</v>
      </c>
      <c r="H1064">
        <v>14</v>
      </c>
      <c r="I1064">
        <v>65</v>
      </c>
      <c r="J1064">
        <v>52</v>
      </c>
      <c r="K1064">
        <v>9</v>
      </c>
      <c r="L1064">
        <v>17</v>
      </c>
      <c r="M1064">
        <v>0</v>
      </c>
      <c r="N1064">
        <v>0</v>
      </c>
      <c r="O1064">
        <v>17</v>
      </c>
    </row>
    <row r="1065" spans="1:15">
      <c r="A1065" t="s">
        <v>2218</v>
      </c>
      <c r="B1065">
        <v>50</v>
      </c>
      <c r="C1065">
        <v>33</v>
      </c>
      <c r="D1065">
        <v>9</v>
      </c>
      <c r="E1065">
        <v>21</v>
      </c>
      <c r="F1065">
        <v>1</v>
      </c>
      <c r="G1065">
        <v>0</v>
      </c>
      <c r="H1065">
        <v>20</v>
      </c>
      <c r="M1065" t="s">
        <v>3424</v>
      </c>
      <c r="N1065" t="s">
        <v>3424</v>
      </c>
      <c r="O1065" t="s">
        <v>3424</v>
      </c>
    </row>
    <row r="1066" spans="1:15">
      <c r="A1066" t="s">
        <v>2221</v>
      </c>
      <c r="B1066">
        <v>22</v>
      </c>
      <c r="C1066">
        <v>5</v>
      </c>
      <c r="D1066">
        <v>3</v>
      </c>
      <c r="E1066">
        <v>10</v>
      </c>
      <c r="F1066">
        <v>0</v>
      </c>
      <c r="G1066">
        <v>0</v>
      </c>
      <c r="H1066">
        <v>10</v>
      </c>
      <c r="M1066" t="s">
        <v>3424</v>
      </c>
      <c r="N1066" t="s">
        <v>3424</v>
      </c>
      <c r="O1066" t="s">
        <v>3424</v>
      </c>
    </row>
    <row r="1067" spans="1:15">
      <c r="A1067" t="s">
        <v>2223</v>
      </c>
      <c r="B1067">
        <v>40</v>
      </c>
      <c r="C1067">
        <v>42</v>
      </c>
      <c r="D1067">
        <v>20</v>
      </c>
      <c r="E1067">
        <v>14</v>
      </c>
      <c r="F1067">
        <v>0</v>
      </c>
      <c r="G1067">
        <v>0</v>
      </c>
      <c r="H1067">
        <v>14</v>
      </c>
      <c r="I1067">
        <v>56</v>
      </c>
      <c r="J1067">
        <v>42</v>
      </c>
      <c r="K1067">
        <v>9</v>
      </c>
      <c r="L1067">
        <v>12</v>
      </c>
      <c r="M1067">
        <v>0</v>
      </c>
      <c r="N1067">
        <v>0</v>
      </c>
      <c r="O1067">
        <v>12</v>
      </c>
    </row>
    <row r="1068" spans="1:15">
      <c r="A1068" t="s">
        <v>2226</v>
      </c>
      <c r="B1068">
        <v>21</v>
      </c>
      <c r="C1068">
        <v>6</v>
      </c>
      <c r="D1068">
        <v>3</v>
      </c>
      <c r="E1068">
        <v>13</v>
      </c>
      <c r="F1068">
        <v>0</v>
      </c>
      <c r="G1068">
        <v>1</v>
      </c>
      <c r="H1068">
        <v>12</v>
      </c>
      <c r="M1068" t="s">
        <v>3424</v>
      </c>
      <c r="N1068" t="s">
        <v>3424</v>
      </c>
      <c r="O1068" t="s">
        <v>3424</v>
      </c>
    </row>
    <row r="1069" spans="1:15">
      <c r="A1069" t="s">
        <v>2229</v>
      </c>
      <c r="B1069">
        <v>31</v>
      </c>
      <c r="C1069">
        <v>42</v>
      </c>
      <c r="D1069">
        <v>9</v>
      </c>
      <c r="E1069">
        <v>18</v>
      </c>
      <c r="F1069">
        <v>0</v>
      </c>
      <c r="G1069">
        <v>0</v>
      </c>
      <c r="H1069">
        <v>18</v>
      </c>
      <c r="M1069" t="s">
        <v>3424</v>
      </c>
      <c r="N1069" t="s">
        <v>3424</v>
      </c>
      <c r="O1069" t="s">
        <v>3424</v>
      </c>
    </row>
    <row r="1070" spans="1:15">
      <c r="A1070" t="s">
        <v>2232</v>
      </c>
      <c r="B1070">
        <v>44</v>
      </c>
      <c r="C1070">
        <v>6</v>
      </c>
      <c r="D1070">
        <v>4</v>
      </c>
      <c r="E1070">
        <v>11</v>
      </c>
      <c r="F1070">
        <v>0</v>
      </c>
      <c r="G1070">
        <v>0</v>
      </c>
      <c r="H1070">
        <v>11</v>
      </c>
      <c r="I1070">
        <v>51</v>
      </c>
      <c r="J1070">
        <v>9</v>
      </c>
      <c r="K1070">
        <v>4</v>
      </c>
      <c r="L1070">
        <v>17</v>
      </c>
      <c r="M1070">
        <v>1</v>
      </c>
      <c r="N1070">
        <v>0</v>
      </c>
      <c r="O1070">
        <v>16</v>
      </c>
    </row>
    <row r="1071" spans="1:15">
      <c r="A1071" t="s">
        <v>2235</v>
      </c>
      <c r="B1071">
        <v>41</v>
      </c>
      <c r="C1071">
        <v>33</v>
      </c>
      <c r="D1071">
        <v>2</v>
      </c>
      <c r="E1071">
        <v>21</v>
      </c>
      <c r="F1071">
        <v>1</v>
      </c>
      <c r="G1071">
        <v>2</v>
      </c>
      <c r="H1071">
        <v>18</v>
      </c>
      <c r="I1071">
        <v>44</v>
      </c>
      <c r="J1071">
        <v>33</v>
      </c>
      <c r="K1071">
        <v>2</v>
      </c>
      <c r="L1071">
        <v>19</v>
      </c>
      <c r="M1071">
        <v>0</v>
      </c>
      <c r="N1071">
        <v>0</v>
      </c>
      <c r="O1071">
        <v>19</v>
      </c>
    </row>
    <row r="1072" spans="1:15">
      <c r="A1072" t="s">
        <v>2238</v>
      </c>
      <c r="B1072">
        <v>42</v>
      </c>
      <c r="C1072">
        <v>8</v>
      </c>
      <c r="D1072">
        <v>6</v>
      </c>
      <c r="E1072">
        <v>18</v>
      </c>
      <c r="F1072">
        <v>0</v>
      </c>
      <c r="G1072">
        <v>1</v>
      </c>
      <c r="H1072">
        <v>17</v>
      </c>
      <c r="I1072">
        <v>58</v>
      </c>
      <c r="J1072">
        <v>9</v>
      </c>
      <c r="K1072">
        <v>7</v>
      </c>
      <c r="L1072">
        <v>20</v>
      </c>
      <c r="M1072">
        <v>0</v>
      </c>
      <c r="N1072">
        <v>1</v>
      </c>
      <c r="O1072">
        <v>19</v>
      </c>
    </row>
    <row r="1073" spans="1:15">
      <c r="A1073" t="s">
        <v>2241</v>
      </c>
      <c r="B1073">
        <v>20</v>
      </c>
      <c r="C1073">
        <v>42</v>
      </c>
      <c r="D1073">
        <v>14</v>
      </c>
      <c r="E1073">
        <v>12</v>
      </c>
      <c r="F1073">
        <v>0</v>
      </c>
      <c r="G1073">
        <v>0</v>
      </c>
      <c r="H1073">
        <v>12</v>
      </c>
      <c r="M1073" t="s">
        <v>3424</v>
      </c>
      <c r="N1073" t="s">
        <v>3424</v>
      </c>
      <c r="O1073" t="s">
        <v>3424</v>
      </c>
    </row>
    <row r="1074" spans="1:15">
      <c r="A1074" t="s">
        <v>2244</v>
      </c>
      <c r="B1074">
        <v>34</v>
      </c>
      <c r="C1074">
        <v>5</v>
      </c>
      <c r="D1074">
        <v>2</v>
      </c>
      <c r="E1074">
        <v>11</v>
      </c>
      <c r="F1074">
        <v>0</v>
      </c>
      <c r="G1074">
        <v>0</v>
      </c>
      <c r="H1074">
        <v>11</v>
      </c>
      <c r="I1074">
        <v>40</v>
      </c>
      <c r="J1074">
        <v>7</v>
      </c>
      <c r="K1074">
        <v>4</v>
      </c>
      <c r="L1074">
        <v>14</v>
      </c>
      <c r="M1074">
        <v>0</v>
      </c>
      <c r="N1074">
        <v>0</v>
      </c>
      <c r="O1074">
        <v>14</v>
      </c>
    </row>
    <row r="1075" spans="1:15">
      <c r="A1075" t="s">
        <v>2247</v>
      </c>
      <c r="B1075">
        <v>53</v>
      </c>
      <c r="C1075">
        <v>8</v>
      </c>
      <c r="D1075">
        <v>5</v>
      </c>
      <c r="E1075">
        <v>15</v>
      </c>
      <c r="F1075">
        <v>0</v>
      </c>
      <c r="G1075">
        <v>0</v>
      </c>
      <c r="H1075">
        <v>15</v>
      </c>
      <c r="I1075">
        <v>57</v>
      </c>
      <c r="J1075">
        <v>7</v>
      </c>
      <c r="K1075">
        <v>5</v>
      </c>
      <c r="L1075">
        <v>19</v>
      </c>
      <c r="M1075">
        <v>0</v>
      </c>
      <c r="N1075">
        <v>0</v>
      </c>
      <c r="O1075">
        <v>19</v>
      </c>
    </row>
    <row r="1076" spans="1:15">
      <c r="A1076" t="s">
        <v>2250</v>
      </c>
      <c r="B1076">
        <v>47</v>
      </c>
      <c r="C1076">
        <v>6</v>
      </c>
      <c r="D1076">
        <v>5</v>
      </c>
      <c r="E1076">
        <v>10</v>
      </c>
      <c r="F1076">
        <v>0</v>
      </c>
      <c r="G1076">
        <v>0</v>
      </c>
      <c r="H1076">
        <v>10</v>
      </c>
      <c r="I1076">
        <v>58</v>
      </c>
      <c r="J1076">
        <v>7</v>
      </c>
      <c r="K1076">
        <v>6</v>
      </c>
      <c r="L1076">
        <v>12</v>
      </c>
      <c r="M1076">
        <v>0</v>
      </c>
      <c r="N1076">
        <v>0</v>
      </c>
      <c r="O1076">
        <v>12</v>
      </c>
    </row>
    <row r="1077" spans="1:15">
      <c r="A1077" t="s">
        <v>2253</v>
      </c>
      <c r="B1077">
        <v>39</v>
      </c>
      <c r="C1077">
        <v>8</v>
      </c>
      <c r="D1077">
        <v>7</v>
      </c>
      <c r="E1077">
        <v>16</v>
      </c>
      <c r="F1077">
        <v>0</v>
      </c>
      <c r="G1077">
        <v>0</v>
      </c>
      <c r="H1077">
        <v>16</v>
      </c>
      <c r="M1077" t="s">
        <v>3424</v>
      </c>
      <c r="N1077" t="s">
        <v>3424</v>
      </c>
      <c r="O1077" t="s">
        <v>3424</v>
      </c>
    </row>
    <row r="1078" spans="1:15">
      <c r="A1078" t="s">
        <v>2256</v>
      </c>
      <c r="B1078">
        <v>40</v>
      </c>
      <c r="C1078">
        <v>8</v>
      </c>
      <c r="D1078">
        <v>5</v>
      </c>
      <c r="E1078">
        <v>18</v>
      </c>
      <c r="F1078">
        <v>0</v>
      </c>
      <c r="G1078">
        <v>0</v>
      </c>
      <c r="H1078">
        <v>18</v>
      </c>
      <c r="I1078">
        <v>47</v>
      </c>
      <c r="J1078">
        <v>9</v>
      </c>
      <c r="K1078">
        <v>5</v>
      </c>
      <c r="L1078">
        <v>21</v>
      </c>
      <c r="M1078">
        <v>0</v>
      </c>
      <c r="N1078">
        <v>0</v>
      </c>
      <c r="O1078">
        <v>21</v>
      </c>
    </row>
    <row r="1079" spans="1:15">
      <c r="A1079" t="s">
        <v>2259</v>
      </c>
      <c r="B1079">
        <v>48</v>
      </c>
      <c r="C1079">
        <v>5</v>
      </c>
      <c r="D1079">
        <v>4</v>
      </c>
      <c r="E1079">
        <v>14</v>
      </c>
      <c r="F1079">
        <v>1</v>
      </c>
      <c r="G1079">
        <v>0</v>
      </c>
      <c r="H1079">
        <v>13</v>
      </c>
      <c r="I1079">
        <v>52</v>
      </c>
      <c r="J1079">
        <v>6</v>
      </c>
      <c r="K1079">
        <v>4</v>
      </c>
      <c r="L1079">
        <v>19</v>
      </c>
      <c r="M1079">
        <v>1</v>
      </c>
      <c r="N1079">
        <v>0</v>
      </c>
      <c r="O1079">
        <v>18</v>
      </c>
    </row>
    <row r="1080" spans="1:15">
      <c r="A1080" t="s">
        <v>2262</v>
      </c>
      <c r="B1080">
        <v>46</v>
      </c>
      <c r="C1080">
        <v>7</v>
      </c>
      <c r="D1080">
        <v>5</v>
      </c>
      <c r="E1080">
        <v>11</v>
      </c>
      <c r="F1080">
        <v>0</v>
      </c>
      <c r="G1080">
        <v>0</v>
      </c>
      <c r="H1080">
        <v>11</v>
      </c>
      <c r="I1080">
        <v>50</v>
      </c>
      <c r="J1080">
        <v>7</v>
      </c>
      <c r="K1080">
        <v>5</v>
      </c>
      <c r="L1080">
        <v>14</v>
      </c>
      <c r="M1080">
        <v>0</v>
      </c>
      <c r="N1080">
        <v>0</v>
      </c>
      <c r="O1080">
        <v>14</v>
      </c>
    </row>
    <row r="1081" spans="1:15">
      <c r="A1081" t="s">
        <v>2265</v>
      </c>
      <c r="B1081">
        <v>40</v>
      </c>
      <c r="C1081">
        <v>6</v>
      </c>
      <c r="D1081">
        <v>4</v>
      </c>
      <c r="E1081">
        <v>19</v>
      </c>
      <c r="F1081">
        <v>2</v>
      </c>
      <c r="G1081">
        <v>0</v>
      </c>
      <c r="H1081">
        <v>17</v>
      </c>
      <c r="M1081" t="s">
        <v>3424</v>
      </c>
      <c r="N1081" t="s">
        <v>3424</v>
      </c>
      <c r="O1081" t="s">
        <v>3424</v>
      </c>
    </row>
    <row r="1082" spans="1:15">
      <c r="A1082" t="s">
        <v>2267</v>
      </c>
      <c r="B1082">
        <v>22</v>
      </c>
      <c r="C1082">
        <v>25</v>
      </c>
      <c r="D1082">
        <v>2</v>
      </c>
      <c r="E1082">
        <v>15</v>
      </c>
      <c r="F1082">
        <v>0</v>
      </c>
      <c r="G1082">
        <v>0</v>
      </c>
      <c r="H1082">
        <v>15</v>
      </c>
      <c r="I1082">
        <v>23</v>
      </c>
      <c r="J1082">
        <v>33</v>
      </c>
      <c r="K1082">
        <v>5</v>
      </c>
      <c r="L1082">
        <v>12</v>
      </c>
      <c r="M1082">
        <v>0</v>
      </c>
      <c r="N1082">
        <v>0</v>
      </c>
      <c r="O1082">
        <v>12</v>
      </c>
    </row>
    <row r="1083" spans="1:15">
      <c r="A1083" t="s">
        <v>2270</v>
      </c>
      <c r="B1083">
        <v>24</v>
      </c>
      <c r="C1083">
        <v>5</v>
      </c>
      <c r="D1083">
        <v>3</v>
      </c>
      <c r="E1083">
        <v>12</v>
      </c>
      <c r="F1083">
        <v>1</v>
      </c>
      <c r="G1083">
        <v>0</v>
      </c>
      <c r="H1083">
        <v>11</v>
      </c>
      <c r="M1083" t="s">
        <v>3424</v>
      </c>
      <c r="N1083" t="s">
        <v>3424</v>
      </c>
      <c r="O1083" t="s">
        <v>3424</v>
      </c>
    </row>
    <row r="1084" spans="1:15">
      <c r="A1084" t="s">
        <v>2273</v>
      </c>
      <c r="B1084">
        <v>23</v>
      </c>
      <c r="C1084">
        <v>6</v>
      </c>
      <c r="D1084">
        <v>3</v>
      </c>
      <c r="E1084">
        <v>12</v>
      </c>
      <c r="F1084">
        <v>0</v>
      </c>
      <c r="G1084">
        <v>0</v>
      </c>
      <c r="H1084">
        <v>12</v>
      </c>
      <c r="M1084" t="s">
        <v>3424</v>
      </c>
      <c r="N1084" t="s">
        <v>3424</v>
      </c>
      <c r="O1084" t="s">
        <v>3424</v>
      </c>
    </row>
    <row r="1085" spans="1:15">
      <c r="A1085" t="s">
        <v>2276</v>
      </c>
      <c r="B1085">
        <v>50</v>
      </c>
      <c r="C1085">
        <v>8</v>
      </c>
      <c r="D1085">
        <v>6</v>
      </c>
      <c r="E1085">
        <v>13</v>
      </c>
      <c r="F1085">
        <v>1</v>
      </c>
      <c r="G1085">
        <v>0</v>
      </c>
      <c r="H1085">
        <v>12</v>
      </c>
      <c r="M1085" t="s">
        <v>3424</v>
      </c>
      <c r="N1085" t="s">
        <v>3424</v>
      </c>
      <c r="O1085" t="s">
        <v>3424</v>
      </c>
    </row>
    <row r="1086" spans="1:15">
      <c r="A1086" t="s">
        <v>2279</v>
      </c>
      <c r="B1086">
        <v>28</v>
      </c>
      <c r="C1086">
        <v>8</v>
      </c>
      <c r="D1086">
        <v>4</v>
      </c>
      <c r="E1086">
        <v>25</v>
      </c>
      <c r="F1086">
        <v>6</v>
      </c>
      <c r="G1086">
        <v>0</v>
      </c>
      <c r="H1086">
        <v>19</v>
      </c>
      <c r="M1086" t="s">
        <v>3424</v>
      </c>
      <c r="N1086" t="s">
        <v>3424</v>
      </c>
      <c r="O1086" t="s">
        <v>3424</v>
      </c>
    </row>
    <row r="1087" spans="1:15">
      <c r="A1087" t="s">
        <v>2282</v>
      </c>
      <c r="B1087">
        <v>39</v>
      </c>
      <c r="C1087">
        <v>6</v>
      </c>
      <c r="D1087">
        <v>4</v>
      </c>
      <c r="E1087">
        <v>11</v>
      </c>
      <c r="F1087">
        <v>1</v>
      </c>
      <c r="G1087">
        <v>0</v>
      </c>
      <c r="H1087">
        <v>10</v>
      </c>
      <c r="M1087" t="s">
        <v>3424</v>
      </c>
      <c r="N1087" t="s">
        <v>3424</v>
      </c>
      <c r="O1087" t="s">
        <v>3424</v>
      </c>
    </row>
    <row r="1088" spans="1:15">
      <c r="A1088" t="s">
        <v>2285</v>
      </c>
      <c r="B1088">
        <v>30</v>
      </c>
      <c r="C1088">
        <v>7</v>
      </c>
      <c r="D1088">
        <v>5</v>
      </c>
      <c r="E1088">
        <v>16</v>
      </c>
      <c r="F1088">
        <v>1</v>
      </c>
      <c r="G1088">
        <v>0</v>
      </c>
      <c r="H1088">
        <v>15</v>
      </c>
      <c r="I1088">
        <v>40</v>
      </c>
      <c r="J1088">
        <v>8</v>
      </c>
      <c r="K1088">
        <v>4</v>
      </c>
      <c r="L1088">
        <v>12</v>
      </c>
      <c r="M1088">
        <v>0</v>
      </c>
      <c r="N1088">
        <v>0</v>
      </c>
      <c r="O1088">
        <v>12</v>
      </c>
    </row>
    <row r="1089" spans="1:15">
      <c r="A1089" t="s">
        <v>2287</v>
      </c>
      <c r="B1089">
        <v>50</v>
      </c>
      <c r="C1089">
        <v>6</v>
      </c>
      <c r="D1089">
        <v>5</v>
      </c>
      <c r="E1089">
        <v>11</v>
      </c>
      <c r="F1089">
        <v>2</v>
      </c>
      <c r="G1089">
        <v>0</v>
      </c>
      <c r="H1089">
        <v>9</v>
      </c>
      <c r="M1089" t="s">
        <v>3424</v>
      </c>
      <c r="N1089" t="s">
        <v>3424</v>
      </c>
      <c r="O1089" t="s">
        <v>3424</v>
      </c>
    </row>
    <row r="1090" spans="1:15">
      <c r="A1090" t="s">
        <v>2290</v>
      </c>
      <c r="B1090">
        <v>40</v>
      </c>
      <c r="C1090">
        <v>6</v>
      </c>
      <c r="D1090">
        <v>5</v>
      </c>
      <c r="E1090">
        <v>14</v>
      </c>
      <c r="F1090">
        <v>1</v>
      </c>
      <c r="G1090">
        <v>0</v>
      </c>
      <c r="H1090">
        <v>13</v>
      </c>
      <c r="M1090" t="s">
        <v>3424</v>
      </c>
      <c r="N1090" t="s">
        <v>3424</v>
      </c>
      <c r="O1090" t="s">
        <v>3424</v>
      </c>
    </row>
    <row r="1091" spans="1:15">
      <c r="A1091" t="s">
        <v>2292</v>
      </c>
      <c r="B1091">
        <v>32</v>
      </c>
      <c r="C1091">
        <v>7</v>
      </c>
      <c r="D1091">
        <v>3</v>
      </c>
      <c r="E1091">
        <v>18</v>
      </c>
      <c r="F1091">
        <v>0</v>
      </c>
      <c r="G1091">
        <v>0</v>
      </c>
      <c r="H1091">
        <v>18</v>
      </c>
      <c r="I1091">
        <v>40</v>
      </c>
      <c r="J1091">
        <v>8</v>
      </c>
      <c r="K1091">
        <v>4</v>
      </c>
      <c r="L1091">
        <v>16</v>
      </c>
      <c r="M1091">
        <v>0</v>
      </c>
      <c r="N1091">
        <v>0</v>
      </c>
      <c r="O1091">
        <v>16</v>
      </c>
    </row>
    <row r="1092" spans="1:15">
      <c r="A1092" t="s">
        <v>2295</v>
      </c>
      <c r="B1092">
        <v>40</v>
      </c>
      <c r="C1092">
        <v>33</v>
      </c>
      <c r="D1092">
        <v>5</v>
      </c>
      <c r="E1092">
        <v>18</v>
      </c>
      <c r="F1092">
        <v>2</v>
      </c>
      <c r="G1092">
        <v>1</v>
      </c>
      <c r="H1092">
        <v>16</v>
      </c>
      <c r="I1092">
        <v>45</v>
      </c>
      <c r="J1092">
        <v>33</v>
      </c>
      <c r="K1092">
        <v>9</v>
      </c>
      <c r="L1092">
        <v>20</v>
      </c>
      <c r="M1092">
        <v>0</v>
      </c>
      <c r="N1092">
        <v>0</v>
      </c>
      <c r="O1092">
        <v>20</v>
      </c>
    </row>
    <row r="1093" spans="1:15">
      <c r="A1093" t="s">
        <v>2297</v>
      </c>
      <c r="B1093">
        <v>39</v>
      </c>
      <c r="C1093">
        <v>7</v>
      </c>
      <c r="D1093">
        <v>6</v>
      </c>
      <c r="E1093">
        <v>17</v>
      </c>
      <c r="F1093">
        <v>0</v>
      </c>
      <c r="G1093">
        <v>0</v>
      </c>
      <c r="H1093">
        <v>17</v>
      </c>
      <c r="M1093" t="s">
        <v>3424</v>
      </c>
      <c r="N1093" t="s">
        <v>3424</v>
      </c>
      <c r="O1093" t="s">
        <v>3424</v>
      </c>
    </row>
    <row r="1094" spans="1:15">
      <c r="A1094" t="s">
        <v>2300</v>
      </c>
      <c r="B1094">
        <v>19</v>
      </c>
      <c r="C1094">
        <v>5</v>
      </c>
      <c r="D1094">
        <v>3</v>
      </c>
      <c r="E1094">
        <v>8</v>
      </c>
      <c r="F1094">
        <v>0</v>
      </c>
      <c r="G1094">
        <v>0</v>
      </c>
      <c r="H1094">
        <v>8</v>
      </c>
      <c r="I1094">
        <v>24</v>
      </c>
      <c r="J1094">
        <v>7</v>
      </c>
      <c r="K1094">
        <v>5</v>
      </c>
      <c r="L1094">
        <v>9</v>
      </c>
      <c r="M1094">
        <v>0</v>
      </c>
      <c r="N1094">
        <v>0</v>
      </c>
      <c r="O1094">
        <v>9</v>
      </c>
    </row>
    <row r="1095" spans="1:15">
      <c r="A1095" t="s">
        <v>2303</v>
      </c>
      <c r="B1095">
        <v>22</v>
      </c>
      <c r="C1095">
        <v>5</v>
      </c>
      <c r="D1095">
        <v>3</v>
      </c>
      <c r="E1095">
        <v>8</v>
      </c>
      <c r="F1095">
        <v>0</v>
      </c>
      <c r="G1095">
        <v>0</v>
      </c>
      <c r="H1095">
        <v>8</v>
      </c>
      <c r="I1095">
        <v>28</v>
      </c>
      <c r="J1095">
        <v>6</v>
      </c>
      <c r="K1095">
        <v>3</v>
      </c>
      <c r="L1095">
        <v>10</v>
      </c>
      <c r="M1095">
        <v>0</v>
      </c>
      <c r="N1095">
        <v>0</v>
      </c>
      <c r="O1095">
        <v>10</v>
      </c>
    </row>
    <row r="1096" spans="1:15">
      <c r="A1096" t="s">
        <v>2305</v>
      </c>
      <c r="B1096">
        <v>39</v>
      </c>
      <c r="C1096">
        <v>6</v>
      </c>
      <c r="D1096">
        <v>5</v>
      </c>
      <c r="E1096">
        <v>18</v>
      </c>
      <c r="F1096">
        <v>0</v>
      </c>
      <c r="G1096">
        <v>0</v>
      </c>
      <c r="H1096">
        <v>18</v>
      </c>
      <c r="I1096">
        <v>50</v>
      </c>
      <c r="J1096">
        <v>6</v>
      </c>
      <c r="K1096">
        <v>5</v>
      </c>
      <c r="L1096">
        <v>15</v>
      </c>
      <c r="M1096">
        <v>0</v>
      </c>
      <c r="N1096">
        <v>0</v>
      </c>
      <c r="O1096">
        <v>15</v>
      </c>
    </row>
    <row r="1097" spans="1:15">
      <c r="A1097" t="s">
        <v>2308</v>
      </c>
      <c r="B1097">
        <v>28</v>
      </c>
      <c r="C1097">
        <v>5</v>
      </c>
      <c r="D1097">
        <v>4</v>
      </c>
      <c r="E1097">
        <v>13</v>
      </c>
      <c r="F1097">
        <v>0</v>
      </c>
      <c r="G1097">
        <v>0</v>
      </c>
      <c r="H1097">
        <v>13</v>
      </c>
      <c r="M1097" t="s">
        <v>3424</v>
      </c>
      <c r="N1097" t="s">
        <v>3424</v>
      </c>
      <c r="O1097" t="s">
        <v>3424</v>
      </c>
    </row>
    <row r="1098" spans="1:15">
      <c r="A1098" t="s">
        <v>2311</v>
      </c>
      <c r="B1098">
        <v>46</v>
      </c>
      <c r="C1098">
        <v>8</v>
      </c>
      <c r="D1098">
        <v>4</v>
      </c>
      <c r="E1098">
        <v>12</v>
      </c>
      <c r="F1098">
        <v>1</v>
      </c>
      <c r="G1098">
        <v>0</v>
      </c>
      <c r="H1098">
        <v>11</v>
      </c>
      <c r="M1098" t="s">
        <v>3424</v>
      </c>
      <c r="N1098" t="s">
        <v>3424</v>
      </c>
      <c r="O1098" t="s">
        <v>3424</v>
      </c>
    </row>
    <row r="1099" spans="1:15">
      <c r="A1099" t="s">
        <v>2315</v>
      </c>
      <c r="B1099">
        <v>49</v>
      </c>
      <c r="C1099">
        <v>6</v>
      </c>
      <c r="D1099">
        <v>5</v>
      </c>
      <c r="E1099">
        <v>14</v>
      </c>
      <c r="F1099">
        <v>0</v>
      </c>
      <c r="G1099">
        <v>0</v>
      </c>
      <c r="H1099">
        <v>14</v>
      </c>
      <c r="I1099">
        <v>53</v>
      </c>
      <c r="J1099">
        <v>6</v>
      </c>
      <c r="K1099">
        <v>5</v>
      </c>
      <c r="L1099">
        <v>15</v>
      </c>
      <c r="M1099">
        <v>0</v>
      </c>
      <c r="N1099">
        <v>0</v>
      </c>
      <c r="O1099">
        <v>15</v>
      </c>
    </row>
    <row r="1100" spans="1:15">
      <c r="A1100" t="s">
        <v>2319</v>
      </c>
      <c r="B1100">
        <v>54</v>
      </c>
      <c r="C1100">
        <v>5</v>
      </c>
      <c r="D1100">
        <v>4</v>
      </c>
      <c r="E1100">
        <v>16</v>
      </c>
      <c r="F1100">
        <v>1</v>
      </c>
      <c r="G1100">
        <v>1</v>
      </c>
      <c r="H1100">
        <v>14</v>
      </c>
      <c r="I1100">
        <v>38</v>
      </c>
      <c r="J1100">
        <v>8</v>
      </c>
      <c r="K1100">
        <v>7</v>
      </c>
      <c r="L1100">
        <v>14</v>
      </c>
      <c r="M1100">
        <v>1</v>
      </c>
      <c r="N1100">
        <v>0</v>
      </c>
      <c r="O1100">
        <v>13</v>
      </c>
    </row>
    <row r="1101" spans="1:15">
      <c r="A1101" t="s">
        <v>2322</v>
      </c>
      <c r="B1101">
        <v>52</v>
      </c>
      <c r="C1101">
        <v>7</v>
      </c>
      <c r="D1101">
        <v>6</v>
      </c>
      <c r="E1101">
        <v>14</v>
      </c>
      <c r="F1101">
        <v>0</v>
      </c>
      <c r="G1101">
        <v>0</v>
      </c>
      <c r="H1101">
        <v>14</v>
      </c>
      <c r="M1101" t="s">
        <v>3424</v>
      </c>
      <c r="N1101" t="s">
        <v>3424</v>
      </c>
      <c r="O1101" t="s">
        <v>3424</v>
      </c>
    </row>
    <row r="1102" spans="1:15">
      <c r="A1102" t="s">
        <v>2325</v>
      </c>
      <c r="B1102">
        <v>46</v>
      </c>
      <c r="C1102">
        <v>7</v>
      </c>
      <c r="D1102">
        <v>6</v>
      </c>
      <c r="E1102">
        <v>13</v>
      </c>
      <c r="F1102">
        <v>0</v>
      </c>
      <c r="G1102">
        <v>0</v>
      </c>
      <c r="H1102">
        <v>13</v>
      </c>
      <c r="M1102" t="s">
        <v>3424</v>
      </c>
      <c r="N1102" t="s">
        <v>3424</v>
      </c>
      <c r="O1102" t="s">
        <v>3424</v>
      </c>
    </row>
    <row r="1103" spans="1:15">
      <c r="A1103" t="s">
        <v>2327</v>
      </c>
      <c r="B1103">
        <v>25</v>
      </c>
      <c r="C1103">
        <v>5</v>
      </c>
      <c r="D1103">
        <v>3</v>
      </c>
      <c r="E1103">
        <v>14</v>
      </c>
      <c r="F1103">
        <v>0</v>
      </c>
      <c r="G1103">
        <v>0</v>
      </c>
      <c r="H1103">
        <v>14</v>
      </c>
      <c r="I1103">
        <v>29</v>
      </c>
      <c r="J1103">
        <v>6</v>
      </c>
      <c r="K1103">
        <v>4</v>
      </c>
      <c r="L1103">
        <v>14</v>
      </c>
      <c r="M1103">
        <v>1</v>
      </c>
      <c r="N1103">
        <v>0</v>
      </c>
      <c r="O1103">
        <v>13</v>
      </c>
    </row>
    <row r="1104" spans="1:15">
      <c r="A1104" t="s">
        <v>2330</v>
      </c>
      <c r="B1104">
        <v>47</v>
      </c>
      <c r="C1104">
        <v>7</v>
      </c>
      <c r="D1104">
        <v>6</v>
      </c>
      <c r="E1104">
        <v>19</v>
      </c>
      <c r="F1104">
        <v>1</v>
      </c>
      <c r="G1104">
        <v>0</v>
      </c>
      <c r="H1104">
        <v>18</v>
      </c>
      <c r="M1104" t="s">
        <v>3424</v>
      </c>
      <c r="N1104" t="s">
        <v>3424</v>
      </c>
      <c r="O1104" t="s">
        <v>3424</v>
      </c>
    </row>
    <row r="1105" spans="1:15">
      <c r="A1105" t="s">
        <v>2333</v>
      </c>
      <c r="B1105">
        <v>20</v>
      </c>
      <c r="C1105">
        <v>4</v>
      </c>
      <c r="D1105">
        <v>2</v>
      </c>
      <c r="E1105">
        <v>13</v>
      </c>
      <c r="F1105">
        <v>1</v>
      </c>
      <c r="G1105">
        <v>0</v>
      </c>
      <c r="H1105">
        <v>12</v>
      </c>
      <c r="M1105" t="s">
        <v>3424</v>
      </c>
      <c r="N1105" t="s">
        <v>3424</v>
      </c>
      <c r="O1105" t="s">
        <v>3424</v>
      </c>
    </row>
    <row r="1106" spans="1:15">
      <c r="A1106" t="s">
        <v>2336</v>
      </c>
      <c r="B1106">
        <v>50</v>
      </c>
      <c r="C1106">
        <v>6</v>
      </c>
      <c r="D1106">
        <v>5</v>
      </c>
      <c r="E1106">
        <v>18</v>
      </c>
      <c r="F1106">
        <v>0</v>
      </c>
      <c r="G1106">
        <v>0</v>
      </c>
      <c r="H1106">
        <v>18</v>
      </c>
      <c r="I1106">
        <v>59</v>
      </c>
      <c r="J1106">
        <v>7</v>
      </c>
      <c r="K1106">
        <v>6</v>
      </c>
      <c r="L1106">
        <v>15</v>
      </c>
      <c r="M1106">
        <v>0</v>
      </c>
      <c r="N1106">
        <v>0</v>
      </c>
      <c r="O1106">
        <v>15</v>
      </c>
    </row>
    <row r="1107" spans="1:15">
      <c r="A1107" t="s">
        <v>2339</v>
      </c>
      <c r="B1107">
        <v>46</v>
      </c>
      <c r="C1107">
        <v>8</v>
      </c>
      <c r="D1107">
        <v>4</v>
      </c>
      <c r="E1107">
        <v>13</v>
      </c>
      <c r="F1107">
        <v>2</v>
      </c>
      <c r="G1107">
        <v>0</v>
      </c>
      <c r="H1107">
        <v>11</v>
      </c>
      <c r="M1107" t="s">
        <v>3424</v>
      </c>
      <c r="N1107" t="s">
        <v>3424</v>
      </c>
      <c r="O1107" t="s">
        <v>3424</v>
      </c>
    </row>
    <row r="1108" spans="1:15">
      <c r="A1108" t="s">
        <v>2342</v>
      </c>
      <c r="B1108">
        <v>42</v>
      </c>
      <c r="C1108">
        <v>7</v>
      </c>
      <c r="D1108">
        <v>5</v>
      </c>
      <c r="E1108">
        <v>19</v>
      </c>
      <c r="F1108">
        <v>1</v>
      </c>
      <c r="G1108">
        <v>0</v>
      </c>
      <c r="H1108">
        <v>18</v>
      </c>
      <c r="M1108" t="s">
        <v>3424</v>
      </c>
      <c r="N1108" t="s">
        <v>3424</v>
      </c>
      <c r="O1108" t="s">
        <v>3424</v>
      </c>
    </row>
    <row r="1109" spans="1:15">
      <c r="A1109" t="s">
        <v>2345</v>
      </c>
      <c r="B1109">
        <v>25</v>
      </c>
      <c r="C1109">
        <v>7</v>
      </c>
      <c r="D1109">
        <v>4</v>
      </c>
      <c r="E1109">
        <v>11</v>
      </c>
      <c r="F1109">
        <v>0</v>
      </c>
      <c r="G1109">
        <v>0</v>
      </c>
      <c r="H1109">
        <v>11</v>
      </c>
      <c r="I1109">
        <v>40</v>
      </c>
      <c r="J1109">
        <v>7</v>
      </c>
      <c r="K1109">
        <v>5</v>
      </c>
      <c r="L1109">
        <v>20</v>
      </c>
      <c r="M1109">
        <v>1</v>
      </c>
      <c r="N1109">
        <v>0</v>
      </c>
      <c r="O1109">
        <v>19</v>
      </c>
    </row>
    <row r="1110" spans="1:15">
      <c r="A1110" t="s">
        <v>2348</v>
      </c>
      <c r="B1110">
        <v>27</v>
      </c>
      <c r="C1110">
        <v>9</v>
      </c>
      <c r="D1110">
        <v>5</v>
      </c>
      <c r="E1110">
        <v>13</v>
      </c>
      <c r="F1110">
        <v>0</v>
      </c>
      <c r="G1110">
        <v>0</v>
      </c>
      <c r="H1110">
        <v>13</v>
      </c>
      <c r="M1110" t="s">
        <v>3424</v>
      </c>
      <c r="N1110" t="s">
        <v>3424</v>
      </c>
      <c r="O1110" t="s">
        <v>3424</v>
      </c>
    </row>
    <row r="1111" spans="1:15">
      <c r="A1111" t="s">
        <v>2351</v>
      </c>
      <c r="B1111">
        <v>42</v>
      </c>
      <c r="C1111">
        <v>8</v>
      </c>
      <c r="D1111">
        <v>4</v>
      </c>
      <c r="E1111">
        <v>19</v>
      </c>
      <c r="F1111">
        <v>2</v>
      </c>
      <c r="G1111">
        <v>0</v>
      </c>
      <c r="H1111">
        <v>18</v>
      </c>
      <c r="M1111" t="s">
        <v>3424</v>
      </c>
      <c r="N1111" t="s">
        <v>3424</v>
      </c>
      <c r="O1111" t="s">
        <v>3424</v>
      </c>
    </row>
    <row r="1112" spans="1:15">
      <c r="A1112" t="s">
        <v>2353</v>
      </c>
      <c r="B1112">
        <v>40</v>
      </c>
      <c r="C1112">
        <v>5</v>
      </c>
      <c r="D1112">
        <v>3</v>
      </c>
      <c r="E1112">
        <v>13</v>
      </c>
      <c r="F1112">
        <v>1</v>
      </c>
      <c r="G1112">
        <v>0</v>
      </c>
      <c r="H1112">
        <v>12</v>
      </c>
      <c r="M1112" t="s">
        <v>3424</v>
      </c>
      <c r="N1112" t="s">
        <v>3424</v>
      </c>
      <c r="O1112" t="s">
        <v>3424</v>
      </c>
    </row>
    <row r="1113" spans="1:15">
      <c r="A1113" t="s">
        <v>2356</v>
      </c>
      <c r="F1113" t="s">
        <v>3424</v>
      </c>
      <c r="G1113" t="s">
        <v>3424</v>
      </c>
      <c r="H1113" t="s">
        <v>3424</v>
      </c>
      <c r="I1113">
        <v>35</v>
      </c>
      <c r="J1113">
        <v>7</v>
      </c>
      <c r="K1113">
        <v>4</v>
      </c>
      <c r="L1113">
        <v>12</v>
      </c>
      <c r="M1113">
        <v>0</v>
      </c>
      <c r="N1113">
        <v>0</v>
      </c>
      <c r="O1113">
        <v>12</v>
      </c>
    </row>
    <row r="1114" spans="1:15">
      <c r="A1114" t="s">
        <v>2359</v>
      </c>
      <c r="B1114">
        <v>40</v>
      </c>
      <c r="C1114">
        <v>6</v>
      </c>
      <c r="D1114">
        <v>5</v>
      </c>
      <c r="E1114">
        <v>11</v>
      </c>
      <c r="F1114">
        <v>1</v>
      </c>
      <c r="G1114">
        <v>0</v>
      </c>
      <c r="H1114">
        <v>10</v>
      </c>
      <c r="M1114" t="s">
        <v>3424</v>
      </c>
      <c r="N1114" t="s">
        <v>3424</v>
      </c>
      <c r="O1114" t="s">
        <v>3424</v>
      </c>
    </row>
    <row r="1115" spans="1:15">
      <c r="A1115" t="s">
        <v>2361</v>
      </c>
      <c r="B1115">
        <v>47</v>
      </c>
      <c r="C1115">
        <v>7</v>
      </c>
      <c r="D1115">
        <v>5</v>
      </c>
      <c r="E1115">
        <v>17</v>
      </c>
      <c r="F1115">
        <v>0</v>
      </c>
      <c r="G1115">
        <v>0</v>
      </c>
      <c r="H1115">
        <v>17</v>
      </c>
      <c r="I1115">
        <v>62</v>
      </c>
      <c r="J1115">
        <v>8</v>
      </c>
      <c r="K1115">
        <v>5</v>
      </c>
      <c r="L1115">
        <v>20</v>
      </c>
      <c r="M1115">
        <v>0</v>
      </c>
      <c r="N1115">
        <v>0</v>
      </c>
      <c r="O1115">
        <v>20</v>
      </c>
    </row>
    <row r="1116" spans="1:15">
      <c r="A1116" t="s">
        <v>2364</v>
      </c>
      <c r="B1116">
        <v>34</v>
      </c>
      <c r="C1116">
        <v>7</v>
      </c>
      <c r="D1116">
        <v>3</v>
      </c>
      <c r="E1116">
        <v>11</v>
      </c>
      <c r="F1116">
        <v>0</v>
      </c>
      <c r="G1116">
        <v>0</v>
      </c>
      <c r="H1116">
        <v>11</v>
      </c>
      <c r="M1116" t="s">
        <v>3424</v>
      </c>
      <c r="N1116" t="s">
        <v>3424</v>
      </c>
      <c r="O1116" t="s">
        <v>3424</v>
      </c>
    </row>
    <row r="1117" spans="1:15">
      <c r="A1117" t="s">
        <v>2367</v>
      </c>
      <c r="B1117">
        <v>35</v>
      </c>
      <c r="C1117">
        <v>6</v>
      </c>
      <c r="D1117">
        <v>5</v>
      </c>
      <c r="E1117">
        <v>16</v>
      </c>
      <c r="F1117">
        <v>0</v>
      </c>
      <c r="G1117">
        <v>0</v>
      </c>
      <c r="H1117">
        <v>16</v>
      </c>
      <c r="I1117">
        <v>50</v>
      </c>
      <c r="J1117">
        <v>7</v>
      </c>
      <c r="K1117">
        <v>6</v>
      </c>
      <c r="L1117">
        <v>23</v>
      </c>
      <c r="M1117">
        <v>0</v>
      </c>
      <c r="N1117">
        <v>0</v>
      </c>
      <c r="O1117">
        <v>23</v>
      </c>
    </row>
    <row r="1118" spans="1:15">
      <c r="A1118" t="s">
        <v>2369</v>
      </c>
      <c r="B1118">
        <v>41</v>
      </c>
      <c r="C1118">
        <v>7</v>
      </c>
      <c r="D1118">
        <v>6</v>
      </c>
      <c r="E1118">
        <v>22</v>
      </c>
      <c r="F1118">
        <v>0</v>
      </c>
      <c r="G1118">
        <v>0</v>
      </c>
      <c r="H1118">
        <v>22</v>
      </c>
      <c r="M1118" t="s">
        <v>3424</v>
      </c>
      <c r="N1118" t="s">
        <v>3424</v>
      </c>
      <c r="O1118" t="s">
        <v>3424</v>
      </c>
    </row>
    <row r="1119" spans="1:15">
      <c r="A1119" t="s">
        <v>2372</v>
      </c>
      <c r="B1119">
        <v>45</v>
      </c>
      <c r="C1119">
        <v>7</v>
      </c>
      <c r="D1119">
        <v>6</v>
      </c>
      <c r="E1119">
        <v>15</v>
      </c>
      <c r="F1119">
        <v>0</v>
      </c>
      <c r="G1119">
        <v>0</v>
      </c>
      <c r="H1119">
        <v>15</v>
      </c>
      <c r="M1119" t="s">
        <v>3424</v>
      </c>
      <c r="N1119" t="s">
        <v>3424</v>
      </c>
      <c r="O1119" t="s">
        <v>3424</v>
      </c>
    </row>
    <row r="1120" spans="1:15">
      <c r="A1120" t="s">
        <v>2374</v>
      </c>
      <c r="B1120">
        <v>40</v>
      </c>
      <c r="C1120">
        <v>6</v>
      </c>
      <c r="D1120">
        <v>5</v>
      </c>
      <c r="E1120">
        <v>16</v>
      </c>
      <c r="F1120">
        <v>0</v>
      </c>
      <c r="G1120">
        <v>0</v>
      </c>
      <c r="H1120">
        <v>16</v>
      </c>
      <c r="M1120" t="s">
        <v>3424</v>
      </c>
      <c r="N1120" t="s">
        <v>3424</v>
      </c>
      <c r="O1120" t="s">
        <v>3424</v>
      </c>
    </row>
    <row r="1121" spans="1:15">
      <c r="A1121" t="s">
        <v>2377</v>
      </c>
      <c r="B1121">
        <v>40</v>
      </c>
      <c r="C1121">
        <v>7</v>
      </c>
      <c r="D1121">
        <v>6</v>
      </c>
      <c r="E1121">
        <v>15</v>
      </c>
      <c r="F1121">
        <v>0</v>
      </c>
      <c r="G1121">
        <v>0</v>
      </c>
      <c r="H1121">
        <v>15</v>
      </c>
      <c r="I1121">
        <v>50</v>
      </c>
      <c r="J1121">
        <v>8</v>
      </c>
      <c r="K1121">
        <v>7</v>
      </c>
      <c r="L1121">
        <v>21</v>
      </c>
      <c r="M1121">
        <v>0</v>
      </c>
      <c r="N1121">
        <v>0</v>
      </c>
      <c r="O1121">
        <v>21</v>
      </c>
    </row>
    <row r="1122" spans="1:15">
      <c r="A1122" t="s">
        <v>2379</v>
      </c>
      <c r="B1122">
        <v>50</v>
      </c>
      <c r="C1122">
        <v>6</v>
      </c>
      <c r="D1122">
        <v>5</v>
      </c>
      <c r="E1122">
        <v>18</v>
      </c>
      <c r="F1122">
        <v>0</v>
      </c>
      <c r="G1122">
        <v>0</v>
      </c>
      <c r="H1122">
        <v>18</v>
      </c>
      <c r="M1122" t="s">
        <v>3424</v>
      </c>
      <c r="N1122" t="s">
        <v>3424</v>
      </c>
      <c r="O1122" t="s">
        <v>3424</v>
      </c>
    </row>
    <row r="1123" spans="1:15">
      <c r="A1123" t="s">
        <v>2382</v>
      </c>
      <c r="B1123">
        <v>50</v>
      </c>
      <c r="C1123">
        <v>7</v>
      </c>
      <c r="D1123">
        <v>5</v>
      </c>
      <c r="E1123">
        <v>20</v>
      </c>
      <c r="F1123">
        <v>1</v>
      </c>
      <c r="G1123">
        <v>0</v>
      </c>
      <c r="H1123">
        <v>19</v>
      </c>
      <c r="I1123">
        <v>55</v>
      </c>
      <c r="J1123">
        <v>7</v>
      </c>
      <c r="K1123">
        <v>6</v>
      </c>
      <c r="L1123">
        <v>22</v>
      </c>
      <c r="M1123">
        <v>0</v>
      </c>
      <c r="N1123">
        <v>0</v>
      </c>
      <c r="O1123">
        <v>22</v>
      </c>
    </row>
    <row r="1124" spans="1:15">
      <c r="A1124" t="s">
        <v>2385</v>
      </c>
      <c r="B1124">
        <v>35</v>
      </c>
      <c r="C1124">
        <v>8</v>
      </c>
      <c r="D1124">
        <v>3</v>
      </c>
      <c r="E1124">
        <v>22</v>
      </c>
      <c r="F1124">
        <v>0</v>
      </c>
      <c r="G1124">
        <v>0</v>
      </c>
      <c r="H1124">
        <v>22</v>
      </c>
      <c r="M1124" t="s">
        <v>3424</v>
      </c>
      <c r="N1124" t="s">
        <v>3424</v>
      </c>
      <c r="O1124" t="s">
        <v>3424</v>
      </c>
    </row>
    <row r="1125" spans="1:15">
      <c r="A1125" t="s">
        <v>2388</v>
      </c>
      <c r="B1125">
        <v>40</v>
      </c>
      <c r="C1125">
        <v>8</v>
      </c>
      <c r="D1125">
        <v>6</v>
      </c>
      <c r="E1125">
        <v>21</v>
      </c>
      <c r="F1125">
        <v>3</v>
      </c>
      <c r="G1125">
        <v>0</v>
      </c>
      <c r="H1125">
        <v>18</v>
      </c>
      <c r="M1125" t="s">
        <v>3424</v>
      </c>
      <c r="N1125" t="s">
        <v>3424</v>
      </c>
      <c r="O1125" t="s">
        <v>3424</v>
      </c>
    </row>
    <row r="1126" spans="1:15">
      <c r="A1126" t="s">
        <v>2391</v>
      </c>
      <c r="B1126">
        <v>41</v>
      </c>
      <c r="C1126">
        <v>6</v>
      </c>
      <c r="D1126">
        <v>3</v>
      </c>
      <c r="E1126">
        <v>18</v>
      </c>
      <c r="F1126">
        <v>1</v>
      </c>
      <c r="G1126">
        <v>0</v>
      </c>
      <c r="H1126">
        <v>17</v>
      </c>
      <c r="I1126">
        <v>55</v>
      </c>
      <c r="J1126">
        <v>7</v>
      </c>
      <c r="K1126">
        <v>5</v>
      </c>
      <c r="L1126">
        <v>22</v>
      </c>
      <c r="M1126">
        <v>1</v>
      </c>
      <c r="N1126">
        <v>0</v>
      </c>
      <c r="O1126">
        <v>21</v>
      </c>
    </row>
    <row r="1127" spans="1:15">
      <c r="A1127" t="s">
        <v>2393</v>
      </c>
      <c r="B1127">
        <v>37</v>
      </c>
      <c r="C1127">
        <v>7</v>
      </c>
      <c r="D1127">
        <v>5</v>
      </c>
      <c r="E1127">
        <v>25</v>
      </c>
      <c r="F1127">
        <v>0</v>
      </c>
      <c r="G1127">
        <v>2</v>
      </c>
      <c r="H1127">
        <v>23</v>
      </c>
      <c r="I1127">
        <v>53</v>
      </c>
      <c r="J1127">
        <v>8</v>
      </c>
      <c r="K1127">
        <v>7</v>
      </c>
      <c r="L1127">
        <v>21</v>
      </c>
      <c r="M1127">
        <v>0</v>
      </c>
      <c r="N1127">
        <v>0</v>
      </c>
      <c r="O1127">
        <v>21</v>
      </c>
    </row>
    <row r="1128" spans="1:15">
      <c r="A1128" t="s">
        <v>2396</v>
      </c>
      <c r="B1128">
        <v>21</v>
      </c>
      <c r="C1128">
        <v>5</v>
      </c>
      <c r="D1128">
        <v>3</v>
      </c>
      <c r="E1128">
        <v>7</v>
      </c>
      <c r="F1128">
        <v>0</v>
      </c>
      <c r="G1128">
        <v>0</v>
      </c>
      <c r="H1128">
        <v>7</v>
      </c>
      <c r="M1128" t="s">
        <v>3424</v>
      </c>
      <c r="N1128" t="s">
        <v>3424</v>
      </c>
      <c r="O1128" t="s">
        <v>3424</v>
      </c>
    </row>
    <row r="1129" spans="1:15">
      <c r="A1129" t="s">
        <v>2399</v>
      </c>
      <c r="B1129">
        <v>25</v>
      </c>
      <c r="C1129">
        <v>6</v>
      </c>
      <c r="D1129">
        <v>3</v>
      </c>
      <c r="E1129">
        <v>8</v>
      </c>
      <c r="F1129">
        <v>0</v>
      </c>
      <c r="G1129">
        <v>0</v>
      </c>
      <c r="H1129">
        <v>8</v>
      </c>
      <c r="M1129" t="s">
        <v>3424</v>
      </c>
      <c r="N1129" t="s">
        <v>3424</v>
      </c>
      <c r="O1129" t="s">
        <v>3424</v>
      </c>
    </row>
    <row r="1130" spans="1:15">
      <c r="A1130" t="s">
        <v>2402</v>
      </c>
      <c r="B1130">
        <v>45</v>
      </c>
      <c r="C1130">
        <v>7</v>
      </c>
      <c r="D1130">
        <v>4</v>
      </c>
      <c r="E1130">
        <v>13</v>
      </c>
      <c r="F1130">
        <v>1</v>
      </c>
      <c r="G1130">
        <v>0</v>
      </c>
      <c r="H1130">
        <v>12</v>
      </c>
      <c r="M1130" t="s">
        <v>3424</v>
      </c>
      <c r="N1130" t="s">
        <v>3424</v>
      </c>
      <c r="O1130" t="s">
        <v>3424</v>
      </c>
    </row>
    <row r="1131" spans="1:15">
      <c r="A1131" t="s">
        <v>2404</v>
      </c>
      <c r="B1131">
        <v>40</v>
      </c>
      <c r="C1131">
        <v>6</v>
      </c>
      <c r="D1131">
        <v>4</v>
      </c>
      <c r="E1131">
        <v>15</v>
      </c>
      <c r="F1131">
        <v>1</v>
      </c>
      <c r="G1131">
        <v>0</v>
      </c>
      <c r="H1131">
        <v>14</v>
      </c>
      <c r="M1131" t="s">
        <v>3424</v>
      </c>
      <c r="N1131" t="s">
        <v>3424</v>
      </c>
      <c r="O1131" t="s">
        <v>3424</v>
      </c>
    </row>
    <row r="1132" spans="1:15">
      <c r="A1132" t="s">
        <v>2407</v>
      </c>
      <c r="B1132">
        <v>42</v>
      </c>
      <c r="C1132">
        <v>6</v>
      </c>
      <c r="D1132">
        <v>4</v>
      </c>
      <c r="E1132">
        <v>15</v>
      </c>
      <c r="F1132">
        <v>1</v>
      </c>
      <c r="G1132">
        <v>0</v>
      </c>
      <c r="H1132">
        <v>14</v>
      </c>
      <c r="M1132" t="s">
        <v>3424</v>
      </c>
      <c r="N1132" t="s">
        <v>3424</v>
      </c>
      <c r="O1132" t="s">
        <v>3424</v>
      </c>
    </row>
    <row r="1133" spans="1:15">
      <c r="A1133" t="s">
        <v>2410</v>
      </c>
      <c r="B1133">
        <v>55</v>
      </c>
      <c r="C1133">
        <v>8</v>
      </c>
      <c r="D1133">
        <v>6</v>
      </c>
      <c r="E1133">
        <v>21</v>
      </c>
      <c r="F1133">
        <v>0</v>
      </c>
      <c r="G1133">
        <v>0</v>
      </c>
      <c r="H1133">
        <v>21</v>
      </c>
      <c r="M1133" t="s">
        <v>3424</v>
      </c>
      <c r="N1133" t="s">
        <v>3424</v>
      </c>
      <c r="O1133" t="s">
        <v>3424</v>
      </c>
    </row>
    <row r="1134" spans="1:15">
      <c r="A1134" t="s">
        <v>2413</v>
      </c>
      <c r="B1134">
        <v>48</v>
      </c>
      <c r="C1134">
        <v>6</v>
      </c>
      <c r="D1134">
        <v>4</v>
      </c>
      <c r="E1134">
        <v>14</v>
      </c>
      <c r="F1134">
        <v>1</v>
      </c>
      <c r="G1134">
        <v>0</v>
      </c>
      <c r="H1134">
        <v>13</v>
      </c>
      <c r="M1134" t="s">
        <v>3424</v>
      </c>
      <c r="N1134" t="s">
        <v>3424</v>
      </c>
      <c r="O1134" t="s">
        <v>3424</v>
      </c>
    </row>
    <row r="1135" spans="1:15">
      <c r="A1135" t="s">
        <v>2415</v>
      </c>
      <c r="B1135">
        <v>48</v>
      </c>
      <c r="C1135">
        <v>7</v>
      </c>
      <c r="D1135">
        <v>6</v>
      </c>
      <c r="E1135">
        <v>22</v>
      </c>
      <c r="F1135">
        <v>0</v>
      </c>
      <c r="G1135">
        <v>0</v>
      </c>
      <c r="H1135">
        <v>22</v>
      </c>
      <c r="M1135" t="s">
        <v>3424</v>
      </c>
      <c r="N1135" t="s">
        <v>3424</v>
      </c>
      <c r="O1135" t="s">
        <v>3424</v>
      </c>
    </row>
    <row r="1136" spans="1:15">
      <c r="A1136" t="s">
        <v>2418</v>
      </c>
      <c r="B1136">
        <v>25</v>
      </c>
      <c r="C1136">
        <v>6</v>
      </c>
      <c r="D1136">
        <v>3</v>
      </c>
      <c r="E1136">
        <v>9</v>
      </c>
      <c r="F1136">
        <v>0</v>
      </c>
      <c r="G1136">
        <v>0</v>
      </c>
      <c r="H1136">
        <v>9</v>
      </c>
      <c r="M1136" t="s">
        <v>3424</v>
      </c>
      <c r="N1136" t="s">
        <v>3424</v>
      </c>
      <c r="O1136" t="s">
        <v>3424</v>
      </c>
    </row>
    <row r="1137" spans="1:15">
      <c r="A1137" t="s">
        <v>2421</v>
      </c>
      <c r="B1137">
        <v>61</v>
      </c>
      <c r="C1137">
        <v>8</v>
      </c>
      <c r="D1137">
        <v>5</v>
      </c>
      <c r="E1137">
        <v>21</v>
      </c>
      <c r="F1137">
        <v>0</v>
      </c>
      <c r="G1137">
        <v>0</v>
      </c>
      <c r="H1137">
        <v>21</v>
      </c>
      <c r="M1137" t="s">
        <v>3424</v>
      </c>
      <c r="N1137" t="s">
        <v>3424</v>
      </c>
      <c r="O1137" t="s">
        <v>3424</v>
      </c>
    </row>
    <row r="1138" spans="1:15">
      <c r="A1138" t="s">
        <v>2424</v>
      </c>
      <c r="B1138">
        <v>45</v>
      </c>
      <c r="C1138">
        <v>7</v>
      </c>
      <c r="D1138">
        <v>5</v>
      </c>
      <c r="E1138">
        <v>13</v>
      </c>
      <c r="F1138">
        <v>2</v>
      </c>
      <c r="G1138">
        <v>0</v>
      </c>
      <c r="H1138">
        <v>11</v>
      </c>
      <c r="M1138" t="s">
        <v>3424</v>
      </c>
      <c r="N1138" t="s">
        <v>3424</v>
      </c>
      <c r="O1138" t="s">
        <v>3424</v>
      </c>
    </row>
    <row r="1139" spans="1:15">
      <c r="A1139" t="s">
        <v>2427</v>
      </c>
      <c r="B1139">
        <v>28</v>
      </c>
      <c r="C1139">
        <v>5</v>
      </c>
      <c r="D1139">
        <v>4</v>
      </c>
      <c r="E1139">
        <v>18</v>
      </c>
      <c r="F1139">
        <v>0</v>
      </c>
      <c r="G1139">
        <v>0</v>
      </c>
      <c r="H1139">
        <v>18</v>
      </c>
      <c r="I1139">
        <v>36</v>
      </c>
      <c r="J1139">
        <v>7</v>
      </c>
      <c r="K1139">
        <v>4</v>
      </c>
      <c r="L1139">
        <v>26</v>
      </c>
      <c r="M1139">
        <v>0</v>
      </c>
      <c r="N1139">
        <v>1</v>
      </c>
      <c r="O1139">
        <v>25</v>
      </c>
    </row>
    <row r="1140" spans="1:15">
      <c r="A1140" t="s">
        <v>2430</v>
      </c>
      <c r="B1140">
        <v>18</v>
      </c>
      <c r="C1140">
        <v>4</v>
      </c>
      <c r="D1140">
        <v>3</v>
      </c>
      <c r="E1140">
        <v>13</v>
      </c>
      <c r="F1140">
        <v>1</v>
      </c>
      <c r="G1140">
        <v>0</v>
      </c>
      <c r="H1140">
        <v>12</v>
      </c>
      <c r="I1140">
        <v>23</v>
      </c>
      <c r="J1140">
        <v>5</v>
      </c>
      <c r="K1140">
        <v>3</v>
      </c>
      <c r="L1140">
        <v>15</v>
      </c>
      <c r="M1140">
        <v>0</v>
      </c>
      <c r="N1140">
        <v>0</v>
      </c>
      <c r="O1140">
        <v>15</v>
      </c>
    </row>
    <row r="1141" spans="1:15">
      <c r="A1141" t="s">
        <v>2433</v>
      </c>
      <c r="B1141">
        <v>40</v>
      </c>
      <c r="C1141">
        <v>6</v>
      </c>
      <c r="D1141">
        <v>4</v>
      </c>
      <c r="E1141">
        <v>20</v>
      </c>
      <c r="F1141">
        <v>1</v>
      </c>
      <c r="G1141">
        <v>0</v>
      </c>
      <c r="H1141">
        <v>19</v>
      </c>
      <c r="I1141">
        <v>47</v>
      </c>
      <c r="J1141">
        <v>7</v>
      </c>
      <c r="K1141">
        <v>5</v>
      </c>
      <c r="L1141">
        <v>22</v>
      </c>
      <c r="M1141">
        <v>0</v>
      </c>
      <c r="N1141">
        <v>0</v>
      </c>
      <c r="O1141">
        <v>22</v>
      </c>
    </row>
    <row r="1142" spans="1:15">
      <c r="A1142" t="s">
        <v>2436</v>
      </c>
      <c r="B1142">
        <v>40</v>
      </c>
      <c r="C1142">
        <v>7</v>
      </c>
      <c r="D1142">
        <v>6</v>
      </c>
      <c r="E1142">
        <v>19</v>
      </c>
      <c r="F1142">
        <v>1</v>
      </c>
      <c r="G1142">
        <v>0</v>
      </c>
      <c r="H1142">
        <v>18</v>
      </c>
      <c r="M1142" t="s">
        <v>3424</v>
      </c>
      <c r="N1142" t="s">
        <v>3424</v>
      </c>
      <c r="O1142" t="s">
        <v>3424</v>
      </c>
    </row>
    <row r="1143" spans="1:15">
      <c r="A1143" t="s">
        <v>2439</v>
      </c>
      <c r="F1143" t="s">
        <v>3424</v>
      </c>
      <c r="G1143" t="s">
        <v>3424</v>
      </c>
      <c r="H1143" t="s">
        <v>3424</v>
      </c>
      <c r="M1143" t="s">
        <v>3424</v>
      </c>
      <c r="N1143" t="s">
        <v>3424</v>
      </c>
      <c r="O1143" t="s">
        <v>3424</v>
      </c>
    </row>
    <row r="1144" spans="1:15">
      <c r="A1144" t="s">
        <v>2442</v>
      </c>
      <c r="B1144">
        <v>39</v>
      </c>
      <c r="C1144">
        <v>6</v>
      </c>
      <c r="D1144">
        <v>4</v>
      </c>
      <c r="E1144">
        <v>18</v>
      </c>
      <c r="F1144">
        <v>1</v>
      </c>
      <c r="G1144">
        <v>0</v>
      </c>
      <c r="H1144">
        <v>17</v>
      </c>
      <c r="I1144">
        <v>45</v>
      </c>
      <c r="J1144">
        <v>7</v>
      </c>
      <c r="K1144">
        <v>4</v>
      </c>
      <c r="L1144">
        <v>20</v>
      </c>
      <c r="M1144">
        <v>0</v>
      </c>
      <c r="N1144">
        <v>0</v>
      </c>
      <c r="O1144">
        <v>20</v>
      </c>
    </row>
    <row r="1145" spans="1:15">
      <c r="A1145" t="s">
        <v>1962</v>
      </c>
      <c r="B1145">
        <v>40</v>
      </c>
      <c r="C1145">
        <v>6</v>
      </c>
      <c r="D1145">
        <v>4</v>
      </c>
      <c r="E1145">
        <v>14</v>
      </c>
      <c r="F1145">
        <v>0</v>
      </c>
      <c r="G1145">
        <v>0</v>
      </c>
      <c r="H1145">
        <v>14</v>
      </c>
      <c r="M1145" t="s">
        <v>3424</v>
      </c>
      <c r="N1145" t="s">
        <v>3424</v>
      </c>
      <c r="O1145" t="s">
        <v>3424</v>
      </c>
    </row>
    <row r="1146" spans="1:15">
      <c r="A1146" t="s">
        <v>1967</v>
      </c>
      <c r="B1146">
        <v>40</v>
      </c>
      <c r="C1146">
        <v>8</v>
      </c>
      <c r="D1146">
        <v>4</v>
      </c>
      <c r="E1146">
        <v>18</v>
      </c>
      <c r="F1146">
        <v>2</v>
      </c>
      <c r="G1146">
        <v>0</v>
      </c>
      <c r="H1146">
        <v>16</v>
      </c>
      <c r="I1146">
        <v>45</v>
      </c>
      <c r="J1146">
        <v>8</v>
      </c>
      <c r="K1146">
        <v>4</v>
      </c>
      <c r="L1146">
        <v>20</v>
      </c>
      <c r="M1146">
        <v>2</v>
      </c>
      <c r="N1146">
        <v>0</v>
      </c>
      <c r="O1146">
        <v>18</v>
      </c>
    </row>
    <row r="1147" spans="1:15">
      <c r="A1147" t="s">
        <v>1976</v>
      </c>
      <c r="B1147">
        <v>27</v>
      </c>
      <c r="C1147">
        <v>7</v>
      </c>
      <c r="D1147">
        <v>3</v>
      </c>
      <c r="E1147">
        <v>6</v>
      </c>
      <c r="F1147">
        <v>0</v>
      </c>
      <c r="G1147">
        <v>0</v>
      </c>
      <c r="H1147">
        <v>6</v>
      </c>
      <c r="I1147">
        <v>45</v>
      </c>
      <c r="J1147">
        <v>7</v>
      </c>
      <c r="K1147">
        <v>4</v>
      </c>
      <c r="L1147">
        <v>12</v>
      </c>
      <c r="M1147">
        <v>0</v>
      </c>
      <c r="N1147">
        <v>0</v>
      </c>
      <c r="O1147">
        <v>12</v>
      </c>
    </row>
    <row r="1148" spans="1:15">
      <c r="A1148" t="s">
        <v>1979</v>
      </c>
      <c r="B1148">
        <v>41</v>
      </c>
      <c r="C1148">
        <v>6</v>
      </c>
      <c r="D1148">
        <v>4</v>
      </c>
      <c r="E1148">
        <v>20</v>
      </c>
      <c r="F1148">
        <v>2</v>
      </c>
      <c r="G1148">
        <v>0</v>
      </c>
      <c r="H1148">
        <v>18</v>
      </c>
      <c r="I1148">
        <v>50</v>
      </c>
      <c r="J1148">
        <v>8</v>
      </c>
      <c r="K1148">
        <v>6</v>
      </c>
      <c r="L1148">
        <v>22</v>
      </c>
      <c r="M1148">
        <v>0</v>
      </c>
      <c r="N1148">
        <v>0</v>
      </c>
      <c r="O1148">
        <v>22</v>
      </c>
    </row>
    <row r="1149" spans="1:15">
      <c r="A1149" t="s">
        <v>1982</v>
      </c>
      <c r="B1149">
        <v>29</v>
      </c>
      <c r="C1149">
        <v>10</v>
      </c>
      <c r="D1149">
        <v>4</v>
      </c>
      <c r="E1149">
        <v>14</v>
      </c>
      <c r="F1149">
        <v>0</v>
      </c>
      <c r="G1149">
        <v>0</v>
      </c>
      <c r="H1149">
        <v>14</v>
      </c>
      <c r="M1149" t="s">
        <v>3424</v>
      </c>
      <c r="N1149" t="s">
        <v>3424</v>
      </c>
      <c r="O1149" t="s">
        <v>3424</v>
      </c>
    </row>
    <row r="1150" spans="1:15">
      <c r="A1150" t="s">
        <v>1985</v>
      </c>
      <c r="B1150">
        <v>0</v>
      </c>
      <c r="C1150">
        <v>5</v>
      </c>
      <c r="D1150">
        <v>3</v>
      </c>
      <c r="F1150" t="s">
        <v>3424</v>
      </c>
      <c r="G1150" t="s">
        <v>3424</v>
      </c>
      <c r="H1150" t="s">
        <v>3424</v>
      </c>
      <c r="M1150" t="s">
        <v>3424</v>
      </c>
      <c r="N1150" t="s">
        <v>3424</v>
      </c>
      <c r="O1150" t="s">
        <v>3424</v>
      </c>
    </row>
    <row r="1151" spans="1:15">
      <c r="A1151" t="s">
        <v>1988</v>
      </c>
      <c r="B1151">
        <v>27</v>
      </c>
      <c r="C1151">
        <v>6</v>
      </c>
      <c r="D1151">
        <v>3</v>
      </c>
      <c r="E1151">
        <v>12</v>
      </c>
      <c r="F1151">
        <v>0</v>
      </c>
      <c r="G1151">
        <v>0</v>
      </c>
      <c r="H1151">
        <v>12</v>
      </c>
      <c r="M1151" t="s">
        <v>3424</v>
      </c>
      <c r="N1151" t="s">
        <v>3424</v>
      </c>
      <c r="O1151" t="s">
        <v>3424</v>
      </c>
    </row>
    <row r="1152" spans="1:15">
      <c r="A1152" t="s">
        <v>1995</v>
      </c>
      <c r="B1152">
        <v>30</v>
      </c>
      <c r="C1152">
        <v>7</v>
      </c>
      <c r="D1152">
        <v>4</v>
      </c>
      <c r="E1152">
        <v>10</v>
      </c>
      <c r="F1152">
        <v>1</v>
      </c>
      <c r="G1152">
        <v>0</v>
      </c>
      <c r="H1152">
        <v>9</v>
      </c>
      <c r="I1152">
        <v>61</v>
      </c>
      <c r="J1152">
        <v>8</v>
      </c>
      <c r="K1152">
        <v>4</v>
      </c>
      <c r="L1152">
        <v>14</v>
      </c>
      <c r="M1152">
        <v>1</v>
      </c>
      <c r="N1152">
        <v>0</v>
      </c>
      <c r="O1152">
        <v>13</v>
      </c>
    </row>
    <row r="1153" spans="1:15">
      <c r="A1153" t="s">
        <v>1998</v>
      </c>
      <c r="B1153">
        <v>10</v>
      </c>
      <c r="C1153">
        <v>6</v>
      </c>
      <c r="D1153">
        <v>5</v>
      </c>
      <c r="E1153">
        <v>14</v>
      </c>
      <c r="F1153">
        <v>0</v>
      </c>
      <c r="G1153">
        <v>0</v>
      </c>
      <c r="H1153">
        <v>14</v>
      </c>
      <c r="M1153" t="s">
        <v>3424</v>
      </c>
      <c r="N1153" t="s">
        <v>3424</v>
      </c>
      <c r="O1153" t="s">
        <v>3424</v>
      </c>
    </row>
    <row r="1154" spans="1:15">
      <c r="A1154" t="s">
        <v>2001</v>
      </c>
      <c r="B1154">
        <v>19</v>
      </c>
      <c r="C1154">
        <v>6</v>
      </c>
      <c r="D1154">
        <v>3</v>
      </c>
      <c r="E1154">
        <v>3</v>
      </c>
      <c r="F1154">
        <v>0</v>
      </c>
      <c r="G1154">
        <v>0</v>
      </c>
      <c r="H1154">
        <v>3</v>
      </c>
      <c r="I1154">
        <v>26</v>
      </c>
      <c r="J1154">
        <v>7</v>
      </c>
      <c r="K1154">
        <v>4</v>
      </c>
      <c r="L1154">
        <v>7</v>
      </c>
      <c r="M1154">
        <v>0</v>
      </c>
      <c r="N1154">
        <v>0</v>
      </c>
      <c r="O1154">
        <v>7</v>
      </c>
    </row>
    <row r="1155" spans="1:15">
      <c r="A1155" t="s">
        <v>2004</v>
      </c>
      <c r="B1155">
        <v>27</v>
      </c>
      <c r="C1155">
        <v>7</v>
      </c>
      <c r="D1155">
        <v>3</v>
      </c>
      <c r="E1155">
        <v>5</v>
      </c>
      <c r="F1155">
        <v>0</v>
      </c>
      <c r="G1155">
        <v>0</v>
      </c>
      <c r="H1155">
        <v>5</v>
      </c>
      <c r="I1155">
        <v>23</v>
      </c>
      <c r="J1155">
        <v>7</v>
      </c>
      <c r="K1155">
        <v>3</v>
      </c>
      <c r="L1155">
        <v>6</v>
      </c>
      <c r="M1155">
        <v>0</v>
      </c>
      <c r="N1155">
        <v>0</v>
      </c>
      <c r="O1155">
        <v>6</v>
      </c>
    </row>
    <row r="1156" spans="1:15">
      <c r="A1156" t="s">
        <v>2008</v>
      </c>
      <c r="B1156">
        <v>25</v>
      </c>
      <c r="C1156">
        <v>7</v>
      </c>
      <c r="D1156">
        <v>3</v>
      </c>
      <c r="E1156">
        <v>8</v>
      </c>
      <c r="F1156">
        <v>0</v>
      </c>
      <c r="G1156">
        <v>0</v>
      </c>
      <c r="H1156">
        <v>8</v>
      </c>
      <c r="I1156">
        <v>27</v>
      </c>
      <c r="J1156">
        <v>6</v>
      </c>
      <c r="K1156">
        <v>3</v>
      </c>
      <c r="L1156">
        <v>10</v>
      </c>
      <c r="M1156">
        <v>0</v>
      </c>
      <c r="N1156">
        <v>0</v>
      </c>
      <c r="O1156">
        <v>10</v>
      </c>
    </row>
    <row r="1157" spans="1:15">
      <c r="A1157" t="s">
        <v>2014</v>
      </c>
      <c r="B1157">
        <v>24</v>
      </c>
      <c r="C1157">
        <v>7</v>
      </c>
      <c r="D1157">
        <v>5</v>
      </c>
      <c r="E1157">
        <v>15</v>
      </c>
      <c r="F1157">
        <v>0</v>
      </c>
      <c r="G1157">
        <v>0</v>
      </c>
      <c r="H1157">
        <v>15</v>
      </c>
      <c r="M1157" t="s">
        <v>3424</v>
      </c>
      <c r="N1157" t="s">
        <v>3424</v>
      </c>
      <c r="O1157" t="s">
        <v>3424</v>
      </c>
    </row>
    <row r="1158" spans="1:15">
      <c r="A1158" t="s">
        <v>2017</v>
      </c>
      <c r="B1158">
        <v>32</v>
      </c>
      <c r="C1158">
        <v>5</v>
      </c>
      <c r="D1158">
        <v>3</v>
      </c>
      <c r="E1158">
        <v>14</v>
      </c>
      <c r="F1158">
        <v>0</v>
      </c>
      <c r="G1158">
        <v>0</v>
      </c>
      <c r="H1158">
        <v>14</v>
      </c>
      <c r="I1158">
        <v>8</v>
      </c>
      <c r="J1158">
        <v>8</v>
      </c>
      <c r="K1158">
        <v>4</v>
      </c>
      <c r="L1158">
        <v>10</v>
      </c>
      <c r="M1158">
        <v>0</v>
      </c>
      <c r="N1158">
        <v>0</v>
      </c>
      <c r="O1158">
        <v>0</v>
      </c>
    </row>
    <row r="1159" spans="1:15">
      <c r="A1159" t="s">
        <v>2023</v>
      </c>
      <c r="B1159">
        <v>11</v>
      </c>
      <c r="C1159">
        <v>7</v>
      </c>
      <c r="D1159">
        <v>3</v>
      </c>
      <c r="E1159">
        <v>8</v>
      </c>
      <c r="F1159">
        <v>0</v>
      </c>
      <c r="G1159">
        <v>0</v>
      </c>
      <c r="H1159">
        <v>8</v>
      </c>
      <c r="M1159" t="s">
        <v>3424</v>
      </c>
      <c r="N1159" t="s">
        <v>3424</v>
      </c>
      <c r="O1159" t="s">
        <v>3424</v>
      </c>
    </row>
    <row r="1160" spans="1:15">
      <c r="A1160" t="s">
        <v>2026</v>
      </c>
      <c r="B1160">
        <v>45</v>
      </c>
      <c r="C1160">
        <v>10</v>
      </c>
      <c r="D1160">
        <v>4</v>
      </c>
      <c r="E1160">
        <v>17</v>
      </c>
      <c r="F1160">
        <v>0</v>
      </c>
      <c r="G1160">
        <v>0</v>
      </c>
      <c r="H1160">
        <v>17</v>
      </c>
      <c r="M1160" t="s">
        <v>3424</v>
      </c>
      <c r="N1160" t="s">
        <v>3424</v>
      </c>
      <c r="O1160" t="s">
        <v>3424</v>
      </c>
    </row>
    <row r="1161" spans="1:15">
      <c r="A1161" t="s">
        <v>2029</v>
      </c>
      <c r="B1161">
        <v>28</v>
      </c>
      <c r="C1161">
        <v>7</v>
      </c>
      <c r="D1161">
        <v>5</v>
      </c>
      <c r="E1161">
        <v>21</v>
      </c>
      <c r="F1161">
        <v>0</v>
      </c>
      <c r="G1161">
        <v>0</v>
      </c>
      <c r="H1161">
        <v>21</v>
      </c>
      <c r="I1161">
        <v>30</v>
      </c>
      <c r="J1161">
        <v>6</v>
      </c>
      <c r="K1161">
        <v>5</v>
      </c>
      <c r="L1161">
        <v>16</v>
      </c>
      <c r="M1161">
        <v>0</v>
      </c>
      <c r="N1161">
        <v>0</v>
      </c>
      <c r="O1161">
        <v>0</v>
      </c>
    </row>
    <row r="1162" spans="1:15">
      <c r="A1162" t="s">
        <v>2032</v>
      </c>
      <c r="B1162">
        <v>32</v>
      </c>
      <c r="C1162">
        <v>8</v>
      </c>
      <c r="D1162">
        <v>5</v>
      </c>
      <c r="E1162">
        <v>29</v>
      </c>
      <c r="F1162">
        <v>1</v>
      </c>
      <c r="G1162">
        <v>0</v>
      </c>
      <c r="H1162">
        <v>28</v>
      </c>
      <c r="M1162" t="s">
        <v>3424</v>
      </c>
      <c r="N1162" t="s">
        <v>3424</v>
      </c>
      <c r="O1162" t="s">
        <v>3424</v>
      </c>
    </row>
    <row r="1163" spans="1:15">
      <c r="A1163" t="s">
        <v>2042</v>
      </c>
      <c r="B1163">
        <v>38</v>
      </c>
      <c r="C1163">
        <v>8</v>
      </c>
      <c r="D1163">
        <v>3</v>
      </c>
      <c r="E1163">
        <v>14</v>
      </c>
      <c r="F1163">
        <v>1</v>
      </c>
      <c r="G1163">
        <v>0</v>
      </c>
      <c r="H1163">
        <v>13</v>
      </c>
      <c r="M1163" t="s">
        <v>3424</v>
      </c>
      <c r="N1163" t="s">
        <v>3424</v>
      </c>
      <c r="O1163" t="s">
        <v>3424</v>
      </c>
    </row>
    <row r="1164" spans="1:15">
      <c r="A1164" t="s">
        <v>2045</v>
      </c>
      <c r="B1164">
        <v>24</v>
      </c>
      <c r="C1164">
        <v>6</v>
      </c>
      <c r="D1164">
        <v>3</v>
      </c>
      <c r="E1164">
        <v>11</v>
      </c>
      <c r="F1164">
        <v>0</v>
      </c>
      <c r="G1164">
        <v>0</v>
      </c>
      <c r="H1164">
        <v>11</v>
      </c>
      <c r="I1164">
        <v>26</v>
      </c>
      <c r="J1164">
        <v>6</v>
      </c>
      <c r="K1164">
        <v>3</v>
      </c>
      <c r="L1164">
        <v>13</v>
      </c>
      <c r="M1164">
        <v>0</v>
      </c>
      <c r="N1164">
        <v>0</v>
      </c>
      <c r="O1164">
        <v>13</v>
      </c>
    </row>
    <row r="1165" spans="1:15">
      <c r="A1165" t="s">
        <v>2048</v>
      </c>
      <c r="B1165">
        <v>22</v>
      </c>
      <c r="C1165">
        <v>7</v>
      </c>
      <c r="D1165">
        <v>5</v>
      </c>
      <c r="E1165">
        <v>10</v>
      </c>
      <c r="F1165">
        <v>0</v>
      </c>
      <c r="G1165">
        <v>0</v>
      </c>
      <c r="H1165">
        <v>10</v>
      </c>
      <c r="M1165" t="s">
        <v>3424</v>
      </c>
      <c r="N1165" t="s">
        <v>3424</v>
      </c>
      <c r="O1165" t="s">
        <v>3424</v>
      </c>
    </row>
    <row r="1166" spans="1:15">
      <c r="A1166" t="s">
        <v>2051</v>
      </c>
      <c r="B1166">
        <v>32</v>
      </c>
      <c r="C1166">
        <v>5</v>
      </c>
      <c r="D1166">
        <v>3</v>
      </c>
      <c r="E1166">
        <v>8</v>
      </c>
      <c r="F1166">
        <v>0</v>
      </c>
      <c r="G1166">
        <v>0</v>
      </c>
      <c r="H1166">
        <v>8</v>
      </c>
      <c r="M1166" t="s">
        <v>3424</v>
      </c>
      <c r="N1166" t="s">
        <v>3424</v>
      </c>
      <c r="O1166" t="s">
        <v>3424</v>
      </c>
    </row>
    <row r="1167" spans="1:15">
      <c r="A1167" t="s">
        <v>2055</v>
      </c>
      <c r="B1167">
        <v>16</v>
      </c>
      <c r="C1167">
        <v>5</v>
      </c>
      <c r="D1167">
        <v>3</v>
      </c>
      <c r="E1167">
        <v>14</v>
      </c>
      <c r="F1167">
        <v>0</v>
      </c>
      <c r="G1167">
        <v>0</v>
      </c>
      <c r="H1167">
        <v>0</v>
      </c>
      <c r="M1167" t="s">
        <v>3424</v>
      </c>
      <c r="N1167" t="s">
        <v>3424</v>
      </c>
      <c r="O1167" t="s">
        <v>3424</v>
      </c>
    </row>
    <row r="1168" spans="1:15">
      <c r="A1168" t="s">
        <v>2062</v>
      </c>
      <c r="B1168">
        <v>23</v>
      </c>
      <c r="C1168">
        <v>6</v>
      </c>
      <c r="D1168">
        <v>3</v>
      </c>
      <c r="E1168">
        <v>13</v>
      </c>
      <c r="F1168">
        <v>0</v>
      </c>
      <c r="G1168">
        <v>0</v>
      </c>
      <c r="H1168">
        <v>0</v>
      </c>
      <c r="M1168" t="s">
        <v>3424</v>
      </c>
      <c r="N1168" t="s">
        <v>3424</v>
      </c>
      <c r="O1168" t="s">
        <v>3424</v>
      </c>
    </row>
    <row r="1169" spans="1:15">
      <c r="A1169" t="s">
        <v>2074</v>
      </c>
      <c r="B1169">
        <v>21</v>
      </c>
      <c r="C1169">
        <v>5</v>
      </c>
      <c r="D1169">
        <v>3</v>
      </c>
      <c r="E1169">
        <v>12</v>
      </c>
      <c r="F1169">
        <v>0</v>
      </c>
      <c r="G1169">
        <v>0</v>
      </c>
      <c r="H1169">
        <v>12</v>
      </c>
      <c r="M1169" t="s">
        <v>3424</v>
      </c>
      <c r="N1169" t="s">
        <v>3424</v>
      </c>
      <c r="O1169" t="s">
        <v>3424</v>
      </c>
    </row>
    <row r="1170" spans="1:1">
      <c r="A1170" t="s">
        <v>3945</v>
      </c>
    </row>
    <row r="1171" spans="1:8">
      <c r="A1171" t="s">
        <v>3946</v>
      </c>
      <c r="B1171">
        <v>61</v>
      </c>
      <c r="C1171">
        <v>9</v>
      </c>
      <c r="D1171">
        <v>6</v>
      </c>
      <c r="E1171">
        <v>23</v>
      </c>
      <c r="F1171">
        <v>0</v>
      </c>
      <c r="G1171">
        <v>0</v>
      </c>
      <c r="H1171">
        <v>23</v>
      </c>
    </row>
    <row r="1172" spans="1:8">
      <c r="A1172" t="s">
        <v>3947</v>
      </c>
      <c r="B1172">
        <v>34</v>
      </c>
      <c r="C1172">
        <v>8</v>
      </c>
      <c r="D1172">
        <v>3</v>
      </c>
      <c r="E1172">
        <v>19</v>
      </c>
      <c r="F1172">
        <v>0</v>
      </c>
      <c r="G1172">
        <v>0</v>
      </c>
      <c r="H1172">
        <v>19</v>
      </c>
    </row>
    <row r="1173" spans="1:8">
      <c r="A1173" t="s">
        <v>3948</v>
      </c>
      <c r="B1173">
        <v>66</v>
      </c>
      <c r="C1173">
        <v>10</v>
      </c>
      <c r="D1173">
        <v>7</v>
      </c>
      <c r="E1173">
        <v>21</v>
      </c>
      <c r="F1173">
        <v>0</v>
      </c>
      <c r="G1173">
        <v>0</v>
      </c>
      <c r="H1173">
        <v>21</v>
      </c>
    </row>
    <row r="1174" spans="1:8">
      <c r="A1174" t="s">
        <v>3949</v>
      </c>
      <c r="B1174">
        <v>40</v>
      </c>
      <c r="C1174">
        <v>6</v>
      </c>
      <c r="D1174">
        <v>5</v>
      </c>
      <c r="E1174">
        <v>22</v>
      </c>
      <c r="F1174">
        <v>0</v>
      </c>
      <c r="G1174">
        <v>0</v>
      </c>
      <c r="H1174">
        <v>22</v>
      </c>
    </row>
    <row r="1175" spans="1:8">
      <c r="A1175" t="s">
        <v>3950</v>
      </c>
      <c r="B1175">
        <v>56</v>
      </c>
      <c r="C1175">
        <v>8</v>
      </c>
      <c r="D1175">
        <v>6</v>
      </c>
      <c r="E1175">
        <v>23</v>
      </c>
      <c r="F1175">
        <v>1</v>
      </c>
      <c r="G1175">
        <v>0</v>
      </c>
      <c r="H1175">
        <v>22</v>
      </c>
    </row>
    <row r="1176" spans="1:8">
      <c r="A1176" t="s">
        <v>3951</v>
      </c>
      <c r="B1176">
        <v>42</v>
      </c>
      <c r="C1176">
        <v>7</v>
      </c>
      <c r="D1176">
        <v>8</v>
      </c>
      <c r="E1176">
        <v>19</v>
      </c>
      <c r="F1176">
        <v>0</v>
      </c>
      <c r="G1176">
        <v>0</v>
      </c>
      <c r="H1176">
        <v>19</v>
      </c>
    </row>
    <row r="1177" spans="1:8">
      <c r="A1177" t="s">
        <v>3952</v>
      </c>
      <c r="B1177">
        <v>52</v>
      </c>
      <c r="C1177">
        <v>8</v>
      </c>
      <c r="D1177">
        <v>6</v>
      </c>
      <c r="E1177">
        <v>21</v>
      </c>
      <c r="F1177">
        <v>1</v>
      </c>
      <c r="G1177">
        <v>0</v>
      </c>
      <c r="H1177">
        <v>20</v>
      </c>
    </row>
    <row r="1178" spans="1:8">
      <c r="A1178" t="s">
        <v>3953</v>
      </c>
      <c r="B1178">
        <v>40</v>
      </c>
      <c r="C1178">
        <v>5</v>
      </c>
      <c r="D1178">
        <v>3</v>
      </c>
      <c r="E1178">
        <v>11</v>
      </c>
      <c r="F1178">
        <v>1</v>
      </c>
      <c r="G1178">
        <v>0</v>
      </c>
      <c r="H1178">
        <v>10</v>
      </c>
    </row>
    <row r="1179" spans="1:8">
      <c r="A1179" t="s">
        <v>3954</v>
      </c>
      <c r="B1179">
        <v>52</v>
      </c>
      <c r="C1179">
        <v>9</v>
      </c>
      <c r="D1179">
        <v>7</v>
      </c>
      <c r="E1179">
        <v>19</v>
      </c>
      <c r="F1179">
        <v>1</v>
      </c>
      <c r="G1179">
        <v>0</v>
      </c>
      <c r="H1179">
        <v>18</v>
      </c>
    </row>
    <row r="1180" spans="1:8">
      <c r="A1180" t="s">
        <v>3955</v>
      </c>
      <c r="B1180">
        <v>48</v>
      </c>
      <c r="C1180">
        <v>8</v>
      </c>
      <c r="D1180">
        <v>6</v>
      </c>
      <c r="E1180">
        <v>21</v>
      </c>
      <c r="F1180">
        <v>0</v>
      </c>
      <c r="G1180">
        <v>2</v>
      </c>
      <c r="H1180">
        <v>19</v>
      </c>
    </row>
    <row r="1181" spans="1:8">
      <c r="A1181" t="s">
        <v>3956</v>
      </c>
      <c r="B1181">
        <v>85</v>
      </c>
      <c r="C1181">
        <v>10</v>
      </c>
      <c r="D1181">
        <v>4</v>
      </c>
      <c r="E1181">
        <v>14</v>
      </c>
      <c r="F1181">
        <v>4</v>
      </c>
      <c r="G1181">
        <v>0</v>
      </c>
      <c r="H1181">
        <v>12</v>
      </c>
    </row>
    <row r="1182" spans="1:8">
      <c r="A1182" t="s">
        <v>3957</v>
      </c>
      <c r="B1182">
        <v>58</v>
      </c>
      <c r="C1182">
        <v>9</v>
      </c>
      <c r="D1182">
        <v>4</v>
      </c>
      <c r="E1182">
        <v>15</v>
      </c>
      <c r="F1182">
        <v>4</v>
      </c>
      <c r="G1182">
        <v>0</v>
      </c>
      <c r="H1182">
        <v>13</v>
      </c>
    </row>
    <row r="1183" spans="1:8">
      <c r="A1183" t="s">
        <v>3958</v>
      </c>
      <c r="B1183">
        <v>63</v>
      </c>
      <c r="C1183">
        <v>10</v>
      </c>
      <c r="D1183">
        <v>4</v>
      </c>
      <c r="E1183">
        <v>17</v>
      </c>
      <c r="F1183">
        <v>0</v>
      </c>
      <c r="G1183">
        <v>1</v>
      </c>
      <c r="H1183">
        <v>16</v>
      </c>
    </row>
    <row r="1184" spans="1:8">
      <c r="A1184" t="s">
        <v>3959</v>
      </c>
      <c r="B1184">
        <v>75</v>
      </c>
      <c r="C1184">
        <v>11</v>
      </c>
      <c r="D1184">
        <v>4</v>
      </c>
      <c r="E1184">
        <v>22</v>
      </c>
      <c r="F1184">
        <v>4</v>
      </c>
      <c r="G1184">
        <v>0</v>
      </c>
      <c r="H1184">
        <v>20</v>
      </c>
    </row>
    <row r="1185" spans="1:8">
      <c r="A1185" t="s">
        <v>3960</v>
      </c>
      <c r="B1185">
        <v>64</v>
      </c>
      <c r="C1185">
        <v>9</v>
      </c>
      <c r="D1185">
        <v>7</v>
      </c>
      <c r="E1185">
        <v>20</v>
      </c>
      <c r="F1185">
        <v>0</v>
      </c>
      <c r="G1185">
        <v>0</v>
      </c>
      <c r="H1185">
        <v>20</v>
      </c>
    </row>
    <row r="1186" spans="1:8">
      <c r="A1186" t="s">
        <v>3961</v>
      </c>
      <c r="B1186">
        <v>56</v>
      </c>
      <c r="C1186">
        <v>8</v>
      </c>
      <c r="D1186">
        <v>7</v>
      </c>
      <c r="E1186">
        <v>19</v>
      </c>
      <c r="F1186">
        <v>1</v>
      </c>
      <c r="G1186">
        <v>0</v>
      </c>
      <c r="H1186">
        <v>18</v>
      </c>
    </row>
    <row r="1187" spans="1:8">
      <c r="A1187" t="s">
        <v>3962</v>
      </c>
      <c r="B1187">
        <v>62</v>
      </c>
      <c r="C1187">
        <v>7</v>
      </c>
      <c r="D1187">
        <v>5</v>
      </c>
      <c r="E1187">
        <v>31</v>
      </c>
      <c r="F1187">
        <v>0</v>
      </c>
      <c r="G1187">
        <v>0</v>
      </c>
      <c r="H1187">
        <v>31</v>
      </c>
    </row>
    <row r="1188" spans="1:8">
      <c r="A1188" t="s">
        <v>3963</v>
      </c>
      <c r="B1188">
        <v>88</v>
      </c>
      <c r="C1188">
        <v>8</v>
      </c>
      <c r="D1188">
        <v>5</v>
      </c>
      <c r="E1188">
        <v>23</v>
      </c>
      <c r="F1188">
        <v>0</v>
      </c>
      <c r="G1188">
        <v>0</v>
      </c>
      <c r="H1188">
        <v>23</v>
      </c>
    </row>
    <row r="1189" spans="1:8">
      <c r="A1189" t="s">
        <v>3964</v>
      </c>
      <c r="B1189">
        <v>75</v>
      </c>
      <c r="C1189">
        <v>10</v>
      </c>
      <c r="D1189">
        <v>7</v>
      </c>
      <c r="E1189">
        <v>31</v>
      </c>
      <c r="F1189">
        <v>0</v>
      </c>
      <c r="G1189">
        <v>0</v>
      </c>
      <c r="H1189">
        <v>31</v>
      </c>
    </row>
    <row r="1190" spans="1:8">
      <c r="A1190" t="s">
        <v>3965</v>
      </c>
      <c r="B1190">
        <v>62</v>
      </c>
      <c r="C1190">
        <v>9</v>
      </c>
      <c r="D1190">
        <v>7</v>
      </c>
      <c r="E1190">
        <v>22</v>
      </c>
      <c r="F1190">
        <v>2</v>
      </c>
      <c r="G1190">
        <v>0</v>
      </c>
      <c r="H1190">
        <v>20</v>
      </c>
    </row>
    <row r="1191" spans="1:8">
      <c r="A1191" t="s">
        <v>3966</v>
      </c>
      <c r="B1191">
        <v>70</v>
      </c>
      <c r="C1191">
        <v>8</v>
      </c>
      <c r="D1191">
        <v>5</v>
      </c>
      <c r="E1191">
        <v>26</v>
      </c>
      <c r="F1191">
        <v>0</v>
      </c>
      <c r="G1191">
        <v>0</v>
      </c>
      <c r="H1191">
        <v>26</v>
      </c>
    </row>
    <row r="1192" spans="1:8">
      <c r="A1192" t="s">
        <v>3967</v>
      </c>
      <c r="C1192">
        <v>12</v>
      </c>
      <c r="D1192">
        <v>5</v>
      </c>
      <c r="E1192">
        <v>24</v>
      </c>
      <c r="F1192">
        <v>1</v>
      </c>
      <c r="G1192">
        <v>0</v>
      </c>
      <c r="H1192">
        <v>23</v>
      </c>
    </row>
    <row r="1193" spans="1:8">
      <c r="A1193" t="s">
        <v>3968</v>
      </c>
      <c r="B1193">
        <v>73</v>
      </c>
      <c r="C1193">
        <v>8</v>
      </c>
      <c r="D1193">
        <v>5</v>
      </c>
      <c r="E1193">
        <v>29</v>
      </c>
      <c r="F1193">
        <v>0</v>
      </c>
      <c r="G1193">
        <v>0</v>
      </c>
      <c r="H1193">
        <v>29</v>
      </c>
    </row>
    <row r="1194" spans="1:8">
      <c r="A1194" t="s">
        <v>3969</v>
      </c>
      <c r="B1194">
        <v>57</v>
      </c>
      <c r="C1194">
        <v>8</v>
      </c>
      <c r="D1194">
        <v>6</v>
      </c>
      <c r="E1194">
        <v>22</v>
      </c>
      <c r="F1194">
        <v>0</v>
      </c>
      <c r="G1194">
        <v>0</v>
      </c>
      <c r="H1194">
        <v>22</v>
      </c>
    </row>
    <row r="1195" spans="1:8">
      <c r="A1195" t="s">
        <v>3970</v>
      </c>
      <c r="B1195">
        <v>67</v>
      </c>
      <c r="C1195">
        <v>8</v>
      </c>
      <c r="D1195">
        <v>7</v>
      </c>
      <c r="E1195">
        <v>23</v>
      </c>
      <c r="F1195">
        <v>0</v>
      </c>
      <c r="G1195">
        <v>0</v>
      </c>
      <c r="H1195">
        <v>23</v>
      </c>
    </row>
    <row r="1196" spans="1:8">
      <c r="A1196" t="s">
        <v>3971</v>
      </c>
      <c r="B1196">
        <v>62</v>
      </c>
      <c r="C1196">
        <v>9</v>
      </c>
      <c r="D1196">
        <v>6</v>
      </c>
      <c r="E1196">
        <v>22</v>
      </c>
      <c r="F1196">
        <v>0</v>
      </c>
      <c r="G1196">
        <v>0</v>
      </c>
      <c r="H1196">
        <v>22</v>
      </c>
    </row>
    <row r="1197" spans="1:8">
      <c r="A1197" t="s">
        <v>3972</v>
      </c>
      <c r="B1197">
        <v>65</v>
      </c>
      <c r="C1197">
        <v>11</v>
      </c>
      <c r="D1197">
        <v>7</v>
      </c>
      <c r="E1197">
        <v>28</v>
      </c>
      <c r="F1197">
        <v>1</v>
      </c>
      <c r="G1197">
        <v>0</v>
      </c>
      <c r="H1197">
        <v>27</v>
      </c>
    </row>
    <row r="1198" spans="1:8">
      <c r="A1198" t="s">
        <v>3973</v>
      </c>
      <c r="B1198">
        <v>61</v>
      </c>
      <c r="C1198">
        <v>9</v>
      </c>
      <c r="D1198">
        <v>9</v>
      </c>
      <c r="E1198">
        <v>35</v>
      </c>
      <c r="F1198">
        <v>10</v>
      </c>
      <c r="G1198">
        <v>0</v>
      </c>
      <c r="H1198">
        <v>25</v>
      </c>
    </row>
    <row r="1199" spans="1:8">
      <c r="A1199" t="s">
        <v>3974</v>
      </c>
      <c r="B1199">
        <v>66</v>
      </c>
      <c r="C1199">
        <v>11</v>
      </c>
      <c r="D1199">
        <v>8</v>
      </c>
      <c r="E1199">
        <v>18</v>
      </c>
      <c r="F1199">
        <v>0</v>
      </c>
      <c r="G1199">
        <v>0</v>
      </c>
      <c r="H1199">
        <v>18</v>
      </c>
    </row>
    <row r="1200" spans="1:8">
      <c r="A1200" t="s">
        <v>3975</v>
      </c>
      <c r="B1200">
        <v>62</v>
      </c>
      <c r="C1200">
        <v>8</v>
      </c>
      <c r="D1200">
        <v>5</v>
      </c>
      <c r="E1200">
        <v>20</v>
      </c>
      <c r="F1200">
        <v>0</v>
      </c>
      <c r="G1200">
        <v>0</v>
      </c>
      <c r="H1200">
        <v>20</v>
      </c>
    </row>
    <row r="1201" spans="1:8">
      <c r="A1201" t="s">
        <v>3976</v>
      </c>
      <c r="B1201">
        <v>61</v>
      </c>
      <c r="C1201">
        <v>8</v>
      </c>
      <c r="D1201">
        <v>4</v>
      </c>
      <c r="E1201">
        <v>21</v>
      </c>
      <c r="F1201">
        <v>1</v>
      </c>
      <c r="G1201">
        <v>0</v>
      </c>
      <c r="H1201">
        <v>20</v>
      </c>
    </row>
    <row r="1202" spans="1:8">
      <c r="A1202" t="s">
        <v>3977</v>
      </c>
      <c r="B1202">
        <v>55</v>
      </c>
      <c r="C1202">
        <v>9</v>
      </c>
      <c r="D1202">
        <v>10</v>
      </c>
      <c r="E1202">
        <v>28</v>
      </c>
      <c r="F1202">
        <v>2</v>
      </c>
      <c r="G1202">
        <v>0</v>
      </c>
      <c r="H1202">
        <v>26</v>
      </c>
    </row>
    <row r="1203" spans="1:8">
      <c r="A1203" t="s">
        <v>3978</v>
      </c>
      <c r="B1203">
        <v>92</v>
      </c>
      <c r="C1203">
        <v>11</v>
      </c>
      <c r="D1203">
        <v>4</v>
      </c>
      <c r="E1203">
        <v>25</v>
      </c>
      <c r="F1203">
        <v>1</v>
      </c>
      <c r="G1203">
        <v>0</v>
      </c>
      <c r="H1203">
        <v>24</v>
      </c>
    </row>
    <row r="1204" spans="1:8">
      <c r="A1204" t="s">
        <v>3979</v>
      </c>
      <c r="B1204">
        <v>75</v>
      </c>
      <c r="C1204">
        <v>9</v>
      </c>
      <c r="D1204">
        <v>9</v>
      </c>
      <c r="E1204">
        <v>26</v>
      </c>
      <c r="F1204">
        <v>3</v>
      </c>
      <c r="G1204">
        <v>0</v>
      </c>
      <c r="H1204">
        <v>23</v>
      </c>
    </row>
    <row r="1205" spans="1:8">
      <c r="A1205" t="s">
        <v>3980</v>
      </c>
      <c r="B1205">
        <v>58</v>
      </c>
      <c r="C1205">
        <v>8</v>
      </c>
      <c r="D1205">
        <v>4</v>
      </c>
      <c r="E1205">
        <v>21</v>
      </c>
      <c r="F1205">
        <v>2</v>
      </c>
      <c r="G1205">
        <v>0</v>
      </c>
      <c r="H1205">
        <v>20</v>
      </c>
    </row>
    <row r="1206" spans="1:8">
      <c r="A1206" t="s">
        <v>3981</v>
      </c>
      <c r="B1206">
        <v>75</v>
      </c>
      <c r="C1206">
        <v>8</v>
      </c>
      <c r="D1206">
        <v>5</v>
      </c>
      <c r="E1206">
        <v>15</v>
      </c>
      <c r="F1206">
        <v>0</v>
      </c>
      <c r="G1206">
        <v>0</v>
      </c>
      <c r="H1206">
        <v>15</v>
      </c>
    </row>
    <row r="1207" spans="1:8">
      <c r="A1207" t="s">
        <v>3982</v>
      </c>
      <c r="B1207">
        <v>48</v>
      </c>
      <c r="C1207">
        <v>6</v>
      </c>
      <c r="D1207">
        <v>3</v>
      </c>
      <c r="E1207">
        <v>27</v>
      </c>
      <c r="F1207">
        <v>2</v>
      </c>
      <c r="G1207">
        <v>0</v>
      </c>
      <c r="H1207">
        <v>25</v>
      </c>
    </row>
    <row r="1208" spans="1:8">
      <c r="A1208" t="s">
        <v>3983</v>
      </c>
      <c r="B1208">
        <v>50</v>
      </c>
      <c r="C1208">
        <v>7</v>
      </c>
      <c r="D1208">
        <v>4</v>
      </c>
      <c r="E1208">
        <v>15</v>
      </c>
      <c r="F1208">
        <v>0</v>
      </c>
      <c r="G1208">
        <v>0</v>
      </c>
      <c r="H1208">
        <v>15</v>
      </c>
    </row>
    <row r="1209" spans="1:8">
      <c r="A1209" t="s">
        <v>3984</v>
      </c>
      <c r="B1209">
        <v>68</v>
      </c>
      <c r="C1209">
        <v>7</v>
      </c>
      <c r="D1209">
        <v>4</v>
      </c>
      <c r="E1209">
        <v>24</v>
      </c>
      <c r="F1209">
        <v>2</v>
      </c>
      <c r="G1209">
        <v>0</v>
      </c>
      <c r="H1209">
        <v>23</v>
      </c>
    </row>
    <row r="1210" spans="1:8">
      <c r="A1210" t="s">
        <v>3985</v>
      </c>
      <c r="B1210">
        <v>54</v>
      </c>
      <c r="C1210">
        <v>9</v>
      </c>
      <c r="D1210">
        <v>6</v>
      </c>
      <c r="E1210">
        <v>21</v>
      </c>
      <c r="F1210">
        <v>0</v>
      </c>
      <c r="G1210">
        <v>0</v>
      </c>
      <c r="H1210">
        <v>21</v>
      </c>
    </row>
    <row r="1211" spans="1:8">
      <c r="A1211" t="s">
        <v>3986</v>
      </c>
      <c r="B1211">
        <v>64</v>
      </c>
      <c r="C1211">
        <v>7</v>
      </c>
      <c r="D1211">
        <v>6</v>
      </c>
      <c r="E1211">
        <v>28</v>
      </c>
      <c r="F1211">
        <v>0</v>
      </c>
      <c r="G1211">
        <v>0</v>
      </c>
      <c r="H1211">
        <v>28</v>
      </c>
    </row>
    <row r="1212" spans="1:8">
      <c r="A1212" t="s">
        <v>3987</v>
      </c>
      <c r="B1212">
        <v>48</v>
      </c>
      <c r="C1212">
        <v>5</v>
      </c>
      <c r="D1212">
        <v>4</v>
      </c>
      <c r="E1212">
        <v>23</v>
      </c>
      <c r="F1212">
        <v>2</v>
      </c>
      <c r="G1212">
        <v>0</v>
      </c>
      <c r="H1212">
        <v>21</v>
      </c>
    </row>
    <row r="1213" spans="1:8">
      <c r="A1213" t="s">
        <v>3988</v>
      </c>
      <c r="B1213">
        <v>53</v>
      </c>
      <c r="C1213">
        <v>7</v>
      </c>
      <c r="D1213">
        <v>5</v>
      </c>
      <c r="E1213">
        <v>32</v>
      </c>
      <c r="F1213">
        <v>1</v>
      </c>
      <c r="G1213">
        <v>0</v>
      </c>
      <c r="H1213">
        <v>31</v>
      </c>
    </row>
    <row r="1214" spans="1:8">
      <c r="A1214" t="s">
        <v>3989</v>
      </c>
      <c r="B1214">
        <v>32</v>
      </c>
      <c r="C1214">
        <v>8</v>
      </c>
      <c r="D1214">
        <v>3</v>
      </c>
      <c r="E1214">
        <v>18</v>
      </c>
      <c r="F1214">
        <v>1</v>
      </c>
      <c r="G1214">
        <v>0</v>
      </c>
      <c r="H1214">
        <v>17</v>
      </c>
    </row>
    <row r="1215" spans="1:8">
      <c r="A1215" t="s">
        <v>3990</v>
      </c>
      <c r="B1215">
        <v>70</v>
      </c>
      <c r="C1215">
        <v>10</v>
      </c>
      <c r="D1215">
        <v>8</v>
      </c>
      <c r="E1215">
        <v>28</v>
      </c>
      <c r="F1215">
        <v>0</v>
      </c>
      <c r="G1215">
        <v>0</v>
      </c>
      <c r="H1215">
        <v>28</v>
      </c>
    </row>
    <row r="1216" spans="1:8">
      <c r="A1216" t="s">
        <v>3991</v>
      </c>
      <c r="B1216">
        <v>78</v>
      </c>
      <c r="C1216">
        <v>9</v>
      </c>
      <c r="D1216">
        <v>7</v>
      </c>
      <c r="E1216">
        <v>21</v>
      </c>
      <c r="F1216">
        <v>0</v>
      </c>
      <c r="G1216">
        <v>0</v>
      </c>
      <c r="H1216">
        <v>21</v>
      </c>
    </row>
    <row r="1217" spans="1:8">
      <c r="A1217" t="s">
        <v>3992</v>
      </c>
      <c r="B1217">
        <v>60</v>
      </c>
      <c r="C1217">
        <v>8</v>
      </c>
      <c r="D1217">
        <v>6</v>
      </c>
      <c r="E1217">
        <v>22</v>
      </c>
      <c r="F1217">
        <v>0</v>
      </c>
      <c r="G1217">
        <v>0</v>
      </c>
      <c r="H1217">
        <v>22</v>
      </c>
    </row>
    <row r="1218" spans="1:8">
      <c r="A1218" t="s">
        <v>3993</v>
      </c>
      <c r="B1218">
        <v>52</v>
      </c>
      <c r="C1218">
        <v>8</v>
      </c>
      <c r="D1218">
        <v>5</v>
      </c>
      <c r="E1218">
        <v>20</v>
      </c>
      <c r="F1218">
        <v>0</v>
      </c>
      <c r="G1218">
        <v>0</v>
      </c>
      <c r="H1218">
        <v>20</v>
      </c>
    </row>
    <row r="1219" spans="1:8">
      <c r="A1219" t="s">
        <v>3994</v>
      </c>
      <c r="B1219">
        <v>68</v>
      </c>
      <c r="C1219">
        <v>8</v>
      </c>
      <c r="D1219">
        <v>4</v>
      </c>
      <c r="E1219">
        <v>22</v>
      </c>
      <c r="F1219">
        <v>2</v>
      </c>
      <c r="G1219">
        <v>1</v>
      </c>
      <c r="H1219">
        <v>19</v>
      </c>
    </row>
    <row r="1220" spans="1:8">
      <c r="A1220" t="s">
        <v>3995</v>
      </c>
      <c r="B1220">
        <v>55</v>
      </c>
      <c r="C1220">
        <v>8</v>
      </c>
      <c r="D1220">
        <v>3</v>
      </c>
      <c r="E1220">
        <v>30</v>
      </c>
      <c r="F1220">
        <v>1</v>
      </c>
      <c r="G1220">
        <v>1</v>
      </c>
      <c r="H1220">
        <v>28</v>
      </c>
    </row>
    <row r="1221" spans="1:8">
      <c r="A1221" t="s">
        <v>3996</v>
      </c>
      <c r="B1221">
        <v>57</v>
      </c>
      <c r="C1221">
        <v>10</v>
      </c>
      <c r="D1221">
        <v>8</v>
      </c>
      <c r="E1221">
        <v>24</v>
      </c>
      <c r="F1221">
        <v>0</v>
      </c>
      <c r="G1221">
        <v>0</v>
      </c>
      <c r="H1221">
        <v>24</v>
      </c>
    </row>
    <row r="1222" spans="1:8">
      <c r="A1222" t="s">
        <v>3997</v>
      </c>
      <c r="B1222">
        <v>53</v>
      </c>
      <c r="C1222">
        <v>8</v>
      </c>
      <c r="D1222">
        <v>7</v>
      </c>
      <c r="E1222">
        <v>29</v>
      </c>
      <c r="F1222">
        <v>1</v>
      </c>
      <c r="G1222">
        <v>0</v>
      </c>
      <c r="H1222">
        <v>28</v>
      </c>
    </row>
    <row r="1223" spans="1:8">
      <c r="A1223" t="s">
        <v>3998</v>
      </c>
      <c r="B1223">
        <v>47</v>
      </c>
      <c r="C1223">
        <v>8</v>
      </c>
      <c r="D1223">
        <v>4</v>
      </c>
      <c r="E1223">
        <v>27</v>
      </c>
      <c r="F1223">
        <v>0</v>
      </c>
      <c r="G1223">
        <v>0</v>
      </c>
      <c r="H1223">
        <v>27</v>
      </c>
    </row>
    <row r="1224" spans="1:8">
      <c r="A1224" t="s">
        <v>3999</v>
      </c>
      <c r="B1224">
        <v>31</v>
      </c>
      <c r="C1224">
        <v>8</v>
      </c>
      <c r="D1224">
        <v>5</v>
      </c>
      <c r="E1224">
        <v>21</v>
      </c>
      <c r="F1224">
        <v>1</v>
      </c>
      <c r="G1224">
        <v>0</v>
      </c>
      <c r="H1224">
        <v>20</v>
      </c>
    </row>
    <row r="1225" spans="1:8">
      <c r="A1225" t="s">
        <v>4000</v>
      </c>
      <c r="B1225">
        <v>51</v>
      </c>
      <c r="C1225">
        <v>9</v>
      </c>
      <c r="D1225">
        <v>4</v>
      </c>
      <c r="E1225">
        <v>26</v>
      </c>
      <c r="F1225">
        <v>3</v>
      </c>
      <c r="G1225">
        <v>0</v>
      </c>
      <c r="H1225">
        <v>23</v>
      </c>
    </row>
    <row r="1226" spans="1:8">
      <c r="A1226" t="s">
        <v>4001</v>
      </c>
      <c r="B1226">
        <v>59</v>
      </c>
      <c r="C1226">
        <v>9</v>
      </c>
      <c r="D1226">
        <v>8</v>
      </c>
      <c r="E1226">
        <v>22</v>
      </c>
      <c r="F1226">
        <v>0</v>
      </c>
      <c r="G1226">
        <v>0</v>
      </c>
      <c r="H1226">
        <v>22</v>
      </c>
    </row>
    <row r="1227" spans="1:8">
      <c r="A1227" t="s">
        <v>4002</v>
      </c>
      <c r="B1227">
        <v>60</v>
      </c>
      <c r="C1227">
        <v>10</v>
      </c>
      <c r="D1227">
        <v>6</v>
      </c>
      <c r="E1227">
        <v>15</v>
      </c>
      <c r="F1227">
        <v>0</v>
      </c>
      <c r="G1227">
        <v>0</v>
      </c>
      <c r="H1227">
        <v>15</v>
      </c>
    </row>
    <row r="1228" spans="1:8">
      <c r="A1228" t="s">
        <v>4003</v>
      </c>
      <c r="B1228">
        <v>59</v>
      </c>
      <c r="C1228">
        <v>9</v>
      </c>
      <c r="D1228">
        <v>5</v>
      </c>
      <c r="E1228">
        <v>15</v>
      </c>
      <c r="F1228">
        <v>0</v>
      </c>
      <c r="G1228">
        <v>0</v>
      </c>
      <c r="H1228">
        <v>15</v>
      </c>
    </row>
    <row r="1229" spans="1:8">
      <c r="A1229" t="s">
        <v>4004</v>
      </c>
      <c r="B1229">
        <v>58</v>
      </c>
      <c r="C1229">
        <v>8</v>
      </c>
      <c r="D1229">
        <v>6</v>
      </c>
      <c r="E1229">
        <v>20</v>
      </c>
      <c r="F1229">
        <v>0</v>
      </c>
      <c r="G1229">
        <v>0</v>
      </c>
      <c r="H1229">
        <v>20</v>
      </c>
    </row>
    <row r="1230" spans="1:8">
      <c r="A1230" t="s">
        <v>4005</v>
      </c>
      <c r="B1230">
        <v>34</v>
      </c>
      <c r="C1230">
        <v>5</v>
      </c>
      <c r="D1230">
        <v>4</v>
      </c>
      <c r="E1230">
        <v>16</v>
      </c>
      <c r="F1230">
        <v>1</v>
      </c>
      <c r="G1230">
        <v>1</v>
      </c>
      <c r="H1230">
        <v>14</v>
      </c>
    </row>
    <row r="1231" spans="1:8">
      <c r="A1231" t="s">
        <v>4006</v>
      </c>
      <c r="B1231">
        <v>56</v>
      </c>
      <c r="C1231">
        <v>6</v>
      </c>
      <c r="D1231">
        <v>3</v>
      </c>
      <c r="E1231">
        <v>20</v>
      </c>
      <c r="F1231">
        <v>1</v>
      </c>
      <c r="G1231">
        <v>0</v>
      </c>
      <c r="H1231">
        <v>19</v>
      </c>
    </row>
    <row r="1232" spans="1:8">
      <c r="A1232" t="s">
        <v>4007</v>
      </c>
      <c r="B1232">
        <v>53</v>
      </c>
      <c r="C1232">
        <v>5</v>
      </c>
      <c r="D1232">
        <v>4</v>
      </c>
      <c r="E1232">
        <v>19</v>
      </c>
      <c r="F1232">
        <v>1</v>
      </c>
      <c r="G1232">
        <v>0</v>
      </c>
      <c r="H1232">
        <v>18</v>
      </c>
    </row>
    <row r="1233" spans="1:8">
      <c r="A1233" t="s">
        <v>4008</v>
      </c>
      <c r="B1233">
        <v>67</v>
      </c>
      <c r="C1233">
        <v>7</v>
      </c>
      <c r="D1233">
        <v>4</v>
      </c>
      <c r="E1233">
        <v>22</v>
      </c>
      <c r="F1233">
        <v>0</v>
      </c>
      <c r="G1233">
        <v>1</v>
      </c>
      <c r="H1233">
        <v>21</v>
      </c>
    </row>
    <row r="1234" spans="1:8">
      <c r="A1234" t="s">
        <v>4009</v>
      </c>
      <c r="B1234">
        <v>70</v>
      </c>
      <c r="C1234">
        <v>6</v>
      </c>
      <c r="D1234">
        <v>4</v>
      </c>
      <c r="E1234">
        <v>23</v>
      </c>
      <c r="F1234">
        <v>2</v>
      </c>
      <c r="G1234">
        <v>0</v>
      </c>
      <c r="H1234">
        <v>21</v>
      </c>
    </row>
    <row r="1235" spans="1:8">
      <c r="A1235" t="s">
        <v>4010</v>
      </c>
      <c r="B1235">
        <v>64</v>
      </c>
      <c r="C1235">
        <v>8</v>
      </c>
      <c r="D1235">
        <v>6</v>
      </c>
      <c r="E1235">
        <v>21</v>
      </c>
      <c r="F1235">
        <v>0</v>
      </c>
      <c r="G1235">
        <v>0</v>
      </c>
      <c r="H1235">
        <v>21</v>
      </c>
    </row>
    <row r="1236" spans="1:8">
      <c r="A1236" t="s">
        <v>4011</v>
      </c>
      <c r="B1236">
        <v>41</v>
      </c>
      <c r="C1236">
        <v>6</v>
      </c>
      <c r="D1236">
        <v>4</v>
      </c>
      <c r="E1236">
        <v>17</v>
      </c>
      <c r="F1236">
        <v>0</v>
      </c>
      <c r="G1236">
        <v>0</v>
      </c>
      <c r="H1236">
        <v>17</v>
      </c>
    </row>
    <row r="1237" spans="1:8">
      <c r="A1237" t="s">
        <v>4012</v>
      </c>
      <c r="B1237">
        <v>57</v>
      </c>
      <c r="C1237">
        <v>8</v>
      </c>
      <c r="D1237">
        <v>5</v>
      </c>
      <c r="E1237">
        <v>16</v>
      </c>
      <c r="F1237">
        <v>2</v>
      </c>
      <c r="G1237">
        <v>0</v>
      </c>
      <c r="H1237">
        <v>14</v>
      </c>
    </row>
    <row r="1238" spans="1:8">
      <c r="A1238" t="s">
        <v>4013</v>
      </c>
      <c r="B1238">
        <v>49</v>
      </c>
      <c r="C1238">
        <v>7</v>
      </c>
      <c r="D1238">
        <v>5</v>
      </c>
      <c r="E1238">
        <v>25</v>
      </c>
      <c r="F1238">
        <v>4</v>
      </c>
      <c r="G1238">
        <v>0</v>
      </c>
      <c r="H1238">
        <v>21</v>
      </c>
    </row>
    <row r="1239" spans="1:8">
      <c r="A1239" t="s">
        <v>4014</v>
      </c>
      <c r="B1239">
        <v>58</v>
      </c>
      <c r="C1239">
        <v>8</v>
      </c>
      <c r="D1239">
        <v>4</v>
      </c>
      <c r="E1239">
        <v>13</v>
      </c>
      <c r="F1239">
        <v>0</v>
      </c>
      <c r="G1239">
        <v>0</v>
      </c>
      <c r="H1239">
        <v>13</v>
      </c>
    </row>
    <row r="1240" spans="1:8">
      <c r="A1240" t="s">
        <v>4015</v>
      </c>
      <c r="B1240">
        <v>40</v>
      </c>
      <c r="C1240">
        <v>7</v>
      </c>
      <c r="D1240">
        <v>5</v>
      </c>
      <c r="E1240">
        <v>21</v>
      </c>
      <c r="F1240">
        <v>3</v>
      </c>
      <c r="G1240">
        <v>0</v>
      </c>
      <c r="H1240">
        <v>18</v>
      </c>
    </row>
    <row r="1241" spans="1:8">
      <c r="A1241" t="s">
        <v>4016</v>
      </c>
      <c r="B1241">
        <v>39</v>
      </c>
      <c r="C1241">
        <v>5</v>
      </c>
      <c r="D1241">
        <v>3</v>
      </c>
      <c r="E1241">
        <v>18</v>
      </c>
      <c r="F1241">
        <v>0</v>
      </c>
      <c r="G1241">
        <v>1</v>
      </c>
      <c r="H1241">
        <v>17</v>
      </c>
    </row>
    <row r="1242" spans="1:8">
      <c r="A1242" t="s">
        <v>4017</v>
      </c>
      <c r="B1242">
        <v>49</v>
      </c>
      <c r="C1242">
        <v>8</v>
      </c>
      <c r="D1242">
        <v>5</v>
      </c>
      <c r="E1242">
        <v>18</v>
      </c>
      <c r="F1242">
        <v>2</v>
      </c>
      <c r="G1242">
        <v>0</v>
      </c>
      <c r="H1242">
        <v>16</v>
      </c>
    </row>
    <row r="1243" spans="1:8">
      <c r="A1243" t="s">
        <v>4018</v>
      </c>
      <c r="B1243">
        <v>69</v>
      </c>
      <c r="C1243">
        <v>8</v>
      </c>
      <c r="D1243">
        <v>5</v>
      </c>
      <c r="E1243">
        <v>18</v>
      </c>
      <c r="F1243">
        <v>2</v>
      </c>
      <c r="G1243">
        <v>0</v>
      </c>
      <c r="H1243">
        <v>16</v>
      </c>
    </row>
    <row r="1244" spans="1:8">
      <c r="A1244" t="s">
        <v>4019</v>
      </c>
      <c r="B1244">
        <v>69</v>
      </c>
      <c r="C1244">
        <v>5</v>
      </c>
      <c r="D1244">
        <v>3</v>
      </c>
      <c r="E1244">
        <v>23</v>
      </c>
      <c r="F1244">
        <v>3</v>
      </c>
      <c r="G1244">
        <v>0</v>
      </c>
      <c r="H1244">
        <v>20</v>
      </c>
    </row>
    <row r="1245" spans="1:8">
      <c r="A1245" t="s">
        <v>4020</v>
      </c>
      <c r="B1245">
        <v>58</v>
      </c>
      <c r="C1245">
        <v>8</v>
      </c>
      <c r="D1245">
        <v>4</v>
      </c>
      <c r="E1245">
        <v>20</v>
      </c>
      <c r="F1245">
        <v>0</v>
      </c>
      <c r="G1245">
        <v>0</v>
      </c>
      <c r="H1245">
        <v>20</v>
      </c>
    </row>
    <row r="1246" spans="1:8">
      <c r="A1246" t="s">
        <v>4021</v>
      </c>
      <c r="B1246">
        <v>54</v>
      </c>
      <c r="C1246">
        <v>7</v>
      </c>
      <c r="D1246">
        <v>4</v>
      </c>
      <c r="E1246">
        <v>18</v>
      </c>
      <c r="F1246">
        <v>1</v>
      </c>
      <c r="G1246">
        <v>0</v>
      </c>
      <c r="H1246">
        <v>17</v>
      </c>
    </row>
    <row r="1247" spans="1:8">
      <c r="A1247" t="s">
        <v>4022</v>
      </c>
      <c r="B1247">
        <v>66</v>
      </c>
      <c r="C1247">
        <v>5</v>
      </c>
      <c r="D1247">
        <v>5</v>
      </c>
      <c r="E1247">
        <v>19</v>
      </c>
      <c r="F1247">
        <v>0</v>
      </c>
      <c r="G1247">
        <v>0</v>
      </c>
      <c r="H1247">
        <v>19</v>
      </c>
    </row>
    <row r="1248" spans="1:8">
      <c r="A1248" t="s">
        <v>4023</v>
      </c>
      <c r="B1248">
        <v>63</v>
      </c>
      <c r="C1248">
        <v>8</v>
      </c>
      <c r="D1248">
        <v>8</v>
      </c>
      <c r="E1248">
        <v>20</v>
      </c>
      <c r="F1248">
        <v>2</v>
      </c>
      <c r="G1248">
        <v>0</v>
      </c>
      <c r="H1248">
        <v>18</v>
      </c>
    </row>
    <row r="1249" spans="1:8">
      <c r="A1249" t="s">
        <v>4024</v>
      </c>
      <c r="B1249">
        <v>60</v>
      </c>
      <c r="C1249">
        <v>8</v>
      </c>
      <c r="D1249">
        <v>8</v>
      </c>
      <c r="E1249">
        <v>31</v>
      </c>
      <c r="F1249">
        <v>1</v>
      </c>
      <c r="G1249">
        <v>0</v>
      </c>
      <c r="H1249">
        <v>30</v>
      </c>
    </row>
    <row r="1250" spans="1:8">
      <c r="A1250" t="s">
        <v>4025</v>
      </c>
      <c r="B1250">
        <v>75</v>
      </c>
      <c r="C1250">
        <v>8</v>
      </c>
      <c r="D1250">
        <v>6</v>
      </c>
      <c r="E1250">
        <v>17</v>
      </c>
      <c r="F1250">
        <v>0</v>
      </c>
      <c r="G1250">
        <v>0</v>
      </c>
      <c r="H1250">
        <v>17</v>
      </c>
    </row>
    <row r="1251" spans="1:8">
      <c r="A1251" t="s">
        <v>4026</v>
      </c>
      <c r="B1251">
        <v>64</v>
      </c>
      <c r="C1251">
        <v>9</v>
      </c>
      <c r="D1251">
        <v>7</v>
      </c>
      <c r="E1251">
        <v>28</v>
      </c>
      <c r="F1251">
        <v>0</v>
      </c>
      <c r="G1251">
        <v>0</v>
      </c>
      <c r="H1251">
        <v>28</v>
      </c>
    </row>
    <row r="1252" spans="1:8">
      <c r="A1252" t="s">
        <v>4027</v>
      </c>
      <c r="B1252">
        <v>66</v>
      </c>
      <c r="C1252">
        <v>8</v>
      </c>
      <c r="D1252">
        <v>7</v>
      </c>
      <c r="E1252">
        <v>30</v>
      </c>
      <c r="F1252">
        <v>1</v>
      </c>
      <c r="G1252">
        <v>0</v>
      </c>
      <c r="H1252">
        <v>29</v>
      </c>
    </row>
    <row r="1253" spans="1:8">
      <c r="A1253" t="s">
        <v>4028</v>
      </c>
      <c r="B1253">
        <v>65</v>
      </c>
      <c r="C1253">
        <v>7</v>
      </c>
      <c r="D1253">
        <v>6</v>
      </c>
      <c r="E1253">
        <v>26</v>
      </c>
      <c r="F1253">
        <v>0</v>
      </c>
      <c r="G1253">
        <v>0</v>
      </c>
      <c r="H1253">
        <v>26</v>
      </c>
    </row>
    <row r="1254" spans="1:8">
      <c r="A1254" t="s">
        <v>4029</v>
      </c>
      <c r="B1254">
        <v>67</v>
      </c>
      <c r="C1254">
        <v>6</v>
      </c>
      <c r="D1254">
        <v>5</v>
      </c>
      <c r="E1254">
        <v>22</v>
      </c>
      <c r="F1254">
        <v>0</v>
      </c>
      <c r="G1254">
        <v>1</v>
      </c>
      <c r="H1254">
        <v>21</v>
      </c>
    </row>
    <row r="1255" spans="1:8">
      <c r="A1255" t="s">
        <v>4030</v>
      </c>
      <c r="B1255">
        <v>50</v>
      </c>
      <c r="C1255">
        <v>8</v>
      </c>
      <c r="D1255">
        <v>3</v>
      </c>
      <c r="E1255">
        <v>16</v>
      </c>
      <c r="F1255">
        <v>0</v>
      </c>
      <c r="G1255">
        <v>0</v>
      </c>
      <c r="H1255">
        <v>16</v>
      </c>
    </row>
    <row r="1256" spans="1:8">
      <c r="A1256" t="s">
        <v>4031</v>
      </c>
      <c r="B1256">
        <v>70</v>
      </c>
      <c r="C1256">
        <v>7</v>
      </c>
      <c r="D1256">
        <v>4</v>
      </c>
      <c r="E1256">
        <v>25</v>
      </c>
      <c r="F1256">
        <v>1</v>
      </c>
      <c r="G1256">
        <v>0</v>
      </c>
      <c r="H1256">
        <v>24</v>
      </c>
    </row>
    <row r="1257" spans="1:8">
      <c r="A1257" t="s">
        <v>4032</v>
      </c>
      <c r="B1257">
        <v>77</v>
      </c>
      <c r="C1257">
        <v>7</v>
      </c>
      <c r="D1257">
        <v>3</v>
      </c>
      <c r="E1257">
        <v>19</v>
      </c>
      <c r="F1257">
        <v>1</v>
      </c>
      <c r="G1257">
        <v>0</v>
      </c>
      <c r="H1257">
        <v>18</v>
      </c>
    </row>
    <row r="1258" spans="1:8">
      <c r="A1258" t="s">
        <v>4033</v>
      </c>
      <c r="B1258">
        <v>75</v>
      </c>
      <c r="C1258">
        <v>9</v>
      </c>
      <c r="D1258">
        <v>3</v>
      </c>
      <c r="E1258">
        <v>34</v>
      </c>
      <c r="F1258">
        <v>3</v>
      </c>
      <c r="G1258">
        <v>0</v>
      </c>
      <c r="H1258">
        <v>31</v>
      </c>
    </row>
    <row r="1259" spans="1:8">
      <c r="A1259" t="s">
        <v>4034</v>
      </c>
      <c r="B1259">
        <v>89</v>
      </c>
      <c r="C1259">
        <v>10</v>
      </c>
      <c r="D1259">
        <v>8</v>
      </c>
      <c r="E1259">
        <v>29</v>
      </c>
      <c r="F1259">
        <v>1</v>
      </c>
      <c r="G1259">
        <v>0</v>
      </c>
      <c r="H1259">
        <v>28</v>
      </c>
    </row>
    <row r="1260" spans="1:8">
      <c r="A1260" t="s">
        <v>4035</v>
      </c>
      <c r="B1260">
        <v>57</v>
      </c>
      <c r="C1260">
        <v>8</v>
      </c>
      <c r="D1260">
        <v>3</v>
      </c>
      <c r="E1260">
        <v>13</v>
      </c>
      <c r="F1260">
        <v>0</v>
      </c>
      <c r="G1260">
        <v>0</v>
      </c>
      <c r="H1260">
        <v>13</v>
      </c>
    </row>
    <row r="1261" spans="1:8">
      <c r="A1261" t="s">
        <v>4036</v>
      </c>
      <c r="B1261">
        <v>66</v>
      </c>
      <c r="C1261">
        <v>8</v>
      </c>
      <c r="D1261">
        <v>8</v>
      </c>
      <c r="E1261">
        <v>18</v>
      </c>
      <c r="F1261">
        <v>0</v>
      </c>
      <c r="G1261">
        <v>0</v>
      </c>
      <c r="H1261">
        <v>18</v>
      </c>
    </row>
    <row r="1262" spans="1:8">
      <c r="A1262" t="s">
        <v>4037</v>
      </c>
      <c r="B1262">
        <v>62</v>
      </c>
      <c r="C1262">
        <v>8</v>
      </c>
      <c r="D1262">
        <v>5</v>
      </c>
      <c r="E1262">
        <v>26</v>
      </c>
      <c r="F1262">
        <v>0</v>
      </c>
      <c r="G1262">
        <v>0</v>
      </c>
      <c r="H1262">
        <v>26</v>
      </c>
    </row>
    <row r="1263" spans="1:8">
      <c r="A1263" t="s">
        <v>4038</v>
      </c>
      <c r="B1263">
        <v>70</v>
      </c>
      <c r="C1263">
        <v>33</v>
      </c>
      <c r="D1263">
        <v>14</v>
      </c>
      <c r="E1263">
        <v>27</v>
      </c>
      <c r="F1263">
        <v>3</v>
      </c>
      <c r="G1263">
        <v>1</v>
      </c>
      <c r="H1263">
        <v>23</v>
      </c>
    </row>
    <row r="1264" spans="1:8">
      <c r="A1264" t="s">
        <v>4039</v>
      </c>
      <c r="B1264">
        <v>51</v>
      </c>
      <c r="C1264">
        <v>25</v>
      </c>
      <c r="D1264">
        <v>9</v>
      </c>
      <c r="E1264">
        <v>21</v>
      </c>
      <c r="F1264">
        <v>1</v>
      </c>
      <c r="G1264">
        <v>0</v>
      </c>
      <c r="H1264">
        <v>20</v>
      </c>
    </row>
    <row r="1265" spans="1:8">
      <c r="A1265" t="s">
        <v>4040</v>
      </c>
      <c r="B1265">
        <v>67</v>
      </c>
      <c r="C1265">
        <v>52</v>
      </c>
      <c r="D1265">
        <v>20</v>
      </c>
      <c r="E1265">
        <v>33</v>
      </c>
      <c r="F1265">
        <v>2</v>
      </c>
      <c r="G1265">
        <v>0</v>
      </c>
      <c r="H1265">
        <v>31</v>
      </c>
    </row>
    <row r="1266" spans="1:8">
      <c r="A1266" t="s">
        <v>4041</v>
      </c>
      <c r="B1266">
        <v>71</v>
      </c>
      <c r="C1266">
        <v>42</v>
      </c>
      <c r="D1266">
        <v>14</v>
      </c>
      <c r="E1266">
        <v>42</v>
      </c>
      <c r="F1266">
        <v>0</v>
      </c>
      <c r="G1266">
        <v>0</v>
      </c>
      <c r="H1266">
        <v>42</v>
      </c>
    </row>
    <row r="1267" spans="1:8">
      <c r="A1267" t="s">
        <v>4042</v>
      </c>
      <c r="B1267">
        <v>69</v>
      </c>
      <c r="C1267">
        <v>42</v>
      </c>
      <c r="D1267">
        <v>9</v>
      </c>
      <c r="E1267">
        <v>22</v>
      </c>
      <c r="F1267">
        <v>0</v>
      </c>
      <c r="G1267">
        <v>0</v>
      </c>
      <c r="H1267">
        <v>22</v>
      </c>
    </row>
    <row r="1268" spans="1:8">
      <c r="A1268" t="s">
        <v>4043</v>
      </c>
      <c r="B1268">
        <v>68</v>
      </c>
      <c r="C1268">
        <v>33</v>
      </c>
      <c r="D1268">
        <v>14</v>
      </c>
      <c r="E1268">
        <v>20</v>
      </c>
      <c r="F1268">
        <v>0</v>
      </c>
      <c r="G1268">
        <v>0</v>
      </c>
      <c r="H1268">
        <v>20</v>
      </c>
    </row>
    <row r="1269" spans="1:8">
      <c r="A1269" t="s">
        <v>4044</v>
      </c>
      <c r="B1269">
        <v>53</v>
      </c>
      <c r="C1269">
        <v>9</v>
      </c>
      <c r="D1269">
        <v>9</v>
      </c>
      <c r="E1269">
        <v>20</v>
      </c>
      <c r="F1269">
        <v>0</v>
      </c>
      <c r="G1269">
        <v>0</v>
      </c>
      <c r="H1269">
        <v>20</v>
      </c>
    </row>
    <row r="1270" spans="1:8">
      <c r="A1270" t="s">
        <v>4045</v>
      </c>
      <c r="B1270">
        <v>61</v>
      </c>
      <c r="C1270">
        <v>8</v>
      </c>
      <c r="D1270">
        <v>7</v>
      </c>
      <c r="E1270">
        <v>8</v>
      </c>
      <c r="F1270">
        <v>1</v>
      </c>
      <c r="G1270">
        <v>0</v>
      </c>
      <c r="H1270">
        <v>7</v>
      </c>
    </row>
    <row r="1271" spans="1:8">
      <c r="A1271" t="s">
        <v>4046</v>
      </c>
      <c r="B1271">
        <v>42</v>
      </c>
      <c r="C1271">
        <v>8</v>
      </c>
      <c r="D1271">
        <v>7</v>
      </c>
      <c r="E1271">
        <v>19</v>
      </c>
      <c r="F1271">
        <v>0</v>
      </c>
      <c r="G1271">
        <v>0</v>
      </c>
      <c r="H1271">
        <v>19</v>
      </c>
    </row>
    <row r="1272" spans="1:8">
      <c r="A1272" t="s">
        <v>4047</v>
      </c>
      <c r="B1272">
        <v>70</v>
      </c>
      <c r="C1272">
        <v>9</v>
      </c>
      <c r="D1272">
        <v>8</v>
      </c>
      <c r="E1272">
        <v>12</v>
      </c>
      <c r="F1272">
        <v>0</v>
      </c>
      <c r="G1272">
        <v>0</v>
      </c>
      <c r="H1272">
        <v>12</v>
      </c>
    </row>
    <row r="1273" spans="1:8">
      <c r="A1273" t="s">
        <v>4048</v>
      </c>
      <c r="B1273">
        <v>43</v>
      </c>
      <c r="C1273">
        <v>9</v>
      </c>
      <c r="D1273">
        <v>8</v>
      </c>
      <c r="E1273">
        <v>24</v>
      </c>
      <c r="F1273">
        <v>0</v>
      </c>
      <c r="G1273">
        <v>0</v>
      </c>
      <c r="H1273">
        <v>24</v>
      </c>
    </row>
    <row r="1274" spans="1:8">
      <c r="A1274" t="s">
        <v>4049</v>
      </c>
      <c r="B1274">
        <v>53</v>
      </c>
      <c r="C1274">
        <v>7</v>
      </c>
      <c r="D1274">
        <v>6</v>
      </c>
      <c r="E1274">
        <v>13</v>
      </c>
      <c r="F1274">
        <v>0</v>
      </c>
      <c r="G1274">
        <v>0</v>
      </c>
      <c r="H1274">
        <v>13</v>
      </c>
    </row>
    <row r="1275" spans="1:8">
      <c r="A1275" t="s">
        <v>4050</v>
      </c>
      <c r="B1275">
        <v>62</v>
      </c>
      <c r="C1275">
        <v>7</v>
      </c>
      <c r="D1275">
        <v>6</v>
      </c>
      <c r="E1275">
        <v>25</v>
      </c>
      <c r="F1275">
        <v>0</v>
      </c>
      <c r="G1275">
        <v>0</v>
      </c>
      <c r="H1275">
        <v>25</v>
      </c>
    </row>
    <row r="1276" spans="1:8">
      <c r="A1276" t="s">
        <v>4051</v>
      </c>
      <c r="B1276">
        <v>45</v>
      </c>
      <c r="C1276">
        <v>25</v>
      </c>
      <c r="D1276">
        <v>9</v>
      </c>
      <c r="E1276">
        <v>26</v>
      </c>
      <c r="F1276">
        <v>2</v>
      </c>
      <c r="G1276">
        <v>0</v>
      </c>
      <c r="H1276">
        <v>24</v>
      </c>
    </row>
    <row r="1277" spans="1:8">
      <c r="A1277" t="s">
        <v>4052</v>
      </c>
      <c r="B1277">
        <v>62</v>
      </c>
      <c r="C1277">
        <v>7</v>
      </c>
      <c r="D1277">
        <v>6</v>
      </c>
      <c r="E1277">
        <v>15</v>
      </c>
      <c r="F1277">
        <v>0</v>
      </c>
      <c r="G1277">
        <v>0</v>
      </c>
      <c r="H1277">
        <v>15</v>
      </c>
    </row>
    <row r="1278" spans="1:8">
      <c r="A1278" t="s">
        <v>4053</v>
      </c>
      <c r="B1278">
        <v>61</v>
      </c>
      <c r="C1278">
        <v>9</v>
      </c>
      <c r="D1278">
        <v>5</v>
      </c>
      <c r="E1278">
        <v>21</v>
      </c>
      <c r="F1278">
        <v>0</v>
      </c>
      <c r="G1278">
        <v>0</v>
      </c>
      <c r="H1278">
        <v>21</v>
      </c>
    </row>
    <row r="1279" spans="1:8">
      <c r="A1279" t="s">
        <v>4054</v>
      </c>
      <c r="B1279">
        <v>75</v>
      </c>
      <c r="C1279">
        <v>9</v>
      </c>
      <c r="D1279">
        <v>8</v>
      </c>
      <c r="E1279">
        <v>27</v>
      </c>
      <c r="F1279">
        <v>0</v>
      </c>
      <c r="G1279">
        <v>0</v>
      </c>
      <c r="H1279">
        <v>27</v>
      </c>
    </row>
    <row r="1280" spans="1:8">
      <c r="A1280" t="s">
        <v>4055</v>
      </c>
      <c r="B1280">
        <v>50</v>
      </c>
      <c r="C1280">
        <v>8</v>
      </c>
      <c r="D1280">
        <v>7</v>
      </c>
      <c r="E1280">
        <v>31</v>
      </c>
      <c r="F1280">
        <v>1</v>
      </c>
      <c r="G1280">
        <v>0</v>
      </c>
      <c r="H1280">
        <v>31</v>
      </c>
    </row>
    <row r="1281" spans="1:8">
      <c r="A1281" t="s">
        <v>4056</v>
      </c>
      <c r="B1281">
        <v>53</v>
      </c>
      <c r="C1281">
        <v>12</v>
      </c>
      <c r="D1281">
        <v>5</v>
      </c>
      <c r="E1281">
        <v>17</v>
      </c>
      <c r="F1281">
        <v>1</v>
      </c>
      <c r="G1281">
        <v>0</v>
      </c>
      <c r="H1281">
        <v>16</v>
      </c>
    </row>
    <row r="1282" spans="1:8">
      <c r="A1282" t="s">
        <v>4057</v>
      </c>
      <c r="B1282">
        <v>60</v>
      </c>
      <c r="C1282">
        <v>7</v>
      </c>
      <c r="D1282">
        <v>5</v>
      </c>
      <c r="E1282">
        <v>20</v>
      </c>
      <c r="F1282">
        <v>1</v>
      </c>
      <c r="G1282">
        <v>0</v>
      </c>
      <c r="H1282">
        <v>19</v>
      </c>
    </row>
    <row r="1283" spans="1:8">
      <c r="A1283" t="s">
        <v>4058</v>
      </c>
      <c r="B1283">
        <v>55</v>
      </c>
      <c r="C1283">
        <v>8</v>
      </c>
      <c r="D1283">
        <v>6</v>
      </c>
      <c r="E1283">
        <v>21</v>
      </c>
      <c r="F1283">
        <v>0</v>
      </c>
      <c r="G1283">
        <v>0</v>
      </c>
      <c r="H1283">
        <v>21</v>
      </c>
    </row>
    <row r="1284" spans="1:8">
      <c r="A1284" t="s">
        <v>4059</v>
      </c>
      <c r="B1284">
        <v>77</v>
      </c>
      <c r="C1284">
        <v>8</v>
      </c>
      <c r="D1284">
        <v>6</v>
      </c>
      <c r="E1284">
        <v>20</v>
      </c>
      <c r="F1284">
        <v>0</v>
      </c>
      <c r="G1284">
        <v>0</v>
      </c>
      <c r="H1284">
        <v>20</v>
      </c>
    </row>
    <row r="1285" spans="1:8">
      <c r="A1285" t="s">
        <v>4060</v>
      </c>
      <c r="B1285">
        <v>70</v>
      </c>
      <c r="C1285">
        <v>8</v>
      </c>
      <c r="D1285">
        <v>6</v>
      </c>
      <c r="E1285">
        <v>23</v>
      </c>
      <c r="F1285">
        <v>0</v>
      </c>
      <c r="G1285">
        <v>0</v>
      </c>
      <c r="H1285">
        <v>23</v>
      </c>
    </row>
    <row r="1286" spans="1:8">
      <c r="A1286" t="s">
        <v>4061</v>
      </c>
      <c r="B1286">
        <v>62</v>
      </c>
      <c r="C1286">
        <v>9</v>
      </c>
      <c r="D1286">
        <v>7</v>
      </c>
      <c r="E1286">
        <v>25</v>
      </c>
      <c r="F1286">
        <v>0</v>
      </c>
      <c r="G1286">
        <v>0</v>
      </c>
      <c r="H1286">
        <v>25</v>
      </c>
    </row>
    <row r="1287" spans="1:8">
      <c r="A1287" t="s">
        <v>4062</v>
      </c>
      <c r="B1287">
        <v>34</v>
      </c>
      <c r="C1287">
        <v>8</v>
      </c>
      <c r="D1287">
        <v>4</v>
      </c>
      <c r="E1287">
        <v>20</v>
      </c>
      <c r="F1287">
        <v>0</v>
      </c>
      <c r="G1287">
        <v>0</v>
      </c>
      <c r="H1287">
        <v>20</v>
      </c>
    </row>
    <row r="1288" spans="1:8">
      <c r="A1288" t="s">
        <v>4063</v>
      </c>
      <c r="B1288">
        <v>67</v>
      </c>
      <c r="C1288">
        <v>6</v>
      </c>
      <c r="D1288">
        <v>5</v>
      </c>
      <c r="E1288">
        <v>18</v>
      </c>
      <c r="F1288">
        <v>1</v>
      </c>
      <c r="G1288">
        <v>0</v>
      </c>
      <c r="H1288">
        <v>17</v>
      </c>
    </row>
    <row r="1289" spans="1:8">
      <c r="A1289" t="s">
        <v>4064</v>
      </c>
      <c r="B1289">
        <v>55</v>
      </c>
      <c r="C1289">
        <v>8</v>
      </c>
      <c r="D1289">
        <v>5</v>
      </c>
      <c r="E1289">
        <v>16</v>
      </c>
      <c r="F1289">
        <v>2</v>
      </c>
      <c r="G1289">
        <v>0</v>
      </c>
      <c r="H1289">
        <v>14</v>
      </c>
    </row>
    <row r="1290" spans="1:8">
      <c r="A1290" t="s">
        <v>4065</v>
      </c>
      <c r="B1290">
        <v>77</v>
      </c>
      <c r="C1290">
        <v>10</v>
      </c>
      <c r="D1290">
        <v>5</v>
      </c>
      <c r="E1290">
        <v>29</v>
      </c>
      <c r="F1290">
        <v>3</v>
      </c>
      <c r="G1290">
        <v>1</v>
      </c>
      <c r="H1290">
        <v>25</v>
      </c>
    </row>
    <row r="1291" spans="1:8">
      <c r="A1291" t="s">
        <v>4066</v>
      </c>
      <c r="B1291">
        <v>73</v>
      </c>
      <c r="C1291">
        <v>10</v>
      </c>
      <c r="D1291">
        <v>8</v>
      </c>
      <c r="E1291">
        <v>35</v>
      </c>
      <c r="F1291">
        <v>4</v>
      </c>
      <c r="G1291">
        <v>1</v>
      </c>
      <c r="H1291">
        <v>30</v>
      </c>
    </row>
    <row r="1292" spans="1:8">
      <c r="A1292" t="s">
        <v>4067</v>
      </c>
      <c r="B1292">
        <v>70</v>
      </c>
      <c r="C1292">
        <v>9</v>
      </c>
      <c r="D1292">
        <v>7</v>
      </c>
      <c r="E1292">
        <v>25</v>
      </c>
      <c r="F1292">
        <v>0</v>
      </c>
      <c r="G1292">
        <v>0</v>
      </c>
      <c r="H1292">
        <v>25</v>
      </c>
    </row>
    <row r="1293" spans="1:8">
      <c r="A1293" t="s">
        <v>4068</v>
      </c>
      <c r="B1293">
        <v>66</v>
      </c>
      <c r="C1293">
        <v>9</v>
      </c>
      <c r="D1293">
        <v>5</v>
      </c>
      <c r="E1293">
        <v>25</v>
      </c>
      <c r="F1293">
        <v>4</v>
      </c>
      <c r="G1293">
        <v>0</v>
      </c>
      <c r="H1293">
        <v>21</v>
      </c>
    </row>
    <row r="1294" spans="1:8">
      <c r="A1294" t="s">
        <v>4069</v>
      </c>
      <c r="B1294">
        <v>65</v>
      </c>
      <c r="C1294">
        <v>8</v>
      </c>
      <c r="D1294">
        <v>6</v>
      </c>
      <c r="E1294">
        <v>25</v>
      </c>
      <c r="F1294">
        <v>1</v>
      </c>
      <c r="G1294">
        <v>0</v>
      </c>
      <c r="H1294">
        <v>24</v>
      </c>
    </row>
    <row r="1295" spans="1:8">
      <c r="A1295" t="s">
        <v>4070</v>
      </c>
      <c r="B1295">
        <v>46</v>
      </c>
      <c r="C1295">
        <v>8</v>
      </c>
      <c r="D1295">
        <v>5</v>
      </c>
      <c r="E1295">
        <v>19</v>
      </c>
      <c r="F1295">
        <v>0</v>
      </c>
      <c r="G1295">
        <v>0</v>
      </c>
      <c r="H1295">
        <v>19</v>
      </c>
    </row>
    <row r="1296" spans="1:8">
      <c r="A1296" t="s">
        <v>4071</v>
      </c>
      <c r="B1296">
        <v>57</v>
      </c>
      <c r="C1296">
        <v>9</v>
      </c>
      <c r="D1296">
        <v>7</v>
      </c>
      <c r="E1296">
        <v>16</v>
      </c>
      <c r="F1296">
        <v>1</v>
      </c>
      <c r="G1296">
        <v>0</v>
      </c>
      <c r="H1296">
        <v>15</v>
      </c>
    </row>
    <row r="1297" spans="1:8">
      <c r="A1297" t="s">
        <v>4072</v>
      </c>
      <c r="B1297">
        <v>72</v>
      </c>
      <c r="C1297">
        <v>6</v>
      </c>
      <c r="D1297">
        <v>7</v>
      </c>
      <c r="E1297">
        <v>16</v>
      </c>
      <c r="F1297">
        <v>0</v>
      </c>
      <c r="G1297">
        <v>0</v>
      </c>
      <c r="H1297">
        <v>16</v>
      </c>
    </row>
    <row r="1298" spans="1:8">
      <c r="A1298" t="s">
        <v>4073</v>
      </c>
      <c r="B1298">
        <v>45</v>
      </c>
      <c r="C1298">
        <v>8</v>
      </c>
      <c r="D1298">
        <v>4</v>
      </c>
      <c r="F1298" t="s">
        <v>3424</v>
      </c>
      <c r="G1298" t="s">
        <v>3424</v>
      </c>
      <c r="H1298" t="s">
        <v>3424</v>
      </c>
    </row>
    <row r="1299" spans="1:8">
      <c r="A1299" t="s">
        <v>4074</v>
      </c>
      <c r="B1299">
        <v>89</v>
      </c>
      <c r="C1299">
        <v>8</v>
      </c>
      <c r="D1299">
        <v>4</v>
      </c>
      <c r="E1299">
        <v>20</v>
      </c>
      <c r="F1299">
        <v>0</v>
      </c>
      <c r="G1299">
        <v>0</v>
      </c>
      <c r="H1299">
        <v>20</v>
      </c>
    </row>
    <row r="1300" spans="1:8">
      <c r="A1300" t="s">
        <v>4075</v>
      </c>
      <c r="B1300">
        <v>77</v>
      </c>
      <c r="C1300">
        <v>9</v>
      </c>
      <c r="D1300">
        <v>7</v>
      </c>
      <c r="E1300">
        <v>22</v>
      </c>
      <c r="F1300">
        <v>0</v>
      </c>
      <c r="G1300">
        <v>0</v>
      </c>
      <c r="H1300">
        <v>22</v>
      </c>
    </row>
    <row r="1301" spans="1:8">
      <c r="A1301" t="s">
        <v>4076</v>
      </c>
      <c r="B1301">
        <v>74</v>
      </c>
      <c r="C1301">
        <v>8</v>
      </c>
      <c r="D1301">
        <v>7</v>
      </c>
      <c r="E1301">
        <v>27</v>
      </c>
      <c r="F1301">
        <v>0</v>
      </c>
      <c r="G1301">
        <v>0</v>
      </c>
      <c r="H1301">
        <v>27</v>
      </c>
    </row>
    <row r="1302" spans="1:8">
      <c r="A1302" t="s">
        <v>4077</v>
      </c>
      <c r="B1302">
        <v>70</v>
      </c>
      <c r="C1302">
        <v>9</v>
      </c>
      <c r="D1302">
        <v>8</v>
      </c>
      <c r="E1302">
        <v>26</v>
      </c>
      <c r="F1302">
        <v>0</v>
      </c>
      <c r="G1302">
        <v>0</v>
      </c>
      <c r="H1302">
        <v>26</v>
      </c>
    </row>
    <row r="1303" spans="1:8">
      <c r="A1303" t="s">
        <v>4078</v>
      </c>
      <c r="B1303">
        <v>53</v>
      </c>
      <c r="C1303">
        <v>9</v>
      </c>
      <c r="D1303">
        <v>7</v>
      </c>
      <c r="E1303">
        <v>30</v>
      </c>
      <c r="F1303">
        <v>1</v>
      </c>
      <c r="G1303">
        <v>1</v>
      </c>
      <c r="H1303">
        <v>28</v>
      </c>
    </row>
    <row r="1304" spans="1:8">
      <c r="A1304" t="s">
        <v>4079</v>
      </c>
      <c r="B1304">
        <v>60</v>
      </c>
      <c r="C1304">
        <v>8</v>
      </c>
      <c r="D1304">
        <v>5</v>
      </c>
      <c r="E1304">
        <v>22</v>
      </c>
      <c r="F1304">
        <v>1</v>
      </c>
      <c r="G1304">
        <v>0</v>
      </c>
      <c r="H1304">
        <v>21</v>
      </c>
    </row>
    <row r="1305" spans="1:8">
      <c r="A1305" t="s">
        <v>4080</v>
      </c>
      <c r="B1305">
        <v>67</v>
      </c>
      <c r="C1305">
        <v>9</v>
      </c>
      <c r="D1305">
        <v>9</v>
      </c>
      <c r="E1305">
        <v>25</v>
      </c>
      <c r="F1305">
        <v>0</v>
      </c>
      <c r="G1305">
        <v>0</v>
      </c>
      <c r="H1305">
        <v>25</v>
      </c>
    </row>
    <row r="1306" spans="1:8">
      <c r="A1306" t="s">
        <v>4081</v>
      </c>
      <c r="B1306">
        <v>43</v>
      </c>
      <c r="C1306">
        <v>8</v>
      </c>
      <c r="D1306">
        <v>5</v>
      </c>
      <c r="E1306">
        <v>21</v>
      </c>
      <c r="F1306">
        <v>0</v>
      </c>
      <c r="G1306">
        <v>0</v>
      </c>
      <c r="H1306">
        <v>21</v>
      </c>
    </row>
    <row r="1307" spans="1:8">
      <c r="A1307" t="s">
        <v>4082</v>
      </c>
      <c r="B1307">
        <v>54</v>
      </c>
      <c r="C1307">
        <v>8</v>
      </c>
      <c r="D1307">
        <v>8</v>
      </c>
      <c r="E1307">
        <v>18</v>
      </c>
      <c r="F1307">
        <v>0</v>
      </c>
      <c r="G1307">
        <v>0</v>
      </c>
      <c r="H1307">
        <v>18</v>
      </c>
    </row>
    <row r="1308" spans="1:8">
      <c r="A1308" t="s">
        <v>4083</v>
      </c>
      <c r="B1308">
        <v>50</v>
      </c>
      <c r="C1308">
        <v>9</v>
      </c>
      <c r="D1308">
        <v>3</v>
      </c>
      <c r="E1308">
        <v>21</v>
      </c>
      <c r="F1308">
        <v>2</v>
      </c>
      <c r="G1308">
        <v>0</v>
      </c>
      <c r="H1308">
        <v>19</v>
      </c>
    </row>
    <row r="1309" spans="1:8">
      <c r="A1309" t="s">
        <v>4084</v>
      </c>
      <c r="B1309">
        <v>54</v>
      </c>
      <c r="C1309">
        <v>8</v>
      </c>
      <c r="D1309">
        <v>3</v>
      </c>
      <c r="E1309">
        <v>24</v>
      </c>
      <c r="F1309">
        <v>6</v>
      </c>
      <c r="G1309">
        <v>0</v>
      </c>
      <c r="H1309">
        <v>18</v>
      </c>
    </row>
    <row r="1310" spans="1:8">
      <c r="A1310" t="s">
        <v>4085</v>
      </c>
      <c r="B1310">
        <v>73</v>
      </c>
      <c r="C1310">
        <v>8</v>
      </c>
      <c r="D1310">
        <v>8</v>
      </c>
      <c r="E1310">
        <v>17</v>
      </c>
      <c r="F1310">
        <v>1</v>
      </c>
      <c r="G1310">
        <v>0</v>
      </c>
      <c r="H1310">
        <v>16</v>
      </c>
    </row>
    <row r="1311" spans="1:8">
      <c r="A1311" t="s">
        <v>4086</v>
      </c>
      <c r="B1311">
        <v>50</v>
      </c>
      <c r="C1311">
        <v>8</v>
      </c>
      <c r="D1311">
        <v>6</v>
      </c>
      <c r="E1311">
        <v>20</v>
      </c>
      <c r="F1311">
        <v>0</v>
      </c>
      <c r="G1311">
        <v>0</v>
      </c>
      <c r="H1311">
        <v>20</v>
      </c>
    </row>
    <row r="1312" spans="1:8">
      <c r="A1312" t="s">
        <v>4087</v>
      </c>
      <c r="B1312">
        <v>61</v>
      </c>
      <c r="C1312">
        <v>9</v>
      </c>
      <c r="D1312">
        <v>6</v>
      </c>
      <c r="E1312">
        <v>19</v>
      </c>
      <c r="F1312">
        <v>0</v>
      </c>
      <c r="G1312">
        <v>0</v>
      </c>
      <c r="H1312">
        <v>19</v>
      </c>
    </row>
    <row r="1313" spans="1:8">
      <c r="A1313" t="s">
        <v>4088</v>
      </c>
      <c r="B1313">
        <v>76</v>
      </c>
      <c r="C1313">
        <v>8</v>
      </c>
      <c r="D1313">
        <v>6</v>
      </c>
      <c r="E1313">
        <v>17</v>
      </c>
      <c r="F1313">
        <v>0</v>
      </c>
      <c r="G1313">
        <v>0</v>
      </c>
      <c r="H1313">
        <v>17</v>
      </c>
    </row>
    <row r="1314" spans="1:8">
      <c r="A1314" t="s">
        <v>4089</v>
      </c>
      <c r="B1314">
        <v>75</v>
      </c>
      <c r="C1314">
        <v>8</v>
      </c>
      <c r="D1314">
        <v>3</v>
      </c>
      <c r="E1314">
        <v>19</v>
      </c>
      <c r="F1314">
        <v>0</v>
      </c>
      <c r="G1314">
        <v>0</v>
      </c>
      <c r="H1314">
        <v>19</v>
      </c>
    </row>
    <row r="1315" spans="1:8">
      <c r="A1315" t="s">
        <v>4090</v>
      </c>
      <c r="B1315">
        <v>71</v>
      </c>
      <c r="C1315">
        <v>9</v>
      </c>
      <c r="D1315">
        <v>8</v>
      </c>
      <c r="E1315">
        <v>21</v>
      </c>
      <c r="F1315">
        <v>0</v>
      </c>
      <c r="G1315">
        <v>0</v>
      </c>
      <c r="H1315">
        <v>21</v>
      </c>
    </row>
    <row r="1316" spans="1:8">
      <c r="A1316" t="s">
        <v>4091</v>
      </c>
      <c r="B1316">
        <v>57</v>
      </c>
      <c r="C1316">
        <v>8</v>
      </c>
      <c r="D1316">
        <v>5</v>
      </c>
      <c r="E1316">
        <v>16</v>
      </c>
      <c r="F1316">
        <v>0</v>
      </c>
      <c r="G1316">
        <v>0</v>
      </c>
      <c r="H1316">
        <v>16</v>
      </c>
    </row>
    <row r="1317" spans="1:8">
      <c r="A1317" t="s">
        <v>4092</v>
      </c>
      <c r="B1317">
        <v>51</v>
      </c>
      <c r="C1317">
        <v>8</v>
      </c>
      <c r="D1317">
        <v>5</v>
      </c>
      <c r="E1317">
        <v>16</v>
      </c>
      <c r="F1317">
        <v>1</v>
      </c>
      <c r="G1317">
        <v>0</v>
      </c>
      <c r="H1317">
        <v>15</v>
      </c>
    </row>
    <row r="1318" spans="1:8">
      <c r="A1318" t="s">
        <v>4093</v>
      </c>
      <c r="B1318">
        <v>58</v>
      </c>
      <c r="C1318">
        <v>8</v>
      </c>
      <c r="D1318">
        <v>5</v>
      </c>
      <c r="E1318">
        <v>26</v>
      </c>
      <c r="F1318">
        <v>0</v>
      </c>
      <c r="G1318">
        <v>0</v>
      </c>
      <c r="H1318">
        <v>26</v>
      </c>
    </row>
    <row r="1319" spans="1:8">
      <c r="A1319" t="s">
        <v>4094</v>
      </c>
      <c r="B1319">
        <v>68</v>
      </c>
      <c r="C1319">
        <v>7</v>
      </c>
      <c r="D1319">
        <v>6</v>
      </c>
      <c r="E1319">
        <v>18</v>
      </c>
      <c r="F1319">
        <v>0</v>
      </c>
      <c r="G1319">
        <v>0</v>
      </c>
      <c r="H1319">
        <v>18</v>
      </c>
    </row>
    <row r="1320" spans="1:8">
      <c r="A1320" t="s">
        <v>4095</v>
      </c>
      <c r="B1320">
        <v>55</v>
      </c>
      <c r="C1320">
        <v>9</v>
      </c>
      <c r="D1320">
        <v>5</v>
      </c>
      <c r="E1320">
        <v>18</v>
      </c>
      <c r="F1320">
        <v>0</v>
      </c>
      <c r="G1320">
        <v>0</v>
      </c>
      <c r="H1320">
        <v>18</v>
      </c>
    </row>
    <row r="1321" spans="1:8">
      <c r="A1321" t="s">
        <v>4096</v>
      </c>
      <c r="B1321">
        <v>62</v>
      </c>
      <c r="C1321">
        <v>9</v>
      </c>
      <c r="D1321">
        <v>6</v>
      </c>
      <c r="E1321">
        <v>24</v>
      </c>
      <c r="F1321">
        <v>0</v>
      </c>
      <c r="G1321">
        <v>0</v>
      </c>
      <c r="H1321">
        <v>24</v>
      </c>
    </row>
    <row r="1322" spans="1:8">
      <c r="A1322" t="s">
        <v>4097</v>
      </c>
      <c r="F1322" t="s">
        <v>3424</v>
      </c>
      <c r="G1322" t="s">
        <v>3424</v>
      </c>
      <c r="H1322" t="s">
        <v>3424</v>
      </c>
    </row>
    <row r="1323" spans="1:8">
      <c r="A1323" t="s">
        <v>4098</v>
      </c>
      <c r="B1323">
        <v>49</v>
      </c>
      <c r="C1323">
        <v>8</v>
      </c>
      <c r="D1323">
        <v>6</v>
      </c>
      <c r="E1323">
        <v>15</v>
      </c>
      <c r="F1323" t="s">
        <v>3424</v>
      </c>
      <c r="G1323">
        <v>0</v>
      </c>
      <c r="H1323">
        <v>15</v>
      </c>
    </row>
    <row r="1324" spans="1:8">
      <c r="A1324" t="s">
        <v>4099</v>
      </c>
      <c r="B1324">
        <v>55</v>
      </c>
      <c r="C1324">
        <v>10</v>
      </c>
      <c r="D1324">
        <v>4</v>
      </c>
      <c r="E1324">
        <v>12</v>
      </c>
      <c r="F1324">
        <v>0</v>
      </c>
      <c r="G1324">
        <v>0</v>
      </c>
      <c r="H1324">
        <v>12</v>
      </c>
    </row>
    <row r="1325" spans="1:8">
      <c r="A1325" t="s">
        <v>4100</v>
      </c>
      <c r="B1325">
        <v>74</v>
      </c>
      <c r="C1325">
        <v>8</v>
      </c>
      <c r="D1325">
        <v>6</v>
      </c>
      <c r="E1325">
        <v>32</v>
      </c>
      <c r="F1325">
        <v>0</v>
      </c>
      <c r="G1325">
        <v>0</v>
      </c>
      <c r="H1325">
        <v>32</v>
      </c>
    </row>
    <row r="1326" spans="1:8">
      <c r="A1326" t="s">
        <v>4101</v>
      </c>
      <c r="B1326">
        <v>67</v>
      </c>
      <c r="C1326">
        <v>10</v>
      </c>
      <c r="D1326">
        <v>8</v>
      </c>
      <c r="E1326">
        <v>25</v>
      </c>
      <c r="F1326">
        <v>0</v>
      </c>
      <c r="G1326">
        <v>0</v>
      </c>
      <c r="H1326">
        <v>25</v>
      </c>
    </row>
    <row r="1327" spans="1:8">
      <c r="A1327" t="s">
        <v>4102</v>
      </c>
      <c r="B1327">
        <v>75</v>
      </c>
      <c r="C1327">
        <v>9</v>
      </c>
      <c r="D1327">
        <v>8</v>
      </c>
      <c r="E1327">
        <v>25</v>
      </c>
      <c r="F1327">
        <v>0</v>
      </c>
      <c r="G1327">
        <v>0</v>
      </c>
      <c r="H1327">
        <v>25</v>
      </c>
    </row>
    <row r="1328" spans="1:8">
      <c r="A1328" t="s">
        <v>4103</v>
      </c>
      <c r="B1328">
        <v>70</v>
      </c>
      <c r="C1328">
        <v>6</v>
      </c>
      <c r="D1328">
        <v>5</v>
      </c>
      <c r="E1328">
        <v>23</v>
      </c>
      <c r="F1328">
        <v>1</v>
      </c>
      <c r="G1328">
        <v>0</v>
      </c>
      <c r="H1328">
        <v>22</v>
      </c>
    </row>
    <row r="1329" spans="1:8">
      <c r="A1329" t="s">
        <v>4104</v>
      </c>
      <c r="B1329">
        <v>75</v>
      </c>
      <c r="C1329">
        <v>8</v>
      </c>
      <c r="D1329">
        <v>7</v>
      </c>
      <c r="E1329">
        <v>20</v>
      </c>
      <c r="F1329">
        <v>0</v>
      </c>
      <c r="G1329">
        <v>0</v>
      </c>
      <c r="H1329">
        <v>20</v>
      </c>
    </row>
    <row r="1330" spans="1:8">
      <c r="A1330" t="s">
        <v>4105</v>
      </c>
      <c r="B1330">
        <v>52</v>
      </c>
      <c r="C1330">
        <v>8</v>
      </c>
      <c r="D1330">
        <v>7</v>
      </c>
      <c r="E1330">
        <v>24</v>
      </c>
      <c r="F1330">
        <v>1</v>
      </c>
      <c r="G1330">
        <v>0</v>
      </c>
      <c r="H1330">
        <v>23</v>
      </c>
    </row>
    <row r="1331" spans="1:8">
      <c r="A1331" t="s">
        <v>4106</v>
      </c>
      <c r="B1331">
        <v>88</v>
      </c>
      <c r="C1331">
        <v>9</v>
      </c>
      <c r="D1331">
        <v>7</v>
      </c>
      <c r="E1331">
        <v>18</v>
      </c>
      <c r="F1331">
        <v>0</v>
      </c>
      <c r="G1331">
        <v>0</v>
      </c>
      <c r="H1331">
        <v>18</v>
      </c>
    </row>
    <row r="1332" spans="1:8">
      <c r="A1332" t="s">
        <v>4107</v>
      </c>
      <c r="B1332">
        <v>54</v>
      </c>
      <c r="C1332">
        <v>8</v>
      </c>
      <c r="D1332">
        <v>7</v>
      </c>
      <c r="E1332">
        <v>14</v>
      </c>
      <c r="F1332">
        <v>0</v>
      </c>
      <c r="G1332">
        <v>0</v>
      </c>
      <c r="H1332">
        <v>14</v>
      </c>
    </row>
    <row r="1333" spans="1:8">
      <c r="A1333" t="s">
        <v>4108</v>
      </c>
      <c r="B1333">
        <v>61</v>
      </c>
      <c r="C1333">
        <v>7</v>
      </c>
      <c r="D1333">
        <v>6</v>
      </c>
      <c r="E1333">
        <v>17</v>
      </c>
      <c r="F1333">
        <v>0</v>
      </c>
      <c r="G1333">
        <v>0</v>
      </c>
      <c r="H1333">
        <v>17</v>
      </c>
    </row>
    <row r="1334" spans="1:8">
      <c r="A1334" t="s">
        <v>4109</v>
      </c>
      <c r="B1334">
        <v>66</v>
      </c>
      <c r="C1334">
        <v>9</v>
      </c>
      <c r="D1334">
        <v>6</v>
      </c>
      <c r="E1334">
        <v>23</v>
      </c>
      <c r="F1334">
        <v>0</v>
      </c>
      <c r="G1334">
        <v>0</v>
      </c>
      <c r="H1334">
        <v>22</v>
      </c>
    </row>
    <row r="1335" spans="1:8">
      <c r="A1335" t="s">
        <v>4110</v>
      </c>
      <c r="B1335">
        <v>72</v>
      </c>
      <c r="C1335">
        <v>8</v>
      </c>
      <c r="D1335">
        <v>7</v>
      </c>
      <c r="E1335">
        <v>22</v>
      </c>
      <c r="F1335">
        <v>0</v>
      </c>
      <c r="G1335">
        <v>0</v>
      </c>
      <c r="H1335">
        <v>22</v>
      </c>
    </row>
    <row r="1336" spans="1:8">
      <c r="A1336" t="s">
        <v>4111</v>
      </c>
      <c r="B1336">
        <v>77</v>
      </c>
      <c r="C1336">
        <v>8</v>
      </c>
      <c r="D1336">
        <v>5</v>
      </c>
      <c r="E1336">
        <v>32</v>
      </c>
      <c r="F1336">
        <v>0</v>
      </c>
      <c r="G1336">
        <v>0</v>
      </c>
      <c r="H1336">
        <v>29</v>
      </c>
    </row>
    <row r="1337" spans="1:8">
      <c r="A1337" t="s">
        <v>4112</v>
      </c>
      <c r="B1337">
        <v>75</v>
      </c>
      <c r="C1337">
        <v>8</v>
      </c>
      <c r="D1337">
        <v>6</v>
      </c>
      <c r="E1337">
        <v>21</v>
      </c>
      <c r="F1337">
        <v>0</v>
      </c>
      <c r="G1337">
        <v>0</v>
      </c>
      <c r="H1337">
        <v>21</v>
      </c>
    </row>
    <row r="1338" spans="1:8">
      <c r="A1338" t="s">
        <v>4113</v>
      </c>
      <c r="B1338">
        <v>48</v>
      </c>
      <c r="C1338">
        <v>6</v>
      </c>
      <c r="D1338">
        <v>4</v>
      </c>
      <c r="E1338">
        <v>17</v>
      </c>
      <c r="F1338">
        <v>2</v>
      </c>
      <c r="G1338">
        <v>0</v>
      </c>
      <c r="H1338">
        <v>15</v>
      </c>
    </row>
    <row r="1339" spans="1:8">
      <c r="A1339" t="s">
        <v>4114</v>
      </c>
      <c r="B1339">
        <v>32</v>
      </c>
      <c r="C1339">
        <v>5</v>
      </c>
      <c r="D1339">
        <v>3</v>
      </c>
      <c r="E1339">
        <v>20</v>
      </c>
      <c r="F1339">
        <v>2</v>
      </c>
      <c r="G1339">
        <v>0</v>
      </c>
      <c r="H1339">
        <v>18</v>
      </c>
    </row>
    <row r="1340" spans="1:8">
      <c r="A1340" t="s">
        <v>4115</v>
      </c>
      <c r="B1340">
        <v>67</v>
      </c>
      <c r="C1340">
        <v>9</v>
      </c>
      <c r="D1340">
        <v>7</v>
      </c>
      <c r="E1340">
        <v>17</v>
      </c>
      <c r="F1340">
        <v>0</v>
      </c>
      <c r="G1340">
        <v>0</v>
      </c>
      <c r="H1340">
        <v>17</v>
      </c>
    </row>
    <row r="1341" spans="1:8">
      <c r="A1341" t="s">
        <v>4116</v>
      </c>
      <c r="B1341">
        <v>53</v>
      </c>
      <c r="C1341">
        <v>10</v>
      </c>
      <c r="D1341">
        <v>4</v>
      </c>
      <c r="E1341">
        <v>15</v>
      </c>
      <c r="F1341">
        <v>3</v>
      </c>
      <c r="G1341">
        <v>0</v>
      </c>
      <c r="H1341">
        <v>12</v>
      </c>
    </row>
    <row r="1342" spans="1:8">
      <c r="A1342" t="s">
        <v>4117</v>
      </c>
      <c r="B1342">
        <v>70</v>
      </c>
      <c r="C1342">
        <v>8</v>
      </c>
      <c r="D1342">
        <v>5</v>
      </c>
      <c r="E1342">
        <v>19</v>
      </c>
      <c r="F1342">
        <v>0</v>
      </c>
      <c r="G1342">
        <v>0</v>
      </c>
      <c r="H1342">
        <v>19</v>
      </c>
    </row>
    <row r="1343" spans="1:8">
      <c r="A1343" t="s">
        <v>4118</v>
      </c>
      <c r="B1343">
        <v>71</v>
      </c>
      <c r="E1343">
        <v>21</v>
      </c>
      <c r="F1343">
        <v>1</v>
      </c>
      <c r="G1343">
        <v>0</v>
      </c>
      <c r="H1343">
        <v>20</v>
      </c>
    </row>
    <row r="1344" spans="1:8">
      <c r="A1344" t="s">
        <v>4119</v>
      </c>
      <c r="B1344">
        <v>79</v>
      </c>
      <c r="C1344">
        <v>11</v>
      </c>
      <c r="D1344">
        <v>10</v>
      </c>
      <c r="E1344">
        <v>24</v>
      </c>
      <c r="F1344">
        <v>0</v>
      </c>
      <c r="G1344">
        <v>0</v>
      </c>
      <c r="H1344">
        <v>24</v>
      </c>
    </row>
    <row r="1345" spans="1:8">
      <c r="A1345" t="s">
        <v>4120</v>
      </c>
      <c r="B1345">
        <v>53</v>
      </c>
      <c r="C1345">
        <v>8</v>
      </c>
      <c r="D1345">
        <v>5</v>
      </c>
      <c r="E1345">
        <v>16</v>
      </c>
      <c r="F1345">
        <v>0</v>
      </c>
      <c r="G1345">
        <v>0</v>
      </c>
      <c r="H1345">
        <v>16</v>
      </c>
    </row>
    <row r="1346" spans="1:8">
      <c r="A1346" t="s">
        <v>4121</v>
      </c>
      <c r="B1346">
        <v>40</v>
      </c>
      <c r="C1346">
        <v>7</v>
      </c>
      <c r="D1346">
        <v>3</v>
      </c>
      <c r="E1346">
        <v>12</v>
      </c>
      <c r="F1346">
        <v>0</v>
      </c>
      <c r="G1346">
        <v>0</v>
      </c>
      <c r="H1346">
        <v>12</v>
      </c>
    </row>
    <row r="1347" spans="1:8">
      <c r="A1347" t="s">
        <v>4122</v>
      </c>
      <c r="B1347">
        <v>50</v>
      </c>
      <c r="C1347">
        <v>7</v>
      </c>
      <c r="D1347">
        <v>5</v>
      </c>
      <c r="E1347">
        <v>24</v>
      </c>
      <c r="F1347">
        <v>2</v>
      </c>
      <c r="G1347">
        <v>0</v>
      </c>
      <c r="H1347">
        <v>22</v>
      </c>
    </row>
    <row r="1348" spans="1:8">
      <c r="A1348" t="s">
        <v>4123</v>
      </c>
      <c r="B1348">
        <v>35</v>
      </c>
      <c r="C1348">
        <v>7</v>
      </c>
      <c r="D1348">
        <v>4</v>
      </c>
      <c r="E1348">
        <v>15</v>
      </c>
      <c r="F1348">
        <v>2</v>
      </c>
      <c r="G1348">
        <v>0</v>
      </c>
      <c r="H1348">
        <v>13</v>
      </c>
    </row>
    <row r="1349" spans="1:8">
      <c r="A1349" t="s">
        <v>4124</v>
      </c>
      <c r="B1349">
        <v>61</v>
      </c>
      <c r="C1349">
        <v>6</v>
      </c>
      <c r="D1349">
        <v>6</v>
      </c>
      <c r="E1349">
        <v>26</v>
      </c>
      <c r="F1349">
        <v>1</v>
      </c>
      <c r="G1349">
        <v>0</v>
      </c>
      <c r="H1349">
        <v>25</v>
      </c>
    </row>
    <row r="1350" spans="1:8">
      <c r="A1350" t="s">
        <v>4125</v>
      </c>
      <c r="B1350">
        <v>65</v>
      </c>
      <c r="C1350">
        <v>8</v>
      </c>
      <c r="D1350">
        <v>6</v>
      </c>
      <c r="E1350">
        <v>20</v>
      </c>
      <c r="F1350">
        <v>1</v>
      </c>
      <c r="G1350">
        <v>0</v>
      </c>
      <c r="H1350">
        <v>19</v>
      </c>
    </row>
    <row r="1351" spans="1:8">
      <c r="A1351" t="s">
        <v>4126</v>
      </c>
      <c r="B1351">
        <v>70</v>
      </c>
      <c r="C1351">
        <v>9</v>
      </c>
      <c r="D1351">
        <v>7</v>
      </c>
      <c r="E1351">
        <v>25</v>
      </c>
      <c r="F1351">
        <v>1</v>
      </c>
      <c r="G1351">
        <v>0</v>
      </c>
      <c r="H1351">
        <v>24</v>
      </c>
    </row>
    <row r="1352" spans="1:8">
      <c r="A1352" t="s">
        <v>4127</v>
      </c>
      <c r="B1352">
        <v>61</v>
      </c>
      <c r="C1352">
        <v>9</v>
      </c>
      <c r="D1352">
        <v>6</v>
      </c>
      <c r="E1352">
        <v>22</v>
      </c>
      <c r="F1352">
        <v>0</v>
      </c>
      <c r="G1352">
        <v>0</v>
      </c>
      <c r="H1352">
        <v>22</v>
      </c>
    </row>
    <row r="1353" spans="1:8">
      <c r="A1353" t="s">
        <v>4128</v>
      </c>
      <c r="B1353">
        <v>71</v>
      </c>
      <c r="C1353">
        <v>8</v>
      </c>
      <c r="D1353">
        <v>4</v>
      </c>
      <c r="E1353">
        <v>23</v>
      </c>
      <c r="F1353">
        <v>0</v>
      </c>
      <c r="G1353">
        <v>0</v>
      </c>
      <c r="H1353">
        <v>23</v>
      </c>
    </row>
    <row r="1354" spans="1:8">
      <c r="A1354" t="s">
        <v>4129</v>
      </c>
      <c r="B1354">
        <v>57</v>
      </c>
      <c r="C1354">
        <v>8</v>
      </c>
      <c r="D1354">
        <v>5</v>
      </c>
      <c r="E1354">
        <v>27</v>
      </c>
      <c r="F1354">
        <v>0</v>
      </c>
      <c r="G1354">
        <v>0</v>
      </c>
      <c r="H1354">
        <v>27</v>
      </c>
    </row>
    <row r="1355" spans="1:8">
      <c r="A1355" t="s">
        <v>4130</v>
      </c>
      <c r="B1355">
        <v>74</v>
      </c>
      <c r="C1355">
        <v>9</v>
      </c>
      <c r="D1355">
        <v>6</v>
      </c>
      <c r="E1355">
        <v>29</v>
      </c>
      <c r="F1355">
        <v>2</v>
      </c>
      <c r="G1355">
        <v>0</v>
      </c>
      <c r="H1355">
        <v>27</v>
      </c>
    </row>
    <row r="1356" spans="1:8">
      <c r="A1356" t="s">
        <v>4131</v>
      </c>
      <c r="B1356">
        <v>57</v>
      </c>
      <c r="C1356">
        <v>8</v>
      </c>
      <c r="D1356">
        <v>5</v>
      </c>
      <c r="E1356">
        <v>24</v>
      </c>
      <c r="F1356">
        <v>1</v>
      </c>
      <c r="G1356">
        <v>0</v>
      </c>
      <c r="H1356">
        <v>23</v>
      </c>
    </row>
    <row r="1357" spans="1:8">
      <c r="A1357" t="s">
        <v>4132</v>
      </c>
      <c r="B1357">
        <v>54</v>
      </c>
      <c r="C1357">
        <v>8</v>
      </c>
      <c r="D1357">
        <v>7</v>
      </c>
      <c r="E1357">
        <v>19</v>
      </c>
      <c r="F1357">
        <v>0</v>
      </c>
      <c r="G1357">
        <v>0</v>
      </c>
      <c r="H1357">
        <v>19</v>
      </c>
    </row>
    <row r="1358" spans="1:8">
      <c r="A1358" t="s">
        <v>4133</v>
      </c>
      <c r="B1358">
        <v>56</v>
      </c>
      <c r="C1358">
        <v>8</v>
      </c>
      <c r="D1358">
        <v>5</v>
      </c>
      <c r="E1358">
        <v>15</v>
      </c>
      <c r="F1358">
        <v>0</v>
      </c>
      <c r="G1358">
        <v>0</v>
      </c>
      <c r="H1358">
        <v>15</v>
      </c>
    </row>
    <row r="1359" spans="1:8">
      <c r="A1359" t="s">
        <v>4134</v>
      </c>
      <c r="B1359">
        <v>47</v>
      </c>
      <c r="C1359">
        <v>9</v>
      </c>
      <c r="D1359">
        <v>7</v>
      </c>
      <c r="E1359">
        <v>18</v>
      </c>
      <c r="F1359">
        <v>0</v>
      </c>
      <c r="G1359">
        <v>0</v>
      </c>
      <c r="H1359">
        <v>18</v>
      </c>
    </row>
    <row r="1360" spans="1:8">
      <c r="A1360" t="s">
        <v>4135</v>
      </c>
      <c r="B1360">
        <v>63</v>
      </c>
      <c r="C1360">
        <v>7</v>
      </c>
      <c r="D1360">
        <v>6</v>
      </c>
      <c r="E1360">
        <v>16</v>
      </c>
      <c r="F1360">
        <v>0</v>
      </c>
      <c r="G1360">
        <v>0</v>
      </c>
      <c r="H1360">
        <v>16</v>
      </c>
    </row>
    <row r="1361" spans="1:8">
      <c r="A1361" t="s">
        <v>4136</v>
      </c>
      <c r="B1361">
        <v>67</v>
      </c>
      <c r="C1361">
        <v>10</v>
      </c>
      <c r="D1361">
        <v>7</v>
      </c>
      <c r="E1361">
        <v>14</v>
      </c>
      <c r="F1361">
        <v>0</v>
      </c>
      <c r="G1361">
        <v>0</v>
      </c>
      <c r="H1361">
        <v>14</v>
      </c>
    </row>
    <row r="1362" spans="1:8">
      <c r="A1362" t="s">
        <v>4137</v>
      </c>
      <c r="B1362">
        <v>65</v>
      </c>
      <c r="C1362">
        <v>8</v>
      </c>
      <c r="D1362">
        <v>6</v>
      </c>
      <c r="E1362">
        <v>14</v>
      </c>
      <c r="F1362">
        <v>0</v>
      </c>
      <c r="G1362">
        <v>0</v>
      </c>
      <c r="H1362">
        <v>14</v>
      </c>
    </row>
    <row r="1363" spans="1:8">
      <c r="A1363" t="s">
        <v>4138</v>
      </c>
      <c r="B1363">
        <v>70</v>
      </c>
      <c r="C1363">
        <v>9</v>
      </c>
      <c r="D1363">
        <v>8</v>
      </c>
      <c r="E1363">
        <v>26</v>
      </c>
      <c r="F1363">
        <v>1</v>
      </c>
      <c r="G1363">
        <v>0</v>
      </c>
      <c r="H1363">
        <v>25</v>
      </c>
    </row>
    <row r="1364" spans="1:8">
      <c r="A1364" t="s">
        <v>4139</v>
      </c>
      <c r="B1364">
        <v>34</v>
      </c>
      <c r="C1364">
        <v>8</v>
      </c>
      <c r="D1364">
        <v>6</v>
      </c>
      <c r="E1364">
        <v>13</v>
      </c>
      <c r="F1364">
        <v>0</v>
      </c>
      <c r="G1364">
        <v>0</v>
      </c>
      <c r="H1364">
        <v>13</v>
      </c>
    </row>
    <row r="1365" spans="1:8">
      <c r="A1365" t="s">
        <v>4140</v>
      </c>
      <c r="B1365">
        <v>47</v>
      </c>
      <c r="C1365">
        <v>7</v>
      </c>
      <c r="D1365">
        <v>6</v>
      </c>
      <c r="E1365">
        <v>17</v>
      </c>
      <c r="F1365">
        <v>0</v>
      </c>
      <c r="G1365">
        <v>0</v>
      </c>
      <c r="H1365">
        <v>17</v>
      </c>
    </row>
    <row r="1366" spans="1:8">
      <c r="A1366" t="s">
        <v>4141</v>
      </c>
      <c r="B1366">
        <v>79</v>
      </c>
      <c r="C1366">
        <v>10</v>
      </c>
      <c r="D1366">
        <v>8</v>
      </c>
      <c r="E1366">
        <v>20</v>
      </c>
      <c r="F1366">
        <v>0</v>
      </c>
      <c r="G1366">
        <v>0</v>
      </c>
      <c r="H1366">
        <v>20</v>
      </c>
    </row>
    <row r="1367" spans="1:8">
      <c r="A1367" t="s">
        <v>4142</v>
      </c>
      <c r="B1367">
        <v>73</v>
      </c>
      <c r="C1367">
        <v>7</v>
      </c>
      <c r="D1367">
        <v>6</v>
      </c>
      <c r="E1367">
        <v>6</v>
      </c>
      <c r="F1367">
        <v>0</v>
      </c>
      <c r="G1367">
        <v>0</v>
      </c>
      <c r="H1367">
        <v>6</v>
      </c>
    </row>
    <row r="1368" spans="1:8">
      <c r="A1368" t="s">
        <v>4143</v>
      </c>
      <c r="B1368">
        <v>47</v>
      </c>
      <c r="C1368">
        <v>9</v>
      </c>
      <c r="D1368">
        <v>7</v>
      </c>
      <c r="E1368">
        <v>11</v>
      </c>
      <c r="F1368">
        <v>0</v>
      </c>
      <c r="G1368">
        <v>0</v>
      </c>
      <c r="H1368">
        <v>11</v>
      </c>
    </row>
    <row r="1369" spans="1:8">
      <c r="A1369" t="s">
        <v>4144</v>
      </c>
      <c r="B1369">
        <v>70</v>
      </c>
      <c r="C1369">
        <v>9</v>
      </c>
      <c r="D1369">
        <v>6</v>
      </c>
      <c r="E1369">
        <v>25</v>
      </c>
      <c r="F1369">
        <v>0</v>
      </c>
      <c r="G1369">
        <v>0</v>
      </c>
      <c r="H1369">
        <v>25</v>
      </c>
    </row>
    <row r="1370" spans="1:8">
      <c r="A1370" t="s">
        <v>4145</v>
      </c>
      <c r="B1370">
        <v>45</v>
      </c>
      <c r="C1370">
        <v>9</v>
      </c>
      <c r="D1370">
        <v>7</v>
      </c>
      <c r="E1370">
        <v>11</v>
      </c>
      <c r="F1370">
        <v>0</v>
      </c>
      <c r="G1370">
        <v>0</v>
      </c>
      <c r="H1370">
        <v>11</v>
      </c>
    </row>
    <row r="1371" spans="1:8">
      <c r="A1371" t="s">
        <v>4146</v>
      </c>
      <c r="B1371">
        <v>78</v>
      </c>
      <c r="C1371">
        <v>8</v>
      </c>
      <c r="D1371">
        <v>6</v>
      </c>
      <c r="E1371">
        <v>14</v>
      </c>
      <c r="F1371">
        <v>0</v>
      </c>
      <c r="G1371">
        <v>0</v>
      </c>
      <c r="H1371">
        <v>14</v>
      </c>
    </row>
    <row r="1372" spans="1:8">
      <c r="A1372" t="s">
        <v>4147</v>
      </c>
      <c r="B1372">
        <v>54</v>
      </c>
      <c r="C1372">
        <v>8</v>
      </c>
      <c r="D1372">
        <v>6</v>
      </c>
      <c r="E1372">
        <v>15</v>
      </c>
      <c r="F1372">
        <v>0</v>
      </c>
      <c r="G1372">
        <v>0</v>
      </c>
      <c r="H1372">
        <v>15</v>
      </c>
    </row>
    <row r="1373" spans="1:8">
      <c r="A1373" t="s">
        <v>4148</v>
      </c>
      <c r="B1373">
        <v>52</v>
      </c>
      <c r="C1373">
        <v>8</v>
      </c>
      <c r="D1373">
        <v>7</v>
      </c>
      <c r="E1373">
        <v>14</v>
      </c>
      <c r="F1373">
        <v>0</v>
      </c>
      <c r="G1373">
        <v>0</v>
      </c>
      <c r="H1373">
        <v>14</v>
      </c>
    </row>
    <row r="1374" spans="1:8">
      <c r="A1374" t="s">
        <v>4149</v>
      </c>
      <c r="B1374">
        <v>67</v>
      </c>
      <c r="C1374">
        <v>9</v>
      </c>
      <c r="D1374">
        <v>8</v>
      </c>
      <c r="E1374">
        <v>19</v>
      </c>
      <c r="F1374">
        <v>0</v>
      </c>
      <c r="G1374">
        <v>0</v>
      </c>
      <c r="H1374">
        <v>19</v>
      </c>
    </row>
    <row r="1375" spans="1:8">
      <c r="A1375" t="s">
        <v>4150</v>
      </c>
      <c r="B1375">
        <v>79</v>
      </c>
      <c r="C1375">
        <v>9</v>
      </c>
      <c r="D1375">
        <v>7</v>
      </c>
      <c r="E1375">
        <v>20</v>
      </c>
      <c r="F1375">
        <v>0</v>
      </c>
      <c r="G1375">
        <v>0</v>
      </c>
      <c r="H1375">
        <v>20</v>
      </c>
    </row>
    <row r="1376" spans="1:1">
      <c r="A1376" t="s">
        <v>4151</v>
      </c>
    </row>
    <row r="1377" spans="1:22">
      <c r="A1377" t="s">
        <v>3188</v>
      </c>
      <c r="B1377">
        <v>40</v>
      </c>
      <c r="C1377">
        <v>9</v>
      </c>
      <c r="D1377">
        <v>3</v>
      </c>
      <c r="E1377">
        <v>22</v>
      </c>
      <c r="F1377">
        <v>0</v>
      </c>
      <c r="G1377">
        <v>0</v>
      </c>
      <c r="H1377">
        <v>22</v>
      </c>
      <c r="I1377">
        <v>51</v>
      </c>
      <c r="J1377">
        <v>8</v>
      </c>
      <c r="K1377">
        <v>5</v>
      </c>
      <c r="L1377">
        <v>23</v>
      </c>
      <c r="M1377">
        <v>4</v>
      </c>
      <c r="N1377">
        <v>0</v>
      </c>
      <c r="O1377">
        <v>19</v>
      </c>
      <c r="T1377" t="s">
        <v>3424</v>
      </c>
      <c r="U1377" t="s">
        <v>3424</v>
      </c>
      <c r="V1377" t="s">
        <v>3424</v>
      </c>
    </row>
    <row r="1378" spans="1:22">
      <c r="A1378" t="s">
        <v>3192</v>
      </c>
      <c r="B1378">
        <v>33</v>
      </c>
      <c r="C1378">
        <v>6</v>
      </c>
      <c r="D1378">
        <v>3</v>
      </c>
      <c r="E1378">
        <v>17</v>
      </c>
      <c r="F1378">
        <v>12</v>
      </c>
      <c r="G1378">
        <v>0</v>
      </c>
      <c r="H1378">
        <v>5</v>
      </c>
      <c r="I1378">
        <v>42</v>
      </c>
      <c r="J1378">
        <v>7</v>
      </c>
      <c r="K1378">
        <v>4</v>
      </c>
      <c r="L1378">
        <v>16</v>
      </c>
      <c r="M1378">
        <v>6</v>
      </c>
      <c r="N1378">
        <v>0</v>
      </c>
      <c r="O1378">
        <v>10</v>
      </c>
      <c r="T1378" t="s">
        <v>3424</v>
      </c>
      <c r="U1378" t="s">
        <v>3424</v>
      </c>
      <c r="V1378" t="s">
        <v>3424</v>
      </c>
    </row>
    <row r="1379" spans="1:22">
      <c r="A1379" t="s">
        <v>3194</v>
      </c>
      <c r="B1379">
        <v>17</v>
      </c>
      <c r="C1379">
        <v>5</v>
      </c>
      <c r="D1379">
        <v>3</v>
      </c>
      <c r="E1379">
        <v>8</v>
      </c>
      <c r="F1379">
        <v>0</v>
      </c>
      <c r="G1379">
        <v>0</v>
      </c>
      <c r="H1379">
        <v>8</v>
      </c>
      <c r="I1379">
        <v>23</v>
      </c>
      <c r="J1379">
        <v>6</v>
      </c>
      <c r="K1379">
        <v>4</v>
      </c>
      <c r="L1379">
        <v>20</v>
      </c>
      <c r="M1379">
        <v>4</v>
      </c>
      <c r="N1379">
        <v>0</v>
      </c>
      <c r="O1379">
        <v>16</v>
      </c>
      <c r="T1379" t="s">
        <v>3424</v>
      </c>
      <c r="U1379" t="s">
        <v>3424</v>
      </c>
      <c r="V1379" t="s">
        <v>3424</v>
      </c>
    </row>
    <row r="1380" spans="1:22">
      <c r="A1380" t="s">
        <v>3197</v>
      </c>
      <c r="B1380">
        <v>50</v>
      </c>
      <c r="C1380">
        <v>6</v>
      </c>
      <c r="D1380">
        <v>4</v>
      </c>
      <c r="E1380">
        <v>16</v>
      </c>
      <c r="F1380">
        <v>2</v>
      </c>
      <c r="G1380">
        <v>0</v>
      </c>
      <c r="H1380">
        <v>14</v>
      </c>
      <c r="I1380">
        <v>56</v>
      </c>
      <c r="J1380">
        <v>8</v>
      </c>
      <c r="K1380">
        <v>4</v>
      </c>
      <c r="L1380">
        <v>20</v>
      </c>
      <c r="M1380">
        <v>0</v>
      </c>
      <c r="N1380">
        <v>0</v>
      </c>
      <c r="O1380">
        <v>20</v>
      </c>
      <c r="T1380" t="s">
        <v>3424</v>
      </c>
      <c r="U1380" t="s">
        <v>3424</v>
      </c>
      <c r="V1380" t="s">
        <v>3424</v>
      </c>
    </row>
    <row r="1381" spans="1:22">
      <c r="A1381" t="s">
        <v>3201</v>
      </c>
      <c r="B1381">
        <v>16</v>
      </c>
      <c r="C1381">
        <v>6</v>
      </c>
      <c r="D1381">
        <v>3</v>
      </c>
      <c r="E1381">
        <v>6</v>
      </c>
      <c r="F1381">
        <v>0</v>
      </c>
      <c r="G1381">
        <v>0</v>
      </c>
      <c r="H1381">
        <v>6</v>
      </c>
      <c r="I1381">
        <v>24</v>
      </c>
      <c r="J1381">
        <v>6</v>
      </c>
      <c r="K1381">
        <v>3</v>
      </c>
      <c r="L1381">
        <v>12</v>
      </c>
      <c r="M1381">
        <v>0</v>
      </c>
      <c r="N1381">
        <v>0</v>
      </c>
      <c r="O1381">
        <v>12</v>
      </c>
      <c r="T1381" t="s">
        <v>3424</v>
      </c>
      <c r="U1381" t="s">
        <v>3424</v>
      </c>
      <c r="V1381" t="s">
        <v>3424</v>
      </c>
    </row>
    <row r="1382" spans="1:22">
      <c r="A1382" t="s">
        <v>3202</v>
      </c>
      <c r="B1382">
        <v>17</v>
      </c>
      <c r="C1382">
        <v>5</v>
      </c>
      <c r="D1382">
        <v>2</v>
      </c>
      <c r="E1382">
        <v>15</v>
      </c>
      <c r="F1382">
        <v>6</v>
      </c>
      <c r="G1382">
        <v>0</v>
      </c>
      <c r="H1382">
        <v>9</v>
      </c>
      <c r="I1382">
        <v>32</v>
      </c>
      <c r="J1382">
        <v>6</v>
      </c>
      <c r="K1382">
        <v>2</v>
      </c>
      <c r="L1382">
        <v>8</v>
      </c>
      <c r="M1382">
        <v>1</v>
      </c>
      <c r="N1382">
        <v>0</v>
      </c>
      <c r="O1382">
        <v>7</v>
      </c>
      <c r="T1382" t="s">
        <v>3424</v>
      </c>
      <c r="U1382" t="s">
        <v>3424</v>
      </c>
      <c r="V1382" t="s">
        <v>3424</v>
      </c>
    </row>
    <row r="1383" spans="1:22">
      <c r="A1383" t="s">
        <v>3203</v>
      </c>
      <c r="B1383">
        <v>40</v>
      </c>
      <c r="C1383">
        <v>9</v>
      </c>
      <c r="D1383">
        <v>4</v>
      </c>
      <c r="E1383">
        <v>14</v>
      </c>
      <c r="F1383">
        <v>0</v>
      </c>
      <c r="G1383">
        <v>0</v>
      </c>
      <c r="H1383">
        <v>14</v>
      </c>
      <c r="I1383">
        <v>55</v>
      </c>
      <c r="J1383">
        <v>9</v>
      </c>
      <c r="K1383">
        <v>4</v>
      </c>
      <c r="L1383">
        <v>20</v>
      </c>
      <c r="M1383" t="s">
        <v>3424</v>
      </c>
      <c r="N1383" t="s">
        <v>3424</v>
      </c>
      <c r="O1383">
        <v>20</v>
      </c>
      <c r="T1383" t="s">
        <v>3424</v>
      </c>
      <c r="U1383" t="s">
        <v>3424</v>
      </c>
      <c r="V1383" t="s">
        <v>3424</v>
      </c>
    </row>
    <row r="1384" spans="1:22">
      <c r="A1384" t="s">
        <v>3204</v>
      </c>
      <c r="B1384">
        <v>50</v>
      </c>
      <c r="C1384">
        <v>9</v>
      </c>
      <c r="D1384">
        <v>4</v>
      </c>
      <c r="E1384">
        <v>19</v>
      </c>
      <c r="F1384">
        <v>3</v>
      </c>
      <c r="G1384">
        <v>0</v>
      </c>
      <c r="H1384">
        <v>16</v>
      </c>
      <c r="M1384" t="s">
        <v>3424</v>
      </c>
      <c r="N1384" t="s">
        <v>3424</v>
      </c>
      <c r="O1384" t="s">
        <v>3424</v>
      </c>
      <c r="T1384" t="s">
        <v>3424</v>
      </c>
      <c r="U1384" t="s">
        <v>3424</v>
      </c>
      <c r="V1384" t="s">
        <v>3424</v>
      </c>
    </row>
    <row r="1385" spans="1:22">
      <c r="A1385" t="s">
        <v>3206</v>
      </c>
      <c r="B1385">
        <v>42</v>
      </c>
      <c r="C1385">
        <v>7</v>
      </c>
      <c r="D1385">
        <v>4</v>
      </c>
      <c r="E1385">
        <v>14</v>
      </c>
      <c r="F1385">
        <v>3</v>
      </c>
      <c r="G1385">
        <v>0</v>
      </c>
      <c r="H1385">
        <v>11</v>
      </c>
      <c r="M1385" t="s">
        <v>3424</v>
      </c>
      <c r="N1385" t="s">
        <v>3424</v>
      </c>
      <c r="O1385" t="s">
        <v>3424</v>
      </c>
      <c r="T1385" t="s">
        <v>3424</v>
      </c>
      <c r="U1385" t="s">
        <v>3424</v>
      </c>
      <c r="V1385" t="s">
        <v>3424</v>
      </c>
    </row>
    <row r="1386" spans="1:22">
      <c r="A1386" t="s">
        <v>3210</v>
      </c>
      <c r="B1386">
        <v>32</v>
      </c>
      <c r="C1386">
        <v>6</v>
      </c>
      <c r="D1386">
        <v>3</v>
      </c>
      <c r="E1386">
        <v>32</v>
      </c>
      <c r="F1386">
        <v>2</v>
      </c>
      <c r="G1386">
        <v>0</v>
      </c>
      <c r="H1386">
        <v>30</v>
      </c>
      <c r="I1386">
        <v>51</v>
      </c>
      <c r="J1386">
        <v>8</v>
      </c>
      <c r="K1386">
        <v>4</v>
      </c>
      <c r="L1386">
        <v>19</v>
      </c>
      <c r="M1386">
        <v>2</v>
      </c>
      <c r="N1386">
        <v>0</v>
      </c>
      <c r="O1386">
        <v>17</v>
      </c>
      <c r="T1386" t="s">
        <v>3424</v>
      </c>
      <c r="U1386" t="s">
        <v>3424</v>
      </c>
      <c r="V1386" t="s">
        <v>3424</v>
      </c>
    </row>
    <row r="1387" spans="1:22">
      <c r="A1387" t="s">
        <v>3212</v>
      </c>
      <c r="B1387">
        <v>26</v>
      </c>
      <c r="C1387">
        <v>7</v>
      </c>
      <c r="D1387">
        <v>3</v>
      </c>
      <c r="E1387">
        <v>19</v>
      </c>
      <c r="F1387">
        <v>0</v>
      </c>
      <c r="G1387">
        <v>0</v>
      </c>
      <c r="H1387">
        <v>19</v>
      </c>
      <c r="I1387">
        <v>58</v>
      </c>
      <c r="J1387">
        <v>7</v>
      </c>
      <c r="K1387">
        <v>3</v>
      </c>
      <c r="L1387">
        <v>19</v>
      </c>
      <c r="M1387">
        <v>2</v>
      </c>
      <c r="N1387">
        <v>0</v>
      </c>
      <c r="O1387">
        <v>17</v>
      </c>
      <c r="T1387" t="s">
        <v>3424</v>
      </c>
      <c r="U1387" t="s">
        <v>3424</v>
      </c>
      <c r="V1387" t="s">
        <v>3424</v>
      </c>
    </row>
    <row r="1388" spans="1:22">
      <c r="A1388" t="s">
        <v>3214</v>
      </c>
      <c r="B1388">
        <v>29</v>
      </c>
      <c r="C1388">
        <v>8</v>
      </c>
      <c r="D1388">
        <v>2</v>
      </c>
      <c r="E1388">
        <v>17</v>
      </c>
      <c r="F1388">
        <v>8</v>
      </c>
      <c r="G1388">
        <v>0</v>
      </c>
      <c r="H1388">
        <v>9</v>
      </c>
      <c r="I1388">
        <v>58</v>
      </c>
      <c r="J1388">
        <v>10</v>
      </c>
      <c r="K1388">
        <v>6</v>
      </c>
      <c r="L1388">
        <v>18</v>
      </c>
      <c r="M1388">
        <v>6</v>
      </c>
      <c r="N1388" t="s">
        <v>3424</v>
      </c>
      <c r="O1388">
        <v>12</v>
      </c>
      <c r="T1388" t="s">
        <v>3424</v>
      </c>
      <c r="U1388" t="s">
        <v>3424</v>
      </c>
      <c r="V1388" t="s">
        <v>3424</v>
      </c>
    </row>
    <row r="1389" spans="1:22">
      <c r="A1389" t="s">
        <v>3219</v>
      </c>
      <c r="B1389">
        <v>35</v>
      </c>
      <c r="C1389">
        <v>9</v>
      </c>
      <c r="D1389">
        <v>3</v>
      </c>
      <c r="E1389">
        <v>18</v>
      </c>
      <c r="F1389">
        <v>1</v>
      </c>
      <c r="G1389">
        <v>0</v>
      </c>
      <c r="H1389">
        <v>17</v>
      </c>
      <c r="I1389">
        <v>27</v>
      </c>
      <c r="J1389">
        <v>8</v>
      </c>
      <c r="K1389">
        <v>4</v>
      </c>
      <c r="L1389">
        <v>22</v>
      </c>
      <c r="M1389">
        <v>2</v>
      </c>
      <c r="N1389">
        <v>0</v>
      </c>
      <c r="O1389">
        <v>20</v>
      </c>
      <c r="T1389" t="s">
        <v>3424</v>
      </c>
      <c r="U1389" t="s">
        <v>3424</v>
      </c>
      <c r="V1389" t="s">
        <v>3424</v>
      </c>
    </row>
    <row r="1390" spans="1:22">
      <c r="A1390" t="s">
        <v>3223</v>
      </c>
      <c r="B1390">
        <v>26</v>
      </c>
      <c r="C1390">
        <v>9</v>
      </c>
      <c r="D1390">
        <v>6</v>
      </c>
      <c r="E1390">
        <v>18</v>
      </c>
      <c r="F1390">
        <v>0</v>
      </c>
      <c r="G1390">
        <v>0</v>
      </c>
      <c r="H1390">
        <v>18</v>
      </c>
      <c r="I1390">
        <v>25</v>
      </c>
      <c r="J1390">
        <v>9</v>
      </c>
      <c r="K1390">
        <v>6</v>
      </c>
      <c r="L1390">
        <v>22</v>
      </c>
      <c r="M1390">
        <v>2</v>
      </c>
      <c r="N1390">
        <v>0</v>
      </c>
      <c r="O1390">
        <v>20</v>
      </c>
      <c r="T1390" t="s">
        <v>3424</v>
      </c>
      <c r="U1390" t="s">
        <v>3424</v>
      </c>
      <c r="V1390" t="s">
        <v>3424</v>
      </c>
    </row>
    <row r="1391" spans="1:22">
      <c r="A1391" t="s">
        <v>3225</v>
      </c>
      <c r="B1391">
        <v>41</v>
      </c>
      <c r="C1391">
        <v>6</v>
      </c>
      <c r="D1391">
        <v>4</v>
      </c>
      <c r="E1391">
        <v>15</v>
      </c>
      <c r="F1391">
        <v>0</v>
      </c>
      <c r="G1391">
        <v>0</v>
      </c>
      <c r="H1391">
        <v>15</v>
      </c>
      <c r="I1391">
        <v>15</v>
      </c>
      <c r="J1391">
        <v>7</v>
      </c>
      <c r="K1391">
        <v>3</v>
      </c>
      <c r="L1391">
        <v>7</v>
      </c>
      <c r="M1391">
        <v>0</v>
      </c>
      <c r="N1391">
        <v>0</v>
      </c>
      <c r="O1391">
        <v>7</v>
      </c>
      <c r="T1391" t="s">
        <v>3424</v>
      </c>
      <c r="U1391" t="s">
        <v>3424</v>
      </c>
      <c r="V1391" t="s">
        <v>3424</v>
      </c>
    </row>
    <row r="1392" spans="1:22">
      <c r="A1392" t="s">
        <v>3229</v>
      </c>
      <c r="B1392">
        <v>45</v>
      </c>
      <c r="C1392">
        <v>8</v>
      </c>
      <c r="D1392">
        <v>5</v>
      </c>
      <c r="E1392">
        <v>25</v>
      </c>
      <c r="F1392">
        <v>2</v>
      </c>
      <c r="G1392">
        <v>0</v>
      </c>
      <c r="H1392">
        <v>23</v>
      </c>
      <c r="I1392">
        <v>41</v>
      </c>
      <c r="J1392">
        <v>10</v>
      </c>
      <c r="K1392">
        <v>4</v>
      </c>
      <c r="L1392">
        <v>26</v>
      </c>
      <c r="M1392">
        <v>2</v>
      </c>
      <c r="N1392">
        <v>0</v>
      </c>
      <c r="O1392">
        <v>24</v>
      </c>
      <c r="T1392" t="s">
        <v>3424</v>
      </c>
      <c r="U1392" t="s">
        <v>3424</v>
      </c>
      <c r="V1392" t="s">
        <v>3424</v>
      </c>
    </row>
    <row r="1393" spans="1:22">
      <c r="A1393" t="s">
        <v>3231</v>
      </c>
      <c r="B1393">
        <v>54</v>
      </c>
      <c r="C1393">
        <v>8</v>
      </c>
      <c r="D1393">
        <v>6</v>
      </c>
      <c r="E1393">
        <v>27</v>
      </c>
      <c r="F1393">
        <v>0</v>
      </c>
      <c r="G1393" t="s">
        <v>3424</v>
      </c>
      <c r="H1393">
        <v>27</v>
      </c>
      <c r="I1393">
        <v>55</v>
      </c>
      <c r="J1393">
        <v>9</v>
      </c>
      <c r="K1393">
        <v>4</v>
      </c>
      <c r="L1393">
        <v>28</v>
      </c>
      <c r="M1393">
        <v>2</v>
      </c>
      <c r="N1393">
        <v>0</v>
      </c>
      <c r="O1393">
        <v>26</v>
      </c>
      <c r="T1393" t="s">
        <v>3424</v>
      </c>
      <c r="U1393" t="s">
        <v>3424</v>
      </c>
      <c r="V1393" t="s">
        <v>3424</v>
      </c>
    </row>
    <row r="1394" spans="1:22">
      <c r="A1394" t="s">
        <v>3234</v>
      </c>
      <c r="B1394">
        <v>28</v>
      </c>
      <c r="C1394">
        <v>8</v>
      </c>
      <c r="D1394">
        <v>3</v>
      </c>
      <c r="E1394">
        <v>17</v>
      </c>
      <c r="F1394">
        <v>2</v>
      </c>
      <c r="G1394">
        <v>0</v>
      </c>
      <c r="H1394">
        <v>15</v>
      </c>
      <c r="I1394">
        <v>35</v>
      </c>
      <c r="J1394">
        <v>8</v>
      </c>
      <c r="K1394">
        <v>3</v>
      </c>
      <c r="L1394">
        <v>20</v>
      </c>
      <c r="M1394">
        <v>4</v>
      </c>
      <c r="N1394">
        <v>0</v>
      </c>
      <c r="O1394">
        <v>16</v>
      </c>
      <c r="T1394" t="s">
        <v>3424</v>
      </c>
      <c r="U1394" t="s">
        <v>3424</v>
      </c>
      <c r="V1394" t="s">
        <v>3424</v>
      </c>
    </row>
    <row r="1395" spans="1:22">
      <c r="A1395" t="s">
        <v>3238</v>
      </c>
      <c r="B1395">
        <v>13</v>
      </c>
      <c r="C1395">
        <v>6</v>
      </c>
      <c r="D1395">
        <v>2</v>
      </c>
      <c r="E1395">
        <v>14</v>
      </c>
      <c r="F1395">
        <v>0</v>
      </c>
      <c r="G1395">
        <v>0</v>
      </c>
      <c r="H1395">
        <v>14</v>
      </c>
      <c r="M1395" t="s">
        <v>3424</v>
      </c>
      <c r="N1395" t="s">
        <v>3424</v>
      </c>
      <c r="O1395" t="s">
        <v>3424</v>
      </c>
      <c r="T1395" t="s">
        <v>3424</v>
      </c>
      <c r="U1395" t="s">
        <v>3424</v>
      </c>
      <c r="V1395" t="s">
        <v>3424</v>
      </c>
    </row>
    <row r="1396" spans="1:22">
      <c r="A1396" t="s">
        <v>3240</v>
      </c>
      <c r="B1396">
        <v>23</v>
      </c>
      <c r="C1396">
        <v>8</v>
      </c>
      <c r="D1396">
        <v>3</v>
      </c>
      <c r="E1396">
        <v>22</v>
      </c>
      <c r="F1396">
        <v>2</v>
      </c>
      <c r="G1396">
        <v>0</v>
      </c>
      <c r="H1396">
        <v>20</v>
      </c>
      <c r="I1396">
        <v>28</v>
      </c>
      <c r="J1396">
        <v>8</v>
      </c>
      <c r="K1396">
        <v>6</v>
      </c>
      <c r="L1396">
        <v>17</v>
      </c>
      <c r="M1396">
        <v>1</v>
      </c>
      <c r="N1396">
        <v>0</v>
      </c>
      <c r="O1396">
        <v>16</v>
      </c>
      <c r="T1396" t="s">
        <v>3424</v>
      </c>
      <c r="U1396" t="s">
        <v>3424</v>
      </c>
      <c r="V1396" t="s">
        <v>3424</v>
      </c>
    </row>
    <row r="1397" spans="1:22">
      <c r="A1397" t="s">
        <v>3242</v>
      </c>
      <c r="B1397">
        <v>19</v>
      </c>
      <c r="C1397">
        <v>5</v>
      </c>
      <c r="D1397">
        <v>3</v>
      </c>
      <c r="E1397">
        <v>11</v>
      </c>
      <c r="F1397">
        <v>6</v>
      </c>
      <c r="G1397">
        <v>0</v>
      </c>
      <c r="H1397">
        <v>5</v>
      </c>
      <c r="I1397">
        <v>15</v>
      </c>
      <c r="J1397">
        <v>5</v>
      </c>
      <c r="K1397">
        <v>3</v>
      </c>
      <c r="L1397">
        <v>5</v>
      </c>
      <c r="M1397">
        <v>2</v>
      </c>
      <c r="N1397">
        <v>0</v>
      </c>
      <c r="O1397">
        <v>3</v>
      </c>
      <c r="T1397" t="s">
        <v>3424</v>
      </c>
      <c r="U1397" t="s">
        <v>3424</v>
      </c>
      <c r="V1397" t="s">
        <v>3424</v>
      </c>
    </row>
    <row r="1398" spans="1:22">
      <c r="A1398" t="s">
        <v>3246</v>
      </c>
      <c r="B1398">
        <v>46</v>
      </c>
      <c r="C1398">
        <v>7</v>
      </c>
      <c r="D1398">
        <v>3</v>
      </c>
      <c r="E1398">
        <v>10</v>
      </c>
      <c r="F1398">
        <v>0</v>
      </c>
      <c r="G1398">
        <v>0</v>
      </c>
      <c r="H1398">
        <v>10</v>
      </c>
      <c r="I1398">
        <v>29</v>
      </c>
      <c r="J1398">
        <v>8</v>
      </c>
      <c r="K1398">
        <v>3</v>
      </c>
      <c r="L1398">
        <v>12</v>
      </c>
      <c r="M1398">
        <v>0</v>
      </c>
      <c r="N1398">
        <v>0</v>
      </c>
      <c r="O1398">
        <v>12</v>
      </c>
      <c r="T1398" t="s">
        <v>3424</v>
      </c>
      <c r="U1398" t="s">
        <v>3424</v>
      </c>
      <c r="V1398" t="s">
        <v>3424</v>
      </c>
    </row>
    <row r="1399" spans="1:22">
      <c r="A1399" t="s">
        <v>3249</v>
      </c>
      <c r="B1399">
        <v>40</v>
      </c>
      <c r="C1399">
        <v>6</v>
      </c>
      <c r="D1399">
        <v>4</v>
      </c>
      <c r="E1399">
        <v>17</v>
      </c>
      <c r="F1399">
        <v>2</v>
      </c>
      <c r="G1399">
        <v>0</v>
      </c>
      <c r="H1399">
        <v>15</v>
      </c>
      <c r="I1399">
        <v>38</v>
      </c>
      <c r="J1399">
        <v>6</v>
      </c>
      <c r="K1399">
        <v>4</v>
      </c>
      <c r="L1399">
        <v>16</v>
      </c>
      <c r="M1399">
        <v>3</v>
      </c>
      <c r="N1399">
        <v>0</v>
      </c>
      <c r="O1399">
        <v>13</v>
      </c>
      <c r="T1399" t="s">
        <v>3424</v>
      </c>
      <c r="U1399" t="s">
        <v>3424</v>
      </c>
      <c r="V1399" t="s">
        <v>3424</v>
      </c>
    </row>
    <row r="1400" spans="1:22">
      <c r="A1400" t="s">
        <v>3252</v>
      </c>
      <c r="B1400">
        <v>12</v>
      </c>
      <c r="C1400">
        <v>4</v>
      </c>
      <c r="D1400">
        <v>3</v>
      </c>
      <c r="E1400">
        <v>2</v>
      </c>
      <c r="F1400">
        <v>0</v>
      </c>
      <c r="G1400">
        <v>0</v>
      </c>
      <c r="H1400">
        <v>2</v>
      </c>
      <c r="I1400">
        <v>2</v>
      </c>
      <c r="J1400">
        <v>4</v>
      </c>
      <c r="K1400">
        <v>0</v>
      </c>
      <c r="L1400">
        <v>8</v>
      </c>
      <c r="M1400">
        <v>2</v>
      </c>
      <c r="N1400">
        <v>0</v>
      </c>
      <c r="O1400">
        <v>6</v>
      </c>
      <c r="T1400" t="s">
        <v>3424</v>
      </c>
      <c r="U1400" t="s">
        <v>3424</v>
      </c>
      <c r="V1400" t="s">
        <v>3424</v>
      </c>
    </row>
    <row r="1401" spans="1:22">
      <c r="A1401" t="s">
        <v>3254</v>
      </c>
      <c r="B1401">
        <v>12</v>
      </c>
      <c r="C1401">
        <v>5</v>
      </c>
      <c r="D1401">
        <v>2</v>
      </c>
      <c r="E1401">
        <v>5</v>
      </c>
      <c r="F1401">
        <v>0</v>
      </c>
      <c r="G1401">
        <v>0</v>
      </c>
      <c r="H1401">
        <v>5</v>
      </c>
      <c r="I1401">
        <v>12</v>
      </c>
      <c r="J1401">
        <v>5</v>
      </c>
      <c r="K1401">
        <v>2</v>
      </c>
      <c r="L1401">
        <v>5</v>
      </c>
      <c r="M1401">
        <v>0</v>
      </c>
      <c r="N1401">
        <v>0</v>
      </c>
      <c r="O1401">
        <v>5</v>
      </c>
      <c r="T1401" t="s">
        <v>3424</v>
      </c>
      <c r="U1401" t="s">
        <v>3424</v>
      </c>
      <c r="V1401" t="s">
        <v>3424</v>
      </c>
    </row>
    <row r="1402" spans="1:22">
      <c r="A1402" t="s">
        <v>3256</v>
      </c>
      <c r="B1402">
        <v>70</v>
      </c>
      <c r="C1402">
        <v>9</v>
      </c>
      <c r="D1402">
        <v>5</v>
      </c>
      <c r="E1402">
        <v>27</v>
      </c>
      <c r="F1402">
        <v>0</v>
      </c>
      <c r="G1402">
        <v>0</v>
      </c>
      <c r="H1402">
        <v>27</v>
      </c>
      <c r="I1402">
        <v>72</v>
      </c>
      <c r="J1402">
        <v>12</v>
      </c>
      <c r="K1402">
        <v>6</v>
      </c>
      <c r="L1402">
        <v>25</v>
      </c>
      <c r="M1402">
        <v>0</v>
      </c>
      <c r="N1402">
        <v>0</v>
      </c>
      <c r="O1402">
        <v>25</v>
      </c>
      <c r="T1402" t="s">
        <v>3424</v>
      </c>
      <c r="U1402" t="s">
        <v>3424</v>
      </c>
      <c r="V1402" t="s">
        <v>3424</v>
      </c>
    </row>
    <row r="1403" spans="1:22">
      <c r="A1403" t="s">
        <v>3259</v>
      </c>
      <c r="B1403">
        <v>73</v>
      </c>
      <c r="C1403">
        <v>9</v>
      </c>
      <c r="D1403">
        <v>7</v>
      </c>
      <c r="E1403">
        <v>25</v>
      </c>
      <c r="F1403">
        <v>3</v>
      </c>
      <c r="G1403">
        <v>0</v>
      </c>
      <c r="H1403">
        <v>22</v>
      </c>
      <c r="I1403">
        <v>76</v>
      </c>
      <c r="J1403">
        <v>9</v>
      </c>
      <c r="K1403">
        <v>8</v>
      </c>
      <c r="L1403">
        <v>26</v>
      </c>
      <c r="M1403">
        <v>1</v>
      </c>
      <c r="N1403">
        <v>0</v>
      </c>
      <c r="O1403">
        <v>25</v>
      </c>
      <c r="T1403" t="s">
        <v>3424</v>
      </c>
      <c r="U1403" t="s">
        <v>3424</v>
      </c>
      <c r="V1403" t="s">
        <v>3424</v>
      </c>
    </row>
    <row r="1404" spans="1:22">
      <c r="A1404" t="s">
        <v>3262</v>
      </c>
      <c r="B1404">
        <v>21</v>
      </c>
      <c r="C1404">
        <v>7</v>
      </c>
      <c r="D1404">
        <v>4</v>
      </c>
      <c r="E1404">
        <v>15</v>
      </c>
      <c r="F1404">
        <v>3</v>
      </c>
      <c r="G1404">
        <v>0</v>
      </c>
      <c r="H1404">
        <v>12</v>
      </c>
      <c r="I1404">
        <v>25</v>
      </c>
      <c r="J1404">
        <v>8</v>
      </c>
      <c r="K1404">
        <v>4</v>
      </c>
      <c r="L1404">
        <v>18</v>
      </c>
      <c r="M1404">
        <v>1</v>
      </c>
      <c r="N1404">
        <v>0</v>
      </c>
      <c r="O1404">
        <v>17</v>
      </c>
      <c r="T1404" t="s">
        <v>3424</v>
      </c>
      <c r="U1404" t="s">
        <v>3424</v>
      </c>
      <c r="V1404" t="s">
        <v>3424</v>
      </c>
    </row>
    <row r="1405" spans="1:22">
      <c r="A1405" t="s">
        <v>3265</v>
      </c>
      <c r="B1405">
        <v>68</v>
      </c>
      <c r="C1405">
        <v>10</v>
      </c>
      <c r="D1405">
        <v>4</v>
      </c>
      <c r="E1405">
        <v>10</v>
      </c>
      <c r="F1405">
        <v>0</v>
      </c>
      <c r="G1405">
        <v>0</v>
      </c>
      <c r="H1405">
        <v>10</v>
      </c>
      <c r="I1405">
        <v>76</v>
      </c>
      <c r="J1405">
        <v>11</v>
      </c>
      <c r="K1405">
        <v>7</v>
      </c>
      <c r="L1405">
        <v>16</v>
      </c>
      <c r="M1405">
        <v>2</v>
      </c>
      <c r="N1405">
        <v>0</v>
      </c>
      <c r="O1405">
        <v>15</v>
      </c>
      <c r="T1405" t="s">
        <v>3424</v>
      </c>
      <c r="U1405" t="s">
        <v>3424</v>
      </c>
      <c r="V1405" t="s">
        <v>3424</v>
      </c>
    </row>
    <row r="1406" spans="1:22">
      <c r="A1406" t="s">
        <v>3267</v>
      </c>
      <c r="B1406">
        <v>39</v>
      </c>
      <c r="C1406">
        <v>6</v>
      </c>
      <c r="D1406">
        <v>3</v>
      </c>
      <c r="E1406">
        <v>33</v>
      </c>
      <c r="F1406">
        <v>4</v>
      </c>
      <c r="G1406">
        <v>0</v>
      </c>
      <c r="H1406">
        <v>29</v>
      </c>
      <c r="I1406">
        <v>36</v>
      </c>
      <c r="J1406">
        <v>7</v>
      </c>
      <c r="K1406">
        <v>4</v>
      </c>
      <c r="L1406">
        <v>23</v>
      </c>
      <c r="M1406">
        <v>0</v>
      </c>
      <c r="N1406">
        <v>0</v>
      </c>
      <c r="O1406">
        <v>23</v>
      </c>
      <c r="T1406" t="s">
        <v>3424</v>
      </c>
      <c r="U1406" t="s">
        <v>3424</v>
      </c>
      <c r="V1406" t="s">
        <v>3424</v>
      </c>
    </row>
    <row r="1407" spans="1:22">
      <c r="A1407" t="s">
        <v>3270</v>
      </c>
      <c r="B1407">
        <v>18</v>
      </c>
      <c r="C1407">
        <v>6</v>
      </c>
      <c r="D1407">
        <v>5</v>
      </c>
      <c r="E1407">
        <v>22</v>
      </c>
      <c r="F1407">
        <v>4</v>
      </c>
      <c r="G1407">
        <v>0</v>
      </c>
      <c r="H1407">
        <v>18</v>
      </c>
      <c r="I1407">
        <v>36</v>
      </c>
      <c r="J1407">
        <v>6</v>
      </c>
      <c r="K1407">
        <v>6</v>
      </c>
      <c r="L1407">
        <v>23</v>
      </c>
      <c r="M1407">
        <v>5</v>
      </c>
      <c r="N1407">
        <v>0</v>
      </c>
      <c r="O1407">
        <v>17</v>
      </c>
      <c r="T1407" t="s">
        <v>3424</v>
      </c>
      <c r="U1407" t="s">
        <v>3424</v>
      </c>
      <c r="V1407" t="s">
        <v>3424</v>
      </c>
    </row>
    <row r="1408" spans="1:22">
      <c r="A1408" t="s">
        <v>3273</v>
      </c>
      <c r="B1408">
        <v>24</v>
      </c>
      <c r="C1408">
        <v>8</v>
      </c>
      <c r="D1408">
        <v>3</v>
      </c>
      <c r="E1408">
        <v>16</v>
      </c>
      <c r="F1408">
        <v>0</v>
      </c>
      <c r="G1408">
        <v>0</v>
      </c>
      <c r="H1408">
        <v>16</v>
      </c>
      <c r="I1408">
        <v>28</v>
      </c>
      <c r="J1408">
        <v>7</v>
      </c>
      <c r="K1408">
        <v>4</v>
      </c>
      <c r="L1408">
        <v>17</v>
      </c>
      <c r="M1408">
        <v>1</v>
      </c>
      <c r="N1408">
        <v>0</v>
      </c>
      <c r="O1408">
        <v>16</v>
      </c>
      <c r="T1408" t="s">
        <v>3424</v>
      </c>
      <c r="U1408" t="s">
        <v>3424</v>
      </c>
      <c r="V1408" t="s">
        <v>3424</v>
      </c>
    </row>
    <row r="1409" spans="1:22">
      <c r="A1409" t="s">
        <v>3276</v>
      </c>
      <c r="B1409">
        <v>38</v>
      </c>
      <c r="C1409">
        <v>7</v>
      </c>
      <c r="D1409">
        <v>3</v>
      </c>
      <c r="E1409">
        <v>10</v>
      </c>
      <c r="F1409">
        <v>10</v>
      </c>
      <c r="G1409">
        <v>0</v>
      </c>
      <c r="H1409">
        <v>10</v>
      </c>
      <c r="I1409">
        <v>30</v>
      </c>
      <c r="J1409">
        <v>7</v>
      </c>
      <c r="K1409">
        <v>4</v>
      </c>
      <c r="L1409">
        <v>11</v>
      </c>
      <c r="M1409">
        <v>0</v>
      </c>
      <c r="N1409">
        <v>0</v>
      </c>
      <c r="O1409">
        <v>11</v>
      </c>
      <c r="T1409" t="s">
        <v>3424</v>
      </c>
      <c r="U1409" t="s">
        <v>3424</v>
      </c>
      <c r="V1409" t="s">
        <v>3424</v>
      </c>
    </row>
    <row r="1410" spans="1:22">
      <c r="A1410" t="s">
        <v>3278</v>
      </c>
      <c r="B1410">
        <v>39</v>
      </c>
      <c r="C1410">
        <v>10</v>
      </c>
      <c r="D1410">
        <v>5</v>
      </c>
      <c r="E1410">
        <v>24</v>
      </c>
      <c r="F1410">
        <v>0</v>
      </c>
      <c r="G1410">
        <v>0</v>
      </c>
      <c r="H1410">
        <v>24</v>
      </c>
      <c r="I1410">
        <v>40</v>
      </c>
      <c r="J1410">
        <v>10</v>
      </c>
      <c r="K1410">
        <v>6</v>
      </c>
      <c r="L1410">
        <v>20</v>
      </c>
      <c r="M1410">
        <v>0</v>
      </c>
      <c r="N1410">
        <v>0</v>
      </c>
      <c r="O1410">
        <v>20</v>
      </c>
      <c r="T1410" t="s">
        <v>3424</v>
      </c>
      <c r="U1410" t="s">
        <v>3424</v>
      </c>
      <c r="V1410" t="s">
        <v>3424</v>
      </c>
    </row>
    <row r="1411" spans="1:22">
      <c r="A1411" t="s">
        <v>3281</v>
      </c>
      <c r="B1411">
        <v>48</v>
      </c>
      <c r="C1411">
        <v>9</v>
      </c>
      <c r="D1411">
        <v>5</v>
      </c>
      <c r="E1411">
        <v>22</v>
      </c>
      <c r="F1411">
        <v>3</v>
      </c>
      <c r="G1411">
        <v>0</v>
      </c>
      <c r="H1411">
        <v>20</v>
      </c>
      <c r="I1411">
        <v>53</v>
      </c>
      <c r="J1411">
        <v>9</v>
      </c>
      <c r="K1411">
        <v>5</v>
      </c>
      <c r="L1411">
        <v>15</v>
      </c>
      <c r="M1411">
        <v>1</v>
      </c>
      <c r="N1411">
        <v>0</v>
      </c>
      <c r="O1411">
        <v>14</v>
      </c>
      <c r="T1411" t="s">
        <v>3424</v>
      </c>
      <c r="U1411" t="s">
        <v>3424</v>
      </c>
      <c r="V1411" t="s">
        <v>3424</v>
      </c>
    </row>
    <row r="1412" spans="1:22">
      <c r="A1412" t="s">
        <v>3284</v>
      </c>
      <c r="B1412">
        <v>38</v>
      </c>
      <c r="C1412">
        <v>5</v>
      </c>
      <c r="D1412">
        <v>6</v>
      </c>
      <c r="E1412">
        <v>21</v>
      </c>
      <c r="F1412">
        <v>2</v>
      </c>
      <c r="G1412">
        <v>0</v>
      </c>
      <c r="H1412">
        <v>19</v>
      </c>
      <c r="M1412" t="s">
        <v>3424</v>
      </c>
      <c r="N1412" t="s">
        <v>3424</v>
      </c>
      <c r="O1412" t="s">
        <v>3424</v>
      </c>
      <c r="T1412" t="s">
        <v>3424</v>
      </c>
      <c r="U1412" t="s">
        <v>3424</v>
      </c>
      <c r="V1412" t="s">
        <v>3424</v>
      </c>
    </row>
    <row r="1413" spans="1:22">
      <c r="A1413" t="s">
        <v>3287</v>
      </c>
      <c r="B1413">
        <v>16</v>
      </c>
      <c r="C1413">
        <v>5</v>
      </c>
      <c r="D1413">
        <v>3</v>
      </c>
      <c r="E1413">
        <v>16</v>
      </c>
      <c r="F1413">
        <v>0</v>
      </c>
      <c r="G1413">
        <v>0</v>
      </c>
      <c r="H1413">
        <v>16</v>
      </c>
      <c r="I1413">
        <v>26</v>
      </c>
      <c r="J1413">
        <v>6</v>
      </c>
      <c r="K1413">
        <v>2</v>
      </c>
      <c r="L1413">
        <v>19</v>
      </c>
      <c r="M1413">
        <v>1</v>
      </c>
      <c r="N1413">
        <v>0</v>
      </c>
      <c r="O1413">
        <v>18</v>
      </c>
      <c r="T1413" t="s">
        <v>3424</v>
      </c>
      <c r="U1413" t="s">
        <v>3424</v>
      </c>
      <c r="V1413" t="s">
        <v>3424</v>
      </c>
    </row>
    <row r="1414" spans="1:22">
      <c r="A1414" t="s">
        <v>3290</v>
      </c>
      <c r="B1414">
        <v>26</v>
      </c>
      <c r="C1414">
        <v>8</v>
      </c>
      <c r="D1414">
        <v>6</v>
      </c>
      <c r="E1414">
        <v>26</v>
      </c>
      <c r="F1414">
        <v>0</v>
      </c>
      <c r="G1414">
        <v>1</v>
      </c>
      <c r="H1414">
        <v>25</v>
      </c>
      <c r="I1414">
        <v>41</v>
      </c>
      <c r="J1414">
        <v>9</v>
      </c>
      <c r="K1414">
        <v>4</v>
      </c>
      <c r="L1414">
        <v>13</v>
      </c>
      <c r="M1414">
        <v>1</v>
      </c>
      <c r="N1414">
        <v>0</v>
      </c>
      <c r="O1414">
        <v>12</v>
      </c>
      <c r="T1414" t="s">
        <v>3424</v>
      </c>
      <c r="U1414" t="s">
        <v>3424</v>
      </c>
      <c r="V1414" t="s">
        <v>3424</v>
      </c>
    </row>
    <row r="1415" spans="1:22">
      <c r="A1415" t="s">
        <v>3293</v>
      </c>
      <c r="B1415">
        <v>30</v>
      </c>
      <c r="C1415">
        <v>7</v>
      </c>
      <c r="D1415">
        <v>5</v>
      </c>
      <c r="E1415">
        <v>15</v>
      </c>
      <c r="F1415">
        <v>0</v>
      </c>
      <c r="G1415">
        <v>0</v>
      </c>
      <c r="H1415">
        <v>15</v>
      </c>
      <c r="M1415" t="s">
        <v>3424</v>
      </c>
      <c r="N1415" t="s">
        <v>3424</v>
      </c>
      <c r="O1415" t="s">
        <v>3424</v>
      </c>
      <c r="T1415" t="s">
        <v>3424</v>
      </c>
      <c r="U1415" t="s">
        <v>3424</v>
      </c>
      <c r="V1415" t="s">
        <v>3424</v>
      </c>
    </row>
    <row r="1416" spans="1:22">
      <c r="A1416" t="s">
        <v>3297</v>
      </c>
      <c r="B1416">
        <v>42</v>
      </c>
      <c r="C1416">
        <v>5</v>
      </c>
      <c r="D1416">
        <v>4</v>
      </c>
      <c r="E1416">
        <v>21</v>
      </c>
      <c r="F1416">
        <v>2</v>
      </c>
      <c r="G1416">
        <v>0</v>
      </c>
      <c r="H1416">
        <v>19</v>
      </c>
      <c r="I1416">
        <v>33</v>
      </c>
      <c r="J1416">
        <v>5</v>
      </c>
      <c r="K1416">
        <v>4</v>
      </c>
      <c r="L1416">
        <v>25</v>
      </c>
      <c r="M1416">
        <v>0</v>
      </c>
      <c r="N1416">
        <v>0</v>
      </c>
      <c r="O1416">
        <v>25</v>
      </c>
      <c r="T1416" t="s">
        <v>3424</v>
      </c>
      <c r="U1416" t="s">
        <v>3424</v>
      </c>
      <c r="V1416" t="s">
        <v>3424</v>
      </c>
    </row>
    <row r="1417" spans="1:22">
      <c r="A1417" t="s">
        <v>3300</v>
      </c>
      <c r="B1417">
        <v>67</v>
      </c>
      <c r="C1417">
        <v>8</v>
      </c>
      <c r="D1417">
        <v>3</v>
      </c>
      <c r="E1417">
        <v>18</v>
      </c>
      <c r="F1417">
        <v>2</v>
      </c>
      <c r="G1417">
        <v>0</v>
      </c>
      <c r="H1417">
        <v>16</v>
      </c>
      <c r="I1417">
        <v>56</v>
      </c>
      <c r="J1417">
        <v>8</v>
      </c>
      <c r="K1417">
        <v>3</v>
      </c>
      <c r="L1417">
        <v>17</v>
      </c>
      <c r="M1417">
        <v>3</v>
      </c>
      <c r="N1417">
        <v>0</v>
      </c>
      <c r="O1417">
        <v>14</v>
      </c>
      <c r="T1417" t="s">
        <v>3424</v>
      </c>
      <c r="U1417" t="s">
        <v>3424</v>
      </c>
      <c r="V1417" t="s">
        <v>3424</v>
      </c>
    </row>
    <row r="1418" spans="1:22">
      <c r="A1418" t="s">
        <v>3303</v>
      </c>
      <c r="B1418">
        <v>13</v>
      </c>
      <c r="C1418">
        <v>5</v>
      </c>
      <c r="D1418">
        <v>3</v>
      </c>
      <c r="E1418">
        <v>20</v>
      </c>
      <c r="F1418">
        <v>1</v>
      </c>
      <c r="G1418">
        <v>2</v>
      </c>
      <c r="H1418">
        <v>17</v>
      </c>
      <c r="I1418">
        <v>25</v>
      </c>
      <c r="J1418">
        <v>9</v>
      </c>
      <c r="K1418">
        <v>3</v>
      </c>
      <c r="L1418">
        <v>17</v>
      </c>
      <c r="M1418">
        <v>1</v>
      </c>
      <c r="N1418">
        <v>0</v>
      </c>
      <c r="O1418">
        <v>16</v>
      </c>
      <c r="T1418" t="s">
        <v>3424</v>
      </c>
      <c r="U1418" t="s">
        <v>3424</v>
      </c>
      <c r="V1418" t="s">
        <v>3424</v>
      </c>
    </row>
    <row r="1419" spans="1:22">
      <c r="A1419" t="s">
        <v>3306</v>
      </c>
      <c r="B1419">
        <v>40</v>
      </c>
      <c r="C1419">
        <v>9</v>
      </c>
      <c r="D1419">
        <v>4</v>
      </c>
      <c r="E1419">
        <v>18</v>
      </c>
      <c r="F1419" t="s">
        <v>3424</v>
      </c>
      <c r="G1419" t="s">
        <v>3424</v>
      </c>
      <c r="H1419">
        <v>18</v>
      </c>
      <c r="I1419">
        <v>40</v>
      </c>
      <c r="J1419">
        <v>9</v>
      </c>
      <c r="K1419">
        <v>5</v>
      </c>
      <c r="L1419">
        <v>16</v>
      </c>
      <c r="M1419">
        <v>0</v>
      </c>
      <c r="N1419">
        <v>0</v>
      </c>
      <c r="O1419">
        <v>16</v>
      </c>
      <c r="T1419" t="s">
        <v>3424</v>
      </c>
      <c r="U1419" t="s">
        <v>3424</v>
      </c>
      <c r="V1419" t="s">
        <v>3424</v>
      </c>
    </row>
    <row r="1420" spans="1:22">
      <c r="A1420" t="s">
        <v>3309</v>
      </c>
      <c r="B1420">
        <v>25</v>
      </c>
      <c r="C1420">
        <v>8</v>
      </c>
      <c r="D1420">
        <v>4</v>
      </c>
      <c r="E1420">
        <v>21</v>
      </c>
      <c r="F1420">
        <v>3</v>
      </c>
      <c r="G1420">
        <v>0</v>
      </c>
      <c r="H1420">
        <v>18</v>
      </c>
      <c r="I1420">
        <v>36</v>
      </c>
      <c r="J1420">
        <v>9</v>
      </c>
      <c r="K1420">
        <v>4</v>
      </c>
      <c r="L1420">
        <v>29</v>
      </c>
      <c r="M1420">
        <v>8</v>
      </c>
      <c r="N1420">
        <v>0</v>
      </c>
      <c r="O1420">
        <v>21</v>
      </c>
      <c r="T1420" t="s">
        <v>3424</v>
      </c>
      <c r="U1420" t="s">
        <v>3424</v>
      </c>
      <c r="V1420" t="s">
        <v>3424</v>
      </c>
    </row>
    <row r="1421" spans="1:22">
      <c r="A1421" t="s">
        <v>3312</v>
      </c>
      <c r="B1421">
        <v>41</v>
      </c>
      <c r="C1421">
        <v>8</v>
      </c>
      <c r="D1421">
        <v>5</v>
      </c>
      <c r="E1421">
        <v>13</v>
      </c>
      <c r="F1421">
        <v>1</v>
      </c>
      <c r="G1421">
        <v>0</v>
      </c>
      <c r="H1421">
        <v>12</v>
      </c>
      <c r="I1421">
        <v>35</v>
      </c>
      <c r="J1421">
        <v>7</v>
      </c>
      <c r="K1421">
        <v>5</v>
      </c>
      <c r="L1421">
        <v>5</v>
      </c>
      <c r="M1421">
        <v>0</v>
      </c>
      <c r="N1421">
        <v>0</v>
      </c>
      <c r="O1421">
        <v>5</v>
      </c>
      <c r="T1421" t="s">
        <v>3424</v>
      </c>
      <c r="U1421" t="s">
        <v>3424</v>
      </c>
      <c r="V1421" t="s">
        <v>3424</v>
      </c>
    </row>
    <row r="1422" spans="1:22">
      <c r="A1422" t="s">
        <v>3315</v>
      </c>
      <c r="B1422">
        <v>49</v>
      </c>
      <c r="C1422">
        <v>8</v>
      </c>
      <c r="D1422">
        <v>4</v>
      </c>
      <c r="E1422">
        <v>19</v>
      </c>
      <c r="F1422">
        <v>0</v>
      </c>
      <c r="G1422">
        <v>0</v>
      </c>
      <c r="H1422">
        <v>19</v>
      </c>
      <c r="I1422">
        <v>68</v>
      </c>
      <c r="J1422">
        <v>9</v>
      </c>
      <c r="K1422">
        <v>4</v>
      </c>
      <c r="L1422">
        <v>22</v>
      </c>
      <c r="M1422">
        <v>1</v>
      </c>
      <c r="N1422">
        <v>0</v>
      </c>
      <c r="O1422">
        <v>21</v>
      </c>
      <c r="T1422" t="s">
        <v>3424</v>
      </c>
      <c r="U1422" t="s">
        <v>3424</v>
      </c>
      <c r="V1422" t="s">
        <v>3424</v>
      </c>
    </row>
    <row r="1423" spans="1:22">
      <c r="A1423" t="s">
        <v>3317</v>
      </c>
      <c r="B1423">
        <v>21</v>
      </c>
      <c r="C1423">
        <v>8</v>
      </c>
      <c r="D1423">
        <v>3</v>
      </c>
      <c r="E1423">
        <v>16</v>
      </c>
      <c r="F1423">
        <v>4</v>
      </c>
      <c r="G1423">
        <v>0</v>
      </c>
      <c r="H1423">
        <v>12</v>
      </c>
      <c r="I1423">
        <v>28</v>
      </c>
      <c r="J1423">
        <v>8</v>
      </c>
      <c r="K1423">
        <v>3</v>
      </c>
      <c r="L1423">
        <v>13</v>
      </c>
      <c r="M1423">
        <v>1</v>
      </c>
      <c r="N1423">
        <v>0</v>
      </c>
      <c r="O1423">
        <v>11</v>
      </c>
      <c r="T1423" t="s">
        <v>3424</v>
      </c>
      <c r="U1423" t="s">
        <v>3424</v>
      </c>
      <c r="V1423" t="s">
        <v>3424</v>
      </c>
    </row>
    <row r="1424" spans="1:22">
      <c r="A1424" t="s">
        <v>3319</v>
      </c>
      <c r="B1424">
        <v>33</v>
      </c>
      <c r="C1424">
        <v>10</v>
      </c>
      <c r="D1424">
        <v>3</v>
      </c>
      <c r="E1424">
        <v>8</v>
      </c>
      <c r="F1424">
        <v>0</v>
      </c>
      <c r="G1424">
        <v>0</v>
      </c>
      <c r="H1424">
        <v>8</v>
      </c>
      <c r="I1424">
        <v>21</v>
      </c>
      <c r="J1424">
        <v>10</v>
      </c>
      <c r="K1424">
        <v>4</v>
      </c>
      <c r="L1424">
        <v>20</v>
      </c>
      <c r="M1424">
        <v>0</v>
      </c>
      <c r="N1424">
        <v>0</v>
      </c>
      <c r="O1424">
        <v>20</v>
      </c>
      <c r="T1424" t="s">
        <v>3424</v>
      </c>
      <c r="U1424" t="s">
        <v>3424</v>
      </c>
      <c r="V1424" t="s">
        <v>3424</v>
      </c>
    </row>
    <row r="1425" spans="1:22">
      <c r="A1425" t="s">
        <v>3322</v>
      </c>
      <c r="B1425">
        <v>25</v>
      </c>
      <c r="C1425">
        <v>7</v>
      </c>
      <c r="D1425">
        <v>3</v>
      </c>
      <c r="E1425">
        <v>11</v>
      </c>
      <c r="F1425">
        <v>0</v>
      </c>
      <c r="G1425">
        <v>0</v>
      </c>
      <c r="H1425">
        <v>11</v>
      </c>
      <c r="I1425">
        <v>19</v>
      </c>
      <c r="J1425">
        <v>7</v>
      </c>
      <c r="K1425">
        <v>3</v>
      </c>
      <c r="L1425">
        <v>8</v>
      </c>
      <c r="M1425">
        <v>0</v>
      </c>
      <c r="N1425">
        <v>0</v>
      </c>
      <c r="O1425">
        <v>8</v>
      </c>
      <c r="T1425" t="s">
        <v>3424</v>
      </c>
      <c r="U1425" t="s">
        <v>3424</v>
      </c>
      <c r="V1425" t="s">
        <v>3424</v>
      </c>
    </row>
    <row r="1426" spans="1:22">
      <c r="A1426" t="s">
        <v>3325</v>
      </c>
      <c r="B1426">
        <v>23</v>
      </c>
      <c r="C1426">
        <v>9</v>
      </c>
      <c r="D1426">
        <v>5</v>
      </c>
      <c r="E1426">
        <v>16</v>
      </c>
      <c r="F1426">
        <v>2</v>
      </c>
      <c r="G1426">
        <v>0</v>
      </c>
      <c r="H1426">
        <v>14</v>
      </c>
      <c r="I1426">
        <v>31</v>
      </c>
      <c r="J1426">
        <v>8</v>
      </c>
      <c r="K1426">
        <v>3</v>
      </c>
      <c r="L1426">
        <v>22</v>
      </c>
      <c r="M1426">
        <v>5</v>
      </c>
      <c r="N1426">
        <v>0</v>
      </c>
      <c r="O1426">
        <v>17</v>
      </c>
      <c r="T1426" t="s">
        <v>3424</v>
      </c>
      <c r="U1426" t="s">
        <v>3424</v>
      </c>
      <c r="V1426" t="s">
        <v>3424</v>
      </c>
    </row>
    <row r="1427" spans="1:22">
      <c r="A1427" t="s">
        <v>3326</v>
      </c>
      <c r="B1427">
        <v>55</v>
      </c>
      <c r="C1427">
        <v>9</v>
      </c>
      <c r="D1427">
        <v>9</v>
      </c>
      <c r="E1427">
        <v>27</v>
      </c>
      <c r="F1427">
        <v>1</v>
      </c>
      <c r="G1427">
        <v>1</v>
      </c>
      <c r="H1427">
        <v>25</v>
      </c>
      <c r="M1427" t="s">
        <v>3424</v>
      </c>
      <c r="N1427" t="s">
        <v>3424</v>
      </c>
      <c r="O1427" t="s">
        <v>3424</v>
      </c>
      <c r="T1427" t="s">
        <v>3424</v>
      </c>
      <c r="U1427" t="s">
        <v>3424</v>
      </c>
      <c r="V1427" t="s">
        <v>3424</v>
      </c>
    </row>
    <row r="1428" spans="1:22">
      <c r="A1428" t="s">
        <v>3328</v>
      </c>
      <c r="B1428">
        <v>35</v>
      </c>
      <c r="C1428">
        <v>8</v>
      </c>
      <c r="D1428">
        <v>4</v>
      </c>
      <c r="E1428">
        <v>11</v>
      </c>
      <c r="F1428">
        <v>3</v>
      </c>
      <c r="G1428">
        <v>0</v>
      </c>
      <c r="H1428">
        <v>8</v>
      </c>
      <c r="M1428" t="s">
        <v>3424</v>
      </c>
      <c r="N1428" t="s">
        <v>3424</v>
      </c>
      <c r="O1428" t="s">
        <v>3424</v>
      </c>
      <c r="T1428" t="s">
        <v>3424</v>
      </c>
      <c r="U1428" t="s">
        <v>3424</v>
      </c>
      <c r="V1428" t="s">
        <v>3424</v>
      </c>
    </row>
    <row r="1429" spans="1:22">
      <c r="A1429" t="s">
        <v>3330</v>
      </c>
      <c r="B1429">
        <v>22</v>
      </c>
      <c r="C1429">
        <v>8</v>
      </c>
      <c r="D1429">
        <v>5</v>
      </c>
      <c r="E1429">
        <v>10</v>
      </c>
      <c r="F1429">
        <v>0</v>
      </c>
      <c r="G1429">
        <v>0</v>
      </c>
      <c r="H1429">
        <v>10</v>
      </c>
      <c r="M1429" t="s">
        <v>3424</v>
      </c>
      <c r="N1429" t="s">
        <v>3424</v>
      </c>
      <c r="O1429" t="s">
        <v>3424</v>
      </c>
      <c r="T1429" t="s">
        <v>3424</v>
      </c>
      <c r="U1429" t="s">
        <v>3424</v>
      </c>
      <c r="V1429" t="s">
        <v>3424</v>
      </c>
    </row>
    <row r="1430" spans="1:22">
      <c r="A1430" t="s">
        <v>3332</v>
      </c>
      <c r="B1430">
        <v>29</v>
      </c>
      <c r="C1430">
        <v>6</v>
      </c>
      <c r="D1430">
        <v>5</v>
      </c>
      <c r="E1430">
        <v>15</v>
      </c>
      <c r="F1430">
        <v>3</v>
      </c>
      <c r="G1430">
        <v>0</v>
      </c>
      <c r="H1430">
        <v>12</v>
      </c>
      <c r="M1430" t="s">
        <v>3424</v>
      </c>
      <c r="N1430" t="s">
        <v>3424</v>
      </c>
      <c r="O1430" t="s">
        <v>3424</v>
      </c>
      <c r="T1430" t="s">
        <v>3424</v>
      </c>
      <c r="U1430" t="s">
        <v>3424</v>
      </c>
      <c r="V1430" t="s">
        <v>3424</v>
      </c>
    </row>
    <row r="1431" spans="1:22">
      <c r="A1431" t="s">
        <v>3334</v>
      </c>
      <c r="B1431">
        <v>42</v>
      </c>
      <c r="C1431">
        <v>7</v>
      </c>
      <c r="D1431">
        <v>5</v>
      </c>
      <c r="E1431">
        <v>21</v>
      </c>
      <c r="F1431">
        <v>1</v>
      </c>
      <c r="G1431">
        <v>0</v>
      </c>
      <c r="H1431">
        <v>20</v>
      </c>
      <c r="M1431" t="s">
        <v>3424</v>
      </c>
      <c r="N1431" t="s">
        <v>3424</v>
      </c>
      <c r="O1431" t="s">
        <v>3424</v>
      </c>
      <c r="T1431" t="s">
        <v>3424</v>
      </c>
      <c r="U1431" t="s">
        <v>3424</v>
      </c>
      <c r="V1431" t="s">
        <v>3424</v>
      </c>
    </row>
    <row r="1432" spans="1:22">
      <c r="A1432" t="s">
        <v>3336</v>
      </c>
      <c r="B1432">
        <v>32</v>
      </c>
      <c r="C1432">
        <v>8</v>
      </c>
      <c r="D1432">
        <v>5</v>
      </c>
      <c r="E1432">
        <v>14</v>
      </c>
      <c r="F1432">
        <v>1</v>
      </c>
      <c r="G1432">
        <v>0</v>
      </c>
      <c r="H1432">
        <v>13</v>
      </c>
      <c r="M1432" t="s">
        <v>3424</v>
      </c>
      <c r="N1432" t="s">
        <v>3424</v>
      </c>
      <c r="O1432" t="s">
        <v>3424</v>
      </c>
      <c r="T1432" t="s">
        <v>3424</v>
      </c>
      <c r="U1432" t="s">
        <v>3424</v>
      </c>
      <c r="V1432" t="s">
        <v>3424</v>
      </c>
    </row>
    <row r="1433" spans="1:22">
      <c r="A1433" t="s">
        <v>3337</v>
      </c>
      <c r="B1433">
        <v>52</v>
      </c>
      <c r="C1433">
        <v>9</v>
      </c>
      <c r="D1433">
        <v>6</v>
      </c>
      <c r="E1433">
        <v>20</v>
      </c>
      <c r="F1433">
        <v>0</v>
      </c>
      <c r="G1433">
        <v>0</v>
      </c>
      <c r="H1433">
        <v>20</v>
      </c>
      <c r="M1433" t="s">
        <v>3424</v>
      </c>
      <c r="N1433" t="s">
        <v>3424</v>
      </c>
      <c r="O1433" t="s">
        <v>3424</v>
      </c>
      <c r="T1433" t="s">
        <v>3424</v>
      </c>
      <c r="U1433" t="s">
        <v>3424</v>
      </c>
      <c r="V1433" t="s">
        <v>3424</v>
      </c>
    </row>
    <row r="1434" spans="1:22">
      <c r="A1434" t="s">
        <v>3338</v>
      </c>
      <c r="B1434">
        <v>53</v>
      </c>
      <c r="C1434">
        <v>8</v>
      </c>
      <c r="D1434">
        <v>4</v>
      </c>
      <c r="E1434">
        <v>21</v>
      </c>
      <c r="F1434">
        <v>1</v>
      </c>
      <c r="G1434">
        <v>0</v>
      </c>
      <c r="H1434">
        <v>20</v>
      </c>
      <c r="I1434">
        <v>55</v>
      </c>
      <c r="J1434">
        <v>8</v>
      </c>
      <c r="K1434">
        <v>4</v>
      </c>
      <c r="L1434">
        <v>21</v>
      </c>
      <c r="M1434">
        <v>1</v>
      </c>
      <c r="N1434">
        <v>0</v>
      </c>
      <c r="O1434">
        <v>20</v>
      </c>
      <c r="T1434" t="s">
        <v>3424</v>
      </c>
      <c r="U1434" t="s">
        <v>3424</v>
      </c>
      <c r="V1434" t="s">
        <v>3424</v>
      </c>
    </row>
    <row r="1435" spans="1:22">
      <c r="A1435" t="s">
        <v>3339</v>
      </c>
      <c r="B1435">
        <v>20</v>
      </c>
      <c r="C1435">
        <v>9</v>
      </c>
      <c r="D1435">
        <v>5</v>
      </c>
      <c r="E1435">
        <v>16</v>
      </c>
      <c r="F1435">
        <v>1</v>
      </c>
      <c r="G1435">
        <v>0</v>
      </c>
      <c r="H1435">
        <v>15</v>
      </c>
      <c r="I1435">
        <v>47</v>
      </c>
      <c r="J1435">
        <v>7</v>
      </c>
      <c r="K1435">
        <v>5</v>
      </c>
      <c r="L1435">
        <v>20</v>
      </c>
      <c r="M1435">
        <v>0</v>
      </c>
      <c r="N1435">
        <v>0</v>
      </c>
      <c r="O1435">
        <v>20</v>
      </c>
      <c r="T1435" t="s">
        <v>3424</v>
      </c>
      <c r="U1435" t="s">
        <v>3424</v>
      </c>
      <c r="V1435" t="s">
        <v>3424</v>
      </c>
    </row>
    <row r="1436" spans="1:22">
      <c r="A1436" t="s">
        <v>3340</v>
      </c>
      <c r="B1436">
        <v>30</v>
      </c>
      <c r="C1436">
        <v>7</v>
      </c>
      <c r="D1436">
        <v>4</v>
      </c>
      <c r="E1436">
        <v>20</v>
      </c>
      <c r="F1436">
        <v>0</v>
      </c>
      <c r="G1436">
        <v>0</v>
      </c>
      <c r="H1436">
        <v>20</v>
      </c>
      <c r="I1436">
        <v>39</v>
      </c>
      <c r="J1436">
        <v>8</v>
      </c>
      <c r="K1436">
        <v>4</v>
      </c>
      <c r="L1436">
        <v>19</v>
      </c>
      <c r="M1436">
        <v>0</v>
      </c>
      <c r="N1436">
        <v>0</v>
      </c>
      <c r="O1436">
        <v>19</v>
      </c>
      <c r="T1436" t="s">
        <v>3424</v>
      </c>
      <c r="U1436" t="s">
        <v>3424</v>
      </c>
      <c r="V1436" t="s">
        <v>3424</v>
      </c>
    </row>
    <row r="1437" spans="1:22">
      <c r="A1437" t="s">
        <v>3341</v>
      </c>
      <c r="B1437">
        <v>30</v>
      </c>
      <c r="C1437">
        <v>7</v>
      </c>
      <c r="D1437">
        <v>3</v>
      </c>
      <c r="E1437">
        <v>13</v>
      </c>
      <c r="F1437">
        <v>2</v>
      </c>
      <c r="G1437">
        <v>0</v>
      </c>
      <c r="H1437">
        <v>11</v>
      </c>
      <c r="I1437">
        <v>43</v>
      </c>
      <c r="J1437">
        <v>9</v>
      </c>
      <c r="K1437">
        <v>3</v>
      </c>
      <c r="L1437">
        <v>17</v>
      </c>
      <c r="M1437">
        <v>0</v>
      </c>
      <c r="N1437">
        <v>0</v>
      </c>
      <c r="O1437">
        <v>17</v>
      </c>
      <c r="T1437" t="s">
        <v>3424</v>
      </c>
      <c r="U1437" t="s">
        <v>3424</v>
      </c>
      <c r="V1437" t="s">
        <v>3424</v>
      </c>
    </row>
    <row r="1438" spans="1:22">
      <c r="A1438" t="s">
        <v>3343</v>
      </c>
      <c r="B1438">
        <v>59</v>
      </c>
      <c r="C1438">
        <v>8</v>
      </c>
      <c r="D1438">
        <v>4</v>
      </c>
      <c r="E1438">
        <v>20</v>
      </c>
      <c r="F1438">
        <v>1</v>
      </c>
      <c r="G1438">
        <v>0</v>
      </c>
      <c r="H1438">
        <v>19</v>
      </c>
      <c r="I1438">
        <v>55</v>
      </c>
      <c r="J1438">
        <v>9</v>
      </c>
      <c r="K1438">
        <v>4</v>
      </c>
      <c r="L1438">
        <v>23</v>
      </c>
      <c r="M1438">
        <v>1</v>
      </c>
      <c r="N1438">
        <v>0</v>
      </c>
      <c r="O1438">
        <v>22</v>
      </c>
      <c r="T1438" t="s">
        <v>3424</v>
      </c>
      <c r="U1438" t="s">
        <v>3424</v>
      </c>
      <c r="V1438" t="s">
        <v>3424</v>
      </c>
    </row>
    <row r="1439" spans="1:22">
      <c r="A1439" t="s">
        <v>3344</v>
      </c>
      <c r="B1439">
        <v>61</v>
      </c>
      <c r="C1439">
        <v>6</v>
      </c>
      <c r="D1439">
        <v>4</v>
      </c>
      <c r="E1439">
        <v>21</v>
      </c>
      <c r="F1439">
        <v>2</v>
      </c>
      <c r="G1439">
        <v>0</v>
      </c>
      <c r="H1439">
        <v>19</v>
      </c>
      <c r="I1439">
        <v>45</v>
      </c>
      <c r="J1439">
        <v>7</v>
      </c>
      <c r="K1439">
        <v>4</v>
      </c>
      <c r="L1439">
        <v>20</v>
      </c>
      <c r="M1439">
        <v>6</v>
      </c>
      <c r="N1439">
        <v>0</v>
      </c>
      <c r="O1439">
        <v>14</v>
      </c>
      <c r="P1439">
        <v>45</v>
      </c>
      <c r="Q1439">
        <v>7</v>
      </c>
      <c r="R1439">
        <v>4</v>
      </c>
      <c r="S1439">
        <v>20</v>
      </c>
      <c r="T1439">
        <v>6</v>
      </c>
      <c r="U1439">
        <v>0</v>
      </c>
      <c r="V1439">
        <v>14</v>
      </c>
    </row>
    <row r="1440" spans="1:22">
      <c r="A1440" t="s">
        <v>3346</v>
      </c>
      <c r="B1440">
        <v>38</v>
      </c>
      <c r="C1440">
        <v>8</v>
      </c>
      <c r="D1440">
        <v>4</v>
      </c>
      <c r="E1440">
        <v>18</v>
      </c>
      <c r="F1440">
        <v>3</v>
      </c>
      <c r="G1440">
        <v>0</v>
      </c>
      <c r="H1440">
        <v>15</v>
      </c>
      <c r="I1440">
        <v>40</v>
      </c>
      <c r="J1440">
        <v>9</v>
      </c>
      <c r="K1440">
        <v>4</v>
      </c>
      <c r="L1440">
        <v>22</v>
      </c>
      <c r="M1440">
        <v>4</v>
      </c>
      <c r="N1440">
        <v>0</v>
      </c>
      <c r="O1440">
        <v>18</v>
      </c>
      <c r="T1440" t="s">
        <v>3424</v>
      </c>
      <c r="U1440" t="s">
        <v>3424</v>
      </c>
      <c r="V1440" t="s">
        <v>3424</v>
      </c>
    </row>
    <row r="1441" spans="1:22">
      <c r="A1441" t="s">
        <v>3348</v>
      </c>
      <c r="B1441">
        <v>23</v>
      </c>
      <c r="C1441">
        <v>6</v>
      </c>
      <c r="D1441">
        <v>3</v>
      </c>
      <c r="E1441">
        <v>16</v>
      </c>
      <c r="F1441">
        <v>2</v>
      </c>
      <c r="G1441">
        <v>0</v>
      </c>
      <c r="H1441">
        <v>14</v>
      </c>
      <c r="I1441">
        <v>47</v>
      </c>
      <c r="J1441">
        <v>6</v>
      </c>
      <c r="K1441">
        <v>3</v>
      </c>
      <c r="L1441">
        <v>16</v>
      </c>
      <c r="M1441">
        <v>0</v>
      </c>
      <c r="N1441">
        <v>0</v>
      </c>
      <c r="O1441">
        <v>16</v>
      </c>
      <c r="T1441" t="s">
        <v>3424</v>
      </c>
      <c r="U1441" t="s">
        <v>3424</v>
      </c>
      <c r="V1441" t="s">
        <v>3424</v>
      </c>
    </row>
    <row r="1442" spans="1:22">
      <c r="A1442" t="s">
        <v>3350</v>
      </c>
      <c r="B1442">
        <v>34</v>
      </c>
      <c r="C1442">
        <v>5</v>
      </c>
      <c r="D1442">
        <v>3</v>
      </c>
      <c r="E1442">
        <v>16</v>
      </c>
      <c r="F1442">
        <v>0</v>
      </c>
      <c r="G1442">
        <v>0</v>
      </c>
      <c r="H1442">
        <v>16</v>
      </c>
      <c r="I1442">
        <v>53</v>
      </c>
      <c r="J1442">
        <v>6</v>
      </c>
      <c r="K1442">
        <v>5</v>
      </c>
      <c r="L1442">
        <v>19</v>
      </c>
      <c r="M1442">
        <v>2</v>
      </c>
      <c r="N1442">
        <v>0</v>
      </c>
      <c r="O1442">
        <v>17</v>
      </c>
      <c r="T1442" t="s">
        <v>3424</v>
      </c>
      <c r="U1442" t="s">
        <v>3424</v>
      </c>
      <c r="V1442" t="s">
        <v>3424</v>
      </c>
    </row>
    <row r="1443" spans="1:22">
      <c r="A1443" t="s">
        <v>3351</v>
      </c>
      <c r="B1443">
        <v>31</v>
      </c>
      <c r="C1443">
        <v>10</v>
      </c>
      <c r="D1443">
        <v>5</v>
      </c>
      <c r="E1443">
        <v>16</v>
      </c>
      <c r="F1443">
        <v>0</v>
      </c>
      <c r="G1443">
        <v>0</v>
      </c>
      <c r="H1443">
        <v>16</v>
      </c>
      <c r="M1443" t="s">
        <v>3424</v>
      </c>
      <c r="N1443" t="s">
        <v>3424</v>
      </c>
      <c r="O1443" t="s">
        <v>3424</v>
      </c>
      <c r="T1443" t="s">
        <v>3424</v>
      </c>
      <c r="U1443" t="s">
        <v>3424</v>
      </c>
      <c r="V1443" t="s">
        <v>3424</v>
      </c>
    </row>
    <row r="1444" spans="1:22">
      <c r="A1444" t="s">
        <v>3353</v>
      </c>
      <c r="B1444">
        <v>43</v>
      </c>
      <c r="C1444">
        <v>6</v>
      </c>
      <c r="D1444">
        <v>4</v>
      </c>
      <c r="E1444">
        <v>16</v>
      </c>
      <c r="F1444">
        <v>3</v>
      </c>
      <c r="G1444">
        <v>0</v>
      </c>
      <c r="H1444">
        <v>13</v>
      </c>
      <c r="I1444">
        <v>48</v>
      </c>
      <c r="J1444">
        <v>8</v>
      </c>
      <c r="K1444">
        <v>4</v>
      </c>
      <c r="L1444">
        <v>13</v>
      </c>
      <c r="M1444">
        <v>1</v>
      </c>
      <c r="N1444">
        <v>0</v>
      </c>
      <c r="O1444">
        <v>12</v>
      </c>
      <c r="T1444" t="s">
        <v>3424</v>
      </c>
      <c r="U1444" t="s">
        <v>3424</v>
      </c>
      <c r="V1444" t="s">
        <v>3424</v>
      </c>
    </row>
    <row r="1445" spans="1:22">
      <c r="A1445" t="s">
        <v>3355</v>
      </c>
      <c r="B1445">
        <v>24</v>
      </c>
      <c r="C1445">
        <v>8</v>
      </c>
      <c r="D1445">
        <v>3</v>
      </c>
      <c r="E1445">
        <v>16</v>
      </c>
      <c r="F1445">
        <v>2</v>
      </c>
      <c r="G1445">
        <v>0</v>
      </c>
      <c r="H1445">
        <v>14</v>
      </c>
      <c r="I1445">
        <v>25</v>
      </c>
      <c r="J1445">
        <v>6</v>
      </c>
      <c r="K1445">
        <v>4</v>
      </c>
      <c r="L1445">
        <v>15</v>
      </c>
      <c r="M1445">
        <v>2</v>
      </c>
      <c r="N1445">
        <v>0</v>
      </c>
      <c r="O1445">
        <v>13</v>
      </c>
      <c r="T1445" t="s">
        <v>3424</v>
      </c>
      <c r="U1445" t="s">
        <v>3424</v>
      </c>
      <c r="V1445" t="s">
        <v>3424</v>
      </c>
    </row>
    <row r="1446" spans="1:22">
      <c r="A1446" t="s">
        <v>3357</v>
      </c>
      <c r="B1446">
        <v>17</v>
      </c>
      <c r="C1446">
        <v>6</v>
      </c>
      <c r="D1446">
        <v>4</v>
      </c>
      <c r="E1446">
        <v>3</v>
      </c>
      <c r="F1446">
        <v>0</v>
      </c>
      <c r="G1446">
        <v>0</v>
      </c>
      <c r="H1446">
        <v>3</v>
      </c>
      <c r="I1446">
        <v>19</v>
      </c>
      <c r="J1446">
        <v>5</v>
      </c>
      <c r="K1446">
        <v>3</v>
      </c>
      <c r="L1446">
        <v>16</v>
      </c>
      <c r="M1446">
        <v>0</v>
      </c>
      <c r="N1446">
        <v>0</v>
      </c>
      <c r="O1446">
        <v>16</v>
      </c>
      <c r="T1446" t="s">
        <v>3424</v>
      </c>
      <c r="U1446" t="s">
        <v>3424</v>
      </c>
      <c r="V1446" t="s">
        <v>3424</v>
      </c>
    </row>
    <row r="1447" spans="1:22">
      <c r="A1447" t="s">
        <v>3359</v>
      </c>
      <c r="B1447">
        <v>17</v>
      </c>
      <c r="C1447">
        <v>7</v>
      </c>
      <c r="D1447">
        <v>3</v>
      </c>
      <c r="E1447">
        <v>6</v>
      </c>
      <c r="F1447">
        <v>0</v>
      </c>
      <c r="G1447">
        <v>0</v>
      </c>
      <c r="H1447">
        <v>6</v>
      </c>
      <c r="M1447" t="s">
        <v>3424</v>
      </c>
      <c r="N1447" t="s">
        <v>3424</v>
      </c>
      <c r="O1447" t="s">
        <v>3424</v>
      </c>
      <c r="T1447" t="s">
        <v>3424</v>
      </c>
      <c r="U1447" t="s">
        <v>3424</v>
      </c>
      <c r="V1447" t="s">
        <v>3424</v>
      </c>
    </row>
    <row r="1448" spans="1:22">
      <c r="A1448" t="s">
        <v>3360</v>
      </c>
      <c r="B1448">
        <v>43</v>
      </c>
      <c r="C1448">
        <v>7</v>
      </c>
      <c r="D1448">
        <v>5</v>
      </c>
      <c r="E1448">
        <v>9</v>
      </c>
      <c r="F1448">
        <v>0</v>
      </c>
      <c r="G1448">
        <v>0</v>
      </c>
      <c r="H1448">
        <v>9</v>
      </c>
      <c r="I1448">
        <v>52</v>
      </c>
      <c r="J1448">
        <v>8</v>
      </c>
      <c r="K1448">
        <v>5</v>
      </c>
      <c r="L1448">
        <v>16</v>
      </c>
      <c r="M1448">
        <v>0</v>
      </c>
      <c r="N1448">
        <v>0</v>
      </c>
      <c r="O1448">
        <v>16</v>
      </c>
      <c r="T1448" t="s">
        <v>3424</v>
      </c>
      <c r="U1448" t="s">
        <v>3424</v>
      </c>
      <c r="V1448" t="s">
        <v>3424</v>
      </c>
    </row>
    <row r="1449" spans="1:22">
      <c r="A1449" t="s">
        <v>3362</v>
      </c>
      <c r="B1449">
        <v>37</v>
      </c>
      <c r="C1449">
        <v>7</v>
      </c>
      <c r="D1449">
        <v>5</v>
      </c>
      <c r="E1449">
        <v>23</v>
      </c>
      <c r="F1449">
        <v>2</v>
      </c>
      <c r="G1449">
        <v>0</v>
      </c>
      <c r="H1449">
        <v>21</v>
      </c>
      <c r="I1449">
        <v>53</v>
      </c>
      <c r="J1449">
        <v>7</v>
      </c>
      <c r="K1449">
        <v>6</v>
      </c>
      <c r="L1449">
        <v>26</v>
      </c>
      <c r="M1449">
        <v>5</v>
      </c>
      <c r="N1449">
        <v>0</v>
      </c>
      <c r="O1449">
        <v>21</v>
      </c>
      <c r="T1449" t="s">
        <v>3424</v>
      </c>
      <c r="U1449" t="s">
        <v>3424</v>
      </c>
      <c r="V1449" t="s">
        <v>3424</v>
      </c>
    </row>
    <row r="1450" spans="1:22">
      <c r="A1450" t="s">
        <v>3363</v>
      </c>
      <c r="B1450">
        <v>38</v>
      </c>
      <c r="C1450">
        <v>6</v>
      </c>
      <c r="D1450">
        <v>3</v>
      </c>
      <c r="E1450">
        <v>7</v>
      </c>
      <c r="F1450">
        <v>1</v>
      </c>
      <c r="G1450">
        <v>0</v>
      </c>
      <c r="H1450">
        <v>6</v>
      </c>
      <c r="I1450">
        <v>53</v>
      </c>
      <c r="J1450">
        <v>9</v>
      </c>
      <c r="K1450">
        <v>3</v>
      </c>
      <c r="L1450">
        <v>20</v>
      </c>
      <c r="M1450">
        <v>7</v>
      </c>
      <c r="N1450">
        <v>0</v>
      </c>
      <c r="O1450">
        <v>13</v>
      </c>
      <c r="T1450" t="s">
        <v>3424</v>
      </c>
      <c r="U1450" t="s">
        <v>3424</v>
      </c>
      <c r="V1450" t="s">
        <v>3424</v>
      </c>
    </row>
    <row r="1451" spans="1:22">
      <c r="A1451" t="s">
        <v>3365</v>
      </c>
      <c r="B1451">
        <v>31</v>
      </c>
      <c r="C1451">
        <v>6</v>
      </c>
      <c r="D1451">
        <v>3</v>
      </c>
      <c r="E1451">
        <v>23</v>
      </c>
      <c r="F1451">
        <v>14</v>
      </c>
      <c r="G1451">
        <v>2</v>
      </c>
      <c r="H1451">
        <v>7</v>
      </c>
      <c r="I1451">
        <v>43</v>
      </c>
      <c r="J1451">
        <v>7</v>
      </c>
      <c r="K1451">
        <v>4</v>
      </c>
      <c r="L1451">
        <v>25</v>
      </c>
      <c r="M1451">
        <v>14</v>
      </c>
      <c r="N1451">
        <v>0</v>
      </c>
      <c r="O1451">
        <v>11</v>
      </c>
      <c r="T1451" t="s">
        <v>3424</v>
      </c>
      <c r="U1451" t="s">
        <v>3424</v>
      </c>
      <c r="V1451" t="s">
        <v>3424</v>
      </c>
    </row>
    <row r="1452" spans="1:22">
      <c r="A1452" t="s">
        <v>3367</v>
      </c>
      <c r="B1452">
        <v>37</v>
      </c>
      <c r="C1452">
        <v>7</v>
      </c>
      <c r="D1452">
        <v>4</v>
      </c>
      <c r="E1452">
        <v>15</v>
      </c>
      <c r="F1452">
        <v>0</v>
      </c>
      <c r="G1452">
        <v>0</v>
      </c>
      <c r="H1452">
        <v>15</v>
      </c>
      <c r="I1452">
        <v>47</v>
      </c>
      <c r="J1452">
        <v>8</v>
      </c>
      <c r="K1452">
        <v>5</v>
      </c>
      <c r="L1452">
        <v>17</v>
      </c>
      <c r="M1452">
        <v>0</v>
      </c>
      <c r="N1452">
        <v>0</v>
      </c>
      <c r="O1452">
        <v>17</v>
      </c>
      <c r="T1452" t="s">
        <v>3424</v>
      </c>
      <c r="U1452" t="s">
        <v>3424</v>
      </c>
      <c r="V1452" t="s">
        <v>3424</v>
      </c>
    </row>
    <row r="1453" spans="1:22">
      <c r="A1453" t="s">
        <v>3368</v>
      </c>
      <c r="B1453">
        <v>23</v>
      </c>
      <c r="C1453">
        <v>6</v>
      </c>
      <c r="D1453">
        <v>5</v>
      </c>
      <c r="E1453">
        <v>14</v>
      </c>
      <c r="F1453">
        <v>2</v>
      </c>
      <c r="G1453">
        <v>0</v>
      </c>
      <c r="H1453">
        <v>12</v>
      </c>
      <c r="I1453">
        <v>39</v>
      </c>
      <c r="J1453">
        <v>8</v>
      </c>
      <c r="K1453">
        <v>6</v>
      </c>
      <c r="L1453">
        <v>13</v>
      </c>
      <c r="M1453">
        <v>0</v>
      </c>
      <c r="N1453">
        <v>0</v>
      </c>
      <c r="O1453">
        <v>13</v>
      </c>
      <c r="T1453" t="s">
        <v>3424</v>
      </c>
      <c r="U1453" t="s">
        <v>3424</v>
      </c>
      <c r="V1453" t="s">
        <v>3424</v>
      </c>
    </row>
    <row r="1454" spans="1:22">
      <c r="A1454" t="s">
        <v>3370</v>
      </c>
      <c r="B1454">
        <v>38</v>
      </c>
      <c r="C1454">
        <v>8</v>
      </c>
      <c r="D1454">
        <v>4</v>
      </c>
      <c r="E1454">
        <v>22</v>
      </c>
      <c r="F1454">
        <v>1</v>
      </c>
      <c r="G1454">
        <v>0</v>
      </c>
      <c r="H1454">
        <v>21</v>
      </c>
      <c r="I1454">
        <v>61</v>
      </c>
      <c r="J1454">
        <v>9</v>
      </c>
      <c r="K1454">
        <v>5</v>
      </c>
      <c r="L1454">
        <v>26</v>
      </c>
      <c r="M1454">
        <v>0</v>
      </c>
      <c r="N1454">
        <v>1</v>
      </c>
      <c r="O1454">
        <v>25</v>
      </c>
      <c r="T1454" t="s">
        <v>3424</v>
      </c>
      <c r="U1454" t="s">
        <v>3424</v>
      </c>
      <c r="V1454" t="s">
        <v>3424</v>
      </c>
    </row>
    <row r="1455" spans="1:22">
      <c r="A1455" t="s">
        <v>3372</v>
      </c>
      <c r="B1455">
        <v>25</v>
      </c>
      <c r="C1455">
        <v>9</v>
      </c>
      <c r="D1455">
        <v>3</v>
      </c>
      <c r="E1455">
        <v>20</v>
      </c>
      <c r="F1455">
        <v>1</v>
      </c>
      <c r="G1455">
        <v>0</v>
      </c>
      <c r="H1455">
        <v>19</v>
      </c>
      <c r="I1455">
        <v>49</v>
      </c>
      <c r="J1455">
        <v>10</v>
      </c>
      <c r="K1455">
        <v>4</v>
      </c>
      <c r="L1455">
        <v>20</v>
      </c>
      <c r="M1455">
        <v>0</v>
      </c>
      <c r="N1455">
        <v>0</v>
      </c>
      <c r="O1455">
        <v>20</v>
      </c>
      <c r="T1455" t="s">
        <v>3424</v>
      </c>
      <c r="U1455" t="s">
        <v>3424</v>
      </c>
      <c r="V1455" t="s">
        <v>3424</v>
      </c>
    </row>
    <row r="1456" spans="1:22">
      <c r="A1456" t="s">
        <v>3374</v>
      </c>
      <c r="B1456">
        <v>30</v>
      </c>
      <c r="C1456">
        <v>6</v>
      </c>
      <c r="D1456">
        <v>4</v>
      </c>
      <c r="E1456">
        <v>12</v>
      </c>
      <c r="F1456">
        <v>1</v>
      </c>
      <c r="G1456">
        <v>0</v>
      </c>
      <c r="H1456">
        <v>11</v>
      </c>
      <c r="I1456">
        <v>40</v>
      </c>
      <c r="J1456">
        <v>7</v>
      </c>
      <c r="K1456">
        <v>4</v>
      </c>
      <c r="L1456">
        <v>16</v>
      </c>
      <c r="M1456">
        <v>2</v>
      </c>
      <c r="N1456">
        <v>0</v>
      </c>
      <c r="O1456">
        <v>14</v>
      </c>
      <c r="T1456" t="s">
        <v>3424</v>
      </c>
      <c r="U1456" t="s">
        <v>3424</v>
      </c>
      <c r="V1456" t="s">
        <v>3424</v>
      </c>
    </row>
    <row r="1457" spans="1:22">
      <c r="A1457" t="s">
        <v>3376</v>
      </c>
      <c r="B1457">
        <v>39</v>
      </c>
      <c r="C1457">
        <v>7</v>
      </c>
      <c r="D1457">
        <v>3</v>
      </c>
      <c r="E1457">
        <v>12</v>
      </c>
      <c r="F1457">
        <v>0</v>
      </c>
      <c r="G1457">
        <v>0</v>
      </c>
      <c r="H1457">
        <v>12</v>
      </c>
      <c r="I1457">
        <v>37</v>
      </c>
      <c r="J1457">
        <v>7</v>
      </c>
      <c r="K1457">
        <v>3</v>
      </c>
      <c r="L1457">
        <v>13</v>
      </c>
      <c r="M1457">
        <v>0</v>
      </c>
      <c r="N1457">
        <v>0</v>
      </c>
      <c r="O1457">
        <v>13</v>
      </c>
      <c r="T1457" t="s">
        <v>3424</v>
      </c>
      <c r="U1457" t="s">
        <v>3424</v>
      </c>
      <c r="V1457" t="s">
        <v>3424</v>
      </c>
    </row>
    <row r="1458" spans="1:22">
      <c r="A1458" t="s">
        <v>3378</v>
      </c>
      <c r="B1458">
        <v>26</v>
      </c>
      <c r="C1458">
        <v>6</v>
      </c>
      <c r="D1458">
        <v>3</v>
      </c>
      <c r="E1458">
        <v>10</v>
      </c>
      <c r="F1458">
        <v>1</v>
      </c>
      <c r="G1458">
        <v>0</v>
      </c>
      <c r="H1458">
        <v>9</v>
      </c>
      <c r="I1458">
        <v>36</v>
      </c>
      <c r="J1458">
        <v>9</v>
      </c>
      <c r="K1458">
        <v>3</v>
      </c>
      <c r="L1458">
        <v>11</v>
      </c>
      <c r="M1458">
        <v>0</v>
      </c>
      <c r="N1458">
        <v>0</v>
      </c>
      <c r="O1458">
        <v>11</v>
      </c>
      <c r="T1458" t="s">
        <v>3424</v>
      </c>
      <c r="U1458" t="s">
        <v>3424</v>
      </c>
      <c r="V1458" t="s">
        <v>3424</v>
      </c>
    </row>
    <row r="1459" spans="1:22">
      <c r="A1459" t="s">
        <v>3380</v>
      </c>
      <c r="B1459">
        <v>41</v>
      </c>
      <c r="C1459">
        <v>8</v>
      </c>
      <c r="D1459">
        <v>7</v>
      </c>
      <c r="E1459">
        <v>26</v>
      </c>
      <c r="F1459">
        <v>1</v>
      </c>
      <c r="G1459">
        <v>0</v>
      </c>
      <c r="H1459">
        <v>25</v>
      </c>
      <c r="M1459" t="s">
        <v>3424</v>
      </c>
      <c r="N1459" t="s">
        <v>3424</v>
      </c>
      <c r="O1459" t="s">
        <v>3424</v>
      </c>
      <c r="T1459" t="s">
        <v>3424</v>
      </c>
      <c r="U1459" t="s">
        <v>3424</v>
      </c>
      <c r="V1459" t="s">
        <v>3424</v>
      </c>
    </row>
    <row r="1460" spans="1:22">
      <c r="A1460" t="s">
        <v>3381</v>
      </c>
      <c r="B1460">
        <v>50</v>
      </c>
      <c r="C1460">
        <v>6</v>
      </c>
      <c r="D1460">
        <v>4</v>
      </c>
      <c r="E1460">
        <v>17</v>
      </c>
      <c r="F1460">
        <v>0</v>
      </c>
      <c r="G1460">
        <v>0</v>
      </c>
      <c r="H1460">
        <v>17</v>
      </c>
      <c r="I1460">
        <v>60</v>
      </c>
      <c r="J1460">
        <v>7</v>
      </c>
      <c r="K1460">
        <v>6</v>
      </c>
      <c r="L1460">
        <v>15</v>
      </c>
      <c r="M1460">
        <v>0</v>
      </c>
      <c r="N1460">
        <v>0</v>
      </c>
      <c r="O1460">
        <v>15</v>
      </c>
      <c r="T1460" t="s">
        <v>3424</v>
      </c>
      <c r="U1460" t="s">
        <v>3424</v>
      </c>
      <c r="V1460" t="s">
        <v>3424</v>
      </c>
    </row>
    <row r="1461" spans="1:22">
      <c r="A1461" t="s">
        <v>3382</v>
      </c>
      <c r="B1461">
        <v>78</v>
      </c>
      <c r="C1461">
        <v>8</v>
      </c>
      <c r="D1461">
        <v>5</v>
      </c>
      <c r="E1461">
        <v>16</v>
      </c>
      <c r="F1461">
        <v>1</v>
      </c>
      <c r="G1461">
        <v>1</v>
      </c>
      <c r="H1461">
        <v>14</v>
      </c>
      <c r="I1461">
        <v>69</v>
      </c>
      <c r="J1461">
        <v>9</v>
      </c>
      <c r="K1461">
        <v>4</v>
      </c>
      <c r="L1461">
        <v>22</v>
      </c>
      <c r="M1461">
        <v>1</v>
      </c>
      <c r="N1461">
        <v>0</v>
      </c>
      <c r="O1461">
        <v>21</v>
      </c>
      <c r="T1461" t="s">
        <v>3424</v>
      </c>
      <c r="U1461" t="s">
        <v>3424</v>
      </c>
      <c r="V1461" t="s">
        <v>3424</v>
      </c>
    </row>
    <row r="1462" spans="1:22">
      <c r="A1462" t="s">
        <v>3383</v>
      </c>
      <c r="B1462">
        <v>26</v>
      </c>
      <c r="C1462">
        <v>7</v>
      </c>
      <c r="D1462">
        <v>4</v>
      </c>
      <c r="E1462">
        <v>17</v>
      </c>
      <c r="F1462">
        <v>3</v>
      </c>
      <c r="G1462">
        <v>0</v>
      </c>
      <c r="H1462">
        <v>14</v>
      </c>
      <c r="I1462">
        <v>57</v>
      </c>
      <c r="J1462">
        <v>7</v>
      </c>
      <c r="K1462">
        <v>4</v>
      </c>
      <c r="L1462">
        <v>12</v>
      </c>
      <c r="M1462">
        <v>1</v>
      </c>
      <c r="N1462">
        <v>0</v>
      </c>
      <c r="O1462">
        <v>11</v>
      </c>
      <c r="T1462" t="s">
        <v>3424</v>
      </c>
      <c r="U1462" t="s">
        <v>3424</v>
      </c>
      <c r="V1462" t="s">
        <v>3424</v>
      </c>
    </row>
    <row r="1463" spans="1:22">
      <c r="A1463" t="s">
        <v>3385</v>
      </c>
      <c r="B1463">
        <v>41</v>
      </c>
      <c r="C1463">
        <v>7</v>
      </c>
      <c r="D1463">
        <v>4</v>
      </c>
      <c r="E1463">
        <v>19</v>
      </c>
      <c r="F1463">
        <v>3</v>
      </c>
      <c r="G1463">
        <v>0</v>
      </c>
      <c r="H1463">
        <v>16</v>
      </c>
      <c r="M1463" t="s">
        <v>3424</v>
      </c>
      <c r="N1463" t="s">
        <v>3424</v>
      </c>
      <c r="O1463" t="s">
        <v>3424</v>
      </c>
      <c r="T1463" t="s">
        <v>3424</v>
      </c>
      <c r="U1463" t="s">
        <v>3424</v>
      </c>
      <c r="V1463" t="s">
        <v>3424</v>
      </c>
    </row>
    <row r="1464" spans="1:22">
      <c r="A1464" t="s">
        <v>3386</v>
      </c>
      <c r="B1464">
        <v>40</v>
      </c>
      <c r="C1464">
        <v>9</v>
      </c>
      <c r="D1464">
        <v>4</v>
      </c>
      <c r="E1464">
        <v>17</v>
      </c>
      <c r="F1464">
        <v>0</v>
      </c>
      <c r="G1464">
        <v>0</v>
      </c>
      <c r="H1464">
        <v>17</v>
      </c>
      <c r="I1464">
        <v>36</v>
      </c>
      <c r="J1464">
        <v>9</v>
      </c>
      <c r="K1464">
        <v>5</v>
      </c>
      <c r="L1464">
        <v>16</v>
      </c>
      <c r="M1464">
        <v>0</v>
      </c>
      <c r="N1464">
        <v>0</v>
      </c>
      <c r="O1464">
        <v>16</v>
      </c>
      <c r="T1464" t="s">
        <v>3424</v>
      </c>
      <c r="U1464" t="s">
        <v>3424</v>
      </c>
      <c r="V1464" t="s">
        <v>3424</v>
      </c>
    </row>
    <row r="1465" spans="1:22">
      <c r="A1465" t="s">
        <v>3388</v>
      </c>
      <c r="B1465">
        <v>40</v>
      </c>
      <c r="C1465">
        <v>8</v>
      </c>
      <c r="D1465">
        <v>4</v>
      </c>
      <c r="E1465">
        <v>24</v>
      </c>
      <c r="F1465">
        <v>0</v>
      </c>
      <c r="G1465">
        <v>0</v>
      </c>
      <c r="H1465">
        <v>24</v>
      </c>
      <c r="I1465">
        <v>35</v>
      </c>
      <c r="J1465">
        <v>9</v>
      </c>
      <c r="K1465">
        <v>6</v>
      </c>
      <c r="L1465">
        <v>23</v>
      </c>
      <c r="M1465">
        <v>2</v>
      </c>
      <c r="N1465">
        <v>1</v>
      </c>
      <c r="O1465">
        <v>20</v>
      </c>
      <c r="T1465" t="s">
        <v>3424</v>
      </c>
      <c r="U1465" t="s">
        <v>3424</v>
      </c>
      <c r="V1465" t="s">
        <v>3424</v>
      </c>
    </row>
    <row r="1466" spans="1:22">
      <c r="A1466" t="s">
        <v>3389</v>
      </c>
      <c r="B1466">
        <v>43</v>
      </c>
      <c r="C1466">
        <v>8</v>
      </c>
      <c r="D1466">
        <v>6</v>
      </c>
      <c r="E1466">
        <v>16</v>
      </c>
      <c r="F1466">
        <v>1</v>
      </c>
      <c r="G1466">
        <v>0</v>
      </c>
      <c r="H1466">
        <v>15</v>
      </c>
      <c r="I1466">
        <v>50</v>
      </c>
      <c r="J1466">
        <v>9</v>
      </c>
      <c r="K1466">
        <v>6</v>
      </c>
      <c r="L1466">
        <v>21</v>
      </c>
      <c r="M1466">
        <v>0</v>
      </c>
      <c r="N1466">
        <v>0</v>
      </c>
      <c r="O1466">
        <v>21</v>
      </c>
      <c r="T1466" t="s">
        <v>3424</v>
      </c>
      <c r="U1466" t="s">
        <v>3424</v>
      </c>
      <c r="V1466" t="s">
        <v>3424</v>
      </c>
    </row>
    <row r="1467" spans="1:22">
      <c r="A1467" t="s">
        <v>3390</v>
      </c>
      <c r="B1467">
        <v>23</v>
      </c>
      <c r="C1467">
        <v>6</v>
      </c>
      <c r="D1467">
        <v>4</v>
      </c>
      <c r="E1467">
        <v>22</v>
      </c>
      <c r="F1467">
        <v>0</v>
      </c>
      <c r="G1467">
        <v>0</v>
      </c>
      <c r="H1467">
        <v>22</v>
      </c>
      <c r="I1467">
        <v>40</v>
      </c>
      <c r="J1467">
        <v>8</v>
      </c>
      <c r="K1467">
        <v>4</v>
      </c>
      <c r="L1467">
        <v>20</v>
      </c>
      <c r="M1467">
        <v>2</v>
      </c>
      <c r="N1467">
        <v>0</v>
      </c>
      <c r="O1467">
        <v>18</v>
      </c>
      <c r="T1467" t="s">
        <v>3424</v>
      </c>
      <c r="U1467" t="s">
        <v>3424</v>
      </c>
      <c r="V1467" t="s">
        <v>3424</v>
      </c>
    </row>
    <row r="1468" spans="1:22">
      <c r="A1468" t="s">
        <v>3392</v>
      </c>
      <c r="B1468">
        <v>48</v>
      </c>
      <c r="C1468">
        <v>9</v>
      </c>
      <c r="D1468">
        <v>5</v>
      </c>
      <c r="E1468">
        <v>25</v>
      </c>
      <c r="F1468">
        <v>1</v>
      </c>
      <c r="G1468">
        <v>1</v>
      </c>
      <c r="H1468">
        <v>23</v>
      </c>
      <c r="I1468">
        <v>72</v>
      </c>
      <c r="J1468">
        <v>8</v>
      </c>
      <c r="K1468">
        <v>5</v>
      </c>
      <c r="L1468">
        <v>21</v>
      </c>
      <c r="M1468">
        <v>0</v>
      </c>
      <c r="N1468">
        <v>0</v>
      </c>
      <c r="O1468">
        <v>21</v>
      </c>
      <c r="T1468" t="s">
        <v>3424</v>
      </c>
      <c r="U1468" t="s">
        <v>3424</v>
      </c>
      <c r="V1468" t="s">
        <v>3424</v>
      </c>
    </row>
    <row r="1469" spans="1:22">
      <c r="A1469" t="s">
        <v>3394</v>
      </c>
      <c r="B1469">
        <v>38</v>
      </c>
      <c r="C1469">
        <v>8</v>
      </c>
      <c r="D1469">
        <v>6</v>
      </c>
      <c r="E1469">
        <v>22</v>
      </c>
      <c r="F1469">
        <v>5</v>
      </c>
      <c r="G1469">
        <v>0</v>
      </c>
      <c r="H1469">
        <v>17</v>
      </c>
      <c r="I1469">
        <v>40</v>
      </c>
      <c r="J1469">
        <v>8</v>
      </c>
      <c r="K1469">
        <v>5</v>
      </c>
      <c r="L1469">
        <v>15</v>
      </c>
      <c r="M1469">
        <v>1</v>
      </c>
      <c r="N1469">
        <v>0</v>
      </c>
      <c r="O1469">
        <v>14</v>
      </c>
      <c r="T1469" t="s">
        <v>3424</v>
      </c>
      <c r="U1469" t="s">
        <v>3424</v>
      </c>
      <c r="V1469" t="s">
        <v>3424</v>
      </c>
    </row>
    <row r="1470" spans="1:22">
      <c r="A1470" t="s">
        <v>3396</v>
      </c>
      <c r="B1470">
        <v>35</v>
      </c>
      <c r="C1470">
        <v>7</v>
      </c>
      <c r="D1470">
        <v>4</v>
      </c>
      <c r="E1470">
        <v>22</v>
      </c>
      <c r="F1470">
        <v>5</v>
      </c>
      <c r="G1470">
        <v>0</v>
      </c>
      <c r="H1470">
        <v>17</v>
      </c>
      <c r="I1470">
        <v>43</v>
      </c>
      <c r="J1470">
        <v>7</v>
      </c>
      <c r="K1470">
        <v>4</v>
      </c>
      <c r="L1470">
        <v>21</v>
      </c>
      <c r="M1470">
        <v>1</v>
      </c>
      <c r="N1470">
        <v>0</v>
      </c>
      <c r="O1470">
        <v>20</v>
      </c>
      <c r="T1470" t="s">
        <v>3424</v>
      </c>
      <c r="U1470" t="s">
        <v>3424</v>
      </c>
      <c r="V1470" t="s">
        <v>3424</v>
      </c>
    </row>
    <row r="1471" spans="1:22">
      <c r="A1471" t="s">
        <v>3398</v>
      </c>
      <c r="B1471">
        <v>37</v>
      </c>
      <c r="C1471">
        <v>7</v>
      </c>
      <c r="D1471">
        <v>6</v>
      </c>
      <c r="E1471">
        <v>23</v>
      </c>
      <c r="F1471">
        <v>0</v>
      </c>
      <c r="G1471">
        <v>0</v>
      </c>
      <c r="H1471">
        <v>23</v>
      </c>
      <c r="I1471">
        <v>30</v>
      </c>
      <c r="J1471">
        <v>9</v>
      </c>
      <c r="K1471">
        <v>7</v>
      </c>
      <c r="L1471">
        <v>22</v>
      </c>
      <c r="M1471">
        <v>0</v>
      </c>
      <c r="N1471">
        <v>0</v>
      </c>
      <c r="O1471">
        <v>22</v>
      </c>
      <c r="T1471" t="s">
        <v>3424</v>
      </c>
      <c r="U1471" t="s">
        <v>3424</v>
      </c>
      <c r="V1471" t="s">
        <v>3424</v>
      </c>
    </row>
    <row r="1472" spans="1:22">
      <c r="A1472" t="s">
        <v>3400</v>
      </c>
      <c r="B1472">
        <v>51</v>
      </c>
      <c r="C1472">
        <v>8</v>
      </c>
      <c r="D1472">
        <v>5</v>
      </c>
      <c r="E1472">
        <v>21</v>
      </c>
      <c r="F1472">
        <v>0</v>
      </c>
      <c r="G1472">
        <v>0</v>
      </c>
      <c r="H1472">
        <v>21</v>
      </c>
      <c r="I1472">
        <v>45</v>
      </c>
      <c r="J1472">
        <v>9</v>
      </c>
      <c r="K1472">
        <v>5</v>
      </c>
      <c r="L1472">
        <v>29</v>
      </c>
      <c r="M1472">
        <v>0</v>
      </c>
      <c r="N1472">
        <v>0</v>
      </c>
      <c r="O1472">
        <v>29</v>
      </c>
      <c r="T1472" t="s">
        <v>3424</v>
      </c>
      <c r="U1472" t="s">
        <v>3424</v>
      </c>
      <c r="V1472" t="s">
        <v>3424</v>
      </c>
    </row>
    <row r="1473" spans="1:1">
      <c r="A1473" t="s">
        <v>4152</v>
      </c>
    </row>
    <row r="1474" spans="1:8">
      <c r="A1474" t="s">
        <v>4153</v>
      </c>
      <c r="B1474">
        <v>51</v>
      </c>
      <c r="C1474">
        <v>8</v>
      </c>
      <c r="D1474">
        <v>5</v>
      </c>
      <c r="E1474">
        <v>16</v>
      </c>
      <c r="F1474">
        <v>1</v>
      </c>
      <c r="G1474">
        <v>0</v>
      </c>
      <c r="H1474">
        <v>15</v>
      </c>
    </row>
    <row r="1475" spans="1:8">
      <c r="A1475" t="s">
        <v>4154</v>
      </c>
      <c r="B1475">
        <v>60</v>
      </c>
      <c r="C1475">
        <v>7</v>
      </c>
      <c r="D1475">
        <v>6</v>
      </c>
      <c r="E1475">
        <v>21</v>
      </c>
      <c r="F1475">
        <v>2</v>
      </c>
      <c r="G1475">
        <v>0</v>
      </c>
      <c r="H1475">
        <v>19</v>
      </c>
    </row>
    <row r="1476" spans="1:8">
      <c r="A1476" t="s">
        <v>4155</v>
      </c>
      <c r="B1476">
        <v>52</v>
      </c>
      <c r="C1476">
        <v>8</v>
      </c>
      <c r="D1476">
        <v>5</v>
      </c>
      <c r="E1476">
        <v>19</v>
      </c>
      <c r="F1476">
        <v>3</v>
      </c>
      <c r="G1476">
        <v>0</v>
      </c>
      <c r="H1476">
        <v>16</v>
      </c>
    </row>
    <row r="1477" spans="1:8">
      <c r="A1477" t="s">
        <v>4156</v>
      </c>
      <c r="B1477">
        <v>60</v>
      </c>
      <c r="C1477">
        <v>8</v>
      </c>
      <c r="D1477">
        <v>5</v>
      </c>
      <c r="E1477">
        <v>23</v>
      </c>
      <c r="F1477">
        <v>1</v>
      </c>
      <c r="G1477">
        <v>0</v>
      </c>
      <c r="H1477">
        <v>22</v>
      </c>
    </row>
    <row r="1478" spans="1:8">
      <c r="A1478" t="s">
        <v>4157</v>
      </c>
      <c r="B1478">
        <v>40</v>
      </c>
      <c r="C1478">
        <v>4</v>
      </c>
      <c r="D1478">
        <v>4</v>
      </c>
      <c r="E1478">
        <v>18</v>
      </c>
      <c r="F1478">
        <v>3</v>
      </c>
      <c r="G1478">
        <v>0</v>
      </c>
      <c r="H1478">
        <v>15</v>
      </c>
    </row>
    <row r="1479" spans="1:8">
      <c r="A1479" t="s">
        <v>4158</v>
      </c>
      <c r="B1479">
        <v>78</v>
      </c>
      <c r="C1479">
        <v>9</v>
      </c>
      <c r="D1479">
        <v>6</v>
      </c>
      <c r="E1479">
        <v>13</v>
      </c>
      <c r="F1479">
        <v>1</v>
      </c>
      <c r="G1479">
        <v>0</v>
      </c>
      <c r="H1479">
        <v>12</v>
      </c>
    </row>
    <row r="1480" spans="1:8">
      <c r="A1480" t="s">
        <v>4159</v>
      </c>
      <c r="B1480">
        <v>70</v>
      </c>
      <c r="C1480">
        <v>8</v>
      </c>
      <c r="D1480">
        <v>5</v>
      </c>
      <c r="E1480">
        <v>19</v>
      </c>
      <c r="F1480">
        <v>0</v>
      </c>
      <c r="G1480">
        <v>0</v>
      </c>
      <c r="H1480">
        <v>19</v>
      </c>
    </row>
    <row r="1481" spans="1:8">
      <c r="A1481" t="s">
        <v>4160</v>
      </c>
      <c r="B1481">
        <v>45</v>
      </c>
      <c r="C1481">
        <v>7</v>
      </c>
      <c r="D1481">
        <v>4</v>
      </c>
      <c r="E1481">
        <v>19</v>
      </c>
      <c r="F1481">
        <v>1</v>
      </c>
      <c r="G1481">
        <v>0</v>
      </c>
      <c r="H1481">
        <v>18</v>
      </c>
    </row>
    <row r="1482" spans="1:8">
      <c r="A1482" t="s">
        <v>4161</v>
      </c>
      <c r="B1482">
        <v>65</v>
      </c>
      <c r="C1482">
        <v>8</v>
      </c>
      <c r="D1482">
        <v>5</v>
      </c>
      <c r="E1482">
        <v>17</v>
      </c>
      <c r="F1482">
        <v>0</v>
      </c>
      <c r="G1482">
        <v>0</v>
      </c>
      <c r="H1482">
        <v>17</v>
      </c>
    </row>
    <row r="1483" spans="1:8">
      <c r="A1483" t="s">
        <v>4162</v>
      </c>
      <c r="B1483">
        <v>65</v>
      </c>
      <c r="C1483">
        <v>9</v>
      </c>
      <c r="D1483">
        <v>6</v>
      </c>
      <c r="E1483">
        <v>20</v>
      </c>
      <c r="F1483">
        <v>2</v>
      </c>
      <c r="G1483">
        <v>0</v>
      </c>
      <c r="H1483">
        <v>18</v>
      </c>
    </row>
    <row r="1484" spans="1:8">
      <c r="A1484" t="s">
        <v>4163</v>
      </c>
      <c r="B1484">
        <v>62</v>
      </c>
      <c r="C1484">
        <v>9</v>
      </c>
      <c r="D1484">
        <v>5</v>
      </c>
      <c r="E1484">
        <v>21</v>
      </c>
      <c r="F1484">
        <v>1</v>
      </c>
      <c r="G1484">
        <v>0</v>
      </c>
      <c r="H1484">
        <v>20</v>
      </c>
    </row>
    <row r="1485" spans="1:8">
      <c r="A1485" t="s">
        <v>4164</v>
      </c>
      <c r="B1485">
        <v>72</v>
      </c>
      <c r="C1485">
        <v>10</v>
      </c>
      <c r="D1485">
        <v>7</v>
      </c>
      <c r="E1485">
        <v>16</v>
      </c>
      <c r="F1485">
        <v>0</v>
      </c>
      <c r="G1485">
        <v>0</v>
      </c>
      <c r="H1485">
        <v>16</v>
      </c>
    </row>
    <row r="1486" spans="1:8">
      <c r="A1486" t="s">
        <v>4165</v>
      </c>
      <c r="B1486">
        <v>65</v>
      </c>
      <c r="C1486">
        <v>9</v>
      </c>
      <c r="D1486">
        <v>8</v>
      </c>
      <c r="E1486">
        <v>17</v>
      </c>
      <c r="F1486">
        <v>2</v>
      </c>
      <c r="G1486">
        <v>0</v>
      </c>
      <c r="H1486">
        <v>15</v>
      </c>
    </row>
    <row r="1487" spans="1:8">
      <c r="A1487" t="s">
        <v>4166</v>
      </c>
      <c r="B1487">
        <v>58</v>
      </c>
      <c r="C1487">
        <v>8</v>
      </c>
      <c r="D1487">
        <v>6</v>
      </c>
      <c r="E1487">
        <v>21</v>
      </c>
      <c r="F1487">
        <v>3</v>
      </c>
      <c r="G1487">
        <v>0</v>
      </c>
      <c r="H1487">
        <v>18</v>
      </c>
    </row>
    <row r="1488" spans="1:8">
      <c r="A1488" t="s">
        <v>4167</v>
      </c>
      <c r="B1488">
        <v>65</v>
      </c>
      <c r="C1488">
        <v>9</v>
      </c>
      <c r="D1488">
        <v>5</v>
      </c>
      <c r="E1488">
        <v>17</v>
      </c>
      <c r="F1488">
        <v>4</v>
      </c>
      <c r="G1488">
        <v>0</v>
      </c>
      <c r="H1488">
        <v>13</v>
      </c>
    </row>
    <row r="1489" spans="1:8">
      <c r="A1489" t="s">
        <v>4168</v>
      </c>
      <c r="B1489">
        <v>66</v>
      </c>
      <c r="C1489">
        <v>9</v>
      </c>
      <c r="D1489">
        <v>6</v>
      </c>
      <c r="E1489">
        <v>19</v>
      </c>
      <c r="F1489">
        <v>0</v>
      </c>
      <c r="G1489">
        <v>0</v>
      </c>
      <c r="H1489">
        <v>19</v>
      </c>
    </row>
    <row r="1490" spans="1:8">
      <c r="A1490" t="s">
        <v>4169</v>
      </c>
      <c r="B1490">
        <v>62</v>
      </c>
      <c r="C1490">
        <v>8</v>
      </c>
      <c r="D1490">
        <v>6</v>
      </c>
      <c r="E1490">
        <v>19</v>
      </c>
      <c r="F1490">
        <v>0</v>
      </c>
      <c r="G1490">
        <v>0</v>
      </c>
      <c r="H1490">
        <v>19</v>
      </c>
    </row>
    <row r="1491" spans="1:8">
      <c r="A1491" t="s">
        <v>4170</v>
      </c>
      <c r="B1491">
        <v>65</v>
      </c>
      <c r="C1491">
        <v>8</v>
      </c>
      <c r="D1491">
        <v>6</v>
      </c>
      <c r="E1491">
        <v>19</v>
      </c>
      <c r="F1491">
        <v>0</v>
      </c>
      <c r="G1491">
        <v>0</v>
      </c>
      <c r="H1491">
        <v>19</v>
      </c>
    </row>
    <row r="1492" spans="1:8">
      <c r="A1492" t="s">
        <v>4171</v>
      </c>
      <c r="B1492">
        <v>54</v>
      </c>
      <c r="C1492">
        <v>7</v>
      </c>
      <c r="D1492">
        <v>6</v>
      </c>
      <c r="E1492">
        <v>25</v>
      </c>
      <c r="F1492">
        <v>1</v>
      </c>
      <c r="G1492">
        <v>0</v>
      </c>
      <c r="H1492">
        <v>24</v>
      </c>
    </row>
    <row r="1493" spans="1:8">
      <c r="A1493" t="s">
        <v>4172</v>
      </c>
      <c r="B1493">
        <v>44</v>
      </c>
      <c r="C1493">
        <v>8</v>
      </c>
      <c r="D1493">
        <v>5</v>
      </c>
      <c r="E1493">
        <v>19</v>
      </c>
      <c r="F1493">
        <v>1</v>
      </c>
      <c r="G1493">
        <v>0</v>
      </c>
      <c r="H1493">
        <v>18</v>
      </c>
    </row>
    <row r="1494" spans="1:8">
      <c r="A1494" t="s">
        <v>4173</v>
      </c>
      <c r="B1494">
        <v>58</v>
      </c>
      <c r="C1494">
        <v>7</v>
      </c>
      <c r="D1494">
        <v>5</v>
      </c>
      <c r="E1494">
        <v>17</v>
      </c>
      <c r="F1494">
        <v>2</v>
      </c>
      <c r="G1494">
        <v>0</v>
      </c>
      <c r="H1494">
        <v>15</v>
      </c>
    </row>
    <row r="1495" spans="1:8">
      <c r="A1495" t="s">
        <v>4174</v>
      </c>
      <c r="B1495">
        <v>58</v>
      </c>
      <c r="C1495">
        <v>5</v>
      </c>
      <c r="D1495">
        <v>5</v>
      </c>
      <c r="E1495">
        <v>18</v>
      </c>
      <c r="F1495">
        <v>0</v>
      </c>
      <c r="G1495">
        <v>0</v>
      </c>
      <c r="H1495">
        <v>18</v>
      </c>
    </row>
    <row r="1496" spans="1:8">
      <c r="A1496" t="s">
        <v>4175</v>
      </c>
      <c r="B1496">
        <v>72</v>
      </c>
      <c r="C1496">
        <v>7</v>
      </c>
      <c r="D1496">
        <v>7</v>
      </c>
      <c r="E1496">
        <v>34</v>
      </c>
      <c r="F1496">
        <v>3</v>
      </c>
      <c r="G1496">
        <v>0</v>
      </c>
      <c r="H1496">
        <v>31</v>
      </c>
    </row>
    <row r="1497" spans="1:8">
      <c r="A1497" t="s">
        <v>4176</v>
      </c>
      <c r="B1497">
        <v>29</v>
      </c>
      <c r="C1497">
        <v>9</v>
      </c>
      <c r="D1497">
        <v>4</v>
      </c>
      <c r="E1497">
        <v>17</v>
      </c>
      <c r="F1497">
        <v>1</v>
      </c>
      <c r="G1497">
        <v>0</v>
      </c>
      <c r="H1497">
        <v>16</v>
      </c>
    </row>
    <row r="1498" spans="1:8">
      <c r="A1498" t="s">
        <v>4177</v>
      </c>
      <c r="B1498">
        <v>40</v>
      </c>
      <c r="C1498">
        <v>9</v>
      </c>
      <c r="D1498">
        <v>4</v>
      </c>
      <c r="E1498">
        <v>14</v>
      </c>
      <c r="F1498">
        <v>0</v>
      </c>
      <c r="G1498">
        <v>0</v>
      </c>
      <c r="H1498">
        <v>14</v>
      </c>
    </row>
    <row r="1499" spans="1:8">
      <c r="A1499" t="s">
        <v>4178</v>
      </c>
      <c r="B1499">
        <v>49</v>
      </c>
      <c r="C1499">
        <v>8</v>
      </c>
      <c r="D1499">
        <v>4</v>
      </c>
      <c r="E1499">
        <v>24</v>
      </c>
      <c r="F1499">
        <v>3</v>
      </c>
      <c r="G1499">
        <v>0</v>
      </c>
      <c r="H1499">
        <v>21</v>
      </c>
    </row>
    <row r="1500" spans="1:8">
      <c r="A1500" t="s">
        <v>4179</v>
      </c>
      <c r="B1500">
        <v>70</v>
      </c>
      <c r="C1500">
        <v>10</v>
      </c>
      <c r="D1500">
        <v>5</v>
      </c>
      <c r="E1500">
        <v>25</v>
      </c>
      <c r="F1500">
        <v>1</v>
      </c>
      <c r="G1500">
        <v>0</v>
      </c>
      <c r="H1500">
        <v>24</v>
      </c>
    </row>
    <row r="1501" spans="1:8">
      <c r="A1501" t="s">
        <v>4180</v>
      </c>
      <c r="B1501">
        <v>41</v>
      </c>
      <c r="C1501">
        <v>8</v>
      </c>
      <c r="D1501">
        <v>3</v>
      </c>
      <c r="E1501">
        <v>30</v>
      </c>
      <c r="F1501">
        <v>1</v>
      </c>
      <c r="G1501">
        <v>0</v>
      </c>
      <c r="H1501">
        <v>29</v>
      </c>
    </row>
    <row r="1502" spans="1:8">
      <c r="A1502" t="s">
        <v>4181</v>
      </c>
      <c r="B1502">
        <v>54</v>
      </c>
      <c r="C1502">
        <v>7</v>
      </c>
      <c r="D1502">
        <v>3</v>
      </c>
      <c r="E1502">
        <v>13</v>
      </c>
      <c r="F1502">
        <v>1</v>
      </c>
      <c r="G1502">
        <v>0</v>
      </c>
      <c r="H1502">
        <v>12</v>
      </c>
    </row>
    <row r="1503" spans="1:8">
      <c r="A1503" t="s">
        <v>4182</v>
      </c>
      <c r="B1503">
        <v>49</v>
      </c>
      <c r="C1503">
        <v>9</v>
      </c>
      <c r="D1503">
        <v>7</v>
      </c>
      <c r="E1503">
        <v>19</v>
      </c>
      <c r="F1503">
        <v>0</v>
      </c>
      <c r="G1503">
        <v>0</v>
      </c>
      <c r="H1503">
        <v>19</v>
      </c>
    </row>
    <row r="1504" spans="1:8">
      <c r="A1504" t="s">
        <v>4183</v>
      </c>
      <c r="B1504">
        <v>74</v>
      </c>
      <c r="C1504">
        <v>12</v>
      </c>
      <c r="D1504">
        <v>8</v>
      </c>
      <c r="E1504">
        <v>32</v>
      </c>
      <c r="F1504">
        <v>3</v>
      </c>
      <c r="G1504">
        <v>0</v>
      </c>
      <c r="H1504">
        <v>29</v>
      </c>
    </row>
    <row r="1505" spans="1:8">
      <c r="A1505" t="s">
        <v>4184</v>
      </c>
      <c r="B1505">
        <v>68</v>
      </c>
      <c r="C1505">
        <v>9</v>
      </c>
      <c r="D1505">
        <v>6</v>
      </c>
      <c r="E1505">
        <v>24</v>
      </c>
      <c r="F1505">
        <v>4</v>
      </c>
      <c r="G1505">
        <v>0</v>
      </c>
      <c r="H1505">
        <v>20</v>
      </c>
    </row>
    <row r="1506" spans="1:8">
      <c r="A1506" t="s">
        <v>4185</v>
      </c>
      <c r="B1506">
        <v>64</v>
      </c>
      <c r="C1506">
        <v>9</v>
      </c>
      <c r="D1506">
        <v>6</v>
      </c>
      <c r="E1506">
        <v>22</v>
      </c>
      <c r="F1506">
        <v>1</v>
      </c>
      <c r="G1506">
        <v>0</v>
      </c>
      <c r="H1506">
        <v>21</v>
      </c>
    </row>
    <row r="1507" spans="1:8">
      <c r="A1507" t="s">
        <v>4186</v>
      </c>
      <c r="B1507">
        <v>49</v>
      </c>
      <c r="C1507">
        <v>10</v>
      </c>
      <c r="D1507">
        <v>6</v>
      </c>
      <c r="E1507">
        <v>20</v>
      </c>
      <c r="F1507">
        <v>0</v>
      </c>
      <c r="G1507">
        <v>0</v>
      </c>
      <c r="H1507">
        <v>20</v>
      </c>
    </row>
    <row r="1508" spans="1:8">
      <c r="A1508" t="s">
        <v>4187</v>
      </c>
      <c r="B1508">
        <v>54</v>
      </c>
      <c r="C1508">
        <v>8</v>
      </c>
      <c r="D1508">
        <v>3</v>
      </c>
      <c r="E1508">
        <v>18</v>
      </c>
      <c r="F1508">
        <v>4</v>
      </c>
      <c r="G1508">
        <v>0</v>
      </c>
      <c r="H1508">
        <v>14</v>
      </c>
    </row>
    <row r="1509" spans="1:8">
      <c r="A1509" t="s">
        <v>4188</v>
      </c>
      <c r="B1509">
        <v>42</v>
      </c>
      <c r="C1509">
        <v>9</v>
      </c>
      <c r="D1509">
        <v>3</v>
      </c>
      <c r="E1509">
        <v>10</v>
      </c>
      <c r="F1509">
        <v>0</v>
      </c>
      <c r="G1509">
        <v>0</v>
      </c>
      <c r="H1509">
        <v>10</v>
      </c>
    </row>
    <row r="1510" spans="1:8">
      <c r="A1510" t="s">
        <v>4189</v>
      </c>
      <c r="B1510">
        <v>63</v>
      </c>
      <c r="C1510">
        <v>9</v>
      </c>
      <c r="D1510">
        <v>5</v>
      </c>
      <c r="E1510">
        <v>15</v>
      </c>
      <c r="F1510">
        <v>0</v>
      </c>
      <c r="G1510">
        <v>0</v>
      </c>
      <c r="H1510">
        <v>15</v>
      </c>
    </row>
    <row r="1511" spans="1:8">
      <c r="A1511" t="s">
        <v>4190</v>
      </c>
      <c r="B1511">
        <v>66</v>
      </c>
      <c r="C1511">
        <v>7</v>
      </c>
      <c r="D1511">
        <v>4</v>
      </c>
      <c r="E1511">
        <v>23</v>
      </c>
      <c r="F1511">
        <v>4</v>
      </c>
      <c r="G1511">
        <v>0</v>
      </c>
      <c r="H1511">
        <v>19</v>
      </c>
    </row>
    <row r="1512" spans="1:8">
      <c r="A1512" t="s">
        <v>4191</v>
      </c>
      <c r="B1512">
        <v>74</v>
      </c>
      <c r="C1512">
        <v>7</v>
      </c>
      <c r="D1512">
        <v>4</v>
      </c>
      <c r="E1512">
        <v>10</v>
      </c>
      <c r="F1512">
        <v>0</v>
      </c>
      <c r="G1512">
        <v>0</v>
      </c>
      <c r="H1512">
        <v>10</v>
      </c>
    </row>
    <row r="1513" spans="1:8">
      <c r="A1513" t="s">
        <v>4192</v>
      </c>
      <c r="B1513">
        <v>78</v>
      </c>
      <c r="C1513">
        <v>9</v>
      </c>
      <c r="D1513">
        <v>4</v>
      </c>
      <c r="E1513">
        <v>24</v>
      </c>
      <c r="F1513">
        <v>3</v>
      </c>
      <c r="G1513">
        <v>0</v>
      </c>
      <c r="H1513">
        <v>21</v>
      </c>
    </row>
    <row r="1514" spans="1:8">
      <c r="A1514" t="s">
        <v>4193</v>
      </c>
      <c r="B1514">
        <v>59</v>
      </c>
      <c r="C1514">
        <v>8</v>
      </c>
      <c r="D1514">
        <v>4</v>
      </c>
      <c r="E1514">
        <v>13</v>
      </c>
      <c r="F1514">
        <v>0</v>
      </c>
      <c r="G1514">
        <v>0</v>
      </c>
      <c r="H1514">
        <v>13</v>
      </c>
    </row>
    <row r="1515" spans="1:8">
      <c r="A1515" t="s">
        <v>4194</v>
      </c>
      <c r="B1515">
        <v>36</v>
      </c>
      <c r="C1515">
        <v>6</v>
      </c>
      <c r="D1515">
        <v>3</v>
      </c>
      <c r="E1515">
        <v>13</v>
      </c>
      <c r="F1515">
        <v>1</v>
      </c>
      <c r="G1515">
        <v>0</v>
      </c>
      <c r="H1515">
        <v>12</v>
      </c>
    </row>
    <row r="1516" spans="1:8">
      <c r="A1516" t="s">
        <v>4195</v>
      </c>
      <c r="B1516">
        <v>46</v>
      </c>
      <c r="C1516">
        <v>8</v>
      </c>
      <c r="D1516">
        <v>3</v>
      </c>
      <c r="E1516">
        <v>12</v>
      </c>
      <c r="F1516">
        <v>0</v>
      </c>
      <c r="G1516">
        <v>0</v>
      </c>
      <c r="H1516">
        <v>12</v>
      </c>
    </row>
    <row r="1517" spans="1:8">
      <c r="A1517" t="s">
        <v>4196</v>
      </c>
      <c r="B1517">
        <v>44</v>
      </c>
      <c r="C1517">
        <v>8</v>
      </c>
      <c r="D1517">
        <v>4</v>
      </c>
      <c r="E1517">
        <v>22</v>
      </c>
      <c r="F1517">
        <v>2</v>
      </c>
      <c r="G1517">
        <v>0</v>
      </c>
      <c r="H1517">
        <v>20</v>
      </c>
    </row>
    <row r="1518" spans="1:8">
      <c r="A1518" t="s">
        <v>4197</v>
      </c>
      <c r="B1518">
        <v>72</v>
      </c>
      <c r="C1518">
        <v>9</v>
      </c>
      <c r="D1518">
        <v>5</v>
      </c>
      <c r="E1518">
        <v>17</v>
      </c>
      <c r="F1518">
        <v>0</v>
      </c>
      <c r="G1518">
        <v>0</v>
      </c>
      <c r="H1518">
        <v>17</v>
      </c>
    </row>
    <row r="1519" spans="1:8">
      <c r="A1519" t="s">
        <v>4198</v>
      </c>
      <c r="B1519">
        <v>63</v>
      </c>
      <c r="C1519">
        <v>9</v>
      </c>
      <c r="D1519">
        <v>5</v>
      </c>
      <c r="E1519">
        <v>15</v>
      </c>
      <c r="F1519">
        <v>0</v>
      </c>
      <c r="G1519">
        <v>0</v>
      </c>
      <c r="H1519">
        <v>15</v>
      </c>
    </row>
    <row r="1520" spans="1:8">
      <c r="A1520" t="s">
        <v>4199</v>
      </c>
      <c r="B1520">
        <v>65</v>
      </c>
      <c r="C1520">
        <v>9</v>
      </c>
      <c r="D1520">
        <v>8</v>
      </c>
      <c r="E1520">
        <v>37</v>
      </c>
      <c r="F1520">
        <v>0</v>
      </c>
      <c r="G1520">
        <v>0</v>
      </c>
      <c r="H1520">
        <v>37</v>
      </c>
    </row>
    <row r="1521" spans="1:8">
      <c r="A1521" t="s">
        <v>4200</v>
      </c>
      <c r="B1521">
        <v>65</v>
      </c>
      <c r="C1521">
        <v>10</v>
      </c>
      <c r="D1521">
        <v>8</v>
      </c>
      <c r="E1521">
        <v>28</v>
      </c>
      <c r="F1521">
        <v>12</v>
      </c>
      <c r="G1521">
        <v>0</v>
      </c>
      <c r="H1521">
        <v>16</v>
      </c>
    </row>
    <row r="1522" spans="1:8">
      <c r="A1522" t="s">
        <v>4201</v>
      </c>
      <c r="B1522">
        <v>48</v>
      </c>
      <c r="C1522">
        <v>8</v>
      </c>
      <c r="D1522">
        <v>4</v>
      </c>
      <c r="E1522">
        <v>24</v>
      </c>
      <c r="F1522">
        <v>2</v>
      </c>
      <c r="G1522">
        <v>0</v>
      </c>
      <c r="H1522">
        <v>22</v>
      </c>
    </row>
    <row r="1523" spans="1:8">
      <c r="A1523" t="s">
        <v>4202</v>
      </c>
      <c r="B1523">
        <v>61</v>
      </c>
      <c r="C1523">
        <v>10</v>
      </c>
      <c r="D1523">
        <v>8</v>
      </c>
      <c r="E1523">
        <v>18</v>
      </c>
      <c r="F1523">
        <v>0</v>
      </c>
      <c r="G1523">
        <v>0</v>
      </c>
      <c r="H1523">
        <v>18</v>
      </c>
    </row>
    <row r="1524" spans="1:8">
      <c r="A1524" t="s">
        <v>4203</v>
      </c>
      <c r="B1524">
        <v>49</v>
      </c>
      <c r="C1524">
        <v>8</v>
      </c>
      <c r="D1524">
        <v>5</v>
      </c>
      <c r="E1524">
        <v>22</v>
      </c>
      <c r="F1524">
        <v>5</v>
      </c>
      <c r="G1524">
        <v>0</v>
      </c>
      <c r="H1524">
        <v>17</v>
      </c>
    </row>
    <row r="1525" spans="1:8">
      <c r="A1525" t="s">
        <v>4204</v>
      </c>
      <c r="B1525">
        <v>50</v>
      </c>
      <c r="C1525">
        <v>8</v>
      </c>
      <c r="D1525">
        <v>5</v>
      </c>
      <c r="E1525">
        <v>20</v>
      </c>
      <c r="F1525">
        <v>3</v>
      </c>
      <c r="G1525">
        <v>0</v>
      </c>
      <c r="H1525">
        <v>17</v>
      </c>
    </row>
    <row r="1526" spans="1:8">
      <c r="A1526" t="s">
        <v>4205</v>
      </c>
      <c r="B1526">
        <v>63</v>
      </c>
      <c r="C1526">
        <v>9</v>
      </c>
      <c r="D1526">
        <v>5</v>
      </c>
      <c r="E1526">
        <v>18</v>
      </c>
      <c r="F1526">
        <v>2</v>
      </c>
      <c r="G1526">
        <v>0</v>
      </c>
      <c r="H1526">
        <v>16</v>
      </c>
    </row>
    <row r="1527" spans="1:8">
      <c r="A1527" t="s">
        <v>4206</v>
      </c>
      <c r="B1527">
        <v>74</v>
      </c>
      <c r="C1527">
        <v>8</v>
      </c>
      <c r="D1527">
        <v>5</v>
      </c>
      <c r="E1527">
        <v>21</v>
      </c>
      <c r="F1527">
        <v>3</v>
      </c>
      <c r="G1527">
        <v>0</v>
      </c>
      <c r="H1527">
        <v>18</v>
      </c>
    </row>
    <row r="1528" spans="1:8">
      <c r="A1528" t="s">
        <v>4207</v>
      </c>
      <c r="B1528">
        <v>72</v>
      </c>
      <c r="C1528">
        <v>8</v>
      </c>
      <c r="D1528">
        <v>6</v>
      </c>
      <c r="E1528">
        <v>17</v>
      </c>
      <c r="F1528">
        <v>1</v>
      </c>
      <c r="G1528">
        <v>0</v>
      </c>
      <c r="H1528">
        <v>16</v>
      </c>
    </row>
    <row r="1529" spans="1:8">
      <c r="A1529" t="s">
        <v>4208</v>
      </c>
      <c r="B1529">
        <v>67</v>
      </c>
      <c r="C1529">
        <v>10</v>
      </c>
      <c r="D1529">
        <v>4</v>
      </c>
      <c r="E1529">
        <v>18</v>
      </c>
      <c r="F1529">
        <v>4</v>
      </c>
      <c r="G1529">
        <v>0</v>
      </c>
      <c r="H1529">
        <v>14</v>
      </c>
    </row>
    <row r="1530" spans="1:8">
      <c r="A1530" t="s">
        <v>4209</v>
      </c>
      <c r="B1530">
        <v>53</v>
      </c>
      <c r="C1530">
        <v>7</v>
      </c>
      <c r="D1530">
        <v>5</v>
      </c>
      <c r="E1530">
        <v>25</v>
      </c>
      <c r="F1530">
        <v>0</v>
      </c>
      <c r="G1530">
        <v>1</v>
      </c>
      <c r="H1530">
        <v>24</v>
      </c>
    </row>
    <row r="1531" spans="1:8">
      <c r="A1531" t="s">
        <v>4210</v>
      </c>
      <c r="B1531">
        <v>64</v>
      </c>
      <c r="C1531">
        <v>8</v>
      </c>
      <c r="D1531">
        <v>3</v>
      </c>
      <c r="E1531">
        <v>13</v>
      </c>
      <c r="F1531">
        <v>0</v>
      </c>
      <c r="G1531">
        <v>0</v>
      </c>
      <c r="H1531">
        <v>13</v>
      </c>
    </row>
    <row r="1532" spans="1:8">
      <c r="A1532" t="s">
        <v>4211</v>
      </c>
      <c r="B1532">
        <v>56</v>
      </c>
      <c r="C1532">
        <v>9</v>
      </c>
      <c r="D1532">
        <v>7</v>
      </c>
      <c r="E1532">
        <v>19</v>
      </c>
      <c r="F1532">
        <v>0</v>
      </c>
      <c r="G1532">
        <v>0</v>
      </c>
      <c r="H1532">
        <v>19</v>
      </c>
    </row>
    <row r="1533" spans="1:8">
      <c r="A1533" t="s">
        <v>4212</v>
      </c>
      <c r="B1533">
        <v>65</v>
      </c>
      <c r="C1533">
        <v>9</v>
      </c>
      <c r="D1533">
        <v>6</v>
      </c>
      <c r="E1533">
        <v>17</v>
      </c>
      <c r="F1533">
        <v>0</v>
      </c>
      <c r="G1533">
        <v>0</v>
      </c>
      <c r="H1533">
        <v>17</v>
      </c>
    </row>
    <row r="1534" spans="1:8">
      <c r="A1534" t="s">
        <v>4213</v>
      </c>
      <c r="B1534">
        <v>62</v>
      </c>
      <c r="C1534">
        <v>9</v>
      </c>
      <c r="D1534">
        <v>4</v>
      </c>
      <c r="E1534">
        <v>25</v>
      </c>
      <c r="F1534">
        <v>1</v>
      </c>
      <c r="G1534">
        <v>0</v>
      </c>
      <c r="H1534">
        <v>24</v>
      </c>
    </row>
    <row r="1535" spans="1:8">
      <c r="A1535" t="s">
        <v>4214</v>
      </c>
      <c r="B1535">
        <v>54</v>
      </c>
      <c r="C1535">
        <v>8</v>
      </c>
      <c r="D1535">
        <v>3</v>
      </c>
      <c r="E1535">
        <v>26</v>
      </c>
      <c r="F1535">
        <v>3</v>
      </c>
      <c r="G1535">
        <v>0</v>
      </c>
      <c r="H1535">
        <v>23</v>
      </c>
    </row>
    <row r="1536" spans="1:8">
      <c r="A1536" t="s">
        <v>4215</v>
      </c>
      <c r="B1536">
        <v>58</v>
      </c>
      <c r="C1536">
        <v>8</v>
      </c>
      <c r="D1536">
        <v>6</v>
      </c>
      <c r="E1536">
        <v>19</v>
      </c>
      <c r="F1536">
        <v>0</v>
      </c>
      <c r="G1536">
        <v>0</v>
      </c>
      <c r="H1536">
        <v>19</v>
      </c>
    </row>
    <row r="1537" spans="1:8">
      <c r="A1537" t="s">
        <v>4216</v>
      </c>
      <c r="B1537">
        <v>27</v>
      </c>
      <c r="C1537">
        <v>8</v>
      </c>
      <c r="D1537">
        <v>5</v>
      </c>
      <c r="E1537">
        <v>13</v>
      </c>
      <c r="F1537">
        <v>1</v>
      </c>
      <c r="G1537">
        <v>0</v>
      </c>
      <c r="H1537">
        <v>12</v>
      </c>
    </row>
    <row r="1538" spans="1:8">
      <c r="A1538" t="s">
        <v>4217</v>
      </c>
      <c r="B1538">
        <v>36</v>
      </c>
      <c r="C1538">
        <v>8</v>
      </c>
      <c r="D1538">
        <v>6</v>
      </c>
      <c r="E1538">
        <v>22</v>
      </c>
      <c r="F1538">
        <v>1</v>
      </c>
      <c r="G1538">
        <v>0</v>
      </c>
      <c r="H1538">
        <v>21</v>
      </c>
    </row>
    <row r="1539" spans="1:8">
      <c r="A1539" t="s">
        <v>4218</v>
      </c>
      <c r="B1539">
        <v>29</v>
      </c>
      <c r="C1539">
        <v>7</v>
      </c>
      <c r="D1539">
        <v>4</v>
      </c>
      <c r="E1539">
        <v>11</v>
      </c>
      <c r="F1539">
        <v>0</v>
      </c>
      <c r="G1539">
        <v>0</v>
      </c>
      <c r="H1539">
        <v>11</v>
      </c>
    </row>
    <row r="1540" spans="1:8">
      <c r="A1540" t="s">
        <v>4219</v>
      </c>
      <c r="B1540">
        <v>61</v>
      </c>
      <c r="C1540">
        <v>8</v>
      </c>
      <c r="D1540">
        <v>3</v>
      </c>
      <c r="E1540">
        <v>20</v>
      </c>
      <c r="F1540">
        <v>1</v>
      </c>
      <c r="G1540">
        <v>0</v>
      </c>
      <c r="H1540">
        <v>19</v>
      </c>
    </row>
    <row r="1541" spans="1:8">
      <c r="A1541" t="s">
        <v>4220</v>
      </c>
      <c r="B1541">
        <v>43</v>
      </c>
      <c r="C1541">
        <v>9</v>
      </c>
      <c r="D1541">
        <v>6</v>
      </c>
      <c r="E1541">
        <v>21</v>
      </c>
      <c r="F1541">
        <v>0</v>
      </c>
      <c r="G1541">
        <v>0</v>
      </c>
      <c r="H1541">
        <v>21</v>
      </c>
    </row>
    <row r="1542" spans="1:8">
      <c r="A1542" t="s">
        <v>4221</v>
      </c>
      <c r="B1542">
        <v>43</v>
      </c>
      <c r="C1542">
        <v>7</v>
      </c>
      <c r="D1542">
        <v>5</v>
      </c>
      <c r="E1542">
        <v>16</v>
      </c>
      <c r="F1542">
        <v>0</v>
      </c>
      <c r="G1542">
        <v>0</v>
      </c>
      <c r="H1542">
        <v>16</v>
      </c>
    </row>
    <row r="1543" spans="1:8">
      <c r="A1543" t="s">
        <v>4222</v>
      </c>
      <c r="B1543">
        <v>62</v>
      </c>
      <c r="C1543">
        <v>9</v>
      </c>
      <c r="D1543">
        <v>6</v>
      </c>
      <c r="E1543">
        <v>21</v>
      </c>
      <c r="F1543">
        <v>1</v>
      </c>
      <c r="G1543">
        <v>0</v>
      </c>
      <c r="H1543">
        <v>20</v>
      </c>
    </row>
    <row r="1544" spans="1:8">
      <c r="A1544" t="s">
        <v>4223</v>
      </c>
      <c r="B1544">
        <v>53</v>
      </c>
      <c r="C1544">
        <v>8</v>
      </c>
      <c r="D1544">
        <v>5</v>
      </c>
      <c r="E1544">
        <v>18</v>
      </c>
      <c r="F1544">
        <v>4</v>
      </c>
      <c r="G1544">
        <v>0</v>
      </c>
      <c r="H1544">
        <v>14</v>
      </c>
    </row>
    <row r="1545" spans="1:8">
      <c r="A1545" t="s">
        <v>4224</v>
      </c>
      <c r="B1545">
        <v>59</v>
      </c>
      <c r="C1545">
        <v>10</v>
      </c>
      <c r="D1545">
        <v>5</v>
      </c>
      <c r="E1545">
        <v>22</v>
      </c>
      <c r="F1545">
        <v>3</v>
      </c>
      <c r="G1545">
        <v>0</v>
      </c>
      <c r="H1545">
        <v>19</v>
      </c>
    </row>
    <row r="1546" spans="1:8">
      <c r="A1546" t="s">
        <v>4225</v>
      </c>
      <c r="B1546">
        <v>63</v>
      </c>
      <c r="C1546">
        <v>10</v>
      </c>
      <c r="D1546">
        <v>6</v>
      </c>
      <c r="E1546">
        <v>34</v>
      </c>
      <c r="F1546">
        <v>0</v>
      </c>
      <c r="G1546">
        <v>0</v>
      </c>
      <c r="H1546">
        <v>34</v>
      </c>
    </row>
    <row r="1547" spans="1:8">
      <c r="A1547" t="s">
        <v>4226</v>
      </c>
      <c r="B1547">
        <v>58</v>
      </c>
      <c r="C1547">
        <v>9</v>
      </c>
      <c r="D1547">
        <v>6</v>
      </c>
      <c r="E1547">
        <v>19</v>
      </c>
      <c r="F1547">
        <v>2</v>
      </c>
      <c r="G1547">
        <v>0</v>
      </c>
      <c r="H1547">
        <v>17</v>
      </c>
    </row>
    <row r="1548" spans="1:8">
      <c r="A1548" t="s">
        <v>4227</v>
      </c>
      <c r="B1548">
        <v>58</v>
      </c>
      <c r="C1548">
        <v>8</v>
      </c>
      <c r="D1548">
        <v>8</v>
      </c>
      <c r="F1548" t="s">
        <v>3424</v>
      </c>
      <c r="G1548" t="s">
        <v>3424</v>
      </c>
      <c r="H1548" t="s">
        <v>3424</v>
      </c>
    </row>
    <row r="1549" spans="1:8">
      <c r="A1549" t="s">
        <v>4228</v>
      </c>
      <c r="B1549">
        <v>33</v>
      </c>
      <c r="C1549">
        <v>7</v>
      </c>
      <c r="D1549">
        <v>4</v>
      </c>
      <c r="E1549">
        <v>9</v>
      </c>
      <c r="F1549">
        <v>1</v>
      </c>
      <c r="G1549">
        <v>0</v>
      </c>
      <c r="H1549">
        <v>8</v>
      </c>
    </row>
    <row r="1550" spans="1:8">
      <c r="A1550" t="s">
        <v>4229</v>
      </c>
      <c r="B1550">
        <v>37</v>
      </c>
      <c r="C1550">
        <v>9</v>
      </c>
      <c r="D1550">
        <v>5</v>
      </c>
      <c r="E1550">
        <v>13</v>
      </c>
      <c r="F1550">
        <v>0</v>
      </c>
      <c r="G1550">
        <v>0</v>
      </c>
      <c r="H1550">
        <v>13</v>
      </c>
    </row>
    <row r="1551" spans="1:8">
      <c r="A1551" t="s">
        <v>4230</v>
      </c>
      <c r="B1551">
        <v>43</v>
      </c>
      <c r="C1551">
        <v>12</v>
      </c>
      <c r="D1551">
        <v>7</v>
      </c>
      <c r="E1551">
        <v>32</v>
      </c>
      <c r="F1551">
        <v>1</v>
      </c>
      <c r="G1551">
        <v>0</v>
      </c>
      <c r="H1551">
        <v>31</v>
      </c>
    </row>
    <row r="1552" spans="1:8">
      <c r="A1552" t="s">
        <v>4231</v>
      </c>
      <c r="B1552">
        <v>26</v>
      </c>
      <c r="C1552">
        <v>6</v>
      </c>
      <c r="D1552">
        <v>3</v>
      </c>
      <c r="F1552" t="s">
        <v>3424</v>
      </c>
      <c r="G1552" t="s">
        <v>3424</v>
      </c>
      <c r="H1552" t="s">
        <v>3424</v>
      </c>
    </row>
    <row r="1553" spans="1:8">
      <c r="A1553" t="s">
        <v>4232</v>
      </c>
      <c r="B1553">
        <v>42</v>
      </c>
      <c r="C1553">
        <v>9</v>
      </c>
      <c r="D1553">
        <v>5</v>
      </c>
      <c r="E1553">
        <v>27</v>
      </c>
      <c r="F1553">
        <v>3</v>
      </c>
      <c r="G1553">
        <v>0</v>
      </c>
      <c r="H1553">
        <v>24</v>
      </c>
    </row>
    <row r="1554" spans="1:8">
      <c r="A1554" t="s">
        <v>4233</v>
      </c>
      <c r="B1554">
        <v>51</v>
      </c>
      <c r="C1554">
        <v>5</v>
      </c>
      <c r="D1554">
        <v>2</v>
      </c>
      <c r="E1554">
        <v>13</v>
      </c>
      <c r="F1554">
        <v>0</v>
      </c>
      <c r="G1554">
        <v>0</v>
      </c>
      <c r="H1554">
        <v>13</v>
      </c>
    </row>
    <row r="1555" spans="1:8">
      <c r="A1555" t="s">
        <v>4234</v>
      </c>
      <c r="B1555">
        <v>67</v>
      </c>
      <c r="C1555">
        <v>8</v>
      </c>
      <c r="D1555">
        <v>6</v>
      </c>
      <c r="E1555">
        <v>23</v>
      </c>
      <c r="F1555">
        <v>1</v>
      </c>
      <c r="G1555">
        <v>0</v>
      </c>
      <c r="H1555">
        <v>22</v>
      </c>
    </row>
    <row r="1556" spans="1:8">
      <c r="A1556" t="s">
        <v>4235</v>
      </c>
      <c r="B1556">
        <v>35</v>
      </c>
      <c r="C1556">
        <v>5</v>
      </c>
      <c r="D1556">
        <v>3</v>
      </c>
      <c r="E1556">
        <v>14</v>
      </c>
      <c r="F1556">
        <v>1</v>
      </c>
      <c r="G1556">
        <v>0</v>
      </c>
      <c r="H1556">
        <v>13</v>
      </c>
    </row>
    <row r="1557" spans="1:8">
      <c r="A1557" t="s">
        <v>4236</v>
      </c>
      <c r="B1557">
        <v>39</v>
      </c>
      <c r="C1557">
        <v>7</v>
      </c>
      <c r="D1557">
        <v>5</v>
      </c>
      <c r="E1557">
        <v>18</v>
      </c>
      <c r="F1557">
        <v>0</v>
      </c>
      <c r="G1557">
        <v>0</v>
      </c>
      <c r="H1557">
        <v>18</v>
      </c>
    </row>
    <row r="1558" spans="1:8">
      <c r="A1558" t="s">
        <v>4237</v>
      </c>
      <c r="B1558">
        <v>55</v>
      </c>
      <c r="C1558">
        <v>8</v>
      </c>
      <c r="D1558">
        <v>7</v>
      </c>
      <c r="E1558">
        <v>20</v>
      </c>
      <c r="F1558">
        <v>2</v>
      </c>
      <c r="G1558">
        <v>0</v>
      </c>
      <c r="H1558">
        <v>18</v>
      </c>
    </row>
    <row r="1559" spans="1:8">
      <c r="A1559" t="s">
        <v>4238</v>
      </c>
      <c r="B1559">
        <v>59</v>
      </c>
      <c r="C1559">
        <v>8</v>
      </c>
      <c r="D1559">
        <v>4</v>
      </c>
      <c r="E1559">
        <v>15</v>
      </c>
      <c r="F1559">
        <v>2</v>
      </c>
      <c r="G1559">
        <v>0</v>
      </c>
      <c r="H1559">
        <v>13</v>
      </c>
    </row>
    <row r="1560" spans="1:8">
      <c r="A1560" t="s">
        <v>4239</v>
      </c>
      <c r="B1560">
        <v>48</v>
      </c>
      <c r="C1560">
        <v>7</v>
      </c>
      <c r="D1560">
        <v>4</v>
      </c>
      <c r="E1560">
        <v>13</v>
      </c>
      <c r="F1560">
        <v>1</v>
      </c>
      <c r="G1560">
        <v>0</v>
      </c>
      <c r="H1560">
        <v>12</v>
      </c>
    </row>
    <row r="1561" spans="1:8">
      <c r="A1561" t="s">
        <v>4240</v>
      </c>
      <c r="B1561">
        <v>65</v>
      </c>
      <c r="C1561">
        <v>8</v>
      </c>
      <c r="D1561">
        <v>4</v>
      </c>
      <c r="E1561">
        <v>18</v>
      </c>
      <c r="F1561">
        <v>1</v>
      </c>
      <c r="G1561">
        <v>0</v>
      </c>
      <c r="H1561">
        <v>17</v>
      </c>
    </row>
    <row r="1562" spans="1:8">
      <c r="A1562" t="s">
        <v>4241</v>
      </c>
      <c r="B1562">
        <v>42</v>
      </c>
      <c r="C1562">
        <v>8</v>
      </c>
      <c r="D1562">
        <v>4</v>
      </c>
      <c r="E1562">
        <v>21</v>
      </c>
      <c r="F1562">
        <v>2</v>
      </c>
      <c r="G1562">
        <v>0</v>
      </c>
      <c r="H1562">
        <v>19</v>
      </c>
    </row>
    <row r="1563" spans="1:8">
      <c r="A1563" t="s">
        <v>4242</v>
      </c>
      <c r="B1563">
        <v>82</v>
      </c>
      <c r="C1563">
        <v>8</v>
      </c>
      <c r="D1563">
        <v>4</v>
      </c>
      <c r="E1563">
        <v>19</v>
      </c>
      <c r="F1563">
        <v>1</v>
      </c>
      <c r="G1563">
        <v>1</v>
      </c>
      <c r="H1563">
        <v>17</v>
      </c>
    </row>
    <row r="1564" spans="1:8">
      <c r="A1564" t="s">
        <v>4243</v>
      </c>
      <c r="B1564">
        <v>56</v>
      </c>
      <c r="C1564">
        <v>7</v>
      </c>
      <c r="D1564">
        <v>5</v>
      </c>
      <c r="E1564">
        <v>21</v>
      </c>
      <c r="F1564">
        <v>0</v>
      </c>
      <c r="G1564">
        <v>0</v>
      </c>
      <c r="H1564">
        <v>21</v>
      </c>
    </row>
    <row r="1565" spans="1:8">
      <c r="A1565" t="s">
        <v>4244</v>
      </c>
      <c r="B1565">
        <v>81</v>
      </c>
      <c r="C1565">
        <v>8</v>
      </c>
      <c r="D1565">
        <v>6</v>
      </c>
      <c r="E1565">
        <v>17</v>
      </c>
      <c r="F1565">
        <v>1</v>
      </c>
      <c r="G1565">
        <v>0</v>
      </c>
      <c r="H1565">
        <v>16</v>
      </c>
    </row>
    <row r="1566" spans="1:1">
      <c r="A1566" t="s">
        <v>4245</v>
      </c>
    </row>
    <row r="1567" spans="1:15">
      <c r="A1567" t="s">
        <v>4246</v>
      </c>
      <c r="B1567">
        <v>59</v>
      </c>
      <c r="C1567">
        <v>9</v>
      </c>
      <c r="D1567">
        <v>8</v>
      </c>
      <c r="E1567">
        <v>30</v>
      </c>
      <c r="F1567">
        <v>2</v>
      </c>
      <c r="G1567">
        <v>1</v>
      </c>
      <c r="H1567">
        <v>27</v>
      </c>
      <c r="M1567" t="s">
        <v>3424</v>
      </c>
      <c r="N1567" t="s">
        <v>3424</v>
      </c>
      <c r="O1567" t="s">
        <v>3424</v>
      </c>
    </row>
    <row r="1568" spans="1:15">
      <c r="A1568" t="s">
        <v>4247</v>
      </c>
      <c r="B1568">
        <v>40</v>
      </c>
      <c r="C1568">
        <v>10</v>
      </c>
      <c r="D1568">
        <v>7</v>
      </c>
      <c r="E1568">
        <v>20</v>
      </c>
      <c r="F1568">
        <v>1</v>
      </c>
      <c r="G1568">
        <v>0</v>
      </c>
      <c r="H1568">
        <v>19</v>
      </c>
      <c r="M1568" t="s">
        <v>3424</v>
      </c>
      <c r="N1568" t="s">
        <v>3424</v>
      </c>
      <c r="O1568" t="s">
        <v>3424</v>
      </c>
    </row>
    <row r="1569" spans="1:15">
      <c r="A1569" t="s">
        <v>4248</v>
      </c>
      <c r="B1569">
        <v>55</v>
      </c>
      <c r="C1569">
        <v>10</v>
      </c>
      <c r="D1569">
        <v>6</v>
      </c>
      <c r="E1569">
        <v>21</v>
      </c>
      <c r="F1569">
        <v>9</v>
      </c>
      <c r="G1569">
        <v>0</v>
      </c>
      <c r="H1569">
        <v>17</v>
      </c>
      <c r="M1569" t="s">
        <v>3424</v>
      </c>
      <c r="N1569" t="s">
        <v>3424</v>
      </c>
      <c r="O1569" t="s">
        <v>3424</v>
      </c>
    </row>
    <row r="1570" spans="1:15">
      <c r="A1570" t="s">
        <v>4249</v>
      </c>
      <c r="B1570">
        <v>55</v>
      </c>
      <c r="C1570">
        <v>9</v>
      </c>
      <c r="D1570">
        <v>4</v>
      </c>
      <c r="E1570">
        <v>20</v>
      </c>
      <c r="F1570">
        <v>4</v>
      </c>
      <c r="G1570">
        <v>0</v>
      </c>
      <c r="H1570">
        <v>16</v>
      </c>
      <c r="M1570" t="s">
        <v>3424</v>
      </c>
      <c r="N1570" t="s">
        <v>3424</v>
      </c>
      <c r="O1570" t="s">
        <v>3424</v>
      </c>
    </row>
    <row r="1571" spans="1:15">
      <c r="A1571" t="s">
        <v>4250</v>
      </c>
      <c r="B1571">
        <v>45</v>
      </c>
      <c r="C1571">
        <v>9</v>
      </c>
      <c r="D1571">
        <v>7</v>
      </c>
      <c r="E1571">
        <v>17</v>
      </c>
      <c r="F1571">
        <v>0</v>
      </c>
      <c r="G1571">
        <v>0</v>
      </c>
      <c r="H1571">
        <v>17</v>
      </c>
      <c r="M1571" t="s">
        <v>3424</v>
      </c>
      <c r="N1571" t="s">
        <v>3424</v>
      </c>
      <c r="O1571" t="s">
        <v>3424</v>
      </c>
    </row>
    <row r="1572" spans="1:15">
      <c r="A1572" t="s">
        <v>4251</v>
      </c>
      <c r="B1572">
        <v>72</v>
      </c>
      <c r="C1572">
        <v>8</v>
      </c>
      <c r="D1572">
        <v>5</v>
      </c>
      <c r="E1572">
        <v>18</v>
      </c>
      <c r="F1572">
        <v>0</v>
      </c>
      <c r="G1572">
        <v>0</v>
      </c>
      <c r="H1572">
        <v>18</v>
      </c>
      <c r="M1572" t="s">
        <v>3424</v>
      </c>
      <c r="N1572" t="s">
        <v>3424</v>
      </c>
      <c r="O1572" t="s">
        <v>3424</v>
      </c>
    </row>
    <row r="1573" spans="1:15">
      <c r="A1573" t="s">
        <v>4252</v>
      </c>
      <c r="B1573">
        <v>26</v>
      </c>
      <c r="C1573">
        <v>7</v>
      </c>
      <c r="D1573">
        <v>4</v>
      </c>
      <c r="E1573">
        <v>10</v>
      </c>
      <c r="F1573">
        <v>2</v>
      </c>
      <c r="G1573">
        <v>0</v>
      </c>
      <c r="H1573">
        <v>8</v>
      </c>
      <c r="M1573" t="s">
        <v>3424</v>
      </c>
      <c r="N1573" t="s">
        <v>3424</v>
      </c>
      <c r="O1573" t="s">
        <v>3424</v>
      </c>
    </row>
    <row r="1574" spans="1:15">
      <c r="A1574" t="s">
        <v>4253</v>
      </c>
      <c r="B1574">
        <v>59</v>
      </c>
      <c r="C1574">
        <v>6</v>
      </c>
      <c r="D1574">
        <v>5</v>
      </c>
      <c r="E1574">
        <v>18</v>
      </c>
      <c r="F1574">
        <v>0</v>
      </c>
      <c r="G1574">
        <v>0</v>
      </c>
      <c r="H1574">
        <v>18</v>
      </c>
      <c r="M1574" t="s">
        <v>3424</v>
      </c>
      <c r="N1574" t="s">
        <v>3424</v>
      </c>
      <c r="O1574" t="s">
        <v>3424</v>
      </c>
    </row>
    <row r="1575" spans="1:15">
      <c r="A1575" t="s">
        <v>4254</v>
      </c>
      <c r="B1575">
        <v>77</v>
      </c>
      <c r="C1575">
        <v>8</v>
      </c>
      <c r="D1575">
        <v>4</v>
      </c>
      <c r="E1575">
        <v>21</v>
      </c>
      <c r="F1575">
        <v>0</v>
      </c>
      <c r="G1575">
        <v>0</v>
      </c>
      <c r="H1575">
        <v>21</v>
      </c>
      <c r="M1575" t="s">
        <v>3424</v>
      </c>
      <c r="N1575" t="s">
        <v>3424</v>
      </c>
      <c r="O1575" t="s">
        <v>3424</v>
      </c>
    </row>
    <row r="1576" spans="1:15">
      <c r="A1576" t="s">
        <v>4255</v>
      </c>
      <c r="B1576">
        <v>29</v>
      </c>
      <c r="C1576">
        <v>8</v>
      </c>
      <c r="D1576">
        <v>5</v>
      </c>
      <c r="E1576">
        <v>22</v>
      </c>
      <c r="F1576">
        <v>0</v>
      </c>
      <c r="G1576">
        <v>0</v>
      </c>
      <c r="H1576">
        <v>22</v>
      </c>
      <c r="M1576" t="s">
        <v>3424</v>
      </c>
      <c r="N1576" t="s">
        <v>3424</v>
      </c>
      <c r="O1576" t="s">
        <v>3424</v>
      </c>
    </row>
    <row r="1577" spans="1:15">
      <c r="A1577" t="s">
        <v>4256</v>
      </c>
      <c r="B1577">
        <v>57</v>
      </c>
      <c r="C1577">
        <v>6</v>
      </c>
      <c r="D1577">
        <v>5</v>
      </c>
      <c r="E1577">
        <v>17</v>
      </c>
      <c r="F1577">
        <v>2</v>
      </c>
      <c r="G1577">
        <v>0</v>
      </c>
      <c r="H1577">
        <v>15</v>
      </c>
      <c r="M1577" t="s">
        <v>3424</v>
      </c>
      <c r="N1577" t="s">
        <v>3424</v>
      </c>
      <c r="O1577" t="s">
        <v>3424</v>
      </c>
    </row>
    <row r="1578" spans="1:15">
      <c r="A1578" t="s">
        <v>4257</v>
      </c>
      <c r="B1578">
        <v>61</v>
      </c>
      <c r="C1578">
        <v>9</v>
      </c>
      <c r="D1578">
        <v>6</v>
      </c>
      <c r="E1578">
        <v>20</v>
      </c>
      <c r="F1578">
        <v>1</v>
      </c>
      <c r="G1578">
        <v>0</v>
      </c>
      <c r="H1578">
        <v>19</v>
      </c>
      <c r="M1578" t="s">
        <v>3424</v>
      </c>
      <c r="N1578" t="s">
        <v>3424</v>
      </c>
      <c r="O1578" t="s">
        <v>3424</v>
      </c>
    </row>
    <row r="1579" spans="1:15">
      <c r="A1579" t="s">
        <v>4258</v>
      </c>
      <c r="B1579">
        <v>59</v>
      </c>
      <c r="C1579">
        <v>8</v>
      </c>
      <c r="D1579">
        <v>4</v>
      </c>
      <c r="E1579">
        <v>20</v>
      </c>
      <c r="F1579">
        <v>0</v>
      </c>
      <c r="G1579">
        <v>0</v>
      </c>
      <c r="H1579">
        <v>20</v>
      </c>
      <c r="M1579" t="s">
        <v>3424</v>
      </c>
      <c r="N1579" t="s">
        <v>3424</v>
      </c>
      <c r="O1579" t="s">
        <v>3424</v>
      </c>
    </row>
    <row r="1580" spans="1:15">
      <c r="A1580" t="s">
        <v>4259</v>
      </c>
      <c r="B1580">
        <v>29</v>
      </c>
      <c r="C1580">
        <v>5</v>
      </c>
      <c r="D1580">
        <v>3</v>
      </c>
      <c r="E1580">
        <v>9</v>
      </c>
      <c r="F1580">
        <v>0</v>
      </c>
      <c r="G1580">
        <v>0</v>
      </c>
      <c r="H1580">
        <v>9</v>
      </c>
      <c r="M1580" t="s">
        <v>3424</v>
      </c>
      <c r="N1580" t="s">
        <v>3424</v>
      </c>
      <c r="O1580" t="s">
        <v>3424</v>
      </c>
    </row>
    <row r="1581" spans="1:15">
      <c r="A1581" t="s">
        <v>4260</v>
      </c>
      <c r="B1581">
        <v>78</v>
      </c>
      <c r="C1581">
        <v>11</v>
      </c>
      <c r="D1581">
        <v>10</v>
      </c>
      <c r="E1581">
        <v>19</v>
      </c>
      <c r="F1581">
        <v>2</v>
      </c>
      <c r="G1581">
        <v>0</v>
      </c>
      <c r="H1581">
        <v>17</v>
      </c>
      <c r="M1581" t="s">
        <v>3424</v>
      </c>
      <c r="N1581" t="s">
        <v>3424</v>
      </c>
      <c r="O1581" t="s">
        <v>3424</v>
      </c>
    </row>
    <row r="1582" spans="1:15">
      <c r="A1582" t="s">
        <v>4261</v>
      </c>
      <c r="B1582">
        <v>65</v>
      </c>
      <c r="C1582">
        <v>6</v>
      </c>
      <c r="D1582">
        <v>6</v>
      </c>
      <c r="E1582">
        <v>25</v>
      </c>
      <c r="F1582">
        <v>3</v>
      </c>
      <c r="G1582">
        <v>0</v>
      </c>
      <c r="H1582">
        <v>22</v>
      </c>
      <c r="M1582" t="s">
        <v>3424</v>
      </c>
      <c r="N1582" t="s">
        <v>3424</v>
      </c>
      <c r="O1582" t="s">
        <v>3424</v>
      </c>
    </row>
    <row r="1583" spans="1:15">
      <c r="A1583" t="s">
        <v>4262</v>
      </c>
      <c r="B1583">
        <v>62</v>
      </c>
      <c r="C1583">
        <v>10</v>
      </c>
      <c r="D1583">
        <v>6</v>
      </c>
      <c r="E1583">
        <v>17</v>
      </c>
      <c r="F1583">
        <v>0</v>
      </c>
      <c r="G1583">
        <v>0</v>
      </c>
      <c r="H1583">
        <v>17</v>
      </c>
      <c r="M1583" t="s">
        <v>3424</v>
      </c>
      <c r="N1583" t="s">
        <v>3424</v>
      </c>
      <c r="O1583" t="s">
        <v>3424</v>
      </c>
    </row>
    <row r="1584" spans="1:15">
      <c r="A1584" t="s">
        <v>4263</v>
      </c>
      <c r="B1584">
        <v>79</v>
      </c>
      <c r="C1584">
        <v>9</v>
      </c>
      <c r="D1584">
        <v>4</v>
      </c>
      <c r="E1584">
        <v>31</v>
      </c>
      <c r="F1584">
        <v>3</v>
      </c>
      <c r="G1584">
        <v>1</v>
      </c>
      <c r="H1584">
        <v>27</v>
      </c>
      <c r="M1584" t="s">
        <v>3424</v>
      </c>
      <c r="N1584" t="s">
        <v>3424</v>
      </c>
      <c r="O1584" t="s">
        <v>3424</v>
      </c>
    </row>
    <row r="1585" spans="1:15">
      <c r="A1585" t="s">
        <v>4264</v>
      </c>
      <c r="B1585">
        <v>65</v>
      </c>
      <c r="C1585">
        <v>7</v>
      </c>
      <c r="D1585">
        <v>5</v>
      </c>
      <c r="E1585">
        <v>28</v>
      </c>
      <c r="F1585">
        <v>0</v>
      </c>
      <c r="G1585">
        <v>1</v>
      </c>
      <c r="H1585">
        <v>27</v>
      </c>
      <c r="M1585" t="s">
        <v>3424</v>
      </c>
      <c r="N1585" t="s">
        <v>3424</v>
      </c>
      <c r="O1585" t="s">
        <v>3424</v>
      </c>
    </row>
    <row r="1586" spans="1:15">
      <c r="A1586" t="s">
        <v>4265</v>
      </c>
      <c r="B1586">
        <v>75</v>
      </c>
      <c r="C1586">
        <v>7</v>
      </c>
      <c r="D1586">
        <v>4</v>
      </c>
      <c r="E1586">
        <v>22</v>
      </c>
      <c r="F1586">
        <v>0</v>
      </c>
      <c r="G1586">
        <v>0</v>
      </c>
      <c r="H1586">
        <v>22</v>
      </c>
      <c r="M1586" t="s">
        <v>3424</v>
      </c>
      <c r="N1586" t="s">
        <v>3424</v>
      </c>
      <c r="O1586" t="s">
        <v>3424</v>
      </c>
    </row>
    <row r="1587" spans="1:15">
      <c r="A1587" t="s">
        <v>4266</v>
      </c>
      <c r="B1587">
        <v>34</v>
      </c>
      <c r="C1587">
        <v>7</v>
      </c>
      <c r="D1587">
        <v>3</v>
      </c>
      <c r="E1587">
        <v>17</v>
      </c>
      <c r="F1587">
        <v>2</v>
      </c>
      <c r="G1587">
        <v>0</v>
      </c>
      <c r="H1587">
        <v>15</v>
      </c>
      <c r="M1587" t="s">
        <v>3424</v>
      </c>
      <c r="N1587" t="s">
        <v>3424</v>
      </c>
      <c r="O1587" t="s">
        <v>3424</v>
      </c>
    </row>
    <row r="1588" spans="1:15">
      <c r="A1588" t="s">
        <v>4267</v>
      </c>
      <c r="B1588">
        <v>40</v>
      </c>
      <c r="C1588">
        <v>24</v>
      </c>
      <c r="D1588">
        <v>8</v>
      </c>
      <c r="E1588">
        <v>18</v>
      </c>
      <c r="F1588">
        <v>1</v>
      </c>
      <c r="G1588">
        <v>0</v>
      </c>
      <c r="H1588">
        <v>17</v>
      </c>
      <c r="M1588" t="s">
        <v>3424</v>
      </c>
      <c r="N1588" t="s">
        <v>3424</v>
      </c>
      <c r="O1588" t="s">
        <v>3424</v>
      </c>
    </row>
    <row r="1589" spans="1:15">
      <c r="A1589" t="s">
        <v>4268</v>
      </c>
      <c r="B1589">
        <v>42</v>
      </c>
      <c r="C1589">
        <v>8</v>
      </c>
      <c r="D1589">
        <v>3</v>
      </c>
      <c r="E1589">
        <v>15</v>
      </c>
      <c r="F1589">
        <v>0</v>
      </c>
      <c r="G1589">
        <v>0</v>
      </c>
      <c r="H1589">
        <v>15</v>
      </c>
      <c r="M1589" t="s">
        <v>3424</v>
      </c>
      <c r="N1589" t="s">
        <v>3424</v>
      </c>
      <c r="O1589" t="s">
        <v>3424</v>
      </c>
    </row>
    <row r="1590" spans="1:15">
      <c r="A1590" t="s">
        <v>4269</v>
      </c>
      <c r="B1590">
        <v>63</v>
      </c>
      <c r="C1590">
        <v>8</v>
      </c>
      <c r="D1590">
        <v>5</v>
      </c>
      <c r="E1590">
        <v>20</v>
      </c>
      <c r="F1590">
        <v>0</v>
      </c>
      <c r="G1590">
        <v>0</v>
      </c>
      <c r="H1590">
        <v>20</v>
      </c>
      <c r="M1590" t="s">
        <v>3424</v>
      </c>
      <c r="N1590" t="s">
        <v>3424</v>
      </c>
      <c r="O1590" t="s">
        <v>3424</v>
      </c>
    </row>
    <row r="1591" spans="1:15">
      <c r="A1591" t="s">
        <v>4270</v>
      </c>
      <c r="B1591">
        <v>73</v>
      </c>
      <c r="C1591">
        <v>9</v>
      </c>
      <c r="D1591">
        <v>6</v>
      </c>
      <c r="E1591">
        <v>24</v>
      </c>
      <c r="F1591">
        <v>2</v>
      </c>
      <c r="G1591">
        <v>0</v>
      </c>
      <c r="H1591">
        <v>22</v>
      </c>
      <c r="M1591" t="s">
        <v>3424</v>
      </c>
      <c r="N1591" t="s">
        <v>3424</v>
      </c>
      <c r="O1591" t="s">
        <v>3424</v>
      </c>
    </row>
    <row r="1592" spans="1:15">
      <c r="A1592" t="s">
        <v>4271</v>
      </c>
      <c r="B1592">
        <v>46</v>
      </c>
      <c r="C1592">
        <v>6</v>
      </c>
      <c r="D1592">
        <v>4</v>
      </c>
      <c r="E1592">
        <v>15</v>
      </c>
      <c r="F1592">
        <v>0</v>
      </c>
      <c r="G1592">
        <v>0</v>
      </c>
      <c r="H1592">
        <v>15</v>
      </c>
      <c r="M1592" t="s">
        <v>3424</v>
      </c>
      <c r="N1592" t="s">
        <v>3424</v>
      </c>
      <c r="O1592" t="s">
        <v>3424</v>
      </c>
    </row>
    <row r="1593" spans="1:15">
      <c r="A1593" t="s">
        <v>4272</v>
      </c>
      <c r="B1593">
        <v>70</v>
      </c>
      <c r="C1593">
        <v>6</v>
      </c>
      <c r="D1593">
        <v>2</v>
      </c>
      <c r="E1593">
        <v>12</v>
      </c>
      <c r="F1593">
        <v>0</v>
      </c>
      <c r="G1593">
        <v>0</v>
      </c>
      <c r="H1593">
        <v>12</v>
      </c>
      <c r="M1593" t="s">
        <v>3424</v>
      </c>
      <c r="N1593" t="s">
        <v>3424</v>
      </c>
      <c r="O1593" t="s">
        <v>3424</v>
      </c>
    </row>
    <row r="1594" spans="1:15">
      <c r="A1594" t="s">
        <v>4272</v>
      </c>
      <c r="B1594">
        <v>41</v>
      </c>
      <c r="C1594">
        <v>6</v>
      </c>
      <c r="D1594">
        <v>3</v>
      </c>
      <c r="E1594">
        <v>20</v>
      </c>
      <c r="F1594">
        <v>1</v>
      </c>
      <c r="G1594">
        <v>0</v>
      </c>
      <c r="H1594">
        <v>19</v>
      </c>
      <c r="M1594" t="s">
        <v>3424</v>
      </c>
      <c r="N1594" t="s">
        <v>3424</v>
      </c>
      <c r="O1594" t="s">
        <v>3424</v>
      </c>
    </row>
    <row r="1595" spans="1:15">
      <c r="A1595" t="s">
        <v>4273</v>
      </c>
      <c r="B1595">
        <v>17</v>
      </c>
      <c r="C1595">
        <v>4</v>
      </c>
      <c r="D1595">
        <v>2</v>
      </c>
      <c r="E1595">
        <v>4</v>
      </c>
      <c r="F1595">
        <v>0</v>
      </c>
      <c r="G1595">
        <v>0</v>
      </c>
      <c r="H1595">
        <v>4</v>
      </c>
      <c r="M1595" t="s">
        <v>3424</v>
      </c>
      <c r="N1595" t="s">
        <v>3424</v>
      </c>
      <c r="O1595" t="s">
        <v>3424</v>
      </c>
    </row>
    <row r="1596" spans="1:15">
      <c r="A1596" t="s">
        <v>4274</v>
      </c>
      <c r="B1596">
        <v>75</v>
      </c>
      <c r="C1596">
        <v>9</v>
      </c>
      <c r="D1596">
        <v>8</v>
      </c>
      <c r="E1596">
        <v>26</v>
      </c>
      <c r="F1596">
        <v>0</v>
      </c>
      <c r="G1596">
        <v>1</v>
      </c>
      <c r="H1596">
        <v>25</v>
      </c>
      <c r="M1596" t="s">
        <v>3424</v>
      </c>
      <c r="N1596" t="s">
        <v>3424</v>
      </c>
      <c r="O1596" t="s">
        <v>3424</v>
      </c>
    </row>
    <row r="1597" spans="1:15">
      <c r="A1597" t="s">
        <v>4275</v>
      </c>
      <c r="B1597">
        <v>60</v>
      </c>
      <c r="C1597">
        <v>8</v>
      </c>
      <c r="D1597">
        <v>7</v>
      </c>
      <c r="E1597">
        <v>22</v>
      </c>
      <c r="F1597">
        <v>0</v>
      </c>
      <c r="G1597">
        <v>0</v>
      </c>
      <c r="H1597">
        <v>22</v>
      </c>
      <c r="M1597" t="s">
        <v>3424</v>
      </c>
      <c r="N1597" t="s">
        <v>3424</v>
      </c>
      <c r="O1597" t="s">
        <v>3424</v>
      </c>
    </row>
    <row r="1598" spans="1:15">
      <c r="A1598" t="s">
        <v>4276</v>
      </c>
      <c r="B1598">
        <v>41</v>
      </c>
      <c r="C1598">
        <v>3</v>
      </c>
      <c r="D1598">
        <v>3</v>
      </c>
      <c r="E1598">
        <v>19</v>
      </c>
      <c r="F1598">
        <v>0</v>
      </c>
      <c r="G1598">
        <v>0</v>
      </c>
      <c r="H1598">
        <v>19</v>
      </c>
      <c r="M1598" t="s">
        <v>3424</v>
      </c>
      <c r="N1598" t="s">
        <v>3424</v>
      </c>
      <c r="O1598" t="s">
        <v>3424</v>
      </c>
    </row>
    <row r="1599" spans="1:15">
      <c r="A1599" t="s">
        <v>4277</v>
      </c>
      <c r="B1599">
        <v>75</v>
      </c>
      <c r="C1599">
        <v>14</v>
      </c>
      <c r="D1599">
        <v>6</v>
      </c>
      <c r="E1599">
        <v>23</v>
      </c>
      <c r="F1599">
        <v>0</v>
      </c>
      <c r="G1599">
        <v>1</v>
      </c>
      <c r="H1599">
        <v>22</v>
      </c>
      <c r="M1599" t="s">
        <v>3424</v>
      </c>
      <c r="N1599" t="s">
        <v>3424</v>
      </c>
      <c r="O1599" t="s">
        <v>3424</v>
      </c>
    </row>
    <row r="1600" spans="1:15">
      <c r="A1600" t="s">
        <v>4278</v>
      </c>
      <c r="B1600">
        <v>65</v>
      </c>
      <c r="C1600">
        <v>17</v>
      </c>
      <c r="D1600">
        <v>7</v>
      </c>
      <c r="E1600">
        <v>23</v>
      </c>
      <c r="F1600">
        <v>3</v>
      </c>
      <c r="G1600">
        <v>0</v>
      </c>
      <c r="H1600">
        <v>20</v>
      </c>
      <c r="M1600" t="s">
        <v>3424</v>
      </c>
      <c r="N1600" t="s">
        <v>3424</v>
      </c>
      <c r="O1600" t="s">
        <v>3424</v>
      </c>
    </row>
    <row r="1601" spans="1:15">
      <c r="A1601" t="s">
        <v>4279</v>
      </c>
      <c r="B1601">
        <v>76</v>
      </c>
      <c r="C1601">
        <v>8</v>
      </c>
      <c r="D1601">
        <v>8</v>
      </c>
      <c r="E1601">
        <v>25</v>
      </c>
      <c r="F1601">
        <v>1</v>
      </c>
      <c r="G1601">
        <v>1</v>
      </c>
      <c r="H1601">
        <v>23</v>
      </c>
      <c r="M1601" t="s">
        <v>3424</v>
      </c>
      <c r="N1601" t="s">
        <v>3424</v>
      </c>
      <c r="O1601" t="s">
        <v>3424</v>
      </c>
    </row>
    <row r="1602" spans="1:15">
      <c r="A1602" t="s">
        <v>4280</v>
      </c>
      <c r="B1602">
        <v>87</v>
      </c>
      <c r="C1602">
        <v>9</v>
      </c>
      <c r="D1602">
        <v>7</v>
      </c>
      <c r="E1602">
        <v>21</v>
      </c>
      <c r="F1602">
        <v>2</v>
      </c>
      <c r="G1602">
        <v>0</v>
      </c>
      <c r="H1602">
        <v>19</v>
      </c>
      <c r="M1602" t="s">
        <v>3424</v>
      </c>
      <c r="N1602" t="s">
        <v>3424</v>
      </c>
      <c r="O1602" t="s">
        <v>3424</v>
      </c>
    </row>
    <row r="1603" spans="1:15">
      <c r="A1603" t="s">
        <v>4281</v>
      </c>
      <c r="B1603">
        <v>63</v>
      </c>
      <c r="C1603">
        <v>9</v>
      </c>
      <c r="D1603">
        <v>6</v>
      </c>
      <c r="E1603">
        <v>19</v>
      </c>
      <c r="F1603">
        <v>0</v>
      </c>
      <c r="G1603">
        <v>1</v>
      </c>
      <c r="H1603">
        <v>18</v>
      </c>
      <c r="M1603" t="s">
        <v>3424</v>
      </c>
      <c r="N1603" t="s">
        <v>3424</v>
      </c>
      <c r="O1603" t="s">
        <v>3424</v>
      </c>
    </row>
    <row r="1604" spans="1:15">
      <c r="A1604" t="s">
        <v>4282</v>
      </c>
      <c r="B1604">
        <v>64</v>
      </c>
      <c r="C1604">
        <v>8</v>
      </c>
      <c r="D1604">
        <v>6</v>
      </c>
      <c r="E1604">
        <v>31</v>
      </c>
      <c r="F1604">
        <v>1</v>
      </c>
      <c r="G1604">
        <v>0</v>
      </c>
      <c r="H1604">
        <v>30</v>
      </c>
      <c r="M1604" t="s">
        <v>3424</v>
      </c>
      <c r="N1604" t="s">
        <v>3424</v>
      </c>
      <c r="O1604" t="s">
        <v>3424</v>
      </c>
    </row>
    <row r="1605" spans="1:15">
      <c r="A1605" t="s">
        <v>4283</v>
      </c>
      <c r="B1605">
        <v>49</v>
      </c>
      <c r="C1605">
        <v>9</v>
      </c>
      <c r="D1605">
        <v>6</v>
      </c>
      <c r="E1605">
        <v>30</v>
      </c>
      <c r="F1605">
        <v>4</v>
      </c>
      <c r="G1605">
        <v>1</v>
      </c>
      <c r="H1605">
        <v>25</v>
      </c>
      <c r="M1605" t="s">
        <v>3424</v>
      </c>
      <c r="N1605" t="s">
        <v>3424</v>
      </c>
      <c r="O1605" t="s">
        <v>3424</v>
      </c>
    </row>
    <row r="1606" spans="1:15">
      <c r="A1606" t="s">
        <v>4284</v>
      </c>
      <c r="B1606">
        <v>71</v>
      </c>
      <c r="C1606">
        <v>7</v>
      </c>
      <c r="D1606">
        <v>6</v>
      </c>
      <c r="E1606">
        <v>19</v>
      </c>
      <c r="F1606">
        <v>1</v>
      </c>
      <c r="G1606">
        <v>0</v>
      </c>
      <c r="H1606">
        <v>18</v>
      </c>
      <c r="M1606" t="s">
        <v>3424</v>
      </c>
      <c r="N1606" t="s">
        <v>3424</v>
      </c>
      <c r="O1606" t="s">
        <v>3424</v>
      </c>
    </row>
    <row r="1607" spans="1:15">
      <c r="A1607" t="s">
        <v>4285</v>
      </c>
      <c r="B1607">
        <v>68</v>
      </c>
      <c r="C1607">
        <v>10</v>
      </c>
      <c r="D1607">
        <v>8</v>
      </c>
      <c r="E1607">
        <v>17</v>
      </c>
      <c r="F1607">
        <v>0</v>
      </c>
      <c r="G1607">
        <v>0</v>
      </c>
      <c r="H1607">
        <v>17</v>
      </c>
      <c r="M1607" t="s">
        <v>3424</v>
      </c>
      <c r="N1607" t="s">
        <v>3424</v>
      </c>
      <c r="O1607" t="s">
        <v>3424</v>
      </c>
    </row>
    <row r="1608" spans="1:15">
      <c r="A1608" t="s">
        <v>4286</v>
      </c>
      <c r="B1608">
        <v>69</v>
      </c>
      <c r="C1608">
        <v>8</v>
      </c>
      <c r="D1608">
        <v>5</v>
      </c>
      <c r="E1608">
        <v>22</v>
      </c>
      <c r="F1608">
        <v>2</v>
      </c>
      <c r="G1608">
        <v>0</v>
      </c>
      <c r="H1608">
        <v>20</v>
      </c>
      <c r="M1608" t="s">
        <v>3424</v>
      </c>
      <c r="N1608" t="s">
        <v>3424</v>
      </c>
      <c r="O1608" t="s">
        <v>3424</v>
      </c>
    </row>
    <row r="1609" spans="1:15">
      <c r="A1609" t="s">
        <v>4287</v>
      </c>
      <c r="B1609">
        <v>70</v>
      </c>
      <c r="C1609">
        <v>9</v>
      </c>
      <c r="D1609">
        <v>5</v>
      </c>
      <c r="E1609">
        <v>15</v>
      </c>
      <c r="F1609">
        <v>1</v>
      </c>
      <c r="G1609">
        <v>0</v>
      </c>
      <c r="H1609">
        <v>14</v>
      </c>
      <c r="M1609" t="s">
        <v>3424</v>
      </c>
      <c r="N1609" t="s">
        <v>3424</v>
      </c>
      <c r="O1609" t="s">
        <v>3424</v>
      </c>
    </row>
    <row r="1610" spans="1:15">
      <c r="A1610" t="s">
        <v>4288</v>
      </c>
      <c r="B1610">
        <v>48</v>
      </c>
      <c r="C1610">
        <v>8</v>
      </c>
      <c r="D1610">
        <v>5</v>
      </c>
      <c r="E1610">
        <v>8</v>
      </c>
      <c r="F1610">
        <v>0</v>
      </c>
      <c r="G1610">
        <v>0</v>
      </c>
      <c r="H1610">
        <v>8</v>
      </c>
      <c r="M1610" t="s">
        <v>3424</v>
      </c>
      <c r="N1610" t="s">
        <v>3424</v>
      </c>
      <c r="O1610" t="s">
        <v>3424</v>
      </c>
    </row>
    <row r="1611" spans="1:15">
      <c r="A1611" t="s">
        <v>4289</v>
      </c>
      <c r="B1611">
        <v>67</v>
      </c>
      <c r="C1611">
        <v>7</v>
      </c>
      <c r="D1611">
        <v>6</v>
      </c>
      <c r="E1611">
        <v>28</v>
      </c>
      <c r="F1611">
        <v>1</v>
      </c>
      <c r="G1611">
        <v>0</v>
      </c>
      <c r="H1611">
        <v>27</v>
      </c>
      <c r="M1611" t="s">
        <v>3424</v>
      </c>
      <c r="N1611" t="s">
        <v>3424</v>
      </c>
      <c r="O1611" t="s">
        <v>3424</v>
      </c>
    </row>
    <row r="1612" spans="1:15">
      <c r="A1612" t="s">
        <v>4290</v>
      </c>
      <c r="B1612">
        <v>75</v>
      </c>
      <c r="C1612">
        <v>6</v>
      </c>
      <c r="D1612">
        <v>5</v>
      </c>
      <c r="E1612">
        <v>16</v>
      </c>
      <c r="F1612">
        <v>0</v>
      </c>
      <c r="G1612">
        <v>0</v>
      </c>
      <c r="H1612">
        <v>16</v>
      </c>
      <c r="M1612" t="s">
        <v>3424</v>
      </c>
      <c r="N1612" t="s">
        <v>3424</v>
      </c>
      <c r="O1612" t="s">
        <v>3424</v>
      </c>
    </row>
    <row r="1613" spans="1:15">
      <c r="A1613" t="s">
        <v>4291</v>
      </c>
      <c r="B1613">
        <v>81</v>
      </c>
      <c r="C1613">
        <v>10</v>
      </c>
      <c r="D1613">
        <v>6</v>
      </c>
      <c r="E1613">
        <v>19</v>
      </c>
      <c r="F1613">
        <v>0</v>
      </c>
      <c r="G1613">
        <v>0</v>
      </c>
      <c r="H1613">
        <v>19</v>
      </c>
      <c r="M1613" t="s">
        <v>3424</v>
      </c>
      <c r="N1613" t="s">
        <v>3424</v>
      </c>
      <c r="O1613" t="s">
        <v>3424</v>
      </c>
    </row>
    <row r="1614" spans="1:15">
      <c r="A1614" t="s">
        <v>4292</v>
      </c>
      <c r="B1614">
        <v>63</v>
      </c>
      <c r="C1614">
        <v>7</v>
      </c>
      <c r="D1614">
        <v>5</v>
      </c>
      <c r="E1614">
        <v>19</v>
      </c>
      <c r="F1614">
        <v>0</v>
      </c>
      <c r="G1614">
        <v>0</v>
      </c>
      <c r="H1614">
        <v>19</v>
      </c>
      <c r="M1614" t="s">
        <v>3424</v>
      </c>
      <c r="N1614" t="s">
        <v>3424</v>
      </c>
      <c r="O1614" t="s">
        <v>3424</v>
      </c>
    </row>
    <row r="1615" spans="1:15">
      <c r="A1615" t="s">
        <v>4293</v>
      </c>
      <c r="B1615">
        <v>65</v>
      </c>
      <c r="C1615">
        <v>8</v>
      </c>
      <c r="D1615">
        <v>5</v>
      </c>
      <c r="E1615">
        <v>17</v>
      </c>
      <c r="F1615">
        <v>0</v>
      </c>
      <c r="G1615">
        <v>0</v>
      </c>
      <c r="H1615">
        <v>17</v>
      </c>
      <c r="M1615" t="s">
        <v>3424</v>
      </c>
      <c r="N1615" t="s">
        <v>3424</v>
      </c>
      <c r="O1615" t="s">
        <v>3424</v>
      </c>
    </row>
    <row r="1616" spans="1:15">
      <c r="A1616" t="s">
        <v>4294</v>
      </c>
      <c r="B1616">
        <v>51</v>
      </c>
      <c r="C1616">
        <v>8</v>
      </c>
      <c r="D1616">
        <v>5</v>
      </c>
      <c r="E1616">
        <v>20</v>
      </c>
      <c r="F1616">
        <v>0</v>
      </c>
      <c r="G1616">
        <v>0</v>
      </c>
      <c r="H1616">
        <v>20</v>
      </c>
      <c r="M1616" t="s">
        <v>3424</v>
      </c>
      <c r="N1616" t="s">
        <v>3424</v>
      </c>
      <c r="O1616" t="s">
        <v>3424</v>
      </c>
    </row>
    <row r="1617" spans="1:15">
      <c r="A1617" t="s">
        <v>4295</v>
      </c>
      <c r="B1617">
        <v>41</v>
      </c>
      <c r="C1617">
        <v>8</v>
      </c>
      <c r="D1617">
        <v>4</v>
      </c>
      <c r="E1617">
        <v>18</v>
      </c>
      <c r="F1617">
        <v>0</v>
      </c>
      <c r="G1617">
        <v>2</v>
      </c>
      <c r="H1617">
        <v>16</v>
      </c>
      <c r="M1617" t="s">
        <v>3424</v>
      </c>
      <c r="N1617" t="s">
        <v>3424</v>
      </c>
      <c r="O1617" t="s">
        <v>3424</v>
      </c>
    </row>
    <row r="1618" spans="1:15">
      <c r="A1618" t="s">
        <v>4296</v>
      </c>
      <c r="B1618">
        <v>60</v>
      </c>
      <c r="C1618">
        <v>9</v>
      </c>
      <c r="D1618">
        <v>6</v>
      </c>
      <c r="E1618">
        <v>24</v>
      </c>
      <c r="F1618">
        <v>5</v>
      </c>
      <c r="G1618">
        <v>0</v>
      </c>
      <c r="H1618">
        <v>19</v>
      </c>
      <c r="M1618" t="s">
        <v>3424</v>
      </c>
      <c r="N1618" t="s">
        <v>3424</v>
      </c>
      <c r="O1618" t="s">
        <v>3424</v>
      </c>
    </row>
    <row r="1619" spans="1:15">
      <c r="A1619" t="s">
        <v>4297</v>
      </c>
      <c r="B1619">
        <v>67</v>
      </c>
      <c r="C1619">
        <v>11</v>
      </c>
      <c r="D1619">
        <v>5</v>
      </c>
      <c r="E1619">
        <v>20</v>
      </c>
      <c r="F1619">
        <v>0</v>
      </c>
      <c r="G1619">
        <v>0</v>
      </c>
      <c r="H1619">
        <v>20</v>
      </c>
      <c r="M1619" t="s">
        <v>3424</v>
      </c>
      <c r="N1619" t="s">
        <v>3424</v>
      </c>
      <c r="O1619" t="s">
        <v>3424</v>
      </c>
    </row>
    <row r="1620" spans="1:15">
      <c r="A1620" t="s">
        <v>4298</v>
      </c>
      <c r="B1620">
        <v>87</v>
      </c>
      <c r="C1620">
        <v>8</v>
      </c>
      <c r="D1620">
        <v>5</v>
      </c>
      <c r="E1620">
        <v>21</v>
      </c>
      <c r="F1620">
        <v>0</v>
      </c>
      <c r="G1620">
        <v>0</v>
      </c>
      <c r="H1620">
        <v>21</v>
      </c>
      <c r="M1620" t="s">
        <v>3424</v>
      </c>
      <c r="N1620" t="s">
        <v>3424</v>
      </c>
      <c r="O1620" t="s">
        <v>3424</v>
      </c>
    </row>
    <row r="1621" spans="1:15">
      <c r="A1621" t="s">
        <v>4299</v>
      </c>
      <c r="B1621">
        <v>72</v>
      </c>
      <c r="C1621">
        <v>9</v>
      </c>
      <c r="D1621">
        <v>5</v>
      </c>
      <c r="E1621">
        <v>19</v>
      </c>
      <c r="F1621">
        <v>4</v>
      </c>
      <c r="G1621">
        <v>1</v>
      </c>
      <c r="H1621">
        <v>14</v>
      </c>
      <c r="M1621" t="s">
        <v>3424</v>
      </c>
      <c r="N1621" t="s">
        <v>3424</v>
      </c>
      <c r="O1621" t="s">
        <v>3424</v>
      </c>
    </row>
    <row r="1622" spans="1:15">
      <c r="A1622" t="s">
        <v>4300</v>
      </c>
      <c r="B1622">
        <v>56</v>
      </c>
      <c r="C1622">
        <v>10</v>
      </c>
      <c r="D1622">
        <v>6</v>
      </c>
      <c r="E1622">
        <v>24</v>
      </c>
      <c r="F1622">
        <v>2</v>
      </c>
      <c r="G1622">
        <v>0</v>
      </c>
      <c r="H1622">
        <v>22</v>
      </c>
      <c r="M1622" t="s">
        <v>3424</v>
      </c>
      <c r="N1622" t="s">
        <v>3424</v>
      </c>
      <c r="O1622" t="s">
        <v>3424</v>
      </c>
    </row>
    <row r="1623" spans="1:15">
      <c r="A1623" t="s">
        <v>4301</v>
      </c>
      <c r="B1623">
        <v>43</v>
      </c>
      <c r="C1623">
        <v>9</v>
      </c>
      <c r="D1623">
        <v>4</v>
      </c>
      <c r="E1623">
        <v>18</v>
      </c>
      <c r="F1623">
        <v>2</v>
      </c>
      <c r="G1623">
        <v>0</v>
      </c>
      <c r="H1623">
        <v>16</v>
      </c>
      <c r="M1623" t="s">
        <v>3424</v>
      </c>
      <c r="N1623" t="s">
        <v>3424</v>
      </c>
      <c r="O1623" t="s">
        <v>3424</v>
      </c>
    </row>
    <row r="1624" spans="1:15">
      <c r="A1624" t="s">
        <v>4302</v>
      </c>
      <c r="B1624">
        <v>67</v>
      </c>
      <c r="C1624">
        <v>6</v>
      </c>
      <c r="D1624">
        <v>5</v>
      </c>
      <c r="E1624">
        <v>16</v>
      </c>
      <c r="F1624">
        <v>1</v>
      </c>
      <c r="G1624">
        <v>0</v>
      </c>
      <c r="H1624">
        <v>15</v>
      </c>
      <c r="M1624" t="s">
        <v>3424</v>
      </c>
      <c r="N1624" t="s">
        <v>3424</v>
      </c>
      <c r="O1624" t="s">
        <v>3424</v>
      </c>
    </row>
    <row r="1625" spans="1:15">
      <c r="A1625" t="s">
        <v>4303</v>
      </c>
      <c r="B1625">
        <v>57</v>
      </c>
      <c r="C1625">
        <v>9</v>
      </c>
      <c r="D1625">
        <v>6</v>
      </c>
      <c r="E1625">
        <v>25</v>
      </c>
      <c r="F1625">
        <v>1</v>
      </c>
      <c r="G1625">
        <v>1</v>
      </c>
      <c r="H1625">
        <v>23</v>
      </c>
      <c r="M1625" t="s">
        <v>3424</v>
      </c>
      <c r="N1625" t="s">
        <v>3424</v>
      </c>
      <c r="O1625" t="s">
        <v>3424</v>
      </c>
    </row>
    <row r="1626" spans="1:15">
      <c r="A1626" t="s">
        <v>4304</v>
      </c>
      <c r="B1626">
        <v>65</v>
      </c>
      <c r="C1626">
        <v>8</v>
      </c>
      <c r="D1626">
        <v>4</v>
      </c>
      <c r="E1626">
        <v>29</v>
      </c>
      <c r="F1626">
        <v>1</v>
      </c>
      <c r="G1626">
        <v>0</v>
      </c>
      <c r="H1626">
        <v>28</v>
      </c>
      <c r="M1626" t="s">
        <v>3424</v>
      </c>
      <c r="N1626" t="s">
        <v>3424</v>
      </c>
      <c r="O1626" t="s">
        <v>3424</v>
      </c>
    </row>
    <row r="1627" spans="1:15">
      <c r="A1627" t="s">
        <v>4305</v>
      </c>
      <c r="B1627">
        <v>84</v>
      </c>
      <c r="C1627">
        <v>9</v>
      </c>
      <c r="D1627">
        <v>7</v>
      </c>
      <c r="E1627">
        <v>17</v>
      </c>
      <c r="F1627">
        <v>0</v>
      </c>
      <c r="G1627">
        <v>0</v>
      </c>
      <c r="H1627">
        <v>17</v>
      </c>
      <c r="M1627" t="s">
        <v>3424</v>
      </c>
      <c r="N1627" t="s">
        <v>3424</v>
      </c>
      <c r="O1627" t="s">
        <v>3424</v>
      </c>
    </row>
    <row r="1628" spans="1:15">
      <c r="A1628" t="s">
        <v>4306</v>
      </c>
      <c r="B1628">
        <v>63</v>
      </c>
      <c r="C1628">
        <v>11</v>
      </c>
      <c r="D1628">
        <v>10</v>
      </c>
      <c r="E1628">
        <v>26</v>
      </c>
      <c r="F1628">
        <v>0</v>
      </c>
      <c r="G1628">
        <v>0</v>
      </c>
      <c r="H1628">
        <v>26</v>
      </c>
      <c r="M1628" t="s">
        <v>3424</v>
      </c>
      <c r="N1628" t="s">
        <v>3424</v>
      </c>
      <c r="O1628" t="s">
        <v>3424</v>
      </c>
    </row>
    <row r="1629" spans="1:15">
      <c r="A1629" t="s">
        <v>4307</v>
      </c>
      <c r="B1629">
        <v>46</v>
      </c>
      <c r="C1629">
        <v>9</v>
      </c>
      <c r="D1629">
        <v>6</v>
      </c>
      <c r="E1629">
        <v>26</v>
      </c>
      <c r="F1629">
        <v>0</v>
      </c>
      <c r="G1629">
        <v>0</v>
      </c>
      <c r="H1629">
        <v>26</v>
      </c>
      <c r="M1629" t="s">
        <v>3424</v>
      </c>
      <c r="N1629" t="s">
        <v>3424</v>
      </c>
      <c r="O1629" t="s">
        <v>3424</v>
      </c>
    </row>
    <row r="1630" spans="1:15">
      <c r="A1630" t="s">
        <v>4308</v>
      </c>
      <c r="B1630">
        <v>77</v>
      </c>
      <c r="C1630">
        <v>9</v>
      </c>
      <c r="D1630">
        <v>7</v>
      </c>
      <c r="E1630">
        <v>39</v>
      </c>
      <c r="F1630">
        <v>3</v>
      </c>
      <c r="G1630">
        <v>1</v>
      </c>
      <c r="H1630">
        <v>35</v>
      </c>
      <c r="M1630" t="s">
        <v>3424</v>
      </c>
      <c r="N1630" t="s">
        <v>3424</v>
      </c>
      <c r="O1630" t="s">
        <v>3424</v>
      </c>
    </row>
    <row r="1631" spans="1:15">
      <c r="A1631" t="s">
        <v>4309</v>
      </c>
      <c r="B1631">
        <v>82</v>
      </c>
      <c r="C1631">
        <v>9</v>
      </c>
      <c r="D1631">
        <v>7</v>
      </c>
      <c r="E1631">
        <v>29</v>
      </c>
      <c r="F1631">
        <v>0</v>
      </c>
      <c r="G1631">
        <v>2</v>
      </c>
      <c r="H1631">
        <v>27</v>
      </c>
      <c r="M1631" t="s">
        <v>3424</v>
      </c>
      <c r="N1631" t="s">
        <v>3424</v>
      </c>
      <c r="O1631" t="s">
        <v>3424</v>
      </c>
    </row>
    <row r="1632" spans="1:15">
      <c r="A1632" t="s">
        <v>4310</v>
      </c>
      <c r="B1632">
        <v>80</v>
      </c>
      <c r="C1632">
        <v>8</v>
      </c>
      <c r="D1632">
        <v>9</v>
      </c>
      <c r="E1632">
        <v>30</v>
      </c>
      <c r="F1632">
        <v>3</v>
      </c>
      <c r="G1632">
        <v>0</v>
      </c>
      <c r="H1632">
        <v>27</v>
      </c>
      <c r="M1632" t="s">
        <v>3424</v>
      </c>
      <c r="N1632" t="s">
        <v>3424</v>
      </c>
      <c r="O1632" t="s">
        <v>3424</v>
      </c>
    </row>
    <row r="1633" spans="1:15">
      <c r="A1633" t="s">
        <v>4311</v>
      </c>
      <c r="B1633">
        <v>86</v>
      </c>
      <c r="C1633">
        <v>10</v>
      </c>
      <c r="D1633">
        <v>5</v>
      </c>
      <c r="E1633">
        <v>33</v>
      </c>
      <c r="F1633">
        <v>3</v>
      </c>
      <c r="G1633">
        <v>1</v>
      </c>
      <c r="H1633">
        <v>29</v>
      </c>
      <c r="M1633" t="s">
        <v>3424</v>
      </c>
      <c r="N1633" t="s">
        <v>3424</v>
      </c>
      <c r="O1633" t="s">
        <v>3424</v>
      </c>
    </row>
    <row r="1634" spans="1:15">
      <c r="A1634" t="s">
        <v>4312</v>
      </c>
      <c r="B1634">
        <v>65</v>
      </c>
      <c r="C1634">
        <v>8</v>
      </c>
      <c r="D1634">
        <v>8</v>
      </c>
      <c r="E1634">
        <v>13</v>
      </c>
      <c r="F1634">
        <v>0</v>
      </c>
      <c r="G1634">
        <v>1</v>
      </c>
      <c r="H1634">
        <v>12</v>
      </c>
      <c r="M1634" t="s">
        <v>3424</v>
      </c>
      <c r="N1634" t="s">
        <v>3424</v>
      </c>
      <c r="O1634" t="s">
        <v>3424</v>
      </c>
    </row>
    <row r="1635" spans="1:15">
      <c r="A1635" t="s">
        <v>4313</v>
      </c>
      <c r="B1635">
        <v>90</v>
      </c>
      <c r="C1635">
        <v>12</v>
      </c>
      <c r="D1635">
        <v>5</v>
      </c>
      <c r="E1635">
        <v>21</v>
      </c>
      <c r="F1635">
        <v>3</v>
      </c>
      <c r="G1635">
        <v>0</v>
      </c>
      <c r="H1635">
        <v>18</v>
      </c>
      <c r="M1635" t="s">
        <v>3424</v>
      </c>
      <c r="N1635" t="s">
        <v>3424</v>
      </c>
      <c r="O1635" t="s">
        <v>3424</v>
      </c>
    </row>
    <row r="1636" spans="1:15">
      <c r="A1636" t="s">
        <v>4314</v>
      </c>
      <c r="B1636">
        <v>70</v>
      </c>
      <c r="C1636">
        <v>7</v>
      </c>
      <c r="D1636">
        <v>8</v>
      </c>
      <c r="E1636">
        <v>24</v>
      </c>
      <c r="F1636">
        <v>1</v>
      </c>
      <c r="G1636">
        <v>0</v>
      </c>
      <c r="H1636">
        <v>23</v>
      </c>
      <c r="M1636" t="s">
        <v>3424</v>
      </c>
      <c r="N1636" t="s">
        <v>3424</v>
      </c>
      <c r="O1636" t="s">
        <v>3424</v>
      </c>
    </row>
    <row r="1637" spans="1:15">
      <c r="A1637" t="s">
        <v>4315</v>
      </c>
      <c r="B1637">
        <v>62</v>
      </c>
      <c r="C1637">
        <v>11</v>
      </c>
      <c r="D1637">
        <v>8</v>
      </c>
      <c r="E1637">
        <v>18</v>
      </c>
      <c r="F1637">
        <v>0</v>
      </c>
      <c r="G1637">
        <v>0</v>
      </c>
      <c r="H1637">
        <v>18</v>
      </c>
      <c r="M1637" t="s">
        <v>3424</v>
      </c>
      <c r="N1637" t="s">
        <v>3424</v>
      </c>
      <c r="O1637" t="s">
        <v>3424</v>
      </c>
    </row>
    <row r="1638" spans="1:15">
      <c r="A1638" t="s">
        <v>4316</v>
      </c>
      <c r="B1638">
        <v>75</v>
      </c>
      <c r="C1638">
        <v>10</v>
      </c>
      <c r="D1638">
        <v>8</v>
      </c>
      <c r="E1638">
        <v>23</v>
      </c>
      <c r="F1638">
        <v>0</v>
      </c>
      <c r="G1638">
        <v>0</v>
      </c>
      <c r="H1638">
        <v>23</v>
      </c>
      <c r="M1638" t="s">
        <v>3424</v>
      </c>
      <c r="N1638" t="s">
        <v>3424</v>
      </c>
      <c r="O1638" t="s">
        <v>3424</v>
      </c>
    </row>
    <row r="1639" spans="1:15">
      <c r="A1639" t="s">
        <v>4317</v>
      </c>
      <c r="B1639">
        <v>90</v>
      </c>
      <c r="C1639">
        <v>8</v>
      </c>
      <c r="D1639">
        <v>7</v>
      </c>
      <c r="E1639">
        <v>15</v>
      </c>
      <c r="F1639">
        <v>0</v>
      </c>
      <c r="G1639">
        <v>0</v>
      </c>
      <c r="H1639">
        <v>15</v>
      </c>
      <c r="M1639" t="s">
        <v>3424</v>
      </c>
      <c r="N1639" t="s">
        <v>3424</v>
      </c>
      <c r="O1639" t="s">
        <v>3424</v>
      </c>
    </row>
    <row r="1640" spans="1:15">
      <c r="A1640" t="s">
        <v>4318</v>
      </c>
      <c r="B1640">
        <v>81</v>
      </c>
      <c r="C1640">
        <v>9</v>
      </c>
      <c r="D1640">
        <v>7</v>
      </c>
      <c r="E1640">
        <v>22</v>
      </c>
      <c r="F1640">
        <v>0</v>
      </c>
      <c r="G1640">
        <v>0</v>
      </c>
      <c r="H1640">
        <v>22</v>
      </c>
      <c r="M1640" t="s">
        <v>3424</v>
      </c>
      <c r="N1640" t="s">
        <v>3424</v>
      </c>
      <c r="O1640" t="s">
        <v>3424</v>
      </c>
    </row>
    <row r="1641" spans="1:15">
      <c r="A1641" t="s">
        <v>4319</v>
      </c>
      <c r="B1641">
        <v>81</v>
      </c>
      <c r="C1641">
        <v>9</v>
      </c>
      <c r="D1641">
        <v>7</v>
      </c>
      <c r="E1641">
        <v>30</v>
      </c>
      <c r="F1641">
        <v>4</v>
      </c>
      <c r="G1641">
        <v>0</v>
      </c>
      <c r="H1641">
        <v>26</v>
      </c>
      <c r="M1641" t="s">
        <v>3424</v>
      </c>
      <c r="N1641" t="s">
        <v>3424</v>
      </c>
      <c r="O1641" t="s">
        <v>3424</v>
      </c>
    </row>
    <row r="1642" spans="1:15">
      <c r="A1642" t="s">
        <v>4320</v>
      </c>
      <c r="B1642">
        <v>59</v>
      </c>
      <c r="C1642">
        <v>9</v>
      </c>
      <c r="D1642">
        <v>4</v>
      </c>
      <c r="E1642">
        <v>24</v>
      </c>
      <c r="F1642">
        <v>0</v>
      </c>
      <c r="G1642">
        <v>0</v>
      </c>
      <c r="H1642">
        <v>24</v>
      </c>
      <c r="M1642" t="s">
        <v>3424</v>
      </c>
      <c r="N1642" t="s">
        <v>3424</v>
      </c>
      <c r="O1642" t="s">
        <v>3424</v>
      </c>
    </row>
    <row r="1643" spans="1:15">
      <c r="A1643" t="s">
        <v>4321</v>
      </c>
      <c r="B1643">
        <v>59</v>
      </c>
      <c r="C1643">
        <v>12</v>
      </c>
      <c r="D1643">
        <v>4</v>
      </c>
      <c r="E1643">
        <v>21</v>
      </c>
      <c r="F1643">
        <v>0</v>
      </c>
      <c r="G1643">
        <v>0</v>
      </c>
      <c r="H1643">
        <v>21</v>
      </c>
      <c r="M1643" t="s">
        <v>3424</v>
      </c>
      <c r="N1643" t="s">
        <v>3424</v>
      </c>
      <c r="O1643" t="s">
        <v>3424</v>
      </c>
    </row>
    <row r="1644" spans="1:15">
      <c r="A1644" t="s">
        <v>4322</v>
      </c>
      <c r="B1644">
        <v>67</v>
      </c>
      <c r="C1644">
        <v>9</v>
      </c>
      <c r="D1644">
        <v>5</v>
      </c>
      <c r="E1644">
        <v>24</v>
      </c>
      <c r="F1644">
        <v>1</v>
      </c>
      <c r="G1644">
        <v>1</v>
      </c>
      <c r="H1644">
        <v>22</v>
      </c>
      <c r="M1644" t="s">
        <v>3424</v>
      </c>
      <c r="N1644" t="s">
        <v>3424</v>
      </c>
      <c r="O1644" t="s">
        <v>3424</v>
      </c>
    </row>
    <row r="1645" spans="1:15">
      <c r="A1645" t="s">
        <v>4323</v>
      </c>
      <c r="B1645">
        <v>73</v>
      </c>
      <c r="C1645">
        <v>7</v>
      </c>
      <c r="D1645">
        <v>4</v>
      </c>
      <c r="E1645">
        <v>20</v>
      </c>
      <c r="F1645">
        <v>1</v>
      </c>
      <c r="G1645">
        <v>0</v>
      </c>
      <c r="H1645">
        <v>19</v>
      </c>
      <c r="M1645" t="s">
        <v>3424</v>
      </c>
      <c r="N1645" t="s">
        <v>3424</v>
      </c>
      <c r="O1645" t="s">
        <v>3424</v>
      </c>
    </row>
    <row r="1646" spans="1:15">
      <c r="A1646" t="s">
        <v>4324</v>
      </c>
      <c r="B1646">
        <v>66</v>
      </c>
      <c r="C1646">
        <v>8</v>
      </c>
      <c r="D1646">
        <v>5</v>
      </c>
      <c r="E1646">
        <v>16</v>
      </c>
      <c r="F1646">
        <v>0</v>
      </c>
      <c r="G1646">
        <v>0</v>
      </c>
      <c r="H1646">
        <v>16</v>
      </c>
      <c r="M1646" t="s">
        <v>3424</v>
      </c>
      <c r="N1646" t="s">
        <v>3424</v>
      </c>
      <c r="O1646" t="s">
        <v>3424</v>
      </c>
    </row>
    <row r="1647" spans="1:15">
      <c r="A1647" t="s">
        <v>4325</v>
      </c>
      <c r="B1647">
        <v>62</v>
      </c>
      <c r="C1647">
        <v>5</v>
      </c>
      <c r="D1647">
        <v>9</v>
      </c>
      <c r="E1647">
        <v>25</v>
      </c>
      <c r="F1647">
        <v>0</v>
      </c>
      <c r="G1647">
        <v>1</v>
      </c>
      <c r="H1647">
        <v>24</v>
      </c>
      <c r="M1647" t="s">
        <v>3424</v>
      </c>
      <c r="N1647" t="s">
        <v>3424</v>
      </c>
      <c r="O1647" t="s">
        <v>3424</v>
      </c>
    </row>
    <row r="1648" spans="1:15">
      <c r="A1648" t="s">
        <v>4326</v>
      </c>
      <c r="B1648">
        <v>64</v>
      </c>
      <c r="C1648">
        <v>8</v>
      </c>
      <c r="D1648">
        <v>5</v>
      </c>
      <c r="E1648">
        <v>24</v>
      </c>
      <c r="F1648">
        <v>0</v>
      </c>
      <c r="G1648">
        <v>0</v>
      </c>
      <c r="H1648">
        <v>24</v>
      </c>
      <c r="M1648" t="s">
        <v>3424</v>
      </c>
      <c r="N1648" t="s">
        <v>3424</v>
      </c>
      <c r="O1648" t="s">
        <v>3424</v>
      </c>
    </row>
    <row r="1649" spans="1:15">
      <c r="A1649" t="s">
        <v>4327</v>
      </c>
      <c r="B1649">
        <v>67</v>
      </c>
      <c r="C1649">
        <v>7</v>
      </c>
      <c r="D1649">
        <v>4</v>
      </c>
      <c r="E1649">
        <v>19</v>
      </c>
      <c r="F1649">
        <v>2</v>
      </c>
      <c r="G1649">
        <v>0</v>
      </c>
      <c r="H1649">
        <v>17</v>
      </c>
      <c r="M1649" t="s">
        <v>3424</v>
      </c>
      <c r="N1649" t="s">
        <v>3424</v>
      </c>
      <c r="O1649" t="s">
        <v>3424</v>
      </c>
    </row>
    <row r="1650" spans="1:15">
      <c r="A1650" t="s">
        <v>4328</v>
      </c>
      <c r="B1650">
        <v>59</v>
      </c>
      <c r="C1650">
        <v>7</v>
      </c>
      <c r="D1650">
        <v>6</v>
      </c>
      <c r="E1650">
        <v>22</v>
      </c>
      <c r="F1650">
        <v>0</v>
      </c>
      <c r="G1650">
        <v>0</v>
      </c>
      <c r="H1650">
        <v>22</v>
      </c>
      <c r="M1650" t="s">
        <v>3424</v>
      </c>
      <c r="N1650" t="s">
        <v>3424</v>
      </c>
      <c r="O1650" t="s">
        <v>3424</v>
      </c>
    </row>
    <row r="1651" spans="1:15">
      <c r="A1651" t="s">
        <v>4329</v>
      </c>
      <c r="B1651">
        <v>52</v>
      </c>
      <c r="C1651">
        <v>6</v>
      </c>
      <c r="D1651">
        <v>3</v>
      </c>
      <c r="E1651">
        <v>17</v>
      </c>
      <c r="F1651">
        <v>0</v>
      </c>
      <c r="G1651">
        <v>0</v>
      </c>
      <c r="H1651">
        <v>17</v>
      </c>
      <c r="M1651" t="s">
        <v>3424</v>
      </c>
      <c r="N1651" t="s">
        <v>3424</v>
      </c>
      <c r="O1651" t="s">
        <v>3424</v>
      </c>
    </row>
    <row r="1652" spans="1:15">
      <c r="A1652" t="s">
        <v>4330</v>
      </c>
      <c r="B1652">
        <v>60</v>
      </c>
      <c r="C1652">
        <v>5</v>
      </c>
      <c r="D1652">
        <v>4</v>
      </c>
      <c r="E1652">
        <v>10</v>
      </c>
      <c r="F1652">
        <v>0</v>
      </c>
      <c r="G1652">
        <v>0</v>
      </c>
      <c r="H1652">
        <v>10</v>
      </c>
      <c r="M1652" t="s">
        <v>3424</v>
      </c>
      <c r="N1652" t="s">
        <v>3424</v>
      </c>
      <c r="O1652" t="s">
        <v>3424</v>
      </c>
    </row>
    <row r="1653" spans="1:15">
      <c r="A1653" t="s">
        <v>4331</v>
      </c>
      <c r="B1653">
        <v>71</v>
      </c>
      <c r="C1653">
        <v>9</v>
      </c>
      <c r="D1653">
        <v>7</v>
      </c>
      <c r="E1653">
        <v>13</v>
      </c>
      <c r="F1653">
        <v>0</v>
      </c>
      <c r="G1653">
        <v>0</v>
      </c>
      <c r="H1653">
        <v>13</v>
      </c>
      <c r="M1653" t="s">
        <v>3424</v>
      </c>
      <c r="N1653" t="s">
        <v>3424</v>
      </c>
      <c r="O1653" t="s">
        <v>3424</v>
      </c>
    </row>
    <row r="1654" spans="1:15">
      <c r="A1654" t="s">
        <v>4332</v>
      </c>
      <c r="B1654">
        <v>35</v>
      </c>
      <c r="C1654">
        <v>8</v>
      </c>
      <c r="D1654">
        <v>6</v>
      </c>
      <c r="E1654">
        <v>14</v>
      </c>
      <c r="F1654">
        <v>0</v>
      </c>
      <c r="G1654">
        <v>0</v>
      </c>
      <c r="H1654">
        <v>14</v>
      </c>
      <c r="M1654" t="s">
        <v>3424</v>
      </c>
      <c r="N1654" t="s">
        <v>3424</v>
      </c>
      <c r="O1654" t="s">
        <v>3424</v>
      </c>
    </row>
    <row r="1655" spans="1:15">
      <c r="A1655" t="s">
        <v>4333</v>
      </c>
      <c r="B1655">
        <v>73</v>
      </c>
      <c r="C1655">
        <v>6</v>
      </c>
      <c r="D1655">
        <v>5</v>
      </c>
      <c r="E1655">
        <v>17</v>
      </c>
      <c r="F1655">
        <v>0</v>
      </c>
      <c r="G1655">
        <v>0</v>
      </c>
      <c r="H1655">
        <v>17</v>
      </c>
      <c r="M1655" t="s">
        <v>3424</v>
      </c>
      <c r="N1655" t="s">
        <v>3424</v>
      </c>
      <c r="O1655" t="s">
        <v>3424</v>
      </c>
    </row>
    <row r="1656" spans="1:15">
      <c r="A1656" t="s">
        <v>4334</v>
      </c>
      <c r="B1656">
        <v>90</v>
      </c>
      <c r="C1656">
        <v>8</v>
      </c>
      <c r="D1656">
        <v>7</v>
      </c>
      <c r="E1656">
        <v>16</v>
      </c>
      <c r="F1656">
        <v>1</v>
      </c>
      <c r="G1656">
        <v>1</v>
      </c>
      <c r="H1656">
        <v>14</v>
      </c>
      <c r="M1656" t="s">
        <v>3424</v>
      </c>
      <c r="N1656" t="s">
        <v>3424</v>
      </c>
      <c r="O1656" t="s">
        <v>3424</v>
      </c>
    </row>
    <row r="1657" spans="1:15">
      <c r="A1657" t="s">
        <v>4335</v>
      </c>
      <c r="B1657">
        <v>61</v>
      </c>
      <c r="C1657">
        <v>9</v>
      </c>
      <c r="D1657">
        <v>6</v>
      </c>
      <c r="E1657">
        <v>14</v>
      </c>
      <c r="F1657">
        <v>0</v>
      </c>
      <c r="G1657">
        <v>0</v>
      </c>
      <c r="H1657">
        <v>14</v>
      </c>
      <c r="M1657" t="s">
        <v>3424</v>
      </c>
      <c r="N1657" t="s">
        <v>3424</v>
      </c>
      <c r="O1657" t="s">
        <v>3424</v>
      </c>
    </row>
    <row r="1658" spans="1:15">
      <c r="A1658" t="s">
        <v>4336</v>
      </c>
      <c r="B1658">
        <v>76</v>
      </c>
      <c r="C1658">
        <v>6</v>
      </c>
      <c r="D1658">
        <v>5</v>
      </c>
      <c r="E1658">
        <v>20</v>
      </c>
      <c r="F1658">
        <v>0</v>
      </c>
      <c r="G1658">
        <v>0</v>
      </c>
      <c r="H1658">
        <v>20</v>
      </c>
      <c r="M1658" t="s">
        <v>3424</v>
      </c>
      <c r="N1658" t="s">
        <v>3424</v>
      </c>
      <c r="O1658" t="s">
        <v>3424</v>
      </c>
    </row>
    <row r="1659" spans="1:15">
      <c r="A1659" t="s">
        <v>4337</v>
      </c>
      <c r="B1659">
        <v>13</v>
      </c>
      <c r="C1659">
        <v>6</v>
      </c>
      <c r="D1659">
        <v>3</v>
      </c>
      <c r="E1659">
        <v>5</v>
      </c>
      <c r="F1659">
        <v>0</v>
      </c>
      <c r="G1659">
        <v>0</v>
      </c>
      <c r="H1659">
        <v>5</v>
      </c>
      <c r="I1659">
        <v>63</v>
      </c>
      <c r="J1659">
        <v>6</v>
      </c>
      <c r="K1659">
        <v>3</v>
      </c>
      <c r="M1659" t="s">
        <v>3424</v>
      </c>
      <c r="N1659" t="s">
        <v>3424</v>
      </c>
      <c r="O1659" t="s">
        <v>3424</v>
      </c>
    </row>
    <row r="1660" spans="1:15">
      <c r="A1660" t="s">
        <v>4338</v>
      </c>
      <c r="B1660">
        <v>66</v>
      </c>
      <c r="C1660">
        <v>8</v>
      </c>
      <c r="D1660">
        <v>6</v>
      </c>
      <c r="E1660">
        <v>15</v>
      </c>
      <c r="F1660">
        <v>2</v>
      </c>
      <c r="G1660">
        <v>0</v>
      </c>
      <c r="H1660">
        <v>13</v>
      </c>
      <c r="M1660" t="s">
        <v>3424</v>
      </c>
      <c r="N1660" t="s">
        <v>3424</v>
      </c>
      <c r="O1660" t="s">
        <v>3424</v>
      </c>
    </row>
    <row r="1661" spans="1:15">
      <c r="A1661" t="s">
        <v>4339</v>
      </c>
      <c r="B1661">
        <v>82</v>
      </c>
      <c r="C1661">
        <v>9</v>
      </c>
      <c r="D1661">
        <v>7</v>
      </c>
      <c r="E1661">
        <v>20</v>
      </c>
      <c r="F1661">
        <v>0</v>
      </c>
      <c r="G1661">
        <v>3</v>
      </c>
      <c r="H1661">
        <v>17</v>
      </c>
      <c r="M1661" t="s">
        <v>3424</v>
      </c>
      <c r="N1661" t="s">
        <v>3424</v>
      </c>
      <c r="O1661" t="s">
        <v>3424</v>
      </c>
    </row>
    <row r="1662" spans="1:15">
      <c r="A1662" t="s">
        <v>4340</v>
      </c>
      <c r="B1662">
        <v>49</v>
      </c>
      <c r="C1662">
        <v>11</v>
      </c>
      <c r="D1662">
        <v>7</v>
      </c>
      <c r="E1662">
        <v>15</v>
      </c>
      <c r="F1662">
        <v>2</v>
      </c>
      <c r="G1662">
        <v>1</v>
      </c>
      <c r="H1662">
        <v>12</v>
      </c>
      <c r="M1662" t="s">
        <v>3424</v>
      </c>
      <c r="N1662" t="s">
        <v>3424</v>
      </c>
      <c r="O1662" t="s">
        <v>3424</v>
      </c>
    </row>
    <row r="1663" spans="1:15">
      <c r="A1663" t="s">
        <v>4341</v>
      </c>
      <c r="B1663">
        <v>56</v>
      </c>
      <c r="C1663">
        <v>6</v>
      </c>
      <c r="D1663">
        <v>5</v>
      </c>
      <c r="E1663">
        <v>10</v>
      </c>
      <c r="F1663">
        <v>0</v>
      </c>
      <c r="G1663">
        <v>1</v>
      </c>
      <c r="H1663">
        <v>9</v>
      </c>
      <c r="M1663" t="s">
        <v>3424</v>
      </c>
      <c r="N1663" t="s">
        <v>3424</v>
      </c>
      <c r="O1663" t="s">
        <v>3424</v>
      </c>
    </row>
    <row r="1664" spans="1:15">
      <c r="A1664" t="s">
        <v>4342</v>
      </c>
      <c r="B1664">
        <v>80</v>
      </c>
      <c r="C1664">
        <v>7</v>
      </c>
      <c r="D1664">
        <v>4</v>
      </c>
      <c r="E1664">
        <v>26</v>
      </c>
      <c r="F1664">
        <v>1</v>
      </c>
      <c r="G1664">
        <v>0</v>
      </c>
      <c r="H1664">
        <v>25</v>
      </c>
      <c r="M1664" t="s">
        <v>3424</v>
      </c>
      <c r="N1664" t="s">
        <v>3424</v>
      </c>
      <c r="O1664" t="s">
        <v>3424</v>
      </c>
    </row>
    <row r="1665" spans="1:15">
      <c r="A1665" t="s">
        <v>4343</v>
      </c>
      <c r="B1665">
        <v>84</v>
      </c>
      <c r="C1665">
        <v>6</v>
      </c>
      <c r="D1665">
        <v>5</v>
      </c>
      <c r="E1665">
        <v>13</v>
      </c>
      <c r="F1665">
        <v>1</v>
      </c>
      <c r="G1665">
        <v>1</v>
      </c>
      <c r="H1665">
        <v>11</v>
      </c>
      <c r="M1665" t="s">
        <v>3424</v>
      </c>
      <c r="N1665" t="s">
        <v>3424</v>
      </c>
      <c r="O1665" t="s">
        <v>3424</v>
      </c>
    </row>
    <row r="1666" spans="1:15">
      <c r="A1666" t="s">
        <v>4272</v>
      </c>
      <c r="B1666">
        <v>36</v>
      </c>
      <c r="C1666">
        <v>8</v>
      </c>
      <c r="D1666">
        <v>3</v>
      </c>
      <c r="E1666">
        <v>16</v>
      </c>
      <c r="F1666">
        <v>2</v>
      </c>
      <c r="G1666">
        <v>0</v>
      </c>
      <c r="H1666">
        <v>14</v>
      </c>
      <c r="M1666" t="s">
        <v>3424</v>
      </c>
      <c r="N1666" t="s">
        <v>3424</v>
      </c>
      <c r="O1666" t="s">
        <v>3424</v>
      </c>
    </row>
    <row r="1667" spans="1:15">
      <c r="A1667" t="s">
        <v>4344</v>
      </c>
      <c r="B1667">
        <v>65</v>
      </c>
      <c r="C1667">
        <v>9</v>
      </c>
      <c r="D1667">
        <v>4</v>
      </c>
      <c r="E1667">
        <v>21</v>
      </c>
      <c r="F1667">
        <v>0</v>
      </c>
      <c r="G1667">
        <v>0</v>
      </c>
      <c r="H1667">
        <v>21</v>
      </c>
      <c r="M1667" t="s">
        <v>3424</v>
      </c>
      <c r="N1667" t="s">
        <v>3424</v>
      </c>
      <c r="O1667" t="s">
        <v>3424</v>
      </c>
    </row>
    <row r="1668" spans="1:15">
      <c r="A1668" t="s">
        <v>4345</v>
      </c>
      <c r="B1668">
        <v>62</v>
      </c>
      <c r="C1668">
        <v>9</v>
      </c>
      <c r="D1668">
        <v>4</v>
      </c>
      <c r="E1668">
        <v>29</v>
      </c>
      <c r="F1668">
        <v>0</v>
      </c>
      <c r="G1668">
        <v>0</v>
      </c>
      <c r="H1668">
        <v>29</v>
      </c>
      <c r="M1668" t="s">
        <v>3424</v>
      </c>
      <c r="N1668" t="s">
        <v>3424</v>
      </c>
      <c r="O1668" t="s">
        <v>3424</v>
      </c>
    </row>
    <row r="1669" spans="1:15">
      <c r="A1669" t="s">
        <v>4346</v>
      </c>
      <c r="B1669">
        <v>62</v>
      </c>
      <c r="C1669">
        <v>10</v>
      </c>
      <c r="D1669">
        <v>9</v>
      </c>
      <c r="E1669">
        <v>11</v>
      </c>
      <c r="F1669">
        <v>0</v>
      </c>
      <c r="G1669">
        <v>0</v>
      </c>
      <c r="H1669">
        <v>11</v>
      </c>
      <c r="M1669" t="s">
        <v>3424</v>
      </c>
      <c r="N1669" t="s">
        <v>3424</v>
      </c>
      <c r="O1669" t="s">
        <v>3424</v>
      </c>
    </row>
    <row r="1670" spans="1:15">
      <c r="A1670" t="s">
        <v>4347</v>
      </c>
      <c r="B1670">
        <v>67</v>
      </c>
      <c r="C1670">
        <v>8</v>
      </c>
      <c r="D1670">
        <v>8</v>
      </c>
      <c r="E1670">
        <v>23</v>
      </c>
      <c r="F1670">
        <v>0</v>
      </c>
      <c r="G1670">
        <v>0</v>
      </c>
      <c r="H1670">
        <v>23</v>
      </c>
      <c r="M1670" t="s">
        <v>3424</v>
      </c>
      <c r="N1670" t="s">
        <v>3424</v>
      </c>
      <c r="O1670" t="s">
        <v>3424</v>
      </c>
    </row>
    <row r="1671" spans="1:15">
      <c r="A1671" t="s">
        <v>4348</v>
      </c>
      <c r="B1671">
        <v>61</v>
      </c>
      <c r="C1671">
        <v>10</v>
      </c>
      <c r="D1671">
        <v>8</v>
      </c>
      <c r="E1671">
        <v>17</v>
      </c>
      <c r="F1671">
        <v>0</v>
      </c>
      <c r="G1671">
        <v>0</v>
      </c>
      <c r="H1671">
        <v>17</v>
      </c>
      <c r="M1671" t="s">
        <v>3424</v>
      </c>
      <c r="N1671" t="s">
        <v>3424</v>
      </c>
      <c r="O1671" t="s">
        <v>3424</v>
      </c>
    </row>
    <row r="1672" spans="1:15">
      <c r="A1672" t="s">
        <v>4349</v>
      </c>
      <c r="B1672">
        <v>53</v>
      </c>
      <c r="C1672">
        <v>10</v>
      </c>
      <c r="D1672">
        <v>4</v>
      </c>
      <c r="E1672">
        <v>17</v>
      </c>
      <c r="F1672">
        <v>0</v>
      </c>
      <c r="G1672">
        <v>0</v>
      </c>
      <c r="H1672">
        <v>17</v>
      </c>
      <c r="M1672" t="s">
        <v>3424</v>
      </c>
      <c r="N1672" t="s">
        <v>3424</v>
      </c>
      <c r="O1672" t="s">
        <v>3424</v>
      </c>
    </row>
    <row r="1673" spans="1:15">
      <c r="A1673" t="s">
        <v>4350</v>
      </c>
      <c r="B1673">
        <v>67</v>
      </c>
      <c r="C1673">
        <v>9</v>
      </c>
      <c r="D1673">
        <v>7</v>
      </c>
      <c r="E1673">
        <v>22</v>
      </c>
      <c r="F1673">
        <v>1</v>
      </c>
      <c r="G1673">
        <v>0</v>
      </c>
      <c r="H1673">
        <v>21</v>
      </c>
      <c r="M1673" t="s">
        <v>3424</v>
      </c>
      <c r="N1673" t="s">
        <v>3424</v>
      </c>
      <c r="O1673" t="s">
        <v>3424</v>
      </c>
    </row>
    <row r="1674" spans="1:15">
      <c r="A1674" t="s">
        <v>4351</v>
      </c>
      <c r="B1674">
        <v>63</v>
      </c>
      <c r="C1674">
        <v>10</v>
      </c>
      <c r="D1674">
        <v>6</v>
      </c>
      <c r="E1674">
        <v>16</v>
      </c>
      <c r="F1674">
        <v>0</v>
      </c>
      <c r="G1674">
        <v>0</v>
      </c>
      <c r="H1674">
        <v>16</v>
      </c>
      <c r="M1674" t="s">
        <v>3424</v>
      </c>
      <c r="N1674" t="s">
        <v>3424</v>
      </c>
      <c r="O1674" t="s">
        <v>3424</v>
      </c>
    </row>
    <row r="1675" spans="1:15">
      <c r="A1675" t="s">
        <v>4352</v>
      </c>
      <c r="B1675">
        <v>84</v>
      </c>
      <c r="C1675">
        <v>8</v>
      </c>
      <c r="D1675">
        <v>7</v>
      </c>
      <c r="E1675">
        <v>32</v>
      </c>
      <c r="F1675">
        <v>0</v>
      </c>
      <c r="G1675">
        <v>0</v>
      </c>
      <c r="H1675">
        <v>32</v>
      </c>
      <c r="M1675" t="s">
        <v>3424</v>
      </c>
      <c r="N1675" t="s">
        <v>3424</v>
      </c>
      <c r="O1675" t="s">
        <v>3424</v>
      </c>
    </row>
    <row r="1676" spans="1:15">
      <c r="A1676" t="s">
        <v>4353</v>
      </c>
      <c r="B1676">
        <v>62</v>
      </c>
      <c r="C1676">
        <v>7</v>
      </c>
      <c r="D1676">
        <v>6</v>
      </c>
      <c r="E1676">
        <v>21</v>
      </c>
      <c r="F1676">
        <v>0</v>
      </c>
      <c r="G1676">
        <v>0</v>
      </c>
      <c r="H1676">
        <v>21</v>
      </c>
      <c r="M1676" t="s">
        <v>3424</v>
      </c>
      <c r="N1676" t="s">
        <v>3424</v>
      </c>
      <c r="O1676" t="s">
        <v>3424</v>
      </c>
    </row>
    <row r="1677" spans="1:15">
      <c r="A1677" t="s">
        <v>4354</v>
      </c>
      <c r="B1677">
        <v>59</v>
      </c>
      <c r="C1677">
        <v>8</v>
      </c>
      <c r="D1677">
        <v>6</v>
      </c>
      <c r="E1677">
        <v>25</v>
      </c>
      <c r="F1677">
        <v>1</v>
      </c>
      <c r="G1677">
        <v>0</v>
      </c>
      <c r="H1677">
        <v>24</v>
      </c>
      <c r="M1677" t="s">
        <v>3424</v>
      </c>
      <c r="N1677" t="s">
        <v>3424</v>
      </c>
      <c r="O1677" t="s">
        <v>3424</v>
      </c>
    </row>
    <row r="1678" spans="1:15">
      <c r="A1678" t="s">
        <v>4355</v>
      </c>
      <c r="B1678">
        <v>71</v>
      </c>
      <c r="C1678">
        <v>8</v>
      </c>
      <c r="D1678">
        <v>8</v>
      </c>
      <c r="E1678">
        <v>14</v>
      </c>
      <c r="F1678">
        <v>0</v>
      </c>
      <c r="G1678">
        <v>0</v>
      </c>
      <c r="H1678">
        <v>14</v>
      </c>
      <c r="M1678" t="s">
        <v>3424</v>
      </c>
      <c r="N1678" t="s">
        <v>3424</v>
      </c>
      <c r="O1678" t="s">
        <v>3424</v>
      </c>
    </row>
    <row r="1679" spans="1:15">
      <c r="A1679" t="s">
        <v>4356</v>
      </c>
      <c r="B1679">
        <v>58</v>
      </c>
      <c r="C1679">
        <v>9</v>
      </c>
      <c r="D1679">
        <v>6</v>
      </c>
      <c r="E1679">
        <v>11</v>
      </c>
      <c r="F1679">
        <v>0</v>
      </c>
      <c r="G1679">
        <v>0</v>
      </c>
      <c r="H1679">
        <v>11</v>
      </c>
      <c r="M1679" t="s">
        <v>3424</v>
      </c>
      <c r="N1679" t="s">
        <v>3424</v>
      </c>
      <c r="O1679" t="s">
        <v>3424</v>
      </c>
    </row>
    <row r="1680" spans="1:15">
      <c r="A1680" t="s">
        <v>4357</v>
      </c>
      <c r="B1680">
        <v>75</v>
      </c>
      <c r="C1680">
        <v>10</v>
      </c>
      <c r="D1680">
        <v>9</v>
      </c>
      <c r="E1680">
        <v>18</v>
      </c>
      <c r="F1680">
        <v>0</v>
      </c>
      <c r="G1680">
        <v>0</v>
      </c>
      <c r="H1680">
        <v>18</v>
      </c>
      <c r="M1680" t="s">
        <v>3424</v>
      </c>
      <c r="N1680" t="s">
        <v>3424</v>
      </c>
      <c r="O1680" t="s">
        <v>3424</v>
      </c>
    </row>
    <row r="1681" spans="1:15">
      <c r="A1681" t="s">
        <v>4358</v>
      </c>
      <c r="B1681">
        <v>76</v>
      </c>
      <c r="C1681">
        <v>9</v>
      </c>
      <c r="D1681">
        <v>8</v>
      </c>
      <c r="E1681">
        <v>28</v>
      </c>
      <c r="F1681">
        <v>0</v>
      </c>
      <c r="G1681">
        <v>0</v>
      </c>
      <c r="H1681">
        <v>28</v>
      </c>
      <c r="M1681" t="s">
        <v>3424</v>
      </c>
      <c r="N1681" t="s">
        <v>3424</v>
      </c>
      <c r="O1681" t="s">
        <v>3424</v>
      </c>
    </row>
    <row r="1682" spans="1:15">
      <c r="A1682" t="s">
        <v>4359</v>
      </c>
      <c r="B1682">
        <v>87</v>
      </c>
      <c r="C1682">
        <v>8</v>
      </c>
      <c r="D1682">
        <v>7</v>
      </c>
      <c r="E1682">
        <v>22</v>
      </c>
      <c r="F1682">
        <v>0</v>
      </c>
      <c r="G1682">
        <v>0</v>
      </c>
      <c r="H1682">
        <v>22</v>
      </c>
      <c r="M1682" t="s">
        <v>3424</v>
      </c>
      <c r="N1682" t="s">
        <v>3424</v>
      </c>
      <c r="O1682" t="s">
        <v>3424</v>
      </c>
    </row>
    <row r="1683" spans="1:15">
      <c r="A1683" t="s">
        <v>4360</v>
      </c>
      <c r="B1683">
        <v>75</v>
      </c>
      <c r="C1683">
        <v>8</v>
      </c>
      <c r="D1683">
        <v>6</v>
      </c>
      <c r="E1683">
        <v>25</v>
      </c>
      <c r="F1683">
        <v>0</v>
      </c>
      <c r="G1683">
        <v>0</v>
      </c>
      <c r="H1683">
        <v>25</v>
      </c>
      <c r="M1683" t="s">
        <v>3424</v>
      </c>
      <c r="N1683" t="s">
        <v>3424</v>
      </c>
      <c r="O1683" t="s">
        <v>3424</v>
      </c>
    </row>
    <row r="1684" spans="1:15">
      <c r="A1684" t="s">
        <v>4361</v>
      </c>
      <c r="B1684">
        <v>78</v>
      </c>
      <c r="C1684">
        <v>7</v>
      </c>
      <c r="D1684">
        <v>5</v>
      </c>
      <c r="E1684">
        <v>22</v>
      </c>
      <c r="F1684">
        <v>0</v>
      </c>
      <c r="G1684">
        <v>0</v>
      </c>
      <c r="H1684">
        <v>22</v>
      </c>
      <c r="M1684" t="s">
        <v>3424</v>
      </c>
      <c r="N1684" t="s">
        <v>3424</v>
      </c>
      <c r="O1684" t="s">
        <v>3424</v>
      </c>
    </row>
    <row r="1685" spans="1:15">
      <c r="A1685" t="s">
        <v>4362</v>
      </c>
      <c r="B1685">
        <v>84</v>
      </c>
      <c r="C1685">
        <v>9</v>
      </c>
      <c r="D1685">
        <v>5</v>
      </c>
      <c r="E1685">
        <v>22</v>
      </c>
      <c r="F1685">
        <v>0</v>
      </c>
      <c r="G1685">
        <v>0</v>
      </c>
      <c r="H1685">
        <v>22</v>
      </c>
      <c r="M1685" t="s">
        <v>3424</v>
      </c>
      <c r="N1685" t="s">
        <v>3424</v>
      </c>
      <c r="O1685" t="s">
        <v>3424</v>
      </c>
    </row>
    <row r="1686" spans="1:15">
      <c r="A1686" t="s">
        <v>4363</v>
      </c>
      <c r="B1686">
        <v>88</v>
      </c>
      <c r="C1686">
        <v>7</v>
      </c>
      <c r="D1686">
        <v>4</v>
      </c>
      <c r="E1686">
        <v>30</v>
      </c>
      <c r="F1686">
        <v>2</v>
      </c>
      <c r="G1686">
        <v>0</v>
      </c>
      <c r="H1686">
        <v>28</v>
      </c>
      <c r="M1686" t="s">
        <v>3424</v>
      </c>
      <c r="N1686" t="s">
        <v>3424</v>
      </c>
      <c r="O1686" t="s">
        <v>3424</v>
      </c>
    </row>
    <row r="1687" spans="1:15">
      <c r="A1687" t="s">
        <v>4364</v>
      </c>
      <c r="B1687">
        <v>82</v>
      </c>
      <c r="C1687">
        <v>9</v>
      </c>
      <c r="D1687">
        <v>4</v>
      </c>
      <c r="E1687">
        <v>21</v>
      </c>
      <c r="F1687">
        <v>0</v>
      </c>
      <c r="G1687">
        <v>2</v>
      </c>
      <c r="H1687">
        <v>19</v>
      </c>
      <c r="M1687" t="s">
        <v>3424</v>
      </c>
      <c r="N1687" t="s">
        <v>3424</v>
      </c>
      <c r="O1687" t="s">
        <v>3424</v>
      </c>
    </row>
    <row r="1688" spans="1:15">
      <c r="A1688" t="s">
        <v>4365</v>
      </c>
      <c r="B1688">
        <v>58</v>
      </c>
      <c r="C1688">
        <v>8</v>
      </c>
      <c r="D1688">
        <v>7</v>
      </c>
      <c r="E1688">
        <v>15</v>
      </c>
      <c r="F1688">
        <v>0</v>
      </c>
      <c r="G1688">
        <v>0</v>
      </c>
      <c r="H1688">
        <v>15</v>
      </c>
      <c r="M1688" t="s">
        <v>3424</v>
      </c>
      <c r="N1688" t="s">
        <v>3424</v>
      </c>
      <c r="O1688" t="s">
        <v>3424</v>
      </c>
    </row>
    <row r="1689" spans="1:15">
      <c r="A1689" t="s">
        <v>4366</v>
      </c>
      <c r="B1689">
        <v>56</v>
      </c>
      <c r="C1689">
        <v>7</v>
      </c>
      <c r="D1689">
        <v>5</v>
      </c>
      <c r="E1689">
        <v>16</v>
      </c>
      <c r="F1689">
        <v>1</v>
      </c>
      <c r="G1689">
        <v>0</v>
      </c>
      <c r="H1689">
        <v>15</v>
      </c>
      <c r="M1689" t="s">
        <v>3424</v>
      </c>
      <c r="N1689" t="s">
        <v>3424</v>
      </c>
      <c r="O1689" t="s">
        <v>3424</v>
      </c>
    </row>
    <row r="1690" spans="1:15">
      <c r="A1690" t="s">
        <v>4367</v>
      </c>
      <c r="B1690">
        <v>67</v>
      </c>
      <c r="C1690">
        <v>5</v>
      </c>
      <c r="D1690">
        <v>4</v>
      </c>
      <c r="E1690">
        <v>17</v>
      </c>
      <c r="F1690">
        <v>0</v>
      </c>
      <c r="G1690">
        <v>0</v>
      </c>
      <c r="H1690">
        <v>17</v>
      </c>
      <c r="M1690" t="s">
        <v>3424</v>
      </c>
      <c r="N1690" t="s">
        <v>3424</v>
      </c>
      <c r="O1690" t="s">
        <v>3424</v>
      </c>
    </row>
    <row r="1691" spans="1:15">
      <c r="A1691" t="s">
        <v>4368</v>
      </c>
      <c r="B1691">
        <v>58</v>
      </c>
      <c r="C1691">
        <v>6</v>
      </c>
      <c r="D1691">
        <v>4</v>
      </c>
      <c r="E1691">
        <v>22</v>
      </c>
      <c r="F1691">
        <v>2</v>
      </c>
      <c r="G1691">
        <v>0</v>
      </c>
      <c r="H1691">
        <v>20</v>
      </c>
      <c r="I1691">
        <v>58</v>
      </c>
      <c r="J1691">
        <v>6</v>
      </c>
      <c r="K1691">
        <v>4</v>
      </c>
      <c r="M1691" t="s">
        <v>3424</v>
      </c>
      <c r="N1691" t="s">
        <v>3424</v>
      </c>
      <c r="O1691" t="s">
        <v>3424</v>
      </c>
    </row>
    <row r="1692" spans="1:15">
      <c r="A1692" t="s">
        <v>4369</v>
      </c>
      <c r="B1692">
        <v>87</v>
      </c>
      <c r="C1692">
        <v>9</v>
      </c>
      <c r="D1692">
        <v>5</v>
      </c>
      <c r="E1692">
        <v>23</v>
      </c>
      <c r="F1692">
        <v>2</v>
      </c>
      <c r="G1692">
        <v>0</v>
      </c>
      <c r="H1692">
        <v>21</v>
      </c>
      <c r="M1692" t="s">
        <v>3424</v>
      </c>
      <c r="N1692" t="s">
        <v>3424</v>
      </c>
      <c r="O1692" t="s">
        <v>3424</v>
      </c>
    </row>
    <row r="1693" spans="1:15">
      <c r="A1693" t="s">
        <v>4370</v>
      </c>
      <c r="B1693">
        <v>72</v>
      </c>
      <c r="C1693">
        <v>10</v>
      </c>
      <c r="D1693">
        <v>6</v>
      </c>
      <c r="E1693">
        <v>25</v>
      </c>
      <c r="F1693">
        <v>1</v>
      </c>
      <c r="G1693">
        <v>0</v>
      </c>
      <c r="H1693">
        <v>24</v>
      </c>
      <c r="M1693" t="s">
        <v>3424</v>
      </c>
      <c r="N1693" t="s">
        <v>3424</v>
      </c>
      <c r="O1693" t="s">
        <v>3424</v>
      </c>
    </row>
    <row r="1694" spans="1:15">
      <c r="A1694" t="s">
        <v>4371</v>
      </c>
      <c r="B1694">
        <v>67</v>
      </c>
      <c r="C1694">
        <v>10</v>
      </c>
      <c r="D1694">
        <v>5</v>
      </c>
      <c r="F1694" t="s">
        <v>3424</v>
      </c>
      <c r="G1694" t="s">
        <v>3424</v>
      </c>
      <c r="H1694" t="s">
        <v>3424</v>
      </c>
      <c r="M1694" t="s">
        <v>3424</v>
      </c>
      <c r="N1694" t="s">
        <v>3424</v>
      </c>
      <c r="O1694" t="s">
        <v>3424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basic_info</vt:lpstr>
      <vt:lpstr>PANSS_full</vt:lpstr>
      <vt:lpstr>数字广度评分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Abner</cp:lastModifiedBy>
  <dcterms:created xsi:type="dcterms:W3CDTF">2015-06-06T02:19:00Z</dcterms:created>
  <dcterms:modified xsi:type="dcterms:W3CDTF">2023-12-04T18:44:00Z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1033-6.2.2.8394</vt:lpwstr>
  </property>
  <property fmtid="{D5CDD505-2E9C-101B-9397-08002B2CF9AE}" pid="3" name="ICV">
    <vt:lpwstr>50BE04CD6908898170AD6D651CDBF39D_43</vt:lpwstr>
  </property>
</Properties>
</file>