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80" activeTab="1"/>
  </bookViews>
  <sheets>
    <sheet name="勋章" sheetId="1" r:id="rId1"/>
    <sheet name="护盾" sheetId="2" r:id="rId2"/>
    <sheet name="宝石" sheetId="3" r:id="rId3"/>
    <sheet name="魂珠" sheetId="4" r:id="rId4"/>
  </sheets>
  <calcPr calcId="145621"/>
</workbook>
</file>

<file path=xl/calcChain.xml><?xml version="1.0" encoding="utf-8"?>
<calcChain xmlns="http://schemas.openxmlformats.org/spreadsheetml/2006/main">
  <c r="C21" i="1" l="1"/>
  <c r="H13" i="2" l="1"/>
  <c r="N13" i="2"/>
  <c r="H12" i="2"/>
  <c r="N12" i="2"/>
  <c r="C26" i="2" l="1"/>
  <c r="C30" i="2" s="1"/>
  <c r="N3" i="2"/>
  <c r="N4" i="2"/>
  <c r="N5" i="2"/>
  <c r="N6" i="2"/>
  <c r="N7" i="2"/>
  <c r="N8" i="2"/>
  <c r="N9" i="2"/>
  <c r="N10" i="2"/>
  <c r="N11" i="2"/>
  <c r="N2" i="2"/>
  <c r="H3" i="2"/>
  <c r="H4" i="2"/>
  <c r="H5" i="2"/>
  <c r="H6" i="2"/>
  <c r="H7" i="2"/>
  <c r="H8" i="2"/>
  <c r="H9" i="2"/>
  <c r="H10" i="2"/>
  <c r="H11" i="2"/>
  <c r="H2" i="2"/>
  <c r="C19" i="4" l="1"/>
  <c r="C19" i="3" l="1"/>
</calcChain>
</file>

<file path=xl/sharedStrings.xml><?xml version="1.0" encoding="utf-8"?>
<sst xmlns="http://schemas.openxmlformats.org/spreadsheetml/2006/main" count="117" uniqueCount="99">
  <si>
    <t>初入江湖</t>
    <phoneticPr fontId="1" type="noConversion"/>
  </si>
  <si>
    <t>江湖豪杰</t>
    <phoneticPr fontId="1" type="noConversion"/>
  </si>
  <si>
    <t>名动江湖</t>
    <phoneticPr fontId="1" type="noConversion"/>
  </si>
  <si>
    <t>威震八方</t>
    <phoneticPr fontId="1" type="noConversion"/>
  </si>
  <si>
    <t>盖世奇侠</t>
    <phoneticPr fontId="1" type="noConversion"/>
  </si>
  <si>
    <t>一代宗师</t>
    <phoneticPr fontId="1" type="noConversion"/>
  </si>
  <si>
    <t>名扬四海</t>
    <phoneticPr fontId="1" type="noConversion"/>
  </si>
  <si>
    <t>震铄古今</t>
    <phoneticPr fontId="1" type="noConversion"/>
  </si>
  <si>
    <t>霸者无敌</t>
    <phoneticPr fontId="1" type="noConversion"/>
  </si>
  <si>
    <t>武林至尊</t>
    <phoneticPr fontId="1" type="noConversion"/>
  </si>
  <si>
    <t>等级</t>
    <phoneticPr fontId="1" type="noConversion"/>
  </si>
  <si>
    <t>等级</t>
    <phoneticPr fontId="1" type="noConversion"/>
  </si>
  <si>
    <t>神石结晶</t>
    <phoneticPr fontId="1" type="noConversion"/>
  </si>
  <si>
    <t>全攻下限</t>
    <phoneticPr fontId="1" type="noConversion"/>
  </si>
  <si>
    <t>全攻上限</t>
    <phoneticPr fontId="1" type="noConversion"/>
  </si>
  <si>
    <t>魂珠碎片</t>
    <phoneticPr fontId="1" type="noConversion"/>
  </si>
  <si>
    <t>太初</t>
    <phoneticPr fontId="1" type="noConversion"/>
  </si>
  <si>
    <t>两仪</t>
    <phoneticPr fontId="1" type="noConversion"/>
  </si>
  <si>
    <t>三才</t>
    <phoneticPr fontId="1" type="noConversion"/>
  </si>
  <si>
    <t>四象</t>
    <phoneticPr fontId="1" type="noConversion"/>
  </si>
  <si>
    <t>五行</t>
    <phoneticPr fontId="1" type="noConversion"/>
  </si>
  <si>
    <t>六合</t>
    <phoneticPr fontId="1" type="noConversion"/>
  </si>
  <si>
    <t>暴击力</t>
    <phoneticPr fontId="1" type="noConversion"/>
  </si>
  <si>
    <t>暴击率</t>
    <phoneticPr fontId="1" type="noConversion"/>
  </si>
  <si>
    <t>七星</t>
    <phoneticPr fontId="1" type="noConversion"/>
  </si>
  <si>
    <t>八卦</t>
    <phoneticPr fontId="1" type="noConversion"/>
  </si>
  <si>
    <t>九宫</t>
    <phoneticPr fontId="1" type="noConversion"/>
  </si>
  <si>
    <t>十方</t>
    <phoneticPr fontId="1" type="noConversion"/>
  </si>
  <si>
    <t>神威</t>
    <phoneticPr fontId="1" type="noConversion"/>
  </si>
  <si>
    <t>至尊</t>
    <phoneticPr fontId="1" type="noConversion"/>
  </si>
  <si>
    <t>碎片小</t>
    <phoneticPr fontId="1" type="noConversion"/>
  </si>
  <si>
    <t>碎片中</t>
    <phoneticPr fontId="1" type="noConversion"/>
  </si>
  <si>
    <t>碎片大</t>
    <phoneticPr fontId="1" type="noConversion"/>
  </si>
  <si>
    <t>全攻下限</t>
    <phoneticPr fontId="1" type="noConversion"/>
  </si>
  <si>
    <t>全攻上限</t>
    <phoneticPr fontId="1" type="noConversion"/>
  </si>
  <si>
    <t>500级-900级BOSS概率掉碎片中</t>
    <phoneticPr fontId="1" type="noConversion"/>
  </si>
  <si>
    <t>100级-500级BOSS概率掉碎片小</t>
    <phoneticPr fontId="1" type="noConversion"/>
  </si>
  <si>
    <t xml:space="preserve">任务为杀对应等级区间BOSS数量：10 + rand(10) </t>
    <phoneticPr fontId="1" type="noConversion"/>
  </si>
  <si>
    <t xml:space="preserve">任务为杀对应等级区间BOSS数量：5 + rand(5) </t>
    <phoneticPr fontId="1" type="noConversion"/>
  </si>
  <si>
    <t>声望</t>
    <phoneticPr fontId="1" type="noConversion"/>
  </si>
  <si>
    <t>天下霸主</t>
    <phoneticPr fontId="1" type="noConversion"/>
  </si>
  <si>
    <t>苍生主宰</t>
    <phoneticPr fontId="1" type="noConversion"/>
  </si>
  <si>
    <t>升级需要下阶魂珠</t>
    <phoneticPr fontId="1" type="noConversion"/>
  </si>
  <si>
    <t>升级需要下阶宝石</t>
    <phoneticPr fontId="1" type="noConversion"/>
  </si>
  <si>
    <t>领取不扣除声望，不需要前置勋章</t>
    <phoneticPr fontId="1" type="noConversion"/>
  </si>
  <si>
    <t>ac</t>
    <phoneticPr fontId="1" type="noConversion"/>
  </si>
  <si>
    <t>mac</t>
    <phoneticPr fontId="1" type="noConversion"/>
  </si>
  <si>
    <t>ac2</t>
    <phoneticPr fontId="1" type="noConversion"/>
  </si>
  <si>
    <t>mac2</t>
    <phoneticPr fontId="1" type="noConversion"/>
  </si>
  <si>
    <t>name</t>
    <phoneticPr fontId="1" type="noConversion"/>
  </si>
  <si>
    <t>level</t>
    <phoneticPr fontId="1" type="noConversion"/>
  </si>
  <si>
    <t>防御精华</t>
    <phoneticPr fontId="1" type="noConversion"/>
  </si>
  <si>
    <t>魔御精华</t>
    <phoneticPr fontId="1" type="noConversion"/>
  </si>
  <si>
    <t>玄、圣升级需要对应下阶护盾</t>
    <phoneticPr fontId="1" type="noConversion"/>
  </si>
  <si>
    <t>魔免怪掉魔御精华，物免怪掉防御精华</t>
    <phoneticPr fontId="1" type="noConversion"/>
  </si>
  <si>
    <t>标准盾需要同级玄、圣各一个合成</t>
    <phoneticPr fontId="1" type="noConversion"/>
  </si>
  <si>
    <t>驰天护盾</t>
    <phoneticPr fontId="1" type="noConversion"/>
  </si>
  <si>
    <t>洪天护盾</t>
    <phoneticPr fontId="1" type="noConversion"/>
  </si>
  <si>
    <t>玄天护盾</t>
    <phoneticPr fontId="1" type="noConversion"/>
  </si>
  <si>
    <t>鸿天护盾</t>
    <phoneticPr fontId="1" type="noConversion"/>
  </si>
  <si>
    <t>镇天护盾</t>
    <phoneticPr fontId="1" type="noConversion"/>
  </si>
  <si>
    <t>通天护盾</t>
    <phoneticPr fontId="1" type="noConversion"/>
  </si>
  <si>
    <t>凌天护盾</t>
    <phoneticPr fontId="1" type="noConversion"/>
  </si>
  <si>
    <t>傲天护盾</t>
    <phoneticPr fontId="1" type="noConversion"/>
  </si>
  <si>
    <t>无上护盾</t>
    <phoneticPr fontId="1" type="noConversion"/>
  </si>
  <si>
    <t>洪荒护盾</t>
    <phoneticPr fontId="1" type="noConversion"/>
  </si>
  <si>
    <t>逆天护盾</t>
    <phoneticPr fontId="1" type="noConversion"/>
  </si>
  <si>
    <t>不灭护盾</t>
    <phoneticPr fontId="1" type="noConversion"/>
  </si>
  <si>
    <t>天河</t>
    <phoneticPr fontId="1" type="noConversion"/>
  </si>
  <si>
    <t>方柱</t>
  </si>
  <si>
    <t>坦桑</t>
  </si>
  <si>
    <t>堇青</t>
  </si>
  <si>
    <t>碧玺</t>
  </si>
  <si>
    <t>塔菲</t>
  </si>
  <si>
    <t>月光</t>
  </si>
  <si>
    <t>欧泊</t>
  </si>
  <si>
    <t>绿松</t>
  </si>
  <si>
    <t>虎睛</t>
  </si>
  <si>
    <t>乌钢</t>
  </si>
  <si>
    <t>黑曜</t>
  </si>
  <si>
    <t>需要时间（年）</t>
    <phoneticPr fontId="1" type="noConversion"/>
  </si>
  <si>
    <t>精华数</t>
    <phoneticPr fontId="1" type="noConversion"/>
  </si>
  <si>
    <t>掉落率</t>
    <phoneticPr fontId="1" type="noConversion"/>
  </si>
  <si>
    <t>每小时杀怪</t>
    <phoneticPr fontId="1" type="noConversion"/>
  </si>
  <si>
    <t>需要时间(年）</t>
    <phoneticPr fontId="1" type="noConversion"/>
  </si>
  <si>
    <t>每小时声望：</t>
    <phoneticPr fontId="1" type="noConversion"/>
  </si>
  <si>
    <t>纯任务时间（年）：</t>
    <phoneticPr fontId="1" type="noConversion"/>
  </si>
  <si>
    <t>因为BOSS也掉，估计最终时间为上面时间的1/3左右</t>
    <phoneticPr fontId="1" type="noConversion"/>
  </si>
  <si>
    <t>精华小</t>
    <phoneticPr fontId="1" type="noConversion"/>
  </si>
  <si>
    <t>精华中</t>
    <phoneticPr fontId="1" type="noConversion"/>
  </si>
  <si>
    <t>精华大</t>
    <phoneticPr fontId="1" type="noConversion"/>
  </si>
  <si>
    <t>注意，材料只有特殊怪掉，遇怪概率小很多，最后需要的时间必定是上面的几倍。</t>
    <phoneticPr fontId="1" type="noConversion"/>
  </si>
  <si>
    <t>level</t>
    <phoneticPr fontId="1" type="noConversion"/>
  </si>
  <si>
    <t>设定每次任务奖励碎片10个。0-500级奖励小，500-900奖励中，900以上奖励大</t>
    <phoneticPr fontId="1" type="noConversion"/>
  </si>
  <si>
    <t>900级以上BOSS概率掉碎片大</t>
    <phoneticPr fontId="1" type="noConversion"/>
  </si>
  <si>
    <t>设定每次任务奖励碎片5个。0-500级奖励小，500-900奖励中，900以上奖励大</t>
    <phoneticPr fontId="1" type="noConversion"/>
  </si>
  <si>
    <t>特殊4-6概率掉碎片中</t>
    <phoneticPr fontId="1" type="noConversion"/>
  </si>
  <si>
    <t>特殊7以上概率掉碎片大</t>
    <phoneticPr fontId="1" type="noConversion"/>
  </si>
  <si>
    <t>特殊0-3概率掉碎片小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</si>
</sst>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6" sqref="A26"/>
    </sheetView>
  </sheetViews>
  <sheetFormatPr defaultRowHeight="13.5" x14ac:dyDescent="0.15"/>
  <cols>
    <col min="2" max="2" width="10.5" bestFit="1" customWidth="1"/>
  </cols>
  <sheetData>
    <row r="1" spans="1:4" x14ac:dyDescent="0.15">
      <c r="A1" t="s">
        <v>10</v>
      </c>
      <c r="B1" t="s">
        <v>39</v>
      </c>
      <c r="C1" t="s">
        <v>33</v>
      </c>
      <c r="D1" t="s">
        <v>34</v>
      </c>
    </row>
    <row r="2" spans="1:4" x14ac:dyDescent="0.15">
      <c r="A2" t="s">
        <v>0</v>
      </c>
      <c r="B2">
        <v>10000</v>
      </c>
      <c r="C2">
        <v>16</v>
      </c>
      <c r="D2">
        <v>80</v>
      </c>
    </row>
    <row r="3" spans="1:4" x14ac:dyDescent="0.15">
      <c r="A3" t="s">
        <v>1</v>
      </c>
      <c r="B3">
        <v>40000</v>
      </c>
      <c r="C3">
        <v>48</v>
      </c>
      <c r="D3">
        <v>176</v>
      </c>
    </row>
    <row r="4" spans="1:4" x14ac:dyDescent="0.15">
      <c r="A4" t="s">
        <v>2</v>
      </c>
      <c r="B4">
        <v>115000</v>
      </c>
      <c r="C4">
        <v>96</v>
      </c>
      <c r="D4">
        <v>288</v>
      </c>
    </row>
    <row r="5" spans="1:4" x14ac:dyDescent="0.15">
      <c r="A5" t="s">
        <v>3</v>
      </c>
      <c r="B5">
        <v>265000</v>
      </c>
      <c r="C5">
        <v>160</v>
      </c>
      <c r="D5">
        <v>416</v>
      </c>
    </row>
    <row r="6" spans="1:4" x14ac:dyDescent="0.15">
      <c r="A6" t="s">
        <v>4</v>
      </c>
      <c r="B6">
        <v>535000</v>
      </c>
      <c r="C6">
        <v>240</v>
      </c>
      <c r="D6">
        <v>560</v>
      </c>
    </row>
    <row r="7" spans="1:4" x14ac:dyDescent="0.15">
      <c r="A7" t="s">
        <v>5</v>
      </c>
      <c r="B7">
        <v>967000</v>
      </c>
      <c r="C7">
        <v>344</v>
      </c>
      <c r="D7">
        <v>728</v>
      </c>
    </row>
    <row r="8" spans="1:4" x14ac:dyDescent="0.15">
      <c r="A8" t="s">
        <v>6</v>
      </c>
      <c r="B8">
        <v>161500</v>
      </c>
      <c r="C8">
        <v>472</v>
      </c>
      <c r="D8">
        <v>920</v>
      </c>
    </row>
    <row r="9" spans="1:4" x14ac:dyDescent="0.15">
      <c r="A9" t="s">
        <v>7</v>
      </c>
      <c r="B9">
        <v>2555000</v>
      </c>
      <c r="C9">
        <v>624</v>
      </c>
      <c r="D9">
        <v>1136</v>
      </c>
    </row>
    <row r="10" spans="1:4" x14ac:dyDescent="0.15">
      <c r="A10" t="s">
        <v>8</v>
      </c>
      <c r="B10">
        <v>3870000</v>
      </c>
      <c r="C10">
        <v>800</v>
      </c>
      <c r="D10">
        <v>1376</v>
      </c>
    </row>
    <row r="11" spans="1:4" x14ac:dyDescent="0.15">
      <c r="A11" t="s">
        <v>9</v>
      </c>
      <c r="B11">
        <v>5685000</v>
      </c>
      <c r="C11">
        <v>1008</v>
      </c>
      <c r="D11">
        <v>1648</v>
      </c>
    </row>
    <row r="12" spans="1:4" x14ac:dyDescent="0.15">
      <c r="A12" t="s">
        <v>40</v>
      </c>
      <c r="B12">
        <v>8154000</v>
      </c>
      <c r="C12">
        <v>1248</v>
      </c>
      <c r="D12">
        <v>1952</v>
      </c>
    </row>
    <row r="13" spans="1:4" x14ac:dyDescent="0.15">
      <c r="A13" t="s">
        <v>41</v>
      </c>
      <c r="B13">
        <v>11462000</v>
      </c>
      <c r="C13">
        <v>1520</v>
      </c>
      <c r="D13">
        <v>2288</v>
      </c>
    </row>
    <row r="17" spans="1:3" x14ac:dyDescent="0.15">
      <c r="A17" t="s">
        <v>44</v>
      </c>
    </row>
    <row r="19" spans="1:3" x14ac:dyDescent="0.15">
      <c r="A19" t="s">
        <v>85</v>
      </c>
      <c r="C19">
        <v>1000</v>
      </c>
    </row>
    <row r="21" spans="1:3" x14ac:dyDescent="0.15">
      <c r="A21" t="s">
        <v>84</v>
      </c>
      <c r="C21">
        <f>SUM(B2:B13)/C19/24/365</f>
        <v>3.8606735159817349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I20" sqref="I20"/>
    </sheetView>
  </sheetViews>
  <sheetFormatPr defaultColWidth="8.875" defaultRowHeight="13.5" x14ac:dyDescent="0.15"/>
  <cols>
    <col min="1" max="1" width="8.5" customWidth="1"/>
    <col min="2" max="2" width="6.5" bestFit="1" customWidth="1"/>
    <col min="3" max="3" width="7.5" bestFit="1" customWidth="1"/>
    <col min="4" max="7" width="5.5" bestFit="1" customWidth="1"/>
    <col min="8" max="8" width="12.125" bestFit="1" customWidth="1"/>
    <col min="9" max="9" width="9" bestFit="1" customWidth="1"/>
    <col min="10" max="10" width="6.5" bestFit="1" customWidth="1"/>
    <col min="11" max="13" width="5.5" bestFit="1" customWidth="1"/>
    <col min="14" max="14" width="12.125" bestFit="1" customWidth="1"/>
    <col min="15" max="15" width="9" bestFit="1" customWidth="1"/>
    <col min="16" max="16" width="6.5" bestFit="1" customWidth="1"/>
    <col min="17" max="19" width="5.5" bestFit="1" customWidth="1"/>
  </cols>
  <sheetData>
    <row r="1" spans="1:18" x14ac:dyDescent="0.15">
      <c r="A1" t="s">
        <v>49</v>
      </c>
      <c r="B1" t="s">
        <v>50</v>
      </c>
      <c r="C1" t="s">
        <v>45</v>
      </c>
      <c r="D1" t="s">
        <v>47</v>
      </c>
      <c r="E1" t="s">
        <v>46</v>
      </c>
      <c r="F1" t="s">
        <v>48</v>
      </c>
      <c r="H1" t="s">
        <v>49</v>
      </c>
      <c r="I1" t="s">
        <v>51</v>
      </c>
      <c r="J1" t="s">
        <v>50</v>
      </c>
      <c r="K1" t="s">
        <v>45</v>
      </c>
      <c r="L1" t="s">
        <v>47</v>
      </c>
      <c r="N1" t="s">
        <v>49</v>
      </c>
      <c r="O1" t="s">
        <v>52</v>
      </c>
      <c r="P1" t="s">
        <v>50</v>
      </c>
      <c r="Q1" t="s">
        <v>46</v>
      </c>
      <c r="R1" t="s">
        <v>48</v>
      </c>
    </row>
    <row r="2" spans="1:18" x14ac:dyDescent="0.15">
      <c r="A2" t="s">
        <v>56</v>
      </c>
      <c r="B2">
        <v>10</v>
      </c>
      <c r="C2">
        <v>12</v>
      </c>
      <c r="D2">
        <v>25</v>
      </c>
      <c r="E2">
        <v>8</v>
      </c>
      <c r="F2">
        <v>22</v>
      </c>
      <c r="H2" t="str">
        <f>CONCATENATE(A2,"-玄")</f>
        <v>驰天护盾-玄</v>
      </c>
      <c r="I2">
        <v>100</v>
      </c>
      <c r="J2">
        <v>10</v>
      </c>
      <c r="K2">
        <v>8</v>
      </c>
      <c r="L2">
        <v>15</v>
      </c>
      <c r="N2" t="str">
        <f>CONCATENATE(A2,"-圣")</f>
        <v>驰天护盾-圣</v>
      </c>
      <c r="O2">
        <v>100</v>
      </c>
      <c r="P2">
        <v>10</v>
      </c>
      <c r="Q2">
        <v>5</v>
      </c>
      <c r="R2">
        <v>13</v>
      </c>
    </row>
    <row r="3" spans="1:18" x14ac:dyDescent="0.15">
      <c r="A3" t="s">
        <v>57</v>
      </c>
      <c r="B3">
        <v>50</v>
      </c>
      <c r="C3">
        <v>30</v>
      </c>
      <c r="D3">
        <v>62</v>
      </c>
      <c r="E3">
        <v>20</v>
      </c>
      <c r="F3">
        <v>55</v>
      </c>
      <c r="H3" t="str">
        <f t="shared" ref="H3:H13" si="0">CONCATENATE(A3,"-玄")</f>
        <v>洪天护盾-玄</v>
      </c>
      <c r="I3">
        <v>300</v>
      </c>
      <c r="J3">
        <v>50</v>
      </c>
      <c r="K3">
        <v>21</v>
      </c>
      <c r="L3">
        <v>37</v>
      </c>
      <c r="N3" t="str">
        <f t="shared" ref="N3:N13" si="1">CONCATENATE(A3,"-圣")</f>
        <v>洪天护盾-圣</v>
      </c>
      <c r="O3">
        <v>300</v>
      </c>
      <c r="P3">
        <v>50</v>
      </c>
      <c r="Q3">
        <v>14</v>
      </c>
      <c r="R3">
        <v>33</v>
      </c>
    </row>
    <row r="4" spans="1:18" x14ac:dyDescent="0.15">
      <c r="A4" t="s">
        <v>58</v>
      </c>
      <c r="B4">
        <v>100</v>
      </c>
      <c r="C4">
        <v>66</v>
      </c>
      <c r="D4">
        <v>137</v>
      </c>
      <c r="E4">
        <v>44</v>
      </c>
      <c r="F4">
        <v>121</v>
      </c>
      <c r="H4" t="str">
        <f t="shared" si="0"/>
        <v>玄天护盾-玄</v>
      </c>
      <c r="I4">
        <v>810</v>
      </c>
      <c r="J4">
        <v>100</v>
      </c>
      <c r="K4">
        <v>46</v>
      </c>
      <c r="L4">
        <v>82</v>
      </c>
      <c r="N4" t="str">
        <f t="shared" si="1"/>
        <v>玄天护盾-圣</v>
      </c>
      <c r="O4">
        <v>810</v>
      </c>
      <c r="P4">
        <v>100</v>
      </c>
      <c r="Q4">
        <v>30</v>
      </c>
      <c r="R4">
        <v>72</v>
      </c>
    </row>
    <row r="5" spans="1:18" x14ac:dyDescent="0.15">
      <c r="A5" t="s">
        <v>59</v>
      </c>
      <c r="B5">
        <v>200</v>
      </c>
      <c r="C5">
        <v>132</v>
      </c>
      <c r="D5">
        <v>275</v>
      </c>
      <c r="E5">
        <v>88</v>
      </c>
      <c r="F5">
        <v>242</v>
      </c>
      <c r="H5" t="str">
        <f t="shared" si="0"/>
        <v>鸿天护盾-玄</v>
      </c>
      <c r="I5">
        <v>1944</v>
      </c>
      <c r="J5">
        <v>200</v>
      </c>
      <c r="K5">
        <v>92</v>
      </c>
      <c r="L5">
        <v>165</v>
      </c>
      <c r="N5" t="str">
        <f t="shared" si="1"/>
        <v>鸿天护盾-圣</v>
      </c>
      <c r="O5">
        <v>1944</v>
      </c>
      <c r="P5">
        <v>200</v>
      </c>
      <c r="Q5">
        <v>61</v>
      </c>
      <c r="R5">
        <v>145</v>
      </c>
    </row>
    <row r="6" spans="1:18" x14ac:dyDescent="0.15">
      <c r="A6" t="s">
        <v>60</v>
      </c>
      <c r="B6">
        <v>300</v>
      </c>
      <c r="C6">
        <v>237</v>
      </c>
      <c r="D6">
        <v>495</v>
      </c>
      <c r="E6">
        <v>158</v>
      </c>
      <c r="F6">
        <v>435</v>
      </c>
      <c r="H6" t="str">
        <f t="shared" si="0"/>
        <v>镇天护盾-玄</v>
      </c>
      <c r="I6">
        <v>4276</v>
      </c>
      <c r="J6">
        <v>300</v>
      </c>
      <c r="K6">
        <v>165</v>
      </c>
      <c r="L6">
        <v>297</v>
      </c>
      <c r="N6" t="str">
        <f t="shared" si="1"/>
        <v>镇天护盾-圣</v>
      </c>
      <c r="O6">
        <v>4276</v>
      </c>
      <c r="P6">
        <v>300</v>
      </c>
      <c r="Q6">
        <v>110</v>
      </c>
      <c r="R6">
        <v>261</v>
      </c>
    </row>
    <row r="7" spans="1:18" x14ac:dyDescent="0.15">
      <c r="A7" t="s">
        <v>61</v>
      </c>
      <c r="B7">
        <v>400</v>
      </c>
      <c r="C7">
        <v>380</v>
      </c>
      <c r="D7">
        <v>792</v>
      </c>
      <c r="E7">
        <v>253</v>
      </c>
      <c r="F7">
        <v>696</v>
      </c>
      <c r="H7" t="str">
        <f t="shared" si="0"/>
        <v>通天护盾-玄</v>
      </c>
      <c r="I7">
        <v>8553</v>
      </c>
      <c r="J7">
        <v>400</v>
      </c>
      <c r="K7">
        <v>266</v>
      </c>
      <c r="L7">
        <v>475</v>
      </c>
      <c r="N7" t="str">
        <f t="shared" si="1"/>
        <v>通天护盾-圣</v>
      </c>
      <c r="O7">
        <v>8553</v>
      </c>
      <c r="P7">
        <v>400</v>
      </c>
      <c r="Q7">
        <v>177</v>
      </c>
      <c r="R7">
        <v>417</v>
      </c>
    </row>
    <row r="8" spans="1:18" x14ac:dyDescent="0.15">
      <c r="A8" t="s">
        <v>62</v>
      </c>
      <c r="B8">
        <v>500</v>
      </c>
      <c r="C8">
        <v>551</v>
      </c>
      <c r="D8">
        <v>1148</v>
      </c>
      <c r="E8">
        <v>367</v>
      </c>
      <c r="F8">
        <v>1010</v>
      </c>
      <c r="H8" t="str">
        <f t="shared" si="0"/>
        <v>凌天护盾-玄</v>
      </c>
      <c r="I8">
        <v>16251</v>
      </c>
      <c r="J8">
        <v>500</v>
      </c>
      <c r="K8">
        <v>385</v>
      </c>
      <c r="L8">
        <v>688</v>
      </c>
      <c r="N8" t="str">
        <f t="shared" si="1"/>
        <v>凌天护盾-圣</v>
      </c>
      <c r="O8">
        <v>16251</v>
      </c>
      <c r="P8">
        <v>500</v>
      </c>
      <c r="Q8">
        <v>256</v>
      </c>
      <c r="R8">
        <v>606</v>
      </c>
    </row>
    <row r="9" spans="1:18" x14ac:dyDescent="0.15">
      <c r="A9" t="s">
        <v>63</v>
      </c>
      <c r="B9">
        <v>600</v>
      </c>
      <c r="C9">
        <v>771</v>
      </c>
      <c r="D9">
        <v>1607</v>
      </c>
      <c r="E9">
        <v>514</v>
      </c>
      <c r="F9">
        <v>1414</v>
      </c>
      <c r="H9" t="str">
        <f t="shared" si="0"/>
        <v>傲天护盾-玄</v>
      </c>
      <c r="I9">
        <v>29253</v>
      </c>
      <c r="J9">
        <v>600</v>
      </c>
      <c r="K9">
        <v>539</v>
      </c>
      <c r="L9">
        <v>964</v>
      </c>
      <c r="N9" t="str">
        <f t="shared" si="1"/>
        <v>傲天护盾-圣</v>
      </c>
      <c r="O9">
        <v>29253</v>
      </c>
      <c r="P9">
        <v>600</v>
      </c>
      <c r="Q9">
        <v>359</v>
      </c>
      <c r="R9">
        <v>848</v>
      </c>
    </row>
    <row r="10" spans="1:18" x14ac:dyDescent="0.15">
      <c r="A10" t="s">
        <v>66</v>
      </c>
      <c r="B10">
        <v>700</v>
      </c>
      <c r="C10">
        <v>1041</v>
      </c>
      <c r="D10">
        <v>2170</v>
      </c>
      <c r="E10">
        <v>694</v>
      </c>
      <c r="F10">
        <v>1910</v>
      </c>
      <c r="H10" t="str">
        <f t="shared" si="0"/>
        <v>逆天护盾-玄</v>
      </c>
      <c r="I10">
        <v>49730</v>
      </c>
      <c r="J10">
        <v>700</v>
      </c>
      <c r="K10">
        <v>728</v>
      </c>
      <c r="L10">
        <v>1302</v>
      </c>
      <c r="N10" t="str">
        <f t="shared" si="1"/>
        <v>逆天护盾-圣</v>
      </c>
      <c r="O10">
        <v>49730</v>
      </c>
      <c r="P10">
        <v>700</v>
      </c>
      <c r="Q10">
        <v>485</v>
      </c>
      <c r="R10">
        <v>1146</v>
      </c>
    </row>
    <row r="11" spans="1:18" x14ac:dyDescent="0.15">
      <c r="A11" t="s">
        <v>67</v>
      </c>
      <c r="B11">
        <v>800</v>
      </c>
      <c r="C11">
        <v>1354</v>
      </c>
      <c r="D11">
        <v>2821</v>
      </c>
      <c r="E11">
        <v>902</v>
      </c>
      <c r="F11">
        <v>2483</v>
      </c>
      <c r="H11" t="str">
        <f t="shared" si="0"/>
        <v>不灭护盾-玄</v>
      </c>
      <c r="I11">
        <v>79569</v>
      </c>
      <c r="J11">
        <v>800</v>
      </c>
      <c r="K11">
        <v>947</v>
      </c>
      <c r="L11">
        <v>1692</v>
      </c>
      <c r="N11" t="str">
        <f t="shared" si="1"/>
        <v>不灭护盾-圣</v>
      </c>
      <c r="O11">
        <v>79569</v>
      </c>
      <c r="P11">
        <v>800</v>
      </c>
      <c r="Q11">
        <v>631</v>
      </c>
      <c r="R11">
        <v>1489</v>
      </c>
    </row>
    <row r="12" spans="1:18" x14ac:dyDescent="0.15">
      <c r="A12" t="s">
        <v>64</v>
      </c>
      <c r="B12">
        <v>950</v>
      </c>
      <c r="C12">
        <v>1692</v>
      </c>
      <c r="D12">
        <v>3527</v>
      </c>
      <c r="E12">
        <v>1128</v>
      </c>
      <c r="F12">
        <v>3103</v>
      </c>
      <c r="H12" t="str">
        <f t="shared" si="0"/>
        <v>无上护盾-玄</v>
      </c>
      <c r="I12">
        <v>123331</v>
      </c>
      <c r="J12">
        <v>950</v>
      </c>
      <c r="K12">
        <v>1184</v>
      </c>
      <c r="L12">
        <v>2116</v>
      </c>
      <c r="N12" t="str">
        <f t="shared" si="1"/>
        <v>无上护盾-圣</v>
      </c>
      <c r="O12">
        <v>123331</v>
      </c>
      <c r="P12">
        <v>950</v>
      </c>
      <c r="Q12">
        <v>789</v>
      </c>
      <c r="R12">
        <v>1861</v>
      </c>
    </row>
    <row r="13" spans="1:18" x14ac:dyDescent="0.15">
      <c r="A13" t="s">
        <v>65</v>
      </c>
      <c r="B13">
        <v>1100</v>
      </c>
      <c r="C13">
        <v>2065</v>
      </c>
      <c r="D13">
        <v>4302</v>
      </c>
      <c r="E13">
        <v>1376</v>
      </c>
      <c r="F13">
        <v>3786</v>
      </c>
      <c r="H13" t="str">
        <f t="shared" si="0"/>
        <v>洪荒护盾-玄</v>
      </c>
      <c r="I13">
        <v>184997</v>
      </c>
      <c r="J13">
        <v>1100</v>
      </c>
      <c r="K13">
        <v>1445</v>
      </c>
      <c r="L13">
        <v>2581</v>
      </c>
      <c r="N13" t="str">
        <f t="shared" si="1"/>
        <v>洪荒护盾-圣</v>
      </c>
      <c r="O13">
        <v>184997</v>
      </c>
      <c r="P13">
        <v>1100</v>
      </c>
      <c r="Q13">
        <v>963</v>
      </c>
      <c r="R13">
        <v>2271</v>
      </c>
    </row>
    <row r="15" spans="1:18" x14ac:dyDescent="0.15">
      <c r="A15" t="s">
        <v>88</v>
      </c>
      <c r="B15">
        <v>1</v>
      </c>
    </row>
    <row r="16" spans="1:18" x14ac:dyDescent="0.15">
      <c r="A16" t="s">
        <v>89</v>
      </c>
      <c r="B16">
        <v>2</v>
      </c>
    </row>
    <row r="17" spans="1:3" x14ac:dyDescent="0.15">
      <c r="A17" t="s">
        <v>90</v>
      </c>
      <c r="B17">
        <v>5</v>
      </c>
    </row>
    <row r="18" spans="1:3" x14ac:dyDescent="0.15">
      <c r="A18" t="s">
        <v>98</v>
      </c>
    </row>
    <row r="19" spans="1:3" x14ac:dyDescent="0.15">
      <c r="A19" t="s">
        <v>96</v>
      </c>
    </row>
    <row r="20" spans="1:3" x14ac:dyDescent="0.15">
      <c r="A20" t="s">
        <v>97</v>
      </c>
    </row>
    <row r="22" spans="1:3" x14ac:dyDescent="0.15">
      <c r="A22" t="s">
        <v>53</v>
      </c>
    </row>
    <row r="23" spans="1:3" x14ac:dyDescent="0.15">
      <c r="A23" t="s">
        <v>55</v>
      </c>
    </row>
    <row r="24" spans="1:3" x14ac:dyDescent="0.15">
      <c r="A24" t="s">
        <v>54</v>
      </c>
    </row>
    <row r="26" spans="1:3" x14ac:dyDescent="0.15">
      <c r="A26" t="s">
        <v>81</v>
      </c>
      <c r="C26">
        <f>SUM(I2:I13)+SUM(O2:O13)</f>
        <v>998228</v>
      </c>
    </row>
    <row r="27" spans="1:3" x14ac:dyDescent="0.15">
      <c r="A27" t="s">
        <v>82</v>
      </c>
      <c r="C27">
        <v>32</v>
      </c>
    </row>
    <row r="28" spans="1:3" x14ac:dyDescent="0.15">
      <c r="A28" t="s">
        <v>83</v>
      </c>
      <c r="C28">
        <v>600</v>
      </c>
    </row>
    <row r="30" spans="1:3" x14ac:dyDescent="0.15">
      <c r="A30" t="s">
        <v>84</v>
      </c>
      <c r="C30">
        <f>C26*C27/(C28*B17)/24/360</f>
        <v>1.2323802469135803</v>
      </c>
    </row>
    <row r="31" spans="1:3" x14ac:dyDescent="0.15">
      <c r="A31" t="s">
        <v>91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1" sqref="C31"/>
    </sheetView>
  </sheetViews>
  <sheetFormatPr defaultRowHeight="13.5" x14ac:dyDescent="0.15"/>
  <cols>
    <col min="1" max="1" width="7.375" customWidth="1"/>
    <col min="3" max="3" width="6.25" customWidth="1"/>
  </cols>
  <sheetData>
    <row r="1" spans="1:5" x14ac:dyDescent="0.15">
      <c r="A1" t="s">
        <v>11</v>
      </c>
      <c r="B1" t="s">
        <v>12</v>
      </c>
      <c r="C1" t="s">
        <v>92</v>
      </c>
      <c r="D1" t="s">
        <v>13</v>
      </c>
      <c r="E1" t="s">
        <v>14</v>
      </c>
    </row>
    <row r="2" spans="1:5" x14ac:dyDescent="0.15">
      <c r="A2" t="s">
        <v>68</v>
      </c>
      <c r="B2">
        <v>30</v>
      </c>
      <c r="D2">
        <v>20</v>
      </c>
      <c r="E2">
        <v>52</v>
      </c>
    </row>
    <row r="3" spans="1:5" x14ac:dyDescent="0.15">
      <c r="A3" t="s">
        <v>69</v>
      </c>
      <c r="B3">
        <v>90</v>
      </c>
      <c r="D3">
        <v>43</v>
      </c>
      <c r="E3">
        <v>91</v>
      </c>
    </row>
    <row r="4" spans="1:5" x14ac:dyDescent="0.15">
      <c r="A4" t="s">
        <v>70</v>
      </c>
      <c r="B4">
        <v>252</v>
      </c>
      <c r="D4">
        <v>78</v>
      </c>
      <c r="E4">
        <v>142</v>
      </c>
    </row>
    <row r="5" spans="1:5" x14ac:dyDescent="0.15">
      <c r="A5" t="s">
        <v>71</v>
      </c>
      <c r="B5">
        <v>655</v>
      </c>
      <c r="D5">
        <v>126</v>
      </c>
      <c r="E5">
        <v>206</v>
      </c>
    </row>
    <row r="6" spans="1:5" x14ac:dyDescent="0.15">
      <c r="A6" t="s">
        <v>72</v>
      </c>
      <c r="B6">
        <v>1769</v>
      </c>
      <c r="D6">
        <v>190</v>
      </c>
      <c r="E6">
        <v>286</v>
      </c>
    </row>
    <row r="7" spans="1:5" x14ac:dyDescent="0.15">
      <c r="A7" t="s">
        <v>73</v>
      </c>
      <c r="B7">
        <v>4599</v>
      </c>
      <c r="D7">
        <v>285</v>
      </c>
      <c r="E7">
        <v>429</v>
      </c>
    </row>
    <row r="8" spans="1:5" x14ac:dyDescent="0.15">
      <c r="A8" t="s">
        <v>74</v>
      </c>
      <c r="B8">
        <v>11498</v>
      </c>
      <c r="D8">
        <v>475</v>
      </c>
      <c r="E8">
        <v>715</v>
      </c>
    </row>
    <row r="9" spans="1:5" x14ac:dyDescent="0.15">
      <c r="A9" t="s">
        <v>75</v>
      </c>
      <c r="B9">
        <v>27597</v>
      </c>
      <c r="D9">
        <v>760</v>
      </c>
      <c r="E9">
        <v>1144</v>
      </c>
    </row>
    <row r="10" spans="1:5" x14ac:dyDescent="0.15">
      <c r="A10" t="s">
        <v>76</v>
      </c>
      <c r="B10">
        <v>63473</v>
      </c>
      <c r="D10">
        <v>1140</v>
      </c>
      <c r="E10">
        <v>1716</v>
      </c>
    </row>
    <row r="11" spans="1:5" x14ac:dyDescent="0.15">
      <c r="A11" t="s">
        <v>77</v>
      </c>
      <c r="B11">
        <v>139640</v>
      </c>
      <c r="D11">
        <v>1653</v>
      </c>
      <c r="E11">
        <v>2488</v>
      </c>
    </row>
    <row r="12" spans="1:5" x14ac:dyDescent="0.15">
      <c r="A12" t="s">
        <v>78</v>
      </c>
      <c r="B12">
        <v>293245</v>
      </c>
      <c r="D12">
        <v>2397</v>
      </c>
      <c r="E12">
        <v>3608</v>
      </c>
    </row>
    <row r="13" spans="1:5" x14ac:dyDescent="0.15">
      <c r="A13" t="s">
        <v>79</v>
      </c>
      <c r="B13">
        <v>586491</v>
      </c>
      <c r="D13">
        <v>3545</v>
      </c>
      <c r="E13">
        <v>5180</v>
      </c>
    </row>
    <row r="15" spans="1:5" x14ac:dyDescent="0.15">
      <c r="A15" t="s">
        <v>30</v>
      </c>
      <c r="B15">
        <v>1</v>
      </c>
    </row>
    <row r="16" spans="1:5" x14ac:dyDescent="0.15">
      <c r="A16" t="s">
        <v>31</v>
      </c>
      <c r="B16">
        <v>2</v>
      </c>
    </row>
    <row r="17" spans="1:3" x14ac:dyDescent="0.15">
      <c r="A17" t="s">
        <v>32</v>
      </c>
      <c r="B17">
        <v>5</v>
      </c>
    </row>
    <row r="19" spans="1:3" x14ac:dyDescent="0.15">
      <c r="A19" t="s">
        <v>80</v>
      </c>
      <c r="C19">
        <f>SUM(B2:B13)/(B17*5*10)/365</f>
        <v>12.376317808219177</v>
      </c>
    </row>
    <row r="20" spans="1:3" x14ac:dyDescent="0.15">
      <c r="A20" t="s">
        <v>87</v>
      </c>
    </row>
    <row r="22" spans="1:3" x14ac:dyDescent="0.15">
      <c r="A22" t="s">
        <v>95</v>
      </c>
    </row>
    <row r="23" spans="1:3" x14ac:dyDescent="0.15">
      <c r="A23" t="s">
        <v>36</v>
      </c>
    </row>
    <row r="24" spans="1:3" x14ac:dyDescent="0.15">
      <c r="A24" t="s">
        <v>35</v>
      </c>
    </row>
    <row r="25" spans="1:3" x14ac:dyDescent="0.15">
      <c r="A25" t="s">
        <v>94</v>
      </c>
    </row>
    <row r="27" spans="1:3" x14ac:dyDescent="0.15">
      <c r="A27" t="s">
        <v>38</v>
      </c>
    </row>
    <row r="29" spans="1:3" x14ac:dyDescent="0.15">
      <c r="A29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2" sqref="A22"/>
    </sheetView>
  </sheetViews>
  <sheetFormatPr defaultRowHeight="13.5" x14ac:dyDescent="0.15"/>
  <cols>
    <col min="1" max="1" width="7.5" customWidth="1"/>
    <col min="3" max="3" width="6.25" customWidth="1"/>
  </cols>
  <sheetData>
    <row r="1" spans="1:5" x14ac:dyDescent="0.15">
      <c r="A1" t="s">
        <v>10</v>
      </c>
      <c r="B1" t="s">
        <v>15</v>
      </c>
      <c r="C1" t="s">
        <v>92</v>
      </c>
      <c r="D1" t="s">
        <v>22</v>
      </c>
      <c r="E1" t="s">
        <v>23</v>
      </c>
    </row>
    <row r="2" spans="1:5" x14ac:dyDescent="0.15">
      <c r="A2" t="s">
        <v>16</v>
      </c>
      <c r="B2">
        <v>50</v>
      </c>
      <c r="D2">
        <v>630</v>
      </c>
      <c r="E2">
        <v>15</v>
      </c>
    </row>
    <row r="3" spans="1:5" x14ac:dyDescent="0.15">
      <c r="A3" t="s">
        <v>17</v>
      </c>
      <c r="B3">
        <v>150</v>
      </c>
      <c r="D3">
        <v>1658</v>
      </c>
      <c r="E3">
        <v>15.1</v>
      </c>
    </row>
    <row r="4" spans="1:5" x14ac:dyDescent="0.15">
      <c r="A4" t="s">
        <v>18</v>
      </c>
      <c r="B4">
        <v>420</v>
      </c>
      <c r="D4">
        <v>3160</v>
      </c>
      <c r="E4">
        <v>15.3</v>
      </c>
    </row>
    <row r="5" spans="1:5" x14ac:dyDescent="0.15">
      <c r="A5" t="s">
        <v>19</v>
      </c>
      <c r="B5">
        <v>1092</v>
      </c>
      <c r="D5">
        <v>5090</v>
      </c>
      <c r="E5">
        <v>15.6</v>
      </c>
    </row>
    <row r="6" spans="1:5" x14ac:dyDescent="0.15">
      <c r="A6" t="s">
        <v>20</v>
      </c>
      <c r="B6">
        <v>2948</v>
      </c>
      <c r="D6">
        <v>7424</v>
      </c>
      <c r="E6">
        <v>16</v>
      </c>
    </row>
    <row r="7" spans="1:5" x14ac:dyDescent="0.15">
      <c r="A7" t="s">
        <v>21</v>
      </c>
      <c r="B7">
        <v>7665</v>
      </c>
      <c r="D7">
        <v>10078</v>
      </c>
      <c r="E7">
        <v>16.5</v>
      </c>
    </row>
    <row r="8" spans="1:5" x14ac:dyDescent="0.15">
      <c r="A8" t="s">
        <v>24</v>
      </c>
      <c r="B8">
        <v>19164</v>
      </c>
      <c r="D8">
        <v>13130</v>
      </c>
      <c r="E8">
        <v>17.100000000000001</v>
      </c>
    </row>
    <row r="9" spans="1:5" x14ac:dyDescent="0.15">
      <c r="A9" t="s">
        <v>25</v>
      </c>
      <c r="B9">
        <v>45995</v>
      </c>
      <c r="D9">
        <v>16714</v>
      </c>
      <c r="E9">
        <v>17.8</v>
      </c>
    </row>
    <row r="10" spans="1:5" x14ac:dyDescent="0.15">
      <c r="A10" t="s">
        <v>26</v>
      </c>
      <c r="B10">
        <v>105788</v>
      </c>
      <c r="D10">
        <v>20944</v>
      </c>
      <c r="E10">
        <v>18.5</v>
      </c>
    </row>
    <row r="11" spans="1:5" x14ac:dyDescent="0.15">
      <c r="A11" t="s">
        <v>27</v>
      </c>
      <c r="B11">
        <v>232734</v>
      </c>
      <c r="D11">
        <v>25980</v>
      </c>
      <c r="E11">
        <v>19.25</v>
      </c>
    </row>
    <row r="12" spans="1:5" x14ac:dyDescent="0.15">
      <c r="A12" t="s">
        <v>28</v>
      </c>
      <c r="B12">
        <v>488743</v>
      </c>
      <c r="D12">
        <v>32000</v>
      </c>
      <c r="E12">
        <v>20</v>
      </c>
    </row>
    <row r="13" spans="1:5" x14ac:dyDescent="0.15">
      <c r="A13" t="s">
        <v>29</v>
      </c>
      <c r="B13">
        <v>977486</v>
      </c>
      <c r="D13">
        <v>39206</v>
      </c>
      <c r="E13">
        <v>20</v>
      </c>
    </row>
    <row r="15" spans="1:5" x14ac:dyDescent="0.15">
      <c r="A15" t="s">
        <v>30</v>
      </c>
      <c r="B15">
        <v>1</v>
      </c>
    </row>
    <row r="16" spans="1:5" x14ac:dyDescent="0.15">
      <c r="A16" t="s">
        <v>31</v>
      </c>
      <c r="B16">
        <v>2</v>
      </c>
    </row>
    <row r="17" spans="1:3" x14ac:dyDescent="0.15">
      <c r="A17" t="s">
        <v>32</v>
      </c>
      <c r="B17">
        <v>5</v>
      </c>
    </row>
    <row r="19" spans="1:3" x14ac:dyDescent="0.15">
      <c r="A19" t="s">
        <v>86</v>
      </c>
      <c r="C19">
        <f>SUM(B2:B13)/(B17*10*10)/365</f>
        <v>10.313616438356163</v>
      </c>
    </row>
    <row r="20" spans="1:3" x14ac:dyDescent="0.15">
      <c r="A20" t="s">
        <v>87</v>
      </c>
    </row>
    <row r="22" spans="1:3" x14ac:dyDescent="0.15">
      <c r="A22" t="s">
        <v>93</v>
      </c>
    </row>
    <row r="23" spans="1:3" x14ac:dyDescent="0.15">
      <c r="A23" t="s">
        <v>36</v>
      </c>
    </row>
    <row r="24" spans="1:3" x14ac:dyDescent="0.15">
      <c r="A24" t="s">
        <v>35</v>
      </c>
    </row>
    <row r="25" spans="1:3" x14ac:dyDescent="0.15">
      <c r="A25" t="s">
        <v>94</v>
      </c>
    </row>
    <row r="27" spans="1:3" x14ac:dyDescent="0.15">
      <c r="A27" t="s">
        <v>37</v>
      </c>
    </row>
    <row r="29" spans="1:3" x14ac:dyDescent="0.15">
      <c r="A29" t="s">
        <v>42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勋章</vt:lpstr>
      <vt:lpstr>护盾</vt:lpstr>
      <vt:lpstr>宝石</vt:lpstr>
      <vt:lpstr>魂珠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2015-05-24T13:20:34Z</dcterms:created>
  <dcterms:modified xsi:type="dcterms:W3CDTF">2015-05-28T01:46:41Z</dcterms:modified>
</cp:coreProperties>
</file>