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2"/>
  </bookViews>
  <sheets>
    <sheet name="普通怪属性" sheetId="1" r:id="rId1"/>
    <sheet name="BOSS怪属性" sheetId="2" r:id="rId2"/>
    <sheet name="分布" sheetId="3" r:id="rId3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G43" i="3" l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  <c r="G44" i="3"/>
  <c r="G42" i="3"/>
  <c r="G41" i="3"/>
  <c r="G40" i="3"/>
  <c r="G39" i="3"/>
  <c r="G38" i="3"/>
  <c r="G37" i="3"/>
  <c r="G36" i="3"/>
  <c r="G35" i="3"/>
</calcChain>
</file>

<file path=xl/sharedStrings.xml><?xml version="1.0" encoding="utf-8"?>
<sst xmlns="http://schemas.openxmlformats.org/spreadsheetml/2006/main" count="344" uniqueCount="319">
  <si>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</si>
  <si>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</si>
  <si>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</si>
  <si>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</si>
  <si>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</si>
  <si>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</si>
  <si>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</si>
  <si>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</si>
  <si>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</si>
  <si>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</si>
  <si>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</si>
  <si>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</si>
  <si>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</si>
  <si>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</si>
  <si>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</si>
  <si>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</si>
  <si>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</si>
  <si>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</si>
  <si>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</si>
  <si>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</si>
  <si>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</si>
  <si>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</si>
  <si>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</si>
  <si>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</si>
  <si>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</si>
  <si>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</si>
  <si>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</si>
  <si>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</si>
  <si>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</si>
  <si>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</si>
  <si>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</si>
  <si>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</si>
  <si>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</si>
  <si>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</si>
  <si>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</si>
  <si>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</si>
  <si>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</si>
  <si>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</si>
  <si>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</si>
  <si>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</si>
  <si>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</si>
  <si>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</si>
  <si>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</si>
  <si>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</si>
  <si>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</si>
  <si>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</si>
  <si>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</si>
  <si>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</si>
  <si>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</si>
  <si>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</si>
  <si>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</si>
  <si>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</si>
  <si>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</si>
  <si>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</si>
  <si>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</si>
  <si>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</si>
  <si>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</si>
  <si>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</si>
  <si>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</si>
  <si>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</si>
  <si>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</si>
  <si>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地图号_主
2位</t>
  </si>
  <si>
    <t>地图名_主</t>
  </si>
  <si>
    <t>地图号_次
1位</t>
  </si>
  <si>
    <t>地图名_次</t>
  </si>
  <si>
    <t>mapID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</si>
  <si>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</si>
  <si>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</si>
  <si>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</si>
  <si>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</si>
  <si>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</si>
  <si>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</si>
  <si>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</si>
  <si>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</si>
  <si>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</si>
  <si>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</si>
  <si>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</si>
  <si>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</si>
  <si>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</si>
  <si>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</si>
  <si>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</si>
  <si>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</si>
  <si>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</si>
  <si>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盟重</t>
  </si>
  <si>
    <t>盟重城外</t>
  </si>
  <si>
    <t>020</t>
  </si>
  <si>
    <t>毒蛇山谷</t>
  </si>
  <si>
    <t>021</t>
  </si>
  <si>
    <t>10201-10203</t>
  </si>
  <si>
    <t>蜈蚣洞</t>
  </si>
  <si>
    <t>022</t>
  </si>
  <si>
    <t>猪洞</t>
  </si>
  <si>
    <t>023</t>
  </si>
  <si>
    <t>祖玛神殿</t>
  </si>
  <si>
    <t>024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</si>
  <si>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</si>
  <si>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</si>
  <si>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</si>
  <si>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</si>
  <si>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</si>
  <si>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</si>
  <si>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</si>
  <si>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</si>
  <si>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</si>
  <si>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</si>
  <si>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</si>
  <si>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</si>
  <si>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</si>
  <si>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</si>
  <si>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</si>
  <si>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魔龙城</t>
  </si>
  <si>
    <t>魔龙岭</t>
  </si>
  <si>
    <t>魔龙沼泽</t>
  </si>
  <si>
    <t>魔龙血域</t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</si>
  <si>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</si>
  <si>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</si>
  <si>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</si>
  <si>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</si>
  <si>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</si>
  <si>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</si>
  <si>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</si>
  <si>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</si>
  <si>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</si>
  <si>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</si>
  <si>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</si>
  <si>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</si>
  <si>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</si>
  <si>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</si>
  <si>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</si>
  <si>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</si>
  <si>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</si>
  <si>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</si>
  <si>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</si>
  <si>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</si>
  <si>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</si>
  <si>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</si>
  <si>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</si>
  <si>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</si>
  <si>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</si>
  <si>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</si>
  <si>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</si>
  <si>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</si>
  <si>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</si>
  <si>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</si>
  <si>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</si>
  <si>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</si>
  <si>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</si>
  <si>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</si>
  <si>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</si>
  <si>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</si>
  <si>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</si>
  <si>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</si>
  <si>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</si>
  <si>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</si>
  <si>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</si>
  <si>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10204-10209</t>
    <phoneticPr fontId="4" type="noConversion"/>
  </si>
  <si>
    <t>10210-10214</t>
    <phoneticPr fontId="4" type="noConversion"/>
  </si>
  <si>
    <t>10215-10218</t>
    <phoneticPr fontId="4" type="noConversion"/>
  </si>
  <si>
    <t>10116-10120</t>
    <phoneticPr fontId="4" type="noConversion"/>
  </si>
  <si>
    <t>10601-10603</t>
    <phoneticPr fontId="4" type="noConversion"/>
  </si>
  <si>
    <t>10601-10606</t>
    <phoneticPr fontId="4" type="noConversion"/>
  </si>
  <si>
    <t>10604-10606</t>
    <phoneticPr fontId="4" type="noConversion"/>
  </si>
  <si>
    <t>0</t>
    <phoneticPr fontId="4" type="noConversion"/>
  </si>
  <si>
    <t>山洞蝙蝠</t>
    <phoneticPr fontId="4" type="noConversion"/>
  </si>
  <si>
    <t>祖玛雕像3</t>
  </si>
  <si>
    <t>祖玛卫士3</t>
  </si>
  <si>
    <t>Exp</t>
    <phoneticPr fontId="4" type="noConversion"/>
  </si>
  <si>
    <t>Hp</t>
    <phoneticPr fontId="4" type="noConversion"/>
  </si>
  <si>
    <t>Mp</t>
    <phoneticPr fontId="4" type="noConversion"/>
  </si>
  <si>
    <t>AC</t>
    <phoneticPr fontId="4" type="noConversion"/>
  </si>
  <si>
    <t>MAC</t>
    <phoneticPr fontId="4" type="noConversion"/>
  </si>
  <si>
    <t>DCMax</t>
    <phoneticPr fontId="4" type="noConversion"/>
  </si>
  <si>
    <t>DCMin</t>
    <phoneticPr fontId="4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</si>
  <si>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</si>
  <si>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</si>
  <si>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</si>
  <si>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</si>
  <si>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</si>
  <si>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</si>
  <si>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</si>
  <si>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</si>
  <si>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</si>
  <si>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</si>
  <si>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</si>
  <si>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</si>
  <si>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</si>
  <si>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</si>
  <si>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4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</si>
  <si>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</si>
  <si>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</si>
  <si>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</si>
  <si>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</si>
  <si>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</si>
  <si>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</si>
  <si>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</si>
  <si>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</si>
  <si>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</si>
  <si>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10301-10305</t>
    <phoneticPr fontId="4" type="noConversion"/>
  </si>
  <si>
    <t>10301-10307</t>
    <phoneticPr fontId="4" type="noConversion"/>
  </si>
  <si>
    <t>10301-10309</t>
    <phoneticPr fontId="4" type="noConversion"/>
  </si>
  <si>
    <t>10301-10309</t>
    <phoneticPr fontId="4" type="noConversion"/>
  </si>
  <si>
    <t>10401-10402</t>
    <phoneticPr fontId="4" type="noConversion"/>
  </si>
  <si>
    <t>10403-10406</t>
    <phoneticPr fontId="4" type="noConversion"/>
  </si>
  <si>
    <t>10407-10414</t>
    <phoneticPr fontId="4" type="noConversion"/>
  </si>
  <si>
    <t>沃玛卫士</t>
    <phoneticPr fontId="4" type="noConversion"/>
  </si>
  <si>
    <t>万年树妖</t>
  </si>
  <si>
    <t>千年树妖</t>
    <phoneticPr fontId="8" type="noConversion"/>
  </si>
  <si>
    <t>MCMin</t>
    <phoneticPr fontId="4" type="noConversion"/>
  </si>
  <si>
    <t>MCMax</t>
    <phoneticPr fontId="4" type="noConversion"/>
  </si>
  <si>
    <t>祖玛弓箭手3</t>
    <phoneticPr fontId="4" type="noConversion"/>
  </si>
  <si>
    <t>MCMin</t>
    <phoneticPr fontId="4" type="noConversion"/>
  </si>
  <si>
    <t>MCMax</t>
    <phoneticPr fontId="4" type="noConversion"/>
  </si>
  <si>
    <t>Lvl</t>
    <phoneticPr fontId="4" type="noConversion"/>
  </si>
  <si>
    <t>神鹰</t>
  </si>
  <si>
    <t>神兽</t>
    <phoneticPr fontId="4" type="noConversion"/>
  </si>
  <si>
    <t>10219-10226</t>
    <phoneticPr fontId="4" type="noConversion"/>
  </si>
  <si>
    <t>10106-10108,10303-10305</t>
    <phoneticPr fontId="4" type="noConversion"/>
  </si>
  <si>
    <t>10107-10108,10112-10120</t>
    <phoneticPr fontId="4" type="noConversion"/>
  </si>
  <si>
    <t>10215-10226</t>
    <phoneticPr fontId="4" type="noConversion"/>
  </si>
  <si>
    <t>10701-10703</t>
    <phoneticPr fontId="4" type="noConversion"/>
  </si>
  <si>
    <t>重装上阵</t>
    <phoneticPr fontId="4" type="noConversion"/>
  </si>
  <si>
    <t>特色地图</t>
    <phoneticPr fontId="4" type="noConversion"/>
  </si>
  <si>
    <t>特权地图</t>
    <phoneticPr fontId="4" type="noConversion"/>
  </si>
  <si>
    <t>王者禁地</t>
    <phoneticPr fontId="4" type="noConversion"/>
  </si>
  <si>
    <t>圣域幻镜3</t>
    <phoneticPr fontId="4" type="noConversion"/>
  </si>
  <si>
    <t>圣域幻镜9</t>
  </si>
  <si>
    <t>圣域幻镜1</t>
    <phoneticPr fontId="4" type="noConversion"/>
  </si>
  <si>
    <t>圣域幻镜4</t>
    <phoneticPr fontId="4" type="noConversion"/>
  </si>
  <si>
    <t>圣域幻镜5</t>
    <phoneticPr fontId="4" type="noConversion"/>
  </si>
  <si>
    <t>圣域幻镜7</t>
    <phoneticPr fontId="4" type="noConversion"/>
  </si>
  <si>
    <t>圣域幻镜8</t>
    <phoneticPr fontId="4" type="noConversion"/>
  </si>
  <si>
    <t>圣域幻镜10</t>
    <phoneticPr fontId="4" type="noConversion"/>
  </si>
  <si>
    <t>圣域幻镜2</t>
  </si>
  <si>
    <t>10401-10402</t>
    <phoneticPr fontId="4" type="noConversion"/>
  </si>
  <si>
    <t>10215-10218</t>
    <phoneticPr fontId="4" type="noConversion"/>
  </si>
  <si>
    <t>10121-10126</t>
    <phoneticPr fontId="4" type="noConversion"/>
  </si>
  <si>
    <t>10210-10214</t>
    <phoneticPr fontId="4" type="noConversion"/>
  </si>
  <si>
    <t>10403-10406</t>
    <phoneticPr fontId="4" type="noConversion"/>
  </si>
  <si>
    <t>10704-10711</t>
    <phoneticPr fontId="4" type="noConversion"/>
  </si>
  <si>
    <t>10219-10226</t>
    <phoneticPr fontId="4" type="noConversion"/>
  </si>
  <si>
    <t>10215-10226</t>
    <phoneticPr fontId="4" type="noConversion"/>
  </si>
  <si>
    <t>10301-10309</t>
    <phoneticPr fontId="4" type="noConversion"/>
  </si>
  <si>
    <t>10407-10414</t>
    <phoneticPr fontId="4" type="noConversion"/>
  </si>
  <si>
    <t>古墓石王</t>
    <phoneticPr fontId="4" type="noConversion"/>
  </si>
  <si>
    <t>20032-20037</t>
    <phoneticPr fontId="4" type="noConversion"/>
  </si>
  <si>
    <t>20001</t>
    <phoneticPr fontId="4" type="noConversion"/>
  </si>
  <si>
    <t>20003</t>
    <phoneticPr fontId="4" type="noConversion"/>
  </si>
  <si>
    <t>20004</t>
    <phoneticPr fontId="4" type="noConversion"/>
  </si>
  <si>
    <t>20005-20006</t>
    <phoneticPr fontId="4" type="noConversion"/>
  </si>
  <si>
    <t>20007</t>
    <phoneticPr fontId="4" type="noConversion"/>
  </si>
  <si>
    <t>20010-20011</t>
    <phoneticPr fontId="4" type="noConversion"/>
  </si>
  <si>
    <t>20012-20014</t>
    <phoneticPr fontId="4" type="noConversion"/>
  </si>
  <si>
    <t>20015</t>
    <phoneticPr fontId="4" type="noConversion"/>
  </si>
  <si>
    <t>20001-20002</t>
    <phoneticPr fontId="4" type="noConversion"/>
  </si>
  <si>
    <t>20016</t>
    <phoneticPr fontId="4" type="noConversion"/>
  </si>
  <si>
    <t>20017</t>
    <phoneticPr fontId="4" type="noConversion"/>
  </si>
  <si>
    <t>20018</t>
    <phoneticPr fontId="4" type="noConversion"/>
  </si>
  <si>
    <t>20019</t>
    <phoneticPr fontId="4" type="noConversion"/>
  </si>
  <si>
    <t>20020</t>
    <phoneticPr fontId="4" type="noConversion"/>
  </si>
  <si>
    <t>20021</t>
    <phoneticPr fontId="4" type="noConversion"/>
  </si>
  <si>
    <t>20002</t>
    <phoneticPr fontId="4" type="noConversion"/>
  </si>
  <si>
    <t>20012-20013</t>
    <phoneticPr fontId="4" type="noConversion"/>
  </si>
  <si>
    <t>20022</t>
    <phoneticPr fontId="4" type="noConversion"/>
  </si>
  <si>
    <t>20023</t>
    <phoneticPr fontId="4" type="noConversion"/>
  </si>
  <si>
    <t>20024</t>
    <phoneticPr fontId="4" type="noConversion"/>
  </si>
  <si>
    <t>20027</t>
    <phoneticPr fontId="4" type="noConversion"/>
  </si>
  <si>
    <t>20028</t>
    <phoneticPr fontId="4" type="noConversion"/>
  </si>
  <si>
    <t>20029</t>
    <phoneticPr fontId="4" type="noConversion"/>
  </si>
  <si>
    <t>20031</t>
    <phoneticPr fontId="4" type="noConversion"/>
  </si>
  <si>
    <t>20030</t>
    <phoneticPr fontId="4" type="noConversion"/>
  </si>
  <si>
    <t>Name</t>
    <phoneticPr fontId="4" type="noConversion"/>
  </si>
  <si>
    <t>Photo</t>
    <phoneticPr fontId="4" type="noConversion"/>
  </si>
  <si>
    <t>Photo</t>
    <phoneticPr fontId="4" type="noConversion"/>
  </si>
  <si>
    <t>Name</t>
    <phoneticPr fontId="4" type="noConversion"/>
  </si>
  <si>
    <t>attack_speed</t>
    <phoneticPr fontId="4" type="noConversion"/>
  </si>
  <si>
    <t>030</t>
    <phoneticPr fontId="4" type="noConversion"/>
  </si>
  <si>
    <t>031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</si>
  <si>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</si>
  <si>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</si>
  <si>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</si>
  <si>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</si>
  <si>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042</t>
    <phoneticPr fontId="4" type="noConversion"/>
  </si>
  <si>
    <t>050</t>
    <phoneticPr fontId="4" type="noConversion"/>
  </si>
  <si>
    <t>040</t>
    <phoneticPr fontId="4" type="noConversion"/>
  </si>
  <si>
    <t>041</t>
    <phoneticPr fontId="4" type="noConversion"/>
  </si>
  <si>
    <t>051</t>
    <phoneticPr fontId="4" type="noConversion"/>
  </si>
  <si>
    <t>052</t>
    <phoneticPr fontId="4" type="noConversion"/>
  </si>
  <si>
    <t>053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</si>
  <si>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</si>
  <si>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</si>
  <si>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</si>
  <si>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060</t>
    <phoneticPr fontId="4" type="noConversion"/>
  </si>
  <si>
    <t>061</t>
    <phoneticPr fontId="4" type="noConversion"/>
  </si>
  <si>
    <t>062</t>
    <phoneticPr fontId="4" type="noConversion"/>
  </si>
  <si>
    <t>063</t>
    <phoneticPr fontId="4" type="noConversion"/>
  </si>
  <si>
    <t>064</t>
    <phoneticPr fontId="4" type="noConversion"/>
  </si>
  <si>
    <t>065</t>
    <phoneticPr fontId="4" type="noConversion"/>
  </si>
  <si>
    <t>070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</si>
  <si>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</si>
  <si>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</si>
  <si>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</si>
  <si>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</t>
    <phoneticPr fontId="4" type="noConversion"/>
  </si>
  <si>
    <t>084</t>
    <phoneticPr fontId="4" type="noConversion"/>
  </si>
  <si>
    <t>085</t>
    <phoneticPr fontId="4" type="noConversion"/>
  </si>
  <si>
    <t>086</t>
    <phoneticPr fontId="4" type="noConversion"/>
  </si>
  <si>
    <t>087</t>
    <phoneticPr fontId="4" type="noConversion"/>
  </si>
  <si>
    <t>088</t>
    <phoneticPr fontId="4" type="noConversion"/>
  </si>
  <si>
    <t>089</t>
    <phoneticPr fontId="4" type="noConversion"/>
  </si>
  <si>
    <t>Normal</t>
    <phoneticPr fontId="4" type="noConversion"/>
  </si>
  <si>
    <t>邪恶巨人</t>
    <phoneticPr fontId="4" type="noConversion"/>
  </si>
  <si>
    <t>变异骷髅</t>
    <phoneticPr fontId="4" type="noConversion"/>
  </si>
  <si>
    <t>魔魂殿</t>
    <phoneticPr fontId="4" type="noConversion"/>
  </si>
  <si>
    <t>烈焰殿</t>
    <phoneticPr fontId="4" type="noConversion"/>
  </si>
  <si>
    <t>霸者大厅</t>
    <phoneticPr fontId="4" type="noConversion"/>
  </si>
  <si>
    <t>封魔殿</t>
    <phoneticPr fontId="4" type="noConversion"/>
  </si>
  <si>
    <t>魔龙祭坛</t>
    <phoneticPr fontId="4" type="noConversion"/>
  </si>
  <si>
    <t>魔龙郊外</t>
    <phoneticPr fontId="4" type="noConversion"/>
  </si>
  <si>
    <t>魔龙谷</t>
    <phoneticPr fontId="4" type="noConversion"/>
  </si>
  <si>
    <t>蜜蜂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</si>
</sst>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pane ySplit="1" topLeftCell="A2" activePane="bottomLeft" state="frozen"/>
      <selection pane="bottomLeft" activeCell="O75" sqref="O75"/>
    </sheetView>
  </sheetViews>
  <sheetFormatPr defaultColWidth="9" defaultRowHeight="14.25" x14ac:dyDescent="0.15"/>
  <cols>
    <col min="1" max="1" width="6.375" style="11" customWidth="1"/>
    <col min="2" max="2" width="11.625" style="15" bestFit="1" customWidth="1"/>
    <col min="3" max="3" width="6.5" style="16" bestFit="1" customWidth="1"/>
    <col min="4" max="4" width="5.375" style="5" customWidth="1"/>
    <col min="5" max="5" width="5.375" customWidth="1"/>
    <col min="6" max="6" width="5.5" customWidth="1"/>
    <col min="7" max="7" width="3.375" customWidth="1"/>
    <col min="8" max="11" width="6.5" customWidth="1"/>
    <col min="12" max="13" width="5.375" customWidth="1"/>
    <col min="14" max="14" width="13.875" bestFit="1" customWidth="1"/>
  </cols>
  <sheetData>
    <row r="1" spans="1:14" s="1" customFormat="1" x14ac:dyDescent="0.15">
      <c r="A1" s="12" t="s">
        <v>0</v>
      </c>
      <c r="B1" s="8" t="s">
        <v>273</v>
      </c>
      <c r="C1" s="8" t="s">
        <v>272</v>
      </c>
      <c r="D1" s="1" t="s">
        <v>212</v>
      </c>
      <c r="E1" s="1" t="s">
        <v>166</v>
      </c>
      <c r="F1" s="1" t="s">
        <v>167</v>
      </c>
      <c r="G1" s="1" t="s">
        <v>168</v>
      </c>
      <c r="H1" s="1" t="s">
        <v>172</v>
      </c>
      <c r="I1" s="46" t="s">
        <v>171</v>
      </c>
      <c r="J1" s="1" t="s">
        <v>207</v>
      </c>
      <c r="K1" s="46" t="s">
        <v>208</v>
      </c>
      <c r="L1" s="1" t="s">
        <v>169</v>
      </c>
      <c r="M1" s="1" t="s">
        <v>170</v>
      </c>
      <c r="N1" s="1" t="s">
        <v>274</v>
      </c>
    </row>
    <row r="2" spans="1:14" x14ac:dyDescent="0.15">
      <c r="A2" s="11">
        <v>10001</v>
      </c>
      <c r="B2" s="16" t="s">
        <v>1</v>
      </c>
      <c r="C2" s="16">
        <f>A2</f>
        <v>10001</v>
      </c>
      <c r="D2">
        <v>5</v>
      </c>
      <c r="E2">
        <v>5</v>
      </c>
      <c r="F2">
        <v>5</v>
      </c>
      <c r="G2">
        <v>10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3000</v>
      </c>
    </row>
    <row r="3" spans="1:14" x14ac:dyDescent="0.15">
      <c r="A3" s="11">
        <v>10002</v>
      </c>
      <c r="B3" s="16" t="s">
        <v>2</v>
      </c>
      <c r="C3" s="16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3000</v>
      </c>
    </row>
    <row r="4" spans="1:14" x14ac:dyDescent="0.15">
      <c r="A4" s="11">
        <v>10003</v>
      </c>
      <c r="B4" s="16" t="s">
        <v>3</v>
      </c>
      <c r="C4" s="16">
        <f t="shared" si="0"/>
        <v>10003</v>
      </c>
      <c r="D4">
        <v>13</v>
      </c>
      <c r="E4">
        <v>20</v>
      </c>
      <c r="F4">
        <v>20</v>
      </c>
      <c r="G4">
        <v>10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3000</v>
      </c>
    </row>
    <row r="5" spans="1:14" x14ac:dyDescent="0.15">
      <c r="A5" s="11">
        <v>10101</v>
      </c>
      <c r="B5" s="17" t="s">
        <v>4</v>
      </c>
      <c r="C5" s="16">
        <f t="shared" si="0"/>
        <v>10101</v>
      </c>
      <c r="D5">
        <v>10</v>
      </c>
      <c r="E5">
        <v>18</v>
      </c>
      <c r="F5">
        <v>27</v>
      </c>
      <c r="G5">
        <v>10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2500</v>
      </c>
    </row>
    <row r="6" spans="1:14" x14ac:dyDescent="0.15">
      <c r="A6" s="11">
        <v>10102</v>
      </c>
      <c r="B6" s="17" t="s">
        <v>5</v>
      </c>
      <c r="C6" s="16">
        <f t="shared" si="0"/>
        <v>10102</v>
      </c>
      <c r="D6">
        <v>13</v>
      </c>
      <c r="E6">
        <v>17</v>
      </c>
      <c r="F6">
        <v>30</v>
      </c>
      <c r="G6">
        <v>10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2500</v>
      </c>
    </row>
    <row r="7" spans="1:14" x14ac:dyDescent="0.15">
      <c r="A7" s="11">
        <v>10103</v>
      </c>
      <c r="B7" s="17" t="s">
        <v>6</v>
      </c>
      <c r="C7" s="16">
        <f t="shared" si="0"/>
        <v>10103</v>
      </c>
      <c r="D7">
        <v>13</v>
      </c>
      <c r="E7">
        <v>18</v>
      </c>
      <c r="F7">
        <v>32</v>
      </c>
      <c r="G7">
        <v>10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2500</v>
      </c>
    </row>
    <row r="8" spans="1:14" x14ac:dyDescent="0.15">
      <c r="A8" s="11">
        <v>10104</v>
      </c>
      <c r="B8" s="17" t="s">
        <v>7</v>
      </c>
      <c r="C8" s="16">
        <f t="shared" si="0"/>
        <v>10104</v>
      </c>
      <c r="D8">
        <v>12</v>
      </c>
      <c r="E8">
        <v>15</v>
      </c>
      <c r="F8">
        <v>20</v>
      </c>
      <c r="G8">
        <v>10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10105</v>
      </c>
      <c r="B9" s="10" t="s">
        <v>8</v>
      </c>
      <c r="C9" s="16">
        <f t="shared" si="0"/>
        <v>10105</v>
      </c>
      <c r="D9">
        <v>20</v>
      </c>
      <c r="E9">
        <v>28</v>
      </c>
      <c r="F9">
        <v>28</v>
      </c>
      <c r="G9">
        <v>10</v>
      </c>
      <c r="H9">
        <v>6</v>
      </c>
      <c r="I9">
        <v>9</v>
      </c>
      <c r="J9">
        <v>0</v>
      </c>
      <c r="K9">
        <v>0</v>
      </c>
      <c r="L9">
        <v>2</v>
      </c>
      <c r="M9">
        <v>0</v>
      </c>
      <c r="N9">
        <v>2500</v>
      </c>
    </row>
    <row r="10" spans="1:14" x14ac:dyDescent="0.15">
      <c r="A10" s="11">
        <v>10106</v>
      </c>
      <c r="B10" s="17" t="s">
        <v>9</v>
      </c>
      <c r="C10" s="16">
        <f t="shared" si="0"/>
        <v>10106</v>
      </c>
      <c r="D10">
        <v>16</v>
      </c>
      <c r="E10">
        <v>30</v>
      </c>
      <c r="F10">
        <v>36</v>
      </c>
      <c r="G10">
        <v>10</v>
      </c>
      <c r="H10">
        <v>7</v>
      </c>
      <c r="I10">
        <v>10</v>
      </c>
      <c r="J10">
        <v>0</v>
      </c>
      <c r="K10">
        <v>0</v>
      </c>
      <c r="L10">
        <v>2</v>
      </c>
      <c r="M10">
        <v>0</v>
      </c>
      <c r="N10">
        <v>2500</v>
      </c>
    </row>
    <row r="11" spans="1:14" x14ac:dyDescent="0.15">
      <c r="A11" s="11">
        <v>10107</v>
      </c>
      <c r="B11" s="17" t="s">
        <v>10</v>
      </c>
      <c r="C11" s="16">
        <f t="shared" si="0"/>
        <v>10107</v>
      </c>
      <c r="D11">
        <v>15</v>
      </c>
      <c r="E11">
        <v>25</v>
      </c>
      <c r="F11">
        <v>30</v>
      </c>
      <c r="G11">
        <v>10</v>
      </c>
      <c r="H11">
        <v>4</v>
      </c>
      <c r="I11">
        <v>9</v>
      </c>
      <c r="J11">
        <v>0</v>
      </c>
      <c r="K11">
        <v>0</v>
      </c>
      <c r="L11">
        <v>1</v>
      </c>
      <c r="M11">
        <v>0</v>
      </c>
      <c r="N11">
        <v>2500</v>
      </c>
    </row>
    <row r="12" spans="1:14" x14ac:dyDescent="0.15">
      <c r="A12" s="11">
        <v>10108</v>
      </c>
      <c r="B12" s="10" t="s">
        <v>11</v>
      </c>
      <c r="C12" s="16">
        <f t="shared" si="0"/>
        <v>10108</v>
      </c>
      <c r="D12">
        <v>22</v>
      </c>
      <c r="E12">
        <v>90</v>
      </c>
      <c r="F12">
        <v>100</v>
      </c>
      <c r="G12">
        <v>10</v>
      </c>
      <c r="H12">
        <v>5</v>
      </c>
      <c r="I12">
        <v>12</v>
      </c>
      <c r="J12">
        <v>0</v>
      </c>
      <c r="K12">
        <v>0</v>
      </c>
      <c r="L12">
        <v>3</v>
      </c>
      <c r="M12">
        <v>1</v>
      </c>
      <c r="N12">
        <v>2000</v>
      </c>
    </row>
    <row r="13" spans="1:14" x14ac:dyDescent="0.15">
      <c r="A13" s="11">
        <v>10109</v>
      </c>
      <c r="B13" s="16" t="s">
        <v>163</v>
      </c>
      <c r="C13" s="16">
        <f t="shared" si="0"/>
        <v>10109</v>
      </c>
      <c r="D13">
        <v>20</v>
      </c>
      <c r="E13">
        <v>25</v>
      </c>
      <c r="F13">
        <v>25</v>
      </c>
      <c r="G13">
        <v>10</v>
      </c>
      <c r="H13">
        <v>4</v>
      </c>
      <c r="I13">
        <v>6</v>
      </c>
      <c r="J13">
        <v>0</v>
      </c>
      <c r="K13">
        <v>0</v>
      </c>
      <c r="L13">
        <v>2</v>
      </c>
      <c r="M13">
        <v>0</v>
      </c>
      <c r="N13">
        <v>2500</v>
      </c>
    </row>
    <row r="14" spans="1:14" x14ac:dyDescent="0.15">
      <c r="A14" s="11">
        <v>10110</v>
      </c>
      <c r="B14" s="16" t="s">
        <v>12</v>
      </c>
      <c r="C14" s="16">
        <f t="shared" si="0"/>
        <v>10110</v>
      </c>
      <c r="D14">
        <v>18</v>
      </c>
      <c r="E14">
        <v>45</v>
      </c>
      <c r="F14">
        <v>45</v>
      </c>
      <c r="G14">
        <v>10</v>
      </c>
      <c r="H14">
        <v>7</v>
      </c>
      <c r="I14">
        <v>16</v>
      </c>
      <c r="J14">
        <v>0</v>
      </c>
      <c r="K14">
        <v>0</v>
      </c>
      <c r="L14">
        <v>2</v>
      </c>
      <c r="M14">
        <v>0</v>
      </c>
      <c r="N14">
        <v>2500</v>
      </c>
    </row>
    <row r="15" spans="1:14" x14ac:dyDescent="0.15">
      <c r="A15" s="11">
        <v>10111</v>
      </c>
      <c r="B15" s="16" t="s">
        <v>13</v>
      </c>
      <c r="C15" s="16">
        <f t="shared" si="0"/>
        <v>10111</v>
      </c>
      <c r="D15">
        <v>21</v>
      </c>
      <c r="E15">
        <v>60</v>
      </c>
      <c r="F15">
        <v>65</v>
      </c>
      <c r="G15">
        <v>10</v>
      </c>
      <c r="H15">
        <v>0</v>
      </c>
      <c r="I15">
        <v>0</v>
      </c>
      <c r="J15">
        <v>6</v>
      </c>
      <c r="K15">
        <v>8</v>
      </c>
      <c r="L15">
        <v>0</v>
      </c>
      <c r="M15">
        <v>0</v>
      </c>
      <c r="N15">
        <v>2500</v>
      </c>
    </row>
    <row r="16" spans="1:14" x14ac:dyDescent="0.15">
      <c r="A16" s="11">
        <v>10112</v>
      </c>
      <c r="B16" s="16" t="s">
        <v>14</v>
      </c>
      <c r="C16" s="16">
        <f t="shared" si="0"/>
        <v>10112</v>
      </c>
      <c r="D16">
        <v>18</v>
      </c>
      <c r="E16">
        <v>85</v>
      </c>
      <c r="F16">
        <v>90</v>
      </c>
      <c r="G16">
        <v>10</v>
      </c>
      <c r="H16">
        <v>7</v>
      </c>
      <c r="I16">
        <v>10</v>
      </c>
      <c r="J16">
        <v>0</v>
      </c>
      <c r="K16">
        <v>0</v>
      </c>
      <c r="L16">
        <v>0</v>
      </c>
      <c r="M16">
        <v>0</v>
      </c>
      <c r="N16">
        <v>2500</v>
      </c>
    </row>
    <row r="17" spans="1:14" x14ac:dyDescent="0.15">
      <c r="A17" s="11">
        <v>10113</v>
      </c>
      <c r="B17" s="16" t="s">
        <v>15</v>
      </c>
      <c r="C17" s="16">
        <f t="shared" si="0"/>
        <v>10113</v>
      </c>
      <c r="D17">
        <v>18</v>
      </c>
      <c r="E17">
        <v>90</v>
      </c>
      <c r="F17">
        <v>100</v>
      </c>
      <c r="G17">
        <v>10</v>
      </c>
      <c r="H17">
        <v>4</v>
      </c>
      <c r="I17">
        <v>9</v>
      </c>
      <c r="J17">
        <v>0</v>
      </c>
      <c r="K17">
        <v>0</v>
      </c>
      <c r="L17">
        <v>0</v>
      </c>
      <c r="M17">
        <v>0</v>
      </c>
      <c r="N17">
        <v>2500</v>
      </c>
    </row>
    <row r="18" spans="1:14" x14ac:dyDescent="0.15">
      <c r="A18" s="11">
        <v>10114</v>
      </c>
      <c r="B18" s="16" t="s">
        <v>16</v>
      </c>
      <c r="C18" s="16">
        <f t="shared" si="0"/>
        <v>10114</v>
      </c>
      <c r="D18">
        <v>19</v>
      </c>
      <c r="E18">
        <v>95</v>
      </c>
      <c r="F18">
        <v>105</v>
      </c>
      <c r="G18">
        <v>10</v>
      </c>
      <c r="H18">
        <v>2</v>
      </c>
      <c r="I18">
        <v>15</v>
      </c>
      <c r="J18">
        <v>0</v>
      </c>
      <c r="K18">
        <v>0</v>
      </c>
      <c r="L18">
        <v>0</v>
      </c>
      <c r="M18">
        <v>0</v>
      </c>
      <c r="N18">
        <v>2500</v>
      </c>
    </row>
    <row r="19" spans="1:14" x14ac:dyDescent="0.15">
      <c r="A19" s="11">
        <v>10115</v>
      </c>
      <c r="B19" s="16" t="s">
        <v>17</v>
      </c>
      <c r="C19" s="16">
        <f t="shared" si="0"/>
        <v>10115</v>
      </c>
      <c r="D19">
        <v>20</v>
      </c>
      <c r="E19">
        <v>100</v>
      </c>
      <c r="F19">
        <v>110</v>
      </c>
      <c r="G19">
        <v>10</v>
      </c>
      <c r="H19">
        <v>7</v>
      </c>
      <c r="I19">
        <v>13</v>
      </c>
      <c r="J19">
        <v>0</v>
      </c>
      <c r="K19">
        <v>0</v>
      </c>
      <c r="L19">
        <v>2</v>
      </c>
      <c r="M19">
        <v>1</v>
      </c>
      <c r="N19">
        <v>2300</v>
      </c>
    </row>
    <row r="20" spans="1:14" x14ac:dyDescent="0.15">
      <c r="A20" s="11">
        <v>10116</v>
      </c>
      <c r="B20" s="10" t="s">
        <v>18</v>
      </c>
      <c r="C20" s="16">
        <f t="shared" si="0"/>
        <v>10116</v>
      </c>
      <c r="D20">
        <v>25</v>
      </c>
      <c r="E20">
        <v>160</v>
      </c>
      <c r="F20">
        <v>155</v>
      </c>
      <c r="G20">
        <v>10</v>
      </c>
      <c r="H20">
        <v>12</v>
      </c>
      <c r="I20">
        <v>16</v>
      </c>
      <c r="J20">
        <v>0</v>
      </c>
      <c r="K20">
        <v>0</v>
      </c>
      <c r="L20">
        <v>2</v>
      </c>
      <c r="M20">
        <v>1</v>
      </c>
      <c r="N20">
        <v>3000</v>
      </c>
    </row>
    <row r="21" spans="1:14" x14ac:dyDescent="0.15">
      <c r="A21" s="11">
        <v>10117</v>
      </c>
      <c r="B21" s="16" t="s">
        <v>19</v>
      </c>
      <c r="C21" s="16">
        <f t="shared" si="0"/>
        <v>10117</v>
      </c>
      <c r="D21">
        <v>25</v>
      </c>
      <c r="E21">
        <v>160</v>
      </c>
      <c r="F21">
        <v>155</v>
      </c>
      <c r="G21">
        <v>10</v>
      </c>
      <c r="H21">
        <v>8</v>
      </c>
      <c r="I21">
        <v>17</v>
      </c>
      <c r="J21">
        <v>0</v>
      </c>
      <c r="K21">
        <v>0</v>
      </c>
      <c r="L21">
        <v>2</v>
      </c>
      <c r="M21">
        <v>1</v>
      </c>
      <c r="N21">
        <v>3000</v>
      </c>
    </row>
    <row r="22" spans="1:14" x14ac:dyDescent="0.15">
      <c r="A22" s="11">
        <v>10118</v>
      </c>
      <c r="B22" s="16" t="s">
        <v>20</v>
      </c>
      <c r="C22" s="16">
        <f t="shared" si="0"/>
        <v>10118</v>
      </c>
      <c r="D22">
        <v>25</v>
      </c>
      <c r="E22">
        <v>160</v>
      </c>
      <c r="F22">
        <v>155</v>
      </c>
      <c r="G22">
        <v>10</v>
      </c>
      <c r="H22">
        <v>6</v>
      </c>
      <c r="I22">
        <v>17</v>
      </c>
      <c r="J22">
        <v>0</v>
      </c>
      <c r="K22">
        <v>0</v>
      </c>
      <c r="L22">
        <v>0</v>
      </c>
      <c r="M22">
        <v>0</v>
      </c>
      <c r="N22">
        <v>3000</v>
      </c>
    </row>
    <row r="23" spans="1:14" x14ac:dyDescent="0.15">
      <c r="A23" s="11">
        <v>10119</v>
      </c>
      <c r="B23" s="16" t="s">
        <v>21</v>
      </c>
      <c r="C23" s="16">
        <f t="shared" si="0"/>
        <v>10119</v>
      </c>
      <c r="D23">
        <v>25</v>
      </c>
      <c r="E23">
        <v>160</v>
      </c>
      <c r="F23">
        <v>155</v>
      </c>
      <c r="G23">
        <v>10</v>
      </c>
      <c r="H23">
        <v>6</v>
      </c>
      <c r="I23">
        <v>17</v>
      </c>
      <c r="J23">
        <v>0</v>
      </c>
      <c r="K23">
        <v>0</v>
      </c>
      <c r="L23">
        <v>2</v>
      </c>
      <c r="M23">
        <v>1</v>
      </c>
      <c r="N23">
        <v>3000</v>
      </c>
    </row>
    <row r="24" spans="1:14" x14ac:dyDescent="0.15">
      <c r="A24" s="11">
        <v>10120</v>
      </c>
      <c r="B24" s="16" t="s">
        <v>22</v>
      </c>
      <c r="C24" s="16">
        <f t="shared" si="0"/>
        <v>10120</v>
      </c>
      <c r="D24">
        <v>25</v>
      </c>
      <c r="E24">
        <v>160</v>
      </c>
      <c r="F24">
        <v>155</v>
      </c>
      <c r="G24">
        <v>10</v>
      </c>
      <c r="H24">
        <v>0</v>
      </c>
      <c r="I24">
        <v>0</v>
      </c>
      <c r="J24">
        <v>6</v>
      </c>
      <c r="K24">
        <v>17</v>
      </c>
      <c r="L24">
        <v>2</v>
      </c>
      <c r="M24">
        <v>1</v>
      </c>
      <c r="N24">
        <v>3000</v>
      </c>
    </row>
    <row r="25" spans="1:14" x14ac:dyDescent="0.15">
      <c r="A25" s="11">
        <v>10121</v>
      </c>
      <c r="B25" s="10" t="s">
        <v>23</v>
      </c>
      <c r="C25" s="16">
        <f t="shared" si="0"/>
        <v>10121</v>
      </c>
      <c r="D25">
        <v>26</v>
      </c>
      <c r="E25">
        <v>180</v>
      </c>
      <c r="F25">
        <v>155</v>
      </c>
      <c r="G25">
        <v>10</v>
      </c>
      <c r="H25">
        <v>0</v>
      </c>
      <c r="I25">
        <v>0</v>
      </c>
      <c r="J25">
        <v>9</v>
      </c>
      <c r="K25">
        <v>17</v>
      </c>
      <c r="L25">
        <v>3</v>
      </c>
      <c r="M25">
        <v>2</v>
      </c>
      <c r="N25">
        <v>2500</v>
      </c>
    </row>
    <row r="26" spans="1:14" x14ac:dyDescent="0.15">
      <c r="A26" s="11">
        <v>10122</v>
      </c>
      <c r="B26" s="10" t="s">
        <v>24</v>
      </c>
      <c r="C26" s="16">
        <f t="shared" si="0"/>
        <v>10122</v>
      </c>
      <c r="D26">
        <v>26</v>
      </c>
      <c r="E26">
        <v>200</v>
      </c>
      <c r="F26">
        <v>165</v>
      </c>
      <c r="G26">
        <v>10</v>
      </c>
      <c r="H26">
        <v>9</v>
      </c>
      <c r="I26">
        <v>16</v>
      </c>
      <c r="J26">
        <v>0</v>
      </c>
      <c r="K26">
        <v>0</v>
      </c>
      <c r="L26">
        <v>3</v>
      </c>
      <c r="M26">
        <v>2</v>
      </c>
      <c r="N26">
        <v>2500</v>
      </c>
    </row>
    <row r="27" spans="1:14" x14ac:dyDescent="0.15">
      <c r="A27" s="11">
        <v>10123</v>
      </c>
      <c r="B27" s="10" t="s">
        <v>25</v>
      </c>
      <c r="C27" s="16">
        <f t="shared" si="0"/>
        <v>10123</v>
      </c>
      <c r="D27">
        <v>30</v>
      </c>
      <c r="E27">
        <v>260</v>
      </c>
      <c r="F27">
        <v>265</v>
      </c>
      <c r="G27">
        <v>10</v>
      </c>
      <c r="H27">
        <v>14</v>
      </c>
      <c r="I27">
        <v>28</v>
      </c>
      <c r="J27">
        <v>0</v>
      </c>
      <c r="K27">
        <v>0</v>
      </c>
      <c r="L27">
        <v>3</v>
      </c>
      <c r="M27">
        <v>2</v>
      </c>
      <c r="N27">
        <v>2000</v>
      </c>
    </row>
    <row r="28" spans="1:14" x14ac:dyDescent="0.15">
      <c r="A28" s="11">
        <v>10124</v>
      </c>
      <c r="B28" s="16" t="s">
        <v>26</v>
      </c>
      <c r="C28" s="16">
        <f t="shared" si="0"/>
        <v>10124</v>
      </c>
      <c r="D28">
        <v>30</v>
      </c>
      <c r="E28">
        <v>280</v>
      </c>
      <c r="F28">
        <v>285</v>
      </c>
      <c r="G28">
        <v>10</v>
      </c>
      <c r="H28">
        <v>16</v>
      </c>
      <c r="I28">
        <v>28</v>
      </c>
      <c r="J28">
        <v>0</v>
      </c>
      <c r="K28">
        <v>0</v>
      </c>
      <c r="L28">
        <v>3</v>
      </c>
      <c r="M28">
        <v>2</v>
      </c>
      <c r="N28">
        <v>2000</v>
      </c>
    </row>
    <row r="29" spans="1:14" x14ac:dyDescent="0.15">
      <c r="A29" s="11">
        <v>10125</v>
      </c>
      <c r="B29" s="16" t="s">
        <v>27</v>
      </c>
      <c r="C29" s="16">
        <f t="shared" si="0"/>
        <v>10125</v>
      </c>
      <c r="D29">
        <v>30</v>
      </c>
      <c r="E29">
        <v>280</v>
      </c>
      <c r="F29">
        <v>285</v>
      </c>
      <c r="G29">
        <v>10</v>
      </c>
      <c r="H29">
        <v>15</v>
      </c>
      <c r="I29">
        <v>29</v>
      </c>
      <c r="J29">
        <v>0</v>
      </c>
      <c r="K29">
        <v>0</v>
      </c>
      <c r="L29">
        <v>3</v>
      </c>
      <c r="M29">
        <v>2</v>
      </c>
      <c r="N29">
        <v>2000</v>
      </c>
    </row>
    <row r="30" spans="1:14" x14ac:dyDescent="0.15">
      <c r="A30" s="11">
        <v>10126</v>
      </c>
      <c r="B30" s="16" t="s">
        <v>28</v>
      </c>
      <c r="C30" s="16">
        <f t="shared" si="0"/>
        <v>10126</v>
      </c>
      <c r="D30">
        <v>31</v>
      </c>
      <c r="E30">
        <v>290</v>
      </c>
      <c r="F30">
        <v>340</v>
      </c>
      <c r="G30">
        <v>10</v>
      </c>
      <c r="H30">
        <v>0</v>
      </c>
      <c r="I30">
        <v>0</v>
      </c>
      <c r="J30">
        <v>14</v>
      </c>
      <c r="K30">
        <v>26</v>
      </c>
      <c r="L30">
        <v>0</v>
      </c>
      <c r="M30">
        <v>0</v>
      </c>
      <c r="N30">
        <v>1700</v>
      </c>
    </row>
    <row r="31" spans="1:14" x14ac:dyDescent="0.15">
      <c r="A31" s="11">
        <v>10201</v>
      </c>
      <c r="B31" s="10" t="s">
        <v>29</v>
      </c>
      <c r="C31" s="16">
        <f t="shared" si="0"/>
        <v>10201</v>
      </c>
      <c r="D31">
        <v>16</v>
      </c>
      <c r="E31">
        <v>42</v>
      </c>
      <c r="F31">
        <v>42</v>
      </c>
      <c r="G31">
        <v>10</v>
      </c>
      <c r="H31">
        <v>0</v>
      </c>
      <c r="I31">
        <v>0</v>
      </c>
      <c r="J31">
        <v>6</v>
      </c>
      <c r="K31">
        <v>9</v>
      </c>
      <c r="L31">
        <v>2</v>
      </c>
      <c r="M31">
        <v>1</v>
      </c>
      <c r="N31">
        <v>2500</v>
      </c>
    </row>
    <row r="32" spans="1:14" x14ac:dyDescent="0.15">
      <c r="A32" s="11">
        <v>10202</v>
      </c>
      <c r="B32" s="10" t="s">
        <v>30</v>
      </c>
      <c r="C32" s="16">
        <f t="shared" si="0"/>
        <v>10202</v>
      </c>
      <c r="D32">
        <v>17</v>
      </c>
      <c r="E32">
        <v>50</v>
      </c>
      <c r="F32">
        <v>50</v>
      </c>
      <c r="G32">
        <v>10</v>
      </c>
      <c r="H32">
        <v>7</v>
      </c>
      <c r="I32">
        <v>12</v>
      </c>
      <c r="J32">
        <v>0</v>
      </c>
      <c r="K32">
        <v>0</v>
      </c>
      <c r="L32">
        <v>0</v>
      </c>
      <c r="M32">
        <v>2</v>
      </c>
      <c r="N32">
        <v>2500</v>
      </c>
    </row>
    <row r="33" spans="1:14" x14ac:dyDescent="0.15">
      <c r="A33" s="11">
        <v>10203</v>
      </c>
      <c r="B33" s="10" t="s">
        <v>31</v>
      </c>
      <c r="C33" s="16">
        <f t="shared" si="0"/>
        <v>10203</v>
      </c>
      <c r="D33">
        <v>18</v>
      </c>
      <c r="E33">
        <v>53</v>
      </c>
      <c r="F33">
        <v>53</v>
      </c>
      <c r="G33">
        <v>10</v>
      </c>
      <c r="H33">
        <v>10</v>
      </c>
      <c r="I33">
        <v>11</v>
      </c>
      <c r="J33">
        <v>0</v>
      </c>
      <c r="K33">
        <v>0</v>
      </c>
      <c r="L33">
        <v>0</v>
      </c>
      <c r="M33">
        <v>2</v>
      </c>
      <c r="N33">
        <v>2500</v>
      </c>
    </row>
    <row r="34" spans="1:14" x14ac:dyDescent="0.15">
      <c r="A34" s="11">
        <v>10204</v>
      </c>
      <c r="B34" s="10" t="s">
        <v>32</v>
      </c>
      <c r="C34" s="16">
        <f t="shared" si="0"/>
        <v>10204</v>
      </c>
      <c r="D34">
        <v>16</v>
      </c>
      <c r="E34">
        <v>37</v>
      </c>
      <c r="F34">
        <v>50</v>
      </c>
      <c r="G34">
        <v>10</v>
      </c>
      <c r="H34">
        <v>4</v>
      </c>
      <c r="I34">
        <v>10</v>
      </c>
      <c r="J34">
        <v>0</v>
      </c>
      <c r="K34">
        <v>0</v>
      </c>
      <c r="L34">
        <v>0</v>
      </c>
      <c r="M34">
        <v>0</v>
      </c>
      <c r="N34">
        <v>2500</v>
      </c>
    </row>
    <row r="35" spans="1:14" x14ac:dyDescent="0.15">
      <c r="A35" s="11">
        <v>10205</v>
      </c>
      <c r="B35" s="10" t="s">
        <v>33</v>
      </c>
      <c r="C35" s="16">
        <f t="shared" si="0"/>
        <v>10205</v>
      </c>
      <c r="D35">
        <v>16</v>
      </c>
      <c r="E35">
        <v>35</v>
      </c>
      <c r="F35">
        <v>48</v>
      </c>
      <c r="G35">
        <v>10</v>
      </c>
      <c r="H35">
        <v>6</v>
      </c>
      <c r="I35">
        <v>8</v>
      </c>
      <c r="J35">
        <v>0</v>
      </c>
      <c r="K35">
        <v>0</v>
      </c>
      <c r="L35">
        <v>0</v>
      </c>
      <c r="M35">
        <v>0</v>
      </c>
      <c r="N35">
        <v>2500</v>
      </c>
    </row>
    <row r="36" spans="1:14" x14ac:dyDescent="0.15">
      <c r="A36" s="11">
        <v>10206</v>
      </c>
      <c r="B36" s="10" t="s">
        <v>34</v>
      </c>
      <c r="C36" s="16">
        <f t="shared" si="0"/>
        <v>10206</v>
      </c>
      <c r="D36">
        <v>17</v>
      </c>
      <c r="E36">
        <v>51</v>
      </c>
      <c r="F36">
        <v>54</v>
      </c>
      <c r="G36">
        <v>10</v>
      </c>
      <c r="H36">
        <v>0</v>
      </c>
      <c r="I36">
        <v>0</v>
      </c>
      <c r="J36">
        <v>8</v>
      </c>
      <c r="K36">
        <v>11</v>
      </c>
      <c r="L36">
        <v>0</v>
      </c>
      <c r="M36">
        <v>0</v>
      </c>
      <c r="N36">
        <v>2300</v>
      </c>
    </row>
    <row r="37" spans="1:14" x14ac:dyDescent="0.15">
      <c r="A37" s="11">
        <v>10207</v>
      </c>
      <c r="B37" s="10" t="s">
        <v>35</v>
      </c>
      <c r="C37" s="16">
        <f t="shared" si="0"/>
        <v>10207</v>
      </c>
      <c r="D37">
        <v>16</v>
      </c>
      <c r="E37">
        <v>38</v>
      </c>
      <c r="F37">
        <v>38</v>
      </c>
      <c r="G37">
        <v>10</v>
      </c>
      <c r="H37">
        <v>7</v>
      </c>
      <c r="I37">
        <v>10</v>
      </c>
      <c r="J37">
        <v>0</v>
      </c>
      <c r="K37">
        <v>0</v>
      </c>
      <c r="L37">
        <v>0</v>
      </c>
      <c r="M37">
        <v>0</v>
      </c>
      <c r="N37">
        <v>2500</v>
      </c>
    </row>
    <row r="38" spans="1:14" x14ac:dyDescent="0.15">
      <c r="A38" s="11">
        <v>10208</v>
      </c>
      <c r="B38" s="10" t="s">
        <v>36</v>
      </c>
      <c r="C38" s="16">
        <f t="shared" si="0"/>
        <v>10208</v>
      </c>
      <c r="D38">
        <v>16</v>
      </c>
      <c r="E38">
        <v>32</v>
      </c>
      <c r="F38">
        <v>52</v>
      </c>
      <c r="G38">
        <v>10</v>
      </c>
      <c r="H38">
        <v>7</v>
      </c>
      <c r="I38">
        <v>8</v>
      </c>
      <c r="J38">
        <v>0</v>
      </c>
      <c r="K38">
        <v>0</v>
      </c>
      <c r="L38">
        <v>0</v>
      </c>
      <c r="M38">
        <v>0</v>
      </c>
      <c r="N38">
        <v>2500</v>
      </c>
    </row>
    <row r="39" spans="1:14" x14ac:dyDescent="0.15">
      <c r="A39" s="11">
        <v>10209</v>
      </c>
      <c r="B39" s="19" t="s">
        <v>150</v>
      </c>
      <c r="C39" s="16">
        <v>10206</v>
      </c>
      <c r="D39">
        <v>16</v>
      </c>
      <c r="E39">
        <v>42</v>
      </c>
      <c r="F39">
        <v>50</v>
      </c>
      <c r="G39">
        <v>10</v>
      </c>
      <c r="H39">
        <v>0</v>
      </c>
      <c r="I39">
        <v>0</v>
      </c>
      <c r="J39">
        <v>6</v>
      </c>
      <c r="K39">
        <v>9</v>
      </c>
      <c r="L39">
        <v>2</v>
      </c>
      <c r="M39">
        <v>1</v>
      </c>
      <c r="N39">
        <v>2300</v>
      </c>
    </row>
    <row r="40" spans="1:14" x14ac:dyDescent="0.15">
      <c r="A40" s="11">
        <v>10210</v>
      </c>
      <c r="B40" s="10" t="s">
        <v>37</v>
      </c>
      <c r="C40" s="16">
        <f>A40</f>
        <v>10210</v>
      </c>
      <c r="D40">
        <v>26</v>
      </c>
      <c r="E40">
        <v>230</v>
      </c>
      <c r="F40">
        <v>230</v>
      </c>
      <c r="G40">
        <v>10</v>
      </c>
      <c r="H40">
        <v>12</v>
      </c>
      <c r="I40">
        <v>17</v>
      </c>
      <c r="J40">
        <v>0</v>
      </c>
      <c r="K40">
        <v>0</v>
      </c>
      <c r="L40">
        <v>0</v>
      </c>
      <c r="M40">
        <v>5</v>
      </c>
      <c r="N40">
        <v>2000</v>
      </c>
    </row>
    <row r="41" spans="1:14" x14ac:dyDescent="0.15">
      <c r="A41" s="11">
        <v>10211</v>
      </c>
      <c r="B41" s="10" t="s">
        <v>38</v>
      </c>
      <c r="C41" s="16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>
        <v>15</v>
      </c>
      <c r="I41">
        <v>18</v>
      </c>
      <c r="J41">
        <v>0</v>
      </c>
      <c r="K41">
        <v>0</v>
      </c>
      <c r="L41">
        <v>3</v>
      </c>
      <c r="M41">
        <v>3</v>
      </c>
      <c r="N41">
        <v>2000</v>
      </c>
    </row>
    <row r="42" spans="1:14" x14ac:dyDescent="0.15">
      <c r="A42" s="11">
        <v>10212</v>
      </c>
      <c r="B42" s="10" t="s">
        <v>39</v>
      </c>
      <c r="C42" s="16">
        <f t="shared" si="1"/>
        <v>10212</v>
      </c>
      <c r="D42">
        <v>26</v>
      </c>
      <c r="E42">
        <v>210</v>
      </c>
      <c r="F42">
        <v>200</v>
      </c>
      <c r="G42">
        <v>10</v>
      </c>
      <c r="H42">
        <v>12</v>
      </c>
      <c r="I42">
        <v>18</v>
      </c>
      <c r="J42">
        <v>0</v>
      </c>
      <c r="K42">
        <v>0</v>
      </c>
      <c r="L42">
        <v>3</v>
      </c>
      <c r="M42">
        <v>3</v>
      </c>
      <c r="N42">
        <v>2000</v>
      </c>
    </row>
    <row r="43" spans="1:14" x14ac:dyDescent="0.15">
      <c r="A43" s="11">
        <v>10213</v>
      </c>
      <c r="B43" s="10" t="s">
        <v>40</v>
      </c>
      <c r="C43" s="16">
        <f t="shared" si="1"/>
        <v>10213</v>
      </c>
      <c r="D43">
        <v>28</v>
      </c>
      <c r="E43">
        <v>180</v>
      </c>
      <c r="F43">
        <v>230</v>
      </c>
      <c r="G43">
        <v>10</v>
      </c>
      <c r="H43">
        <v>10</v>
      </c>
      <c r="I43">
        <v>14</v>
      </c>
      <c r="J43">
        <v>0</v>
      </c>
      <c r="K43">
        <v>0</v>
      </c>
      <c r="L43">
        <v>5</v>
      </c>
      <c r="M43">
        <v>0</v>
      </c>
      <c r="N43">
        <v>1500</v>
      </c>
    </row>
    <row r="44" spans="1:14" x14ac:dyDescent="0.15">
      <c r="A44" s="11">
        <v>10214</v>
      </c>
      <c r="B44" s="10" t="s">
        <v>41</v>
      </c>
      <c r="C44" s="16">
        <f t="shared" si="1"/>
        <v>10214</v>
      </c>
      <c r="D44">
        <v>31</v>
      </c>
      <c r="E44">
        <v>250</v>
      </c>
      <c r="F44">
        <v>270</v>
      </c>
      <c r="G44">
        <v>10</v>
      </c>
      <c r="H44">
        <v>15</v>
      </c>
      <c r="I44">
        <v>25</v>
      </c>
      <c r="J44">
        <v>0</v>
      </c>
      <c r="K44">
        <v>0</v>
      </c>
      <c r="L44">
        <v>5</v>
      </c>
      <c r="M44">
        <v>7</v>
      </c>
      <c r="N44">
        <v>1800</v>
      </c>
    </row>
    <row r="45" spans="1:14" x14ac:dyDescent="0.15">
      <c r="A45" s="11">
        <v>10215</v>
      </c>
      <c r="B45" s="10" t="s">
        <v>42</v>
      </c>
      <c r="C45" s="16">
        <f t="shared" si="1"/>
        <v>10215</v>
      </c>
      <c r="D45">
        <v>32</v>
      </c>
      <c r="E45">
        <v>320</v>
      </c>
      <c r="F45">
        <v>330</v>
      </c>
      <c r="G45">
        <v>10</v>
      </c>
      <c r="H45">
        <v>18</v>
      </c>
      <c r="I45">
        <v>25</v>
      </c>
      <c r="J45">
        <v>0</v>
      </c>
      <c r="K45">
        <v>0</v>
      </c>
      <c r="L45">
        <v>0</v>
      </c>
      <c r="M45">
        <v>8</v>
      </c>
      <c r="N45">
        <v>2000</v>
      </c>
    </row>
    <row r="46" spans="1:14" x14ac:dyDescent="0.15">
      <c r="A46" s="11">
        <v>10216</v>
      </c>
      <c r="B46" s="10" t="s">
        <v>43</v>
      </c>
      <c r="C46" s="16">
        <f t="shared" si="1"/>
        <v>10216</v>
      </c>
      <c r="D46">
        <v>35</v>
      </c>
      <c r="E46">
        <v>380</v>
      </c>
      <c r="F46">
        <v>310</v>
      </c>
      <c r="G46">
        <v>10</v>
      </c>
      <c r="H46">
        <v>20</v>
      </c>
      <c r="I46">
        <v>26</v>
      </c>
      <c r="J46">
        <v>0</v>
      </c>
      <c r="K46">
        <v>0</v>
      </c>
      <c r="L46">
        <v>10</v>
      </c>
      <c r="M46">
        <v>0</v>
      </c>
      <c r="N46">
        <v>2000</v>
      </c>
    </row>
    <row r="47" spans="1:14" x14ac:dyDescent="0.15">
      <c r="A47" s="11">
        <v>10217</v>
      </c>
      <c r="B47" s="16" t="s">
        <v>44</v>
      </c>
      <c r="C47" s="16">
        <f t="shared" si="1"/>
        <v>10217</v>
      </c>
      <c r="D47">
        <v>35</v>
      </c>
      <c r="E47">
        <v>360</v>
      </c>
      <c r="F47">
        <v>330</v>
      </c>
      <c r="G47">
        <v>10</v>
      </c>
      <c r="H47">
        <v>22</v>
      </c>
      <c r="I47">
        <v>28</v>
      </c>
      <c r="J47">
        <v>0</v>
      </c>
      <c r="K47">
        <v>0</v>
      </c>
      <c r="L47">
        <v>5</v>
      </c>
      <c r="M47">
        <v>3</v>
      </c>
      <c r="N47">
        <v>2000</v>
      </c>
    </row>
    <row r="48" spans="1:14" x14ac:dyDescent="0.15">
      <c r="A48" s="11">
        <v>10218</v>
      </c>
      <c r="B48" s="10" t="s">
        <v>45</v>
      </c>
      <c r="C48" s="16">
        <f t="shared" si="1"/>
        <v>10218</v>
      </c>
      <c r="D48">
        <v>30</v>
      </c>
      <c r="E48">
        <v>300</v>
      </c>
      <c r="F48">
        <v>200</v>
      </c>
      <c r="G48">
        <v>10</v>
      </c>
      <c r="H48">
        <v>13</v>
      </c>
      <c r="I48">
        <v>18</v>
      </c>
      <c r="J48">
        <v>0</v>
      </c>
      <c r="K48">
        <v>0</v>
      </c>
      <c r="L48">
        <v>0</v>
      </c>
      <c r="M48">
        <v>6</v>
      </c>
      <c r="N48">
        <v>2000</v>
      </c>
    </row>
    <row r="49" spans="1:14" x14ac:dyDescent="0.15">
      <c r="A49" s="11">
        <v>10219</v>
      </c>
      <c r="B49" t="s">
        <v>46</v>
      </c>
      <c r="C49" s="16">
        <f t="shared" si="1"/>
        <v>10219</v>
      </c>
      <c r="D49">
        <v>32</v>
      </c>
      <c r="E49">
        <v>350</v>
      </c>
      <c r="F49">
        <v>220</v>
      </c>
      <c r="G49">
        <v>10</v>
      </c>
      <c r="H49">
        <v>0</v>
      </c>
      <c r="I49">
        <v>0</v>
      </c>
      <c r="J49">
        <v>13</v>
      </c>
      <c r="K49">
        <v>18</v>
      </c>
      <c r="L49">
        <v>0</v>
      </c>
      <c r="M49">
        <v>5</v>
      </c>
      <c r="N49">
        <v>2500</v>
      </c>
    </row>
    <row r="50" spans="1:14" x14ac:dyDescent="0.15">
      <c r="A50" s="11">
        <v>10220</v>
      </c>
      <c r="B50" t="s">
        <v>47</v>
      </c>
      <c r="C50" s="16">
        <f t="shared" si="1"/>
        <v>10220</v>
      </c>
      <c r="D50">
        <v>24</v>
      </c>
      <c r="E50">
        <v>330</v>
      </c>
      <c r="F50">
        <v>385</v>
      </c>
      <c r="G50">
        <v>10</v>
      </c>
      <c r="H50">
        <v>12</v>
      </c>
      <c r="I50">
        <v>23</v>
      </c>
      <c r="J50">
        <v>0</v>
      </c>
      <c r="K50">
        <v>0</v>
      </c>
      <c r="L50">
        <v>3</v>
      </c>
      <c r="M50">
        <v>5</v>
      </c>
      <c r="N50">
        <v>2500</v>
      </c>
    </row>
    <row r="51" spans="1:14" x14ac:dyDescent="0.15">
      <c r="A51" s="11">
        <v>10221</v>
      </c>
      <c r="B51" s="10" t="s">
        <v>48</v>
      </c>
      <c r="C51" s="16">
        <f t="shared" si="1"/>
        <v>10221</v>
      </c>
      <c r="D51">
        <v>40</v>
      </c>
      <c r="E51">
        <v>420</v>
      </c>
      <c r="F51">
        <v>385</v>
      </c>
      <c r="G51">
        <v>10</v>
      </c>
      <c r="H51">
        <v>12</v>
      </c>
      <c r="I51">
        <v>18</v>
      </c>
      <c r="J51">
        <v>0</v>
      </c>
      <c r="K51">
        <v>0</v>
      </c>
      <c r="L51">
        <v>10</v>
      </c>
      <c r="M51">
        <v>10</v>
      </c>
      <c r="N51">
        <v>2000</v>
      </c>
    </row>
    <row r="52" spans="1:14" x14ac:dyDescent="0.15">
      <c r="A52" s="11">
        <v>10222</v>
      </c>
      <c r="B52" t="s">
        <v>209</v>
      </c>
      <c r="C52" s="16">
        <f>C51</f>
        <v>10221</v>
      </c>
      <c r="D52">
        <v>40</v>
      </c>
      <c r="E52">
        <v>600</v>
      </c>
      <c r="F52">
        <v>800</v>
      </c>
      <c r="G52">
        <v>10</v>
      </c>
      <c r="H52">
        <v>26</v>
      </c>
      <c r="I52">
        <v>35</v>
      </c>
      <c r="J52">
        <v>0</v>
      </c>
      <c r="K52">
        <v>0</v>
      </c>
      <c r="L52">
        <v>15</v>
      </c>
      <c r="M52">
        <v>15</v>
      </c>
      <c r="N52">
        <v>1600</v>
      </c>
    </row>
    <row r="53" spans="1:14" x14ac:dyDescent="0.15">
      <c r="A53" s="11">
        <v>10223</v>
      </c>
      <c r="B53" t="s">
        <v>49</v>
      </c>
      <c r="C53" s="16">
        <f>A53</f>
        <v>10223</v>
      </c>
      <c r="D53">
        <v>42</v>
      </c>
      <c r="E53">
        <v>450</v>
      </c>
      <c r="F53">
        <v>495</v>
      </c>
      <c r="G53">
        <v>10</v>
      </c>
      <c r="H53">
        <v>20</v>
      </c>
      <c r="I53">
        <v>32</v>
      </c>
      <c r="J53">
        <v>0</v>
      </c>
      <c r="K53">
        <v>0</v>
      </c>
      <c r="L53">
        <v>12</v>
      </c>
      <c r="M53">
        <v>12</v>
      </c>
      <c r="N53">
        <v>2000</v>
      </c>
    </row>
    <row r="54" spans="1:14" x14ac:dyDescent="0.15">
      <c r="A54" s="11">
        <v>10224</v>
      </c>
      <c r="B54" t="s">
        <v>164</v>
      </c>
      <c r="C54" s="16">
        <f>C53</f>
        <v>10223</v>
      </c>
      <c r="D54">
        <v>42</v>
      </c>
      <c r="E54">
        <v>800</v>
      </c>
      <c r="F54">
        <v>900</v>
      </c>
      <c r="G54">
        <v>10</v>
      </c>
      <c r="H54">
        <v>30</v>
      </c>
      <c r="I54">
        <v>48</v>
      </c>
      <c r="J54">
        <v>0</v>
      </c>
      <c r="K54">
        <v>0</v>
      </c>
      <c r="L54">
        <v>18</v>
      </c>
      <c r="M54">
        <v>18</v>
      </c>
      <c r="N54">
        <v>1800</v>
      </c>
    </row>
    <row r="55" spans="1:14" x14ac:dyDescent="0.15">
      <c r="A55" s="11">
        <v>10225</v>
      </c>
      <c r="B55" t="s">
        <v>50</v>
      </c>
      <c r="C55" s="16">
        <f>A55</f>
        <v>10225</v>
      </c>
      <c r="D55">
        <v>43</v>
      </c>
      <c r="E55">
        <v>480</v>
      </c>
      <c r="F55">
        <v>495</v>
      </c>
      <c r="G55">
        <v>10</v>
      </c>
      <c r="H55">
        <v>22</v>
      </c>
      <c r="I55">
        <v>34</v>
      </c>
      <c r="J55">
        <v>0</v>
      </c>
      <c r="K55">
        <v>0</v>
      </c>
      <c r="L55">
        <v>15</v>
      </c>
      <c r="M55">
        <v>15</v>
      </c>
      <c r="N55">
        <v>2000</v>
      </c>
    </row>
    <row r="56" spans="1:14" x14ac:dyDescent="0.15">
      <c r="A56" s="11">
        <v>10226</v>
      </c>
      <c r="B56" t="s">
        <v>165</v>
      </c>
      <c r="C56" s="16">
        <f>C55</f>
        <v>10225</v>
      </c>
      <c r="D56">
        <v>46</v>
      </c>
      <c r="E56">
        <v>1000</v>
      </c>
      <c r="F56">
        <v>1000</v>
      </c>
      <c r="G56">
        <v>10</v>
      </c>
      <c r="H56">
        <v>33</v>
      </c>
      <c r="I56">
        <v>51</v>
      </c>
      <c r="J56">
        <v>0</v>
      </c>
      <c r="K56">
        <v>0</v>
      </c>
      <c r="L56">
        <v>20</v>
      </c>
      <c r="M56">
        <v>20</v>
      </c>
      <c r="N56">
        <v>1500</v>
      </c>
    </row>
    <row r="57" spans="1:14" x14ac:dyDescent="0.15">
      <c r="A57" s="11">
        <v>10301</v>
      </c>
      <c r="B57" t="s">
        <v>114</v>
      </c>
      <c r="C57" s="16">
        <f>A57</f>
        <v>10301</v>
      </c>
      <c r="D57">
        <v>45</v>
      </c>
      <c r="E57">
        <v>500</v>
      </c>
      <c r="F57">
        <v>800</v>
      </c>
      <c r="G57">
        <v>10</v>
      </c>
      <c r="H57">
        <v>25</v>
      </c>
      <c r="I57">
        <v>40</v>
      </c>
      <c r="J57">
        <v>0</v>
      </c>
      <c r="K57">
        <v>0</v>
      </c>
      <c r="L57">
        <v>10</v>
      </c>
      <c r="M57">
        <v>25</v>
      </c>
      <c r="N57">
        <v>1600</v>
      </c>
    </row>
    <row r="58" spans="1:14" x14ac:dyDescent="0.15">
      <c r="A58" s="11">
        <v>10302</v>
      </c>
      <c r="B58" t="s">
        <v>151</v>
      </c>
      <c r="C58" s="16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>
        <v>15</v>
      </c>
      <c r="I58">
        <v>20</v>
      </c>
      <c r="J58">
        <v>0</v>
      </c>
      <c r="K58">
        <v>0</v>
      </c>
      <c r="L58">
        <v>5</v>
      </c>
      <c r="M58">
        <v>5</v>
      </c>
      <c r="N58">
        <v>1600</v>
      </c>
    </row>
    <row r="59" spans="1:14" x14ac:dyDescent="0.15">
      <c r="A59" s="11">
        <v>10303</v>
      </c>
      <c r="B59" t="s">
        <v>115</v>
      </c>
      <c r="C59" s="16">
        <f>C58</f>
        <v>10302</v>
      </c>
      <c r="D59">
        <v>53</v>
      </c>
      <c r="E59">
        <v>550</v>
      </c>
      <c r="F59">
        <v>800</v>
      </c>
      <c r="G59">
        <v>10</v>
      </c>
      <c r="H59">
        <v>16</v>
      </c>
      <c r="I59">
        <v>30</v>
      </c>
      <c r="J59">
        <v>0</v>
      </c>
      <c r="K59">
        <v>0</v>
      </c>
      <c r="L59">
        <v>10</v>
      </c>
      <c r="M59">
        <v>20</v>
      </c>
      <c r="N59">
        <v>1700</v>
      </c>
    </row>
    <row r="60" spans="1:14" x14ac:dyDescent="0.15">
      <c r="A60" s="11">
        <v>10304</v>
      </c>
      <c r="B60" t="s">
        <v>116</v>
      </c>
      <c r="C60" s="16">
        <f>A60</f>
        <v>10304</v>
      </c>
      <c r="D60">
        <v>40</v>
      </c>
      <c r="E60">
        <v>480</v>
      </c>
      <c r="F60">
        <v>500</v>
      </c>
      <c r="G60">
        <v>10</v>
      </c>
      <c r="H60">
        <v>26</v>
      </c>
      <c r="I60">
        <v>35</v>
      </c>
      <c r="J60">
        <v>0</v>
      </c>
      <c r="K60">
        <v>0</v>
      </c>
      <c r="L60">
        <v>9</v>
      </c>
      <c r="M60">
        <v>19</v>
      </c>
      <c r="N60">
        <v>1800</v>
      </c>
    </row>
    <row r="61" spans="1:14" x14ac:dyDescent="0.15">
      <c r="A61" s="11">
        <v>10305</v>
      </c>
      <c r="B61" t="s">
        <v>118</v>
      </c>
      <c r="C61" s="16">
        <f>A61</f>
        <v>10305</v>
      </c>
      <c r="D61">
        <v>53</v>
      </c>
      <c r="E61">
        <v>550</v>
      </c>
      <c r="F61">
        <v>800</v>
      </c>
      <c r="G61">
        <v>10</v>
      </c>
      <c r="H61">
        <v>20</v>
      </c>
      <c r="I61">
        <v>36</v>
      </c>
      <c r="J61">
        <v>0</v>
      </c>
      <c r="K61">
        <v>0</v>
      </c>
      <c r="L61">
        <v>10</v>
      </c>
      <c r="M61">
        <v>20</v>
      </c>
      <c r="N61">
        <v>2000</v>
      </c>
    </row>
    <row r="62" spans="1:14" x14ac:dyDescent="0.15">
      <c r="A62" s="11">
        <v>10306</v>
      </c>
      <c r="B62" t="s">
        <v>117</v>
      </c>
      <c r="C62" s="16">
        <f>A62</f>
        <v>10306</v>
      </c>
      <c r="D62">
        <v>53</v>
      </c>
      <c r="E62">
        <v>350</v>
      </c>
      <c r="F62">
        <v>300</v>
      </c>
      <c r="G62">
        <v>10</v>
      </c>
      <c r="H62">
        <v>0</v>
      </c>
      <c r="I62">
        <v>0</v>
      </c>
      <c r="J62">
        <v>0</v>
      </c>
      <c r="K62">
        <v>0</v>
      </c>
      <c r="L62">
        <v>3</v>
      </c>
      <c r="M62">
        <v>10</v>
      </c>
      <c r="N62">
        <v>2500</v>
      </c>
    </row>
    <row r="63" spans="1:14" x14ac:dyDescent="0.15">
      <c r="A63" s="11">
        <v>10307</v>
      </c>
      <c r="B63" t="s">
        <v>119</v>
      </c>
      <c r="C63" s="16">
        <f>C61</f>
        <v>10305</v>
      </c>
      <c r="D63">
        <v>54</v>
      </c>
      <c r="E63">
        <v>550</v>
      </c>
      <c r="F63">
        <v>800</v>
      </c>
      <c r="G63">
        <v>10</v>
      </c>
      <c r="H63">
        <v>18</v>
      </c>
      <c r="I63">
        <v>34</v>
      </c>
      <c r="J63">
        <v>0</v>
      </c>
      <c r="K63">
        <v>0</v>
      </c>
      <c r="L63">
        <v>8</v>
      </c>
      <c r="M63">
        <v>11</v>
      </c>
      <c r="N63">
        <v>1800</v>
      </c>
    </row>
    <row r="64" spans="1:14" x14ac:dyDescent="0.15">
      <c r="A64" s="11">
        <v>10308</v>
      </c>
      <c r="B64" s="20" t="s">
        <v>309</v>
      </c>
      <c r="C64" s="16">
        <f>A64</f>
        <v>10308</v>
      </c>
      <c r="D64">
        <v>56</v>
      </c>
      <c r="E64">
        <v>1000</v>
      </c>
      <c r="F64">
        <v>2000</v>
      </c>
      <c r="G64">
        <v>10</v>
      </c>
      <c r="H64">
        <v>29</v>
      </c>
      <c r="I64">
        <v>52</v>
      </c>
      <c r="J64">
        <v>0</v>
      </c>
      <c r="K64">
        <v>0</v>
      </c>
      <c r="L64">
        <v>14</v>
      </c>
      <c r="M64">
        <v>16</v>
      </c>
      <c r="N64">
        <v>1500</v>
      </c>
    </row>
    <row r="65" spans="1:14" x14ac:dyDescent="0.15">
      <c r="A65" s="11">
        <v>10309</v>
      </c>
      <c r="B65" s="19" t="s">
        <v>152</v>
      </c>
      <c r="C65" s="16">
        <f>C64</f>
        <v>10308</v>
      </c>
      <c r="D65">
        <v>55</v>
      </c>
      <c r="E65">
        <v>550</v>
      </c>
      <c r="F65">
        <v>1200</v>
      </c>
      <c r="G65">
        <v>10</v>
      </c>
      <c r="H65">
        <v>26</v>
      </c>
      <c r="I65">
        <v>44</v>
      </c>
      <c r="J65">
        <v>0</v>
      </c>
      <c r="K65">
        <v>0</v>
      </c>
      <c r="L65">
        <v>10</v>
      </c>
      <c r="M65">
        <v>12</v>
      </c>
      <c r="N65">
        <v>2000</v>
      </c>
    </row>
    <row r="66" spans="1:14" x14ac:dyDescent="0.15">
      <c r="A66" s="11">
        <v>10401</v>
      </c>
      <c r="B66" s="18" t="s">
        <v>126</v>
      </c>
      <c r="C66" s="16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>
        <v>15</v>
      </c>
      <c r="I66">
        <v>25</v>
      </c>
      <c r="J66">
        <v>0</v>
      </c>
      <c r="K66">
        <v>0</v>
      </c>
      <c r="L66">
        <v>3</v>
      </c>
      <c r="M66">
        <v>3</v>
      </c>
      <c r="N66">
        <v>2000</v>
      </c>
    </row>
    <row r="67" spans="1:14" x14ac:dyDescent="0.15">
      <c r="A67" s="11">
        <v>10402</v>
      </c>
      <c r="B67" s="18" t="s">
        <v>127</v>
      </c>
      <c r="C67" s="16">
        <f t="shared" si="3"/>
        <v>10402</v>
      </c>
      <c r="D67">
        <v>35</v>
      </c>
      <c r="E67">
        <v>500</v>
      </c>
      <c r="F67">
        <v>500</v>
      </c>
      <c r="G67">
        <v>10</v>
      </c>
      <c r="H67">
        <v>20</v>
      </c>
      <c r="I67">
        <v>38</v>
      </c>
      <c r="J67">
        <v>0</v>
      </c>
      <c r="K67">
        <v>0</v>
      </c>
      <c r="L67">
        <v>3</v>
      </c>
      <c r="M67">
        <v>5</v>
      </c>
      <c r="N67">
        <v>2000</v>
      </c>
    </row>
    <row r="68" spans="1:14" x14ac:dyDescent="0.15">
      <c r="A68" s="11">
        <v>10403</v>
      </c>
      <c r="B68" s="18" t="s">
        <v>128</v>
      </c>
      <c r="C68" s="16">
        <f t="shared" si="3"/>
        <v>10403</v>
      </c>
      <c r="D68">
        <v>35</v>
      </c>
      <c r="E68">
        <v>380</v>
      </c>
      <c r="F68">
        <v>390</v>
      </c>
      <c r="G68">
        <v>10</v>
      </c>
      <c r="H68">
        <v>20</v>
      </c>
      <c r="I68">
        <v>42</v>
      </c>
      <c r="J68">
        <v>0</v>
      </c>
      <c r="K68">
        <v>0</v>
      </c>
      <c r="L68">
        <v>3</v>
      </c>
      <c r="M68">
        <v>6</v>
      </c>
      <c r="N68">
        <v>2000</v>
      </c>
    </row>
    <row r="69" spans="1:14" x14ac:dyDescent="0.15">
      <c r="A69" s="11">
        <v>10404</v>
      </c>
      <c r="B69" s="18" t="s">
        <v>129</v>
      </c>
      <c r="C69" s="16">
        <f t="shared" si="3"/>
        <v>10404</v>
      </c>
      <c r="D69">
        <v>35</v>
      </c>
      <c r="E69">
        <v>450</v>
      </c>
      <c r="F69">
        <v>390</v>
      </c>
      <c r="G69">
        <v>10</v>
      </c>
      <c r="H69">
        <v>20</v>
      </c>
      <c r="I69">
        <v>42</v>
      </c>
      <c r="J69">
        <v>0</v>
      </c>
      <c r="K69">
        <v>0</v>
      </c>
      <c r="L69">
        <v>3</v>
      </c>
      <c r="M69">
        <v>5</v>
      </c>
      <c r="N69">
        <v>2000</v>
      </c>
    </row>
    <row r="70" spans="1:14" x14ac:dyDescent="0.15">
      <c r="A70" s="11">
        <v>10405</v>
      </c>
      <c r="B70" s="18" t="s">
        <v>130</v>
      </c>
      <c r="C70" s="16">
        <f t="shared" si="3"/>
        <v>10405</v>
      </c>
      <c r="D70">
        <v>35</v>
      </c>
      <c r="E70">
        <v>420</v>
      </c>
      <c r="F70">
        <v>440</v>
      </c>
      <c r="G70">
        <v>10</v>
      </c>
      <c r="H70">
        <v>22</v>
      </c>
      <c r="I70">
        <v>45</v>
      </c>
      <c r="J70">
        <v>0</v>
      </c>
      <c r="K70">
        <v>0</v>
      </c>
      <c r="L70">
        <v>5</v>
      </c>
      <c r="M70">
        <v>5</v>
      </c>
      <c r="N70">
        <v>2000</v>
      </c>
    </row>
    <row r="71" spans="1:14" x14ac:dyDescent="0.15">
      <c r="A71" s="11">
        <v>10406</v>
      </c>
      <c r="B71" s="18" t="s">
        <v>131</v>
      </c>
      <c r="C71" s="16">
        <f t="shared" si="3"/>
        <v>10406</v>
      </c>
      <c r="D71">
        <v>70</v>
      </c>
      <c r="E71">
        <v>530</v>
      </c>
      <c r="F71">
        <v>550</v>
      </c>
      <c r="G71">
        <v>10</v>
      </c>
      <c r="H71">
        <v>12</v>
      </c>
      <c r="I71">
        <v>30</v>
      </c>
      <c r="J71">
        <v>0</v>
      </c>
      <c r="K71">
        <v>0</v>
      </c>
      <c r="L71">
        <v>20</v>
      </c>
      <c r="M71">
        <v>10</v>
      </c>
      <c r="N71">
        <v>1500</v>
      </c>
    </row>
    <row r="72" spans="1:14" x14ac:dyDescent="0.15">
      <c r="A72" s="11">
        <v>10407</v>
      </c>
      <c r="B72" t="s">
        <v>138</v>
      </c>
      <c r="C72" s="16">
        <f t="shared" si="3"/>
        <v>10407</v>
      </c>
      <c r="D72">
        <v>30</v>
      </c>
      <c r="E72">
        <v>360</v>
      </c>
      <c r="F72">
        <v>330</v>
      </c>
      <c r="G72">
        <v>10</v>
      </c>
      <c r="H72">
        <v>25</v>
      </c>
      <c r="I72">
        <v>35</v>
      </c>
      <c r="J72">
        <v>0</v>
      </c>
      <c r="K72">
        <v>0</v>
      </c>
      <c r="L72">
        <v>5</v>
      </c>
      <c r="M72">
        <v>5</v>
      </c>
      <c r="N72">
        <v>2000</v>
      </c>
    </row>
    <row r="73" spans="1:14" x14ac:dyDescent="0.15">
      <c r="A73" s="11">
        <v>10408</v>
      </c>
      <c r="B73" t="s">
        <v>137</v>
      </c>
      <c r="C73" s="16">
        <f t="shared" si="3"/>
        <v>10408</v>
      </c>
      <c r="D73">
        <v>45</v>
      </c>
      <c r="E73">
        <v>480</v>
      </c>
      <c r="F73">
        <v>460</v>
      </c>
      <c r="G73">
        <v>10</v>
      </c>
      <c r="H73">
        <v>25</v>
      </c>
      <c r="I73">
        <v>45</v>
      </c>
      <c r="J73">
        <v>0</v>
      </c>
      <c r="K73">
        <v>0</v>
      </c>
      <c r="L73">
        <v>8</v>
      </c>
      <c r="M73">
        <v>10</v>
      </c>
      <c r="N73">
        <v>2000</v>
      </c>
    </row>
    <row r="74" spans="1:14" x14ac:dyDescent="0.15">
      <c r="A74" s="11">
        <v>10409</v>
      </c>
      <c r="B74" t="s">
        <v>133</v>
      </c>
      <c r="C74" s="16">
        <f t="shared" si="3"/>
        <v>10409</v>
      </c>
      <c r="D74">
        <v>45</v>
      </c>
      <c r="E74">
        <v>400</v>
      </c>
      <c r="F74">
        <v>420</v>
      </c>
      <c r="G74">
        <v>10</v>
      </c>
      <c r="H74">
        <v>20</v>
      </c>
      <c r="I74">
        <v>45</v>
      </c>
      <c r="J74">
        <v>0</v>
      </c>
      <c r="K74">
        <v>0</v>
      </c>
      <c r="L74">
        <v>8</v>
      </c>
      <c r="M74">
        <v>7</v>
      </c>
      <c r="N74">
        <v>2000</v>
      </c>
    </row>
    <row r="75" spans="1:14" x14ac:dyDescent="0.15">
      <c r="A75" s="11">
        <v>10410</v>
      </c>
      <c r="B75" t="s">
        <v>136</v>
      </c>
      <c r="C75" s="16">
        <f t="shared" si="3"/>
        <v>10410</v>
      </c>
      <c r="D75">
        <v>45</v>
      </c>
      <c r="E75">
        <v>580</v>
      </c>
      <c r="F75">
        <v>500</v>
      </c>
      <c r="G75">
        <v>10</v>
      </c>
      <c r="H75">
        <v>22</v>
      </c>
      <c r="I75">
        <v>45</v>
      </c>
      <c r="J75">
        <v>0</v>
      </c>
      <c r="K75">
        <v>0</v>
      </c>
      <c r="L75">
        <v>10</v>
      </c>
      <c r="M75">
        <v>10</v>
      </c>
      <c r="N75">
        <v>2000</v>
      </c>
    </row>
    <row r="76" spans="1:14" x14ac:dyDescent="0.15">
      <c r="A76" s="11">
        <v>10411</v>
      </c>
      <c r="B76" t="s">
        <v>135</v>
      </c>
      <c r="C76" s="16">
        <f t="shared" si="3"/>
        <v>10411</v>
      </c>
      <c r="D76">
        <v>45</v>
      </c>
      <c r="E76">
        <v>780</v>
      </c>
      <c r="F76">
        <v>750</v>
      </c>
      <c r="G76">
        <v>10</v>
      </c>
      <c r="H76">
        <v>30</v>
      </c>
      <c r="I76">
        <v>50</v>
      </c>
      <c r="J76">
        <v>0</v>
      </c>
      <c r="K76">
        <v>0</v>
      </c>
      <c r="L76">
        <v>12</v>
      </c>
      <c r="M76">
        <v>15</v>
      </c>
      <c r="N76">
        <v>2000</v>
      </c>
    </row>
    <row r="77" spans="1:14" x14ac:dyDescent="0.15">
      <c r="A77" s="11">
        <v>10412</v>
      </c>
      <c r="B77" t="s">
        <v>154</v>
      </c>
      <c r="C77" s="16">
        <f t="shared" si="3"/>
        <v>10412</v>
      </c>
      <c r="D77">
        <v>45</v>
      </c>
      <c r="E77">
        <v>440</v>
      </c>
      <c r="F77">
        <v>360</v>
      </c>
      <c r="G77">
        <v>10</v>
      </c>
      <c r="H77">
        <v>0</v>
      </c>
      <c r="I77">
        <v>0</v>
      </c>
      <c r="J77">
        <v>20</v>
      </c>
      <c r="K77">
        <v>75</v>
      </c>
      <c r="L77">
        <v>9</v>
      </c>
      <c r="M77">
        <v>12</v>
      </c>
      <c r="N77">
        <v>2000</v>
      </c>
    </row>
    <row r="78" spans="1:14" x14ac:dyDescent="0.15">
      <c r="A78" s="11">
        <v>10413</v>
      </c>
      <c r="B78" t="s">
        <v>134</v>
      </c>
      <c r="C78" s="16">
        <f t="shared" si="3"/>
        <v>10413</v>
      </c>
      <c r="D78">
        <v>45</v>
      </c>
      <c r="E78">
        <v>750</v>
      </c>
      <c r="F78">
        <v>750</v>
      </c>
      <c r="G78">
        <v>10</v>
      </c>
      <c r="H78">
        <v>40</v>
      </c>
      <c r="I78">
        <v>65</v>
      </c>
      <c r="J78">
        <v>0</v>
      </c>
      <c r="K78">
        <v>0</v>
      </c>
      <c r="L78">
        <v>10</v>
      </c>
      <c r="M78">
        <v>13</v>
      </c>
      <c r="N78">
        <v>2000</v>
      </c>
    </row>
    <row r="79" spans="1:14" x14ac:dyDescent="0.15">
      <c r="A79" s="11">
        <v>10414</v>
      </c>
      <c r="B79" s="20" t="s">
        <v>140</v>
      </c>
      <c r="C79" s="16">
        <f t="shared" si="3"/>
        <v>10414</v>
      </c>
      <c r="D79">
        <v>16</v>
      </c>
      <c r="E79">
        <v>25</v>
      </c>
      <c r="F79">
        <v>300</v>
      </c>
      <c r="G79">
        <v>10</v>
      </c>
      <c r="H79">
        <v>0</v>
      </c>
      <c r="I79">
        <v>0</v>
      </c>
      <c r="J79">
        <v>30</v>
      </c>
      <c r="K79">
        <v>60</v>
      </c>
      <c r="L79">
        <v>0</v>
      </c>
      <c r="M79">
        <v>0</v>
      </c>
      <c r="N79">
        <v>2000</v>
      </c>
    </row>
    <row r="80" spans="1:14" x14ac:dyDescent="0.15">
      <c r="A80" s="11">
        <v>10601</v>
      </c>
      <c r="B80" t="s">
        <v>141</v>
      </c>
      <c r="C80" s="16">
        <f t="shared" si="3"/>
        <v>10601</v>
      </c>
      <c r="D80">
        <v>60</v>
      </c>
      <c r="E80">
        <v>1000</v>
      </c>
      <c r="F80">
        <v>1000</v>
      </c>
      <c r="G80">
        <v>10</v>
      </c>
      <c r="H80">
        <v>30</v>
      </c>
      <c r="I80">
        <v>50</v>
      </c>
      <c r="J80">
        <v>0</v>
      </c>
      <c r="K80">
        <v>0</v>
      </c>
      <c r="L80">
        <v>12</v>
      </c>
      <c r="M80">
        <v>12</v>
      </c>
      <c r="N80">
        <v>2000</v>
      </c>
    </row>
    <row r="81" spans="1:14" x14ac:dyDescent="0.15">
      <c r="A81" s="11">
        <v>10602</v>
      </c>
      <c r="B81" t="s">
        <v>142</v>
      </c>
      <c r="C81" s="16">
        <f t="shared" si="3"/>
        <v>10602</v>
      </c>
      <c r="D81">
        <v>60</v>
      </c>
      <c r="E81">
        <v>1000</v>
      </c>
      <c r="F81">
        <v>1000</v>
      </c>
      <c r="G81">
        <v>10</v>
      </c>
      <c r="H81">
        <v>33</v>
      </c>
      <c r="I81">
        <v>60</v>
      </c>
      <c r="J81">
        <v>0</v>
      </c>
      <c r="K81">
        <v>0</v>
      </c>
      <c r="L81">
        <v>12</v>
      </c>
      <c r="M81">
        <v>12</v>
      </c>
      <c r="N81">
        <v>2000</v>
      </c>
    </row>
    <row r="82" spans="1:14" x14ac:dyDescent="0.15">
      <c r="A82" s="11">
        <v>10603</v>
      </c>
      <c r="B82" t="s">
        <v>143</v>
      </c>
      <c r="C82" s="16">
        <f t="shared" si="3"/>
        <v>10603</v>
      </c>
      <c r="D82">
        <v>60</v>
      </c>
      <c r="E82">
        <v>1200</v>
      </c>
      <c r="F82">
        <v>1000</v>
      </c>
      <c r="G82">
        <v>10</v>
      </c>
      <c r="H82">
        <v>33</v>
      </c>
      <c r="I82">
        <v>60</v>
      </c>
      <c r="J82">
        <v>0</v>
      </c>
      <c r="K82">
        <v>0</v>
      </c>
      <c r="L82">
        <v>12</v>
      </c>
      <c r="M82">
        <v>12</v>
      </c>
      <c r="N82">
        <v>2000</v>
      </c>
    </row>
    <row r="83" spans="1:14" x14ac:dyDescent="0.15">
      <c r="A83" s="11">
        <v>10604</v>
      </c>
      <c r="B83" t="s">
        <v>144</v>
      </c>
      <c r="C83" s="16">
        <f t="shared" si="3"/>
        <v>10604</v>
      </c>
      <c r="D83">
        <v>60</v>
      </c>
      <c r="E83">
        <v>1300</v>
      </c>
      <c r="F83">
        <v>1200</v>
      </c>
      <c r="G83">
        <v>10</v>
      </c>
      <c r="H83">
        <v>40</v>
      </c>
      <c r="I83">
        <v>62</v>
      </c>
      <c r="J83">
        <v>0</v>
      </c>
      <c r="K83">
        <v>0</v>
      </c>
      <c r="L83">
        <v>12</v>
      </c>
      <c r="M83">
        <v>12</v>
      </c>
      <c r="N83">
        <v>2000</v>
      </c>
    </row>
    <row r="84" spans="1:14" x14ac:dyDescent="0.15">
      <c r="A84" s="11">
        <v>10605</v>
      </c>
      <c r="B84" t="s">
        <v>196</v>
      </c>
      <c r="C84" s="16">
        <f t="shared" si="3"/>
        <v>10605</v>
      </c>
      <c r="D84">
        <v>60</v>
      </c>
      <c r="E84">
        <v>1500</v>
      </c>
      <c r="F84">
        <v>1200</v>
      </c>
      <c r="G84">
        <v>10</v>
      </c>
      <c r="H84">
        <v>40</v>
      </c>
      <c r="I84">
        <v>65</v>
      </c>
      <c r="J84">
        <v>0</v>
      </c>
      <c r="K84">
        <v>0</v>
      </c>
      <c r="L84">
        <v>12</v>
      </c>
      <c r="M84">
        <v>12</v>
      </c>
      <c r="N84">
        <v>2000</v>
      </c>
    </row>
    <row r="85" spans="1:14" x14ac:dyDescent="0.15">
      <c r="A85" s="11">
        <v>10606</v>
      </c>
      <c r="B85" t="s">
        <v>145</v>
      </c>
      <c r="C85" s="16">
        <f t="shared" si="3"/>
        <v>10606</v>
      </c>
      <c r="D85">
        <v>60</v>
      </c>
      <c r="E85">
        <v>1600</v>
      </c>
      <c r="F85">
        <v>1000</v>
      </c>
      <c r="G85">
        <v>10</v>
      </c>
      <c r="H85">
        <v>50</v>
      </c>
      <c r="I85">
        <v>65</v>
      </c>
      <c r="J85">
        <v>0</v>
      </c>
      <c r="K85">
        <v>0</v>
      </c>
      <c r="L85">
        <v>12</v>
      </c>
      <c r="M85">
        <v>12</v>
      </c>
      <c r="N85">
        <v>2000</v>
      </c>
    </row>
    <row r="86" spans="1:14" x14ac:dyDescent="0.15">
      <c r="A86" s="11">
        <v>10701</v>
      </c>
      <c r="B86" t="s">
        <v>310</v>
      </c>
      <c r="C86" s="16">
        <f t="shared" si="3"/>
        <v>10701</v>
      </c>
      <c r="D86">
        <v>99</v>
      </c>
      <c r="E86">
        <v>250</v>
      </c>
      <c r="F86">
        <v>500</v>
      </c>
      <c r="G86">
        <v>10</v>
      </c>
      <c r="H86">
        <v>20</v>
      </c>
      <c r="I86">
        <v>35</v>
      </c>
      <c r="J86">
        <v>0</v>
      </c>
      <c r="K86">
        <v>0</v>
      </c>
      <c r="L86">
        <v>15</v>
      </c>
      <c r="M86">
        <v>15</v>
      </c>
      <c r="N86">
        <v>1200</v>
      </c>
    </row>
    <row r="87" spans="1:14" x14ac:dyDescent="0.15">
      <c r="A87" s="11">
        <v>10702</v>
      </c>
      <c r="B87" t="s">
        <v>318</v>
      </c>
      <c r="C87" s="16">
        <v>10702</v>
      </c>
      <c r="D87">
        <v>99</v>
      </c>
      <c r="E87">
        <v>100</v>
      </c>
      <c r="F87">
        <v>100</v>
      </c>
      <c r="G87">
        <v>10</v>
      </c>
      <c r="H87">
        <v>8</v>
      </c>
      <c r="I87">
        <v>10</v>
      </c>
      <c r="J87">
        <v>15</v>
      </c>
      <c r="K87">
        <v>30</v>
      </c>
      <c r="L87">
        <v>15</v>
      </c>
      <c r="M87">
        <v>18</v>
      </c>
      <c r="N87">
        <v>1200</v>
      </c>
    </row>
    <row r="88" spans="1:14" x14ac:dyDescent="0.15">
      <c r="A88" s="11">
        <v>10703</v>
      </c>
      <c r="B88" t="s">
        <v>214</v>
      </c>
      <c r="C88" s="16">
        <f t="shared" si="3"/>
        <v>10703</v>
      </c>
      <c r="D88">
        <v>46</v>
      </c>
      <c r="E88">
        <v>100</v>
      </c>
      <c r="F88">
        <v>160</v>
      </c>
      <c r="G88">
        <v>10</v>
      </c>
      <c r="H88">
        <v>15</v>
      </c>
      <c r="I88">
        <v>15</v>
      </c>
      <c r="J88">
        <v>15</v>
      </c>
      <c r="K88">
        <v>25</v>
      </c>
      <c r="L88">
        <v>15</v>
      </c>
      <c r="M88">
        <v>15</v>
      </c>
      <c r="N88">
        <v>1200</v>
      </c>
    </row>
    <row r="89" spans="1:14" x14ac:dyDescent="0.15">
      <c r="A89" s="11">
        <v>10704</v>
      </c>
      <c r="B89" t="s">
        <v>188</v>
      </c>
      <c r="C89" s="16">
        <f>C32</f>
        <v>10202</v>
      </c>
      <c r="D89">
        <v>50</v>
      </c>
      <c r="E89">
        <v>2500</v>
      </c>
      <c r="F89">
        <v>1500</v>
      </c>
      <c r="G89">
        <v>10</v>
      </c>
      <c r="H89">
        <v>60</v>
      </c>
      <c r="I89">
        <v>60</v>
      </c>
      <c r="J89">
        <v>0</v>
      </c>
      <c r="K89">
        <v>0</v>
      </c>
      <c r="L89">
        <v>15</v>
      </c>
      <c r="M89">
        <v>15</v>
      </c>
      <c r="N89">
        <v>2000</v>
      </c>
    </row>
    <row r="90" spans="1:14" x14ac:dyDescent="0.15">
      <c r="A90" s="11">
        <v>10705</v>
      </c>
      <c r="B90" t="s">
        <v>189</v>
      </c>
      <c r="C90" s="16">
        <f>C33</f>
        <v>10203</v>
      </c>
      <c r="D90">
        <v>50</v>
      </c>
      <c r="E90">
        <v>2500</v>
      </c>
      <c r="F90">
        <v>1500</v>
      </c>
      <c r="G90">
        <v>10</v>
      </c>
      <c r="H90">
        <v>60</v>
      </c>
      <c r="I90">
        <v>60</v>
      </c>
      <c r="J90">
        <v>0</v>
      </c>
      <c r="K90">
        <v>0</v>
      </c>
      <c r="L90">
        <v>15</v>
      </c>
      <c r="M90">
        <v>15</v>
      </c>
      <c r="N90">
        <v>2000</v>
      </c>
    </row>
    <row r="91" spans="1:14" x14ac:dyDescent="0.15">
      <c r="A91" s="11">
        <v>10706</v>
      </c>
      <c r="B91" t="s">
        <v>190</v>
      </c>
      <c r="C91" s="16">
        <f>C40</f>
        <v>10210</v>
      </c>
      <c r="D91">
        <v>50</v>
      </c>
      <c r="E91">
        <v>3000</v>
      </c>
      <c r="F91">
        <v>1300</v>
      </c>
      <c r="G91">
        <v>10</v>
      </c>
      <c r="H91">
        <v>40</v>
      </c>
      <c r="I91">
        <v>80</v>
      </c>
      <c r="J91">
        <v>0</v>
      </c>
      <c r="K91">
        <v>0</v>
      </c>
      <c r="L91">
        <v>15</v>
      </c>
      <c r="M91">
        <v>25</v>
      </c>
      <c r="N91">
        <v>2000</v>
      </c>
    </row>
    <row r="92" spans="1:14" x14ac:dyDescent="0.15">
      <c r="A92" s="11">
        <v>10707</v>
      </c>
      <c r="B92" t="s">
        <v>191</v>
      </c>
      <c r="C92" s="16">
        <f>C14</f>
        <v>10110</v>
      </c>
      <c r="D92">
        <v>50</v>
      </c>
      <c r="E92">
        <v>1500</v>
      </c>
      <c r="F92">
        <v>800</v>
      </c>
      <c r="G92">
        <v>10</v>
      </c>
      <c r="H92">
        <v>25</v>
      </c>
      <c r="I92">
        <v>50</v>
      </c>
      <c r="J92">
        <v>0</v>
      </c>
      <c r="K92">
        <v>0</v>
      </c>
      <c r="L92">
        <v>45</v>
      </c>
      <c r="M92">
        <v>10</v>
      </c>
      <c r="N92">
        <v>2100</v>
      </c>
    </row>
    <row r="93" spans="1:14" x14ac:dyDescent="0.15">
      <c r="A93" s="11">
        <v>10708</v>
      </c>
      <c r="B93" t="s">
        <v>192</v>
      </c>
      <c r="C93" s="16">
        <f>C15</f>
        <v>10111</v>
      </c>
      <c r="D93">
        <v>50</v>
      </c>
      <c r="E93">
        <v>3200</v>
      </c>
      <c r="F93">
        <v>1800</v>
      </c>
      <c r="G93">
        <v>10</v>
      </c>
      <c r="H93">
        <v>40</v>
      </c>
      <c r="I93">
        <v>40</v>
      </c>
      <c r="J93">
        <v>0</v>
      </c>
      <c r="K93">
        <v>0</v>
      </c>
      <c r="L93">
        <v>15</v>
      </c>
      <c r="M93">
        <v>15</v>
      </c>
      <c r="N93">
        <v>2300</v>
      </c>
    </row>
    <row r="94" spans="1:14" x14ac:dyDescent="0.15">
      <c r="A94" s="11">
        <v>10709</v>
      </c>
      <c r="B94" t="s">
        <v>193</v>
      </c>
      <c r="C94" s="16">
        <f>C8</f>
        <v>10104</v>
      </c>
      <c r="D94">
        <v>50</v>
      </c>
      <c r="E94">
        <v>4000</v>
      </c>
      <c r="F94">
        <v>2300</v>
      </c>
      <c r="G94">
        <v>10</v>
      </c>
      <c r="H94">
        <v>50</v>
      </c>
      <c r="I94">
        <v>120</v>
      </c>
      <c r="J94">
        <v>0</v>
      </c>
      <c r="K94">
        <v>0</v>
      </c>
      <c r="L94">
        <v>20</v>
      </c>
      <c r="M94">
        <v>25</v>
      </c>
      <c r="N94">
        <v>1900</v>
      </c>
    </row>
    <row r="95" spans="1:14" x14ac:dyDescent="0.15">
      <c r="A95" s="11">
        <v>10710</v>
      </c>
      <c r="B95" t="s">
        <v>194</v>
      </c>
      <c r="C95" s="16">
        <f>C24</f>
        <v>10120</v>
      </c>
      <c r="D95">
        <v>50</v>
      </c>
      <c r="E95">
        <v>4500</v>
      </c>
      <c r="F95">
        <v>3000</v>
      </c>
      <c r="G95">
        <v>10</v>
      </c>
      <c r="H95">
        <v>0</v>
      </c>
      <c r="I95">
        <v>0</v>
      </c>
      <c r="J95">
        <v>20</v>
      </c>
      <c r="K95">
        <v>140</v>
      </c>
      <c r="L95">
        <v>10</v>
      </c>
      <c r="M95">
        <v>15</v>
      </c>
      <c r="N95">
        <v>2000</v>
      </c>
    </row>
    <row r="96" spans="1:14" x14ac:dyDescent="0.15">
      <c r="A96" s="11">
        <v>10711</v>
      </c>
      <c r="B96" t="s">
        <v>195</v>
      </c>
      <c r="C96" s="16">
        <f>C49</f>
        <v>10219</v>
      </c>
      <c r="D96">
        <v>50</v>
      </c>
      <c r="E96">
        <v>6000</v>
      </c>
      <c r="F96">
        <v>3000</v>
      </c>
      <c r="G96">
        <v>10</v>
      </c>
      <c r="H96">
        <v>0</v>
      </c>
      <c r="I96">
        <v>0</v>
      </c>
      <c r="J96">
        <v>30</v>
      </c>
      <c r="K96">
        <v>80</v>
      </c>
      <c r="L96">
        <v>10</v>
      </c>
      <c r="M96">
        <v>20</v>
      </c>
      <c r="N96">
        <v>2000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1" topLeftCell="A2" activePane="bottomLeft" state="frozen"/>
      <selection pane="bottomLeft" activeCell="I16" sqref="I16"/>
    </sheetView>
  </sheetViews>
  <sheetFormatPr defaultColWidth="9" defaultRowHeight="14.25" x14ac:dyDescent="0.15"/>
  <cols>
    <col min="1" max="1" width="6.375" style="11" customWidth="1"/>
    <col min="2" max="2" width="13.875" style="5" bestFit="1" customWidth="1"/>
    <col min="3" max="3" width="6.5" style="11" bestFit="1" customWidth="1"/>
    <col min="4" max="4" width="5.375" style="5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46" customFormat="1" x14ac:dyDescent="0.15">
      <c r="A1" s="46" t="s">
        <v>0</v>
      </c>
      <c r="B1" s="8" t="s">
        <v>270</v>
      </c>
      <c r="C1" s="8" t="s">
        <v>271</v>
      </c>
      <c r="D1" s="46" t="s">
        <v>212</v>
      </c>
      <c r="E1" s="46" t="s">
        <v>166</v>
      </c>
      <c r="F1" s="46" t="s">
        <v>167</v>
      </c>
      <c r="G1" s="46" t="s">
        <v>168</v>
      </c>
      <c r="H1" s="46" t="s">
        <v>172</v>
      </c>
      <c r="I1" s="46" t="s">
        <v>171</v>
      </c>
      <c r="J1" s="46" t="s">
        <v>210</v>
      </c>
      <c r="K1" s="46" t="s">
        <v>211</v>
      </c>
      <c r="L1" s="46" t="s">
        <v>169</v>
      </c>
      <c r="M1" s="46" t="s">
        <v>170</v>
      </c>
      <c r="N1" s="47" t="s">
        <v>274</v>
      </c>
    </row>
    <row r="2" spans="1:14" x14ac:dyDescent="0.15">
      <c r="A2" s="11">
        <v>20001</v>
      </c>
      <c r="B2" s="5" t="s">
        <v>51</v>
      </c>
      <c r="C2" s="11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11">
        <v>20002</v>
      </c>
      <c r="B3" s="11" t="s">
        <v>51</v>
      </c>
      <c r="C3" s="11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11">
        <v>20003</v>
      </c>
      <c r="B4" s="5" t="s">
        <v>52</v>
      </c>
      <c r="C4" s="11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11">
        <v>20004</v>
      </c>
      <c r="B5" s="5" t="s">
        <v>53</v>
      </c>
      <c r="C5" s="11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11">
        <v>20005</v>
      </c>
      <c r="B6" s="5" t="s">
        <v>204</v>
      </c>
      <c r="C6" s="11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11">
        <v>20006</v>
      </c>
      <c r="B7" s="5" t="s">
        <v>54</v>
      </c>
      <c r="C7" s="11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11">
        <v>20007</v>
      </c>
      <c r="B8" t="s">
        <v>55</v>
      </c>
      <c r="C8" s="11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20008</v>
      </c>
      <c r="B9" t="s">
        <v>55</v>
      </c>
      <c r="C9" s="11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11">
        <v>20009</v>
      </c>
      <c r="B10" t="s">
        <v>213</v>
      </c>
      <c r="C10" s="11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15</v>
      </c>
      <c r="K10">
        <v>30</v>
      </c>
      <c r="L10">
        <v>20</v>
      </c>
      <c r="M10">
        <v>17</v>
      </c>
      <c r="N10">
        <v>1200</v>
      </c>
    </row>
    <row r="11" spans="1:14" x14ac:dyDescent="0.15">
      <c r="A11" s="11">
        <v>20010</v>
      </c>
      <c r="B11" t="s">
        <v>56</v>
      </c>
      <c r="C11" s="11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11">
        <v>20011</v>
      </c>
      <c r="B12" s="13" t="s">
        <v>57</v>
      </c>
      <c r="C12" s="11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15</v>
      </c>
      <c r="K12">
        <v>30</v>
      </c>
      <c r="L12">
        <v>0</v>
      </c>
      <c r="M12">
        <v>200</v>
      </c>
      <c r="N12">
        <v>2000</v>
      </c>
    </row>
    <row r="13" spans="1:14" x14ac:dyDescent="0.15">
      <c r="A13" s="11">
        <v>20012</v>
      </c>
      <c r="B13" s="13" t="s">
        <v>58</v>
      </c>
      <c r="C13" s="11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11">
        <v>20013</v>
      </c>
      <c r="B14" t="s">
        <v>59</v>
      </c>
      <c r="C14" s="11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11">
        <v>20014</v>
      </c>
      <c r="B15" t="s">
        <v>243</v>
      </c>
      <c r="C15" s="11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10</v>
      </c>
      <c r="K15">
        <v>20</v>
      </c>
      <c r="L15">
        <v>10</v>
      </c>
      <c r="M15">
        <v>10</v>
      </c>
      <c r="N15">
        <v>1500</v>
      </c>
    </row>
    <row r="16" spans="1:14" ht="15" x14ac:dyDescent="0.15">
      <c r="A16" s="11">
        <v>20015</v>
      </c>
      <c r="B16" s="14" t="s">
        <v>60</v>
      </c>
      <c r="C16" s="11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20</v>
      </c>
      <c r="K16">
        <v>35</v>
      </c>
      <c r="L16">
        <v>20</v>
      </c>
      <c r="M16">
        <v>20</v>
      </c>
      <c r="N16">
        <v>1000</v>
      </c>
    </row>
    <row r="17" spans="1:14" x14ac:dyDescent="0.15">
      <c r="A17" s="11">
        <v>20016</v>
      </c>
      <c r="B17" t="s">
        <v>121</v>
      </c>
      <c r="C17" s="11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17</v>
      </c>
      <c r="K17">
        <v>23</v>
      </c>
      <c r="L17">
        <v>20</v>
      </c>
      <c r="M17">
        <v>20</v>
      </c>
      <c r="N17">
        <v>1500</v>
      </c>
    </row>
    <row r="18" spans="1:14" x14ac:dyDescent="0.15">
      <c r="A18" s="11">
        <v>20017</v>
      </c>
      <c r="B18" t="s">
        <v>120</v>
      </c>
      <c r="C18" s="11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15</v>
      </c>
      <c r="K18">
        <v>23</v>
      </c>
      <c r="L18">
        <v>20</v>
      </c>
      <c r="M18">
        <v>20</v>
      </c>
      <c r="N18">
        <v>1500</v>
      </c>
    </row>
    <row r="19" spans="1:14" x14ac:dyDescent="0.15">
      <c r="A19" s="11">
        <v>20018</v>
      </c>
      <c r="B19" t="s">
        <v>122</v>
      </c>
      <c r="C19" s="11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13</v>
      </c>
      <c r="K19">
        <v>35</v>
      </c>
      <c r="L19">
        <v>18</v>
      </c>
      <c r="M19">
        <v>18</v>
      </c>
      <c r="N19">
        <v>2000</v>
      </c>
    </row>
    <row r="20" spans="1:14" x14ac:dyDescent="0.15">
      <c r="A20" s="11">
        <v>20019</v>
      </c>
      <c r="B20" t="s">
        <v>132</v>
      </c>
      <c r="C20" s="11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23</v>
      </c>
      <c r="K20">
        <v>35</v>
      </c>
      <c r="L20">
        <v>20</v>
      </c>
      <c r="M20">
        <v>24</v>
      </c>
      <c r="N20">
        <v>2000</v>
      </c>
    </row>
    <row r="21" spans="1:14" x14ac:dyDescent="0.15">
      <c r="A21" s="11">
        <v>20020</v>
      </c>
      <c r="B21" t="s">
        <v>173</v>
      </c>
      <c r="C21" s="11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23</v>
      </c>
      <c r="K21">
        <v>35</v>
      </c>
      <c r="L21">
        <v>17</v>
      </c>
      <c r="M21">
        <v>24</v>
      </c>
      <c r="N21">
        <v>2000</v>
      </c>
    </row>
    <row r="22" spans="1:14" x14ac:dyDescent="0.15">
      <c r="A22" s="11">
        <v>20021</v>
      </c>
      <c r="B22" t="s">
        <v>139</v>
      </c>
      <c r="C22" s="11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23</v>
      </c>
      <c r="K22">
        <v>35</v>
      </c>
      <c r="L22">
        <v>20</v>
      </c>
      <c r="M22">
        <v>24</v>
      </c>
      <c r="N22">
        <v>2000</v>
      </c>
    </row>
    <row r="23" spans="1:14" x14ac:dyDescent="0.15">
      <c r="A23" s="11">
        <v>20022</v>
      </c>
      <c r="B23" t="s">
        <v>125</v>
      </c>
      <c r="C23" s="11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11">
        <v>20023</v>
      </c>
      <c r="B24" t="s">
        <v>124</v>
      </c>
      <c r="C24" s="11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11">
        <v>20024</v>
      </c>
      <c r="B25" t="s">
        <v>123</v>
      </c>
      <c r="C25" s="11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25</v>
      </c>
      <c r="K25">
        <v>35</v>
      </c>
      <c r="L25">
        <v>15</v>
      </c>
      <c r="M25">
        <v>20</v>
      </c>
      <c r="N25">
        <v>1400</v>
      </c>
    </row>
    <row r="26" spans="1:14" x14ac:dyDescent="0.15">
      <c r="A26" s="11">
        <v>20025</v>
      </c>
      <c r="B26" t="s">
        <v>206</v>
      </c>
      <c r="C26" s="11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11">
        <v>20026</v>
      </c>
      <c r="B27" t="s">
        <v>205</v>
      </c>
      <c r="C27" s="11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25</v>
      </c>
      <c r="K27">
        <v>50</v>
      </c>
      <c r="L27">
        <v>10</v>
      </c>
      <c r="M27">
        <v>30</v>
      </c>
      <c r="N27">
        <v>2000</v>
      </c>
    </row>
    <row r="28" spans="1:14" x14ac:dyDescent="0.15">
      <c r="A28" s="11">
        <v>20027</v>
      </c>
      <c r="B28" t="s">
        <v>146</v>
      </c>
      <c r="C28" s="11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60</v>
      </c>
      <c r="K28">
        <v>70</v>
      </c>
      <c r="L28">
        <v>12</v>
      </c>
      <c r="M28">
        <v>12</v>
      </c>
      <c r="N28">
        <v>2000</v>
      </c>
    </row>
    <row r="29" spans="1:14" x14ac:dyDescent="0.15">
      <c r="A29" s="11">
        <v>20028</v>
      </c>
      <c r="B29" t="s">
        <v>147</v>
      </c>
      <c r="C29" s="11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11">
        <v>20029</v>
      </c>
      <c r="B30" t="s">
        <v>148</v>
      </c>
      <c r="C30" s="11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11">
        <v>20030</v>
      </c>
      <c r="B31" t="s">
        <v>149</v>
      </c>
      <c r="C31" s="11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25</v>
      </c>
      <c r="M31">
        <v>30</v>
      </c>
      <c r="N31">
        <v>1600</v>
      </c>
    </row>
    <row r="32" spans="1:14" x14ac:dyDescent="0.15">
      <c r="A32" s="11">
        <v>20031</v>
      </c>
      <c r="B32" t="s">
        <v>153</v>
      </c>
      <c r="C32" s="11">
        <f>C26</f>
        <v>20025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15</v>
      </c>
      <c r="K32">
        <v>40</v>
      </c>
      <c r="L32">
        <v>50</v>
      </c>
      <c r="M32">
        <v>80</v>
      </c>
      <c r="N32">
        <v>2000</v>
      </c>
    </row>
    <row r="33" spans="1:14" x14ac:dyDescent="0.15">
      <c r="A33" s="11">
        <v>20032</v>
      </c>
      <c r="B33" t="s">
        <v>184</v>
      </c>
      <c r="C33" s="11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17</v>
      </c>
      <c r="K33">
        <v>28</v>
      </c>
      <c r="L33">
        <v>12</v>
      </c>
      <c r="M33">
        <v>14</v>
      </c>
      <c r="N33">
        <v>1800</v>
      </c>
    </row>
    <row r="34" spans="1:14" x14ac:dyDescent="0.15">
      <c r="A34" s="11">
        <v>20033</v>
      </c>
      <c r="B34" t="s">
        <v>178</v>
      </c>
      <c r="C34" s="11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17</v>
      </c>
      <c r="K34">
        <v>28</v>
      </c>
      <c r="L34">
        <v>12</v>
      </c>
      <c r="M34">
        <v>14</v>
      </c>
      <c r="N34">
        <v>1800</v>
      </c>
    </row>
    <row r="35" spans="1:14" x14ac:dyDescent="0.15">
      <c r="A35" s="11">
        <v>20034</v>
      </c>
      <c r="B35" t="s">
        <v>183</v>
      </c>
      <c r="C35" s="11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17</v>
      </c>
      <c r="K35">
        <v>28</v>
      </c>
      <c r="L35">
        <v>12</v>
      </c>
      <c r="M35">
        <v>14</v>
      </c>
      <c r="N35">
        <v>1800</v>
      </c>
    </row>
    <row r="36" spans="1:14" x14ac:dyDescent="0.15">
      <c r="A36" s="11">
        <v>20035</v>
      </c>
      <c r="B36" t="s">
        <v>185</v>
      </c>
      <c r="C36" s="11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17</v>
      </c>
      <c r="K36">
        <v>28</v>
      </c>
      <c r="L36">
        <v>12</v>
      </c>
      <c r="M36">
        <v>14</v>
      </c>
      <c r="N36">
        <v>1800</v>
      </c>
    </row>
    <row r="37" spans="1:14" x14ac:dyDescent="0.15">
      <c r="A37" s="11">
        <v>20036</v>
      </c>
      <c r="B37" t="s">
        <v>177</v>
      </c>
      <c r="C37" s="11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17</v>
      </c>
      <c r="K37">
        <v>28</v>
      </c>
      <c r="L37">
        <v>12</v>
      </c>
      <c r="M37">
        <v>14</v>
      </c>
      <c r="N37">
        <v>1800</v>
      </c>
    </row>
    <row r="38" spans="1:14" x14ac:dyDescent="0.15">
      <c r="A38" s="11">
        <v>20037</v>
      </c>
      <c r="B38" t="s">
        <v>176</v>
      </c>
      <c r="C38" s="11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17</v>
      </c>
      <c r="K38">
        <v>28</v>
      </c>
      <c r="L38">
        <v>12</v>
      </c>
      <c r="M38">
        <v>14</v>
      </c>
      <c r="N38">
        <v>1400</v>
      </c>
    </row>
    <row r="39" spans="1:14" x14ac:dyDescent="0.15">
      <c r="A39" s="11">
        <v>20038</v>
      </c>
      <c r="B39" t="s">
        <v>174</v>
      </c>
      <c r="C39" s="11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23</v>
      </c>
      <c r="K39">
        <v>37</v>
      </c>
      <c r="L39">
        <v>30</v>
      </c>
      <c r="M39">
        <v>30</v>
      </c>
      <c r="N39">
        <v>1500</v>
      </c>
    </row>
    <row r="40" spans="1:14" x14ac:dyDescent="0.15">
      <c r="A40" s="11">
        <v>20039</v>
      </c>
      <c r="B40" t="s">
        <v>175</v>
      </c>
      <c r="C40" s="11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23</v>
      </c>
      <c r="K40">
        <v>50</v>
      </c>
      <c r="L40">
        <v>25</v>
      </c>
      <c r="M40">
        <v>25</v>
      </c>
      <c r="N40">
        <v>2000</v>
      </c>
    </row>
    <row r="41" spans="1:14" x14ac:dyDescent="0.15">
      <c r="A41" s="11">
        <v>20040</v>
      </c>
      <c r="B41" t="s">
        <v>187</v>
      </c>
      <c r="C41" s="11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30</v>
      </c>
      <c r="K41">
        <v>45</v>
      </c>
      <c r="L41">
        <v>0</v>
      </c>
      <c r="M41">
        <v>2000</v>
      </c>
      <c r="N41">
        <v>2000</v>
      </c>
    </row>
    <row r="42" spans="1:14" x14ac:dyDescent="0.15">
      <c r="A42" s="11">
        <v>20041</v>
      </c>
      <c r="B42" t="s">
        <v>179</v>
      </c>
      <c r="C42" s="11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100</v>
      </c>
      <c r="K42">
        <v>125</v>
      </c>
      <c r="L42">
        <v>50</v>
      </c>
      <c r="M42">
        <v>50</v>
      </c>
      <c r="N42">
        <v>1500</v>
      </c>
    </row>
    <row r="43" spans="1:14" x14ac:dyDescent="0.15">
      <c r="A43" s="11">
        <v>20042</v>
      </c>
      <c r="B43" t="s">
        <v>180</v>
      </c>
      <c r="C43" s="11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11">
        <v>20043</v>
      </c>
      <c r="B44" t="s">
        <v>181</v>
      </c>
      <c r="C44" s="11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11">
        <v>20044</v>
      </c>
      <c r="B45" t="s">
        <v>182</v>
      </c>
      <c r="C45" s="11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23</v>
      </c>
      <c r="K45">
        <v>35</v>
      </c>
      <c r="L45">
        <v>20</v>
      </c>
      <c r="M45">
        <v>80</v>
      </c>
      <c r="N45">
        <v>2000</v>
      </c>
    </row>
    <row r="46" spans="1:14" x14ac:dyDescent="0.15">
      <c r="A46" s="11">
        <v>20045</v>
      </c>
      <c r="B46" t="s">
        <v>186</v>
      </c>
      <c r="C46" s="11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30</v>
      </c>
      <c r="K46">
        <v>50</v>
      </c>
      <c r="L46">
        <v>100</v>
      </c>
      <c r="M46">
        <v>100</v>
      </c>
      <c r="N46">
        <v>1000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9" defaultRowHeight="14.25" x14ac:dyDescent="0.15"/>
  <cols>
    <col min="1" max="2" width="10.375" style="1" customWidth="1"/>
    <col min="3" max="3" width="9.625" style="2" customWidth="1"/>
    <col min="4" max="4" width="11.5" style="3" customWidth="1"/>
    <col min="5" max="5" width="6.5" style="4" bestFit="1" customWidth="1"/>
    <col min="6" max="6" width="26.125" style="5" bestFit="1" customWidth="1"/>
    <col min="7" max="7" width="26.125" style="54" bestFit="1" customWidth="1"/>
    <col min="8" max="8" width="10.375" customWidth="1"/>
  </cols>
  <sheetData>
    <row r="1" spans="1:7" s="1" customFormat="1" ht="28.5" x14ac:dyDescent="0.15">
      <c r="A1" s="6" t="s">
        <v>61</v>
      </c>
      <c r="B1" s="1" t="s">
        <v>62</v>
      </c>
      <c r="C1" s="7" t="s">
        <v>63</v>
      </c>
      <c r="D1" s="8" t="s">
        <v>64</v>
      </c>
      <c r="E1" s="9" t="s">
        <v>65</v>
      </c>
      <c r="F1" s="1" t="s">
        <v>308</v>
      </c>
      <c r="G1" s="49" t="s">
        <v>66</v>
      </c>
    </row>
    <row r="2" spans="1:7" s="27" customFormat="1" x14ac:dyDescent="0.15">
      <c r="A2" s="21">
        <v>0</v>
      </c>
      <c r="B2" s="22" t="s">
        <v>67</v>
      </c>
      <c r="C2" s="23">
        <v>0</v>
      </c>
      <c r="D2" s="24" t="s">
        <v>67</v>
      </c>
      <c r="E2" s="25" t="s">
        <v>68</v>
      </c>
      <c r="F2" s="26" t="s">
        <v>69</v>
      </c>
      <c r="G2" s="50">
        <v>0</v>
      </c>
    </row>
    <row r="3" spans="1:7" s="32" customFormat="1" x14ac:dyDescent="0.15">
      <c r="A3" s="57">
        <v>1</v>
      </c>
      <c r="B3" s="64" t="s">
        <v>70</v>
      </c>
      <c r="C3" s="28">
        <v>0</v>
      </c>
      <c r="D3" s="29" t="s">
        <v>71</v>
      </c>
      <c r="E3" s="30" t="s">
        <v>72</v>
      </c>
      <c r="F3" s="31" t="s">
        <v>73</v>
      </c>
      <c r="G3" s="51" t="s">
        <v>245</v>
      </c>
    </row>
    <row r="4" spans="1:7" s="38" customFormat="1" x14ac:dyDescent="0.15">
      <c r="A4" s="58"/>
      <c r="B4" s="65"/>
      <c r="C4" s="33">
        <v>1</v>
      </c>
      <c r="D4" s="34" t="s">
        <v>74</v>
      </c>
      <c r="E4" s="35" t="s">
        <v>75</v>
      </c>
      <c r="F4" s="36" t="s">
        <v>76</v>
      </c>
      <c r="G4" s="52" t="s">
        <v>246</v>
      </c>
    </row>
    <row r="5" spans="1:7" s="38" customFormat="1" x14ac:dyDescent="0.15">
      <c r="A5" s="58"/>
      <c r="B5" s="65"/>
      <c r="C5" s="33">
        <v>2</v>
      </c>
      <c r="D5" s="34" t="s">
        <v>77</v>
      </c>
      <c r="E5" s="35" t="s">
        <v>78</v>
      </c>
      <c r="F5" s="36" t="s">
        <v>79</v>
      </c>
      <c r="G5" s="52" t="s">
        <v>247</v>
      </c>
    </row>
    <row r="6" spans="1:7" s="43" customFormat="1" x14ac:dyDescent="0.15">
      <c r="A6" s="59"/>
      <c r="B6" s="66"/>
      <c r="C6" s="39">
        <v>3</v>
      </c>
      <c r="D6" s="40" t="s">
        <v>80</v>
      </c>
      <c r="E6" s="41" t="s">
        <v>81</v>
      </c>
      <c r="F6" s="42" t="s">
        <v>82</v>
      </c>
      <c r="G6" s="53" t="s">
        <v>248</v>
      </c>
    </row>
    <row r="7" spans="1:7" s="32" customFormat="1" x14ac:dyDescent="0.15">
      <c r="A7" s="57">
        <v>2</v>
      </c>
      <c r="B7" s="60" t="s">
        <v>83</v>
      </c>
      <c r="C7" s="28">
        <v>0</v>
      </c>
      <c r="D7" s="29" t="s">
        <v>84</v>
      </c>
      <c r="E7" s="30" t="s">
        <v>85</v>
      </c>
      <c r="F7" s="31" t="s">
        <v>155</v>
      </c>
      <c r="G7" s="51" t="s">
        <v>249</v>
      </c>
    </row>
    <row r="8" spans="1:7" s="38" customFormat="1" x14ac:dyDescent="0.15">
      <c r="A8" s="58"/>
      <c r="B8" s="61"/>
      <c r="C8" s="33">
        <v>1</v>
      </c>
      <c r="D8" s="34" t="s">
        <v>86</v>
      </c>
      <c r="E8" s="35" t="s">
        <v>87</v>
      </c>
      <c r="F8" s="36" t="s">
        <v>88</v>
      </c>
      <c r="G8" s="52">
        <v>0</v>
      </c>
    </row>
    <row r="9" spans="1:7" s="38" customFormat="1" x14ac:dyDescent="0.15">
      <c r="A9" s="58"/>
      <c r="B9" s="61"/>
      <c r="C9" s="33">
        <v>2</v>
      </c>
      <c r="D9" s="34" t="s">
        <v>89</v>
      </c>
      <c r="E9" s="35" t="s">
        <v>90</v>
      </c>
      <c r="F9" s="36" t="s">
        <v>156</v>
      </c>
      <c r="G9" s="52" t="s">
        <v>250</v>
      </c>
    </row>
    <row r="10" spans="1:7" s="38" customFormat="1" x14ac:dyDescent="0.15">
      <c r="A10" s="58"/>
      <c r="B10" s="61"/>
      <c r="C10" s="33">
        <v>3</v>
      </c>
      <c r="D10" s="34" t="s">
        <v>91</v>
      </c>
      <c r="E10" s="35" t="s">
        <v>92</v>
      </c>
      <c r="F10" s="36" t="s">
        <v>157</v>
      </c>
      <c r="G10" s="52" t="s">
        <v>251</v>
      </c>
    </row>
    <row r="11" spans="1:7" s="43" customFormat="1" x14ac:dyDescent="0.15">
      <c r="A11" s="59"/>
      <c r="B11" s="62"/>
      <c r="C11" s="39">
        <v>4</v>
      </c>
      <c r="D11" s="40" t="s">
        <v>93</v>
      </c>
      <c r="E11" s="41" t="s">
        <v>94</v>
      </c>
      <c r="F11" s="42" t="s">
        <v>215</v>
      </c>
      <c r="G11" s="53" t="s">
        <v>252</v>
      </c>
    </row>
    <row r="12" spans="1:7" x14ac:dyDescent="0.15">
      <c r="A12" s="63">
        <v>3</v>
      </c>
      <c r="B12" s="63" t="s">
        <v>99</v>
      </c>
      <c r="C12" s="2">
        <v>0</v>
      </c>
      <c r="D12" s="10" t="s">
        <v>100</v>
      </c>
      <c r="E12" s="9" t="s">
        <v>275</v>
      </c>
      <c r="F12" s="5" t="s">
        <v>216</v>
      </c>
      <c r="G12" s="54" t="s">
        <v>253</v>
      </c>
    </row>
    <row r="13" spans="1:7" x14ac:dyDescent="0.15">
      <c r="A13" s="63"/>
      <c r="B13" s="63"/>
      <c r="C13" s="2">
        <v>1</v>
      </c>
      <c r="D13" s="10" t="s">
        <v>101</v>
      </c>
      <c r="E13" s="9" t="s">
        <v>276</v>
      </c>
      <c r="F13" s="5" t="s">
        <v>197</v>
      </c>
      <c r="G13" s="54" t="s">
        <v>162</v>
      </c>
    </row>
    <row r="14" spans="1:7" x14ac:dyDescent="0.15">
      <c r="A14" s="63"/>
      <c r="B14" s="63"/>
      <c r="C14" s="2">
        <v>2</v>
      </c>
      <c r="D14" s="10" t="s">
        <v>102</v>
      </c>
      <c r="E14" s="9" t="s">
        <v>277</v>
      </c>
      <c r="F14" s="5" t="s">
        <v>198</v>
      </c>
      <c r="G14" s="54" t="s">
        <v>162</v>
      </c>
    </row>
    <row r="15" spans="1:7" x14ac:dyDescent="0.15">
      <c r="A15" s="63"/>
      <c r="B15" s="63"/>
      <c r="C15" s="2">
        <v>3</v>
      </c>
      <c r="D15" s="10" t="s">
        <v>103</v>
      </c>
      <c r="E15" s="9" t="s">
        <v>278</v>
      </c>
      <c r="F15" s="5" t="s">
        <v>199</v>
      </c>
      <c r="G15" s="54" t="s">
        <v>254</v>
      </c>
    </row>
    <row r="16" spans="1:7" x14ac:dyDescent="0.15">
      <c r="A16" s="63"/>
      <c r="B16" s="63"/>
      <c r="C16" s="2">
        <v>4</v>
      </c>
      <c r="D16" s="10" t="s">
        <v>104</v>
      </c>
      <c r="E16" s="9" t="s">
        <v>279</v>
      </c>
      <c r="F16" s="5" t="s">
        <v>200</v>
      </c>
      <c r="G16" s="54" t="s">
        <v>255</v>
      </c>
    </row>
    <row r="17" spans="1:7" x14ac:dyDescent="0.15">
      <c r="A17" s="63"/>
      <c r="B17" s="63"/>
      <c r="C17" s="2">
        <v>5</v>
      </c>
      <c r="D17" s="10" t="s">
        <v>105</v>
      </c>
      <c r="E17" s="9" t="s">
        <v>280</v>
      </c>
      <c r="F17" s="5" t="s">
        <v>200</v>
      </c>
      <c r="G17" s="54" t="s">
        <v>256</v>
      </c>
    </row>
    <row r="18" spans="1:7" s="32" customFormat="1" x14ac:dyDescent="0.15">
      <c r="A18" s="57">
        <v>4</v>
      </c>
      <c r="B18" s="60" t="s">
        <v>95</v>
      </c>
      <c r="C18" s="28">
        <v>0</v>
      </c>
      <c r="D18" s="29" t="s">
        <v>96</v>
      </c>
      <c r="E18" s="30" t="s">
        <v>283</v>
      </c>
      <c r="F18" s="31" t="s">
        <v>201</v>
      </c>
      <c r="G18" s="51" t="s">
        <v>257</v>
      </c>
    </row>
    <row r="19" spans="1:7" s="38" customFormat="1" x14ac:dyDescent="0.15">
      <c r="A19" s="58"/>
      <c r="B19" s="61"/>
      <c r="C19" s="33">
        <v>1</v>
      </c>
      <c r="D19" s="34" t="s">
        <v>97</v>
      </c>
      <c r="E19" s="35" t="s">
        <v>284</v>
      </c>
      <c r="F19" s="36" t="s">
        <v>202</v>
      </c>
      <c r="G19" s="52" t="s">
        <v>258</v>
      </c>
    </row>
    <row r="20" spans="1:7" s="43" customFormat="1" x14ac:dyDescent="0.15">
      <c r="A20" s="59"/>
      <c r="B20" s="62"/>
      <c r="C20" s="39">
        <v>2</v>
      </c>
      <c r="D20" s="40" t="s">
        <v>98</v>
      </c>
      <c r="E20" s="41" t="s">
        <v>281</v>
      </c>
      <c r="F20" s="42" t="s">
        <v>203</v>
      </c>
      <c r="G20" s="53" t="s">
        <v>259</v>
      </c>
    </row>
    <row r="21" spans="1:7" s="32" customFormat="1" x14ac:dyDescent="0.15">
      <c r="A21" s="57">
        <v>5</v>
      </c>
      <c r="B21" s="60" t="s">
        <v>106</v>
      </c>
      <c r="C21" s="28">
        <v>0</v>
      </c>
      <c r="D21" s="29" t="s">
        <v>107</v>
      </c>
      <c r="E21" s="30" t="s">
        <v>282</v>
      </c>
      <c r="F21" s="31" t="s">
        <v>217</v>
      </c>
      <c r="G21" s="51" t="s">
        <v>260</v>
      </c>
    </row>
    <row r="22" spans="1:7" s="38" customFormat="1" x14ac:dyDescent="0.15">
      <c r="A22" s="58"/>
      <c r="B22" s="61"/>
      <c r="C22" s="33">
        <v>1</v>
      </c>
      <c r="D22" s="34" t="s">
        <v>108</v>
      </c>
      <c r="E22" s="35" t="s">
        <v>285</v>
      </c>
      <c r="F22" s="36" t="s">
        <v>158</v>
      </c>
      <c r="G22" s="52" t="s">
        <v>247</v>
      </c>
    </row>
    <row r="23" spans="1:7" s="38" customFormat="1" x14ac:dyDescent="0.15">
      <c r="A23" s="58"/>
      <c r="B23" s="61"/>
      <c r="C23" s="33">
        <v>2</v>
      </c>
      <c r="D23" s="34" t="s">
        <v>109</v>
      </c>
      <c r="E23" s="35" t="s">
        <v>286</v>
      </c>
      <c r="F23" s="36" t="s">
        <v>157</v>
      </c>
      <c r="G23" s="52" t="s">
        <v>261</v>
      </c>
    </row>
    <row r="24" spans="1:7" s="38" customFormat="1" x14ac:dyDescent="0.15">
      <c r="A24" s="58"/>
      <c r="B24" s="61"/>
      <c r="C24" s="33">
        <v>3</v>
      </c>
      <c r="D24" s="34" t="s">
        <v>311</v>
      </c>
      <c r="E24" s="35" t="s">
        <v>287</v>
      </c>
      <c r="F24" s="36" t="s">
        <v>157</v>
      </c>
      <c r="G24" s="52" t="s">
        <v>261</v>
      </c>
    </row>
    <row r="25" spans="1:7" s="38" customFormat="1" x14ac:dyDescent="0.15">
      <c r="A25" s="58"/>
      <c r="B25" s="61"/>
      <c r="C25" s="33">
        <v>4</v>
      </c>
      <c r="D25" s="34" t="s">
        <v>312</v>
      </c>
      <c r="E25" s="35" t="s">
        <v>288</v>
      </c>
      <c r="F25" s="36" t="s">
        <v>218</v>
      </c>
      <c r="G25" s="52" t="s">
        <v>262</v>
      </c>
    </row>
    <row r="26" spans="1:7" s="38" customFormat="1" x14ac:dyDescent="0.15">
      <c r="A26" s="58"/>
      <c r="B26" s="61"/>
      <c r="C26" s="33">
        <v>5</v>
      </c>
      <c r="D26" s="34" t="s">
        <v>313</v>
      </c>
      <c r="E26" s="35" t="s">
        <v>289</v>
      </c>
      <c r="F26" s="36" t="s">
        <v>215</v>
      </c>
      <c r="G26" s="52" t="s">
        <v>263</v>
      </c>
    </row>
    <row r="27" spans="1:7" s="43" customFormat="1" x14ac:dyDescent="0.15">
      <c r="A27" s="59"/>
      <c r="B27" s="62"/>
      <c r="C27" s="39">
        <v>6</v>
      </c>
      <c r="D27" s="40" t="s">
        <v>314</v>
      </c>
      <c r="E27" s="41" t="s">
        <v>290</v>
      </c>
      <c r="F27" s="42" t="s">
        <v>215</v>
      </c>
      <c r="G27" s="53" t="s">
        <v>264</v>
      </c>
    </row>
    <row r="28" spans="1:7" x14ac:dyDescent="0.15">
      <c r="A28" s="63">
        <v>6</v>
      </c>
      <c r="B28" s="63" t="s">
        <v>110</v>
      </c>
      <c r="C28" s="2">
        <v>0</v>
      </c>
      <c r="D28" s="10" t="s">
        <v>316</v>
      </c>
      <c r="E28" s="9" t="s">
        <v>291</v>
      </c>
      <c r="F28" s="5" t="s">
        <v>159</v>
      </c>
      <c r="G28" s="54" t="s">
        <v>162</v>
      </c>
    </row>
    <row r="29" spans="1:7" x14ac:dyDescent="0.15">
      <c r="A29" s="63"/>
      <c r="B29" s="63"/>
      <c r="C29" s="2">
        <v>1</v>
      </c>
      <c r="D29" s="10" t="s">
        <v>317</v>
      </c>
      <c r="E29" s="9" t="s">
        <v>292</v>
      </c>
      <c r="F29" s="5" t="s">
        <v>160</v>
      </c>
      <c r="G29" s="54" t="s">
        <v>265</v>
      </c>
    </row>
    <row r="30" spans="1:7" x14ac:dyDescent="0.15">
      <c r="A30" s="63"/>
      <c r="B30" s="63"/>
      <c r="C30" s="2">
        <v>2</v>
      </c>
      <c r="D30" s="10" t="s">
        <v>315</v>
      </c>
      <c r="E30" s="9" t="s">
        <v>293</v>
      </c>
      <c r="F30" s="5" t="s">
        <v>160</v>
      </c>
      <c r="G30" s="54" t="s">
        <v>266</v>
      </c>
    </row>
    <row r="31" spans="1:7" x14ac:dyDescent="0.15">
      <c r="A31" s="63"/>
      <c r="B31" s="63"/>
      <c r="C31" s="2">
        <v>3</v>
      </c>
      <c r="D31" s="10" t="s">
        <v>111</v>
      </c>
      <c r="E31" s="9" t="s">
        <v>294</v>
      </c>
      <c r="F31" s="5" t="s">
        <v>161</v>
      </c>
      <c r="G31" s="54" t="s">
        <v>267</v>
      </c>
    </row>
    <row r="32" spans="1:7" x14ac:dyDescent="0.15">
      <c r="A32" s="63"/>
      <c r="B32" s="63"/>
      <c r="C32" s="2">
        <v>4</v>
      </c>
      <c r="D32" s="10" t="s">
        <v>112</v>
      </c>
      <c r="E32" s="9" t="s">
        <v>295</v>
      </c>
      <c r="F32" s="5" t="s">
        <v>161</v>
      </c>
      <c r="G32" s="54" t="s">
        <v>268</v>
      </c>
    </row>
    <row r="33" spans="1:8" x14ac:dyDescent="0.15">
      <c r="A33" s="63"/>
      <c r="B33" s="63"/>
      <c r="C33" s="2">
        <v>5</v>
      </c>
      <c r="D33" s="10" t="s">
        <v>113</v>
      </c>
      <c r="E33" s="9" t="s">
        <v>296</v>
      </c>
      <c r="F33" s="5" t="s">
        <v>160</v>
      </c>
      <c r="G33" s="54" t="s">
        <v>269</v>
      </c>
    </row>
    <row r="34" spans="1:8" s="32" customFormat="1" x14ac:dyDescent="0.15">
      <c r="A34" s="44">
        <v>7</v>
      </c>
      <c r="B34" s="45" t="s">
        <v>221</v>
      </c>
      <c r="C34" s="28">
        <v>0</v>
      </c>
      <c r="D34" s="29" t="s">
        <v>220</v>
      </c>
      <c r="E34" s="30" t="s">
        <v>297</v>
      </c>
      <c r="F34" s="31" t="s">
        <v>219</v>
      </c>
      <c r="G34" s="51" t="s">
        <v>244</v>
      </c>
    </row>
    <row r="35" spans="1:8" s="32" customFormat="1" x14ac:dyDescent="0.15">
      <c r="A35" s="57">
        <v>8</v>
      </c>
      <c r="B35" s="60" t="s">
        <v>222</v>
      </c>
      <c r="C35" s="28">
        <v>0</v>
      </c>
      <c r="D35" s="55" t="s">
        <v>226</v>
      </c>
      <c r="E35" s="30" t="s">
        <v>298</v>
      </c>
      <c r="F35" s="31" t="s">
        <v>233</v>
      </c>
      <c r="G35" s="51" t="str">
        <f>CONCATENATE(G19,",20033")</f>
        <v>20020,20033</v>
      </c>
    </row>
    <row r="36" spans="1:8" s="38" customFormat="1" x14ac:dyDescent="0.15">
      <c r="A36" s="58"/>
      <c r="B36" s="61"/>
      <c r="C36" s="33">
        <v>1</v>
      </c>
      <c r="D36" s="48" t="s">
        <v>232</v>
      </c>
      <c r="E36" s="35" t="s">
        <v>299</v>
      </c>
      <c r="F36" s="36" t="s">
        <v>234</v>
      </c>
      <c r="G36" s="52" t="str">
        <f>CONCATENATE(G10,"")</f>
        <v>20012-20014</v>
      </c>
      <c r="H36" s="37"/>
    </row>
    <row r="37" spans="1:8" s="38" customFormat="1" x14ac:dyDescent="0.15">
      <c r="A37" s="58"/>
      <c r="B37" s="61"/>
      <c r="C37" s="33">
        <v>2</v>
      </c>
      <c r="D37" s="48" t="s">
        <v>224</v>
      </c>
      <c r="E37" s="35" t="s">
        <v>300</v>
      </c>
      <c r="F37" s="36" t="s">
        <v>235</v>
      </c>
      <c r="G37" s="52" t="str">
        <f>CONCATENATE(G6,",20035")</f>
        <v>20005-20006,20035</v>
      </c>
    </row>
    <row r="38" spans="1:8" s="38" customFormat="1" x14ac:dyDescent="0.15">
      <c r="A38" s="58"/>
      <c r="B38" s="61"/>
      <c r="C38" s="33">
        <v>3</v>
      </c>
      <c r="D38" s="48" t="s">
        <v>227</v>
      </c>
      <c r="E38" s="35" t="s">
        <v>301</v>
      </c>
      <c r="F38" s="36" t="s">
        <v>236</v>
      </c>
      <c r="G38" s="52" t="str">
        <f>CONCATENATE(G9,",20040")</f>
        <v>20010-20011,20040</v>
      </c>
    </row>
    <row r="39" spans="1:8" s="38" customFormat="1" x14ac:dyDescent="0.15">
      <c r="A39" s="58"/>
      <c r="B39" s="61"/>
      <c r="C39" s="33">
        <v>4</v>
      </c>
      <c r="D39" s="48" t="s">
        <v>228</v>
      </c>
      <c r="E39" s="35" t="s">
        <v>302</v>
      </c>
      <c r="F39" s="36" t="s">
        <v>237</v>
      </c>
      <c r="G39" s="52" t="str">
        <f>CONCATENATE(G18,",20036")</f>
        <v>20019,20036</v>
      </c>
    </row>
    <row r="40" spans="1:8" s="38" customFormat="1" x14ac:dyDescent="0.15">
      <c r="A40" s="58"/>
      <c r="B40" s="61"/>
      <c r="C40" s="33">
        <v>5</v>
      </c>
      <c r="D40" s="38" t="s">
        <v>223</v>
      </c>
      <c r="E40" s="35" t="s">
        <v>303</v>
      </c>
      <c r="F40" s="36" t="s">
        <v>238</v>
      </c>
      <c r="G40" s="52" t="str">
        <f>CONCATENATE(G34,"")</f>
        <v>20032-20037</v>
      </c>
      <c r="H40" s="37"/>
    </row>
    <row r="41" spans="1:8" s="38" customFormat="1" x14ac:dyDescent="0.15">
      <c r="A41" s="58"/>
      <c r="B41" s="61"/>
      <c r="C41" s="33">
        <v>6</v>
      </c>
      <c r="D41" s="48" t="s">
        <v>229</v>
      </c>
      <c r="E41" s="35" t="s">
        <v>304</v>
      </c>
      <c r="F41" s="36" t="s">
        <v>239</v>
      </c>
      <c r="G41" s="52" t="str">
        <f>CONCATENATE(G11,",20045")</f>
        <v>20015,20045</v>
      </c>
    </row>
    <row r="42" spans="1:8" s="38" customFormat="1" x14ac:dyDescent="0.15">
      <c r="A42" s="58"/>
      <c r="B42" s="61"/>
      <c r="C42" s="33">
        <v>7</v>
      </c>
      <c r="D42" s="48" t="s">
        <v>230</v>
      </c>
      <c r="E42" s="35" t="s">
        <v>305</v>
      </c>
      <c r="F42" s="36" t="s">
        <v>240</v>
      </c>
      <c r="G42" s="52" t="str">
        <f>CONCATENATE(G27,",20037")</f>
        <v>20024,20037</v>
      </c>
    </row>
    <row r="43" spans="1:8" s="38" customFormat="1" x14ac:dyDescent="0.15">
      <c r="A43" s="58"/>
      <c r="B43" s="61"/>
      <c r="C43" s="33">
        <v>8</v>
      </c>
      <c r="D43" s="48" t="s">
        <v>225</v>
      </c>
      <c r="E43" s="35" t="s">
        <v>306</v>
      </c>
      <c r="F43" s="36" t="s">
        <v>241</v>
      </c>
      <c r="G43" s="52" t="str">
        <f>CONCATENATE(G17,",20032,20034,20039")</f>
        <v>20018,20032,20034,20039</v>
      </c>
    </row>
    <row r="44" spans="1:8" s="43" customFormat="1" x14ac:dyDescent="0.15">
      <c r="A44" s="59"/>
      <c r="B44" s="62"/>
      <c r="C44" s="39">
        <v>9</v>
      </c>
      <c r="D44" s="56" t="s">
        <v>231</v>
      </c>
      <c r="E44" s="41" t="s">
        <v>307</v>
      </c>
      <c r="F44" s="42" t="s">
        <v>242</v>
      </c>
      <c r="G44" s="53" t="str">
        <f>CONCATENATE(G20,",20041")</f>
        <v>20021,20041</v>
      </c>
    </row>
  </sheetData>
  <mergeCells count="14">
    <mergeCell ref="A35:A44"/>
    <mergeCell ref="B35:B44"/>
    <mergeCell ref="A28:A33"/>
    <mergeCell ref="B3:B6"/>
    <mergeCell ref="B7:B11"/>
    <mergeCell ref="B18:B20"/>
    <mergeCell ref="B12:B17"/>
    <mergeCell ref="B21:B27"/>
    <mergeCell ref="B28:B33"/>
    <mergeCell ref="A3:A6"/>
    <mergeCell ref="A7:A11"/>
    <mergeCell ref="A18:A20"/>
    <mergeCell ref="A12:A17"/>
    <mergeCell ref="A21:A27"/>
  </mergeCells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普通怪属性</vt:lpstr>
      <vt:lpstr>BOSS怪属性</vt:lpstr>
      <vt:lpstr>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2015-04-21T16:41:14Z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