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385" yWindow="60" windowWidth="14340" windowHeight="9300" activeTab="1"/>
  </bookViews>
  <sheets>
    <sheet name="装备" sheetId="1" r:id="rId1"/>
    <sheet name="道具" sheetId="2" r:id="rId2"/>
    <sheet name="道具作用说明表" sheetId="3" r:id="rId3"/>
    <sheet name="装备外观" sheetId="4" r:id="rId4"/>
    <sheet name="formula" sheetId="5" r:id="rId5"/>
    <sheet name="smithy" sheetId="6" r:id="rId6"/>
  </sheets>
  <definedNames>
    <definedName name="_xlnm._FilterDatabase" localSheetId="0" hidden="1">装备!$A$3:$Y$478</definedName>
  </definedNames>
  <calcPr calcId="145621"/>
</workbook>
</file>

<file path=xl/calcChain.xml><?xml version="1.0" encoding="utf-8"?>
<calcChain xmlns="http://schemas.openxmlformats.org/spreadsheetml/2006/main">
  <c r="J98" i="2" l="1"/>
  <c r="J99" i="2"/>
  <c r="J100" i="2"/>
  <c r="J101" i="2"/>
  <c r="J102" i="2"/>
  <c r="J103" i="2"/>
  <c r="J104" i="2"/>
  <c r="J86" i="2"/>
  <c r="J87" i="2"/>
  <c r="J88" i="2"/>
  <c r="J89" i="2"/>
  <c r="J90" i="2"/>
  <c r="J91" i="2"/>
  <c r="J92" i="2"/>
  <c r="J93" i="2"/>
  <c r="J94" i="2"/>
  <c r="J95" i="2"/>
  <c r="J96" i="2"/>
  <c r="J97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69" i="2"/>
  <c r="C127" i="2" l="1"/>
  <c r="C128" i="2"/>
  <c r="C129" i="2"/>
  <c r="C130" i="2"/>
  <c r="C131" i="2"/>
  <c r="C126" i="2"/>
  <c r="C125" i="2"/>
  <c r="C56" i="2" l="1"/>
  <c r="A3" i="6" l="1"/>
  <c r="A4" i="6"/>
  <c r="A5" i="6"/>
  <c r="A6" i="6"/>
  <c r="A7" i="6"/>
  <c r="A8" i="6"/>
  <c r="A9" i="6"/>
  <c r="A10" i="6"/>
  <c r="A11" i="6"/>
  <c r="A12" i="6"/>
  <c r="A13" i="6"/>
  <c r="A2" i="6"/>
  <c r="D40" i="5" l="1"/>
  <c r="D41" i="5"/>
  <c r="D42" i="5"/>
  <c r="D43" i="5"/>
  <c r="D44" i="5"/>
  <c r="D45" i="5"/>
  <c r="D46" i="5"/>
  <c r="D47" i="5"/>
  <c r="D48" i="5"/>
  <c r="D49" i="5"/>
  <c r="D39" i="5"/>
  <c r="F37" i="5"/>
  <c r="F35" i="5"/>
  <c r="F33" i="5"/>
  <c r="F31" i="5"/>
  <c r="F29" i="5"/>
  <c r="F27" i="5"/>
  <c r="F25" i="5"/>
  <c r="F23" i="5"/>
  <c r="F21" i="5"/>
  <c r="F19" i="5"/>
  <c r="F17" i="5"/>
  <c r="F15" i="5"/>
  <c r="D26" i="5"/>
  <c r="D27" i="5"/>
  <c r="D28" i="5"/>
  <c r="D29" i="5"/>
  <c r="D30" i="5"/>
  <c r="D31" i="5"/>
  <c r="D32" i="5"/>
  <c r="D33" i="5"/>
  <c r="D34" i="5"/>
  <c r="D35" i="5"/>
  <c r="D36" i="5"/>
  <c r="D37" i="5"/>
  <c r="D20" i="5"/>
  <c r="D21" i="5"/>
  <c r="D22" i="5"/>
  <c r="D23" i="5"/>
  <c r="D24" i="5"/>
  <c r="D25" i="5"/>
  <c r="D18" i="5"/>
  <c r="D19" i="5"/>
  <c r="D17" i="5"/>
  <c r="D16" i="5"/>
  <c r="D4" i="5"/>
  <c r="D5" i="5"/>
  <c r="D6" i="5"/>
  <c r="D7" i="5"/>
  <c r="D8" i="5"/>
  <c r="D9" i="5"/>
  <c r="D10" i="5"/>
  <c r="D11" i="5"/>
  <c r="D12" i="5"/>
  <c r="D13" i="5"/>
  <c r="D3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2" i="5"/>
  <c r="E100" i="4" l="1"/>
  <c r="E99" i="4"/>
  <c r="E98" i="4"/>
  <c r="D69" i="4"/>
  <c r="E69" i="4"/>
  <c r="D70" i="4"/>
  <c r="E70" i="4"/>
  <c r="D71" i="4"/>
  <c r="E71" i="4"/>
  <c r="D140" i="4" l="1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E49" i="4"/>
  <c r="D49" i="4"/>
  <c r="E48" i="4"/>
  <c r="D48" i="4"/>
  <c r="E47" i="4"/>
  <c r="D47" i="4"/>
  <c r="C125" i="4"/>
  <c r="A149" i="4"/>
  <c r="B14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C464" i="1"/>
  <c r="C461" i="1"/>
  <c r="C458" i="1"/>
  <c r="C455" i="1"/>
  <c r="C452" i="1"/>
  <c r="C449" i="1"/>
  <c r="C446" i="1"/>
  <c r="C443" i="1"/>
  <c r="C440" i="1"/>
  <c r="C437" i="1"/>
  <c r="C434" i="1"/>
  <c r="C431" i="1"/>
  <c r="C432" i="1" s="1"/>
  <c r="C433" i="1" s="1"/>
  <c r="C451" i="1" l="1"/>
  <c r="C450" i="1"/>
  <c r="C454" i="1"/>
  <c r="C453" i="1"/>
  <c r="C436" i="1"/>
  <c r="C435" i="1"/>
  <c r="C448" i="1"/>
  <c r="C447" i="1"/>
  <c r="C460" i="1"/>
  <c r="C459" i="1"/>
  <c r="C439" i="1"/>
  <c r="C438" i="1"/>
  <c r="C463" i="1"/>
  <c r="C462" i="1"/>
  <c r="C442" i="1"/>
  <c r="C441" i="1"/>
  <c r="C466" i="1"/>
  <c r="C465" i="1"/>
  <c r="C444" i="1"/>
  <c r="C445" i="1"/>
  <c r="C457" i="1"/>
  <c r="C456" i="1"/>
  <c r="Y342" i="1"/>
  <c r="Y341" i="1"/>
  <c r="Y340" i="1"/>
  <c r="Y339" i="1"/>
  <c r="Y338" i="1"/>
  <c r="Y337" i="1"/>
  <c r="C57" i="1"/>
  <c r="C55" i="4" s="1"/>
  <c r="C58" i="1"/>
  <c r="C56" i="4" s="1"/>
  <c r="C56" i="1"/>
  <c r="C54" i="4" s="1"/>
  <c r="Y343" i="1"/>
  <c r="Y87" i="1"/>
  <c r="C87" i="1"/>
  <c r="C85" i="4" s="1"/>
  <c r="Y58" i="1"/>
  <c r="Y57" i="1"/>
  <c r="C113" i="1"/>
  <c r="C84" i="1"/>
  <c r="C55" i="1"/>
  <c r="C53" i="4" s="1"/>
  <c r="C413" i="1"/>
  <c r="C384" i="1"/>
  <c r="C343" i="1"/>
  <c r="C322" i="1"/>
  <c r="C265" i="1"/>
  <c r="C207" i="1"/>
  <c r="C151" i="1"/>
  <c r="C149" i="4" s="1"/>
  <c r="C116" i="1"/>
  <c r="C114" i="4" s="1"/>
  <c r="C410" i="1"/>
  <c r="C412" i="1" s="1"/>
  <c r="C381" i="1"/>
  <c r="C383" i="1" s="1"/>
  <c r="C340" i="1"/>
  <c r="C319" i="1"/>
  <c r="C320" i="1" s="1"/>
  <c r="C262" i="1"/>
  <c r="C264" i="1" s="1"/>
  <c r="C204" i="1"/>
  <c r="C206" i="1" s="1"/>
  <c r="C148" i="1"/>
  <c r="C407" i="1"/>
  <c r="C408" i="1" s="1"/>
  <c r="C378" i="1"/>
  <c r="C380" i="1" s="1"/>
  <c r="C316" i="1"/>
  <c r="C318" i="1" s="1"/>
  <c r="C259" i="1"/>
  <c r="C261" i="1" s="1"/>
  <c r="C201" i="1"/>
  <c r="C202" i="1" s="1"/>
  <c r="C145" i="1"/>
  <c r="C110" i="1"/>
  <c r="C81" i="1"/>
  <c r="C406" i="1"/>
  <c r="C405" i="1"/>
  <c r="C404" i="1"/>
  <c r="C377" i="1"/>
  <c r="C376" i="1"/>
  <c r="C375" i="1"/>
  <c r="C339" i="1"/>
  <c r="C338" i="1"/>
  <c r="C337" i="1"/>
  <c r="C315" i="1"/>
  <c r="C314" i="1"/>
  <c r="C313" i="1"/>
  <c r="C258" i="1"/>
  <c r="C257" i="1"/>
  <c r="C256" i="1"/>
  <c r="C200" i="1"/>
  <c r="C199" i="1"/>
  <c r="C198" i="1"/>
  <c r="C144" i="1"/>
  <c r="C142" i="4" s="1"/>
  <c r="C143" i="1"/>
  <c r="C141" i="4" s="1"/>
  <c r="C142" i="1"/>
  <c r="C140" i="4" s="1"/>
  <c r="C49" i="1"/>
  <c r="C47" i="4" s="1"/>
  <c r="C50" i="1"/>
  <c r="C48" i="4" s="1"/>
  <c r="C51" i="1"/>
  <c r="C49" i="4" s="1"/>
  <c r="C52" i="1"/>
  <c r="C83" i="1" l="1"/>
  <c r="C81" i="4" s="1"/>
  <c r="C79" i="4"/>
  <c r="C86" i="1"/>
  <c r="C84" i="4" s="1"/>
  <c r="C82" i="4"/>
  <c r="C147" i="1"/>
  <c r="C145" i="4" s="1"/>
  <c r="C143" i="4"/>
  <c r="C149" i="1"/>
  <c r="C147" i="4" s="1"/>
  <c r="C146" i="4"/>
  <c r="C112" i="1"/>
  <c r="C110" i="4" s="1"/>
  <c r="C108" i="4"/>
  <c r="C114" i="1"/>
  <c r="C111" i="4"/>
  <c r="C53" i="1"/>
  <c r="C51" i="4" s="1"/>
  <c r="C50" i="4"/>
  <c r="C85" i="1"/>
  <c r="C83" i="4" s="1"/>
  <c r="C321" i="1"/>
  <c r="C150" i="1"/>
  <c r="C148" i="4" s="1"/>
  <c r="C263" i="1"/>
  <c r="C411" i="1"/>
  <c r="C205" i="1"/>
  <c r="C382" i="1"/>
  <c r="C409" i="1"/>
  <c r="C203" i="1"/>
  <c r="C379" i="1"/>
  <c r="C146" i="1"/>
  <c r="C144" i="4" s="1"/>
  <c r="C111" i="1"/>
  <c r="C109" i="4" s="1"/>
  <c r="C317" i="1"/>
  <c r="C82" i="1"/>
  <c r="C80" i="4" s="1"/>
  <c r="C260" i="1"/>
  <c r="C54" i="1"/>
  <c r="C52" i="4" s="1"/>
  <c r="Y413" i="1"/>
  <c r="Y384" i="1"/>
  <c r="Y322" i="1"/>
  <c r="Y265" i="1"/>
  <c r="Y207" i="1"/>
  <c r="Y151" i="1"/>
  <c r="Y412" i="1"/>
  <c r="Y411" i="1"/>
  <c r="Y410" i="1"/>
  <c r="Y383" i="1"/>
  <c r="Y382" i="1"/>
  <c r="Y381" i="1"/>
  <c r="Y321" i="1"/>
  <c r="Y320" i="1"/>
  <c r="Y319" i="1"/>
  <c r="Y264" i="1"/>
  <c r="Y263" i="1"/>
  <c r="Y262" i="1"/>
  <c r="Y206" i="1"/>
  <c r="Y205" i="1"/>
  <c r="Y204" i="1"/>
  <c r="Y150" i="1"/>
  <c r="Y149" i="1"/>
  <c r="Y148" i="1"/>
  <c r="Y116" i="1"/>
  <c r="Y115" i="1"/>
  <c r="Y114" i="1"/>
  <c r="Y113" i="1"/>
  <c r="Y86" i="1"/>
  <c r="Y85" i="1"/>
  <c r="Y84" i="1"/>
  <c r="Y409" i="1"/>
  <c r="Y408" i="1"/>
  <c r="Y407" i="1"/>
  <c r="Y380" i="1"/>
  <c r="Y379" i="1"/>
  <c r="Y378" i="1"/>
  <c r="Y318" i="1"/>
  <c r="Y317" i="1"/>
  <c r="Y316" i="1"/>
  <c r="Y261" i="1"/>
  <c r="Y260" i="1"/>
  <c r="Y259" i="1"/>
  <c r="Y203" i="1"/>
  <c r="Y202" i="1"/>
  <c r="Y201" i="1"/>
  <c r="Y147" i="1"/>
  <c r="Y146" i="1"/>
  <c r="Y145" i="1"/>
  <c r="Y112" i="1"/>
  <c r="Y111" i="1"/>
  <c r="Y110" i="1"/>
  <c r="Y83" i="1"/>
  <c r="Y82" i="1"/>
  <c r="Y81" i="1"/>
  <c r="Y406" i="1"/>
  <c r="Y405" i="1"/>
  <c r="Y404" i="1"/>
  <c r="Y377" i="1"/>
  <c r="Y376" i="1"/>
  <c r="Y375" i="1"/>
  <c r="Y315" i="1"/>
  <c r="Y314" i="1"/>
  <c r="Y313" i="1"/>
  <c r="Y258" i="1"/>
  <c r="Y257" i="1"/>
  <c r="Y256" i="1"/>
  <c r="Y200" i="1"/>
  <c r="Y199" i="1"/>
  <c r="Y198" i="1"/>
  <c r="Y144" i="1"/>
  <c r="Y143" i="1"/>
  <c r="Y142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43" i="1"/>
  <c r="C115" i="1" l="1"/>
  <c r="C113" i="4" s="1"/>
  <c r="C112" i="4"/>
  <c r="C419" i="1"/>
  <c r="C420" i="1"/>
  <c r="C421" i="1"/>
  <c r="C422" i="1"/>
  <c r="C423" i="1"/>
  <c r="C424" i="1"/>
  <c r="C425" i="1"/>
  <c r="C426" i="1"/>
  <c r="C427" i="1"/>
  <c r="C428" i="1"/>
  <c r="C429" i="1"/>
  <c r="C430" i="1"/>
  <c r="C345" i="1" l="1"/>
  <c r="C346" i="1"/>
  <c r="C347" i="1"/>
  <c r="C341" i="1" s="1"/>
  <c r="C342" i="1" s="1"/>
  <c r="C348" i="1"/>
  <c r="C349" i="1"/>
  <c r="C350" i="1"/>
  <c r="C351" i="1"/>
  <c r="C352" i="1"/>
  <c r="C353" i="1"/>
  <c r="C354" i="1"/>
  <c r="C355" i="1"/>
  <c r="C344" i="1"/>
  <c r="C468" i="1"/>
  <c r="C469" i="1"/>
  <c r="C470" i="1"/>
  <c r="C471" i="1"/>
  <c r="C472" i="1"/>
  <c r="C473" i="1"/>
  <c r="C474" i="1"/>
  <c r="C475" i="1"/>
  <c r="C476" i="1"/>
  <c r="C477" i="1"/>
  <c r="C478" i="1"/>
  <c r="C467" i="1"/>
  <c r="C63" i="2" l="1"/>
  <c r="C64" i="2"/>
  <c r="C65" i="2"/>
  <c r="C66" i="2"/>
  <c r="C67" i="2"/>
  <c r="C68" i="2"/>
  <c r="D116" i="4" l="1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E115" i="4"/>
  <c r="D115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E2" i="4"/>
  <c r="D2" i="4"/>
  <c r="D15" i="4"/>
  <c r="E15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E16" i="4"/>
  <c r="D16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C70" i="4" s="1"/>
  <c r="A71" i="4"/>
  <c r="B71" i="4"/>
  <c r="C71" i="4" s="1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C99" i="4" s="1"/>
  <c r="A100" i="4"/>
  <c r="B100" i="4"/>
  <c r="C100" i="4" s="1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2" i="4"/>
  <c r="B2" i="4"/>
  <c r="C57" i="2" l="1"/>
  <c r="C58" i="2"/>
  <c r="C59" i="2"/>
  <c r="C60" i="2"/>
  <c r="C61" i="2"/>
  <c r="C62" i="2"/>
  <c r="C11" i="2" l="1"/>
  <c r="C12" i="2"/>
  <c r="C13" i="2"/>
  <c r="C402" i="1"/>
  <c r="C403" i="1"/>
  <c r="C401" i="1"/>
  <c r="C398" i="1"/>
  <c r="C400" i="1" s="1"/>
  <c r="C396" i="1"/>
  <c r="C397" i="1"/>
  <c r="C395" i="1"/>
  <c r="C392" i="1"/>
  <c r="C394" i="1" s="1"/>
  <c r="C369" i="1"/>
  <c r="C371" i="1" s="1"/>
  <c r="C372" i="1"/>
  <c r="C374" i="1" s="1"/>
  <c r="C367" i="1"/>
  <c r="C368" i="1"/>
  <c r="C366" i="1"/>
  <c r="C363" i="1"/>
  <c r="C365" i="1" s="1"/>
  <c r="C334" i="1"/>
  <c r="C335" i="1" s="1"/>
  <c r="C331" i="1"/>
  <c r="C333" i="1" s="1"/>
  <c r="C328" i="1"/>
  <c r="C329" i="1" s="1"/>
  <c r="C301" i="1"/>
  <c r="C302" i="1" s="1"/>
  <c r="C303" i="1" s="1"/>
  <c r="C304" i="1"/>
  <c r="C305" i="1"/>
  <c r="C306" i="1"/>
  <c r="C307" i="1"/>
  <c r="C309" i="1" s="1"/>
  <c r="C310" i="1"/>
  <c r="C311" i="1"/>
  <c r="C312" i="1"/>
  <c r="C247" i="1"/>
  <c r="C248" i="1"/>
  <c r="C249" i="1"/>
  <c r="C250" i="1"/>
  <c r="C252" i="1" s="1"/>
  <c r="C253" i="1"/>
  <c r="C254" i="1"/>
  <c r="C255" i="1"/>
  <c r="C244" i="1"/>
  <c r="C246" i="1" s="1"/>
  <c r="C196" i="1"/>
  <c r="C197" i="1"/>
  <c r="C195" i="1"/>
  <c r="C190" i="1"/>
  <c r="C191" i="1"/>
  <c r="C192" i="1"/>
  <c r="C194" i="1" s="1"/>
  <c r="C189" i="1"/>
  <c r="C186" i="1"/>
  <c r="C187" i="1" s="1"/>
  <c r="C188" i="1" s="1"/>
  <c r="C140" i="1"/>
  <c r="C138" i="4" s="1"/>
  <c r="C141" i="1"/>
  <c r="C139" i="4" s="1"/>
  <c r="C139" i="1"/>
  <c r="C137" i="4" s="1"/>
  <c r="C134" i="1"/>
  <c r="C132" i="4" s="1"/>
  <c r="C135" i="1"/>
  <c r="C133" i="4" s="1"/>
  <c r="C136" i="1"/>
  <c r="C133" i="1"/>
  <c r="C131" i="4" s="1"/>
  <c r="C130" i="1"/>
  <c r="C104" i="1"/>
  <c r="C102" i="4" s="1"/>
  <c r="C105" i="1"/>
  <c r="C103" i="4" s="1"/>
  <c r="C106" i="1"/>
  <c r="C104" i="4" s="1"/>
  <c r="C107" i="1"/>
  <c r="C105" i="4" s="1"/>
  <c r="C108" i="1"/>
  <c r="C106" i="4" s="1"/>
  <c r="C109" i="1"/>
  <c r="C107" i="4" s="1"/>
  <c r="C75" i="1"/>
  <c r="C73" i="4" s="1"/>
  <c r="C76" i="1"/>
  <c r="C74" i="4" s="1"/>
  <c r="C77" i="1"/>
  <c r="C75" i="4" s="1"/>
  <c r="C78" i="1"/>
  <c r="C76" i="4" s="1"/>
  <c r="C79" i="1"/>
  <c r="C77" i="4" s="1"/>
  <c r="C80" i="1"/>
  <c r="C78" i="4" s="1"/>
  <c r="C46" i="1"/>
  <c r="C47" i="1"/>
  <c r="C48" i="1"/>
  <c r="C43" i="1"/>
  <c r="C44" i="1"/>
  <c r="C45" i="1"/>
  <c r="C131" i="1" l="1"/>
  <c r="C129" i="4" s="1"/>
  <c r="C128" i="4"/>
  <c r="C138" i="1"/>
  <c r="C136" i="4" s="1"/>
  <c r="C134" i="4"/>
  <c r="C193" i="1"/>
  <c r="C393" i="1"/>
  <c r="C330" i="1"/>
  <c r="C364" i="1"/>
  <c r="C251" i="1"/>
  <c r="C132" i="1"/>
  <c r="C130" i="4" s="1"/>
  <c r="C308" i="1"/>
  <c r="C137" i="1"/>
  <c r="C135" i="4" s="1"/>
  <c r="C370" i="1"/>
  <c r="C245" i="1"/>
  <c r="C332" i="1"/>
  <c r="C336" i="1"/>
  <c r="C373" i="1"/>
  <c r="C399" i="1"/>
  <c r="C5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05" i="2"/>
  <c r="C4" i="2" l="1"/>
  <c r="C5" i="2"/>
  <c r="C6" i="2"/>
  <c r="C7" i="2"/>
  <c r="C8" i="2"/>
  <c r="C9" i="2"/>
  <c r="C10" i="2"/>
  <c r="C14" i="2"/>
  <c r="C15" i="2"/>
  <c r="C16" i="2"/>
  <c r="C17" i="2"/>
  <c r="C18" i="2"/>
  <c r="C19" i="2"/>
  <c r="C20" i="2"/>
  <c r="C25" i="2"/>
  <c r="C26" i="2"/>
  <c r="C27" i="2"/>
  <c r="C28" i="2"/>
  <c r="C29" i="2"/>
  <c r="C30" i="2"/>
  <c r="C31" i="2"/>
  <c r="C32" i="2"/>
  <c r="C33" i="2"/>
  <c r="C34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69" i="2"/>
  <c r="C73" i="2" l="1"/>
  <c r="C103" i="2"/>
  <c r="C104" i="2"/>
  <c r="C102" i="2"/>
  <c r="C99" i="2"/>
  <c r="C88" i="2"/>
  <c r="C83" i="2"/>
  <c r="C72" i="2"/>
  <c r="C87" i="2"/>
  <c r="C100" i="2"/>
  <c r="C95" i="2"/>
  <c r="C90" i="2"/>
  <c r="C84" i="2"/>
  <c r="C79" i="2"/>
  <c r="C74" i="2"/>
  <c r="C94" i="2"/>
  <c r="C78" i="2"/>
  <c r="C98" i="2"/>
  <c r="C92" i="2"/>
  <c r="C82" i="2"/>
  <c r="C76" i="2"/>
  <c r="C71" i="2"/>
  <c r="C70" i="2"/>
  <c r="C96" i="2"/>
  <c r="C91" i="2"/>
  <c r="C86" i="2"/>
  <c r="C80" i="2"/>
  <c r="C75" i="2"/>
  <c r="C101" i="2"/>
  <c r="C97" i="2"/>
  <c r="C93" i="2"/>
  <c r="C89" i="2"/>
  <c r="C85" i="2"/>
  <c r="C81" i="2"/>
  <c r="C77" i="2"/>
  <c r="C61" i="1"/>
  <c r="C59" i="4" s="1"/>
  <c r="C90" i="1"/>
  <c r="C88" i="4" s="1"/>
  <c r="C227" i="1"/>
  <c r="C228" i="1"/>
  <c r="C229" i="1"/>
  <c r="C171" i="1"/>
  <c r="C123" i="1"/>
  <c r="C121" i="4" s="1"/>
  <c r="C415" i="1"/>
  <c r="C416" i="1"/>
  <c r="C417" i="1"/>
  <c r="C418" i="1"/>
  <c r="C414" i="1"/>
  <c r="C357" i="1"/>
  <c r="C358" i="1"/>
  <c r="C359" i="1"/>
  <c r="C360" i="1"/>
  <c r="C361" i="1"/>
  <c r="C362" i="1"/>
  <c r="C385" i="1"/>
  <c r="C386" i="1"/>
  <c r="C387" i="1"/>
  <c r="C388" i="1"/>
  <c r="C389" i="1"/>
  <c r="C390" i="1"/>
  <c r="C391" i="1"/>
  <c r="C356" i="1"/>
  <c r="C323" i="1"/>
  <c r="C295" i="1"/>
  <c r="C296" i="1"/>
  <c r="C297" i="1"/>
  <c r="C298" i="1"/>
  <c r="C299" i="1"/>
  <c r="C300" i="1"/>
  <c r="C287" i="1"/>
  <c r="C288" i="1"/>
  <c r="C290" i="1"/>
  <c r="C291" i="1"/>
  <c r="C292" i="1"/>
  <c r="C293" i="1"/>
  <c r="C294" i="1"/>
  <c r="C279" i="1"/>
  <c r="C281" i="1"/>
  <c r="C282" i="1"/>
  <c r="C283" i="1"/>
  <c r="C284" i="1"/>
  <c r="C285" i="1"/>
  <c r="C286" i="1"/>
  <c r="C275" i="1"/>
  <c r="C276" i="1"/>
  <c r="C277" i="1"/>
  <c r="C278" i="1"/>
  <c r="C280" i="1"/>
  <c r="C270" i="1"/>
  <c r="C271" i="1"/>
  <c r="C128" i="1" s="1"/>
  <c r="C126" i="4" s="1"/>
  <c r="C272" i="1"/>
  <c r="C273" i="1"/>
  <c r="C274" i="1"/>
  <c r="C266" i="1"/>
  <c r="C267" i="1"/>
  <c r="C268" i="1"/>
  <c r="C269" i="1"/>
  <c r="C239" i="1"/>
  <c r="C240" i="1"/>
  <c r="C241" i="1"/>
  <c r="C242" i="1"/>
  <c r="C243" i="1"/>
  <c r="C231" i="1"/>
  <c r="C232" i="1"/>
  <c r="C233" i="1"/>
  <c r="C234" i="1"/>
  <c r="C235" i="1"/>
  <c r="C236" i="1"/>
  <c r="C237" i="1"/>
  <c r="C238" i="1"/>
  <c r="C230" i="1"/>
  <c r="C214" i="1"/>
  <c r="C215" i="1"/>
  <c r="C217" i="1"/>
  <c r="C218" i="1"/>
  <c r="C219" i="1"/>
  <c r="C220" i="1"/>
  <c r="C221" i="1"/>
  <c r="C222" i="1"/>
  <c r="C223" i="1"/>
  <c r="C224" i="1"/>
  <c r="C225" i="1"/>
  <c r="C226" i="1"/>
  <c r="C209" i="1"/>
  <c r="C211" i="1"/>
  <c r="C212" i="1"/>
  <c r="C213" i="1"/>
  <c r="C208" i="1"/>
  <c r="C180" i="1"/>
  <c r="C181" i="1"/>
  <c r="C182" i="1"/>
  <c r="C183" i="1"/>
  <c r="C184" i="1"/>
  <c r="C185" i="1"/>
  <c r="C169" i="1"/>
  <c r="C170" i="1"/>
  <c r="C178" i="1"/>
  <c r="C166" i="1"/>
  <c r="C167" i="1"/>
  <c r="C168" i="1"/>
  <c r="C172" i="1"/>
  <c r="C173" i="1"/>
  <c r="C174" i="1"/>
  <c r="C175" i="1"/>
  <c r="C176" i="1"/>
  <c r="C177" i="1"/>
  <c r="C179" i="1"/>
  <c r="C165" i="1"/>
  <c r="C152" i="1"/>
  <c r="C153" i="1"/>
  <c r="C154" i="1"/>
  <c r="C155" i="1"/>
  <c r="C156" i="1"/>
  <c r="C157" i="1"/>
  <c r="C158" i="1"/>
  <c r="C159" i="1"/>
  <c r="C160" i="1"/>
  <c r="C129" i="1" s="1"/>
  <c r="C127" i="4" s="1"/>
  <c r="C161" i="1"/>
  <c r="C162" i="1"/>
  <c r="C163" i="1"/>
  <c r="C164" i="1"/>
  <c r="C119" i="1"/>
  <c r="C117" i="4" s="1"/>
  <c r="C120" i="1"/>
  <c r="C118" i="4" s="1"/>
  <c r="C121" i="1"/>
  <c r="C119" i="4" s="1"/>
  <c r="C122" i="1"/>
  <c r="C120" i="4" s="1"/>
  <c r="C124" i="1"/>
  <c r="C122" i="4" s="1"/>
  <c r="C125" i="1"/>
  <c r="C123" i="4" s="1"/>
  <c r="C126" i="1"/>
  <c r="C124" i="4" s="1"/>
  <c r="C117" i="1"/>
  <c r="C115" i="4" s="1"/>
  <c r="C100" i="1"/>
  <c r="C98" i="4" s="1"/>
  <c r="C71" i="1"/>
  <c r="C69" i="4" s="1"/>
  <c r="C98" i="1"/>
  <c r="C96" i="4" s="1"/>
  <c r="C99" i="1"/>
  <c r="C97" i="4" s="1"/>
  <c r="C103" i="1"/>
  <c r="C101" i="4" s="1"/>
  <c r="C97" i="1"/>
  <c r="C95" i="4" s="1"/>
  <c r="C92" i="1"/>
  <c r="C90" i="4" s="1"/>
  <c r="C93" i="1"/>
  <c r="C91" i="4" s="1"/>
  <c r="C88" i="1"/>
  <c r="C86" i="4" s="1"/>
  <c r="C89" i="1"/>
  <c r="C87" i="4" s="1"/>
  <c r="C91" i="1"/>
  <c r="C89" i="4" s="1"/>
  <c r="C74" i="1"/>
  <c r="C72" i="4" s="1"/>
  <c r="C69" i="1"/>
  <c r="C67" i="4" s="1"/>
  <c r="C70" i="1"/>
  <c r="C68" i="4" s="1"/>
  <c r="C68" i="1"/>
  <c r="C66" i="4" s="1"/>
  <c r="C63" i="1"/>
  <c r="C61" i="4" s="1"/>
  <c r="C64" i="1"/>
  <c r="C62" i="4" s="1"/>
  <c r="C62" i="1"/>
  <c r="C60" i="4" s="1"/>
  <c r="C60" i="1"/>
  <c r="C58" i="4" s="1"/>
  <c r="C41" i="1"/>
  <c r="C42" i="1"/>
  <c r="C59" i="1"/>
  <c r="C57" i="4" s="1"/>
  <c r="C40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C23" i="1" l="1"/>
  <c r="C39" i="1"/>
  <c r="C73" i="1"/>
  <c r="C102" i="1"/>
  <c r="C67" i="1"/>
  <c r="C118" i="1"/>
  <c r="C116" i="4" s="1"/>
  <c r="C216" i="1"/>
  <c r="C210" i="1"/>
  <c r="C66" i="1"/>
  <c r="C72" i="1"/>
  <c r="C101" i="1" s="1"/>
  <c r="C326" i="1"/>
  <c r="C324" i="1"/>
  <c r="C327" i="1"/>
  <c r="C325" i="1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36" i="2"/>
  <c r="J26" i="2"/>
  <c r="J27" i="2"/>
  <c r="J28" i="2"/>
  <c r="J29" i="2"/>
  <c r="J30" i="2"/>
  <c r="J31" i="2"/>
  <c r="J32" i="2"/>
  <c r="J33" i="2"/>
  <c r="J34" i="2"/>
  <c r="J35" i="2"/>
  <c r="J25" i="2"/>
  <c r="J21" i="2"/>
  <c r="J22" i="2"/>
  <c r="J23" i="2"/>
  <c r="J13" i="2"/>
  <c r="J12" i="2"/>
  <c r="J11" i="2"/>
  <c r="C96" i="1" l="1"/>
  <c r="C94" i="4" s="1"/>
  <c r="C64" i="4"/>
  <c r="C95" i="1"/>
  <c r="C65" i="4"/>
  <c r="J20" i="2"/>
  <c r="J19" i="2"/>
  <c r="J18" i="2"/>
  <c r="J17" i="2"/>
  <c r="J16" i="2"/>
  <c r="J15" i="2"/>
  <c r="J14" i="2"/>
  <c r="J10" i="2"/>
  <c r="J9" i="2"/>
  <c r="J8" i="2"/>
  <c r="J7" i="2"/>
  <c r="J6" i="2"/>
  <c r="J5" i="2"/>
  <c r="J4" i="2"/>
  <c r="C65" i="1" l="1"/>
  <c r="C93" i="4"/>
  <c r="C94" i="1" l="1"/>
  <c r="C92" i="4" s="1"/>
  <c r="C63" i="4"/>
</calcChain>
</file>

<file path=xl/comments1.xml><?xml version="1.0" encoding="utf-8"?>
<comments xmlns="http://schemas.openxmlformats.org/spreadsheetml/2006/main">
  <authors>
    <author>Aspire</author>
    <author>Administrator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幸运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准确(命中)</t>
        </r>
      </text>
    </comment>
    <comment ref="G3" authorId="1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神圣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敏捷（闪避)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速度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魔法躲避</t>
        </r>
      </text>
    </comment>
    <comment ref="K3" authorId="1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暴击概率
技能前置判断，不占用技能施放位。</t>
        </r>
      </text>
    </comment>
    <comment ref="L3" authorId="1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暴击时额外附加伤害</t>
        </r>
      </text>
    </comment>
  </commentList>
</comments>
</file>

<file path=xl/comments2.xml><?xml version="1.0" encoding="utf-8"?>
<comments xmlns="http://schemas.openxmlformats.org/spreadsheetml/2006/main">
  <authors>
    <author>Aspire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Aspire:
前两位
10:基本属性  增量
11:战斗属性  增量
50:技能相关
51:属性点相关</t>
        </r>
      </text>
    </comment>
  </commentList>
</comments>
</file>

<file path=xl/sharedStrings.xml><?xml version="1.0" encoding="utf-8"?>
<sst xmlns="http://schemas.openxmlformats.org/spreadsheetml/2006/main" count="719" uniqueCount="692">
  <si>
    <t>ID</t>
  </si>
  <si>
    <t>木剑</t>
  </si>
  <si>
    <t>coin</t>
  </si>
  <si>
    <t>gold</t>
  </si>
  <si>
    <t>作用</t>
  </si>
  <si>
    <t>金创药(小)</t>
  </si>
  <si>
    <t>金创药(中)</t>
  </si>
  <si>
    <t>金创药(大)</t>
  </si>
  <si>
    <t>金创药(黄)</t>
  </si>
  <si>
    <t>金创药(玄)</t>
  </si>
  <si>
    <t>金创药(地)</t>
  </si>
  <si>
    <t>金创药(天)</t>
  </si>
  <si>
    <t>魔法药(小)</t>
  </si>
  <si>
    <t>魔法药(中)</t>
  </si>
  <si>
    <t>魔法药(大)</t>
  </si>
  <si>
    <t>魔法药(黄)</t>
  </si>
  <si>
    <t>魔法药(玄)</t>
  </si>
  <si>
    <t>魔法药(地)</t>
  </si>
  <si>
    <t>魔法药(天)</t>
  </si>
  <si>
    <t>类型号</t>
  </si>
  <si>
    <t>对应属性</t>
  </si>
  <si>
    <t>reputation</t>
  </si>
  <si>
    <t>hp</t>
  </si>
  <si>
    <t>mp</t>
  </si>
  <si>
    <t>Ac</t>
    <phoneticPr fontId="9" type="noConversion"/>
  </si>
  <si>
    <t>Ac2</t>
    <phoneticPr fontId="9" type="noConversion"/>
  </si>
  <si>
    <t>Mac</t>
    <phoneticPr fontId="9" type="noConversion"/>
  </si>
  <si>
    <t>Mac2</t>
    <phoneticPr fontId="9" type="noConversion"/>
  </si>
  <si>
    <t>Dc</t>
    <phoneticPr fontId="9" type="noConversion"/>
  </si>
  <si>
    <t>Dc2</t>
    <phoneticPr fontId="9" type="noConversion"/>
  </si>
  <si>
    <t>Mc</t>
    <phoneticPr fontId="9" type="noConversion"/>
  </si>
  <si>
    <t>Mc2</t>
    <phoneticPr fontId="9" type="noConversion"/>
  </si>
  <si>
    <t>Sc</t>
    <phoneticPr fontId="9" type="noConversion"/>
  </si>
  <si>
    <t>Sc2</t>
    <phoneticPr fontId="9" type="noConversion"/>
  </si>
  <si>
    <t>Need</t>
    <phoneticPr fontId="9" type="noConversion"/>
  </si>
  <si>
    <t>Price</t>
    <phoneticPr fontId="9" type="noConversion"/>
  </si>
  <si>
    <t>布衣(男)</t>
  </si>
  <si>
    <t>布衣(女)</t>
  </si>
  <si>
    <t>铁剑</t>
  </si>
  <si>
    <t>青铜剑</t>
  </si>
  <si>
    <t>轻型盔甲(男)</t>
  </si>
  <si>
    <t>轻型盔甲(女)</t>
  </si>
  <si>
    <t>凝霜</t>
  </si>
  <si>
    <t>短剑</t>
  </si>
  <si>
    <t>重盔甲(女)</t>
  </si>
  <si>
    <t>魔法长袍(女)</t>
  </si>
  <si>
    <t>灵魂战衣(女)</t>
  </si>
  <si>
    <t>重盔甲(男)</t>
  </si>
  <si>
    <t>魔法长袍(男)</t>
  </si>
  <si>
    <t>灵魂战衣(男)</t>
  </si>
  <si>
    <t>匕首</t>
  </si>
  <si>
    <t>井中月</t>
  </si>
  <si>
    <t>银蛇</t>
  </si>
  <si>
    <t>海魂</t>
  </si>
  <si>
    <t>修罗</t>
  </si>
  <si>
    <t>炼狱</t>
  </si>
  <si>
    <t>凌风</t>
  </si>
  <si>
    <t>破魂</t>
  </si>
  <si>
    <t>斩马刀</t>
  </si>
  <si>
    <t>古铜戒指</t>
  </si>
  <si>
    <t>青铜头盔</t>
  </si>
  <si>
    <t>金项链</t>
  </si>
  <si>
    <t>铁手镯</t>
  </si>
  <si>
    <t>乌木剑</t>
  </si>
  <si>
    <t>魔杖</t>
  </si>
  <si>
    <t>八荒</t>
  </si>
  <si>
    <t>玻璃戒指</t>
  </si>
  <si>
    <t>牛角戒指</t>
  </si>
  <si>
    <t>蓝色水晶戒指</t>
  </si>
  <si>
    <t>六角戒指</t>
  </si>
  <si>
    <t>黑檀项链</t>
  </si>
  <si>
    <t>黄色水晶项链</t>
  </si>
  <si>
    <t>黑色水晶项链</t>
  </si>
  <si>
    <t>魔法头盔</t>
  </si>
  <si>
    <t>半月</t>
  </si>
  <si>
    <t>皮制手套</t>
  </si>
  <si>
    <t>坚固手套</t>
  </si>
  <si>
    <t>钢手镯</t>
  </si>
  <si>
    <t>生铁戒指</t>
  </si>
  <si>
    <t>金戒指</t>
  </si>
  <si>
    <t>灯笼项链</t>
  </si>
  <si>
    <t>白色虎齿项链</t>
  </si>
  <si>
    <t>魅力戒指</t>
  </si>
  <si>
    <t>道德戒指</t>
  </si>
  <si>
    <t>白金项链</t>
  </si>
  <si>
    <t>降妖除魔戒指</t>
  </si>
  <si>
    <t>躲避手链</t>
  </si>
  <si>
    <t>偃月</t>
  </si>
  <si>
    <t>降魔</t>
  </si>
  <si>
    <t>传统项链</t>
  </si>
  <si>
    <t>小手镯</t>
  </si>
  <si>
    <t>银手镯</t>
  </si>
  <si>
    <t>大手镯</t>
  </si>
  <si>
    <t>黑色水晶戒指</t>
  </si>
  <si>
    <t>魔鬼项链</t>
  </si>
  <si>
    <t>珊瑚戒指</t>
  </si>
  <si>
    <t>蓝翡翠项链</t>
  </si>
  <si>
    <t>蛇眼戒指</t>
  </si>
  <si>
    <t>琥珀项链</t>
  </si>
  <si>
    <t>放大镜</t>
  </si>
  <si>
    <t>红宝石戒指</t>
  </si>
  <si>
    <t>珍珠戒指</t>
  </si>
  <si>
    <t>竹笛</t>
  </si>
  <si>
    <t>铂金戒指</t>
  </si>
  <si>
    <t>骷髅戒指</t>
  </si>
  <si>
    <t>龙之戒指</t>
  </si>
  <si>
    <t>死神手套</t>
  </si>
  <si>
    <t>骷髅头盔</t>
  </si>
  <si>
    <t>魔法手镯</t>
  </si>
  <si>
    <t>金手镯</t>
  </si>
  <si>
    <t>道士头盔</t>
  </si>
  <si>
    <t>骑士手镯</t>
  </si>
  <si>
    <t>绿色项链</t>
  </si>
  <si>
    <t>凤凰明珠</t>
  </si>
  <si>
    <t>道士手镯</t>
  </si>
  <si>
    <t>三眼手镯</t>
  </si>
  <si>
    <t>灵魂项链</t>
  </si>
  <si>
    <t>黑檀手镯</t>
  </si>
  <si>
    <t>思贝儿手镯</t>
  </si>
  <si>
    <t>恶魔铃铛</t>
  </si>
  <si>
    <t>夏普儿手镯</t>
  </si>
  <si>
    <t>狂风项链</t>
  </si>
  <si>
    <t>避邪手镯</t>
  </si>
  <si>
    <t>无极棍</t>
  </si>
  <si>
    <t>血饮</t>
  </si>
  <si>
    <t>裁决之杖</t>
  </si>
  <si>
    <t>记忆戒指</t>
  </si>
  <si>
    <t>记忆项链</t>
  </si>
  <si>
    <t>记忆手镯</t>
  </si>
  <si>
    <t>记忆头盔</t>
  </si>
  <si>
    <t>祈祷之刃</t>
  </si>
  <si>
    <t>祈祷手镯</t>
  </si>
  <si>
    <t>祈祷项链</t>
  </si>
  <si>
    <t>祈祷戒指</t>
  </si>
  <si>
    <t>祈祷头盔</t>
  </si>
  <si>
    <t>生命项链</t>
  </si>
  <si>
    <t>力量戒指</t>
  </si>
  <si>
    <t>心灵手镯</t>
  </si>
  <si>
    <t>黑铁头盔</t>
  </si>
  <si>
    <t>命运之刃</t>
  </si>
  <si>
    <t>屠龙</t>
  </si>
  <si>
    <t>骨玉权杖</t>
  </si>
  <si>
    <t>龙纹剑</t>
  </si>
  <si>
    <t>嗜魂法杖</t>
  </si>
  <si>
    <t>紫碧螺</t>
  </si>
  <si>
    <t>泰坦戒指</t>
  </si>
  <si>
    <t>幽灵手套</t>
  </si>
  <si>
    <t>阎罗手套</t>
  </si>
  <si>
    <t>龙之手镯</t>
  </si>
  <si>
    <t>天珠项链</t>
  </si>
  <si>
    <t>幽灵项链</t>
  </si>
  <si>
    <t>魔力手镯</t>
  </si>
  <si>
    <t>赤血魔剑</t>
  </si>
  <si>
    <t>魔血戒指</t>
  </si>
  <si>
    <t>魔血手镯</t>
  </si>
  <si>
    <t>魔血项链</t>
  </si>
  <si>
    <t>虹魔戒指</t>
  </si>
  <si>
    <t>虹魔手镯</t>
  </si>
  <si>
    <t>虹魔项链</t>
  </si>
  <si>
    <t>战神盔甲(男)</t>
  </si>
  <si>
    <t>战神盔甲(女)</t>
  </si>
  <si>
    <t>幽灵战衣(男)</t>
  </si>
  <si>
    <t>幽灵战衣(女)</t>
  </si>
  <si>
    <t>恶魔长袍(男)</t>
  </si>
  <si>
    <t>恶魔长袍(女)</t>
  </si>
  <si>
    <t>中型盔甲(男)</t>
  </si>
  <si>
    <t>中型盔甲(女)</t>
  </si>
  <si>
    <t>圣战头盔</t>
  </si>
  <si>
    <t>圣战项链</t>
  </si>
  <si>
    <t>圣战手镯</t>
  </si>
  <si>
    <t>圣战戒指</t>
  </si>
  <si>
    <t>法神头盔</t>
  </si>
  <si>
    <t>法神项链</t>
  </si>
  <si>
    <t>法神手镯</t>
  </si>
  <si>
    <t>法神戒指</t>
  </si>
  <si>
    <t>天尊头盔</t>
  </si>
  <si>
    <t>天尊项链</t>
  </si>
  <si>
    <t>天尊手镯</t>
  </si>
  <si>
    <t>天尊戒指</t>
  </si>
  <si>
    <t>罗刹</t>
  </si>
  <si>
    <t>龙牙</t>
  </si>
  <si>
    <t>怒斩</t>
  </si>
  <si>
    <t>逍遥扇</t>
  </si>
  <si>
    <t>天魔神甲</t>
  </si>
  <si>
    <t>圣战宝甲</t>
  </si>
  <si>
    <t>法神披风</t>
  </si>
  <si>
    <t>霓裳羽衣</t>
  </si>
  <si>
    <t>天尊道袍</t>
  </si>
  <si>
    <t>天师长袍</t>
  </si>
  <si>
    <t>霸者之刃</t>
  </si>
  <si>
    <t>开天</t>
  </si>
  <si>
    <t>镇天</t>
  </si>
  <si>
    <t>玄天</t>
  </si>
  <si>
    <t>雷霆战甲(男)</t>
  </si>
  <si>
    <t>雷霆战甲(女)</t>
  </si>
  <si>
    <t>烈焰魔衣(男)</t>
  </si>
  <si>
    <t>烈焰魔衣(女)</t>
  </si>
  <si>
    <t>光芒道袍(男)</t>
  </si>
  <si>
    <t>光芒道袍(女)</t>
  </si>
  <si>
    <t>凤天魔甲</t>
  </si>
  <si>
    <t>凰天魔衣</t>
  </si>
  <si>
    <t>战神项链</t>
  </si>
  <si>
    <t>圣魔项链</t>
  </si>
  <si>
    <t>真魂项链</t>
  </si>
  <si>
    <t>战神手镯</t>
  </si>
  <si>
    <t>圣魔手镯</t>
  </si>
  <si>
    <t>真魂手镯</t>
  </si>
  <si>
    <t>战神戒指</t>
  </si>
  <si>
    <t>圣魔戒指</t>
  </si>
  <si>
    <t>真魂戒指</t>
  </si>
  <si>
    <t>雷霆项链</t>
  </si>
  <si>
    <t>烈焰项链</t>
  </si>
  <si>
    <t>光芒项链</t>
  </si>
  <si>
    <t>雷霆战戒</t>
  </si>
  <si>
    <t>烈焰魔戒</t>
  </si>
  <si>
    <t>光芒道戒</t>
  </si>
  <si>
    <t>雷霆护腕</t>
  </si>
  <si>
    <t>烈焰护腕</t>
  </si>
  <si>
    <t>光芒护腕</t>
  </si>
  <si>
    <t>布鞋</t>
  </si>
  <si>
    <t>鹿皮靴</t>
  </si>
  <si>
    <t>紫绸靴</t>
  </si>
  <si>
    <t>避魂靴</t>
  </si>
  <si>
    <t>雷霆战靴</t>
  </si>
  <si>
    <t>烈焰魔靴</t>
  </si>
  <si>
    <t>光芒道靴</t>
  </si>
  <si>
    <t>兽皮腰带</t>
  </si>
  <si>
    <t>铁腰带</t>
  </si>
  <si>
    <t>青铜腰带</t>
  </si>
  <si>
    <t>钢铁腰带</t>
  </si>
  <si>
    <t>雷霆腰带</t>
  </si>
  <si>
    <t>烈焰腰带</t>
  </si>
  <si>
    <t>光芒腰带</t>
  </si>
  <si>
    <t>Name</t>
    <phoneticPr fontId="8" type="noConversion"/>
  </si>
  <si>
    <t>Lvl</t>
    <phoneticPr fontId="8" type="noConversion"/>
  </si>
  <si>
    <t>descr</t>
    <phoneticPr fontId="8" type="noConversion"/>
  </si>
  <si>
    <t>NeedLvl</t>
    <phoneticPr fontId="9" type="noConversion"/>
  </si>
  <si>
    <t>Sale</t>
    <phoneticPr fontId="8" type="noConversion"/>
  </si>
  <si>
    <t>金创药(荒)</t>
    <phoneticPr fontId="8" type="noConversion"/>
  </si>
  <si>
    <t>金创药(洪)</t>
    <phoneticPr fontId="8" type="noConversion"/>
  </si>
  <si>
    <t>金创药(宙)</t>
    <phoneticPr fontId="8" type="noConversion"/>
  </si>
  <si>
    <t>魔法药(荒)</t>
    <phoneticPr fontId="8" type="noConversion"/>
  </si>
  <si>
    <t>魔法药(洪)</t>
    <phoneticPr fontId="8" type="noConversion"/>
  </si>
  <si>
    <t>魔法药(宙)</t>
    <phoneticPr fontId="8" type="noConversion"/>
  </si>
  <si>
    <t>零星铜币</t>
    <phoneticPr fontId="8" type="noConversion"/>
  </si>
  <si>
    <t>小堆铜币</t>
    <phoneticPr fontId="8" type="noConversion"/>
  </si>
  <si>
    <t>大堆铜币</t>
    <phoneticPr fontId="8" type="noConversion"/>
  </si>
  <si>
    <t>零星银币</t>
    <phoneticPr fontId="8" type="noConversion"/>
  </si>
  <si>
    <t>小堆银币</t>
    <phoneticPr fontId="8" type="noConversion"/>
  </si>
  <si>
    <t>大堆银币</t>
    <phoneticPr fontId="8" type="noConversion"/>
  </si>
  <si>
    <t>银元</t>
    <phoneticPr fontId="8" type="noConversion"/>
  </si>
  <si>
    <t>零星金币</t>
    <phoneticPr fontId="8" type="noConversion"/>
  </si>
  <si>
    <t>小堆金币</t>
    <phoneticPr fontId="8" type="noConversion"/>
  </si>
  <si>
    <t>大堆金币</t>
    <phoneticPr fontId="8" type="noConversion"/>
  </si>
  <si>
    <t>金元宝</t>
    <phoneticPr fontId="8" type="noConversion"/>
  </si>
  <si>
    <t>金条</t>
    <phoneticPr fontId="8" type="noConversion"/>
  </si>
  <si>
    <t>金砖</t>
    <phoneticPr fontId="8" type="noConversion"/>
  </si>
  <si>
    <t>金盒</t>
    <phoneticPr fontId="8" type="noConversion"/>
  </si>
  <si>
    <t>富贵满堂</t>
    <phoneticPr fontId="8" type="noConversion"/>
  </si>
  <si>
    <t>一级声望卷</t>
    <phoneticPr fontId="8" type="noConversion"/>
  </si>
  <si>
    <t>二级声望卷</t>
    <phoneticPr fontId="8" type="noConversion"/>
  </si>
  <si>
    <t>四级声望卷</t>
    <phoneticPr fontId="8" type="noConversion"/>
  </si>
  <si>
    <t>三级声望卷</t>
    <phoneticPr fontId="8" type="noConversion"/>
  </si>
  <si>
    <t>五级声望卷</t>
    <phoneticPr fontId="8" type="noConversion"/>
  </si>
  <si>
    <t>六级声望卷</t>
    <phoneticPr fontId="8" type="noConversion"/>
  </si>
  <si>
    <t>七级声望卷</t>
    <phoneticPr fontId="8" type="noConversion"/>
  </si>
  <si>
    <t>八级声望卷</t>
    <phoneticPr fontId="8" type="noConversion"/>
  </si>
  <si>
    <t>九级声望卷</t>
    <phoneticPr fontId="8" type="noConversion"/>
  </si>
  <si>
    <t>十级声望卷</t>
    <phoneticPr fontId="8" type="noConversion"/>
  </si>
  <si>
    <t>十一级声望卷</t>
    <phoneticPr fontId="8" type="noConversion"/>
  </si>
  <si>
    <t>十二级声望卷</t>
    <phoneticPr fontId="8" type="noConversion"/>
  </si>
  <si>
    <t>十三级声望卷</t>
    <phoneticPr fontId="8" type="noConversion"/>
  </si>
  <si>
    <t>十四级声望卷</t>
    <phoneticPr fontId="8" type="noConversion"/>
  </si>
  <si>
    <t>十五级声望卷</t>
    <phoneticPr fontId="8" type="noConversion"/>
  </si>
  <si>
    <t>Name</t>
    <phoneticPr fontId="8" type="noConversion"/>
  </si>
  <si>
    <t>value</t>
    <phoneticPr fontId="8" type="noConversion"/>
  </si>
  <si>
    <t>photo</t>
    <phoneticPr fontId="8" type="noConversion"/>
  </si>
  <si>
    <t>Lv</t>
    <phoneticPr fontId="8" type="noConversion"/>
  </si>
  <si>
    <t>火球术</t>
  </si>
  <si>
    <t>治愈术</t>
  </si>
  <si>
    <t>基本剑术</t>
  </si>
  <si>
    <t>精神力战法</t>
  </si>
  <si>
    <t>大火球</t>
  </si>
  <si>
    <t>攻杀剑术</t>
  </si>
  <si>
    <t>施毒术</t>
  </si>
  <si>
    <t>抗拒火环</t>
  </si>
  <si>
    <t>地狱火</t>
  </si>
  <si>
    <t>雷电术</t>
  </si>
  <si>
    <t>疾光电影</t>
  </si>
  <si>
    <t>灵魂火符</t>
  </si>
  <si>
    <t>幽灵盾</t>
  </si>
  <si>
    <t>神圣战甲术</t>
  </si>
  <si>
    <t>刺杀剑术</t>
  </si>
  <si>
    <t>困魔咒</t>
  </si>
  <si>
    <t>召唤骷髅</t>
  </si>
  <si>
    <t>隐身术</t>
  </si>
  <si>
    <t>集体隐身术</t>
  </si>
  <si>
    <t>诱惑之光</t>
  </si>
  <si>
    <t>瞬息移动</t>
  </si>
  <si>
    <t>爆裂火焰</t>
  </si>
  <si>
    <t>地狱雷光</t>
  </si>
  <si>
    <t>半月弯刀</t>
  </si>
  <si>
    <t>烈火剑法</t>
  </si>
  <si>
    <t>野蛮冲撞</t>
  </si>
  <si>
    <t>心灵启示</t>
  </si>
  <si>
    <t>群体治疗术</t>
  </si>
  <si>
    <t>召唤神兽</t>
  </si>
  <si>
    <t>魔法盾</t>
  </si>
  <si>
    <t>圣言术</t>
  </si>
  <si>
    <t>冰咆哮</t>
  </si>
  <si>
    <t>photo</t>
    <phoneticPr fontId="8" type="noConversion"/>
  </si>
  <si>
    <t>skill</t>
    <phoneticPr fontId="8" type="noConversion"/>
  </si>
  <si>
    <t>vocation</t>
  </si>
  <si>
    <t>鹿肉</t>
    <phoneticPr fontId="8" type="noConversion"/>
  </si>
  <si>
    <t>新鲜的鹿肉</t>
    <phoneticPr fontId="8" type="noConversion"/>
  </si>
  <si>
    <t>蛆卵</t>
    <phoneticPr fontId="8" type="noConversion"/>
  </si>
  <si>
    <t>蜘蛛牙齿</t>
    <phoneticPr fontId="8" type="noConversion"/>
  </si>
  <si>
    <t>蛇胆</t>
    <phoneticPr fontId="8" type="noConversion"/>
  </si>
  <si>
    <t>树叶</t>
    <phoneticPr fontId="8" type="noConversion"/>
  </si>
  <si>
    <t>蟾酥</t>
    <phoneticPr fontId="8" type="noConversion"/>
  </si>
  <si>
    <t>背刺</t>
    <phoneticPr fontId="8" type="noConversion"/>
  </si>
  <si>
    <t>天龙</t>
    <phoneticPr fontId="8" type="noConversion"/>
  </si>
  <si>
    <t>蝎尾</t>
    <phoneticPr fontId="8" type="noConversion"/>
  </si>
  <si>
    <t>古怪石头</t>
    <phoneticPr fontId="8" type="noConversion"/>
  </si>
  <si>
    <t>魂火</t>
    <phoneticPr fontId="8" type="noConversion"/>
  </si>
  <si>
    <t>牛角</t>
    <phoneticPr fontId="8" type="noConversion"/>
  </si>
  <si>
    <t>牛黄</t>
    <phoneticPr fontId="8" type="noConversion"/>
  </si>
  <si>
    <t>luck</t>
    <phoneticPr fontId="8" type="noConversion"/>
  </si>
  <si>
    <t>acc</t>
    <phoneticPr fontId="8" type="noConversion"/>
  </si>
  <si>
    <t>ag</t>
    <phoneticPr fontId="8" type="noConversion"/>
  </si>
  <si>
    <t>spd</t>
    <phoneticPr fontId="8" type="noConversion"/>
  </si>
  <si>
    <t>md</t>
    <phoneticPr fontId="8" type="noConversion"/>
  </si>
  <si>
    <t>青铜斧</t>
  </si>
  <si>
    <t>天龙盔</t>
    <phoneticPr fontId="8" type="noConversion"/>
  </si>
  <si>
    <t>圣龙盔</t>
    <phoneticPr fontId="8" type="noConversion"/>
  </si>
  <si>
    <t>魔龙盔</t>
    <phoneticPr fontId="8" type="noConversion"/>
  </si>
  <si>
    <t>蛛丝</t>
    <phoneticPr fontId="8" type="noConversion"/>
  </si>
  <si>
    <t>野猪镣牙</t>
    <phoneticPr fontId="8" type="noConversion"/>
  </si>
  <si>
    <t>发霉的书籍</t>
    <phoneticPr fontId="8" type="noConversion"/>
  </si>
  <si>
    <t>蝶粉</t>
    <phoneticPr fontId="8" type="noConversion"/>
  </si>
  <si>
    <t>羽毛</t>
    <phoneticPr fontId="8" type="noConversion"/>
  </si>
  <si>
    <t>龙骨</t>
    <phoneticPr fontId="8" type="noConversion"/>
  </si>
  <si>
    <t>带魔气的眼睛</t>
    <phoneticPr fontId="8" type="noConversion"/>
  </si>
  <si>
    <t>混沌石</t>
    <phoneticPr fontId="8" type="noConversion"/>
  </si>
  <si>
    <t>ResetPotential</t>
    <phoneticPr fontId="8" type="noConversion"/>
  </si>
  <si>
    <t>初级宝石1</t>
    <phoneticPr fontId="8" type="noConversion"/>
  </si>
  <si>
    <t>初级宝石2</t>
  </si>
  <si>
    <t>初级宝石3</t>
  </si>
  <si>
    <t>初级宝石4</t>
  </si>
  <si>
    <t>初级勋章1</t>
    <phoneticPr fontId="8" type="noConversion"/>
  </si>
  <si>
    <t>初级勋章2</t>
  </si>
  <si>
    <t>初级勋章3</t>
  </si>
  <si>
    <t>初级勋章4</t>
  </si>
  <si>
    <t>初级勋章5</t>
  </si>
  <si>
    <t>初级宝石5</t>
    <phoneticPr fontId="8" type="noConversion"/>
  </si>
  <si>
    <t>王者之刃</t>
  </si>
  <si>
    <t>王者之剑</t>
  </si>
  <si>
    <t>炎龙刃</t>
  </si>
  <si>
    <t>雷龙杖</t>
  </si>
  <si>
    <t>青龙刺</t>
  </si>
  <si>
    <t>王者之杖</t>
  </si>
  <si>
    <t>虎啸战甲(男)</t>
  </si>
  <si>
    <t>聚魔法衣(男)</t>
  </si>
  <si>
    <t>暗咒道袍(男)</t>
  </si>
  <si>
    <t>王者战甲(男)</t>
  </si>
  <si>
    <t>王者魔衣(男)</t>
  </si>
  <si>
    <t>王者道袍(男)</t>
  </si>
  <si>
    <t>虎啸战甲(女)</t>
  </si>
  <si>
    <t>聚魔法衣(女)</t>
  </si>
  <si>
    <t>暗咒道袍(女)</t>
  </si>
  <si>
    <t>王者战甲(女)</t>
  </si>
  <si>
    <t>王者魔衣(女)</t>
  </si>
  <si>
    <t>王者道袍(女)</t>
  </si>
  <si>
    <t>王者道盔</t>
  </si>
  <si>
    <t>王者魔盔</t>
  </si>
  <si>
    <t>王者战盔</t>
  </si>
  <si>
    <t>通云道盔</t>
  </si>
  <si>
    <t>逆火魔盔</t>
  </si>
  <si>
    <t>狂雷战盔</t>
  </si>
  <si>
    <t>星王道盔</t>
  </si>
  <si>
    <t>星王魔盔</t>
  </si>
  <si>
    <t>星王战盔</t>
  </si>
  <si>
    <t>青龙道盔</t>
  </si>
  <si>
    <t>雷龙魔盔</t>
  </si>
  <si>
    <t>炎龙战盔</t>
  </si>
  <si>
    <t>星王项链(战)</t>
  </si>
  <si>
    <t>星王项链(道)</t>
  </si>
  <si>
    <t>狂雷项链</t>
  </si>
  <si>
    <t>逆火项链</t>
  </si>
  <si>
    <t>通云项链</t>
  </si>
  <si>
    <t>王者项链(战)</t>
  </si>
  <si>
    <t>王者项链(法)</t>
  </si>
  <si>
    <t>王者项链(道)</t>
  </si>
  <si>
    <t>炎龙项链</t>
  </si>
  <si>
    <t>雷龙项链</t>
  </si>
  <si>
    <t>青龙项链</t>
  </si>
  <si>
    <t>星王项链(法)</t>
  </si>
  <si>
    <t>星王战戒</t>
  </si>
  <si>
    <t>星王魔戒</t>
  </si>
  <si>
    <t>星王道戒</t>
  </si>
  <si>
    <t>狂雷战戒</t>
  </si>
  <si>
    <t>逆火魔戒</t>
  </si>
  <si>
    <t>通云道戒</t>
  </si>
  <si>
    <t>王者战戒</t>
  </si>
  <si>
    <t>王者道戒</t>
  </si>
  <si>
    <t>王者魔戒</t>
  </si>
  <si>
    <t>炎龙战戒</t>
  </si>
  <si>
    <t>雷龙魔戒</t>
  </si>
  <si>
    <t>青龙道戒</t>
  </si>
  <si>
    <t>通云护腕</t>
  </si>
  <si>
    <t>王者护腕(道)</t>
  </si>
  <si>
    <t>青龙护腕</t>
  </si>
  <si>
    <t>星王护腕(战)</t>
  </si>
  <si>
    <t>星王护腕(法)</t>
  </si>
  <si>
    <t>星王护腕(道)</t>
  </si>
  <si>
    <t>狂雷护腕</t>
  </si>
  <si>
    <t>逆火护腕</t>
  </si>
  <si>
    <t>王者护腕(战)</t>
  </si>
  <si>
    <t>王者护腕(法)</t>
  </si>
  <si>
    <t>炎龙护腕</t>
  </si>
  <si>
    <t>雷龙护腕</t>
  </si>
  <si>
    <t>王者勋章(战)</t>
  </si>
  <si>
    <t>王者勋章(法)</t>
  </si>
  <si>
    <t>王者勋章(道)</t>
  </si>
  <si>
    <t>银星勋章(战)</t>
  </si>
  <si>
    <t>银星勋章(法)</t>
  </si>
  <si>
    <t>银星勋章(道)</t>
  </si>
  <si>
    <t>星王战靴</t>
  </si>
  <si>
    <t>星王魔靴</t>
  </si>
  <si>
    <t>星王道靴</t>
  </si>
  <si>
    <t>狂雷战靴</t>
  </si>
  <si>
    <t>逆火魔靴</t>
  </si>
  <si>
    <t>通云道靴</t>
  </si>
  <si>
    <t>王者战靴</t>
  </si>
  <si>
    <t>王者魔靴</t>
  </si>
  <si>
    <t>王者道靴</t>
  </si>
  <si>
    <t>炎龙战靴</t>
  </si>
  <si>
    <t>雷龙魔靴</t>
  </si>
  <si>
    <t>青龙道靴</t>
  </si>
  <si>
    <t>星王腰带(战)</t>
  </si>
  <si>
    <t>星王腰带(法)</t>
  </si>
  <si>
    <t>星王腰带(道)</t>
  </si>
  <si>
    <t>狂雷腰带</t>
  </si>
  <si>
    <t>逆火腰带</t>
  </si>
  <si>
    <t>通云腰带</t>
  </si>
  <si>
    <t>王者腰带(战)</t>
  </si>
  <si>
    <t>王者腰带(法)</t>
  </si>
  <si>
    <t>王者腰带(道)</t>
  </si>
  <si>
    <t>炎龙腰带</t>
  </si>
  <si>
    <t>雷龙腰带</t>
  </si>
  <si>
    <t>青龙腰带</t>
  </si>
  <si>
    <t>勇者勋章(战)</t>
  </si>
  <si>
    <t>勇者勋章(法)</t>
  </si>
  <si>
    <t>勇者勋章(道)</t>
  </si>
  <si>
    <t>魔御精华(小)</t>
    <phoneticPr fontId="8" type="noConversion"/>
  </si>
  <si>
    <t>防御精华(小)</t>
    <phoneticPr fontId="8" type="noConversion"/>
  </si>
  <si>
    <t>魔御精华(中)</t>
    <phoneticPr fontId="8" type="noConversion"/>
  </si>
  <si>
    <t>魔御精华(大)</t>
    <phoneticPr fontId="8" type="noConversion"/>
  </si>
  <si>
    <t>防御精华(中)</t>
    <phoneticPr fontId="8" type="noConversion"/>
  </si>
  <si>
    <t>防御精华(大)</t>
    <phoneticPr fontId="8" type="noConversion"/>
  </si>
  <si>
    <t>神石结晶(小)</t>
    <phoneticPr fontId="8" type="noConversion"/>
  </si>
  <si>
    <t>神石结晶(中)</t>
    <phoneticPr fontId="8" type="noConversion"/>
  </si>
  <si>
    <t>神石结晶(大)</t>
    <phoneticPr fontId="8" type="noConversion"/>
  </si>
  <si>
    <t>灵魂碎片(小)</t>
    <phoneticPr fontId="8" type="noConversion"/>
  </si>
  <si>
    <t>灵魂碎片(中)</t>
    <phoneticPr fontId="8" type="noConversion"/>
  </si>
  <si>
    <t>灵魂碎片(大)</t>
    <phoneticPr fontId="8" type="noConversion"/>
  </si>
  <si>
    <t>初入江湖</t>
    <phoneticPr fontId="9" type="noConversion"/>
  </si>
  <si>
    <t>江湖豪杰</t>
    <phoneticPr fontId="9" type="noConversion"/>
  </si>
  <si>
    <t>名动江湖</t>
    <phoneticPr fontId="9" type="noConversion"/>
  </si>
  <si>
    <t>威震八方</t>
    <phoneticPr fontId="9" type="noConversion"/>
  </si>
  <si>
    <t>盖世奇侠</t>
    <phoneticPr fontId="9" type="noConversion"/>
  </si>
  <si>
    <t>一代宗师</t>
    <phoneticPr fontId="9" type="noConversion"/>
  </si>
  <si>
    <t>名扬四海</t>
    <phoneticPr fontId="9" type="noConversion"/>
  </si>
  <si>
    <t>震铄古今</t>
    <phoneticPr fontId="9" type="noConversion"/>
  </si>
  <si>
    <t>霸者无敌</t>
    <phoneticPr fontId="9" type="noConversion"/>
  </si>
  <si>
    <t>武林至尊</t>
    <phoneticPr fontId="9" type="noConversion"/>
  </si>
  <si>
    <t>天下霸主</t>
    <phoneticPr fontId="9" type="noConversion"/>
  </si>
  <si>
    <t>苍生主宰</t>
    <phoneticPr fontId="9" type="noConversion"/>
  </si>
  <si>
    <t>洪天护盾-玄</t>
  </si>
  <si>
    <t>玄天护盾-玄</t>
  </si>
  <si>
    <t>鸿天护盾-玄</t>
  </si>
  <si>
    <t>镇天护盾-玄</t>
  </si>
  <si>
    <t>通天护盾-玄</t>
  </si>
  <si>
    <t>凌天护盾-玄</t>
  </si>
  <si>
    <t>傲天护盾-玄</t>
  </si>
  <si>
    <t>逆天护盾-玄</t>
  </si>
  <si>
    <t>不灭护盾-玄</t>
  </si>
  <si>
    <t>无上护盾-玄</t>
  </si>
  <si>
    <t>洪荒护盾-玄</t>
  </si>
  <si>
    <t>洪天护盾-圣</t>
  </si>
  <si>
    <t>玄天护盾-圣</t>
  </si>
  <si>
    <t>鸿天护盾-圣</t>
  </si>
  <si>
    <t>镇天护盾-圣</t>
  </si>
  <si>
    <t>通天护盾-圣</t>
  </si>
  <si>
    <t>凌天护盾-圣</t>
  </si>
  <si>
    <t>傲天护盾-圣</t>
  </si>
  <si>
    <t>逆天护盾-圣</t>
  </si>
  <si>
    <t>不灭护盾-圣</t>
  </si>
  <si>
    <t>无上护盾-圣</t>
  </si>
  <si>
    <t>洪荒护盾-圣</t>
  </si>
  <si>
    <t>驰天护盾</t>
  </si>
  <si>
    <t>洪天护盾</t>
  </si>
  <si>
    <t>玄天护盾</t>
  </si>
  <si>
    <t>鸿天护盾</t>
  </si>
  <si>
    <t>镇天护盾</t>
  </si>
  <si>
    <t>通天护盾</t>
  </si>
  <si>
    <t>凌天护盾</t>
  </si>
  <si>
    <t>傲天护盾</t>
  </si>
  <si>
    <t>逆天护盾</t>
  </si>
  <si>
    <t>不灭护盾</t>
  </si>
  <si>
    <t>无上护盾</t>
  </si>
  <si>
    <t>洪荒护盾</t>
  </si>
  <si>
    <t>太初</t>
    <phoneticPr fontId="9" type="noConversion"/>
  </si>
  <si>
    <t>两仪</t>
    <phoneticPr fontId="9" type="noConversion"/>
  </si>
  <si>
    <t>三才</t>
    <phoneticPr fontId="9" type="noConversion"/>
  </si>
  <si>
    <t>四象</t>
    <phoneticPr fontId="9" type="noConversion"/>
  </si>
  <si>
    <t>五行</t>
    <phoneticPr fontId="9" type="noConversion"/>
  </si>
  <si>
    <t>六合</t>
    <phoneticPr fontId="9" type="noConversion"/>
  </si>
  <si>
    <t>七星</t>
    <phoneticPr fontId="9" type="noConversion"/>
  </si>
  <si>
    <t>八卦</t>
    <phoneticPr fontId="9" type="noConversion"/>
  </si>
  <si>
    <t>九宫</t>
    <phoneticPr fontId="9" type="noConversion"/>
  </si>
  <si>
    <t>十方</t>
    <phoneticPr fontId="9" type="noConversion"/>
  </si>
  <si>
    <t>神威</t>
    <phoneticPr fontId="9" type="noConversion"/>
  </si>
  <si>
    <t>至尊</t>
    <phoneticPr fontId="9" type="noConversion"/>
  </si>
  <si>
    <t>驰天护盾-玄</t>
    <phoneticPr fontId="8" type="noConversion"/>
  </si>
  <si>
    <t>驰天护盾-圣</t>
    <phoneticPr fontId="8" type="noConversion"/>
  </si>
  <si>
    <t>ep</t>
    <phoneticPr fontId="8" type="noConversion"/>
  </si>
  <si>
    <t>ed</t>
    <phoneticPr fontId="8" type="noConversion"/>
  </si>
  <si>
    <t>id</t>
    <phoneticPr fontId="8" type="noConversion"/>
  </si>
  <si>
    <t>image</t>
    <phoneticPr fontId="8" type="noConversion"/>
  </si>
  <si>
    <t>offset_x</t>
    <phoneticPr fontId="8" type="noConversion"/>
  </si>
  <si>
    <t>offset_y</t>
    <phoneticPr fontId="8" type="noConversion"/>
  </si>
  <si>
    <t>name</t>
    <phoneticPr fontId="8" type="noConversion"/>
  </si>
  <si>
    <t>中间信息</t>
    <phoneticPr fontId="8" type="noConversion"/>
  </si>
  <si>
    <t>`</t>
    <phoneticPr fontId="8" type="noConversion"/>
  </si>
  <si>
    <t>附体之炎</t>
    <phoneticPr fontId="8" type="noConversion"/>
  </si>
  <si>
    <t>疏风散热，清头目，利咽喉</t>
    <phoneticPr fontId="8" type="noConversion"/>
  </si>
  <si>
    <t>熄风止痉、攻毒散结、通络止痛</t>
    <phoneticPr fontId="8" type="noConversion"/>
  </si>
  <si>
    <t>携尸毒，触之全身麻痒后溃烂而亡</t>
    <phoneticPr fontId="8" type="noConversion"/>
  </si>
  <si>
    <t>祛风除湿、清凉明目、解毒去痱</t>
    <phoneticPr fontId="8" type="noConversion"/>
  </si>
  <si>
    <t>解毒，止痛。开窍醒神</t>
    <phoneticPr fontId="8" type="noConversion"/>
  </si>
  <si>
    <t>其上弥漫着浓浓的妖气</t>
    <phoneticPr fontId="8" type="noConversion"/>
  </si>
  <si>
    <t>有毒，被刺伤必流血不止</t>
    <phoneticPr fontId="8" type="noConversion"/>
  </si>
  <si>
    <t>息风镇痉，攻毒散结，通终止痛</t>
    <phoneticPr fontId="8" type="noConversion"/>
  </si>
  <si>
    <t>多片组合，可借用风之力</t>
    <phoneticPr fontId="8" type="noConversion"/>
  </si>
  <si>
    <t>…</t>
    <phoneticPr fontId="8" type="noConversion"/>
  </si>
  <si>
    <t>战神守护</t>
  </si>
  <si>
    <t>逐日剑法</t>
  </si>
  <si>
    <t>开天斩</t>
  </si>
  <si>
    <t>尘埃(微光)</t>
  </si>
  <si>
    <t>米粒(珠光)</t>
  </si>
  <si>
    <t>结晶(闪耀)</t>
  </si>
  <si>
    <t>碎片(灼目)</t>
  </si>
  <si>
    <t>菲娜(碎片)</t>
    <phoneticPr fontId="8" type="noConversion"/>
  </si>
  <si>
    <t>菲娜(结晶)</t>
    <phoneticPr fontId="8" type="noConversion"/>
  </si>
  <si>
    <t>菲娜(打磨)</t>
    <phoneticPr fontId="8" type="noConversion"/>
  </si>
  <si>
    <t>菲娜(雕琢)</t>
    <phoneticPr fontId="8" type="noConversion"/>
  </si>
  <si>
    <t>菲娜(精致)</t>
    <phoneticPr fontId="8" type="noConversion"/>
  </si>
  <si>
    <t>菲娜(完美)</t>
    <phoneticPr fontId="8" type="noConversion"/>
  </si>
  <si>
    <t>菲娜(祝福)</t>
    <phoneticPr fontId="8" type="noConversion"/>
  </si>
  <si>
    <t>黄金裁决</t>
  </si>
  <si>
    <t>紫金嗜魂法杖</t>
  </si>
  <si>
    <t>赤金逍遥扇</t>
  </si>
  <si>
    <t>天龙圣剑</t>
  </si>
  <si>
    <t>天龙道剑</t>
  </si>
  <si>
    <t>天龙魔剑</t>
  </si>
  <si>
    <t>倚天</t>
  </si>
  <si>
    <t>天龙圣衣(男)</t>
  </si>
  <si>
    <t>天龙魔衣(男)</t>
  </si>
  <si>
    <t>天龙道袍(男)</t>
  </si>
  <si>
    <t>倚天战甲(男)</t>
  </si>
  <si>
    <t>倚天魔衣(男)</t>
  </si>
  <si>
    <t>倚天道袍(男)</t>
  </si>
  <si>
    <t>天龙圣衣(女)</t>
  </si>
  <si>
    <t>天龙魔衣(女)</t>
  </si>
  <si>
    <t>天龙道袍(女)</t>
  </si>
  <si>
    <t>倚天战甲(女)</t>
  </si>
  <si>
    <t>倚天魔衣(女)</t>
  </si>
  <si>
    <t>倚天道袍(女)</t>
  </si>
  <si>
    <t>天龙战盔</t>
  </si>
  <si>
    <t>天龙魔盔</t>
  </si>
  <si>
    <t>天龙道盔</t>
  </si>
  <si>
    <t>荣耀项链(战)</t>
  </si>
  <si>
    <t>荣耀项链(法)</t>
  </si>
  <si>
    <t>荣耀项链(道)</t>
  </si>
  <si>
    <t>天龙项链(战)</t>
  </si>
  <si>
    <t>天龙项链(法)</t>
  </si>
  <si>
    <t>天龙项链(道)</t>
  </si>
  <si>
    <t>荣耀战盔</t>
  </si>
  <si>
    <t>荣耀魔盔</t>
  </si>
  <si>
    <t>荣耀道盔</t>
  </si>
  <si>
    <t>荣耀战戒</t>
  </si>
  <si>
    <t>荣耀魔戒</t>
  </si>
  <si>
    <t>荣耀道戒</t>
  </si>
  <si>
    <t>天龙战戒</t>
  </si>
  <si>
    <t>天龙魔戒</t>
  </si>
  <si>
    <t>天龙道戒</t>
  </si>
  <si>
    <t>荣耀护腕(战)</t>
  </si>
  <si>
    <t>荣耀护腕(法)</t>
  </si>
  <si>
    <t>天龙护腕(战)</t>
  </si>
  <si>
    <t>天龙护腕(法)</t>
  </si>
  <si>
    <t>天龙护腕(道)</t>
  </si>
  <si>
    <t>荣耀护腕(道)</t>
    <phoneticPr fontId="8" type="noConversion"/>
  </si>
  <si>
    <t>荣耀战靴</t>
  </si>
  <si>
    <t>荣耀魔靴</t>
  </si>
  <si>
    <t>荣耀道靴</t>
  </si>
  <si>
    <t>天龙战靴</t>
  </si>
  <si>
    <t>天龙魔靴</t>
  </si>
  <si>
    <t>天龙道靴</t>
  </si>
  <si>
    <t>荣耀腰带(战)</t>
  </si>
  <si>
    <t>荣耀腰带(法)</t>
  </si>
  <si>
    <t>荣耀腰带(道)</t>
  </si>
  <si>
    <t>天龙腰带(战)</t>
  </si>
  <si>
    <t>天龙腰带(法)</t>
  </si>
  <si>
    <t>天龙腰带(道)</t>
  </si>
  <si>
    <t>虎威战盔</t>
  </si>
  <si>
    <t>虎威法冠</t>
  </si>
  <si>
    <t>虎威道盔</t>
  </si>
  <si>
    <t>传奇之冠</t>
  </si>
  <si>
    <t>虎威项链(战)</t>
  </si>
  <si>
    <t>虎威项链(法)</t>
  </si>
  <si>
    <t>虎威项链(道)</t>
  </si>
  <si>
    <t>传奇项链</t>
  </si>
  <si>
    <t>虎威战戒</t>
  </si>
  <si>
    <t>虎威魔戒</t>
  </si>
  <si>
    <t>虎威道戒</t>
  </si>
  <si>
    <t>传奇之戒</t>
  </si>
  <si>
    <t>虎威护腕(战)</t>
  </si>
  <si>
    <t>虎威护腕(法)</t>
  </si>
  <si>
    <t>虎威护腕(道)</t>
  </si>
  <si>
    <t>传奇护腕</t>
  </si>
  <si>
    <t>虎威战靴</t>
  </si>
  <si>
    <t>虎威魔靴</t>
  </si>
  <si>
    <t>虎威道靴</t>
  </si>
  <si>
    <t>传奇之靴</t>
  </si>
  <si>
    <t>虎威腰带(战)</t>
  </si>
  <si>
    <t>虎威腰带(法)</t>
  </si>
  <si>
    <t>虎威腰带(道)</t>
  </si>
  <si>
    <t>传奇腰带</t>
  </si>
  <si>
    <t>宝石(彷惶)</t>
    <phoneticPr fontId="8" type="noConversion"/>
  </si>
  <si>
    <t>荣耀勋章(战)</t>
    <phoneticPr fontId="8" type="noConversion"/>
  </si>
  <si>
    <t>荣耀勋章(法)</t>
    <phoneticPr fontId="8" type="noConversion"/>
  </si>
  <si>
    <t>荣耀勋章(道)</t>
    <phoneticPr fontId="8" type="noConversion"/>
  </si>
  <si>
    <t>虎威勋章(战)</t>
  </si>
  <si>
    <t>虎威勋章(道)</t>
  </si>
  <si>
    <t>虎威勋章(法)</t>
  </si>
  <si>
    <t>传奇勋章</t>
  </si>
  <si>
    <t>传奇战刃</t>
  </si>
  <si>
    <t>传奇魔刃</t>
  </si>
  <si>
    <t>传奇道刃</t>
  </si>
  <si>
    <t>传奇神甲(男)</t>
  </si>
  <si>
    <t>传奇神甲(女)</t>
  </si>
  <si>
    <t>说明：
    1、ID共六位，第1位2代表道具，2-3位为类别，4-6位为序号
    2、类别：01为药品，02为状态类，03为经济，04为属性调整类,05神器养成材料20技能书,99杂项
    3、Sale:0不出售，1药店，2杂货铺</t>
    <phoneticPr fontId="8" type="noConversion"/>
  </si>
  <si>
    <t>id</t>
    <phoneticPr fontId="8" type="noConversion"/>
  </si>
  <si>
    <t>m_m</t>
    <phoneticPr fontId="8" type="noConversion"/>
  </si>
  <si>
    <t>m1_t</t>
    <phoneticPr fontId="8" type="noConversion"/>
  </si>
  <si>
    <t>m1_c</t>
    <phoneticPr fontId="8" type="noConversion"/>
  </si>
  <si>
    <t>m2_t</t>
    <phoneticPr fontId="8" type="noConversion"/>
  </si>
  <si>
    <t>m2_c</t>
    <phoneticPr fontId="8" type="noConversion"/>
  </si>
  <si>
    <t>m3_t</t>
    <phoneticPr fontId="8" type="noConversion"/>
  </si>
  <si>
    <t>m3_c</t>
    <phoneticPr fontId="8" type="noConversion"/>
  </si>
  <si>
    <t>m4_t</t>
    <phoneticPr fontId="8" type="noConversion"/>
  </si>
  <si>
    <t>m4_c</t>
    <phoneticPr fontId="8" type="noConversion"/>
  </si>
  <si>
    <t>enable</t>
    <phoneticPr fontId="8" type="noConversion"/>
  </si>
  <si>
    <t>m1</t>
    <phoneticPr fontId="8" type="noConversion"/>
  </si>
  <si>
    <t>m2</t>
    <phoneticPr fontId="8" type="noConversion"/>
  </si>
  <si>
    <t>m3</t>
    <phoneticPr fontId="8" type="noConversion"/>
  </si>
  <si>
    <t>m4</t>
    <phoneticPr fontId="8" type="noConversion"/>
  </si>
  <si>
    <t>m5</t>
    <phoneticPr fontId="8" type="noConversion"/>
  </si>
  <si>
    <t>火焰戒指</t>
    <phoneticPr fontId="8" type="noConversion"/>
  </si>
  <si>
    <t>强者的灵魂所化，蕴含巨大能量</t>
    <phoneticPr fontId="8" type="noConversion"/>
  </si>
  <si>
    <t>封神祭坛的微小碎片，蕴含微量神性</t>
    <phoneticPr fontId="8" type="noConversion"/>
  </si>
  <si>
    <t>封神祭坛的细小碎片，蕴含微弱神性</t>
    <phoneticPr fontId="8" type="noConversion"/>
  </si>
  <si>
    <t>封神祭坛的小块碎片，蕴含一丝神性</t>
    <phoneticPr fontId="8" type="noConversion"/>
  </si>
  <si>
    <t>练化精怪遗蜕后的精华，可铸防具</t>
    <phoneticPr fontId="8" type="noConversion"/>
  </si>
  <si>
    <t>强者的灵魂所化，蕴含毁灭性的能量</t>
    <phoneticPr fontId="8" type="noConversion"/>
  </si>
  <si>
    <t>强者的灵魂所化，蕴含破坏性的能量</t>
    <phoneticPr fontId="8" type="noConversion"/>
  </si>
  <si>
    <t>替身娃娃</t>
    <phoneticPr fontId="8" type="noConversion"/>
  </si>
  <si>
    <t>乾坤造化，妙不可言</t>
    <phoneticPr fontId="8" type="noConversion"/>
  </si>
  <si>
    <t>revive</t>
    <phoneticPr fontId="8" type="noConversion"/>
  </si>
  <si>
    <t>筑基丹</t>
    <phoneticPr fontId="8" type="noConversion"/>
  </si>
  <si>
    <t>…</t>
    <phoneticPr fontId="8" type="noConversion"/>
  </si>
  <si>
    <t>千年蛛丝</t>
    <phoneticPr fontId="8" type="noConversion"/>
  </si>
  <si>
    <t>手杖</t>
    <phoneticPr fontId="8" type="noConversion"/>
  </si>
  <si>
    <t>火之精</t>
    <phoneticPr fontId="8" type="noConversion"/>
  </si>
  <si>
    <t>level100</t>
    <phoneticPr fontId="8" type="noConversion"/>
  </si>
  <si>
    <t>冰之精</t>
    <phoneticPr fontId="8" type="noConversion"/>
  </si>
  <si>
    <t>火龙内丹</t>
    <phoneticPr fontId="8" type="noConversion"/>
  </si>
  <si>
    <t>狼毫</t>
    <phoneticPr fontId="8" type="noConversion"/>
  </si>
  <si>
    <t>官印</t>
    <phoneticPr fontId="8" type="noConversion"/>
  </si>
  <si>
    <r>
      <t>说明：
    1、ID共六位，第1位3代表装备，2-3位为类型(Type)，4-6位为序号
    2、Type：1武器，2衣服男， 3衣服女，4头盔，5项链，6手镯，7戒指，8勋章,9腰带，10靴子，11宝石,12盾牌，13魂珠
    3、当Type=0时，Need为职业</t>
    </r>
    <r>
      <rPr>
        <sz val="12"/>
        <rFont val="宋体"/>
        <family val="3"/>
        <charset val="134"/>
      </rPr>
      <t>要求，否则为属性要求</t>
    </r>
    <r>
      <rPr>
        <sz val="12"/>
        <rFont val="宋体"/>
        <family val="7"/>
        <charset val="134"/>
      </rPr>
      <t>.
    4、level:1新手,2沃玛,3祖玛,4赤月,5重装上阵版本,6魔龙,7星王，8狂雷，9王者，10炎龙,11荣耀,12天龙,13虎威,14传奇,9999特殊装备</t>
    </r>
    <phoneticPr fontId="8" type="noConversion"/>
  </si>
  <si>
    <t>sacred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</si>
</sst>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7"/>
      <charset val="134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8"/>
      <name val="宋体"/>
      <family val="2"/>
      <charset val="134"/>
      <scheme val="minor"/>
    </font>
    <font>
      <sz val="11"/>
      <color theme="8"/>
      <name val="宋体"/>
      <family val="3"/>
      <charset val="134"/>
      <scheme val="minor"/>
    </font>
    <font>
      <sz val="11"/>
      <color theme="3" tint="0.59999389629810485"/>
      <name val="宋体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1">
      <alignment vertical="center"/>
    </xf>
    <xf numFmtId="0" fontId="5" fillId="0" borderId="0" xfId="1" applyFont="1">
      <alignment vertical="center"/>
    </xf>
    <xf numFmtId="0" fontId="6" fillId="0" borderId="0" xfId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0" borderId="0" xfId="1" applyFill="1">
      <alignment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ill="1" applyAlignment="1">
      <alignment vertical="center" wrapText="1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4" fillId="0" borderId="0" xfId="1" applyFont="1">
      <alignment vertical="center"/>
    </xf>
    <xf numFmtId="0" fontId="15" fillId="0" borderId="0" xfId="1" applyFont="1">
      <alignment vertical="center"/>
    </xf>
    <xf numFmtId="0" fontId="3" fillId="0" borderId="0" xfId="1" applyFont="1">
      <alignment vertical="center"/>
    </xf>
    <xf numFmtId="0" fontId="2" fillId="0" borderId="0" xfId="1" applyFont="1" applyFill="1">
      <alignment vertical="center"/>
    </xf>
    <xf numFmtId="0" fontId="0" fillId="0" borderId="0" xfId="0" applyFont="1">
      <alignment vertical="center"/>
    </xf>
    <xf numFmtId="0" fontId="16" fillId="0" borderId="0" xfId="0" applyFont="1">
      <alignment vertical="center"/>
    </xf>
    <xf numFmtId="0" fontId="10" fillId="0" borderId="0" xfId="1" applyFont="1" applyAlignment="1">
      <alignment horizontal="center" vertical="center"/>
    </xf>
    <xf numFmtId="0" fontId="1" fillId="0" borderId="0" xfId="1" applyFon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78"/>
  <sheetViews>
    <sheetView zoomScaleNormal="100" workbookViewId="0">
      <pane xSplit="2" ySplit="3" topLeftCell="C67" activePane="bottomRight" state="frozen"/>
      <selection pane="topRight" activeCell="C1" sqref="C1"/>
      <selection pane="bottomLeft" activeCell="A4" sqref="A4"/>
      <selection pane="bottomRight" activeCell="H86" sqref="H86"/>
    </sheetView>
  </sheetViews>
  <sheetFormatPr defaultColWidth="9" defaultRowHeight="14.25"/>
  <cols>
    <col min="1" max="1" width="7.5" style="3" customWidth="1"/>
    <col min="2" max="2" width="13.125" bestFit="1" customWidth="1"/>
    <col min="3" max="3" width="7.5" customWidth="1"/>
    <col min="4" max="5" width="5.5" customWidth="1"/>
    <col min="6" max="6" width="6.125" customWidth="1"/>
    <col min="7" max="7" width="7.5" bestFit="1" customWidth="1"/>
    <col min="8" max="8" width="5.5" customWidth="1"/>
    <col min="9" max="9" width="4.5" customWidth="1"/>
    <col min="10" max="10" width="3.5" customWidth="1"/>
    <col min="11" max="11" width="5.5" customWidth="1"/>
    <col min="12" max="12" width="6.5" customWidth="1"/>
    <col min="13" max="16" width="5.5" customWidth="1"/>
    <col min="17" max="22" width="5.5" bestFit="1" customWidth="1"/>
    <col min="23" max="23" width="5.5" customWidth="1"/>
    <col min="24" max="25" width="8.5" customWidth="1"/>
    <col min="26" max="27" width="8.5" bestFit="1" customWidth="1"/>
    <col min="28" max="28" width="0" hidden="1" customWidth="1"/>
  </cols>
  <sheetData>
    <row r="1" spans="1:27" ht="88.5" hidden="1" customHeight="1">
      <c r="A1" s="25" t="s">
        <v>690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13"/>
      <c r="AA1" s="13"/>
    </row>
    <row r="2" spans="1:27" ht="15.75" customHeight="1"/>
    <row r="3" spans="1:27" s="3" customFormat="1" ht="20.25" customHeight="1">
      <c r="A3" s="3" t="s">
        <v>0</v>
      </c>
      <c r="B3" s="3" t="s">
        <v>233</v>
      </c>
      <c r="C3" s="3" t="s">
        <v>276</v>
      </c>
      <c r="D3" s="3" t="s">
        <v>277</v>
      </c>
      <c r="E3" s="3" t="s">
        <v>327</v>
      </c>
      <c r="F3" s="3" t="s">
        <v>328</v>
      </c>
      <c r="G3" s="3" t="s">
        <v>691</v>
      </c>
      <c r="H3" s="3" t="s">
        <v>329</v>
      </c>
      <c r="I3" s="3" t="s">
        <v>330</v>
      </c>
      <c r="J3" s="3" t="s">
        <v>331</v>
      </c>
      <c r="K3" s="3" t="s">
        <v>526</v>
      </c>
      <c r="L3" s="3" t="s">
        <v>527</v>
      </c>
      <c r="M3" s="6" t="s">
        <v>24</v>
      </c>
      <c r="N3" s="6" t="s">
        <v>25</v>
      </c>
      <c r="O3" s="6" t="s">
        <v>26</v>
      </c>
      <c r="P3" s="6" t="s">
        <v>27</v>
      </c>
      <c r="Q3" s="6" t="s">
        <v>28</v>
      </c>
      <c r="R3" s="6" t="s">
        <v>29</v>
      </c>
      <c r="S3" s="6" t="s">
        <v>30</v>
      </c>
      <c r="T3" s="6" t="s">
        <v>31</v>
      </c>
      <c r="U3" s="6" t="s">
        <v>32</v>
      </c>
      <c r="V3" s="6" t="s">
        <v>33</v>
      </c>
      <c r="W3" s="6" t="s">
        <v>34</v>
      </c>
      <c r="X3" s="7" t="s">
        <v>236</v>
      </c>
      <c r="Y3" s="6" t="s">
        <v>35</v>
      </c>
    </row>
    <row r="4" spans="1:27">
      <c r="A4" s="6">
        <v>301001</v>
      </c>
      <c r="B4" t="s">
        <v>1</v>
      </c>
      <c r="C4" s="4">
        <f t="shared" ref="C4:C22" si="0">A4</f>
        <v>301001</v>
      </c>
      <c r="D4" s="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6</v>
      </c>
      <c r="R4">
        <v>6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50</v>
      </c>
    </row>
    <row r="5" spans="1:27">
      <c r="A5" s="6">
        <v>301002</v>
      </c>
      <c r="B5" t="s">
        <v>63</v>
      </c>
      <c r="C5" s="4">
        <f t="shared" si="0"/>
        <v>301002</v>
      </c>
      <c r="D5" s="4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4</v>
      </c>
      <c r="R5">
        <v>8</v>
      </c>
      <c r="S5">
        <v>0</v>
      </c>
      <c r="T5">
        <v>1</v>
      </c>
      <c r="U5">
        <v>0</v>
      </c>
      <c r="V5">
        <v>0</v>
      </c>
      <c r="W5">
        <v>0</v>
      </c>
      <c r="X5">
        <v>1</v>
      </c>
      <c r="Y5">
        <v>4000</v>
      </c>
    </row>
    <row r="6" spans="1:27">
      <c r="A6" s="6">
        <v>301003</v>
      </c>
      <c r="B6" t="s">
        <v>50</v>
      </c>
      <c r="C6" s="4">
        <f t="shared" si="0"/>
        <v>301003</v>
      </c>
      <c r="D6" s="4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4</v>
      </c>
      <c r="R6">
        <v>5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500</v>
      </c>
    </row>
    <row r="7" spans="1:27">
      <c r="A7" s="6">
        <v>301004</v>
      </c>
      <c r="B7" s="4" t="s">
        <v>179</v>
      </c>
      <c r="C7" s="4">
        <f t="shared" si="0"/>
        <v>301004</v>
      </c>
      <c r="D7" s="4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15</v>
      </c>
      <c r="Y7">
        <v>10000</v>
      </c>
    </row>
    <row r="8" spans="1:27">
      <c r="A8" s="6">
        <v>301005</v>
      </c>
      <c r="B8" t="s">
        <v>39</v>
      </c>
      <c r="C8" s="4">
        <f t="shared" si="0"/>
        <v>301005</v>
      </c>
      <c r="D8" s="4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3</v>
      </c>
      <c r="R8">
        <v>7</v>
      </c>
      <c r="S8">
        <v>0</v>
      </c>
      <c r="T8">
        <v>0</v>
      </c>
      <c r="U8">
        <v>0</v>
      </c>
      <c r="V8">
        <v>0</v>
      </c>
      <c r="W8">
        <v>0</v>
      </c>
      <c r="X8">
        <v>5</v>
      </c>
      <c r="Y8">
        <v>900</v>
      </c>
    </row>
    <row r="9" spans="1:27">
      <c r="A9" s="6">
        <v>301006</v>
      </c>
      <c r="B9" t="s">
        <v>38</v>
      </c>
      <c r="C9" s="4">
        <f t="shared" si="0"/>
        <v>301006</v>
      </c>
      <c r="D9" s="4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5</v>
      </c>
      <c r="R9">
        <v>9</v>
      </c>
      <c r="S9">
        <v>0</v>
      </c>
      <c r="T9">
        <v>0</v>
      </c>
      <c r="U9">
        <v>0</v>
      </c>
      <c r="V9">
        <v>0</v>
      </c>
      <c r="W9">
        <v>0</v>
      </c>
      <c r="X9">
        <v>10</v>
      </c>
      <c r="Y9">
        <v>1200</v>
      </c>
    </row>
    <row r="10" spans="1:27">
      <c r="A10" s="6">
        <v>301007</v>
      </c>
      <c r="B10" t="s">
        <v>43</v>
      </c>
      <c r="C10" s="4">
        <f t="shared" si="0"/>
        <v>301007</v>
      </c>
      <c r="D10" s="4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3</v>
      </c>
      <c r="R10">
        <v>11</v>
      </c>
      <c r="S10">
        <v>0</v>
      </c>
      <c r="T10">
        <v>0</v>
      </c>
      <c r="U10">
        <v>0</v>
      </c>
      <c r="V10">
        <v>0</v>
      </c>
      <c r="W10">
        <v>0</v>
      </c>
      <c r="X10">
        <v>10</v>
      </c>
      <c r="Y10">
        <v>1000</v>
      </c>
    </row>
    <row r="11" spans="1:27">
      <c r="A11" s="6">
        <v>301008</v>
      </c>
      <c r="B11" t="s">
        <v>332</v>
      </c>
      <c r="C11" s="4">
        <f t="shared" si="0"/>
        <v>301008</v>
      </c>
      <c r="D11" s="4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15</v>
      </c>
      <c r="S11">
        <v>0</v>
      </c>
      <c r="T11">
        <v>0</v>
      </c>
      <c r="U11">
        <v>0</v>
      </c>
      <c r="V11">
        <v>0</v>
      </c>
      <c r="W11">
        <v>0</v>
      </c>
      <c r="X11">
        <v>13</v>
      </c>
      <c r="Y11">
        <v>1500</v>
      </c>
    </row>
    <row r="12" spans="1:27">
      <c r="A12" s="6">
        <v>301009</v>
      </c>
      <c r="B12" s="4" t="s">
        <v>53</v>
      </c>
      <c r="C12" s="4">
        <f t="shared" si="0"/>
        <v>301009</v>
      </c>
      <c r="D12" s="4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4">
        <v>0</v>
      </c>
      <c r="N12" s="4">
        <v>0</v>
      </c>
      <c r="O12" s="4">
        <v>0</v>
      </c>
      <c r="P12" s="4">
        <v>0</v>
      </c>
      <c r="Q12" s="4">
        <v>3</v>
      </c>
      <c r="R12" s="4">
        <v>10</v>
      </c>
      <c r="S12" s="4">
        <v>1</v>
      </c>
      <c r="T12" s="4">
        <v>2</v>
      </c>
      <c r="U12" s="4">
        <v>0</v>
      </c>
      <c r="V12" s="4">
        <v>0</v>
      </c>
      <c r="W12" s="4">
        <v>0</v>
      </c>
      <c r="X12" s="4">
        <v>15</v>
      </c>
      <c r="Y12" s="4">
        <v>3000</v>
      </c>
    </row>
    <row r="13" spans="1:27">
      <c r="A13" s="6">
        <v>301010</v>
      </c>
      <c r="B13" t="s">
        <v>65</v>
      </c>
      <c r="C13" s="4">
        <f t="shared" si="0"/>
        <v>301010</v>
      </c>
      <c r="D13" s="4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4</v>
      </c>
      <c r="R13">
        <v>12</v>
      </c>
      <c r="S13">
        <v>0</v>
      </c>
      <c r="T13">
        <v>0</v>
      </c>
      <c r="U13">
        <v>0</v>
      </c>
      <c r="V13">
        <v>0</v>
      </c>
      <c r="W13">
        <v>0</v>
      </c>
      <c r="X13">
        <v>15</v>
      </c>
      <c r="Y13">
        <v>5000</v>
      </c>
    </row>
    <row r="14" spans="1:27">
      <c r="A14" s="6">
        <v>301011</v>
      </c>
      <c r="B14" t="s">
        <v>74</v>
      </c>
      <c r="C14" s="4">
        <f t="shared" si="0"/>
        <v>301011</v>
      </c>
      <c r="D14" s="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5</v>
      </c>
      <c r="R14">
        <v>10</v>
      </c>
      <c r="S14">
        <v>0</v>
      </c>
      <c r="T14">
        <v>1</v>
      </c>
      <c r="U14">
        <v>1</v>
      </c>
      <c r="V14">
        <v>1</v>
      </c>
      <c r="W14">
        <v>0</v>
      </c>
      <c r="X14">
        <v>15</v>
      </c>
      <c r="Y14">
        <v>4000</v>
      </c>
    </row>
    <row r="15" spans="1:27">
      <c r="A15" s="6">
        <v>301012</v>
      </c>
      <c r="B15" t="s">
        <v>56</v>
      </c>
      <c r="C15" s="4">
        <f t="shared" si="0"/>
        <v>301012</v>
      </c>
      <c r="D15" s="4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6</v>
      </c>
      <c r="R15">
        <v>12</v>
      </c>
      <c r="S15">
        <v>0</v>
      </c>
      <c r="T15">
        <v>0</v>
      </c>
      <c r="U15">
        <v>0</v>
      </c>
      <c r="V15">
        <v>0</v>
      </c>
      <c r="W15">
        <v>0</v>
      </c>
      <c r="X15">
        <v>19</v>
      </c>
      <c r="Y15">
        <v>5000</v>
      </c>
    </row>
    <row r="16" spans="1:27">
      <c r="A16" s="6">
        <v>301013</v>
      </c>
      <c r="B16" t="s">
        <v>57</v>
      </c>
      <c r="C16" s="4">
        <f t="shared" si="0"/>
        <v>301013</v>
      </c>
      <c r="D16" s="4">
        <v>1</v>
      </c>
      <c r="E16">
        <v>0</v>
      </c>
      <c r="F16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8</v>
      </c>
      <c r="R16">
        <v>10</v>
      </c>
      <c r="S16">
        <v>0</v>
      </c>
      <c r="T16">
        <v>0</v>
      </c>
      <c r="U16">
        <v>0</v>
      </c>
      <c r="V16">
        <v>0</v>
      </c>
      <c r="W16">
        <v>0</v>
      </c>
      <c r="X16">
        <v>20</v>
      </c>
      <c r="Y16">
        <v>5000</v>
      </c>
    </row>
    <row r="17" spans="1:25">
      <c r="A17" s="6">
        <v>301014</v>
      </c>
      <c r="B17" t="s">
        <v>58</v>
      </c>
      <c r="C17" s="4">
        <f t="shared" si="0"/>
        <v>301014</v>
      </c>
      <c r="D17" s="4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5</v>
      </c>
      <c r="R17">
        <v>15</v>
      </c>
      <c r="S17">
        <v>0</v>
      </c>
      <c r="T17">
        <v>0</v>
      </c>
      <c r="U17">
        <v>0</v>
      </c>
      <c r="V17">
        <v>0</v>
      </c>
      <c r="W17">
        <v>0</v>
      </c>
      <c r="X17">
        <v>20</v>
      </c>
      <c r="Y17">
        <v>6000</v>
      </c>
    </row>
    <row r="18" spans="1:25">
      <c r="A18" s="6">
        <v>301015</v>
      </c>
      <c r="B18" s="4" t="s">
        <v>87</v>
      </c>
      <c r="C18" s="4">
        <f t="shared" si="0"/>
        <v>301015</v>
      </c>
      <c r="D18" s="4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4">
        <v>0</v>
      </c>
      <c r="O18" s="4">
        <v>0</v>
      </c>
      <c r="P18" s="4">
        <v>0</v>
      </c>
      <c r="Q18" s="4">
        <v>4</v>
      </c>
      <c r="R18" s="4">
        <v>10</v>
      </c>
      <c r="S18" s="4">
        <v>1</v>
      </c>
      <c r="T18" s="4">
        <v>3</v>
      </c>
      <c r="U18" s="4">
        <v>0</v>
      </c>
      <c r="V18" s="4">
        <v>0</v>
      </c>
      <c r="W18" s="4">
        <v>0</v>
      </c>
      <c r="X18" s="4">
        <v>20</v>
      </c>
      <c r="Y18" s="4">
        <v>9091</v>
      </c>
    </row>
    <row r="19" spans="1:25">
      <c r="A19" s="6">
        <v>301016</v>
      </c>
      <c r="B19" t="s">
        <v>88</v>
      </c>
      <c r="C19" s="4">
        <f t="shared" si="0"/>
        <v>301016</v>
      </c>
      <c r="D19" s="4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6</v>
      </c>
      <c r="R19">
        <v>11</v>
      </c>
      <c r="S19">
        <v>0</v>
      </c>
      <c r="T19">
        <v>0</v>
      </c>
      <c r="U19">
        <v>1</v>
      </c>
      <c r="V19">
        <v>2</v>
      </c>
      <c r="W19">
        <v>0</v>
      </c>
      <c r="X19">
        <v>20</v>
      </c>
      <c r="Y19">
        <v>10000</v>
      </c>
    </row>
    <row r="20" spans="1:25">
      <c r="A20" s="6">
        <v>301017</v>
      </c>
      <c r="B20" s="14" t="s">
        <v>130</v>
      </c>
      <c r="C20" s="4">
        <f t="shared" si="0"/>
        <v>301017</v>
      </c>
      <c r="D20" s="4">
        <v>4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8</v>
      </c>
      <c r="R20">
        <v>20</v>
      </c>
      <c r="S20">
        <v>0</v>
      </c>
      <c r="T20">
        <v>0</v>
      </c>
      <c r="U20">
        <v>0</v>
      </c>
      <c r="V20">
        <v>0</v>
      </c>
      <c r="W20">
        <v>0</v>
      </c>
      <c r="X20">
        <v>20</v>
      </c>
      <c r="Y20">
        <v>20000</v>
      </c>
    </row>
    <row r="21" spans="1:25">
      <c r="A21" s="6">
        <v>301018</v>
      </c>
      <c r="B21" s="4" t="s">
        <v>51</v>
      </c>
      <c r="C21" s="4">
        <f t="shared" si="0"/>
        <v>301018</v>
      </c>
      <c r="D21" s="4">
        <v>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7</v>
      </c>
      <c r="R21">
        <v>22</v>
      </c>
      <c r="S21">
        <v>0</v>
      </c>
      <c r="T21">
        <v>0</v>
      </c>
      <c r="U21">
        <v>0</v>
      </c>
      <c r="V21">
        <v>0</v>
      </c>
      <c r="W21">
        <v>0</v>
      </c>
      <c r="X21">
        <v>28</v>
      </c>
      <c r="Y21">
        <v>30000</v>
      </c>
    </row>
    <row r="22" spans="1:25">
      <c r="A22" s="6">
        <v>301019</v>
      </c>
      <c r="B22" s="4" t="s">
        <v>64</v>
      </c>
      <c r="C22" s="4">
        <f t="shared" si="0"/>
        <v>301019</v>
      </c>
      <c r="D22" s="4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4">
        <v>0</v>
      </c>
      <c r="N22" s="4">
        <v>0</v>
      </c>
      <c r="O22" s="4">
        <v>0</v>
      </c>
      <c r="P22" s="4">
        <v>0</v>
      </c>
      <c r="Q22" s="4">
        <v>5</v>
      </c>
      <c r="R22" s="4">
        <v>9</v>
      </c>
      <c r="S22" s="4">
        <v>2</v>
      </c>
      <c r="T22" s="4">
        <v>5</v>
      </c>
      <c r="U22" s="4">
        <v>0</v>
      </c>
      <c r="V22" s="4">
        <v>0</v>
      </c>
      <c r="W22" s="4">
        <v>0</v>
      </c>
      <c r="X22" s="4">
        <v>26</v>
      </c>
      <c r="Y22" s="4">
        <v>15000</v>
      </c>
    </row>
    <row r="23" spans="1:25">
      <c r="A23" s="6">
        <v>301020</v>
      </c>
      <c r="B23" s="4" t="s">
        <v>54</v>
      </c>
      <c r="C23" s="4">
        <f>C7</f>
        <v>301004</v>
      </c>
      <c r="D23" s="4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20</v>
      </c>
      <c r="S23">
        <v>0</v>
      </c>
      <c r="T23">
        <v>0</v>
      </c>
      <c r="U23">
        <v>0</v>
      </c>
      <c r="V23">
        <v>0</v>
      </c>
      <c r="W23">
        <v>0</v>
      </c>
      <c r="X23">
        <v>22</v>
      </c>
      <c r="Y23">
        <v>10000</v>
      </c>
    </row>
    <row r="24" spans="1:25">
      <c r="A24" s="6">
        <v>301021</v>
      </c>
      <c r="B24" s="4" t="s">
        <v>52</v>
      </c>
      <c r="C24" s="4">
        <f t="shared" ref="C24:C38" si="1">A24</f>
        <v>301021</v>
      </c>
      <c r="D24" s="4">
        <v>2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7</v>
      </c>
      <c r="R24">
        <v>14</v>
      </c>
      <c r="S24">
        <v>0</v>
      </c>
      <c r="T24">
        <v>0</v>
      </c>
      <c r="U24">
        <v>1</v>
      </c>
      <c r="V24">
        <v>3</v>
      </c>
      <c r="W24">
        <v>0</v>
      </c>
      <c r="X24">
        <v>26</v>
      </c>
      <c r="Y24">
        <v>15000</v>
      </c>
    </row>
    <row r="25" spans="1:25">
      <c r="A25" s="6">
        <v>301022</v>
      </c>
      <c r="B25" s="4" t="s">
        <v>123</v>
      </c>
      <c r="C25" s="4">
        <f t="shared" si="1"/>
        <v>301022</v>
      </c>
      <c r="D25" s="4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8</v>
      </c>
      <c r="R25">
        <v>16</v>
      </c>
      <c r="S25">
        <v>0</v>
      </c>
      <c r="T25">
        <v>0</v>
      </c>
      <c r="U25">
        <v>3</v>
      </c>
      <c r="V25">
        <v>5</v>
      </c>
      <c r="W25">
        <v>3</v>
      </c>
      <c r="X25">
        <v>25</v>
      </c>
      <c r="Y25">
        <v>30000</v>
      </c>
    </row>
    <row r="26" spans="1:25">
      <c r="A26" s="6">
        <v>301023</v>
      </c>
      <c r="B26" s="4" t="s">
        <v>42</v>
      </c>
      <c r="C26" s="4">
        <f t="shared" si="1"/>
        <v>301023</v>
      </c>
      <c r="D26" s="4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10</v>
      </c>
      <c r="R26">
        <v>13</v>
      </c>
      <c r="S26">
        <v>0</v>
      </c>
      <c r="T26">
        <v>0</v>
      </c>
      <c r="U26">
        <v>0</v>
      </c>
      <c r="V26">
        <v>0</v>
      </c>
      <c r="W26">
        <v>0</v>
      </c>
      <c r="X26">
        <v>25</v>
      </c>
      <c r="Y26">
        <v>8000</v>
      </c>
    </row>
    <row r="27" spans="1:25">
      <c r="A27" s="6">
        <v>301024</v>
      </c>
      <c r="B27" s="4" t="s">
        <v>55</v>
      </c>
      <c r="C27" s="4">
        <f t="shared" si="1"/>
        <v>301024</v>
      </c>
      <c r="D27" s="4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25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26</v>
      </c>
      <c r="Y27" s="4">
        <v>20000</v>
      </c>
    </row>
    <row r="28" spans="1:25">
      <c r="A28" s="6">
        <v>301025</v>
      </c>
      <c r="B28" s="4" t="s">
        <v>124</v>
      </c>
      <c r="C28" s="4">
        <f t="shared" si="1"/>
        <v>301025</v>
      </c>
      <c r="D28" s="4">
        <v>4</v>
      </c>
      <c r="E28">
        <v>0</v>
      </c>
      <c r="F28">
        <v>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6</v>
      </c>
      <c r="R28">
        <v>16</v>
      </c>
      <c r="S28">
        <v>3</v>
      </c>
      <c r="T28">
        <v>5</v>
      </c>
      <c r="U28">
        <v>0</v>
      </c>
      <c r="V28">
        <v>0</v>
      </c>
      <c r="W28">
        <v>2</v>
      </c>
      <c r="X28">
        <v>27</v>
      </c>
      <c r="Y28">
        <v>40000</v>
      </c>
    </row>
    <row r="29" spans="1:25">
      <c r="A29" s="6">
        <v>301026</v>
      </c>
      <c r="B29" s="4" t="s">
        <v>125</v>
      </c>
      <c r="C29" s="4">
        <f t="shared" si="1"/>
        <v>301026</v>
      </c>
      <c r="D29" s="4">
        <v>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30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30</v>
      </c>
      <c r="Y29" s="4">
        <v>50000</v>
      </c>
    </row>
    <row r="30" spans="1:25">
      <c r="A30" s="6">
        <v>301027</v>
      </c>
      <c r="B30" s="4" t="s">
        <v>139</v>
      </c>
      <c r="C30" s="4">
        <f t="shared" si="1"/>
        <v>301027</v>
      </c>
      <c r="D30" s="4">
        <v>4</v>
      </c>
      <c r="E30">
        <v>0</v>
      </c>
      <c r="F30">
        <v>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12</v>
      </c>
      <c r="R30">
        <v>16</v>
      </c>
      <c r="S30">
        <v>0</v>
      </c>
      <c r="T30">
        <v>0</v>
      </c>
      <c r="U30">
        <v>0</v>
      </c>
      <c r="V30">
        <v>0</v>
      </c>
      <c r="W30">
        <v>0</v>
      </c>
      <c r="X30">
        <v>35</v>
      </c>
      <c r="Y30">
        <v>23000</v>
      </c>
    </row>
    <row r="31" spans="1:25">
      <c r="A31" s="6">
        <v>301028</v>
      </c>
      <c r="B31" s="4" t="s">
        <v>140</v>
      </c>
      <c r="C31" s="4">
        <f t="shared" si="1"/>
        <v>301028</v>
      </c>
      <c r="D31" s="4">
        <v>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5</v>
      </c>
      <c r="R31">
        <v>35</v>
      </c>
      <c r="S31">
        <v>0</v>
      </c>
      <c r="T31">
        <v>0</v>
      </c>
      <c r="U31">
        <v>0</v>
      </c>
      <c r="V31">
        <v>0</v>
      </c>
      <c r="W31">
        <v>0</v>
      </c>
      <c r="X31">
        <v>34</v>
      </c>
      <c r="Y31">
        <v>20000</v>
      </c>
    </row>
    <row r="32" spans="1:25">
      <c r="A32" s="6">
        <v>301029</v>
      </c>
      <c r="B32" s="4" t="s">
        <v>141</v>
      </c>
      <c r="C32" s="4">
        <f t="shared" si="1"/>
        <v>301029</v>
      </c>
      <c r="D32" s="4">
        <v>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4">
        <v>0</v>
      </c>
      <c r="N32" s="4">
        <v>0</v>
      </c>
      <c r="O32" s="4">
        <v>0</v>
      </c>
      <c r="P32" s="4">
        <v>0</v>
      </c>
      <c r="Q32" s="4">
        <v>6</v>
      </c>
      <c r="R32" s="4">
        <v>12</v>
      </c>
      <c r="S32" s="4">
        <v>2</v>
      </c>
      <c r="T32" s="4">
        <v>6</v>
      </c>
      <c r="U32" s="4">
        <v>0</v>
      </c>
      <c r="V32" s="4">
        <v>0</v>
      </c>
      <c r="W32" s="4">
        <v>0</v>
      </c>
      <c r="X32" s="4">
        <v>35</v>
      </c>
      <c r="Y32" s="4">
        <v>50000</v>
      </c>
    </row>
    <row r="33" spans="1:25">
      <c r="A33" s="6">
        <v>301030</v>
      </c>
      <c r="B33" s="4" t="s">
        <v>142</v>
      </c>
      <c r="C33" s="4">
        <f t="shared" si="1"/>
        <v>301030</v>
      </c>
      <c r="D33" s="4">
        <v>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8</v>
      </c>
      <c r="R33">
        <v>20</v>
      </c>
      <c r="S33">
        <v>0</v>
      </c>
      <c r="T33">
        <v>0</v>
      </c>
      <c r="U33">
        <v>3</v>
      </c>
      <c r="V33">
        <v>6</v>
      </c>
      <c r="W33">
        <v>0</v>
      </c>
      <c r="X33">
        <v>35</v>
      </c>
      <c r="Y33">
        <v>10000</v>
      </c>
    </row>
    <row r="34" spans="1:25">
      <c r="A34" s="6">
        <v>301031</v>
      </c>
      <c r="B34" s="4" t="s">
        <v>143</v>
      </c>
      <c r="C34" s="4">
        <f t="shared" si="1"/>
        <v>301031</v>
      </c>
      <c r="D34" s="4">
        <v>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s="4">
        <v>0</v>
      </c>
      <c r="N34" s="4">
        <v>0</v>
      </c>
      <c r="O34" s="4">
        <v>0</v>
      </c>
      <c r="P34" s="4">
        <v>0</v>
      </c>
      <c r="Q34" s="4">
        <v>6</v>
      </c>
      <c r="R34" s="4">
        <v>13</v>
      </c>
      <c r="S34" s="4">
        <v>2</v>
      </c>
      <c r="T34" s="4">
        <v>8</v>
      </c>
      <c r="U34" s="4">
        <v>0</v>
      </c>
      <c r="V34" s="4">
        <v>0</v>
      </c>
      <c r="W34" s="4">
        <v>0</v>
      </c>
      <c r="X34" s="4">
        <v>35</v>
      </c>
      <c r="Y34" s="4">
        <v>50000</v>
      </c>
    </row>
    <row r="35" spans="1:25">
      <c r="A35" s="6">
        <v>301032</v>
      </c>
      <c r="B35" s="17" t="s">
        <v>152</v>
      </c>
      <c r="C35" s="4">
        <f t="shared" si="1"/>
        <v>301032</v>
      </c>
      <c r="D35" s="4">
        <v>4</v>
      </c>
      <c r="E35">
        <v>0</v>
      </c>
      <c r="F35">
        <v>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15</v>
      </c>
      <c r="R35">
        <v>10</v>
      </c>
      <c r="S35">
        <v>4</v>
      </c>
      <c r="T35">
        <v>3</v>
      </c>
      <c r="U35">
        <v>4</v>
      </c>
      <c r="V35">
        <v>3</v>
      </c>
      <c r="W35">
        <v>0</v>
      </c>
      <c r="X35">
        <v>35</v>
      </c>
      <c r="Y35">
        <v>100000</v>
      </c>
    </row>
    <row r="36" spans="1:25">
      <c r="A36" s="6">
        <v>301033</v>
      </c>
      <c r="B36" s="10" t="s">
        <v>180</v>
      </c>
      <c r="C36" s="4">
        <f t="shared" si="1"/>
        <v>301033</v>
      </c>
      <c r="D36" s="4">
        <v>5</v>
      </c>
      <c r="E36">
        <v>0</v>
      </c>
      <c r="F36">
        <v>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10</v>
      </c>
      <c r="R36">
        <v>18</v>
      </c>
      <c r="S36">
        <v>3</v>
      </c>
      <c r="T36">
        <v>7</v>
      </c>
      <c r="U36">
        <v>0</v>
      </c>
      <c r="V36">
        <v>0</v>
      </c>
      <c r="W36">
        <v>2</v>
      </c>
      <c r="X36">
        <v>28</v>
      </c>
      <c r="Y36">
        <v>80000</v>
      </c>
    </row>
    <row r="37" spans="1:25">
      <c r="A37" s="6">
        <v>301034</v>
      </c>
      <c r="B37" s="11" t="s">
        <v>181</v>
      </c>
      <c r="C37" s="4">
        <f t="shared" si="1"/>
        <v>301034</v>
      </c>
      <c r="D37" s="4">
        <v>5</v>
      </c>
      <c r="E37">
        <v>0</v>
      </c>
      <c r="F37">
        <v>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12</v>
      </c>
      <c r="R37">
        <v>26</v>
      </c>
      <c r="S37">
        <v>0</v>
      </c>
      <c r="T37">
        <v>0</v>
      </c>
      <c r="U37">
        <v>0</v>
      </c>
      <c r="V37">
        <v>0</v>
      </c>
      <c r="W37">
        <v>1</v>
      </c>
      <c r="X37">
        <v>46</v>
      </c>
      <c r="Y37">
        <v>80000</v>
      </c>
    </row>
    <row r="38" spans="1:25">
      <c r="A38" s="6">
        <v>301035</v>
      </c>
      <c r="B38" s="11" t="s">
        <v>182</v>
      </c>
      <c r="C38" s="4">
        <f t="shared" si="1"/>
        <v>301035</v>
      </c>
      <c r="D38" s="4">
        <v>5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5</v>
      </c>
      <c r="R38">
        <v>13</v>
      </c>
      <c r="S38">
        <v>0</v>
      </c>
      <c r="T38">
        <v>0</v>
      </c>
      <c r="U38">
        <v>4</v>
      </c>
      <c r="V38">
        <v>10</v>
      </c>
      <c r="W38">
        <v>0</v>
      </c>
      <c r="X38">
        <v>35</v>
      </c>
      <c r="Y38">
        <v>80000</v>
      </c>
    </row>
    <row r="39" spans="1:25">
      <c r="A39" s="6">
        <v>301036</v>
      </c>
      <c r="B39" s="11" t="s">
        <v>189</v>
      </c>
      <c r="C39" s="4">
        <f>C30</f>
        <v>301027</v>
      </c>
      <c r="D39" s="4">
        <v>4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6</v>
      </c>
      <c r="R39">
        <v>32</v>
      </c>
      <c r="S39">
        <v>2</v>
      </c>
      <c r="T39">
        <v>7</v>
      </c>
      <c r="U39">
        <v>3</v>
      </c>
      <c r="V39">
        <v>8</v>
      </c>
      <c r="W39">
        <v>0</v>
      </c>
      <c r="X39">
        <v>35</v>
      </c>
      <c r="Y39">
        <v>20000</v>
      </c>
    </row>
    <row r="40" spans="1:25">
      <c r="A40" s="6">
        <v>301037</v>
      </c>
      <c r="B40" s="11" t="s">
        <v>190</v>
      </c>
      <c r="C40" s="4">
        <f t="shared" ref="C40:C52" si="2">A40</f>
        <v>301037</v>
      </c>
      <c r="D40" s="4">
        <v>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6</v>
      </c>
      <c r="R40">
        <v>40</v>
      </c>
      <c r="S40">
        <v>0</v>
      </c>
      <c r="T40">
        <v>0</v>
      </c>
      <c r="U40">
        <v>0</v>
      </c>
      <c r="V40">
        <v>0</v>
      </c>
      <c r="W40">
        <v>0</v>
      </c>
      <c r="X40">
        <v>48</v>
      </c>
      <c r="Y40">
        <v>150000</v>
      </c>
    </row>
    <row r="41" spans="1:25">
      <c r="A41" s="6">
        <v>301038</v>
      </c>
      <c r="B41" s="11" t="s">
        <v>191</v>
      </c>
      <c r="C41" s="4">
        <f t="shared" si="2"/>
        <v>301038</v>
      </c>
      <c r="D41" s="4">
        <v>6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7</v>
      </c>
      <c r="R41">
        <v>25</v>
      </c>
      <c r="S41">
        <v>5</v>
      </c>
      <c r="T41">
        <v>12</v>
      </c>
      <c r="U41">
        <v>0</v>
      </c>
      <c r="V41">
        <v>0</v>
      </c>
      <c r="W41">
        <v>0</v>
      </c>
      <c r="X41">
        <v>48</v>
      </c>
      <c r="Y41">
        <v>150000</v>
      </c>
    </row>
    <row r="42" spans="1:25">
      <c r="A42" s="6">
        <v>301039</v>
      </c>
      <c r="B42" s="11" t="s">
        <v>192</v>
      </c>
      <c r="C42" s="4">
        <f t="shared" si="2"/>
        <v>301039</v>
      </c>
      <c r="D42" s="4">
        <v>6</v>
      </c>
      <c r="E42">
        <v>0</v>
      </c>
      <c r="F42">
        <v>1</v>
      </c>
      <c r="G42">
        <v>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8</v>
      </c>
      <c r="R42">
        <v>31</v>
      </c>
      <c r="S42">
        <v>0</v>
      </c>
      <c r="T42">
        <v>0</v>
      </c>
      <c r="U42">
        <v>5</v>
      </c>
      <c r="V42">
        <v>12</v>
      </c>
      <c r="W42">
        <v>0</v>
      </c>
      <c r="X42">
        <v>48</v>
      </c>
      <c r="Y42">
        <v>150000</v>
      </c>
    </row>
    <row r="43" spans="1:25">
      <c r="A43" s="6">
        <v>301040</v>
      </c>
      <c r="B43" s="20" t="s">
        <v>355</v>
      </c>
      <c r="C43" s="4">
        <f t="shared" si="2"/>
        <v>301040</v>
      </c>
      <c r="D43" s="9">
        <v>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8</v>
      </c>
      <c r="R43">
        <v>42</v>
      </c>
      <c r="S43">
        <v>0</v>
      </c>
      <c r="T43">
        <v>0</v>
      </c>
      <c r="U43">
        <v>0</v>
      </c>
      <c r="V43">
        <v>0</v>
      </c>
      <c r="W43">
        <v>0</v>
      </c>
      <c r="X43">
        <v>85</v>
      </c>
      <c r="Y43">
        <f t="shared" ref="Y43:Y58" si="3">X43*1000</f>
        <v>85000</v>
      </c>
    </row>
    <row r="44" spans="1:25">
      <c r="A44" s="6">
        <v>301041</v>
      </c>
      <c r="B44" s="21" t="s">
        <v>360</v>
      </c>
      <c r="C44" s="4">
        <f t="shared" si="2"/>
        <v>301041</v>
      </c>
      <c r="D44" s="9">
        <v>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7</v>
      </c>
      <c r="R44">
        <v>26</v>
      </c>
      <c r="S44">
        <v>8</v>
      </c>
      <c r="T44">
        <v>18</v>
      </c>
      <c r="U44">
        <v>0</v>
      </c>
      <c r="V44">
        <v>0</v>
      </c>
      <c r="W44">
        <v>0</v>
      </c>
      <c r="X44">
        <v>85</v>
      </c>
      <c r="Y44">
        <f t="shared" si="3"/>
        <v>85000</v>
      </c>
    </row>
    <row r="45" spans="1:25">
      <c r="A45" s="6">
        <v>301042</v>
      </c>
      <c r="B45" s="21" t="s">
        <v>356</v>
      </c>
      <c r="C45" s="4">
        <f t="shared" si="2"/>
        <v>301042</v>
      </c>
      <c r="D45" s="9">
        <v>9</v>
      </c>
      <c r="E45">
        <v>0</v>
      </c>
      <c r="F45">
        <v>1</v>
      </c>
      <c r="G45">
        <v>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8</v>
      </c>
      <c r="R45">
        <v>32</v>
      </c>
      <c r="S45">
        <v>0</v>
      </c>
      <c r="T45">
        <v>0</v>
      </c>
      <c r="U45">
        <v>6</v>
      </c>
      <c r="V45">
        <v>17</v>
      </c>
      <c r="W45">
        <v>0</v>
      </c>
      <c r="X45">
        <v>85</v>
      </c>
      <c r="Y45">
        <f t="shared" si="3"/>
        <v>85000</v>
      </c>
    </row>
    <row r="46" spans="1:25">
      <c r="A46" s="6">
        <v>301043</v>
      </c>
      <c r="B46" s="21" t="s">
        <v>357</v>
      </c>
      <c r="C46" s="4">
        <f t="shared" si="2"/>
        <v>301043</v>
      </c>
      <c r="D46" s="9">
        <v>10</v>
      </c>
      <c r="E46">
        <v>0</v>
      </c>
      <c r="F46">
        <v>2</v>
      </c>
      <c r="G46">
        <v>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8</v>
      </c>
      <c r="R46">
        <v>45</v>
      </c>
      <c r="S46">
        <v>0</v>
      </c>
      <c r="T46">
        <v>0</v>
      </c>
      <c r="U46">
        <v>0</v>
      </c>
      <c r="V46">
        <v>0</v>
      </c>
      <c r="W46">
        <v>0</v>
      </c>
      <c r="X46">
        <v>95</v>
      </c>
      <c r="Y46">
        <f t="shared" si="3"/>
        <v>95000</v>
      </c>
    </row>
    <row r="47" spans="1:25">
      <c r="A47" s="6">
        <v>301044</v>
      </c>
      <c r="B47" s="21" t="s">
        <v>358</v>
      </c>
      <c r="C47" s="4">
        <f t="shared" si="2"/>
        <v>301044</v>
      </c>
      <c r="D47" s="9">
        <v>10</v>
      </c>
      <c r="E47">
        <v>0</v>
      </c>
      <c r="F47">
        <v>2</v>
      </c>
      <c r="G47">
        <v>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7</v>
      </c>
      <c r="R47">
        <v>27</v>
      </c>
      <c r="S47">
        <v>8</v>
      </c>
      <c r="T47">
        <v>21</v>
      </c>
      <c r="U47">
        <v>0</v>
      </c>
      <c r="V47">
        <v>0</v>
      </c>
      <c r="W47">
        <v>0</v>
      </c>
      <c r="X47">
        <v>95</v>
      </c>
      <c r="Y47">
        <f t="shared" si="3"/>
        <v>95000</v>
      </c>
    </row>
    <row r="48" spans="1:25">
      <c r="A48" s="6">
        <v>301045</v>
      </c>
      <c r="B48" s="21" t="s">
        <v>359</v>
      </c>
      <c r="C48" s="4">
        <f t="shared" si="2"/>
        <v>301045</v>
      </c>
      <c r="D48" s="9">
        <v>10</v>
      </c>
      <c r="E48">
        <v>0</v>
      </c>
      <c r="F48">
        <v>2</v>
      </c>
      <c r="G48">
        <v>5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8</v>
      </c>
      <c r="R48">
        <v>33</v>
      </c>
      <c r="S48">
        <v>0</v>
      </c>
      <c r="T48">
        <v>0</v>
      </c>
      <c r="U48">
        <v>6</v>
      </c>
      <c r="V48">
        <v>20</v>
      </c>
      <c r="W48">
        <v>0</v>
      </c>
      <c r="X48">
        <v>95</v>
      </c>
      <c r="Y48">
        <f t="shared" si="3"/>
        <v>95000</v>
      </c>
    </row>
    <row r="49" spans="1:25">
      <c r="A49" s="6">
        <v>301046</v>
      </c>
      <c r="B49" t="s">
        <v>560</v>
      </c>
      <c r="C49" s="4">
        <f t="shared" si="2"/>
        <v>301046</v>
      </c>
      <c r="D49" s="9">
        <v>11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58</v>
      </c>
      <c r="S49">
        <v>0</v>
      </c>
      <c r="T49">
        <v>0</v>
      </c>
      <c r="U49">
        <v>0</v>
      </c>
      <c r="V49">
        <v>0</v>
      </c>
      <c r="W49">
        <v>0</v>
      </c>
      <c r="X49">
        <v>105</v>
      </c>
      <c r="Y49">
        <f t="shared" si="3"/>
        <v>105000</v>
      </c>
    </row>
    <row r="50" spans="1:25">
      <c r="A50" s="6">
        <v>301047</v>
      </c>
      <c r="B50" t="s">
        <v>561</v>
      </c>
      <c r="C50" s="4">
        <f t="shared" si="2"/>
        <v>301047</v>
      </c>
      <c r="D50" s="9">
        <v>11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7</v>
      </c>
      <c r="R50">
        <v>30</v>
      </c>
      <c r="S50">
        <v>12</v>
      </c>
      <c r="T50">
        <v>27</v>
      </c>
      <c r="U50">
        <v>0</v>
      </c>
      <c r="V50">
        <v>0</v>
      </c>
      <c r="W50">
        <v>0</v>
      </c>
      <c r="X50">
        <v>105</v>
      </c>
      <c r="Y50">
        <f t="shared" si="3"/>
        <v>105000</v>
      </c>
    </row>
    <row r="51" spans="1:25">
      <c r="A51" s="6">
        <v>301048</v>
      </c>
      <c r="B51" t="s">
        <v>562</v>
      </c>
      <c r="C51" s="4">
        <f t="shared" si="2"/>
        <v>301048</v>
      </c>
      <c r="D51" s="9">
        <v>11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8</v>
      </c>
      <c r="R51">
        <v>35</v>
      </c>
      <c r="S51">
        <v>0</v>
      </c>
      <c r="T51">
        <v>0</v>
      </c>
      <c r="U51">
        <v>12</v>
      </c>
      <c r="V51">
        <v>29</v>
      </c>
      <c r="W51">
        <v>0</v>
      </c>
      <c r="X51">
        <v>105</v>
      </c>
      <c r="Y51">
        <f t="shared" si="3"/>
        <v>105000</v>
      </c>
    </row>
    <row r="52" spans="1:25">
      <c r="A52" s="6">
        <v>301049</v>
      </c>
      <c r="B52" t="s">
        <v>563</v>
      </c>
      <c r="C52" s="4">
        <f t="shared" si="2"/>
        <v>301049</v>
      </c>
      <c r="D52" s="9">
        <v>12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12</v>
      </c>
      <c r="R52">
        <v>62</v>
      </c>
      <c r="S52">
        <v>0</v>
      </c>
      <c r="T52">
        <v>0</v>
      </c>
      <c r="U52">
        <v>0</v>
      </c>
      <c r="V52">
        <v>0</v>
      </c>
      <c r="W52">
        <v>0</v>
      </c>
      <c r="X52">
        <v>120</v>
      </c>
      <c r="Y52">
        <f t="shared" si="3"/>
        <v>120000</v>
      </c>
    </row>
    <row r="53" spans="1:25">
      <c r="A53" s="6">
        <v>301050</v>
      </c>
      <c r="B53" t="s">
        <v>564</v>
      </c>
      <c r="C53" s="4">
        <f>C52</f>
        <v>301049</v>
      </c>
      <c r="D53" s="9">
        <v>12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8</v>
      </c>
      <c r="R53">
        <v>35</v>
      </c>
      <c r="S53">
        <v>0</v>
      </c>
      <c r="T53">
        <v>0</v>
      </c>
      <c r="U53">
        <v>12</v>
      </c>
      <c r="V53">
        <v>30</v>
      </c>
      <c r="W53">
        <v>0</v>
      </c>
      <c r="X53">
        <v>120</v>
      </c>
      <c r="Y53">
        <f t="shared" si="3"/>
        <v>120000</v>
      </c>
    </row>
    <row r="54" spans="1:25">
      <c r="A54" s="6">
        <v>301051</v>
      </c>
      <c r="B54" t="s">
        <v>565</v>
      </c>
      <c r="C54" s="4">
        <f>C52</f>
        <v>301049</v>
      </c>
      <c r="D54" s="9">
        <v>12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7</v>
      </c>
      <c r="R54">
        <v>29</v>
      </c>
      <c r="S54">
        <v>12</v>
      </c>
      <c r="T54">
        <v>28</v>
      </c>
      <c r="U54">
        <v>0</v>
      </c>
      <c r="V54">
        <v>0</v>
      </c>
      <c r="W54">
        <v>0</v>
      </c>
      <c r="X54">
        <v>120</v>
      </c>
      <c r="Y54">
        <f t="shared" si="3"/>
        <v>120000</v>
      </c>
    </row>
    <row r="55" spans="1:25">
      <c r="A55" s="6">
        <v>301052</v>
      </c>
      <c r="B55" t="s">
        <v>566</v>
      </c>
      <c r="C55" s="4">
        <f t="shared" ref="C55:C64" si="4">A55</f>
        <v>301052</v>
      </c>
      <c r="D55" s="9">
        <v>13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22</v>
      </c>
      <c r="R55">
        <v>65</v>
      </c>
      <c r="S55">
        <v>15</v>
      </c>
      <c r="T55">
        <v>30</v>
      </c>
      <c r="U55">
        <v>15</v>
      </c>
      <c r="V55">
        <v>32</v>
      </c>
      <c r="W55">
        <v>0</v>
      </c>
      <c r="X55">
        <v>135</v>
      </c>
      <c r="Y55">
        <f t="shared" si="3"/>
        <v>135000</v>
      </c>
    </row>
    <row r="56" spans="1:25">
      <c r="A56" s="6">
        <v>301053</v>
      </c>
      <c r="B56" t="s">
        <v>647</v>
      </c>
      <c r="C56" s="4">
        <f t="shared" si="4"/>
        <v>301053</v>
      </c>
      <c r="D56" s="9">
        <v>14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25</v>
      </c>
      <c r="R56">
        <v>72</v>
      </c>
      <c r="S56">
        <v>0</v>
      </c>
      <c r="T56">
        <v>0</v>
      </c>
      <c r="U56">
        <v>0</v>
      </c>
      <c r="V56">
        <v>0</v>
      </c>
      <c r="W56">
        <v>0</v>
      </c>
      <c r="X56">
        <v>150</v>
      </c>
      <c r="Y56">
        <f t="shared" si="3"/>
        <v>150000</v>
      </c>
    </row>
    <row r="57" spans="1:25">
      <c r="A57" s="6">
        <v>301054</v>
      </c>
      <c r="B57" t="s">
        <v>648</v>
      </c>
      <c r="C57" s="4">
        <f t="shared" si="4"/>
        <v>301054</v>
      </c>
      <c r="D57" s="9">
        <v>14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10</v>
      </c>
      <c r="R57">
        <v>32</v>
      </c>
      <c r="S57">
        <v>15</v>
      </c>
      <c r="T57">
        <v>36</v>
      </c>
      <c r="U57">
        <v>0</v>
      </c>
      <c r="V57">
        <v>0</v>
      </c>
      <c r="W57">
        <v>0</v>
      </c>
      <c r="X57">
        <v>150</v>
      </c>
      <c r="Y57">
        <f t="shared" si="3"/>
        <v>150000</v>
      </c>
    </row>
    <row r="58" spans="1:25">
      <c r="A58" s="6">
        <v>301055</v>
      </c>
      <c r="B58" t="s">
        <v>649</v>
      </c>
      <c r="C58" s="4">
        <f t="shared" si="4"/>
        <v>301055</v>
      </c>
      <c r="D58" s="9">
        <v>14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10</v>
      </c>
      <c r="R58">
        <v>42</v>
      </c>
      <c r="S58">
        <v>0</v>
      </c>
      <c r="T58">
        <v>0</v>
      </c>
      <c r="U58">
        <v>15</v>
      </c>
      <c r="V58">
        <v>38</v>
      </c>
      <c r="W58">
        <v>0</v>
      </c>
      <c r="X58">
        <v>150</v>
      </c>
      <c r="Y58">
        <f t="shared" si="3"/>
        <v>150000</v>
      </c>
    </row>
    <row r="59" spans="1:25">
      <c r="A59" s="6">
        <v>302001</v>
      </c>
      <c r="B59" s="4" t="s">
        <v>36</v>
      </c>
      <c r="C59" s="4">
        <f t="shared" si="4"/>
        <v>302001</v>
      </c>
      <c r="D59" s="4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120</v>
      </c>
    </row>
    <row r="60" spans="1:25">
      <c r="A60" s="6">
        <v>302002</v>
      </c>
      <c r="B60" s="4" t="s">
        <v>40</v>
      </c>
      <c r="C60" s="4">
        <f t="shared" si="4"/>
        <v>302002</v>
      </c>
      <c r="D60" s="4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</v>
      </c>
      <c r="N60">
        <v>3</v>
      </c>
      <c r="O60">
        <v>1</v>
      </c>
      <c r="P60">
        <v>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11</v>
      </c>
      <c r="Y60">
        <v>3000</v>
      </c>
    </row>
    <row r="61" spans="1:25">
      <c r="A61" s="6">
        <v>302003</v>
      </c>
      <c r="B61" s="4" t="s">
        <v>165</v>
      </c>
      <c r="C61" s="4">
        <f t="shared" si="4"/>
        <v>302003</v>
      </c>
      <c r="D61" s="4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</v>
      </c>
      <c r="N61">
        <v>5</v>
      </c>
      <c r="O61">
        <v>1</v>
      </c>
      <c r="P61">
        <v>2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16</v>
      </c>
      <c r="Y61">
        <v>6000</v>
      </c>
    </row>
    <row r="62" spans="1:25">
      <c r="A62" s="6">
        <v>302004</v>
      </c>
      <c r="B62" s="4" t="s">
        <v>47</v>
      </c>
      <c r="C62" s="4">
        <f t="shared" si="4"/>
        <v>302004</v>
      </c>
      <c r="D62" s="4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4</v>
      </c>
      <c r="N62">
        <v>7</v>
      </c>
      <c r="O62">
        <v>2</v>
      </c>
      <c r="P62">
        <v>3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22</v>
      </c>
      <c r="Y62">
        <v>10000</v>
      </c>
    </row>
    <row r="63" spans="1:25">
      <c r="A63" s="6">
        <v>302005</v>
      </c>
      <c r="B63" s="4" t="s">
        <v>48</v>
      </c>
      <c r="C63" s="4">
        <f t="shared" si="4"/>
        <v>302005</v>
      </c>
      <c r="D63" s="4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3</v>
      </c>
      <c r="N63">
        <v>5</v>
      </c>
      <c r="O63">
        <v>3</v>
      </c>
      <c r="P63">
        <v>4</v>
      </c>
      <c r="Q63">
        <v>0</v>
      </c>
      <c r="R63">
        <v>0</v>
      </c>
      <c r="S63">
        <v>0</v>
      </c>
      <c r="T63">
        <v>2</v>
      </c>
      <c r="U63">
        <v>0</v>
      </c>
      <c r="V63">
        <v>0</v>
      </c>
      <c r="W63">
        <v>0</v>
      </c>
      <c r="X63">
        <v>22</v>
      </c>
      <c r="Y63">
        <v>10000</v>
      </c>
    </row>
    <row r="64" spans="1:25">
      <c r="A64" s="6">
        <v>302006</v>
      </c>
      <c r="B64" s="4" t="s">
        <v>49</v>
      </c>
      <c r="C64" s="4">
        <f t="shared" si="4"/>
        <v>302006</v>
      </c>
      <c r="D64" s="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3</v>
      </c>
      <c r="N64">
        <v>6</v>
      </c>
      <c r="O64">
        <v>3</v>
      </c>
      <c r="P64">
        <v>3</v>
      </c>
      <c r="Q64">
        <v>0</v>
      </c>
      <c r="R64">
        <v>0</v>
      </c>
      <c r="S64">
        <v>0</v>
      </c>
      <c r="T64">
        <v>0</v>
      </c>
      <c r="U64">
        <v>0</v>
      </c>
      <c r="V64">
        <v>2</v>
      </c>
      <c r="W64">
        <v>0</v>
      </c>
      <c r="X64">
        <v>22</v>
      </c>
      <c r="Y64">
        <v>10000</v>
      </c>
    </row>
    <row r="65" spans="1:25">
      <c r="A65" s="6">
        <v>302007</v>
      </c>
      <c r="B65" s="4" t="s">
        <v>159</v>
      </c>
      <c r="C65" s="4">
        <f>C62</f>
        <v>302004</v>
      </c>
      <c r="D65" s="4">
        <v>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5</v>
      </c>
      <c r="N65">
        <v>9</v>
      </c>
      <c r="O65">
        <v>3</v>
      </c>
      <c r="P65">
        <v>5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46</v>
      </c>
      <c r="Y65">
        <v>25000</v>
      </c>
    </row>
    <row r="66" spans="1:25">
      <c r="A66" s="6">
        <v>302008</v>
      </c>
      <c r="B66" s="4" t="s">
        <v>161</v>
      </c>
      <c r="C66" s="4">
        <f>C64</f>
        <v>302006</v>
      </c>
      <c r="D66" s="4">
        <v>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4</v>
      </c>
      <c r="N66">
        <v>7</v>
      </c>
      <c r="O66">
        <v>3</v>
      </c>
      <c r="P66">
        <v>3</v>
      </c>
      <c r="Q66">
        <v>0</v>
      </c>
      <c r="R66">
        <v>0</v>
      </c>
      <c r="S66">
        <v>0</v>
      </c>
      <c r="T66">
        <v>0</v>
      </c>
      <c r="U66">
        <v>1</v>
      </c>
      <c r="V66">
        <v>4</v>
      </c>
      <c r="W66">
        <v>3</v>
      </c>
      <c r="X66">
        <v>27</v>
      </c>
      <c r="Y66">
        <v>22000</v>
      </c>
    </row>
    <row r="67" spans="1:25">
      <c r="A67" s="6">
        <v>302009</v>
      </c>
      <c r="B67" s="4" t="s">
        <v>163</v>
      </c>
      <c r="C67" s="4">
        <f>C63</f>
        <v>302005</v>
      </c>
      <c r="D67" s="4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4</v>
      </c>
      <c r="N67">
        <v>7</v>
      </c>
      <c r="O67">
        <v>3</v>
      </c>
      <c r="P67">
        <v>4</v>
      </c>
      <c r="Q67">
        <v>0</v>
      </c>
      <c r="R67">
        <v>0</v>
      </c>
      <c r="S67">
        <v>1</v>
      </c>
      <c r="T67">
        <v>4</v>
      </c>
      <c r="U67">
        <v>0</v>
      </c>
      <c r="V67">
        <v>0</v>
      </c>
      <c r="W67">
        <v>2</v>
      </c>
      <c r="X67">
        <v>28</v>
      </c>
      <c r="Y67">
        <v>22000</v>
      </c>
    </row>
    <row r="68" spans="1:25">
      <c r="A68" s="6">
        <v>302010</v>
      </c>
      <c r="B68" s="10" t="s">
        <v>183</v>
      </c>
      <c r="C68" s="4">
        <f>A68</f>
        <v>302010</v>
      </c>
      <c r="D68" s="4">
        <v>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5</v>
      </c>
      <c r="N68">
        <v>12</v>
      </c>
      <c r="O68">
        <v>4</v>
      </c>
      <c r="P68">
        <v>7</v>
      </c>
      <c r="Q68">
        <v>1</v>
      </c>
      <c r="R68">
        <v>2</v>
      </c>
      <c r="S68">
        <v>0</v>
      </c>
      <c r="T68">
        <v>0</v>
      </c>
      <c r="U68">
        <v>0</v>
      </c>
      <c r="V68">
        <v>0</v>
      </c>
      <c r="W68">
        <v>0</v>
      </c>
      <c r="X68">
        <v>40</v>
      </c>
      <c r="Y68">
        <v>50000</v>
      </c>
    </row>
    <row r="69" spans="1:25">
      <c r="A69" s="6">
        <v>302011</v>
      </c>
      <c r="B69" s="11" t="s">
        <v>185</v>
      </c>
      <c r="C69" s="4">
        <f>A69</f>
        <v>302011</v>
      </c>
      <c r="D69" s="4">
        <v>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4</v>
      </c>
      <c r="N69">
        <v>9</v>
      </c>
      <c r="O69">
        <v>4</v>
      </c>
      <c r="P69">
        <v>6</v>
      </c>
      <c r="Q69">
        <v>0</v>
      </c>
      <c r="R69">
        <v>0</v>
      </c>
      <c r="S69">
        <v>2</v>
      </c>
      <c r="T69">
        <v>5</v>
      </c>
      <c r="U69">
        <v>0</v>
      </c>
      <c r="V69">
        <v>0</v>
      </c>
      <c r="W69">
        <v>0</v>
      </c>
      <c r="X69">
        <v>40</v>
      </c>
      <c r="Y69">
        <v>50000</v>
      </c>
    </row>
    <row r="70" spans="1:25">
      <c r="A70" s="6">
        <v>302012</v>
      </c>
      <c r="B70" s="11" t="s">
        <v>187</v>
      </c>
      <c r="C70" s="4">
        <f>A70</f>
        <v>302012</v>
      </c>
      <c r="D70" s="4">
        <v>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4</v>
      </c>
      <c r="N70">
        <v>9</v>
      </c>
      <c r="O70">
        <v>4</v>
      </c>
      <c r="P70">
        <v>6</v>
      </c>
      <c r="Q70">
        <v>0</v>
      </c>
      <c r="R70">
        <v>0</v>
      </c>
      <c r="S70">
        <v>0</v>
      </c>
      <c r="T70">
        <v>0</v>
      </c>
      <c r="U70">
        <v>2</v>
      </c>
      <c r="V70">
        <v>5</v>
      </c>
      <c r="W70">
        <v>0</v>
      </c>
      <c r="X70">
        <v>40</v>
      </c>
      <c r="Y70">
        <v>50000</v>
      </c>
    </row>
    <row r="71" spans="1:25">
      <c r="A71" s="6">
        <v>302013</v>
      </c>
      <c r="B71" s="11" t="s">
        <v>193</v>
      </c>
      <c r="C71" s="4">
        <f>A71</f>
        <v>302013</v>
      </c>
      <c r="D71" s="4">
        <v>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5</v>
      </c>
      <c r="N71">
        <v>12</v>
      </c>
      <c r="O71">
        <v>4</v>
      </c>
      <c r="P71">
        <v>8</v>
      </c>
      <c r="Q71">
        <v>1</v>
      </c>
      <c r="R71">
        <v>3</v>
      </c>
      <c r="S71">
        <v>0</v>
      </c>
      <c r="T71">
        <v>0</v>
      </c>
      <c r="U71">
        <v>0</v>
      </c>
      <c r="V71">
        <v>0</v>
      </c>
      <c r="W71">
        <v>0</v>
      </c>
      <c r="X71">
        <v>48</v>
      </c>
      <c r="Y71">
        <v>100000</v>
      </c>
    </row>
    <row r="72" spans="1:25">
      <c r="A72" s="6">
        <v>302014</v>
      </c>
      <c r="B72" s="11" t="s">
        <v>195</v>
      </c>
      <c r="C72" s="4">
        <f>C71</f>
        <v>302013</v>
      </c>
      <c r="D72" s="4">
        <v>6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5</v>
      </c>
      <c r="N72">
        <v>12</v>
      </c>
      <c r="O72">
        <v>4</v>
      </c>
      <c r="P72">
        <v>8</v>
      </c>
      <c r="Q72">
        <v>0</v>
      </c>
      <c r="R72">
        <v>0</v>
      </c>
      <c r="S72">
        <v>3</v>
      </c>
      <c r="T72">
        <v>5</v>
      </c>
      <c r="U72">
        <v>0</v>
      </c>
      <c r="V72">
        <v>0</v>
      </c>
      <c r="W72">
        <v>0</v>
      </c>
      <c r="X72">
        <v>48</v>
      </c>
      <c r="Y72">
        <v>100000</v>
      </c>
    </row>
    <row r="73" spans="1:25">
      <c r="A73" s="6">
        <v>302015</v>
      </c>
      <c r="B73" s="11" t="s">
        <v>197</v>
      </c>
      <c r="C73" s="4">
        <f>C71</f>
        <v>302013</v>
      </c>
      <c r="D73" s="4">
        <v>6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5</v>
      </c>
      <c r="N73">
        <v>12</v>
      </c>
      <c r="O73">
        <v>4</v>
      </c>
      <c r="P73">
        <v>8</v>
      </c>
      <c r="Q73">
        <v>0</v>
      </c>
      <c r="R73">
        <v>0</v>
      </c>
      <c r="S73">
        <v>0</v>
      </c>
      <c r="T73">
        <v>0</v>
      </c>
      <c r="U73">
        <v>3</v>
      </c>
      <c r="V73">
        <v>5</v>
      </c>
      <c r="W73">
        <v>0</v>
      </c>
      <c r="X73">
        <v>48</v>
      </c>
      <c r="Y73">
        <v>100000</v>
      </c>
    </row>
    <row r="74" spans="1:25">
      <c r="A74" s="6">
        <v>302016</v>
      </c>
      <c r="B74" s="11" t="s">
        <v>199</v>
      </c>
      <c r="C74" s="4">
        <f t="shared" ref="C74:C81" si="5">A74</f>
        <v>302016</v>
      </c>
      <c r="D74" s="4">
        <v>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8</v>
      </c>
      <c r="N74">
        <v>12</v>
      </c>
      <c r="O74">
        <v>8</v>
      </c>
      <c r="P74">
        <v>8</v>
      </c>
      <c r="Q74">
        <v>2</v>
      </c>
      <c r="R74">
        <v>2</v>
      </c>
      <c r="S74">
        <v>3</v>
      </c>
      <c r="T74">
        <v>5</v>
      </c>
      <c r="U74">
        <v>3</v>
      </c>
      <c r="V74">
        <v>5</v>
      </c>
      <c r="W74">
        <v>0</v>
      </c>
      <c r="X74">
        <v>52</v>
      </c>
      <c r="Y74">
        <v>150000</v>
      </c>
    </row>
    <row r="75" spans="1:25">
      <c r="A75" s="6">
        <v>302017</v>
      </c>
      <c r="B75" s="20" t="s">
        <v>361</v>
      </c>
      <c r="C75" s="4">
        <f t="shared" si="5"/>
        <v>302017</v>
      </c>
      <c r="D75">
        <v>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8</v>
      </c>
      <c r="N75">
        <v>12</v>
      </c>
      <c r="O75">
        <v>8</v>
      </c>
      <c r="P75">
        <v>8</v>
      </c>
      <c r="Q75">
        <v>2</v>
      </c>
      <c r="R75">
        <v>3</v>
      </c>
      <c r="S75">
        <v>0</v>
      </c>
      <c r="T75">
        <v>0</v>
      </c>
      <c r="U75">
        <v>0</v>
      </c>
      <c r="V75">
        <v>0</v>
      </c>
      <c r="W75">
        <v>0</v>
      </c>
      <c r="X75">
        <v>65</v>
      </c>
      <c r="Y75">
        <v>50000</v>
      </c>
    </row>
    <row r="76" spans="1:25">
      <c r="A76" s="6">
        <v>302018</v>
      </c>
      <c r="B76" s="21" t="s">
        <v>362</v>
      </c>
      <c r="C76" s="4">
        <f t="shared" si="5"/>
        <v>302018</v>
      </c>
      <c r="D76">
        <v>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8</v>
      </c>
      <c r="N76">
        <v>12</v>
      </c>
      <c r="O76">
        <v>8</v>
      </c>
      <c r="P76">
        <v>8</v>
      </c>
      <c r="Q76">
        <v>0</v>
      </c>
      <c r="R76">
        <v>0</v>
      </c>
      <c r="S76">
        <v>2</v>
      </c>
      <c r="T76">
        <v>6</v>
      </c>
      <c r="U76">
        <v>0</v>
      </c>
      <c r="V76">
        <v>0</v>
      </c>
      <c r="W76">
        <v>0</v>
      </c>
      <c r="X76">
        <v>65</v>
      </c>
      <c r="Y76">
        <v>50000</v>
      </c>
    </row>
    <row r="77" spans="1:25">
      <c r="A77" s="6">
        <v>302019</v>
      </c>
      <c r="B77" s="21" t="s">
        <v>363</v>
      </c>
      <c r="C77" s="4">
        <f t="shared" si="5"/>
        <v>302019</v>
      </c>
      <c r="D77">
        <v>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8</v>
      </c>
      <c r="N77">
        <v>12</v>
      </c>
      <c r="O77">
        <v>8</v>
      </c>
      <c r="P77">
        <v>8</v>
      </c>
      <c r="Q77">
        <v>0</v>
      </c>
      <c r="R77">
        <v>0</v>
      </c>
      <c r="S77">
        <v>0</v>
      </c>
      <c r="T77">
        <v>0</v>
      </c>
      <c r="U77">
        <v>2</v>
      </c>
      <c r="V77">
        <v>6</v>
      </c>
      <c r="W77">
        <v>0</v>
      </c>
      <c r="X77">
        <v>65</v>
      </c>
      <c r="Y77">
        <v>50000</v>
      </c>
    </row>
    <row r="78" spans="1:25">
      <c r="A78" s="6">
        <v>302020</v>
      </c>
      <c r="B78" s="21" t="s">
        <v>364</v>
      </c>
      <c r="C78" s="4">
        <f t="shared" si="5"/>
        <v>302020</v>
      </c>
      <c r="D78">
        <v>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10</v>
      </c>
      <c r="N78">
        <v>15</v>
      </c>
      <c r="O78">
        <v>10</v>
      </c>
      <c r="P78">
        <v>12</v>
      </c>
      <c r="Q78">
        <v>2</v>
      </c>
      <c r="R78">
        <v>4</v>
      </c>
      <c r="S78">
        <v>0</v>
      </c>
      <c r="T78">
        <v>0</v>
      </c>
      <c r="U78">
        <v>0</v>
      </c>
      <c r="V78">
        <v>0</v>
      </c>
      <c r="W78">
        <v>0</v>
      </c>
      <c r="X78">
        <v>85</v>
      </c>
      <c r="Y78">
        <v>50000</v>
      </c>
    </row>
    <row r="79" spans="1:25">
      <c r="A79" s="6">
        <v>302021</v>
      </c>
      <c r="B79" s="21" t="s">
        <v>365</v>
      </c>
      <c r="C79" s="4">
        <f t="shared" si="5"/>
        <v>302021</v>
      </c>
      <c r="D79">
        <v>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10</v>
      </c>
      <c r="N79">
        <v>12</v>
      </c>
      <c r="O79">
        <v>10</v>
      </c>
      <c r="P79">
        <v>15</v>
      </c>
      <c r="Q79">
        <v>0</v>
      </c>
      <c r="R79">
        <v>0</v>
      </c>
      <c r="S79">
        <v>3</v>
      </c>
      <c r="T79">
        <v>7</v>
      </c>
      <c r="U79">
        <v>0</v>
      </c>
      <c r="V79">
        <v>0</v>
      </c>
      <c r="W79">
        <v>0</v>
      </c>
      <c r="X79">
        <v>85</v>
      </c>
      <c r="Y79">
        <v>50000</v>
      </c>
    </row>
    <row r="80" spans="1:25">
      <c r="A80" s="6">
        <v>302022</v>
      </c>
      <c r="B80" s="21" t="s">
        <v>366</v>
      </c>
      <c r="C80" s="4">
        <f t="shared" si="5"/>
        <v>302022</v>
      </c>
      <c r="D80">
        <v>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10</v>
      </c>
      <c r="N80">
        <v>13</v>
      </c>
      <c r="O80">
        <v>10</v>
      </c>
      <c r="P80">
        <v>13</v>
      </c>
      <c r="Q80">
        <v>0</v>
      </c>
      <c r="R80">
        <v>0</v>
      </c>
      <c r="S80">
        <v>0</v>
      </c>
      <c r="T80">
        <v>0</v>
      </c>
      <c r="U80">
        <v>3</v>
      </c>
      <c r="V80">
        <v>7</v>
      </c>
      <c r="W80">
        <v>0</v>
      </c>
      <c r="X80">
        <v>85</v>
      </c>
      <c r="Y80">
        <v>50000</v>
      </c>
    </row>
    <row r="81" spans="1:25">
      <c r="A81" s="6">
        <v>302023</v>
      </c>
      <c r="B81" t="s">
        <v>567</v>
      </c>
      <c r="C81" s="4">
        <f t="shared" si="5"/>
        <v>302023</v>
      </c>
      <c r="D81">
        <v>12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12</v>
      </c>
      <c r="N81">
        <v>16</v>
      </c>
      <c r="O81">
        <v>10</v>
      </c>
      <c r="P81">
        <v>15</v>
      </c>
      <c r="Q81">
        <v>4</v>
      </c>
      <c r="R81">
        <v>9</v>
      </c>
      <c r="S81">
        <v>0</v>
      </c>
      <c r="T81">
        <v>0</v>
      </c>
      <c r="U81">
        <v>0</v>
      </c>
      <c r="V81">
        <v>0</v>
      </c>
      <c r="W81">
        <v>0</v>
      </c>
      <c r="X81">
        <v>120</v>
      </c>
      <c r="Y81">
        <f t="shared" ref="Y81:Y87" si="6">X81*1000</f>
        <v>120000</v>
      </c>
    </row>
    <row r="82" spans="1:25">
      <c r="A82" s="6">
        <v>302024</v>
      </c>
      <c r="B82" t="s">
        <v>568</v>
      </c>
      <c r="C82" s="4">
        <f>C81</f>
        <v>302023</v>
      </c>
      <c r="D82">
        <v>12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10</v>
      </c>
      <c r="N82">
        <v>15</v>
      </c>
      <c r="O82">
        <v>12</v>
      </c>
      <c r="P82">
        <v>16</v>
      </c>
      <c r="Q82">
        <v>0</v>
      </c>
      <c r="R82">
        <v>0</v>
      </c>
      <c r="S82">
        <v>5</v>
      </c>
      <c r="T82">
        <v>10</v>
      </c>
      <c r="U82">
        <v>0</v>
      </c>
      <c r="V82">
        <v>0</v>
      </c>
      <c r="W82">
        <v>0</v>
      </c>
      <c r="X82">
        <v>120</v>
      </c>
      <c r="Y82">
        <f t="shared" si="6"/>
        <v>120000</v>
      </c>
    </row>
    <row r="83" spans="1:25">
      <c r="A83" s="6">
        <v>302025</v>
      </c>
      <c r="B83" t="s">
        <v>569</v>
      </c>
      <c r="C83" s="4">
        <f>C81</f>
        <v>302023</v>
      </c>
      <c r="D83">
        <v>12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11</v>
      </c>
      <c r="N83">
        <v>14</v>
      </c>
      <c r="O83">
        <v>11</v>
      </c>
      <c r="P83">
        <v>14</v>
      </c>
      <c r="Q83">
        <v>0</v>
      </c>
      <c r="R83">
        <v>0</v>
      </c>
      <c r="S83">
        <v>0</v>
      </c>
      <c r="T83">
        <v>0</v>
      </c>
      <c r="U83">
        <v>5</v>
      </c>
      <c r="V83">
        <v>10</v>
      </c>
      <c r="W83">
        <v>0</v>
      </c>
      <c r="X83">
        <v>120</v>
      </c>
      <c r="Y83">
        <f t="shared" si="6"/>
        <v>120000</v>
      </c>
    </row>
    <row r="84" spans="1:25">
      <c r="A84" s="6">
        <v>302026</v>
      </c>
      <c r="B84" t="s">
        <v>570</v>
      </c>
      <c r="C84" s="4">
        <f>A84</f>
        <v>302026</v>
      </c>
      <c r="D84">
        <v>13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15</v>
      </c>
      <c r="N84">
        <v>18</v>
      </c>
      <c r="O84">
        <v>12</v>
      </c>
      <c r="P84">
        <v>16</v>
      </c>
      <c r="Q84">
        <v>10</v>
      </c>
      <c r="R84">
        <v>12</v>
      </c>
      <c r="S84">
        <v>0</v>
      </c>
      <c r="T84">
        <v>0</v>
      </c>
      <c r="U84">
        <v>0</v>
      </c>
      <c r="V84">
        <v>0</v>
      </c>
      <c r="W84">
        <v>0</v>
      </c>
      <c r="X84">
        <v>135</v>
      </c>
      <c r="Y84">
        <f t="shared" si="6"/>
        <v>135000</v>
      </c>
    </row>
    <row r="85" spans="1:25">
      <c r="A85" s="6">
        <v>302027</v>
      </c>
      <c r="B85" t="s">
        <v>571</v>
      </c>
      <c r="C85" s="4">
        <f>C84</f>
        <v>302026</v>
      </c>
      <c r="D85">
        <v>13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12</v>
      </c>
      <c r="N85">
        <v>16</v>
      </c>
      <c r="O85">
        <v>15</v>
      </c>
      <c r="P85">
        <v>18</v>
      </c>
      <c r="Q85">
        <v>0</v>
      </c>
      <c r="R85">
        <v>0</v>
      </c>
      <c r="S85">
        <v>10</v>
      </c>
      <c r="T85">
        <v>12</v>
      </c>
      <c r="U85">
        <v>0</v>
      </c>
      <c r="V85">
        <v>0</v>
      </c>
      <c r="W85">
        <v>0</v>
      </c>
      <c r="X85">
        <v>135</v>
      </c>
      <c r="Y85">
        <f t="shared" si="6"/>
        <v>135000</v>
      </c>
    </row>
    <row r="86" spans="1:25">
      <c r="A86" s="6">
        <v>302028</v>
      </c>
      <c r="B86" t="s">
        <v>572</v>
      </c>
      <c r="C86" s="4">
        <f>C84</f>
        <v>302026</v>
      </c>
      <c r="D86">
        <v>13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13</v>
      </c>
      <c r="N86">
        <v>15</v>
      </c>
      <c r="O86">
        <v>13</v>
      </c>
      <c r="P86">
        <v>15</v>
      </c>
      <c r="Q86">
        <v>0</v>
      </c>
      <c r="R86">
        <v>0</v>
      </c>
      <c r="S86">
        <v>0</v>
      </c>
      <c r="T86">
        <v>0</v>
      </c>
      <c r="U86">
        <v>10</v>
      </c>
      <c r="V86">
        <v>12</v>
      </c>
      <c r="W86">
        <v>0</v>
      </c>
      <c r="X86">
        <v>135</v>
      </c>
      <c r="Y86">
        <f t="shared" si="6"/>
        <v>135000</v>
      </c>
    </row>
    <row r="87" spans="1:25">
      <c r="A87" s="6">
        <v>302029</v>
      </c>
      <c r="B87" t="s">
        <v>650</v>
      </c>
      <c r="C87" s="4">
        <f t="shared" ref="C87:C93" si="7">A87</f>
        <v>302029</v>
      </c>
      <c r="D87">
        <v>14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15</v>
      </c>
      <c r="N87">
        <v>20</v>
      </c>
      <c r="O87">
        <v>12</v>
      </c>
      <c r="P87">
        <v>18</v>
      </c>
      <c r="Q87">
        <v>14</v>
      </c>
      <c r="R87">
        <v>16</v>
      </c>
      <c r="S87">
        <v>15</v>
      </c>
      <c r="T87">
        <v>18</v>
      </c>
      <c r="U87">
        <v>15</v>
      </c>
      <c r="V87">
        <v>18</v>
      </c>
      <c r="W87">
        <v>0</v>
      </c>
      <c r="X87">
        <v>150</v>
      </c>
      <c r="Y87">
        <f t="shared" si="6"/>
        <v>150000</v>
      </c>
    </row>
    <row r="88" spans="1:25">
      <c r="A88" s="6">
        <v>303001</v>
      </c>
      <c r="B88" s="4" t="s">
        <v>37</v>
      </c>
      <c r="C88" s="4">
        <f t="shared" si="7"/>
        <v>303001</v>
      </c>
      <c r="D88" s="4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120</v>
      </c>
    </row>
    <row r="89" spans="1:25">
      <c r="A89" s="6">
        <v>303002</v>
      </c>
      <c r="B89" s="4" t="s">
        <v>41</v>
      </c>
      <c r="C89" s="4">
        <f t="shared" si="7"/>
        <v>303002</v>
      </c>
      <c r="D89" s="4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3</v>
      </c>
      <c r="N89">
        <v>3</v>
      </c>
      <c r="O89">
        <v>1</v>
      </c>
      <c r="P89">
        <v>2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11</v>
      </c>
      <c r="Y89">
        <v>3000</v>
      </c>
    </row>
    <row r="90" spans="1:25">
      <c r="A90" s="6">
        <v>303003</v>
      </c>
      <c r="B90" s="4" t="s">
        <v>166</v>
      </c>
      <c r="C90" s="4">
        <f t="shared" si="7"/>
        <v>303003</v>
      </c>
      <c r="D90" s="4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3</v>
      </c>
      <c r="N90">
        <v>5</v>
      </c>
      <c r="O90">
        <v>1</v>
      </c>
      <c r="P90">
        <v>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16</v>
      </c>
      <c r="Y90">
        <v>6000</v>
      </c>
    </row>
    <row r="91" spans="1:25">
      <c r="A91" s="6">
        <v>303004</v>
      </c>
      <c r="B91" s="4" t="s">
        <v>44</v>
      </c>
      <c r="C91" s="4">
        <f t="shared" si="7"/>
        <v>303004</v>
      </c>
      <c r="D91" s="4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4</v>
      </c>
      <c r="N91">
        <v>7</v>
      </c>
      <c r="O91">
        <v>2</v>
      </c>
      <c r="P91">
        <v>3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22</v>
      </c>
      <c r="Y91">
        <v>12000</v>
      </c>
    </row>
    <row r="92" spans="1:25">
      <c r="A92" s="6">
        <v>303005</v>
      </c>
      <c r="B92" s="4" t="s">
        <v>45</v>
      </c>
      <c r="C92" s="4">
        <f t="shared" si="7"/>
        <v>303005</v>
      </c>
      <c r="D92" s="4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</v>
      </c>
      <c r="N92">
        <v>5</v>
      </c>
      <c r="O92">
        <v>3</v>
      </c>
      <c r="P92">
        <v>4</v>
      </c>
      <c r="Q92">
        <v>0</v>
      </c>
      <c r="R92">
        <v>0</v>
      </c>
      <c r="S92">
        <v>0</v>
      </c>
      <c r="T92">
        <v>2</v>
      </c>
      <c r="U92">
        <v>0</v>
      </c>
      <c r="V92">
        <v>0</v>
      </c>
      <c r="W92">
        <v>0</v>
      </c>
      <c r="X92">
        <v>22</v>
      </c>
      <c r="Y92">
        <v>12000</v>
      </c>
    </row>
    <row r="93" spans="1:25">
      <c r="A93" s="6">
        <v>303006</v>
      </c>
      <c r="B93" s="4" t="s">
        <v>46</v>
      </c>
      <c r="C93" s="4">
        <f t="shared" si="7"/>
        <v>303006</v>
      </c>
      <c r="D93" s="4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3</v>
      </c>
      <c r="N93">
        <v>6</v>
      </c>
      <c r="O93">
        <v>3</v>
      </c>
      <c r="P93">
        <v>3</v>
      </c>
      <c r="Q93">
        <v>0</v>
      </c>
      <c r="R93">
        <v>0</v>
      </c>
      <c r="S93">
        <v>0</v>
      </c>
      <c r="T93">
        <v>0</v>
      </c>
      <c r="U93">
        <v>0</v>
      </c>
      <c r="V93">
        <v>2</v>
      </c>
      <c r="W93">
        <v>0</v>
      </c>
      <c r="X93">
        <v>22</v>
      </c>
      <c r="Y93">
        <v>10000</v>
      </c>
    </row>
    <row r="94" spans="1:25">
      <c r="A94" s="6">
        <v>303007</v>
      </c>
      <c r="B94" s="4" t="s">
        <v>160</v>
      </c>
      <c r="C94" s="4">
        <f>C91</f>
        <v>303004</v>
      </c>
      <c r="D94" s="4">
        <v>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5</v>
      </c>
      <c r="N94">
        <v>9</v>
      </c>
      <c r="O94">
        <v>3</v>
      </c>
      <c r="P94">
        <v>5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46</v>
      </c>
      <c r="Y94">
        <v>25000</v>
      </c>
    </row>
    <row r="95" spans="1:25">
      <c r="A95" s="6">
        <v>303008</v>
      </c>
      <c r="B95" s="4" t="s">
        <v>162</v>
      </c>
      <c r="C95" s="4">
        <f>C93</f>
        <v>303006</v>
      </c>
      <c r="D95" s="4">
        <v>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4</v>
      </c>
      <c r="N95">
        <v>7</v>
      </c>
      <c r="O95">
        <v>3</v>
      </c>
      <c r="P95">
        <v>3</v>
      </c>
      <c r="Q95">
        <v>0</v>
      </c>
      <c r="R95">
        <v>0</v>
      </c>
      <c r="S95">
        <v>0</v>
      </c>
      <c r="T95">
        <v>0</v>
      </c>
      <c r="U95">
        <v>1</v>
      </c>
      <c r="V95">
        <v>4</v>
      </c>
      <c r="W95">
        <v>3</v>
      </c>
      <c r="X95">
        <v>27</v>
      </c>
      <c r="Y95">
        <v>22000</v>
      </c>
    </row>
    <row r="96" spans="1:25">
      <c r="A96" s="6">
        <v>303009</v>
      </c>
      <c r="B96" s="4" t="s">
        <v>164</v>
      </c>
      <c r="C96" s="4">
        <f>C92</f>
        <v>303005</v>
      </c>
      <c r="D96" s="4">
        <v>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4</v>
      </c>
      <c r="N96">
        <v>7</v>
      </c>
      <c r="O96">
        <v>3</v>
      </c>
      <c r="P96">
        <v>4</v>
      </c>
      <c r="Q96">
        <v>0</v>
      </c>
      <c r="R96">
        <v>0</v>
      </c>
      <c r="S96">
        <v>1</v>
      </c>
      <c r="T96">
        <v>4</v>
      </c>
      <c r="U96">
        <v>0</v>
      </c>
      <c r="V96">
        <v>0</v>
      </c>
      <c r="W96">
        <v>2</v>
      </c>
      <c r="X96">
        <v>28</v>
      </c>
      <c r="Y96">
        <v>22000</v>
      </c>
    </row>
    <row r="97" spans="1:25">
      <c r="A97" s="6">
        <v>303010</v>
      </c>
      <c r="B97" s="11" t="s">
        <v>184</v>
      </c>
      <c r="C97" s="4">
        <f>A97</f>
        <v>303010</v>
      </c>
      <c r="D97" s="4">
        <v>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5</v>
      </c>
      <c r="N97">
        <v>12</v>
      </c>
      <c r="O97">
        <v>4</v>
      </c>
      <c r="P97">
        <v>7</v>
      </c>
      <c r="Q97">
        <v>1</v>
      </c>
      <c r="R97">
        <v>2</v>
      </c>
      <c r="S97">
        <v>0</v>
      </c>
      <c r="T97">
        <v>0</v>
      </c>
      <c r="U97">
        <v>0</v>
      </c>
      <c r="V97">
        <v>0</v>
      </c>
      <c r="W97">
        <v>0</v>
      </c>
      <c r="X97">
        <v>40</v>
      </c>
      <c r="Y97">
        <v>50000</v>
      </c>
    </row>
    <row r="98" spans="1:25">
      <c r="A98" s="6">
        <v>303011</v>
      </c>
      <c r="B98" s="11" t="s">
        <v>186</v>
      </c>
      <c r="C98" s="4">
        <f>A98</f>
        <v>303011</v>
      </c>
      <c r="D98" s="4">
        <v>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4</v>
      </c>
      <c r="N98">
        <v>9</v>
      </c>
      <c r="O98">
        <v>4</v>
      </c>
      <c r="P98">
        <v>6</v>
      </c>
      <c r="Q98">
        <v>0</v>
      </c>
      <c r="R98">
        <v>0</v>
      </c>
      <c r="S98">
        <v>3</v>
      </c>
      <c r="T98">
        <v>5</v>
      </c>
      <c r="U98">
        <v>0</v>
      </c>
      <c r="V98">
        <v>0</v>
      </c>
      <c r="W98">
        <v>0</v>
      </c>
      <c r="X98">
        <v>40</v>
      </c>
      <c r="Y98">
        <v>50000</v>
      </c>
    </row>
    <row r="99" spans="1:25">
      <c r="A99" s="6">
        <v>303012</v>
      </c>
      <c r="B99" s="11" t="s">
        <v>188</v>
      </c>
      <c r="C99" s="4">
        <f>A99</f>
        <v>303012</v>
      </c>
      <c r="D99" s="4">
        <v>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4</v>
      </c>
      <c r="N99">
        <v>9</v>
      </c>
      <c r="O99">
        <v>4</v>
      </c>
      <c r="P99">
        <v>6</v>
      </c>
      <c r="Q99">
        <v>0</v>
      </c>
      <c r="R99">
        <v>0</v>
      </c>
      <c r="S99">
        <v>0</v>
      </c>
      <c r="T99">
        <v>0</v>
      </c>
      <c r="U99">
        <v>3</v>
      </c>
      <c r="V99">
        <v>5</v>
      </c>
      <c r="W99">
        <v>0</v>
      </c>
      <c r="X99">
        <v>40</v>
      </c>
      <c r="Y99">
        <v>50000</v>
      </c>
    </row>
    <row r="100" spans="1:25">
      <c r="A100" s="22">
        <v>303013</v>
      </c>
      <c r="B100" s="11" t="s">
        <v>194</v>
      </c>
      <c r="C100" s="4">
        <f>A100</f>
        <v>303013</v>
      </c>
      <c r="D100" s="4">
        <v>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5</v>
      </c>
      <c r="N100">
        <v>12</v>
      </c>
      <c r="O100">
        <v>4</v>
      </c>
      <c r="P100">
        <v>8</v>
      </c>
      <c r="Q100">
        <v>1</v>
      </c>
      <c r="R100">
        <v>3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48</v>
      </c>
      <c r="Y100">
        <v>100000</v>
      </c>
    </row>
    <row r="101" spans="1:25">
      <c r="A101" s="22">
        <v>303014</v>
      </c>
      <c r="B101" s="11" t="s">
        <v>196</v>
      </c>
      <c r="C101" s="4">
        <f>C100</f>
        <v>303013</v>
      </c>
      <c r="D101" s="4">
        <v>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5</v>
      </c>
      <c r="N101">
        <v>12</v>
      </c>
      <c r="O101">
        <v>4</v>
      </c>
      <c r="P101">
        <v>8</v>
      </c>
      <c r="Q101">
        <v>0</v>
      </c>
      <c r="R101">
        <v>0</v>
      </c>
      <c r="S101">
        <v>3</v>
      </c>
      <c r="T101">
        <v>5</v>
      </c>
      <c r="U101">
        <v>0</v>
      </c>
      <c r="V101">
        <v>0</v>
      </c>
      <c r="W101">
        <v>0</v>
      </c>
      <c r="X101">
        <v>48</v>
      </c>
      <c r="Y101">
        <v>100000</v>
      </c>
    </row>
    <row r="102" spans="1:25">
      <c r="A102" s="22">
        <v>303015</v>
      </c>
      <c r="B102" s="11" t="s">
        <v>198</v>
      </c>
      <c r="C102" s="4">
        <f>C100</f>
        <v>303013</v>
      </c>
      <c r="D102" s="4">
        <v>6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5</v>
      </c>
      <c r="N102">
        <v>12</v>
      </c>
      <c r="O102">
        <v>4</v>
      </c>
      <c r="P102">
        <v>8</v>
      </c>
      <c r="Q102">
        <v>0</v>
      </c>
      <c r="R102">
        <v>0</v>
      </c>
      <c r="S102">
        <v>0</v>
      </c>
      <c r="T102">
        <v>0</v>
      </c>
      <c r="U102">
        <v>3</v>
      </c>
      <c r="V102">
        <v>5</v>
      </c>
      <c r="W102">
        <v>0</v>
      </c>
      <c r="X102">
        <v>48</v>
      </c>
      <c r="Y102">
        <v>100000</v>
      </c>
    </row>
    <row r="103" spans="1:25">
      <c r="A103" s="6">
        <v>303016</v>
      </c>
      <c r="B103" s="11" t="s">
        <v>200</v>
      </c>
      <c r="C103" s="4">
        <f t="shared" ref="C103:C110" si="8">A103</f>
        <v>303016</v>
      </c>
      <c r="D103" s="4">
        <v>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8</v>
      </c>
      <c r="N103">
        <v>12</v>
      </c>
      <c r="O103">
        <v>8</v>
      </c>
      <c r="P103">
        <v>8</v>
      </c>
      <c r="Q103">
        <v>2</v>
      </c>
      <c r="R103">
        <v>2</v>
      </c>
      <c r="S103">
        <v>3</v>
      </c>
      <c r="T103">
        <v>5</v>
      </c>
      <c r="U103">
        <v>3</v>
      </c>
      <c r="V103">
        <v>5</v>
      </c>
      <c r="W103">
        <v>0</v>
      </c>
      <c r="X103">
        <v>52</v>
      </c>
      <c r="Y103">
        <v>150000</v>
      </c>
    </row>
    <row r="104" spans="1:25">
      <c r="A104" s="22">
        <v>303017</v>
      </c>
      <c r="B104" s="20" t="s">
        <v>367</v>
      </c>
      <c r="C104" s="4">
        <f t="shared" si="8"/>
        <v>303017</v>
      </c>
      <c r="D104">
        <v>7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8</v>
      </c>
      <c r="N104">
        <v>12</v>
      </c>
      <c r="O104">
        <v>8</v>
      </c>
      <c r="P104">
        <v>8</v>
      </c>
      <c r="Q104">
        <v>2</v>
      </c>
      <c r="R104">
        <v>3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65</v>
      </c>
      <c r="Y104">
        <v>50000</v>
      </c>
    </row>
    <row r="105" spans="1:25">
      <c r="A105" s="6">
        <v>303018</v>
      </c>
      <c r="B105" s="21" t="s">
        <v>368</v>
      </c>
      <c r="C105" s="4">
        <f t="shared" si="8"/>
        <v>303018</v>
      </c>
      <c r="D105">
        <v>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8</v>
      </c>
      <c r="N105">
        <v>12</v>
      </c>
      <c r="O105">
        <v>8</v>
      </c>
      <c r="P105">
        <v>8</v>
      </c>
      <c r="Q105">
        <v>0</v>
      </c>
      <c r="R105">
        <v>0</v>
      </c>
      <c r="S105">
        <v>2</v>
      </c>
      <c r="T105">
        <v>6</v>
      </c>
      <c r="U105">
        <v>0</v>
      </c>
      <c r="V105">
        <v>0</v>
      </c>
      <c r="W105">
        <v>0</v>
      </c>
      <c r="X105">
        <v>65</v>
      </c>
      <c r="Y105">
        <v>50000</v>
      </c>
    </row>
    <row r="106" spans="1:25">
      <c r="A106" s="22">
        <v>303019</v>
      </c>
      <c r="B106" s="21" t="s">
        <v>369</v>
      </c>
      <c r="C106" s="4">
        <f t="shared" si="8"/>
        <v>303019</v>
      </c>
      <c r="D106">
        <v>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8</v>
      </c>
      <c r="N106">
        <v>12</v>
      </c>
      <c r="O106">
        <v>8</v>
      </c>
      <c r="P106">
        <v>8</v>
      </c>
      <c r="Q106">
        <v>0</v>
      </c>
      <c r="R106">
        <v>0</v>
      </c>
      <c r="S106">
        <v>0</v>
      </c>
      <c r="T106">
        <v>0</v>
      </c>
      <c r="U106">
        <v>2</v>
      </c>
      <c r="V106">
        <v>6</v>
      </c>
      <c r="W106">
        <v>0</v>
      </c>
      <c r="X106">
        <v>65</v>
      </c>
      <c r="Y106">
        <v>50000</v>
      </c>
    </row>
    <row r="107" spans="1:25">
      <c r="A107" s="6">
        <v>303020</v>
      </c>
      <c r="B107" s="21" t="s">
        <v>370</v>
      </c>
      <c r="C107" s="4">
        <f t="shared" si="8"/>
        <v>303020</v>
      </c>
      <c r="D107">
        <v>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10</v>
      </c>
      <c r="N107">
        <v>15</v>
      </c>
      <c r="O107">
        <v>10</v>
      </c>
      <c r="P107">
        <v>12</v>
      </c>
      <c r="Q107">
        <v>2</v>
      </c>
      <c r="R107">
        <v>4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85</v>
      </c>
      <c r="Y107">
        <v>50000</v>
      </c>
    </row>
    <row r="108" spans="1:25">
      <c r="A108" s="22">
        <v>303021</v>
      </c>
      <c r="B108" s="21" t="s">
        <v>371</v>
      </c>
      <c r="C108" s="4">
        <f t="shared" si="8"/>
        <v>303021</v>
      </c>
      <c r="D108">
        <v>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10</v>
      </c>
      <c r="N108">
        <v>12</v>
      </c>
      <c r="O108">
        <v>10</v>
      </c>
      <c r="P108">
        <v>15</v>
      </c>
      <c r="Q108">
        <v>0</v>
      </c>
      <c r="R108">
        <v>0</v>
      </c>
      <c r="S108">
        <v>3</v>
      </c>
      <c r="T108">
        <v>7</v>
      </c>
      <c r="U108">
        <v>0</v>
      </c>
      <c r="V108">
        <v>0</v>
      </c>
      <c r="W108">
        <v>0</v>
      </c>
      <c r="X108">
        <v>85</v>
      </c>
      <c r="Y108">
        <v>50000</v>
      </c>
    </row>
    <row r="109" spans="1:25">
      <c r="A109" s="6">
        <v>303022</v>
      </c>
      <c r="B109" s="21" t="s">
        <v>372</v>
      </c>
      <c r="C109" s="4">
        <f t="shared" si="8"/>
        <v>303022</v>
      </c>
      <c r="D109">
        <v>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10</v>
      </c>
      <c r="N109">
        <v>13</v>
      </c>
      <c r="O109">
        <v>10</v>
      </c>
      <c r="P109">
        <v>13</v>
      </c>
      <c r="Q109">
        <v>0</v>
      </c>
      <c r="R109">
        <v>0</v>
      </c>
      <c r="S109">
        <v>0</v>
      </c>
      <c r="T109">
        <v>0</v>
      </c>
      <c r="U109">
        <v>3</v>
      </c>
      <c r="V109">
        <v>7</v>
      </c>
      <c r="W109">
        <v>0</v>
      </c>
      <c r="X109">
        <v>85</v>
      </c>
      <c r="Y109">
        <v>50000</v>
      </c>
    </row>
    <row r="110" spans="1:25">
      <c r="A110" s="22">
        <v>303023</v>
      </c>
      <c r="B110" t="s">
        <v>573</v>
      </c>
      <c r="C110" s="4">
        <f t="shared" si="8"/>
        <v>303023</v>
      </c>
      <c r="D110">
        <v>12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12</v>
      </c>
      <c r="N110">
        <v>16</v>
      </c>
      <c r="O110">
        <v>10</v>
      </c>
      <c r="P110">
        <v>15</v>
      </c>
      <c r="Q110">
        <v>4</v>
      </c>
      <c r="R110">
        <v>9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120</v>
      </c>
      <c r="Y110">
        <f t="shared" ref="Y110:Y116" si="9">X110*1000</f>
        <v>120000</v>
      </c>
    </row>
    <row r="111" spans="1:25">
      <c r="A111" s="6">
        <v>303024</v>
      </c>
      <c r="B111" t="s">
        <v>574</v>
      </c>
      <c r="C111" s="4">
        <f>C110</f>
        <v>303023</v>
      </c>
      <c r="D111">
        <v>12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10</v>
      </c>
      <c r="N111">
        <v>15</v>
      </c>
      <c r="O111">
        <v>12</v>
      </c>
      <c r="P111">
        <v>16</v>
      </c>
      <c r="Q111">
        <v>0</v>
      </c>
      <c r="R111">
        <v>0</v>
      </c>
      <c r="S111">
        <v>5</v>
      </c>
      <c r="T111">
        <v>10</v>
      </c>
      <c r="U111">
        <v>0</v>
      </c>
      <c r="V111">
        <v>0</v>
      </c>
      <c r="W111">
        <v>0</v>
      </c>
      <c r="X111">
        <v>120</v>
      </c>
      <c r="Y111">
        <f t="shared" si="9"/>
        <v>120000</v>
      </c>
    </row>
    <row r="112" spans="1:25">
      <c r="A112" s="22">
        <v>303025</v>
      </c>
      <c r="B112" t="s">
        <v>575</v>
      </c>
      <c r="C112" s="4">
        <f>C110</f>
        <v>303023</v>
      </c>
      <c r="D112">
        <v>12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11</v>
      </c>
      <c r="N112">
        <v>14</v>
      </c>
      <c r="O112">
        <v>11</v>
      </c>
      <c r="P112">
        <v>14</v>
      </c>
      <c r="Q112">
        <v>0</v>
      </c>
      <c r="R112">
        <v>0</v>
      </c>
      <c r="S112">
        <v>0</v>
      </c>
      <c r="T112">
        <v>0</v>
      </c>
      <c r="U112">
        <v>5</v>
      </c>
      <c r="V112">
        <v>10</v>
      </c>
      <c r="W112">
        <v>0</v>
      </c>
      <c r="X112">
        <v>120</v>
      </c>
      <c r="Y112">
        <f t="shared" si="9"/>
        <v>120000</v>
      </c>
    </row>
    <row r="113" spans="1:25">
      <c r="A113" s="6">
        <v>303026</v>
      </c>
      <c r="B113" t="s">
        <v>576</v>
      </c>
      <c r="C113" s="4">
        <f>A113</f>
        <v>303026</v>
      </c>
      <c r="D113">
        <v>13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18</v>
      </c>
      <c r="O113">
        <v>12</v>
      </c>
      <c r="P113">
        <v>16</v>
      </c>
      <c r="Q113">
        <v>10</v>
      </c>
      <c r="R113">
        <v>12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135</v>
      </c>
      <c r="Y113">
        <f t="shared" si="9"/>
        <v>135000</v>
      </c>
    </row>
    <row r="114" spans="1:25">
      <c r="A114" s="22">
        <v>303027</v>
      </c>
      <c r="B114" t="s">
        <v>577</v>
      </c>
      <c r="C114" s="4">
        <f>C113</f>
        <v>303026</v>
      </c>
      <c r="D114">
        <v>13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12</v>
      </c>
      <c r="N114">
        <v>16</v>
      </c>
      <c r="O114">
        <v>15</v>
      </c>
      <c r="P114">
        <v>18</v>
      </c>
      <c r="Q114">
        <v>0</v>
      </c>
      <c r="R114">
        <v>0</v>
      </c>
      <c r="S114">
        <v>10</v>
      </c>
      <c r="T114">
        <v>12</v>
      </c>
      <c r="U114">
        <v>0</v>
      </c>
      <c r="V114">
        <v>0</v>
      </c>
      <c r="W114">
        <v>0</v>
      </c>
      <c r="X114">
        <v>135</v>
      </c>
      <c r="Y114">
        <f t="shared" si="9"/>
        <v>135000</v>
      </c>
    </row>
    <row r="115" spans="1:25">
      <c r="A115" s="6">
        <v>303028</v>
      </c>
      <c r="B115" t="s">
        <v>578</v>
      </c>
      <c r="C115" s="4">
        <f>C114</f>
        <v>303026</v>
      </c>
      <c r="D115">
        <v>13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13</v>
      </c>
      <c r="N115">
        <v>15</v>
      </c>
      <c r="O115">
        <v>13</v>
      </c>
      <c r="P115">
        <v>15</v>
      </c>
      <c r="Q115">
        <v>0</v>
      </c>
      <c r="R115">
        <v>0</v>
      </c>
      <c r="S115">
        <v>0</v>
      </c>
      <c r="T115">
        <v>0</v>
      </c>
      <c r="U115">
        <v>10</v>
      </c>
      <c r="V115">
        <v>12</v>
      </c>
      <c r="W115">
        <v>0</v>
      </c>
      <c r="X115">
        <v>135</v>
      </c>
      <c r="Y115">
        <f t="shared" si="9"/>
        <v>135000</v>
      </c>
    </row>
    <row r="116" spans="1:25">
      <c r="A116" s="22">
        <v>303029</v>
      </c>
      <c r="B116" t="s">
        <v>651</v>
      </c>
      <c r="C116" s="4">
        <f>A116</f>
        <v>303029</v>
      </c>
      <c r="D116">
        <v>14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20</v>
      </c>
      <c r="O116">
        <v>12</v>
      </c>
      <c r="P116">
        <v>18</v>
      </c>
      <c r="Q116">
        <v>14</v>
      </c>
      <c r="R116">
        <v>16</v>
      </c>
      <c r="S116">
        <v>15</v>
      </c>
      <c r="T116">
        <v>18</v>
      </c>
      <c r="U116">
        <v>15</v>
      </c>
      <c r="V116">
        <v>18</v>
      </c>
      <c r="W116">
        <v>0</v>
      </c>
      <c r="X116">
        <v>150</v>
      </c>
      <c r="Y116">
        <f t="shared" si="9"/>
        <v>150000</v>
      </c>
    </row>
    <row r="117" spans="1:25">
      <c r="A117" s="6">
        <v>304001</v>
      </c>
      <c r="B117" s="4" t="s">
        <v>60</v>
      </c>
      <c r="C117" s="4">
        <f>A117</f>
        <v>304001</v>
      </c>
      <c r="D117" s="4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10</v>
      </c>
      <c r="Y117">
        <v>1000</v>
      </c>
    </row>
    <row r="118" spans="1:25">
      <c r="A118" s="6">
        <v>304002</v>
      </c>
      <c r="B118" s="4" t="s">
        <v>73</v>
      </c>
      <c r="C118" s="4">
        <f>C117</f>
        <v>304001</v>
      </c>
      <c r="D118" s="4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1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14</v>
      </c>
      <c r="Y118">
        <v>2000</v>
      </c>
    </row>
    <row r="119" spans="1:25">
      <c r="A119" s="6">
        <v>304003</v>
      </c>
      <c r="B119" s="4" t="s">
        <v>107</v>
      </c>
      <c r="C119" s="4">
        <f t="shared" ref="C119:C126" si="10">A119</f>
        <v>304003</v>
      </c>
      <c r="D119" s="4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3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30</v>
      </c>
      <c r="Y119">
        <v>8000</v>
      </c>
    </row>
    <row r="120" spans="1:25">
      <c r="A120" s="6">
        <v>304004</v>
      </c>
      <c r="B120" s="4" t="s">
        <v>110</v>
      </c>
      <c r="C120" s="4">
        <f t="shared" si="10"/>
        <v>304004</v>
      </c>
      <c r="D120" s="4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2</v>
      </c>
      <c r="O120">
        <v>2</v>
      </c>
      <c r="P120">
        <v>3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24</v>
      </c>
      <c r="Y120">
        <v>5000</v>
      </c>
    </row>
    <row r="121" spans="1:25">
      <c r="A121" s="6">
        <v>304005</v>
      </c>
      <c r="B121" s="4" t="s">
        <v>129</v>
      </c>
      <c r="C121" s="4">
        <f t="shared" si="10"/>
        <v>304005</v>
      </c>
      <c r="D121" s="4">
        <v>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3</v>
      </c>
      <c r="N121">
        <v>3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26</v>
      </c>
      <c r="Y121">
        <v>10000</v>
      </c>
    </row>
    <row r="122" spans="1:25">
      <c r="A122" s="6">
        <v>304006</v>
      </c>
      <c r="B122" s="17" t="s">
        <v>134</v>
      </c>
      <c r="C122" s="4">
        <f t="shared" si="10"/>
        <v>304006</v>
      </c>
      <c r="D122" s="4">
        <v>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3</v>
      </c>
      <c r="N122">
        <v>4</v>
      </c>
      <c r="O122">
        <v>1</v>
      </c>
      <c r="P122">
        <v>2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18</v>
      </c>
      <c r="Y122">
        <v>20000</v>
      </c>
    </row>
    <row r="123" spans="1:25">
      <c r="A123" s="6">
        <v>304007</v>
      </c>
      <c r="B123" s="4" t="s">
        <v>138</v>
      </c>
      <c r="C123" s="4">
        <f t="shared" si="10"/>
        <v>304007</v>
      </c>
      <c r="D123" s="4">
        <v>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4</v>
      </c>
      <c r="N123">
        <v>5</v>
      </c>
      <c r="O123">
        <v>2</v>
      </c>
      <c r="P123">
        <v>3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46</v>
      </c>
      <c r="Y123">
        <v>25000</v>
      </c>
    </row>
    <row r="124" spans="1:25">
      <c r="A124" s="6">
        <v>304008</v>
      </c>
      <c r="B124" s="4" t="s">
        <v>167</v>
      </c>
      <c r="C124" s="4">
        <f t="shared" si="10"/>
        <v>304008</v>
      </c>
      <c r="D124" s="4">
        <v>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4</v>
      </c>
      <c r="N124">
        <v>5</v>
      </c>
      <c r="O124">
        <v>2</v>
      </c>
      <c r="P124">
        <v>3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40</v>
      </c>
      <c r="Y124">
        <v>35000</v>
      </c>
    </row>
    <row r="125" spans="1:25">
      <c r="A125" s="6">
        <v>304009</v>
      </c>
      <c r="B125" s="4" t="s">
        <v>171</v>
      </c>
      <c r="C125" s="4">
        <f t="shared" si="10"/>
        <v>304009</v>
      </c>
      <c r="D125" s="4">
        <v>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4</v>
      </c>
      <c r="N125">
        <v>4</v>
      </c>
      <c r="O125">
        <v>1</v>
      </c>
      <c r="P125">
        <v>2</v>
      </c>
      <c r="Q125">
        <v>0</v>
      </c>
      <c r="R125">
        <v>0</v>
      </c>
      <c r="S125">
        <v>0</v>
      </c>
      <c r="T125">
        <v>2</v>
      </c>
      <c r="U125">
        <v>0</v>
      </c>
      <c r="V125">
        <v>0</v>
      </c>
      <c r="W125">
        <v>2</v>
      </c>
      <c r="X125">
        <v>28</v>
      </c>
      <c r="Y125">
        <v>35000</v>
      </c>
    </row>
    <row r="126" spans="1:25">
      <c r="A126" s="6">
        <v>304010</v>
      </c>
      <c r="B126" s="4" t="s">
        <v>175</v>
      </c>
      <c r="C126" s="4">
        <f t="shared" si="10"/>
        <v>304010</v>
      </c>
      <c r="D126" s="4">
        <v>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4</v>
      </c>
      <c r="N126">
        <v>4</v>
      </c>
      <c r="O126">
        <v>1</v>
      </c>
      <c r="P126">
        <v>2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3</v>
      </c>
      <c r="X126">
        <v>25</v>
      </c>
      <c r="Y126">
        <v>35000</v>
      </c>
    </row>
    <row r="127" spans="1:25">
      <c r="A127" s="6">
        <v>304011</v>
      </c>
      <c r="B127" s="10" t="s">
        <v>334</v>
      </c>
      <c r="C127" s="4">
        <v>304011</v>
      </c>
      <c r="D127" s="4">
        <v>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5</v>
      </c>
      <c r="N127">
        <v>6</v>
      </c>
      <c r="O127">
        <v>2</v>
      </c>
      <c r="P127">
        <v>3</v>
      </c>
      <c r="Q127">
        <v>0</v>
      </c>
      <c r="R127">
        <v>3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45</v>
      </c>
      <c r="Y127">
        <v>20000</v>
      </c>
    </row>
    <row r="128" spans="1:25">
      <c r="A128" s="6">
        <v>304012</v>
      </c>
      <c r="B128" s="11" t="s">
        <v>333</v>
      </c>
      <c r="C128" s="4">
        <f>C127</f>
        <v>304011</v>
      </c>
      <c r="D128" s="4">
        <v>6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5</v>
      </c>
      <c r="N128">
        <v>6</v>
      </c>
      <c r="O128">
        <v>2</v>
      </c>
      <c r="P128">
        <v>3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3</v>
      </c>
      <c r="W128">
        <v>0</v>
      </c>
      <c r="X128">
        <v>45</v>
      </c>
      <c r="Y128">
        <v>20000</v>
      </c>
    </row>
    <row r="129" spans="1:25">
      <c r="A129" s="6">
        <v>304013</v>
      </c>
      <c r="B129" s="11" t="s">
        <v>335</v>
      </c>
      <c r="C129" s="4">
        <f>C127</f>
        <v>304011</v>
      </c>
      <c r="D129" s="4">
        <v>6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5</v>
      </c>
      <c r="N129">
        <v>6</v>
      </c>
      <c r="O129">
        <v>2</v>
      </c>
      <c r="P129">
        <v>3</v>
      </c>
      <c r="Q129">
        <v>0</v>
      </c>
      <c r="R129">
        <v>0</v>
      </c>
      <c r="S129">
        <v>0</v>
      </c>
      <c r="T129">
        <v>3</v>
      </c>
      <c r="U129">
        <v>0</v>
      </c>
      <c r="V129">
        <v>0</v>
      </c>
      <c r="W129">
        <v>0</v>
      </c>
      <c r="X129">
        <v>45</v>
      </c>
      <c r="Y129">
        <v>20000</v>
      </c>
    </row>
    <row r="130" spans="1:25">
      <c r="A130" s="6">
        <v>304014</v>
      </c>
      <c r="B130" s="20" t="s">
        <v>381</v>
      </c>
      <c r="C130">
        <f>A130</f>
        <v>304014</v>
      </c>
      <c r="D130">
        <v>7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5</v>
      </c>
      <c r="N130">
        <v>6</v>
      </c>
      <c r="O130">
        <v>4</v>
      </c>
      <c r="P130">
        <v>5</v>
      </c>
      <c r="Q130">
        <v>0</v>
      </c>
      <c r="R130">
        <v>4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60</v>
      </c>
      <c r="Y130">
        <v>20000</v>
      </c>
    </row>
    <row r="131" spans="1:25">
      <c r="A131" s="6">
        <v>304015</v>
      </c>
      <c r="B131" s="21" t="s">
        <v>380</v>
      </c>
      <c r="C131">
        <f>C130</f>
        <v>304014</v>
      </c>
      <c r="D131">
        <v>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4</v>
      </c>
      <c r="N131">
        <v>5</v>
      </c>
      <c r="O131">
        <v>5</v>
      </c>
      <c r="P131">
        <v>6</v>
      </c>
      <c r="Q131">
        <v>0</v>
      </c>
      <c r="R131">
        <v>0</v>
      </c>
      <c r="S131">
        <v>0</v>
      </c>
      <c r="T131">
        <v>4</v>
      </c>
      <c r="U131">
        <v>0</v>
      </c>
      <c r="V131">
        <v>0</v>
      </c>
      <c r="W131">
        <v>0</v>
      </c>
      <c r="X131">
        <v>60</v>
      </c>
      <c r="Y131">
        <v>20000</v>
      </c>
    </row>
    <row r="132" spans="1:25">
      <c r="A132" s="6">
        <v>304016</v>
      </c>
      <c r="B132" s="21" t="s">
        <v>379</v>
      </c>
      <c r="C132">
        <f>C130</f>
        <v>304014</v>
      </c>
      <c r="D132">
        <v>7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5</v>
      </c>
      <c r="N132">
        <v>5</v>
      </c>
      <c r="O132">
        <v>5</v>
      </c>
      <c r="P132">
        <v>5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4</v>
      </c>
      <c r="W132">
        <v>0</v>
      </c>
      <c r="X132">
        <v>60</v>
      </c>
      <c r="Y132">
        <v>20000</v>
      </c>
    </row>
    <row r="133" spans="1:25">
      <c r="A133" s="6">
        <v>304017</v>
      </c>
      <c r="B133" s="21" t="s">
        <v>378</v>
      </c>
      <c r="C133">
        <f>A133</f>
        <v>304017</v>
      </c>
      <c r="D133">
        <v>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5</v>
      </c>
      <c r="N133">
        <v>6</v>
      </c>
      <c r="O133">
        <v>4</v>
      </c>
      <c r="P133">
        <v>5</v>
      </c>
      <c r="Q133">
        <v>1</v>
      </c>
      <c r="R133">
        <v>5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70</v>
      </c>
      <c r="Y133">
        <v>20000</v>
      </c>
    </row>
    <row r="134" spans="1:25">
      <c r="A134" s="6">
        <v>304018</v>
      </c>
      <c r="B134" s="21" t="s">
        <v>377</v>
      </c>
      <c r="C134">
        <f>A134</f>
        <v>304018</v>
      </c>
      <c r="D134">
        <v>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4</v>
      </c>
      <c r="N134">
        <v>5</v>
      </c>
      <c r="O134">
        <v>5</v>
      </c>
      <c r="P134">
        <v>6</v>
      </c>
      <c r="Q134">
        <v>0</v>
      </c>
      <c r="R134">
        <v>0</v>
      </c>
      <c r="S134">
        <v>2</v>
      </c>
      <c r="T134">
        <v>5</v>
      </c>
      <c r="U134">
        <v>0</v>
      </c>
      <c r="V134">
        <v>0</v>
      </c>
      <c r="W134">
        <v>0</v>
      </c>
      <c r="X134">
        <v>70</v>
      </c>
      <c r="Y134">
        <v>20000</v>
      </c>
    </row>
    <row r="135" spans="1:25">
      <c r="A135" s="6">
        <v>304019</v>
      </c>
      <c r="B135" s="21" t="s">
        <v>376</v>
      </c>
      <c r="C135">
        <f>A135</f>
        <v>304019</v>
      </c>
      <c r="D135">
        <v>8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5</v>
      </c>
      <c r="N135">
        <v>5</v>
      </c>
      <c r="O135">
        <v>5</v>
      </c>
      <c r="P135">
        <v>5</v>
      </c>
      <c r="Q135">
        <v>0</v>
      </c>
      <c r="R135">
        <v>0</v>
      </c>
      <c r="S135">
        <v>0</v>
      </c>
      <c r="T135">
        <v>0</v>
      </c>
      <c r="U135">
        <v>2</v>
      </c>
      <c r="V135">
        <v>5</v>
      </c>
      <c r="W135">
        <v>0</v>
      </c>
      <c r="X135">
        <v>70</v>
      </c>
      <c r="Y135">
        <v>20000</v>
      </c>
    </row>
    <row r="136" spans="1:25">
      <c r="A136" s="6">
        <v>304020</v>
      </c>
      <c r="B136" s="21" t="s">
        <v>375</v>
      </c>
      <c r="C136">
        <f>A136</f>
        <v>304020</v>
      </c>
      <c r="D136">
        <v>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5</v>
      </c>
      <c r="N136">
        <v>6</v>
      </c>
      <c r="O136">
        <v>4</v>
      </c>
      <c r="P136">
        <v>5</v>
      </c>
      <c r="Q136">
        <v>2</v>
      </c>
      <c r="R136">
        <v>6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80</v>
      </c>
      <c r="Y136">
        <v>20000</v>
      </c>
    </row>
    <row r="137" spans="1:25">
      <c r="A137" s="6">
        <v>304021</v>
      </c>
      <c r="B137" s="21" t="s">
        <v>374</v>
      </c>
      <c r="C137">
        <f>C136</f>
        <v>304020</v>
      </c>
      <c r="D137">
        <v>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4</v>
      </c>
      <c r="N137">
        <v>5</v>
      </c>
      <c r="O137">
        <v>5</v>
      </c>
      <c r="P137">
        <v>6</v>
      </c>
      <c r="Q137">
        <v>0</v>
      </c>
      <c r="R137">
        <v>0</v>
      </c>
      <c r="S137">
        <v>2</v>
      </c>
      <c r="T137">
        <v>6</v>
      </c>
      <c r="U137">
        <v>0</v>
      </c>
      <c r="V137">
        <v>0</v>
      </c>
      <c r="W137">
        <v>0</v>
      </c>
      <c r="X137">
        <v>80</v>
      </c>
      <c r="Y137">
        <v>20000</v>
      </c>
    </row>
    <row r="138" spans="1:25">
      <c r="A138" s="6">
        <v>304022</v>
      </c>
      <c r="B138" s="21" t="s">
        <v>373</v>
      </c>
      <c r="C138">
        <f>C136</f>
        <v>304020</v>
      </c>
      <c r="D138">
        <v>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5</v>
      </c>
      <c r="N138">
        <v>5</v>
      </c>
      <c r="O138">
        <v>5</v>
      </c>
      <c r="P138">
        <v>5</v>
      </c>
      <c r="Q138">
        <v>0</v>
      </c>
      <c r="R138">
        <v>0</v>
      </c>
      <c r="S138">
        <v>0</v>
      </c>
      <c r="T138">
        <v>0</v>
      </c>
      <c r="U138">
        <v>2</v>
      </c>
      <c r="V138">
        <v>6</v>
      </c>
      <c r="W138">
        <v>0</v>
      </c>
      <c r="X138">
        <v>80</v>
      </c>
      <c r="Y138">
        <v>20000</v>
      </c>
    </row>
    <row r="139" spans="1:25">
      <c r="A139" s="6">
        <v>304023</v>
      </c>
      <c r="B139" s="21" t="s">
        <v>384</v>
      </c>
      <c r="C139">
        <f t="shared" ref="C139:C145" si="11">A139</f>
        <v>304023</v>
      </c>
      <c r="D139">
        <v>10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6</v>
      </c>
      <c r="N139">
        <v>6</v>
      </c>
      <c r="O139">
        <v>5</v>
      </c>
      <c r="P139">
        <v>5</v>
      </c>
      <c r="Q139">
        <v>3</v>
      </c>
      <c r="R139">
        <v>8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90</v>
      </c>
      <c r="Y139">
        <v>50000</v>
      </c>
    </row>
    <row r="140" spans="1:25">
      <c r="A140" s="6">
        <v>304024</v>
      </c>
      <c r="B140" s="21" t="s">
        <v>383</v>
      </c>
      <c r="C140">
        <f t="shared" si="11"/>
        <v>304024</v>
      </c>
      <c r="D140">
        <v>10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5</v>
      </c>
      <c r="N140">
        <v>5</v>
      </c>
      <c r="O140">
        <v>6</v>
      </c>
      <c r="P140">
        <v>6</v>
      </c>
      <c r="Q140">
        <v>0</v>
      </c>
      <c r="R140">
        <v>0</v>
      </c>
      <c r="S140">
        <v>2</v>
      </c>
      <c r="T140">
        <v>8</v>
      </c>
      <c r="U140">
        <v>0</v>
      </c>
      <c r="V140">
        <v>0</v>
      </c>
      <c r="W140">
        <v>0</v>
      </c>
      <c r="X140">
        <v>90</v>
      </c>
      <c r="Y140">
        <v>50000</v>
      </c>
    </row>
    <row r="141" spans="1:25">
      <c r="A141" s="6">
        <v>304025</v>
      </c>
      <c r="B141" s="21" t="s">
        <v>382</v>
      </c>
      <c r="C141">
        <f t="shared" si="11"/>
        <v>304025</v>
      </c>
      <c r="D141">
        <v>10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5</v>
      </c>
      <c r="N141">
        <v>5</v>
      </c>
      <c r="O141">
        <v>5</v>
      </c>
      <c r="P141">
        <v>5</v>
      </c>
      <c r="Q141">
        <v>0</v>
      </c>
      <c r="R141">
        <v>0</v>
      </c>
      <c r="S141">
        <v>0</v>
      </c>
      <c r="T141">
        <v>0</v>
      </c>
      <c r="U141">
        <v>2</v>
      </c>
      <c r="V141">
        <v>8</v>
      </c>
      <c r="W141">
        <v>0</v>
      </c>
      <c r="X141">
        <v>90</v>
      </c>
      <c r="Y141">
        <v>50000</v>
      </c>
    </row>
    <row r="142" spans="1:25">
      <c r="A142" s="6">
        <v>304026</v>
      </c>
      <c r="B142" t="s">
        <v>588</v>
      </c>
      <c r="C142">
        <f t="shared" si="11"/>
        <v>304026</v>
      </c>
      <c r="D142">
        <v>11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6</v>
      </c>
      <c r="N142">
        <v>6</v>
      </c>
      <c r="O142">
        <v>5</v>
      </c>
      <c r="P142">
        <v>5</v>
      </c>
      <c r="Q142">
        <v>4</v>
      </c>
      <c r="R142">
        <v>10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100</v>
      </c>
      <c r="Y142">
        <f t="shared" ref="Y142:Y151" si="12">X142*1000</f>
        <v>100000</v>
      </c>
    </row>
    <row r="143" spans="1:25">
      <c r="A143" s="6">
        <v>304027</v>
      </c>
      <c r="B143" t="s">
        <v>589</v>
      </c>
      <c r="C143">
        <f t="shared" si="11"/>
        <v>304027</v>
      </c>
      <c r="D143">
        <v>11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5</v>
      </c>
      <c r="N143">
        <v>5</v>
      </c>
      <c r="O143">
        <v>6</v>
      </c>
      <c r="P143">
        <v>6</v>
      </c>
      <c r="Q143">
        <v>0</v>
      </c>
      <c r="R143">
        <v>0</v>
      </c>
      <c r="S143">
        <v>3</v>
      </c>
      <c r="T143">
        <v>9</v>
      </c>
      <c r="U143">
        <v>0</v>
      </c>
      <c r="V143">
        <v>0</v>
      </c>
      <c r="W143">
        <v>0</v>
      </c>
      <c r="X143">
        <v>100</v>
      </c>
      <c r="Y143">
        <f t="shared" si="12"/>
        <v>100000</v>
      </c>
    </row>
    <row r="144" spans="1:25">
      <c r="A144" s="6">
        <v>304028</v>
      </c>
      <c r="B144" t="s">
        <v>590</v>
      </c>
      <c r="C144">
        <f t="shared" si="11"/>
        <v>304028</v>
      </c>
      <c r="D144">
        <v>11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5</v>
      </c>
      <c r="N144">
        <v>5</v>
      </c>
      <c r="O144">
        <v>5</v>
      </c>
      <c r="P144">
        <v>5</v>
      </c>
      <c r="Q144">
        <v>0</v>
      </c>
      <c r="R144">
        <v>0</v>
      </c>
      <c r="S144">
        <v>0</v>
      </c>
      <c r="T144">
        <v>0</v>
      </c>
      <c r="U144">
        <v>3</v>
      </c>
      <c r="V144">
        <v>9</v>
      </c>
      <c r="W144">
        <v>0</v>
      </c>
      <c r="X144">
        <v>100</v>
      </c>
      <c r="Y144">
        <f t="shared" si="12"/>
        <v>100000</v>
      </c>
    </row>
    <row r="145" spans="1:25">
      <c r="A145" s="6">
        <v>304029</v>
      </c>
      <c r="B145" t="s">
        <v>579</v>
      </c>
      <c r="C145">
        <f t="shared" si="11"/>
        <v>304029</v>
      </c>
      <c r="D145">
        <v>12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6</v>
      </c>
      <c r="N145">
        <v>8</v>
      </c>
      <c r="O145">
        <v>5</v>
      </c>
      <c r="P145">
        <v>7</v>
      </c>
      <c r="Q145">
        <v>5</v>
      </c>
      <c r="R145">
        <v>12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115</v>
      </c>
      <c r="Y145">
        <f t="shared" si="12"/>
        <v>115000</v>
      </c>
    </row>
    <row r="146" spans="1:25">
      <c r="A146" s="6">
        <v>304030</v>
      </c>
      <c r="B146" t="s">
        <v>580</v>
      </c>
      <c r="C146">
        <f>C145</f>
        <v>304029</v>
      </c>
      <c r="D146">
        <v>12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</v>
      </c>
      <c r="N146">
        <v>7</v>
      </c>
      <c r="O146">
        <v>6</v>
      </c>
      <c r="P146">
        <v>8</v>
      </c>
      <c r="Q146">
        <v>0</v>
      </c>
      <c r="R146">
        <v>0</v>
      </c>
      <c r="S146">
        <v>4</v>
      </c>
      <c r="T146">
        <v>11</v>
      </c>
      <c r="U146">
        <v>0</v>
      </c>
      <c r="V146">
        <v>0</v>
      </c>
      <c r="W146">
        <v>0</v>
      </c>
      <c r="X146">
        <v>115</v>
      </c>
      <c r="Y146">
        <f t="shared" si="12"/>
        <v>115000</v>
      </c>
    </row>
    <row r="147" spans="1:25">
      <c r="A147" s="6">
        <v>304031</v>
      </c>
      <c r="B147" t="s">
        <v>581</v>
      </c>
      <c r="C147">
        <f>C145</f>
        <v>304029</v>
      </c>
      <c r="D147">
        <v>12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5</v>
      </c>
      <c r="N147">
        <v>7</v>
      </c>
      <c r="O147">
        <v>5</v>
      </c>
      <c r="P147">
        <v>7</v>
      </c>
      <c r="Q147">
        <v>0</v>
      </c>
      <c r="R147">
        <v>0</v>
      </c>
      <c r="S147">
        <v>0</v>
      </c>
      <c r="T147">
        <v>0</v>
      </c>
      <c r="U147">
        <v>4</v>
      </c>
      <c r="V147">
        <v>11</v>
      </c>
      <c r="W147">
        <v>0</v>
      </c>
      <c r="X147">
        <v>115</v>
      </c>
      <c r="Y147">
        <f t="shared" si="12"/>
        <v>115000</v>
      </c>
    </row>
    <row r="148" spans="1:25">
      <c r="A148" s="6">
        <v>304032</v>
      </c>
      <c r="B148" t="s">
        <v>615</v>
      </c>
      <c r="C148">
        <f>A148</f>
        <v>304032</v>
      </c>
      <c r="D148">
        <v>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6</v>
      </c>
      <c r="N148">
        <v>7</v>
      </c>
      <c r="O148">
        <v>5</v>
      </c>
      <c r="P148">
        <v>6</v>
      </c>
      <c r="Q148">
        <v>7</v>
      </c>
      <c r="R148">
        <v>14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130</v>
      </c>
      <c r="Y148">
        <f t="shared" si="12"/>
        <v>130000</v>
      </c>
    </row>
    <row r="149" spans="1:25">
      <c r="A149" s="6">
        <v>304033</v>
      </c>
      <c r="B149" t="s">
        <v>616</v>
      </c>
      <c r="C149">
        <f>C148</f>
        <v>304032</v>
      </c>
      <c r="D149">
        <v>13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5</v>
      </c>
      <c r="N149">
        <v>6</v>
      </c>
      <c r="O149">
        <v>6</v>
      </c>
      <c r="P149">
        <v>7</v>
      </c>
      <c r="Q149">
        <v>0</v>
      </c>
      <c r="R149">
        <v>0</v>
      </c>
      <c r="S149">
        <v>6</v>
      </c>
      <c r="T149">
        <v>13</v>
      </c>
      <c r="U149">
        <v>0</v>
      </c>
      <c r="V149">
        <v>0</v>
      </c>
      <c r="W149">
        <v>0</v>
      </c>
      <c r="X149">
        <v>130</v>
      </c>
      <c r="Y149">
        <f t="shared" si="12"/>
        <v>130000</v>
      </c>
    </row>
    <row r="150" spans="1:25">
      <c r="A150" s="6">
        <v>304034</v>
      </c>
      <c r="B150" t="s">
        <v>617</v>
      </c>
      <c r="C150">
        <f>C148</f>
        <v>304032</v>
      </c>
      <c r="D150">
        <v>13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6</v>
      </c>
      <c r="N150">
        <v>6</v>
      </c>
      <c r="O150">
        <v>6</v>
      </c>
      <c r="P150">
        <v>6</v>
      </c>
      <c r="Q150">
        <v>0</v>
      </c>
      <c r="R150">
        <v>0</v>
      </c>
      <c r="S150">
        <v>0</v>
      </c>
      <c r="T150">
        <v>0</v>
      </c>
      <c r="U150">
        <v>6</v>
      </c>
      <c r="V150">
        <v>13</v>
      </c>
      <c r="W150">
        <v>0</v>
      </c>
      <c r="X150">
        <v>130</v>
      </c>
      <c r="Y150">
        <f t="shared" si="12"/>
        <v>130000</v>
      </c>
    </row>
    <row r="151" spans="1:25">
      <c r="A151" s="6">
        <v>304035</v>
      </c>
      <c r="B151" t="s">
        <v>618</v>
      </c>
      <c r="C151">
        <f t="shared" ref="C151:C186" si="13">A151</f>
        <v>304035</v>
      </c>
      <c r="D151">
        <v>14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5</v>
      </c>
      <c r="N151">
        <v>9</v>
      </c>
      <c r="O151">
        <v>5</v>
      </c>
      <c r="P151">
        <v>9</v>
      </c>
      <c r="Q151">
        <v>9</v>
      </c>
      <c r="R151">
        <v>15</v>
      </c>
      <c r="S151">
        <v>9</v>
      </c>
      <c r="T151">
        <v>15</v>
      </c>
      <c r="U151">
        <v>9</v>
      </c>
      <c r="V151">
        <v>15</v>
      </c>
      <c r="W151">
        <v>0</v>
      </c>
      <c r="X151">
        <v>145</v>
      </c>
      <c r="Y151">
        <f t="shared" si="12"/>
        <v>145000</v>
      </c>
    </row>
    <row r="152" spans="1:25">
      <c r="A152" s="6">
        <v>305001</v>
      </c>
      <c r="B152" s="4" t="s">
        <v>61</v>
      </c>
      <c r="C152" s="4">
        <f t="shared" si="13"/>
        <v>305001</v>
      </c>
      <c r="D152" s="4">
        <v>1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</v>
      </c>
      <c r="Y152">
        <v>500</v>
      </c>
    </row>
    <row r="153" spans="1:25">
      <c r="A153" s="6">
        <v>305002</v>
      </c>
      <c r="B153" s="4" t="s">
        <v>89</v>
      </c>
      <c r="C153" s="4">
        <f t="shared" si="13"/>
        <v>305002</v>
      </c>
      <c r="D153" s="4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3</v>
      </c>
      <c r="Y153">
        <v>1000</v>
      </c>
    </row>
    <row r="154" spans="1:25">
      <c r="A154" s="6">
        <v>305003</v>
      </c>
      <c r="B154" s="4" t="s">
        <v>70</v>
      </c>
      <c r="C154" s="4">
        <f t="shared" si="13"/>
        <v>305003</v>
      </c>
      <c r="D154" s="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13</v>
      </c>
      <c r="Y154">
        <v>1200</v>
      </c>
    </row>
    <row r="155" spans="1:25">
      <c r="A155" s="6">
        <v>305004</v>
      </c>
      <c r="B155" s="4" t="s">
        <v>71</v>
      </c>
      <c r="C155" s="4">
        <f t="shared" si="13"/>
        <v>305004</v>
      </c>
      <c r="D155" s="4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13</v>
      </c>
      <c r="Y155">
        <v>1200</v>
      </c>
    </row>
    <row r="156" spans="1:25">
      <c r="A156" s="6">
        <v>305005</v>
      </c>
      <c r="B156" s="4" t="s">
        <v>72</v>
      </c>
      <c r="C156" s="4">
        <f t="shared" si="13"/>
        <v>305005</v>
      </c>
      <c r="D156" s="4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13</v>
      </c>
      <c r="Y156">
        <v>1500</v>
      </c>
    </row>
    <row r="157" spans="1:25">
      <c r="A157" s="6">
        <v>305006</v>
      </c>
      <c r="B157" s="4" t="s">
        <v>80</v>
      </c>
      <c r="C157" s="4">
        <f t="shared" si="13"/>
        <v>305006</v>
      </c>
      <c r="D157" s="4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18</v>
      </c>
      <c r="Y157">
        <v>3000</v>
      </c>
    </row>
    <row r="158" spans="1:25">
      <c r="A158" s="6">
        <v>305007</v>
      </c>
      <c r="B158" s="4" t="s">
        <v>81</v>
      </c>
      <c r="C158" s="4">
        <f t="shared" si="13"/>
        <v>305007</v>
      </c>
      <c r="D158" s="4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2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1</v>
      </c>
      <c r="W158">
        <v>3</v>
      </c>
      <c r="X158">
        <v>11</v>
      </c>
      <c r="Y158">
        <v>3000</v>
      </c>
    </row>
    <row r="159" spans="1:25">
      <c r="A159" s="6">
        <v>305008</v>
      </c>
      <c r="B159" s="4" t="s">
        <v>84</v>
      </c>
      <c r="C159" s="4">
        <f t="shared" si="13"/>
        <v>305008</v>
      </c>
      <c r="D159" s="4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2</v>
      </c>
      <c r="U159">
        <v>0</v>
      </c>
      <c r="V159">
        <v>0</v>
      </c>
      <c r="W159">
        <v>2</v>
      </c>
      <c r="X159">
        <v>10</v>
      </c>
      <c r="Y159">
        <v>2000</v>
      </c>
    </row>
    <row r="160" spans="1:25">
      <c r="A160" s="6">
        <v>305009</v>
      </c>
      <c r="B160" s="4" t="s">
        <v>94</v>
      </c>
      <c r="C160" s="4">
        <f t="shared" si="13"/>
        <v>305009</v>
      </c>
      <c r="D160" s="4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17</v>
      </c>
      <c r="Y160">
        <v>2500</v>
      </c>
    </row>
    <row r="161" spans="1:25">
      <c r="A161" s="6">
        <v>305010</v>
      </c>
      <c r="B161" s="4" t="s">
        <v>96</v>
      </c>
      <c r="C161" s="4">
        <f t="shared" si="13"/>
        <v>305010</v>
      </c>
      <c r="D161" s="4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2</v>
      </c>
      <c r="R161">
        <v>2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23</v>
      </c>
      <c r="Y161">
        <v>10000</v>
      </c>
    </row>
    <row r="162" spans="1:25">
      <c r="A162" s="6">
        <v>305011</v>
      </c>
      <c r="B162" s="4" t="s">
        <v>98</v>
      </c>
      <c r="C162" s="4">
        <f t="shared" si="13"/>
        <v>305011</v>
      </c>
      <c r="D162" s="4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2</v>
      </c>
      <c r="T162">
        <v>0</v>
      </c>
      <c r="U162">
        <v>0</v>
      </c>
      <c r="V162">
        <v>0</v>
      </c>
      <c r="W162">
        <v>0</v>
      </c>
      <c r="X162">
        <v>17</v>
      </c>
      <c r="Y162">
        <v>2000</v>
      </c>
    </row>
    <row r="163" spans="1:25">
      <c r="A163" s="6">
        <v>305012</v>
      </c>
      <c r="B163" s="4" t="s">
        <v>99</v>
      </c>
      <c r="C163" s="4">
        <f t="shared" si="13"/>
        <v>305012</v>
      </c>
      <c r="D163" s="4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3</v>
      </c>
      <c r="U163">
        <v>0</v>
      </c>
      <c r="V163">
        <v>0</v>
      </c>
      <c r="W163">
        <v>0</v>
      </c>
      <c r="X163">
        <v>24</v>
      </c>
      <c r="Y163">
        <v>6000</v>
      </c>
    </row>
    <row r="164" spans="1:25">
      <c r="A164" s="6">
        <v>305013</v>
      </c>
      <c r="B164" s="4" t="s">
        <v>102</v>
      </c>
      <c r="C164" s="4">
        <f t="shared" si="13"/>
        <v>305013</v>
      </c>
      <c r="D164" s="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3</v>
      </c>
      <c r="W164">
        <v>0</v>
      </c>
      <c r="X164">
        <v>24</v>
      </c>
      <c r="Y164">
        <v>6000</v>
      </c>
    </row>
    <row r="165" spans="1:25">
      <c r="A165" s="6">
        <v>305014</v>
      </c>
      <c r="B165" s="4" t="s">
        <v>113</v>
      </c>
      <c r="C165" s="4">
        <f t="shared" si="13"/>
        <v>305014</v>
      </c>
      <c r="D165" s="4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2</v>
      </c>
      <c r="W165">
        <v>0</v>
      </c>
      <c r="X165">
        <v>17</v>
      </c>
      <c r="Y165">
        <v>2000</v>
      </c>
    </row>
    <row r="166" spans="1:25">
      <c r="A166" s="6">
        <v>305015</v>
      </c>
      <c r="B166" s="14" t="s">
        <v>121</v>
      </c>
      <c r="C166" s="4">
        <f t="shared" si="13"/>
        <v>305015</v>
      </c>
      <c r="D166" s="4">
        <v>1</v>
      </c>
      <c r="E166">
        <v>0</v>
      </c>
      <c r="F166">
        <v>0</v>
      </c>
      <c r="G166">
        <v>0</v>
      </c>
      <c r="H166">
        <v>0</v>
      </c>
      <c r="I166">
        <v>2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19</v>
      </c>
      <c r="Y166">
        <v>20000</v>
      </c>
    </row>
    <row r="167" spans="1:25">
      <c r="A167" s="6">
        <v>305016</v>
      </c>
      <c r="B167" s="15" t="s">
        <v>127</v>
      </c>
      <c r="C167" s="4">
        <f t="shared" si="13"/>
        <v>305016</v>
      </c>
      <c r="D167" s="4">
        <v>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2</v>
      </c>
      <c r="R167">
        <v>4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26</v>
      </c>
      <c r="Y167">
        <v>10000</v>
      </c>
    </row>
    <row r="168" spans="1:25">
      <c r="A168" s="6">
        <v>305017</v>
      </c>
      <c r="B168" s="15" t="s">
        <v>132</v>
      </c>
      <c r="C168" s="4">
        <f t="shared" si="13"/>
        <v>305017</v>
      </c>
      <c r="D168" s="4">
        <v>4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4</v>
      </c>
      <c r="W168">
        <v>0</v>
      </c>
      <c r="X168">
        <v>15</v>
      </c>
      <c r="Y168">
        <v>20000</v>
      </c>
    </row>
    <row r="169" spans="1:25">
      <c r="A169" s="6">
        <v>305018</v>
      </c>
      <c r="B169" s="10" t="s">
        <v>155</v>
      </c>
      <c r="C169" s="4">
        <f t="shared" si="13"/>
        <v>305018</v>
      </c>
      <c r="D169" s="4">
        <v>3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2</v>
      </c>
      <c r="R169">
        <v>2</v>
      </c>
      <c r="S169">
        <v>1</v>
      </c>
      <c r="T169">
        <v>3</v>
      </c>
      <c r="U169">
        <v>0</v>
      </c>
      <c r="V169">
        <v>0</v>
      </c>
      <c r="W169">
        <v>0</v>
      </c>
      <c r="X169">
        <v>33</v>
      </c>
      <c r="Y169">
        <v>50000</v>
      </c>
    </row>
    <row r="170" spans="1:25">
      <c r="A170" s="6">
        <v>305019</v>
      </c>
      <c r="B170" s="11" t="s">
        <v>158</v>
      </c>
      <c r="C170" s="4">
        <f t="shared" si="13"/>
        <v>305019</v>
      </c>
      <c r="D170" s="4">
        <v>3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4</v>
      </c>
      <c r="U170">
        <v>0</v>
      </c>
      <c r="V170">
        <v>0</v>
      </c>
      <c r="W170">
        <v>0</v>
      </c>
      <c r="X170">
        <v>33</v>
      </c>
      <c r="Y170">
        <v>50000</v>
      </c>
    </row>
    <row r="171" spans="1:25">
      <c r="A171" s="6">
        <v>305020</v>
      </c>
      <c r="B171" s="4" t="s">
        <v>135</v>
      </c>
      <c r="C171" s="4">
        <f t="shared" si="13"/>
        <v>305020</v>
      </c>
      <c r="D171" s="4">
        <v>2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5</v>
      </c>
      <c r="U171">
        <v>0</v>
      </c>
      <c r="V171">
        <v>0</v>
      </c>
      <c r="W171">
        <v>2</v>
      </c>
      <c r="X171">
        <v>25</v>
      </c>
      <c r="Y171">
        <v>10000</v>
      </c>
    </row>
    <row r="172" spans="1:25">
      <c r="A172" s="6">
        <v>305021</v>
      </c>
      <c r="B172" s="4" t="s">
        <v>149</v>
      </c>
      <c r="C172" s="4">
        <f t="shared" si="13"/>
        <v>305021</v>
      </c>
      <c r="D172" s="4">
        <v>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5</v>
      </c>
      <c r="W172">
        <v>3</v>
      </c>
      <c r="X172">
        <v>22</v>
      </c>
      <c r="Y172">
        <v>10000</v>
      </c>
    </row>
    <row r="173" spans="1:25">
      <c r="A173" s="6">
        <v>305022</v>
      </c>
      <c r="B173" s="4" t="s">
        <v>150</v>
      </c>
      <c r="C173" s="4">
        <f t="shared" si="13"/>
        <v>305022</v>
      </c>
      <c r="D173" s="4">
        <v>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5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24</v>
      </c>
      <c r="Y173">
        <v>10000</v>
      </c>
    </row>
    <row r="174" spans="1:25">
      <c r="A174" s="6">
        <v>305023</v>
      </c>
      <c r="B174" s="4" t="s">
        <v>112</v>
      </c>
      <c r="C174" s="4">
        <f t="shared" si="13"/>
        <v>305023</v>
      </c>
      <c r="D174" s="4">
        <v>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2</v>
      </c>
      <c r="R174">
        <v>5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37</v>
      </c>
      <c r="Y174">
        <v>20000</v>
      </c>
    </row>
    <row r="175" spans="1:25">
      <c r="A175" s="6">
        <v>305024</v>
      </c>
      <c r="B175" s="4" t="s">
        <v>116</v>
      </c>
      <c r="C175" s="4">
        <f t="shared" si="13"/>
        <v>305024</v>
      </c>
      <c r="D175" s="4">
        <v>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6</v>
      </c>
      <c r="W175">
        <v>3</v>
      </c>
      <c r="X175">
        <v>23</v>
      </c>
      <c r="Y175">
        <v>25000</v>
      </c>
    </row>
    <row r="176" spans="1:25">
      <c r="A176" s="6">
        <v>305025</v>
      </c>
      <c r="B176" s="4" t="s">
        <v>119</v>
      </c>
      <c r="C176" s="4">
        <f t="shared" si="13"/>
        <v>305025</v>
      </c>
      <c r="D176" s="4">
        <v>3</v>
      </c>
      <c r="E176">
        <v>0</v>
      </c>
      <c r="F176">
        <v>2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7</v>
      </c>
      <c r="U176">
        <v>0</v>
      </c>
      <c r="V176">
        <v>0</v>
      </c>
      <c r="W176">
        <v>2</v>
      </c>
      <c r="X176">
        <v>27</v>
      </c>
      <c r="Y176">
        <v>25000</v>
      </c>
    </row>
    <row r="177" spans="1:25">
      <c r="A177" s="6">
        <v>305026</v>
      </c>
      <c r="B177" s="4" t="s">
        <v>168</v>
      </c>
      <c r="C177" s="4">
        <f t="shared" si="13"/>
        <v>305026</v>
      </c>
      <c r="D177" s="4">
        <v>4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3</v>
      </c>
      <c r="R177">
        <v>6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40</v>
      </c>
      <c r="Y177">
        <v>35000</v>
      </c>
    </row>
    <row r="178" spans="1:25">
      <c r="A178" s="6">
        <v>305027</v>
      </c>
      <c r="B178" s="4" t="s">
        <v>172</v>
      </c>
      <c r="C178" s="4">
        <f t="shared" si="13"/>
        <v>305027</v>
      </c>
      <c r="D178" s="4">
        <v>4</v>
      </c>
      <c r="E178">
        <v>0</v>
      </c>
      <c r="F178">
        <v>2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8</v>
      </c>
      <c r="U178">
        <v>0</v>
      </c>
      <c r="V178">
        <v>0</v>
      </c>
      <c r="W178">
        <v>2</v>
      </c>
      <c r="X178">
        <v>28</v>
      </c>
      <c r="Y178">
        <v>35000</v>
      </c>
    </row>
    <row r="179" spans="1:25">
      <c r="A179" s="6">
        <v>305028</v>
      </c>
      <c r="B179" s="4" t="s">
        <v>176</v>
      </c>
      <c r="C179" s="4">
        <f t="shared" si="13"/>
        <v>305028</v>
      </c>
      <c r="D179" s="4">
        <v>4</v>
      </c>
      <c r="E179">
        <v>0</v>
      </c>
      <c r="F179">
        <v>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2</v>
      </c>
      <c r="V179">
        <v>7</v>
      </c>
      <c r="W179">
        <v>3</v>
      </c>
      <c r="X179">
        <v>25</v>
      </c>
      <c r="Y179">
        <v>35000</v>
      </c>
    </row>
    <row r="180" spans="1:25">
      <c r="A180" s="6">
        <v>305029</v>
      </c>
      <c r="B180" s="4" t="s">
        <v>201</v>
      </c>
      <c r="C180" s="4">
        <f t="shared" si="13"/>
        <v>305029</v>
      </c>
      <c r="D180" s="4">
        <v>6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3</v>
      </c>
      <c r="R180">
        <v>8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54</v>
      </c>
      <c r="Y180">
        <v>20000</v>
      </c>
    </row>
    <row r="181" spans="1:25">
      <c r="A181" s="6">
        <v>305030</v>
      </c>
      <c r="B181" s="4" t="s">
        <v>202</v>
      </c>
      <c r="C181" s="4">
        <f t="shared" si="13"/>
        <v>305030</v>
      </c>
      <c r="D181" s="4">
        <v>6</v>
      </c>
      <c r="E181">
        <v>0</v>
      </c>
      <c r="F181">
        <v>0</v>
      </c>
      <c r="G181">
        <v>0</v>
      </c>
      <c r="H181">
        <v>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9</v>
      </c>
      <c r="U181">
        <v>0</v>
      </c>
      <c r="V181">
        <v>0</v>
      </c>
      <c r="W181">
        <v>2</v>
      </c>
      <c r="X181">
        <v>32</v>
      </c>
      <c r="Y181">
        <v>800000</v>
      </c>
    </row>
    <row r="182" spans="1:25">
      <c r="A182" s="6">
        <v>305031</v>
      </c>
      <c r="B182" s="4" t="s">
        <v>203</v>
      </c>
      <c r="C182" s="4">
        <f t="shared" si="13"/>
        <v>305031</v>
      </c>
      <c r="D182" s="4">
        <v>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2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9</v>
      </c>
      <c r="W182">
        <v>3</v>
      </c>
      <c r="X182">
        <v>30</v>
      </c>
      <c r="Y182">
        <v>20000</v>
      </c>
    </row>
    <row r="183" spans="1:25">
      <c r="A183" s="6">
        <v>305032</v>
      </c>
      <c r="B183" s="4" t="s">
        <v>210</v>
      </c>
      <c r="C183" s="4">
        <f t="shared" si="13"/>
        <v>305032</v>
      </c>
      <c r="D183" s="4">
        <v>6</v>
      </c>
      <c r="E183">
        <v>0</v>
      </c>
      <c r="F183">
        <v>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3</v>
      </c>
      <c r="R183">
        <v>7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45</v>
      </c>
      <c r="Y183">
        <v>35000</v>
      </c>
    </row>
    <row r="184" spans="1:25">
      <c r="A184" s="6">
        <v>305033</v>
      </c>
      <c r="B184" s="4" t="s">
        <v>211</v>
      </c>
      <c r="C184" s="4">
        <f t="shared" si="13"/>
        <v>305033</v>
      </c>
      <c r="D184" s="4">
        <v>6</v>
      </c>
      <c r="E184">
        <v>0</v>
      </c>
      <c r="F184">
        <v>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9</v>
      </c>
      <c r="U184">
        <v>0</v>
      </c>
      <c r="V184">
        <v>0</v>
      </c>
      <c r="W184">
        <v>2</v>
      </c>
      <c r="X184">
        <v>30</v>
      </c>
      <c r="Y184">
        <v>35000</v>
      </c>
    </row>
    <row r="185" spans="1:25">
      <c r="A185" s="6">
        <v>305034</v>
      </c>
      <c r="B185" s="4" t="s">
        <v>212</v>
      </c>
      <c r="C185" s="4">
        <f t="shared" si="13"/>
        <v>305034</v>
      </c>
      <c r="D185" s="4">
        <v>6</v>
      </c>
      <c r="E185">
        <v>0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2</v>
      </c>
      <c r="V185">
        <v>8</v>
      </c>
      <c r="W185">
        <v>3</v>
      </c>
      <c r="X185">
        <v>28</v>
      </c>
      <c r="Y185">
        <v>35000</v>
      </c>
    </row>
    <row r="186" spans="1:25">
      <c r="A186" s="6">
        <v>305035</v>
      </c>
      <c r="B186" s="20" t="s">
        <v>385</v>
      </c>
      <c r="C186" s="4">
        <f t="shared" si="13"/>
        <v>305035</v>
      </c>
      <c r="D186">
        <v>7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3</v>
      </c>
      <c r="R186">
        <v>9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60</v>
      </c>
      <c r="Y186">
        <v>20000</v>
      </c>
    </row>
    <row r="187" spans="1:25">
      <c r="A187" s="6">
        <v>305036</v>
      </c>
      <c r="B187" s="21" t="s">
        <v>396</v>
      </c>
      <c r="C187" s="9">
        <f>C186</f>
        <v>305035</v>
      </c>
      <c r="D187">
        <v>7</v>
      </c>
      <c r="E187">
        <v>0</v>
      </c>
      <c r="F187">
        <v>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10</v>
      </c>
      <c r="U187">
        <v>0</v>
      </c>
      <c r="V187">
        <v>0</v>
      </c>
      <c r="W187">
        <v>0</v>
      </c>
      <c r="X187">
        <v>60</v>
      </c>
      <c r="Y187">
        <v>20000</v>
      </c>
    </row>
    <row r="188" spans="1:25">
      <c r="A188" s="6">
        <v>305037</v>
      </c>
      <c r="B188" s="21" t="s">
        <v>386</v>
      </c>
      <c r="C188" s="9">
        <f>C187</f>
        <v>305035</v>
      </c>
      <c r="D188">
        <v>7</v>
      </c>
      <c r="E188">
        <v>0</v>
      </c>
      <c r="F188">
        <v>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9</v>
      </c>
      <c r="W188">
        <v>0</v>
      </c>
      <c r="X188">
        <v>60</v>
      </c>
      <c r="Y188">
        <v>20000</v>
      </c>
    </row>
    <row r="189" spans="1:25">
      <c r="A189" s="6">
        <v>305038</v>
      </c>
      <c r="B189" s="21" t="s">
        <v>387</v>
      </c>
      <c r="C189">
        <f>A189</f>
        <v>305038</v>
      </c>
      <c r="D189">
        <v>8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4</v>
      </c>
      <c r="R189">
        <v>10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70</v>
      </c>
      <c r="Y189">
        <v>20000</v>
      </c>
    </row>
    <row r="190" spans="1:25">
      <c r="A190" s="6">
        <v>305039</v>
      </c>
      <c r="B190" s="21" t="s">
        <v>388</v>
      </c>
      <c r="C190">
        <f>A190</f>
        <v>305039</v>
      </c>
      <c r="D190">
        <v>8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11</v>
      </c>
      <c r="U190">
        <v>0</v>
      </c>
      <c r="V190">
        <v>0</v>
      </c>
      <c r="W190">
        <v>0</v>
      </c>
      <c r="X190">
        <v>70</v>
      </c>
      <c r="Y190">
        <v>20000</v>
      </c>
    </row>
    <row r="191" spans="1:25">
      <c r="A191" s="6">
        <v>305040</v>
      </c>
      <c r="B191" s="21" t="s">
        <v>389</v>
      </c>
      <c r="C191">
        <f>A191</f>
        <v>305040</v>
      </c>
      <c r="D191">
        <v>8</v>
      </c>
      <c r="E191">
        <v>0</v>
      </c>
      <c r="F191">
        <v>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2</v>
      </c>
      <c r="V191">
        <v>11</v>
      </c>
      <c r="W191">
        <v>0</v>
      </c>
      <c r="X191">
        <v>70</v>
      </c>
      <c r="Y191">
        <v>20000</v>
      </c>
    </row>
    <row r="192" spans="1:25">
      <c r="A192" s="6">
        <v>305041</v>
      </c>
      <c r="B192" s="21" t="s">
        <v>390</v>
      </c>
      <c r="C192">
        <f>A192</f>
        <v>305041</v>
      </c>
      <c r="D192">
        <v>9</v>
      </c>
      <c r="E192">
        <v>0</v>
      </c>
      <c r="F192">
        <v>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5</v>
      </c>
      <c r="R192">
        <v>10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80</v>
      </c>
      <c r="Y192">
        <v>20000</v>
      </c>
    </row>
    <row r="193" spans="1:25">
      <c r="A193" s="6">
        <v>305042</v>
      </c>
      <c r="B193" s="21" t="s">
        <v>391</v>
      </c>
      <c r="C193">
        <f>C192</f>
        <v>305041</v>
      </c>
      <c r="D193">
        <v>9</v>
      </c>
      <c r="E193">
        <v>0</v>
      </c>
      <c r="F193">
        <v>2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2</v>
      </c>
      <c r="T193">
        <v>11</v>
      </c>
      <c r="U193">
        <v>0</v>
      </c>
      <c r="V193">
        <v>0</v>
      </c>
      <c r="W193">
        <v>0</v>
      </c>
      <c r="X193">
        <v>80</v>
      </c>
      <c r="Y193">
        <v>20000</v>
      </c>
    </row>
    <row r="194" spans="1:25">
      <c r="A194" s="6">
        <v>305043</v>
      </c>
      <c r="B194" s="21" t="s">
        <v>392</v>
      </c>
      <c r="C194">
        <f>C192</f>
        <v>305041</v>
      </c>
      <c r="D194">
        <v>9</v>
      </c>
      <c r="E194">
        <v>0</v>
      </c>
      <c r="F194">
        <v>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2</v>
      </c>
      <c r="V194">
        <v>13</v>
      </c>
      <c r="W194">
        <v>0</v>
      </c>
      <c r="X194">
        <v>80</v>
      </c>
      <c r="Y194">
        <v>20000</v>
      </c>
    </row>
    <row r="195" spans="1:25">
      <c r="A195" s="6">
        <v>305044</v>
      </c>
      <c r="B195" s="21" t="s">
        <v>393</v>
      </c>
      <c r="C195">
        <f t="shared" ref="C195:C201" si="14">A195</f>
        <v>305044</v>
      </c>
      <c r="D195">
        <v>10</v>
      </c>
      <c r="E195">
        <v>0</v>
      </c>
      <c r="F195">
        <v>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6</v>
      </c>
      <c r="R195">
        <v>12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90</v>
      </c>
      <c r="Y195">
        <v>50000</v>
      </c>
    </row>
    <row r="196" spans="1:25">
      <c r="A196" s="6">
        <v>305045</v>
      </c>
      <c r="B196" s="21" t="s">
        <v>394</v>
      </c>
      <c r="C196">
        <f t="shared" si="14"/>
        <v>305045</v>
      </c>
      <c r="D196">
        <v>10</v>
      </c>
      <c r="E196">
        <v>0</v>
      </c>
      <c r="F196">
        <v>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>
        <v>13</v>
      </c>
      <c r="U196">
        <v>0</v>
      </c>
      <c r="V196">
        <v>0</v>
      </c>
      <c r="W196">
        <v>0</v>
      </c>
      <c r="X196">
        <v>90</v>
      </c>
      <c r="Y196">
        <v>50000</v>
      </c>
    </row>
    <row r="197" spans="1:25">
      <c r="A197" s="6">
        <v>305046</v>
      </c>
      <c r="B197" s="21" t="s">
        <v>395</v>
      </c>
      <c r="C197">
        <f t="shared" si="14"/>
        <v>305046</v>
      </c>
      <c r="D197">
        <v>10</v>
      </c>
      <c r="E197">
        <v>0</v>
      </c>
      <c r="F197">
        <v>2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3</v>
      </c>
      <c r="V197">
        <v>15</v>
      </c>
      <c r="W197">
        <v>0</v>
      </c>
      <c r="X197">
        <v>90</v>
      </c>
      <c r="Y197">
        <v>50000</v>
      </c>
    </row>
    <row r="198" spans="1:25">
      <c r="A198" s="6">
        <v>305047</v>
      </c>
      <c r="B198" t="s">
        <v>582</v>
      </c>
      <c r="C198">
        <f t="shared" si="14"/>
        <v>305047</v>
      </c>
      <c r="D198">
        <v>11</v>
      </c>
      <c r="E198">
        <v>0</v>
      </c>
      <c r="F198">
        <v>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7</v>
      </c>
      <c r="R198">
        <v>12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100</v>
      </c>
      <c r="Y198">
        <f t="shared" ref="Y198:Y207" si="15">X198*1000</f>
        <v>100000</v>
      </c>
    </row>
    <row r="199" spans="1:25">
      <c r="A199" s="6">
        <v>305048</v>
      </c>
      <c r="B199" t="s">
        <v>583</v>
      </c>
      <c r="C199">
        <f t="shared" si="14"/>
        <v>305048</v>
      </c>
      <c r="D199">
        <v>11</v>
      </c>
      <c r="E199">
        <v>0</v>
      </c>
      <c r="F199">
        <v>2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5</v>
      </c>
      <c r="T199">
        <v>13</v>
      </c>
      <c r="U199">
        <v>0</v>
      </c>
      <c r="V199">
        <v>0</v>
      </c>
      <c r="W199">
        <v>0</v>
      </c>
      <c r="X199">
        <v>100</v>
      </c>
      <c r="Y199">
        <f t="shared" si="15"/>
        <v>100000</v>
      </c>
    </row>
    <row r="200" spans="1:25">
      <c r="A200" s="6">
        <v>305049</v>
      </c>
      <c r="B200" t="s">
        <v>584</v>
      </c>
      <c r="C200">
        <f t="shared" si="14"/>
        <v>305049</v>
      </c>
      <c r="D200">
        <v>11</v>
      </c>
      <c r="E200">
        <v>0</v>
      </c>
      <c r="F200">
        <v>2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5</v>
      </c>
      <c r="V200">
        <v>15</v>
      </c>
      <c r="W200">
        <v>0</v>
      </c>
      <c r="X200">
        <v>100</v>
      </c>
      <c r="Y200">
        <f t="shared" si="15"/>
        <v>100000</v>
      </c>
    </row>
    <row r="201" spans="1:25">
      <c r="A201" s="6">
        <v>305050</v>
      </c>
      <c r="B201" t="s">
        <v>585</v>
      </c>
      <c r="C201">
        <f t="shared" si="14"/>
        <v>305050</v>
      </c>
      <c r="D201">
        <v>12</v>
      </c>
      <c r="E201">
        <v>0</v>
      </c>
      <c r="F201">
        <v>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8</v>
      </c>
      <c r="R201">
        <v>13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115</v>
      </c>
      <c r="Y201">
        <f t="shared" si="15"/>
        <v>115000</v>
      </c>
    </row>
    <row r="202" spans="1:25">
      <c r="A202" s="6">
        <v>305051</v>
      </c>
      <c r="B202" t="s">
        <v>586</v>
      </c>
      <c r="C202">
        <f>C201</f>
        <v>305050</v>
      </c>
      <c r="D202">
        <v>12</v>
      </c>
      <c r="E202">
        <v>0</v>
      </c>
      <c r="F202">
        <v>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5</v>
      </c>
      <c r="T202">
        <v>14</v>
      </c>
      <c r="U202">
        <v>0</v>
      </c>
      <c r="V202">
        <v>0</v>
      </c>
      <c r="W202">
        <v>0</v>
      </c>
      <c r="X202">
        <v>115</v>
      </c>
      <c r="Y202">
        <f t="shared" si="15"/>
        <v>115000</v>
      </c>
    </row>
    <row r="203" spans="1:25">
      <c r="A203" s="6">
        <v>305052</v>
      </c>
      <c r="B203" t="s">
        <v>587</v>
      </c>
      <c r="C203">
        <f>C201</f>
        <v>305050</v>
      </c>
      <c r="D203">
        <v>12</v>
      </c>
      <c r="E203">
        <v>0</v>
      </c>
      <c r="F203">
        <v>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6</v>
      </c>
      <c r="V203">
        <v>15</v>
      </c>
      <c r="W203">
        <v>0</v>
      </c>
      <c r="X203">
        <v>115</v>
      </c>
      <c r="Y203">
        <f t="shared" si="15"/>
        <v>115000</v>
      </c>
    </row>
    <row r="204" spans="1:25">
      <c r="A204" s="6">
        <v>305053</v>
      </c>
      <c r="B204" t="s">
        <v>619</v>
      </c>
      <c r="C204">
        <f>A204</f>
        <v>305053</v>
      </c>
      <c r="D204">
        <v>13</v>
      </c>
      <c r="E204">
        <v>0</v>
      </c>
      <c r="F204">
        <v>2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Q204">
        <v>9</v>
      </c>
      <c r="R204">
        <v>16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130</v>
      </c>
      <c r="Y204">
        <f t="shared" si="15"/>
        <v>130000</v>
      </c>
    </row>
    <row r="205" spans="1:25">
      <c r="A205" s="6">
        <v>305054</v>
      </c>
      <c r="B205" t="s">
        <v>620</v>
      </c>
      <c r="C205">
        <f>C204</f>
        <v>305053</v>
      </c>
      <c r="D205">
        <v>13</v>
      </c>
      <c r="E205">
        <v>0</v>
      </c>
      <c r="F205">
        <v>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Q205">
        <v>0</v>
      </c>
      <c r="R205">
        <v>0</v>
      </c>
      <c r="S205">
        <v>5</v>
      </c>
      <c r="T205">
        <v>15</v>
      </c>
      <c r="U205">
        <v>0</v>
      </c>
      <c r="V205">
        <v>0</v>
      </c>
      <c r="W205">
        <v>0</v>
      </c>
      <c r="X205">
        <v>130</v>
      </c>
      <c r="Y205">
        <f t="shared" si="15"/>
        <v>130000</v>
      </c>
    </row>
    <row r="206" spans="1:25">
      <c r="A206" s="6">
        <v>305055</v>
      </c>
      <c r="B206" t="s">
        <v>621</v>
      </c>
      <c r="C206">
        <f>C204</f>
        <v>305053</v>
      </c>
      <c r="D206">
        <v>13</v>
      </c>
      <c r="E206">
        <v>0</v>
      </c>
      <c r="F206">
        <v>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Q206">
        <v>0</v>
      </c>
      <c r="R206">
        <v>0</v>
      </c>
      <c r="S206">
        <v>0</v>
      </c>
      <c r="T206">
        <v>0</v>
      </c>
      <c r="U206">
        <v>5</v>
      </c>
      <c r="V206">
        <v>15</v>
      </c>
      <c r="W206">
        <v>0</v>
      </c>
      <c r="X206">
        <v>130</v>
      </c>
      <c r="Y206">
        <f t="shared" si="15"/>
        <v>130000</v>
      </c>
    </row>
    <row r="207" spans="1:25">
      <c r="A207" s="6">
        <v>305056</v>
      </c>
      <c r="B207" t="s">
        <v>622</v>
      </c>
      <c r="C207">
        <f>A207</f>
        <v>305056</v>
      </c>
      <c r="D207">
        <v>14</v>
      </c>
      <c r="E207">
        <v>0</v>
      </c>
      <c r="F207">
        <v>2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10</v>
      </c>
      <c r="R207">
        <v>18</v>
      </c>
      <c r="S207">
        <v>8</v>
      </c>
      <c r="T207">
        <v>14</v>
      </c>
      <c r="U207">
        <v>8</v>
      </c>
      <c r="V207">
        <v>14</v>
      </c>
      <c r="W207">
        <v>0</v>
      </c>
      <c r="X207">
        <v>145</v>
      </c>
      <c r="Y207">
        <f t="shared" si="15"/>
        <v>145000</v>
      </c>
    </row>
    <row r="208" spans="1:25">
      <c r="A208" s="6">
        <v>306001</v>
      </c>
      <c r="B208" s="15" t="s">
        <v>62</v>
      </c>
      <c r="C208" s="4">
        <f>A208</f>
        <v>306001</v>
      </c>
      <c r="D208" s="4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3</v>
      </c>
      <c r="Y208">
        <v>800</v>
      </c>
    </row>
    <row r="209" spans="1:25">
      <c r="A209" s="6">
        <v>306002</v>
      </c>
      <c r="B209" s="4" t="s">
        <v>75</v>
      </c>
      <c r="C209" s="4">
        <f>A209</f>
        <v>306002</v>
      </c>
      <c r="D209" s="4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7</v>
      </c>
      <c r="Y209">
        <v>1500</v>
      </c>
    </row>
    <row r="210" spans="1:25">
      <c r="A210" s="6">
        <v>306003</v>
      </c>
      <c r="B210" s="4" t="s">
        <v>77</v>
      </c>
      <c r="C210" s="4">
        <f>C208</f>
        <v>306001</v>
      </c>
      <c r="D210" s="4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8</v>
      </c>
      <c r="Y210">
        <v>2000</v>
      </c>
    </row>
    <row r="211" spans="1:25">
      <c r="A211" s="6">
        <v>306004</v>
      </c>
      <c r="B211" s="4" t="s">
        <v>90</v>
      </c>
      <c r="C211" s="4">
        <f>A211</f>
        <v>306004</v>
      </c>
      <c r="D211" s="4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5</v>
      </c>
      <c r="Y211">
        <v>1000</v>
      </c>
    </row>
    <row r="212" spans="1:25">
      <c r="A212" s="6">
        <v>306005</v>
      </c>
      <c r="B212" s="15" t="s">
        <v>91</v>
      </c>
      <c r="C212" s="4">
        <f>A212</f>
        <v>306005</v>
      </c>
      <c r="D212" s="4">
        <v>1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7</v>
      </c>
      <c r="Y212">
        <v>1500</v>
      </c>
    </row>
    <row r="213" spans="1:25">
      <c r="A213" s="6">
        <v>306006</v>
      </c>
      <c r="B213" s="4" t="s">
        <v>92</v>
      </c>
      <c r="C213" s="4">
        <f>A213</f>
        <v>306006</v>
      </c>
      <c r="D213" s="4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9</v>
      </c>
      <c r="Y213">
        <v>5000</v>
      </c>
    </row>
    <row r="214" spans="1:25">
      <c r="A214" s="6">
        <v>306007</v>
      </c>
      <c r="B214" s="14" t="s">
        <v>86</v>
      </c>
      <c r="C214" s="4">
        <f>A214</f>
        <v>306007</v>
      </c>
      <c r="D214" s="4">
        <v>1</v>
      </c>
      <c r="E214">
        <v>0</v>
      </c>
      <c r="F214">
        <v>0</v>
      </c>
      <c r="G214">
        <v>0</v>
      </c>
      <c r="H214">
        <v>3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3</v>
      </c>
      <c r="X214">
        <v>12</v>
      </c>
      <c r="Y214">
        <v>25000</v>
      </c>
    </row>
    <row r="215" spans="1:25">
      <c r="A215" s="6">
        <v>306008</v>
      </c>
      <c r="B215" s="15" t="s">
        <v>120</v>
      </c>
      <c r="C215" s="4">
        <f>A215</f>
        <v>306008</v>
      </c>
      <c r="D215" s="4">
        <v>1</v>
      </c>
      <c r="E215">
        <v>0</v>
      </c>
      <c r="F215">
        <v>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16</v>
      </c>
      <c r="Y215">
        <v>20000</v>
      </c>
    </row>
    <row r="216" spans="1:25">
      <c r="A216" s="6">
        <v>306009</v>
      </c>
      <c r="B216" s="15" t="s">
        <v>122</v>
      </c>
      <c r="C216" s="4">
        <f>C215</f>
        <v>306008</v>
      </c>
      <c r="D216" s="4">
        <v>1</v>
      </c>
      <c r="E216">
        <v>0</v>
      </c>
      <c r="F216">
        <v>0</v>
      </c>
      <c r="G216">
        <v>0</v>
      </c>
      <c r="H216">
        <v>2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19</v>
      </c>
      <c r="Y216">
        <v>20000</v>
      </c>
    </row>
    <row r="217" spans="1:25">
      <c r="A217" s="6">
        <v>306010</v>
      </c>
      <c r="B217" s="4" t="s">
        <v>76</v>
      </c>
      <c r="C217" s="4">
        <f t="shared" ref="C217:C244" si="16">A217</f>
        <v>306010</v>
      </c>
      <c r="D217" s="4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2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18</v>
      </c>
      <c r="Y217">
        <v>7000</v>
      </c>
    </row>
    <row r="218" spans="1:25">
      <c r="A218" s="6">
        <v>306011</v>
      </c>
      <c r="B218" s="4" t="s">
        <v>108</v>
      </c>
      <c r="C218" s="4">
        <f t="shared" si="16"/>
        <v>306011</v>
      </c>
      <c r="D218" s="4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1</v>
      </c>
      <c r="P218">
        <v>2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18</v>
      </c>
      <c r="Y218">
        <v>4000</v>
      </c>
    </row>
    <row r="219" spans="1:25">
      <c r="A219" s="6">
        <v>306012</v>
      </c>
      <c r="B219" s="4" t="s">
        <v>106</v>
      </c>
      <c r="C219" s="4">
        <f t="shared" si="16"/>
        <v>306012</v>
      </c>
      <c r="D219" s="4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2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22</v>
      </c>
      <c r="Y219">
        <v>8000</v>
      </c>
    </row>
    <row r="220" spans="1:25">
      <c r="A220" s="6">
        <v>306013</v>
      </c>
      <c r="B220" s="4" t="s">
        <v>109</v>
      </c>
      <c r="C220" s="4">
        <f t="shared" si="16"/>
        <v>306013</v>
      </c>
      <c r="D220" s="4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2</v>
      </c>
      <c r="P220">
        <v>3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23</v>
      </c>
      <c r="Y220">
        <v>7000</v>
      </c>
    </row>
    <row r="221" spans="1:25">
      <c r="A221" s="6">
        <v>306014</v>
      </c>
      <c r="B221" s="4" t="s">
        <v>114</v>
      </c>
      <c r="C221" s="4">
        <f t="shared" si="16"/>
        <v>306014</v>
      </c>
      <c r="D221" s="4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19</v>
      </c>
      <c r="Y221">
        <v>4000</v>
      </c>
    </row>
    <row r="222" spans="1:25">
      <c r="A222" s="6">
        <v>306015</v>
      </c>
      <c r="B222" s="4" t="s">
        <v>117</v>
      </c>
      <c r="C222" s="4">
        <f t="shared" si="16"/>
        <v>306015</v>
      </c>
      <c r="D222" s="4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19</v>
      </c>
      <c r="Y222">
        <v>4000</v>
      </c>
    </row>
    <row r="223" spans="1:25">
      <c r="A223" s="6">
        <v>306016</v>
      </c>
      <c r="B223" s="14" t="s">
        <v>128</v>
      </c>
      <c r="C223" s="4">
        <f t="shared" si="16"/>
        <v>306016</v>
      </c>
      <c r="D223" s="4">
        <v>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</v>
      </c>
      <c r="U223">
        <v>0</v>
      </c>
      <c r="V223">
        <v>0</v>
      </c>
      <c r="W223">
        <v>0</v>
      </c>
      <c r="X223">
        <v>26</v>
      </c>
      <c r="Y223">
        <v>10000</v>
      </c>
    </row>
    <row r="224" spans="1:25">
      <c r="A224" s="6">
        <v>306017</v>
      </c>
      <c r="B224" s="15" t="s">
        <v>131</v>
      </c>
      <c r="C224" s="4">
        <f t="shared" si="16"/>
        <v>306017</v>
      </c>
      <c r="D224" s="4">
        <v>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2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15</v>
      </c>
      <c r="Y224">
        <v>20000</v>
      </c>
    </row>
    <row r="225" spans="1:25">
      <c r="A225" s="6">
        <v>306018</v>
      </c>
      <c r="B225" s="4" t="s">
        <v>146</v>
      </c>
      <c r="C225" s="4">
        <f t="shared" si="16"/>
        <v>306018</v>
      </c>
      <c r="D225" s="4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3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25</v>
      </c>
      <c r="Y225">
        <v>8000</v>
      </c>
    </row>
    <row r="226" spans="1:25">
      <c r="A226" s="6">
        <v>306019</v>
      </c>
      <c r="B226" s="4" t="s">
        <v>147</v>
      </c>
      <c r="C226" s="4">
        <f t="shared" si="16"/>
        <v>306019</v>
      </c>
      <c r="D226" s="4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4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30</v>
      </c>
      <c r="Y226">
        <v>10000</v>
      </c>
    </row>
    <row r="227" spans="1:25">
      <c r="A227" s="6">
        <v>306020</v>
      </c>
      <c r="B227" s="4" t="s">
        <v>151</v>
      </c>
      <c r="C227" s="4">
        <f t="shared" si="16"/>
        <v>306020</v>
      </c>
      <c r="D227" s="4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20</v>
      </c>
      <c r="Y227">
        <v>8000</v>
      </c>
    </row>
    <row r="228" spans="1:25">
      <c r="A228" s="6">
        <v>306021</v>
      </c>
      <c r="B228" s="4" t="s">
        <v>118</v>
      </c>
      <c r="C228" s="4">
        <f t="shared" si="16"/>
        <v>306021</v>
      </c>
      <c r="D228" s="4">
        <v>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2</v>
      </c>
      <c r="U228">
        <v>0</v>
      </c>
      <c r="V228">
        <v>0</v>
      </c>
      <c r="W228">
        <v>2</v>
      </c>
      <c r="X228">
        <v>24</v>
      </c>
      <c r="Y228">
        <v>10000</v>
      </c>
    </row>
    <row r="229" spans="1:25">
      <c r="A229" s="6">
        <v>306022</v>
      </c>
      <c r="B229" s="4" t="s">
        <v>137</v>
      </c>
      <c r="C229" s="4">
        <f t="shared" si="16"/>
        <v>306022</v>
      </c>
      <c r="D229" s="4">
        <v>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</v>
      </c>
      <c r="V229">
        <v>2</v>
      </c>
      <c r="W229">
        <v>3</v>
      </c>
      <c r="X229">
        <v>24</v>
      </c>
      <c r="Y229">
        <v>13000</v>
      </c>
    </row>
    <row r="230" spans="1:25">
      <c r="A230" s="6">
        <v>306023</v>
      </c>
      <c r="B230" s="10" t="s">
        <v>154</v>
      </c>
      <c r="C230" s="4">
        <f t="shared" si="16"/>
        <v>306023</v>
      </c>
      <c r="D230" s="4">
        <v>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33</v>
      </c>
      <c r="Y230">
        <v>50000</v>
      </c>
    </row>
    <row r="231" spans="1:25">
      <c r="A231" s="6">
        <v>306024</v>
      </c>
      <c r="B231" s="11" t="s">
        <v>157</v>
      </c>
      <c r="C231" s="4">
        <f t="shared" si="16"/>
        <v>306024</v>
      </c>
      <c r="D231" s="4">
        <v>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2</v>
      </c>
      <c r="W231">
        <v>0</v>
      </c>
      <c r="X231">
        <v>33</v>
      </c>
      <c r="Y231">
        <v>50000</v>
      </c>
    </row>
    <row r="232" spans="1:25">
      <c r="A232" s="6">
        <v>306025</v>
      </c>
      <c r="B232" s="4" t="s">
        <v>111</v>
      </c>
      <c r="C232" s="4">
        <f t="shared" si="16"/>
        <v>306025</v>
      </c>
      <c r="D232" s="4">
        <v>3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2</v>
      </c>
      <c r="R232">
        <v>2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39</v>
      </c>
      <c r="Y232">
        <v>15000</v>
      </c>
    </row>
    <row r="233" spans="1:25">
      <c r="A233" s="6">
        <v>306026</v>
      </c>
      <c r="B233" s="4" t="s">
        <v>148</v>
      </c>
      <c r="C233" s="4">
        <f t="shared" si="16"/>
        <v>306026</v>
      </c>
      <c r="D233" s="4">
        <v>3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3</v>
      </c>
      <c r="U233">
        <v>0</v>
      </c>
      <c r="V233">
        <v>0</v>
      </c>
      <c r="W233">
        <v>2</v>
      </c>
      <c r="X233">
        <v>28</v>
      </c>
      <c r="Y233">
        <v>12000</v>
      </c>
    </row>
    <row r="234" spans="1:25">
      <c r="A234" s="6">
        <v>306027</v>
      </c>
      <c r="B234" s="4" t="s">
        <v>115</v>
      </c>
      <c r="C234" s="4">
        <f t="shared" si="16"/>
        <v>306027</v>
      </c>
      <c r="D234" s="4">
        <v>3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3</v>
      </c>
      <c r="W234">
        <v>3</v>
      </c>
      <c r="X234">
        <v>22</v>
      </c>
      <c r="Y234">
        <v>10000</v>
      </c>
    </row>
    <row r="235" spans="1:25">
      <c r="A235" s="6">
        <v>306028</v>
      </c>
      <c r="B235" s="4" t="s">
        <v>169</v>
      </c>
      <c r="C235" s="4">
        <f t="shared" si="16"/>
        <v>306028</v>
      </c>
      <c r="D235" s="4">
        <v>4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0</v>
      </c>
      <c r="Q235">
        <v>2</v>
      </c>
      <c r="R235">
        <v>3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40</v>
      </c>
      <c r="Y235">
        <v>35000</v>
      </c>
    </row>
    <row r="236" spans="1:25">
      <c r="A236" s="6">
        <v>306029</v>
      </c>
      <c r="B236" s="4" t="s">
        <v>173</v>
      </c>
      <c r="C236" s="4">
        <f t="shared" si="16"/>
        <v>306029</v>
      </c>
      <c r="D236" s="4">
        <v>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4</v>
      </c>
      <c r="U236">
        <v>0</v>
      </c>
      <c r="V236">
        <v>0</v>
      </c>
      <c r="W236">
        <v>2</v>
      </c>
      <c r="X236">
        <v>28</v>
      </c>
      <c r="Y236">
        <v>35000</v>
      </c>
    </row>
    <row r="237" spans="1:25">
      <c r="A237" s="6">
        <v>306030</v>
      </c>
      <c r="B237" s="4" t="s">
        <v>177</v>
      </c>
      <c r="C237" s="4">
        <f t="shared" si="16"/>
        <v>306030</v>
      </c>
      <c r="D237" s="4">
        <v>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2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</v>
      </c>
      <c r="V237">
        <v>4</v>
      </c>
      <c r="W237">
        <v>3</v>
      </c>
      <c r="X237">
        <v>25</v>
      </c>
      <c r="Y237">
        <v>35000</v>
      </c>
    </row>
    <row r="238" spans="1:25">
      <c r="A238" s="6">
        <v>306031</v>
      </c>
      <c r="B238" s="10" t="s">
        <v>204</v>
      </c>
      <c r="C238" s="4">
        <f t="shared" si="16"/>
        <v>306031</v>
      </c>
      <c r="D238" s="4">
        <v>6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0</v>
      </c>
      <c r="Q238">
        <v>1</v>
      </c>
      <c r="R238">
        <v>5</v>
      </c>
      <c r="S238">
        <v>0</v>
      </c>
      <c r="T238">
        <v>0</v>
      </c>
      <c r="U238">
        <v>0</v>
      </c>
      <c r="V238">
        <v>0</v>
      </c>
      <c r="W238">
        <v>1</v>
      </c>
      <c r="X238">
        <v>54</v>
      </c>
      <c r="Y238">
        <v>25000</v>
      </c>
    </row>
    <row r="239" spans="1:25">
      <c r="A239" s="6">
        <v>306032</v>
      </c>
      <c r="B239" s="11" t="s">
        <v>205</v>
      </c>
      <c r="C239" s="4">
        <f t="shared" si="16"/>
        <v>306032</v>
      </c>
      <c r="D239" s="4">
        <v>6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2</v>
      </c>
      <c r="O239">
        <v>0</v>
      </c>
      <c r="P239">
        <v>2</v>
      </c>
      <c r="Q239">
        <v>0</v>
      </c>
      <c r="R239">
        <v>0</v>
      </c>
      <c r="S239">
        <v>1</v>
      </c>
      <c r="T239">
        <v>5</v>
      </c>
      <c r="U239">
        <v>0</v>
      </c>
      <c r="V239">
        <v>0</v>
      </c>
      <c r="W239">
        <v>2</v>
      </c>
      <c r="X239">
        <v>32</v>
      </c>
      <c r="Y239">
        <v>25000</v>
      </c>
    </row>
    <row r="240" spans="1:25">
      <c r="A240" s="6">
        <v>306033</v>
      </c>
      <c r="B240" s="11" t="s">
        <v>206</v>
      </c>
      <c r="C240" s="4">
        <f t="shared" si="16"/>
        <v>306033</v>
      </c>
      <c r="D240" s="4">
        <v>6</v>
      </c>
      <c r="E240">
        <v>0</v>
      </c>
      <c r="F240">
        <v>0</v>
      </c>
      <c r="G240">
        <v>0</v>
      </c>
      <c r="H240">
        <v>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5</v>
      </c>
      <c r="W240">
        <v>3</v>
      </c>
      <c r="X240">
        <v>30</v>
      </c>
      <c r="Y240">
        <v>25000</v>
      </c>
    </row>
    <row r="241" spans="1:25">
      <c r="A241" s="6">
        <v>306034</v>
      </c>
      <c r="B241" s="11" t="s">
        <v>216</v>
      </c>
      <c r="C241" s="4">
        <f t="shared" si="16"/>
        <v>306034</v>
      </c>
      <c r="D241" s="4">
        <v>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2</v>
      </c>
      <c r="O241">
        <v>0</v>
      </c>
      <c r="P241">
        <v>2</v>
      </c>
      <c r="Q241">
        <v>1</v>
      </c>
      <c r="R241">
        <v>4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45</v>
      </c>
      <c r="Y241">
        <v>20000</v>
      </c>
    </row>
    <row r="242" spans="1:25">
      <c r="A242" s="6">
        <v>306035</v>
      </c>
      <c r="B242" s="11" t="s">
        <v>217</v>
      </c>
      <c r="C242" s="4">
        <f t="shared" si="16"/>
        <v>306035</v>
      </c>
      <c r="D242" s="4">
        <v>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2</v>
      </c>
      <c r="O242">
        <v>0</v>
      </c>
      <c r="P242">
        <v>0</v>
      </c>
      <c r="Q242">
        <v>0</v>
      </c>
      <c r="R242">
        <v>0</v>
      </c>
      <c r="S242">
        <v>2</v>
      </c>
      <c r="T242">
        <v>4</v>
      </c>
      <c r="U242">
        <v>0</v>
      </c>
      <c r="V242">
        <v>0</v>
      </c>
      <c r="W242">
        <v>2</v>
      </c>
      <c r="X242">
        <v>30</v>
      </c>
      <c r="Y242">
        <v>20000</v>
      </c>
    </row>
    <row r="243" spans="1:25">
      <c r="A243" s="6">
        <v>306036</v>
      </c>
      <c r="B243" s="11" t="s">
        <v>218</v>
      </c>
      <c r="C243" s="4">
        <f t="shared" si="16"/>
        <v>306036</v>
      </c>
      <c r="D243" s="4">
        <v>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3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2</v>
      </c>
      <c r="V243">
        <v>4</v>
      </c>
      <c r="W243">
        <v>3</v>
      </c>
      <c r="X243">
        <v>28</v>
      </c>
      <c r="Y243">
        <v>20000</v>
      </c>
    </row>
    <row r="244" spans="1:25">
      <c r="A244" s="6">
        <v>306037</v>
      </c>
      <c r="B244" s="20" t="s">
        <v>412</v>
      </c>
      <c r="C244" s="4">
        <f t="shared" si="16"/>
        <v>306037</v>
      </c>
      <c r="D244">
        <v>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0</v>
      </c>
      <c r="Q244">
        <v>1</v>
      </c>
      <c r="R244">
        <v>6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60</v>
      </c>
      <c r="Y244">
        <v>20000</v>
      </c>
    </row>
    <row r="245" spans="1:25">
      <c r="A245" s="6">
        <v>306038</v>
      </c>
      <c r="B245" s="21" t="s">
        <v>413</v>
      </c>
      <c r="C245" s="4">
        <f>C244</f>
        <v>306037</v>
      </c>
      <c r="D245">
        <v>7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2</v>
      </c>
      <c r="O245">
        <v>0</v>
      </c>
      <c r="P245">
        <v>2</v>
      </c>
      <c r="Q245">
        <v>0</v>
      </c>
      <c r="R245">
        <v>0</v>
      </c>
      <c r="S245">
        <v>1</v>
      </c>
      <c r="T245">
        <v>6</v>
      </c>
      <c r="U245">
        <v>0</v>
      </c>
      <c r="V245">
        <v>0</v>
      </c>
      <c r="W245">
        <v>0</v>
      </c>
      <c r="X245">
        <v>60</v>
      </c>
      <c r="Y245">
        <v>20000</v>
      </c>
    </row>
    <row r="246" spans="1:25">
      <c r="A246" s="6">
        <v>306039</v>
      </c>
      <c r="B246" s="21" t="s">
        <v>414</v>
      </c>
      <c r="C246" s="4">
        <f>C244</f>
        <v>306037</v>
      </c>
      <c r="D246">
        <v>7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2</v>
      </c>
      <c r="Q246">
        <v>0</v>
      </c>
      <c r="R246">
        <v>0</v>
      </c>
      <c r="S246">
        <v>0</v>
      </c>
      <c r="T246">
        <v>0</v>
      </c>
      <c r="U246">
        <v>1</v>
      </c>
      <c r="V246">
        <v>6</v>
      </c>
      <c r="W246">
        <v>0</v>
      </c>
      <c r="X246">
        <v>60</v>
      </c>
      <c r="Y246">
        <v>20000</v>
      </c>
    </row>
    <row r="247" spans="1:25">
      <c r="A247" s="6">
        <v>306040</v>
      </c>
      <c r="B247" s="21" t="s">
        <v>415</v>
      </c>
      <c r="C247" s="4">
        <f>A247</f>
        <v>306040</v>
      </c>
      <c r="D247">
        <v>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0</v>
      </c>
      <c r="P247">
        <v>0</v>
      </c>
      <c r="Q247">
        <v>2</v>
      </c>
      <c r="R247">
        <v>7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70</v>
      </c>
      <c r="Y247">
        <v>20000</v>
      </c>
    </row>
    <row r="248" spans="1:25">
      <c r="A248" s="6">
        <v>306041</v>
      </c>
      <c r="B248" s="21" t="s">
        <v>416</v>
      </c>
      <c r="C248" s="4">
        <f>A248</f>
        <v>306041</v>
      </c>
      <c r="D248">
        <v>8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3</v>
      </c>
      <c r="O248">
        <v>0</v>
      </c>
      <c r="P248">
        <v>3</v>
      </c>
      <c r="Q248">
        <v>0</v>
      </c>
      <c r="R248">
        <v>0</v>
      </c>
      <c r="S248">
        <v>2</v>
      </c>
      <c r="T248">
        <v>7</v>
      </c>
      <c r="U248">
        <v>0</v>
      </c>
      <c r="V248">
        <v>0</v>
      </c>
      <c r="W248">
        <v>0</v>
      </c>
      <c r="X248">
        <v>70</v>
      </c>
      <c r="Y248">
        <v>20000</v>
      </c>
    </row>
    <row r="249" spans="1:25">
      <c r="A249" s="6">
        <v>306042</v>
      </c>
      <c r="B249" s="21" t="s">
        <v>409</v>
      </c>
      <c r="C249" s="4">
        <f>A249</f>
        <v>306042</v>
      </c>
      <c r="D249">
        <v>8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3</v>
      </c>
      <c r="Q249">
        <v>0</v>
      </c>
      <c r="R249">
        <v>0</v>
      </c>
      <c r="S249">
        <v>0</v>
      </c>
      <c r="T249">
        <v>0</v>
      </c>
      <c r="U249">
        <v>2</v>
      </c>
      <c r="V249">
        <v>7</v>
      </c>
      <c r="W249">
        <v>0</v>
      </c>
      <c r="X249">
        <v>70</v>
      </c>
      <c r="Y249">
        <v>20000</v>
      </c>
    </row>
    <row r="250" spans="1:25">
      <c r="A250" s="6">
        <v>306043</v>
      </c>
      <c r="B250" s="21" t="s">
        <v>417</v>
      </c>
      <c r="C250" s="4">
        <f>A250</f>
        <v>306043</v>
      </c>
      <c r="D250">
        <v>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2</v>
      </c>
      <c r="O250">
        <v>0</v>
      </c>
      <c r="P250">
        <v>0</v>
      </c>
      <c r="Q250">
        <v>2</v>
      </c>
      <c r="R250">
        <v>9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80</v>
      </c>
      <c r="Y250">
        <v>20000</v>
      </c>
    </row>
    <row r="251" spans="1:25">
      <c r="A251" s="6">
        <v>306044</v>
      </c>
      <c r="B251" s="21" t="s">
        <v>418</v>
      </c>
      <c r="C251" s="4">
        <f>C250</f>
        <v>306043</v>
      </c>
      <c r="D251">
        <v>9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2</v>
      </c>
      <c r="O251">
        <v>0</v>
      </c>
      <c r="P251">
        <v>2</v>
      </c>
      <c r="Q251">
        <v>0</v>
      </c>
      <c r="R251">
        <v>0</v>
      </c>
      <c r="S251">
        <v>2</v>
      </c>
      <c r="T251">
        <v>9</v>
      </c>
      <c r="U251">
        <v>0</v>
      </c>
      <c r="V251">
        <v>0</v>
      </c>
      <c r="W251">
        <v>0</v>
      </c>
      <c r="X251">
        <v>80</v>
      </c>
      <c r="Y251">
        <v>20000</v>
      </c>
    </row>
    <row r="252" spans="1:25">
      <c r="A252" s="6">
        <v>306045</v>
      </c>
      <c r="B252" s="21" t="s">
        <v>410</v>
      </c>
      <c r="C252" s="4">
        <f>C250</f>
        <v>306043</v>
      </c>
      <c r="D252">
        <v>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2</v>
      </c>
      <c r="Q252">
        <v>0</v>
      </c>
      <c r="R252">
        <v>0</v>
      </c>
      <c r="S252">
        <v>0</v>
      </c>
      <c r="T252">
        <v>0</v>
      </c>
      <c r="U252">
        <v>2</v>
      </c>
      <c r="V252">
        <v>9</v>
      </c>
      <c r="W252">
        <v>0</v>
      </c>
      <c r="X252">
        <v>80</v>
      </c>
      <c r="Y252">
        <v>20000</v>
      </c>
    </row>
    <row r="253" spans="1:25">
      <c r="A253" s="6">
        <v>306046</v>
      </c>
      <c r="B253" s="21" t="s">
        <v>419</v>
      </c>
      <c r="C253" s="4">
        <f t="shared" ref="C253:C259" si="17">A253</f>
        <v>306046</v>
      </c>
      <c r="D253">
        <v>10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3</v>
      </c>
      <c r="O253">
        <v>0</v>
      </c>
      <c r="P253">
        <v>0</v>
      </c>
      <c r="Q253">
        <v>4</v>
      </c>
      <c r="R253">
        <v>9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90</v>
      </c>
      <c r="Y253">
        <v>50000</v>
      </c>
    </row>
    <row r="254" spans="1:25">
      <c r="A254" s="6">
        <v>306047</v>
      </c>
      <c r="B254" s="21" t="s">
        <v>420</v>
      </c>
      <c r="C254" s="4">
        <f t="shared" si="17"/>
        <v>306047</v>
      </c>
      <c r="D254">
        <v>10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3</v>
      </c>
      <c r="O254">
        <v>0</v>
      </c>
      <c r="P254">
        <v>3</v>
      </c>
      <c r="Q254">
        <v>0</v>
      </c>
      <c r="R254">
        <v>0</v>
      </c>
      <c r="S254">
        <v>4</v>
      </c>
      <c r="T254">
        <v>9</v>
      </c>
      <c r="U254">
        <v>0</v>
      </c>
      <c r="V254">
        <v>0</v>
      </c>
      <c r="W254">
        <v>0</v>
      </c>
      <c r="X254">
        <v>90</v>
      </c>
      <c r="Y254">
        <v>50000</v>
      </c>
    </row>
    <row r="255" spans="1:25">
      <c r="A255" s="6">
        <v>306048</v>
      </c>
      <c r="B255" s="21" t="s">
        <v>411</v>
      </c>
      <c r="C255" s="4">
        <f t="shared" si="17"/>
        <v>306048</v>
      </c>
      <c r="D255">
        <v>10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2</v>
      </c>
      <c r="Q255">
        <v>0</v>
      </c>
      <c r="R255">
        <v>0</v>
      </c>
      <c r="S255">
        <v>0</v>
      </c>
      <c r="T255">
        <v>0</v>
      </c>
      <c r="U255">
        <v>4</v>
      </c>
      <c r="V255">
        <v>9</v>
      </c>
      <c r="W255">
        <v>0</v>
      </c>
      <c r="X255">
        <v>90</v>
      </c>
      <c r="Y255">
        <v>50000</v>
      </c>
    </row>
    <row r="256" spans="1:25">
      <c r="A256" s="6">
        <v>306049</v>
      </c>
      <c r="B256" t="s">
        <v>597</v>
      </c>
      <c r="C256">
        <f t="shared" si="17"/>
        <v>306049</v>
      </c>
      <c r="D256">
        <v>11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3</v>
      </c>
      <c r="O256">
        <v>0</v>
      </c>
      <c r="P256">
        <v>0</v>
      </c>
      <c r="Q256">
        <v>4</v>
      </c>
      <c r="R256">
        <v>12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100</v>
      </c>
      <c r="Y256">
        <f t="shared" ref="Y256:Y265" si="18">X256*1000</f>
        <v>100000</v>
      </c>
    </row>
    <row r="257" spans="1:25">
      <c r="A257" s="6">
        <v>306050</v>
      </c>
      <c r="B257" t="s">
        <v>598</v>
      </c>
      <c r="C257">
        <f t="shared" si="17"/>
        <v>306050</v>
      </c>
      <c r="D257">
        <v>11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3</v>
      </c>
      <c r="O257">
        <v>0</v>
      </c>
      <c r="P257">
        <v>3</v>
      </c>
      <c r="Q257">
        <v>0</v>
      </c>
      <c r="R257">
        <v>0</v>
      </c>
      <c r="S257">
        <v>4</v>
      </c>
      <c r="T257">
        <v>10</v>
      </c>
      <c r="U257">
        <v>0</v>
      </c>
      <c r="V257">
        <v>0</v>
      </c>
      <c r="W257">
        <v>0</v>
      </c>
      <c r="X257">
        <v>100</v>
      </c>
      <c r="Y257">
        <f t="shared" si="18"/>
        <v>100000</v>
      </c>
    </row>
    <row r="258" spans="1:25">
      <c r="A258" s="6">
        <v>306051</v>
      </c>
      <c r="B258" t="s">
        <v>602</v>
      </c>
      <c r="C258">
        <f t="shared" si="17"/>
        <v>306051</v>
      </c>
      <c r="D258">
        <v>11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2</v>
      </c>
      <c r="Q258">
        <v>0</v>
      </c>
      <c r="R258">
        <v>0</v>
      </c>
      <c r="S258">
        <v>0</v>
      </c>
      <c r="T258">
        <v>0</v>
      </c>
      <c r="U258">
        <v>3</v>
      </c>
      <c r="V258">
        <v>12</v>
      </c>
      <c r="W258">
        <v>0</v>
      </c>
      <c r="X258">
        <v>100</v>
      </c>
      <c r="Y258">
        <f t="shared" si="18"/>
        <v>100000</v>
      </c>
    </row>
    <row r="259" spans="1:25">
      <c r="A259" s="6">
        <v>306052</v>
      </c>
      <c r="B259" t="s">
        <v>599</v>
      </c>
      <c r="C259" s="4">
        <f t="shared" si="17"/>
        <v>306052</v>
      </c>
      <c r="D259">
        <v>12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2</v>
      </c>
      <c r="O259">
        <v>0</v>
      </c>
      <c r="P259">
        <v>2</v>
      </c>
      <c r="Q259">
        <v>6</v>
      </c>
      <c r="R259">
        <v>13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115</v>
      </c>
      <c r="Y259">
        <f t="shared" si="18"/>
        <v>115000</v>
      </c>
    </row>
    <row r="260" spans="1:25">
      <c r="A260" s="6">
        <v>306053</v>
      </c>
      <c r="B260" t="s">
        <v>600</v>
      </c>
      <c r="C260" s="4">
        <f>C259</f>
        <v>306052</v>
      </c>
      <c r="D260">
        <v>12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2</v>
      </c>
      <c r="O260">
        <v>0</v>
      </c>
      <c r="P260">
        <v>2</v>
      </c>
      <c r="Q260">
        <v>0</v>
      </c>
      <c r="R260">
        <v>0</v>
      </c>
      <c r="S260">
        <v>5</v>
      </c>
      <c r="T260">
        <v>13</v>
      </c>
      <c r="U260">
        <v>0</v>
      </c>
      <c r="V260">
        <v>0</v>
      </c>
      <c r="W260">
        <v>0</v>
      </c>
      <c r="X260">
        <v>115</v>
      </c>
      <c r="Y260">
        <f t="shared" si="18"/>
        <v>115000</v>
      </c>
    </row>
    <row r="261" spans="1:25">
      <c r="A261" s="6">
        <v>306054</v>
      </c>
      <c r="B261" t="s">
        <v>601</v>
      </c>
      <c r="C261" s="4">
        <f>C259</f>
        <v>306052</v>
      </c>
      <c r="D261">
        <v>12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2</v>
      </c>
      <c r="O261">
        <v>0</v>
      </c>
      <c r="P261">
        <v>2</v>
      </c>
      <c r="Q261">
        <v>0</v>
      </c>
      <c r="R261">
        <v>0</v>
      </c>
      <c r="S261">
        <v>0</v>
      </c>
      <c r="T261">
        <v>0</v>
      </c>
      <c r="U261">
        <v>4</v>
      </c>
      <c r="V261">
        <v>13</v>
      </c>
      <c r="W261">
        <v>0</v>
      </c>
      <c r="X261">
        <v>115</v>
      </c>
      <c r="Y261">
        <f t="shared" si="18"/>
        <v>115000</v>
      </c>
    </row>
    <row r="262" spans="1:25">
      <c r="A262" s="6">
        <v>306055</v>
      </c>
      <c r="B262" t="s">
        <v>627</v>
      </c>
      <c r="C262" s="4">
        <f>A262</f>
        <v>306055</v>
      </c>
      <c r="D262">
        <v>13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4</v>
      </c>
      <c r="O262">
        <v>0</v>
      </c>
      <c r="P262">
        <v>4</v>
      </c>
      <c r="Q262">
        <v>8</v>
      </c>
      <c r="R262">
        <v>14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130</v>
      </c>
      <c r="Y262">
        <f t="shared" si="18"/>
        <v>130000</v>
      </c>
    </row>
    <row r="263" spans="1:25">
      <c r="A263" s="6">
        <v>306056</v>
      </c>
      <c r="B263" t="s">
        <v>628</v>
      </c>
      <c r="C263" s="4">
        <f>C262</f>
        <v>306055</v>
      </c>
      <c r="D263">
        <v>13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4</v>
      </c>
      <c r="O263">
        <v>0</v>
      </c>
      <c r="P263">
        <v>4</v>
      </c>
      <c r="Q263">
        <v>0</v>
      </c>
      <c r="R263">
        <v>0</v>
      </c>
      <c r="S263">
        <v>7</v>
      </c>
      <c r="T263">
        <v>13</v>
      </c>
      <c r="U263">
        <v>0</v>
      </c>
      <c r="V263">
        <v>0</v>
      </c>
      <c r="W263">
        <v>0</v>
      </c>
      <c r="X263">
        <v>130</v>
      </c>
      <c r="Y263">
        <f t="shared" si="18"/>
        <v>130000</v>
      </c>
    </row>
    <row r="264" spans="1:25">
      <c r="A264" s="6">
        <v>306057</v>
      </c>
      <c r="B264" t="s">
        <v>629</v>
      </c>
      <c r="C264" s="4">
        <f>C262</f>
        <v>306055</v>
      </c>
      <c r="D264">
        <v>13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4</v>
      </c>
      <c r="O264">
        <v>0</v>
      </c>
      <c r="P264">
        <v>4</v>
      </c>
      <c r="Q264">
        <v>0</v>
      </c>
      <c r="R264">
        <v>0</v>
      </c>
      <c r="S264">
        <v>0</v>
      </c>
      <c r="T264">
        <v>0</v>
      </c>
      <c r="U264">
        <v>6</v>
      </c>
      <c r="V264">
        <v>13</v>
      </c>
      <c r="W264">
        <v>0</v>
      </c>
      <c r="X264">
        <v>130</v>
      </c>
      <c r="Y264">
        <f t="shared" si="18"/>
        <v>130000</v>
      </c>
    </row>
    <row r="265" spans="1:25">
      <c r="A265" s="6">
        <v>306058</v>
      </c>
      <c r="B265" t="s">
        <v>630</v>
      </c>
      <c r="C265">
        <f t="shared" ref="C265:C288" si="19">A265</f>
        <v>306058</v>
      </c>
      <c r="D265">
        <v>14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2</v>
      </c>
      <c r="O265">
        <v>0</v>
      </c>
      <c r="P265">
        <v>2</v>
      </c>
      <c r="Q265">
        <v>12</v>
      </c>
      <c r="R265">
        <v>16</v>
      </c>
      <c r="S265">
        <v>12</v>
      </c>
      <c r="T265">
        <v>16</v>
      </c>
      <c r="U265">
        <v>12</v>
      </c>
      <c r="V265">
        <v>16</v>
      </c>
      <c r="W265">
        <v>0</v>
      </c>
      <c r="X265">
        <v>145</v>
      </c>
      <c r="Y265">
        <f t="shared" si="18"/>
        <v>145000</v>
      </c>
    </row>
    <row r="266" spans="1:25">
      <c r="A266" s="6">
        <v>307001</v>
      </c>
      <c r="B266" s="11" t="s">
        <v>59</v>
      </c>
      <c r="C266" s="4">
        <f t="shared" si="19"/>
        <v>307001</v>
      </c>
      <c r="D266" s="4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3</v>
      </c>
      <c r="Y266">
        <v>500</v>
      </c>
    </row>
    <row r="267" spans="1:25">
      <c r="A267" s="6">
        <v>307002</v>
      </c>
      <c r="B267" s="4" t="s">
        <v>69</v>
      </c>
      <c r="C267" s="4">
        <f t="shared" si="19"/>
        <v>307002</v>
      </c>
      <c r="D267" s="4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7</v>
      </c>
      <c r="Y267">
        <v>800</v>
      </c>
    </row>
    <row r="268" spans="1:25">
      <c r="A268" s="6">
        <v>307003</v>
      </c>
      <c r="B268" s="4" t="s">
        <v>66</v>
      </c>
      <c r="C268" s="4">
        <f t="shared" si="19"/>
        <v>307003</v>
      </c>
      <c r="D268" s="4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</v>
      </c>
      <c r="W268">
        <v>0</v>
      </c>
      <c r="X268">
        <v>7</v>
      </c>
      <c r="Y268">
        <v>800</v>
      </c>
    </row>
    <row r="269" spans="1:25">
      <c r="A269" s="6">
        <v>307004</v>
      </c>
      <c r="B269" s="4" t="s">
        <v>67</v>
      </c>
      <c r="C269" s="4">
        <f t="shared" si="19"/>
        <v>307004</v>
      </c>
      <c r="D269" s="4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1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9</v>
      </c>
      <c r="Y269">
        <v>1000</v>
      </c>
    </row>
    <row r="270" spans="1:25">
      <c r="A270" s="6">
        <v>307005</v>
      </c>
      <c r="B270" s="4" t="s">
        <v>68</v>
      </c>
      <c r="C270" s="4">
        <f t="shared" si="19"/>
        <v>307005</v>
      </c>
      <c r="D270" s="4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2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16</v>
      </c>
      <c r="Y270">
        <v>1500</v>
      </c>
    </row>
    <row r="271" spans="1:25">
      <c r="A271" s="6">
        <v>307006</v>
      </c>
      <c r="B271" s="4" t="s">
        <v>78</v>
      </c>
      <c r="C271" s="4">
        <f t="shared" si="19"/>
        <v>307006</v>
      </c>
      <c r="D271" s="4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2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</v>
      </c>
      <c r="U271">
        <v>0</v>
      </c>
      <c r="V271">
        <v>0</v>
      </c>
      <c r="W271">
        <v>2</v>
      </c>
      <c r="X271">
        <v>9</v>
      </c>
      <c r="Y271">
        <v>3000</v>
      </c>
    </row>
    <row r="272" spans="1:25">
      <c r="A272" s="6">
        <v>307007</v>
      </c>
      <c r="B272" s="4" t="s">
        <v>79</v>
      </c>
      <c r="C272" s="4">
        <f t="shared" si="19"/>
        <v>307007</v>
      </c>
      <c r="D272" s="4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3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0</v>
      </c>
      <c r="X272">
        <v>20</v>
      </c>
      <c r="Y272">
        <v>8000</v>
      </c>
    </row>
    <row r="273" spans="1:25">
      <c r="A273" s="6">
        <v>307008</v>
      </c>
      <c r="B273" s="4" t="s">
        <v>82</v>
      </c>
      <c r="C273" s="4">
        <f t="shared" si="19"/>
        <v>307008</v>
      </c>
      <c r="D273" s="4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</v>
      </c>
      <c r="T273">
        <v>2</v>
      </c>
      <c r="U273">
        <v>0</v>
      </c>
      <c r="V273">
        <v>0</v>
      </c>
      <c r="W273">
        <v>0</v>
      </c>
      <c r="X273">
        <v>23</v>
      </c>
      <c r="Y273">
        <v>4000</v>
      </c>
    </row>
    <row r="274" spans="1:25">
      <c r="A274" s="6">
        <v>307009</v>
      </c>
      <c r="B274" s="4" t="s">
        <v>83</v>
      </c>
      <c r="C274" s="4">
        <f t="shared" si="19"/>
        <v>307009</v>
      </c>
      <c r="D274" s="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</v>
      </c>
      <c r="V274">
        <v>2</v>
      </c>
      <c r="W274">
        <v>0</v>
      </c>
      <c r="X274">
        <v>23</v>
      </c>
      <c r="Y274">
        <v>4000</v>
      </c>
    </row>
    <row r="275" spans="1:25">
      <c r="A275" s="6">
        <v>307010</v>
      </c>
      <c r="B275" s="4" t="s">
        <v>85</v>
      </c>
      <c r="C275" s="4">
        <f t="shared" si="19"/>
        <v>307010</v>
      </c>
      <c r="D275" s="4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4</v>
      </c>
      <c r="Q275">
        <v>1</v>
      </c>
      <c r="R275">
        <v>2</v>
      </c>
      <c r="S275">
        <v>1</v>
      </c>
      <c r="T275">
        <v>2</v>
      </c>
      <c r="U275">
        <v>1</v>
      </c>
      <c r="V275">
        <v>2</v>
      </c>
      <c r="W275">
        <v>0</v>
      </c>
      <c r="X275">
        <v>25</v>
      </c>
      <c r="Y275">
        <v>10000</v>
      </c>
    </row>
    <row r="276" spans="1:25">
      <c r="A276" s="6">
        <v>307011</v>
      </c>
      <c r="B276" s="4" t="s">
        <v>93</v>
      </c>
      <c r="C276" s="4">
        <f t="shared" si="19"/>
        <v>307011</v>
      </c>
      <c r="D276" s="4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2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20</v>
      </c>
      <c r="Y276">
        <v>2000</v>
      </c>
    </row>
    <row r="277" spans="1:25">
      <c r="A277" s="6">
        <v>307012</v>
      </c>
      <c r="B277" s="4" t="s">
        <v>95</v>
      </c>
      <c r="C277" s="4">
        <f t="shared" si="19"/>
        <v>307012</v>
      </c>
      <c r="D277" s="4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4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25</v>
      </c>
      <c r="Y277">
        <v>15000</v>
      </c>
    </row>
    <row r="278" spans="1:25">
      <c r="A278" s="6">
        <v>307013</v>
      </c>
      <c r="B278" s="4" t="s">
        <v>97</v>
      </c>
      <c r="C278" s="4">
        <f t="shared" si="19"/>
        <v>307013</v>
      </c>
      <c r="D278" s="4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2</v>
      </c>
      <c r="U278">
        <v>0</v>
      </c>
      <c r="V278">
        <v>0</v>
      </c>
      <c r="W278">
        <v>0</v>
      </c>
      <c r="X278">
        <v>20</v>
      </c>
      <c r="Y278">
        <v>2000</v>
      </c>
    </row>
    <row r="279" spans="1:25">
      <c r="A279" s="6">
        <v>307014</v>
      </c>
      <c r="B279" s="4" t="s">
        <v>100</v>
      </c>
      <c r="C279" s="4">
        <f t="shared" si="19"/>
        <v>307014</v>
      </c>
      <c r="D279" s="4">
        <v>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4</v>
      </c>
      <c r="U279">
        <v>0</v>
      </c>
      <c r="V279">
        <v>0</v>
      </c>
      <c r="W279">
        <v>2</v>
      </c>
      <c r="X279">
        <v>17</v>
      </c>
      <c r="Y279">
        <v>15000</v>
      </c>
    </row>
    <row r="280" spans="1:25">
      <c r="A280" s="6">
        <v>307015</v>
      </c>
      <c r="B280" s="4" t="s">
        <v>101</v>
      </c>
      <c r="C280" s="4">
        <f t="shared" si="19"/>
        <v>307015</v>
      </c>
      <c r="D280" s="4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2</v>
      </c>
      <c r="W280">
        <v>0</v>
      </c>
      <c r="X280">
        <v>20</v>
      </c>
      <c r="Y280">
        <v>2000</v>
      </c>
    </row>
    <row r="281" spans="1:25">
      <c r="A281" s="6">
        <v>307016</v>
      </c>
      <c r="B281" s="4" t="s">
        <v>103</v>
      </c>
      <c r="C281" s="4">
        <f t="shared" si="19"/>
        <v>307016</v>
      </c>
      <c r="D281" s="4">
        <v>2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4</v>
      </c>
      <c r="W281">
        <v>3</v>
      </c>
      <c r="X281">
        <v>17</v>
      </c>
      <c r="Y281">
        <v>15000</v>
      </c>
    </row>
    <row r="282" spans="1:25">
      <c r="A282" s="6">
        <v>307017</v>
      </c>
      <c r="B282" s="4" t="s">
        <v>104</v>
      </c>
      <c r="C282" s="4">
        <f t="shared" si="19"/>
        <v>307017</v>
      </c>
      <c r="D282" s="4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3</v>
      </c>
      <c r="S282">
        <v>0</v>
      </c>
      <c r="T282">
        <v>0</v>
      </c>
      <c r="U282">
        <v>0</v>
      </c>
      <c r="V282">
        <v>0</v>
      </c>
      <c r="W282">
        <v>1</v>
      </c>
      <c r="X282">
        <v>30</v>
      </c>
      <c r="Y282">
        <v>5000</v>
      </c>
    </row>
    <row r="283" spans="1:25">
      <c r="A283" s="6">
        <v>307018</v>
      </c>
      <c r="B283" s="4" t="s">
        <v>105</v>
      </c>
      <c r="C283" s="4">
        <f t="shared" si="19"/>
        <v>307018</v>
      </c>
      <c r="D283" s="4">
        <v>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5</v>
      </c>
      <c r="S283">
        <v>0</v>
      </c>
      <c r="T283">
        <v>0</v>
      </c>
      <c r="U283">
        <v>0</v>
      </c>
      <c r="V283">
        <v>0</v>
      </c>
      <c r="W283">
        <v>1</v>
      </c>
      <c r="X283">
        <v>37</v>
      </c>
      <c r="Y283">
        <v>20000</v>
      </c>
    </row>
    <row r="284" spans="1:25">
      <c r="A284" s="6">
        <v>307019</v>
      </c>
      <c r="B284" s="11" t="s">
        <v>669</v>
      </c>
      <c r="C284" s="4">
        <f t="shared" si="19"/>
        <v>307019</v>
      </c>
      <c r="D284" s="4">
        <v>4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2</v>
      </c>
      <c r="U284">
        <v>0</v>
      </c>
      <c r="V284">
        <v>0</v>
      </c>
      <c r="W284">
        <v>0</v>
      </c>
      <c r="X284">
        <v>16</v>
      </c>
      <c r="Y284">
        <v>20000</v>
      </c>
    </row>
    <row r="285" spans="1:25">
      <c r="A285" s="6">
        <v>307020</v>
      </c>
      <c r="B285" s="14" t="s">
        <v>126</v>
      </c>
      <c r="C285" s="4">
        <f t="shared" si="19"/>
        <v>307020</v>
      </c>
      <c r="D285" s="4">
        <v>4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1</v>
      </c>
      <c r="V285">
        <v>3</v>
      </c>
      <c r="W285">
        <v>0</v>
      </c>
      <c r="X285">
        <v>26</v>
      </c>
      <c r="Y285">
        <v>10000</v>
      </c>
    </row>
    <row r="286" spans="1:25">
      <c r="A286" s="6">
        <v>307021</v>
      </c>
      <c r="B286" s="15" t="s">
        <v>133</v>
      </c>
      <c r="C286" s="4">
        <f t="shared" si="19"/>
        <v>307021</v>
      </c>
      <c r="D286" s="4">
        <v>4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5</v>
      </c>
      <c r="U286">
        <v>0</v>
      </c>
      <c r="V286">
        <v>0</v>
      </c>
      <c r="W286">
        <v>0</v>
      </c>
      <c r="X286">
        <v>15</v>
      </c>
      <c r="Y286">
        <v>20000</v>
      </c>
    </row>
    <row r="287" spans="1:25">
      <c r="A287" s="6">
        <v>307022</v>
      </c>
      <c r="B287" s="4" t="s">
        <v>136</v>
      </c>
      <c r="C287" s="4">
        <f t="shared" si="19"/>
        <v>307022</v>
      </c>
      <c r="D287" s="4">
        <v>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6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46</v>
      </c>
      <c r="Y287">
        <v>20000</v>
      </c>
    </row>
    <row r="288" spans="1:25">
      <c r="A288" s="6">
        <v>307023</v>
      </c>
      <c r="B288" s="4" t="s">
        <v>144</v>
      </c>
      <c r="C288" s="4">
        <f t="shared" si="19"/>
        <v>307023</v>
      </c>
      <c r="D288" s="4">
        <v>3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5</v>
      </c>
      <c r="U288">
        <v>0</v>
      </c>
      <c r="V288">
        <v>0</v>
      </c>
      <c r="W288">
        <v>2</v>
      </c>
      <c r="X288">
        <v>24</v>
      </c>
      <c r="Y288">
        <v>15000</v>
      </c>
    </row>
    <row r="289" spans="1:25">
      <c r="A289" s="6">
        <v>307024</v>
      </c>
      <c r="B289" s="10" t="s">
        <v>145</v>
      </c>
      <c r="C289" s="4">
        <v>307024</v>
      </c>
      <c r="D289" s="4">
        <v>3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2</v>
      </c>
      <c r="V289">
        <v>6</v>
      </c>
      <c r="W289">
        <v>3</v>
      </c>
      <c r="X289">
        <v>24</v>
      </c>
      <c r="Y289">
        <v>15000</v>
      </c>
    </row>
    <row r="290" spans="1:25">
      <c r="A290" s="6">
        <v>307025</v>
      </c>
      <c r="B290" s="11" t="s">
        <v>153</v>
      </c>
      <c r="C290" s="4">
        <f t="shared" ref="C290:C301" si="20">A290</f>
        <v>307025</v>
      </c>
      <c r="D290" s="4">
        <v>3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3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33</v>
      </c>
      <c r="Y290">
        <v>50000</v>
      </c>
    </row>
    <row r="291" spans="1:25">
      <c r="A291" s="6">
        <v>307026</v>
      </c>
      <c r="B291" s="11" t="s">
        <v>156</v>
      </c>
      <c r="C291" s="4">
        <f t="shared" si="20"/>
        <v>307026</v>
      </c>
      <c r="D291" s="4">
        <v>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4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33</v>
      </c>
      <c r="Y291">
        <v>50000</v>
      </c>
    </row>
    <row r="292" spans="1:25">
      <c r="A292" s="6">
        <v>307027</v>
      </c>
      <c r="B292" s="11" t="s">
        <v>170</v>
      </c>
      <c r="C292" s="4">
        <f t="shared" si="20"/>
        <v>307027</v>
      </c>
      <c r="D292" s="4">
        <v>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0</v>
      </c>
      <c r="R292">
        <v>7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40</v>
      </c>
      <c r="Y292">
        <v>35000</v>
      </c>
    </row>
    <row r="293" spans="1:25">
      <c r="A293" s="6">
        <v>307028</v>
      </c>
      <c r="B293" s="4" t="s">
        <v>174</v>
      </c>
      <c r="C293" s="4">
        <f t="shared" si="20"/>
        <v>307028</v>
      </c>
      <c r="D293" s="4">
        <v>4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0</v>
      </c>
      <c r="R293">
        <v>0</v>
      </c>
      <c r="S293">
        <v>1</v>
      </c>
      <c r="T293">
        <v>6</v>
      </c>
      <c r="U293">
        <v>0</v>
      </c>
      <c r="V293">
        <v>0</v>
      </c>
      <c r="W293">
        <v>2</v>
      </c>
      <c r="X293">
        <v>28</v>
      </c>
      <c r="Y293">
        <v>35000</v>
      </c>
    </row>
    <row r="294" spans="1:25">
      <c r="A294" s="6">
        <v>307029</v>
      </c>
      <c r="B294" s="4" t="s">
        <v>178</v>
      </c>
      <c r="C294" s="4">
        <f t="shared" si="20"/>
        <v>307029</v>
      </c>
      <c r="D294" s="4">
        <v>4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0</v>
      </c>
      <c r="R294">
        <v>0</v>
      </c>
      <c r="S294">
        <v>0</v>
      </c>
      <c r="T294">
        <v>0</v>
      </c>
      <c r="U294">
        <v>2</v>
      </c>
      <c r="V294">
        <v>7</v>
      </c>
      <c r="W294">
        <v>3</v>
      </c>
      <c r="X294">
        <v>25</v>
      </c>
      <c r="Y294">
        <v>35000</v>
      </c>
    </row>
    <row r="295" spans="1:25">
      <c r="A295" s="22">
        <v>307030</v>
      </c>
      <c r="B295" s="10" t="s">
        <v>207</v>
      </c>
      <c r="C295" s="4">
        <f t="shared" si="20"/>
        <v>307030</v>
      </c>
      <c r="D295" s="4">
        <v>6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0</v>
      </c>
      <c r="R295">
        <v>9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54</v>
      </c>
      <c r="Y295">
        <v>25000</v>
      </c>
    </row>
    <row r="296" spans="1:25">
      <c r="A296" s="22">
        <v>307031</v>
      </c>
      <c r="B296" s="11" t="s">
        <v>208</v>
      </c>
      <c r="C296" s="4">
        <f t="shared" si="20"/>
        <v>307031</v>
      </c>
      <c r="D296" s="4">
        <v>6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2</v>
      </c>
      <c r="T296">
        <v>8</v>
      </c>
      <c r="U296">
        <v>0</v>
      </c>
      <c r="V296">
        <v>0</v>
      </c>
      <c r="W296">
        <v>2</v>
      </c>
      <c r="X296">
        <v>32</v>
      </c>
      <c r="Y296">
        <v>25000</v>
      </c>
    </row>
    <row r="297" spans="1:25">
      <c r="A297" s="22">
        <v>307032</v>
      </c>
      <c r="B297" s="11" t="s">
        <v>209</v>
      </c>
      <c r="C297" s="4">
        <f t="shared" si="20"/>
        <v>307032</v>
      </c>
      <c r="D297" s="4">
        <v>6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2</v>
      </c>
      <c r="V297">
        <v>9</v>
      </c>
      <c r="W297">
        <v>3</v>
      </c>
      <c r="X297">
        <v>30</v>
      </c>
      <c r="Y297">
        <v>25000</v>
      </c>
    </row>
    <row r="298" spans="1:25">
      <c r="A298" s="22">
        <v>307033</v>
      </c>
      <c r="B298" s="11" t="s">
        <v>213</v>
      </c>
      <c r="C298" s="4">
        <f t="shared" si="20"/>
        <v>307033</v>
      </c>
      <c r="D298" s="4">
        <v>6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8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45</v>
      </c>
      <c r="Y298">
        <v>25000</v>
      </c>
    </row>
    <row r="299" spans="1:25">
      <c r="A299" s="22">
        <v>307034</v>
      </c>
      <c r="B299" s="11" t="s">
        <v>214</v>
      </c>
      <c r="C299" s="4">
        <f t="shared" si="20"/>
        <v>307034</v>
      </c>
      <c r="D299" s="4">
        <v>6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7</v>
      </c>
      <c r="U299">
        <v>0</v>
      </c>
      <c r="V299">
        <v>0</v>
      </c>
      <c r="W299">
        <v>2</v>
      </c>
      <c r="X299">
        <v>30</v>
      </c>
      <c r="Y299">
        <v>25000</v>
      </c>
    </row>
    <row r="300" spans="1:25">
      <c r="A300" s="22">
        <v>307035</v>
      </c>
      <c r="B300" s="11" t="s">
        <v>215</v>
      </c>
      <c r="C300" s="4">
        <f t="shared" si="20"/>
        <v>307035</v>
      </c>
      <c r="D300" s="4">
        <v>6</v>
      </c>
      <c r="E300">
        <v>0</v>
      </c>
      <c r="F300">
        <v>2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8</v>
      </c>
      <c r="W300">
        <v>3</v>
      </c>
      <c r="X300">
        <v>28</v>
      </c>
      <c r="Y300">
        <v>25000</v>
      </c>
    </row>
    <row r="301" spans="1:25">
      <c r="A301" s="22">
        <v>307036</v>
      </c>
      <c r="B301" s="20" t="s">
        <v>397</v>
      </c>
      <c r="C301" s="4">
        <f t="shared" si="20"/>
        <v>307036</v>
      </c>
      <c r="D301">
        <v>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10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60</v>
      </c>
      <c r="Y301">
        <v>25000</v>
      </c>
    </row>
    <row r="302" spans="1:25">
      <c r="A302" s="22">
        <v>307037</v>
      </c>
      <c r="B302" s="21" t="s">
        <v>398</v>
      </c>
      <c r="C302" s="4">
        <f>C301</f>
        <v>307036</v>
      </c>
      <c r="D302">
        <v>7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0</v>
      </c>
      <c r="S302">
        <v>2</v>
      </c>
      <c r="T302">
        <v>9</v>
      </c>
      <c r="U302">
        <v>0</v>
      </c>
      <c r="V302">
        <v>0</v>
      </c>
      <c r="W302">
        <v>0</v>
      </c>
      <c r="X302">
        <v>60</v>
      </c>
      <c r="Y302">
        <v>25000</v>
      </c>
    </row>
    <row r="303" spans="1:25">
      <c r="A303" s="22">
        <v>307038</v>
      </c>
      <c r="B303" s="21" t="s">
        <v>399</v>
      </c>
      <c r="C303" s="4">
        <f>C302</f>
        <v>307036</v>
      </c>
      <c r="D303">
        <v>7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2</v>
      </c>
      <c r="V303">
        <v>10</v>
      </c>
      <c r="W303">
        <v>0</v>
      </c>
      <c r="X303">
        <v>60</v>
      </c>
      <c r="Y303">
        <v>25000</v>
      </c>
    </row>
    <row r="304" spans="1:25">
      <c r="A304" s="22">
        <v>307039</v>
      </c>
      <c r="B304" s="21" t="s">
        <v>400</v>
      </c>
      <c r="C304" s="4">
        <f>A304</f>
        <v>307039</v>
      </c>
      <c r="D304">
        <v>8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2</v>
      </c>
      <c r="Q304">
        <v>2</v>
      </c>
      <c r="R304">
        <v>11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70</v>
      </c>
      <c r="Y304">
        <v>25000</v>
      </c>
    </row>
    <row r="305" spans="1:25">
      <c r="A305" s="22">
        <v>307040</v>
      </c>
      <c r="B305" s="21" t="s">
        <v>401</v>
      </c>
      <c r="C305" s="4">
        <f>A305</f>
        <v>307040</v>
      </c>
      <c r="D305">
        <v>8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2</v>
      </c>
      <c r="Q305">
        <v>0</v>
      </c>
      <c r="R305">
        <v>0</v>
      </c>
      <c r="S305">
        <v>3</v>
      </c>
      <c r="T305">
        <v>10</v>
      </c>
      <c r="U305">
        <v>0</v>
      </c>
      <c r="V305">
        <v>0</v>
      </c>
      <c r="W305">
        <v>0</v>
      </c>
      <c r="X305">
        <v>70</v>
      </c>
      <c r="Y305">
        <v>25000</v>
      </c>
    </row>
    <row r="306" spans="1:25">
      <c r="A306" s="22">
        <v>307041</v>
      </c>
      <c r="B306" s="21" t="s">
        <v>402</v>
      </c>
      <c r="C306" s="4">
        <f>A306</f>
        <v>307041</v>
      </c>
      <c r="D306">
        <v>8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2</v>
      </c>
      <c r="Q306">
        <v>0</v>
      </c>
      <c r="R306">
        <v>0</v>
      </c>
      <c r="S306">
        <v>0</v>
      </c>
      <c r="T306">
        <v>0</v>
      </c>
      <c r="U306">
        <v>3</v>
      </c>
      <c r="V306">
        <v>10</v>
      </c>
      <c r="W306">
        <v>0</v>
      </c>
      <c r="X306">
        <v>70</v>
      </c>
      <c r="Y306">
        <v>25000</v>
      </c>
    </row>
    <row r="307" spans="1:25">
      <c r="A307" s="22">
        <v>307042</v>
      </c>
      <c r="B307" s="21" t="s">
        <v>403</v>
      </c>
      <c r="C307" s="4">
        <f>A307</f>
        <v>307042</v>
      </c>
      <c r="D307">
        <v>9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2</v>
      </c>
      <c r="Q307">
        <v>3</v>
      </c>
      <c r="R307">
        <v>12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80</v>
      </c>
      <c r="Y307">
        <v>25000</v>
      </c>
    </row>
    <row r="308" spans="1:25">
      <c r="A308" s="22">
        <v>307043</v>
      </c>
      <c r="B308" s="21" t="s">
        <v>405</v>
      </c>
      <c r="C308" s="4">
        <f>C307</f>
        <v>307042</v>
      </c>
      <c r="D308">
        <v>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2</v>
      </c>
      <c r="Q308">
        <v>0</v>
      </c>
      <c r="R308">
        <v>0</v>
      </c>
      <c r="S308">
        <v>3</v>
      </c>
      <c r="T308">
        <v>11</v>
      </c>
      <c r="U308">
        <v>0</v>
      </c>
      <c r="V308">
        <v>0</v>
      </c>
      <c r="W308">
        <v>0</v>
      </c>
      <c r="X308">
        <v>80</v>
      </c>
      <c r="Y308">
        <v>25000</v>
      </c>
    </row>
    <row r="309" spans="1:25">
      <c r="A309" s="22">
        <v>307044</v>
      </c>
      <c r="B309" s="21" t="s">
        <v>404</v>
      </c>
      <c r="C309" s="4">
        <f>C307</f>
        <v>307042</v>
      </c>
      <c r="D309">
        <v>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2</v>
      </c>
      <c r="Q309">
        <v>0</v>
      </c>
      <c r="R309">
        <v>0</v>
      </c>
      <c r="S309">
        <v>0</v>
      </c>
      <c r="T309">
        <v>0</v>
      </c>
      <c r="U309">
        <v>3</v>
      </c>
      <c r="V309">
        <v>12</v>
      </c>
      <c r="W309">
        <v>0</v>
      </c>
      <c r="X309">
        <v>80</v>
      </c>
      <c r="Y309">
        <v>25000</v>
      </c>
    </row>
    <row r="310" spans="1:25">
      <c r="A310" s="22">
        <v>307045</v>
      </c>
      <c r="B310" s="21" t="s">
        <v>406</v>
      </c>
      <c r="C310" s="4">
        <f t="shared" ref="C310:C316" si="21">A310</f>
        <v>307045</v>
      </c>
      <c r="D310">
        <v>10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3</v>
      </c>
      <c r="Q310">
        <v>4</v>
      </c>
      <c r="R310">
        <v>14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90</v>
      </c>
      <c r="Y310">
        <v>50000</v>
      </c>
    </row>
    <row r="311" spans="1:25">
      <c r="A311" s="22">
        <v>307046</v>
      </c>
      <c r="B311" s="21" t="s">
        <v>407</v>
      </c>
      <c r="C311" s="4">
        <f t="shared" si="21"/>
        <v>307046</v>
      </c>
      <c r="D311">
        <v>10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3</v>
      </c>
      <c r="Q311">
        <v>0</v>
      </c>
      <c r="R311">
        <v>0</v>
      </c>
      <c r="S311">
        <v>3</v>
      </c>
      <c r="T311">
        <v>13</v>
      </c>
      <c r="U311">
        <v>0</v>
      </c>
      <c r="V311">
        <v>0</v>
      </c>
      <c r="W311">
        <v>0</v>
      </c>
      <c r="X311">
        <v>90</v>
      </c>
      <c r="Y311">
        <v>50000</v>
      </c>
    </row>
    <row r="312" spans="1:25">
      <c r="A312" s="22">
        <v>307047</v>
      </c>
      <c r="B312" s="21" t="s">
        <v>408</v>
      </c>
      <c r="C312" s="4">
        <f t="shared" si="21"/>
        <v>307047</v>
      </c>
      <c r="D312">
        <v>10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3</v>
      </c>
      <c r="Q312">
        <v>0</v>
      </c>
      <c r="R312">
        <v>0</v>
      </c>
      <c r="S312">
        <v>0</v>
      </c>
      <c r="T312">
        <v>0</v>
      </c>
      <c r="U312">
        <v>3</v>
      </c>
      <c r="V312">
        <v>13</v>
      </c>
      <c r="W312">
        <v>0</v>
      </c>
      <c r="X312">
        <v>90</v>
      </c>
      <c r="Y312">
        <v>50000</v>
      </c>
    </row>
    <row r="313" spans="1:25">
      <c r="A313" s="22">
        <v>307048</v>
      </c>
      <c r="B313" t="s">
        <v>591</v>
      </c>
      <c r="C313">
        <f t="shared" si="21"/>
        <v>307048</v>
      </c>
      <c r="D313">
        <v>11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3</v>
      </c>
      <c r="Q313">
        <v>6</v>
      </c>
      <c r="R313">
        <v>16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100</v>
      </c>
      <c r="Y313">
        <f t="shared" ref="Y313:Y322" si="22">X313*1000</f>
        <v>100000</v>
      </c>
    </row>
    <row r="314" spans="1:25">
      <c r="A314" s="22">
        <v>307049</v>
      </c>
      <c r="B314" t="s">
        <v>592</v>
      </c>
      <c r="C314">
        <f t="shared" si="21"/>
        <v>307049</v>
      </c>
      <c r="D314">
        <v>11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3</v>
      </c>
      <c r="Q314">
        <v>0</v>
      </c>
      <c r="R314">
        <v>0</v>
      </c>
      <c r="S314">
        <v>5</v>
      </c>
      <c r="T314">
        <v>15</v>
      </c>
      <c r="U314">
        <v>0</v>
      </c>
      <c r="V314">
        <v>0</v>
      </c>
      <c r="W314">
        <v>0</v>
      </c>
      <c r="X314">
        <v>100</v>
      </c>
      <c r="Y314">
        <f t="shared" si="22"/>
        <v>100000</v>
      </c>
    </row>
    <row r="315" spans="1:25">
      <c r="A315" s="22">
        <v>307050</v>
      </c>
      <c r="B315" t="s">
        <v>593</v>
      </c>
      <c r="C315">
        <f t="shared" si="21"/>
        <v>307050</v>
      </c>
      <c r="D315">
        <v>11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3</v>
      </c>
      <c r="Q315">
        <v>0</v>
      </c>
      <c r="R315">
        <v>0</v>
      </c>
      <c r="S315">
        <v>0</v>
      </c>
      <c r="T315">
        <v>0</v>
      </c>
      <c r="U315">
        <v>4</v>
      </c>
      <c r="V315">
        <v>14</v>
      </c>
      <c r="W315">
        <v>0</v>
      </c>
      <c r="X315">
        <v>100</v>
      </c>
      <c r="Y315">
        <f t="shared" si="22"/>
        <v>100000</v>
      </c>
    </row>
    <row r="316" spans="1:25">
      <c r="A316" s="22">
        <v>307051</v>
      </c>
      <c r="B316" t="s">
        <v>594</v>
      </c>
      <c r="C316" s="4">
        <f t="shared" si="21"/>
        <v>307051</v>
      </c>
      <c r="D316">
        <v>12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8</v>
      </c>
      <c r="R316">
        <v>18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115</v>
      </c>
      <c r="Y316">
        <f t="shared" si="22"/>
        <v>115000</v>
      </c>
    </row>
    <row r="317" spans="1:25">
      <c r="A317" s="22">
        <v>307052</v>
      </c>
      <c r="B317" t="s">
        <v>595</v>
      </c>
      <c r="C317" s="4">
        <f>C316</f>
        <v>307051</v>
      </c>
      <c r="D317">
        <v>12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6</v>
      </c>
      <c r="T317">
        <v>16</v>
      </c>
      <c r="U317">
        <v>0</v>
      </c>
      <c r="V317">
        <v>0</v>
      </c>
      <c r="W317">
        <v>0</v>
      </c>
      <c r="X317">
        <v>115</v>
      </c>
      <c r="Y317">
        <f t="shared" si="22"/>
        <v>115000</v>
      </c>
    </row>
    <row r="318" spans="1:25">
      <c r="A318" s="22">
        <v>307053</v>
      </c>
      <c r="B318" t="s">
        <v>596</v>
      </c>
      <c r="C318" s="4">
        <f>C316</f>
        <v>307051</v>
      </c>
      <c r="D318">
        <v>12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5</v>
      </c>
      <c r="V318">
        <v>15</v>
      </c>
      <c r="W318">
        <v>0</v>
      </c>
      <c r="X318">
        <v>115</v>
      </c>
      <c r="Y318">
        <f t="shared" si="22"/>
        <v>115000</v>
      </c>
    </row>
    <row r="319" spans="1:25">
      <c r="A319" s="22">
        <v>307054</v>
      </c>
      <c r="B319" t="s">
        <v>623</v>
      </c>
      <c r="C319" s="4">
        <f>A319</f>
        <v>307054</v>
      </c>
      <c r="D319">
        <v>13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4</v>
      </c>
      <c r="Q319">
        <v>10</v>
      </c>
      <c r="R319">
        <v>20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130</v>
      </c>
      <c r="Y319">
        <f t="shared" si="22"/>
        <v>130000</v>
      </c>
    </row>
    <row r="320" spans="1:25">
      <c r="A320" s="22">
        <v>307055</v>
      </c>
      <c r="B320" t="s">
        <v>624</v>
      </c>
      <c r="C320" s="4">
        <f>C319</f>
        <v>307054</v>
      </c>
      <c r="D320">
        <v>13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4</v>
      </c>
      <c r="Q320">
        <v>0</v>
      </c>
      <c r="R320">
        <v>0</v>
      </c>
      <c r="S320">
        <v>8</v>
      </c>
      <c r="T320">
        <v>18</v>
      </c>
      <c r="U320">
        <v>0</v>
      </c>
      <c r="V320">
        <v>0</v>
      </c>
      <c r="W320">
        <v>0</v>
      </c>
      <c r="X320">
        <v>130</v>
      </c>
      <c r="Y320">
        <f t="shared" si="22"/>
        <v>130000</v>
      </c>
    </row>
    <row r="321" spans="1:25">
      <c r="A321" s="22">
        <v>307056</v>
      </c>
      <c r="B321" t="s">
        <v>625</v>
      </c>
      <c r="C321" s="4">
        <f>C319</f>
        <v>307054</v>
      </c>
      <c r="D321">
        <v>13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4</v>
      </c>
      <c r="Q321">
        <v>0</v>
      </c>
      <c r="R321">
        <v>0</v>
      </c>
      <c r="S321">
        <v>0</v>
      </c>
      <c r="T321">
        <v>0</v>
      </c>
      <c r="U321">
        <v>7</v>
      </c>
      <c r="V321">
        <v>17</v>
      </c>
      <c r="W321">
        <v>0</v>
      </c>
      <c r="X321">
        <v>130</v>
      </c>
      <c r="Y321">
        <f t="shared" si="22"/>
        <v>130000</v>
      </c>
    </row>
    <row r="322" spans="1:25">
      <c r="A322" s="22">
        <v>307057</v>
      </c>
      <c r="B322" t="s">
        <v>626</v>
      </c>
      <c r="C322">
        <f>A322</f>
        <v>307057</v>
      </c>
      <c r="D322">
        <v>14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20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15</v>
      </c>
      <c r="R322">
        <v>22</v>
      </c>
      <c r="S322">
        <v>14</v>
      </c>
      <c r="T322">
        <v>20</v>
      </c>
      <c r="U322">
        <v>14</v>
      </c>
      <c r="V322">
        <v>18</v>
      </c>
      <c r="W322">
        <v>0</v>
      </c>
      <c r="X322">
        <v>145</v>
      </c>
      <c r="Y322">
        <f t="shared" si="22"/>
        <v>145000</v>
      </c>
    </row>
    <row r="323" spans="1:25">
      <c r="A323" s="6">
        <v>308001</v>
      </c>
      <c r="B323" s="16" t="s">
        <v>349</v>
      </c>
      <c r="C323" s="4">
        <f>A323</f>
        <v>308001</v>
      </c>
      <c r="D323" s="4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10</v>
      </c>
      <c r="Y323">
        <v>10000</v>
      </c>
    </row>
    <row r="324" spans="1:25">
      <c r="A324" s="6">
        <v>308002</v>
      </c>
      <c r="B324" s="16" t="s">
        <v>350</v>
      </c>
      <c r="C324" s="5">
        <f>$C$323</f>
        <v>308001</v>
      </c>
      <c r="D324" s="5">
        <v>2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2</v>
      </c>
      <c r="O324">
        <v>1</v>
      </c>
      <c r="P324">
        <v>2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20</v>
      </c>
      <c r="Y324">
        <v>20000</v>
      </c>
    </row>
    <row r="325" spans="1:25">
      <c r="A325" s="6">
        <v>308003</v>
      </c>
      <c r="B325" s="16" t="s">
        <v>351</v>
      </c>
      <c r="C325" s="5">
        <f>$C$323</f>
        <v>308001</v>
      </c>
      <c r="D325" s="5">
        <v>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2</v>
      </c>
      <c r="N325">
        <v>4</v>
      </c>
      <c r="O325">
        <v>2</v>
      </c>
      <c r="P325">
        <v>4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30</v>
      </c>
      <c r="Y325">
        <v>40000</v>
      </c>
    </row>
    <row r="326" spans="1:25">
      <c r="A326" s="6">
        <v>308004</v>
      </c>
      <c r="B326" s="16" t="s">
        <v>352</v>
      </c>
      <c r="C326" s="5">
        <f>$C$323</f>
        <v>308001</v>
      </c>
      <c r="D326" s="5">
        <v>4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3</v>
      </c>
      <c r="N326">
        <v>5</v>
      </c>
      <c r="O326">
        <v>3</v>
      </c>
      <c r="P326">
        <v>5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40</v>
      </c>
      <c r="Y326">
        <v>60000</v>
      </c>
    </row>
    <row r="327" spans="1:25">
      <c r="A327" s="6">
        <v>308005</v>
      </c>
      <c r="B327" s="16" t="s">
        <v>353</v>
      </c>
      <c r="C327" s="5">
        <f>$C$323</f>
        <v>308001</v>
      </c>
      <c r="D327" s="5">
        <v>5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 s="4">
        <v>4</v>
      </c>
      <c r="N327" s="4">
        <v>7</v>
      </c>
      <c r="O327" s="4">
        <v>4</v>
      </c>
      <c r="P327" s="4">
        <v>7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 s="4">
        <v>0</v>
      </c>
      <c r="X327" s="4">
        <v>50</v>
      </c>
      <c r="Y327" s="4">
        <v>100000</v>
      </c>
    </row>
    <row r="328" spans="1:25">
      <c r="A328" s="6">
        <v>308006</v>
      </c>
      <c r="B328" s="20" t="s">
        <v>424</v>
      </c>
      <c r="C328">
        <f>A328</f>
        <v>308006</v>
      </c>
      <c r="D328" s="19">
        <v>7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2</v>
      </c>
      <c r="R328">
        <v>5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60</v>
      </c>
      <c r="Y328" s="4">
        <v>10000</v>
      </c>
    </row>
    <row r="329" spans="1:25">
      <c r="A329" s="6">
        <v>308007</v>
      </c>
      <c r="B329" s="21" t="s">
        <v>425</v>
      </c>
      <c r="C329">
        <f>C328</f>
        <v>308006</v>
      </c>
      <c r="D329" s="19">
        <v>7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>
        <v>5</v>
      </c>
      <c r="U329">
        <v>0</v>
      </c>
      <c r="V329">
        <v>0</v>
      </c>
      <c r="W329">
        <v>0</v>
      </c>
      <c r="X329">
        <v>60</v>
      </c>
      <c r="Y329" s="4">
        <v>10000</v>
      </c>
    </row>
    <row r="330" spans="1:25">
      <c r="A330" s="6">
        <v>308008</v>
      </c>
      <c r="B330" s="21" t="s">
        <v>426</v>
      </c>
      <c r="C330">
        <f>C328</f>
        <v>308006</v>
      </c>
      <c r="D330" s="19">
        <v>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2</v>
      </c>
      <c r="V330">
        <v>5</v>
      </c>
      <c r="W330">
        <v>0</v>
      </c>
      <c r="X330">
        <v>60</v>
      </c>
      <c r="Y330" s="4">
        <v>10000</v>
      </c>
    </row>
    <row r="331" spans="1:25">
      <c r="A331" s="6">
        <v>308009</v>
      </c>
      <c r="B331" s="21" t="s">
        <v>451</v>
      </c>
      <c r="C331">
        <f>A331</f>
        <v>308009</v>
      </c>
      <c r="D331" s="19">
        <v>8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3</v>
      </c>
      <c r="R331">
        <v>7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70</v>
      </c>
      <c r="Y331" s="4">
        <v>10000</v>
      </c>
    </row>
    <row r="332" spans="1:25">
      <c r="A332" s="6">
        <v>308010</v>
      </c>
      <c r="B332" s="21" t="s">
        <v>452</v>
      </c>
      <c r="C332">
        <f>C331</f>
        <v>308009</v>
      </c>
      <c r="D332" s="19">
        <v>8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3</v>
      </c>
      <c r="T332">
        <v>7</v>
      </c>
      <c r="U332">
        <v>0</v>
      </c>
      <c r="V332">
        <v>0</v>
      </c>
      <c r="W332">
        <v>0</v>
      </c>
      <c r="X332">
        <v>70</v>
      </c>
      <c r="Y332" s="4">
        <v>10000</v>
      </c>
    </row>
    <row r="333" spans="1:25">
      <c r="A333" s="6">
        <v>308011</v>
      </c>
      <c r="B333" s="21" t="s">
        <v>453</v>
      </c>
      <c r="C333">
        <f>C331</f>
        <v>308009</v>
      </c>
      <c r="D333" s="19">
        <v>8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3</v>
      </c>
      <c r="V333">
        <v>7</v>
      </c>
      <c r="W333">
        <v>0</v>
      </c>
      <c r="X333">
        <v>70</v>
      </c>
      <c r="Y333" s="4">
        <v>10000</v>
      </c>
    </row>
    <row r="334" spans="1:25">
      <c r="A334" s="6">
        <v>308012</v>
      </c>
      <c r="B334" s="21" t="s">
        <v>421</v>
      </c>
      <c r="C334">
        <f>A334</f>
        <v>308012</v>
      </c>
      <c r="D334" s="19">
        <v>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4</v>
      </c>
      <c r="R334">
        <v>8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80</v>
      </c>
      <c r="Y334" s="4">
        <v>10000</v>
      </c>
    </row>
    <row r="335" spans="1:25">
      <c r="A335" s="6">
        <v>308013</v>
      </c>
      <c r="B335" s="21" t="s">
        <v>422</v>
      </c>
      <c r="C335">
        <f>C334</f>
        <v>308012</v>
      </c>
      <c r="D335" s="19">
        <v>9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4</v>
      </c>
      <c r="T335">
        <v>8</v>
      </c>
      <c r="U335">
        <v>0</v>
      </c>
      <c r="V335">
        <v>0</v>
      </c>
      <c r="W335">
        <v>0</v>
      </c>
      <c r="X335">
        <v>80</v>
      </c>
      <c r="Y335" s="4">
        <v>10000</v>
      </c>
    </row>
    <row r="336" spans="1:25">
      <c r="A336" s="6">
        <v>308014</v>
      </c>
      <c r="B336" s="21" t="s">
        <v>423</v>
      </c>
      <c r="C336">
        <f>C334</f>
        <v>308012</v>
      </c>
      <c r="D336" s="19">
        <v>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4</v>
      </c>
      <c r="V336">
        <v>8</v>
      </c>
      <c r="W336">
        <v>0</v>
      </c>
      <c r="X336">
        <v>80</v>
      </c>
      <c r="Y336" s="4">
        <v>10000</v>
      </c>
    </row>
    <row r="337" spans="1:25">
      <c r="A337" s="6">
        <v>308015</v>
      </c>
      <c r="B337" s="21" t="s">
        <v>640</v>
      </c>
      <c r="C337">
        <f>A337</f>
        <v>308015</v>
      </c>
      <c r="D337" s="19">
        <v>11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5</v>
      </c>
      <c r="R337">
        <v>10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100</v>
      </c>
      <c r="Y337">
        <f t="shared" ref="Y337:Y342" si="23">X337*1000</f>
        <v>100000</v>
      </c>
    </row>
    <row r="338" spans="1:25">
      <c r="A338" s="6">
        <v>308016</v>
      </c>
      <c r="B338" s="21" t="s">
        <v>641</v>
      </c>
      <c r="C338">
        <f>A338</f>
        <v>308016</v>
      </c>
      <c r="D338" s="19">
        <v>11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5</v>
      </c>
      <c r="T338">
        <v>10</v>
      </c>
      <c r="U338">
        <v>0</v>
      </c>
      <c r="V338">
        <v>0</v>
      </c>
      <c r="W338">
        <v>0</v>
      </c>
      <c r="X338">
        <v>100</v>
      </c>
      <c r="Y338">
        <f t="shared" si="23"/>
        <v>100000</v>
      </c>
    </row>
    <row r="339" spans="1:25">
      <c r="A339" s="6">
        <v>308017</v>
      </c>
      <c r="B339" s="21" t="s">
        <v>642</v>
      </c>
      <c r="C339">
        <f>A339</f>
        <v>308017</v>
      </c>
      <c r="D339" s="19">
        <v>11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5</v>
      </c>
      <c r="V339">
        <v>10</v>
      </c>
      <c r="W339">
        <v>0</v>
      </c>
      <c r="X339">
        <v>100</v>
      </c>
      <c r="Y339">
        <f t="shared" si="23"/>
        <v>100000</v>
      </c>
    </row>
    <row r="340" spans="1:25">
      <c r="A340" s="6">
        <v>308018</v>
      </c>
      <c r="B340" t="s">
        <v>643</v>
      </c>
      <c r="C340" s="4">
        <f>A340</f>
        <v>308018</v>
      </c>
      <c r="D340" s="19">
        <v>13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6</v>
      </c>
      <c r="R340">
        <v>12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130</v>
      </c>
      <c r="Y340" s="4">
        <f t="shared" si="23"/>
        <v>130000</v>
      </c>
    </row>
    <row r="341" spans="1:25">
      <c r="A341" s="6">
        <v>308019</v>
      </c>
      <c r="B341" t="s">
        <v>644</v>
      </c>
      <c r="C341" s="4">
        <f>C340</f>
        <v>308018</v>
      </c>
      <c r="D341" s="19">
        <v>13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6</v>
      </c>
      <c r="V341">
        <v>12</v>
      </c>
      <c r="W341">
        <v>0</v>
      </c>
      <c r="X341">
        <v>130</v>
      </c>
      <c r="Y341" s="4">
        <f t="shared" si="23"/>
        <v>130000</v>
      </c>
    </row>
    <row r="342" spans="1:25">
      <c r="A342" s="6">
        <v>308020</v>
      </c>
      <c r="B342" t="s">
        <v>645</v>
      </c>
      <c r="C342" s="4">
        <f>C340</f>
        <v>308018</v>
      </c>
      <c r="D342" s="19">
        <v>13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6</v>
      </c>
      <c r="T342">
        <v>12</v>
      </c>
      <c r="U342">
        <v>0</v>
      </c>
      <c r="V342">
        <v>0</v>
      </c>
      <c r="W342">
        <v>0</v>
      </c>
      <c r="X342">
        <v>130</v>
      </c>
      <c r="Y342" s="4">
        <f t="shared" si="23"/>
        <v>130000</v>
      </c>
    </row>
    <row r="343" spans="1:25">
      <c r="A343" s="6">
        <v>308021</v>
      </c>
      <c r="B343" t="s">
        <v>646</v>
      </c>
      <c r="C343">
        <f t="shared" ref="C343:C363" si="24">A343</f>
        <v>308021</v>
      </c>
      <c r="D343" s="19">
        <v>14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100</v>
      </c>
      <c r="M343">
        <v>0</v>
      </c>
      <c r="N343">
        <v>0</v>
      </c>
      <c r="O343">
        <v>0</v>
      </c>
      <c r="P343">
        <v>0</v>
      </c>
      <c r="Q343">
        <v>18</v>
      </c>
      <c r="R343">
        <v>20</v>
      </c>
      <c r="S343">
        <v>15</v>
      </c>
      <c r="T343">
        <v>18</v>
      </c>
      <c r="U343">
        <v>15</v>
      </c>
      <c r="V343">
        <v>17</v>
      </c>
      <c r="W343">
        <v>0</v>
      </c>
      <c r="X343">
        <v>145</v>
      </c>
      <c r="Y343">
        <f>X343*1000</f>
        <v>145000</v>
      </c>
    </row>
    <row r="344" spans="1:25">
      <c r="A344" s="6">
        <v>308022</v>
      </c>
      <c r="B344" t="s">
        <v>466</v>
      </c>
      <c r="C344">
        <f t="shared" si="24"/>
        <v>308022</v>
      </c>
      <c r="D344" s="23">
        <v>9999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16</v>
      </c>
      <c r="R344">
        <v>80</v>
      </c>
      <c r="S344">
        <v>16</v>
      </c>
      <c r="T344">
        <v>80</v>
      </c>
      <c r="U344">
        <v>16</v>
      </c>
      <c r="V344">
        <v>80</v>
      </c>
      <c r="W344">
        <v>0</v>
      </c>
      <c r="X344">
        <v>10</v>
      </c>
      <c r="Y344" s="9">
        <v>50</v>
      </c>
    </row>
    <row r="345" spans="1:25">
      <c r="A345" s="6">
        <v>308023</v>
      </c>
      <c r="B345" t="s">
        <v>467</v>
      </c>
      <c r="C345">
        <f t="shared" si="24"/>
        <v>308023</v>
      </c>
      <c r="D345" s="23">
        <v>9999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48</v>
      </c>
      <c r="R345">
        <v>176</v>
      </c>
      <c r="S345">
        <v>48</v>
      </c>
      <c r="T345">
        <v>176</v>
      </c>
      <c r="U345">
        <v>48</v>
      </c>
      <c r="V345">
        <v>176</v>
      </c>
      <c r="W345">
        <v>0</v>
      </c>
      <c r="X345">
        <v>50</v>
      </c>
      <c r="Y345" s="9">
        <v>50</v>
      </c>
    </row>
    <row r="346" spans="1:25">
      <c r="A346" s="6">
        <v>308024</v>
      </c>
      <c r="B346" t="s">
        <v>468</v>
      </c>
      <c r="C346">
        <f t="shared" si="24"/>
        <v>308024</v>
      </c>
      <c r="D346" s="23">
        <v>9999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96</v>
      </c>
      <c r="R346">
        <v>288</v>
      </c>
      <c r="S346">
        <v>96</v>
      </c>
      <c r="T346">
        <v>288</v>
      </c>
      <c r="U346">
        <v>96</v>
      </c>
      <c r="V346">
        <v>288</v>
      </c>
      <c r="W346">
        <v>0</v>
      </c>
      <c r="X346">
        <v>100</v>
      </c>
      <c r="Y346" s="9">
        <v>50</v>
      </c>
    </row>
    <row r="347" spans="1:25">
      <c r="A347" s="6">
        <v>308025</v>
      </c>
      <c r="B347" t="s">
        <v>469</v>
      </c>
      <c r="C347">
        <f t="shared" si="24"/>
        <v>308025</v>
      </c>
      <c r="D347" s="23">
        <v>9999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160</v>
      </c>
      <c r="R347">
        <v>416</v>
      </c>
      <c r="S347">
        <v>160</v>
      </c>
      <c r="T347">
        <v>416</v>
      </c>
      <c r="U347">
        <v>160</v>
      </c>
      <c r="V347">
        <v>416</v>
      </c>
      <c r="W347">
        <v>0</v>
      </c>
      <c r="X347">
        <v>200</v>
      </c>
      <c r="Y347" s="9">
        <v>50</v>
      </c>
    </row>
    <row r="348" spans="1:25">
      <c r="A348" s="6">
        <v>308026</v>
      </c>
      <c r="B348" t="s">
        <v>470</v>
      </c>
      <c r="C348">
        <f t="shared" si="24"/>
        <v>308026</v>
      </c>
      <c r="D348" s="23">
        <v>9999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240</v>
      </c>
      <c r="R348">
        <v>560</v>
      </c>
      <c r="S348">
        <v>240</v>
      </c>
      <c r="T348">
        <v>560</v>
      </c>
      <c r="U348">
        <v>240</v>
      </c>
      <c r="V348">
        <v>560</v>
      </c>
      <c r="W348">
        <v>0</v>
      </c>
      <c r="X348">
        <v>300</v>
      </c>
      <c r="Y348" s="9">
        <v>50</v>
      </c>
    </row>
    <row r="349" spans="1:25">
      <c r="A349" s="6">
        <v>308027</v>
      </c>
      <c r="B349" t="s">
        <v>471</v>
      </c>
      <c r="C349">
        <f t="shared" si="24"/>
        <v>308027</v>
      </c>
      <c r="D349" s="23">
        <v>9999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344</v>
      </c>
      <c r="R349">
        <v>728</v>
      </c>
      <c r="S349">
        <v>344</v>
      </c>
      <c r="T349">
        <v>728</v>
      </c>
      <c r="U349">
        <v>344</v>
      </c>
      <c r="V349">
        <v>728</v>
      </c>
      <c r="W349">
        <v>0</v>
      </c>
      <c r="X349">
        <v>400</v>
      </c>
      <c r="Y349" s="9">
        <v>50</v>
      </c>
    </row>
    <row r="350" spans="1:25">
      <c r="A350" s="6">
        <v>308028</v>
      </c>
      <c r="B350" t="s">
        <v>472</v>
      </c>
      <c r="C350">
        <f t="shared" si="24"/>
        <v>308028</v>
      </c>
      <c r="D350" s="23">
        <v>9999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472</v>
      </c>
      <c r="R350">
        <v>920</v>
      </c>
      <c r="S350">
        <v>472</v>
      </c>
      <c r="T350">
        <v>920</v>
      </c>
      <c r="U350">
        <v>472</v>
      </c>
      <c r="V350">
        <v>920</v>
      </c>
      <c r="W350">
        <v>0</v>
      </c>
      <c r="X350">
        <v>500</v>
      </c>
      <c r="Y350" s="9">
        <v>50</v>
      </c>
    </row>
    <row r="351" spans="1:25">
      <c r="A351" s="6">
        <v>308029</v>
      </c>
      <c r="B351" t="s">
        <v>473</v>
      </c>
      <c r="C351">
        <f t="shared" si="24"/>
        <v>308029</v>
      </c>
      <c r="D351" s="23">
        <v>9999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624</v>
      </c>
      <c r="R351">
        <v>1136</v>
      </c>
      <c r="S351">
        <v>624</v>
      </c>
      <c r="T351">
        <v>1136</v>
      </c>
      <c r="U351">
        <v>624</v>
      </c>
      <c r="V351">
        <v>1136</v>
      </c>
      <c r="W351">
        <v>0</v>
      </c>
      <c r="X351">
        <v>600</v>
      </c>
      <c r="Y351" s="9">
        <v>50</v>
      </c>
    </row>
    <row r="352" spans="1:25">
      <c r="A352" s="6">
        <v>308030</v>
      </c>
      <c r="B352" t="s">
        <v>474</v>
      </c>
      <c r="C352">
        <f t="shared" si="24"/>
        <v>308030</v>
      </c>
      <c r="D352" s="23">
        <v>9999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800</v>
      </c>
      <c r="R352">
        <v>1376</v>
      </c>
      <c r="S352">
        <v>800</v>
      </c>
      <c r="T352">
        <v>1376</v>
      </c>
      <c r="U352">
        <v>800</v>
      </c>
      <c r="V352">
        <v>1376</v>
      </c>
      <c r="W352">
        <v>0</v>
      </c>
      <c r="X352">
        <v>700</v>
      </c>
      <c r="Y352" s="9">
        <v>50</v>
      </c>
    </row>
    <row r="353" spans="1:25">
      <c r="A353" s="6">
        <v>308031</v>
      </c>
      <c r="B353" t="s">
        <v>475</v>
      </c>
      <c r="C353">
        <f t="shared" si="24"/>
        <v>308031</v>
      </c>
      <c r="D353" s="23">
        <v>9999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1008</v>
      </c>
      <c r="R353">
        <v>1648</v>
      </c>
      <c r="S353">
        <v>1008</v>
      </c>
      <c r="T353">
        <v>1648</v>
      </c>
      <c r="U353">
        <v>1008</v>
      </c>
      <c r="V353">
        <v>1648</v>
      </c>
      <c r="W353">
        <v>0</v>
      </c>
      <c r="X353">
        <v>800</v>
      </c>
      <c r="Y353" s="9">
        <v>50</v>
      </c>
    </row>
    <row r="354" spans="1:25">
      <c r="A354" s="6">
        <v>308032</v>
      </c>
      <c r="B354" t="s">
        <v>476</v>
      </c>
      <c r="C354">
        <f t="shared" si="24"/>
        <v>308032</v>
      </c>
      <c r="D354" s="23">
        <v>9999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1248</v>
      </c>
      <c r="R354">
        <v>1952</v>
      </c>
      <c r="S354">
        <v>1248</v>
      </c>
      <c r="T354">
        <v>1952</v>
      </c>
      <c r="U354">
        <v>1248</v>
      </c>
      <c r="V354">
        <v>1952</v>
      </c>
      <c r="W354">
        <v>0</v>
      </c>
      <c r="X354">
        <v>950</v>
      </c>
      <c r="Y354" s="9">
        <v>50</v>
      </c>
    </row>
    <row r="355" spans="1:25">
      <c r="A355" s="6">
        <v>308033</v>
      </c>
      <c r="B355" t="s">
        <v>477</v>
      </c>
      <c r="C355">
        <f t="shared" si="24"/>
        <v>308033</v>
      </c>
      <c r="D355" s="23">
        <v>9999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1520</v>
      </c>
      <c r="R355">
        <v>2288</v>
      </c>
      <c r="S355">
        <v>1520</v>
      </c>
      <c r="T355">
        <v>2288</v>
      </c>
      <c r="U355">
        <v>1520</v>
      </c>
      <c r="V355">
        <v>2288</v>
      </c>
      <c r="W355">
        <v>0</v>
      </c>
      <c r="X355">
        <v>1100</v>
      </c>
      <c r="Y355" s="9">
        <v>50</v>
      </c>
    </row>
    <row r="356" spans="1:25">
      <c r="A356" s="6">
        <v>309001</v>
      </c>
      <c r="B356" s="4" t="s">
        <v>226</v>
      </c>
      <c r="C356" s="4">
        <f t="shared" si="24"/>
        <v>309001</v>
      </c>
      <c r="D356" s="4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15</v>
      </c>
      <c r="Y356">
        <v>2000</v>
      </c>
    </row>
    <row r="357" spans="1:25">
      <c r="A357" s="6">
        <v>309002</v>
      </c>
      <c r="B357" s="4" t="s">
        <v>227</v>
      </c>
      <c r="C357" s="4">
        <f t="shared" si="24"/>
        <v>309002</v>
      </c>
      <c r="D357" s="4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2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22</v>
      </c>
      <c r="Y357">
        <v>20000</v>
      </c>
    </row>
    <row r="358" spans="1:25">
      <c r="A358" s="6">
        <v>309003</v>
      </c>
      <c r="B358" s="4" t="s">
        <v>228</v>
      </c>
      <c r="C358" s="4">
        <f t="shared" si="24"/>
        <v>309003</v>
      </c>
      <c r="D358" s="4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2</v>
      </c>
      <c r="O358">
        <v>0</v>
      </c>
      <c r="P358">
        <v>1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30</v>
      </c>
      <c r="Y358">
        <v>20000</v>
      </c>
    </row>
    <row r="359" spans="1:25">
      <c r="A359" s="6">
        <v>309004</v>
      </c>
      <c r="B359" s="4" t="s">
        <v>229</v>
      </c>
      <c r="C359" s="4">
        <f t="shared" si="24"/>
        <v>309004</v>
      </c>
      <c r="D359" s="4">
        <v>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3</v>
      </c>
      <c r="O359">
        <v>0</v>
      </c>
      <c r="P359">
        <v>2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26</v>
      </c>
      <c r="Y359">
        <v>20000</v>
      </c>
    </row>
    <row r="360" spans="1:25">
      <c r="A360" s="6">
        <v>309005</v>
      </c>
      <c r="B360" s="10" t="s">
        <v>230</v>
      </c>
      <c r="C360" s="4">
        <f t="shared" si="24"/>
        <v>309005</v>
      </c>
      <c r="D360" s="4">
        <v>6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2</v>
      </c>
      <c r="N360">
        <v>3</v>
      </c>
      <c r="O360">
        <v>0</v>
      </c>
      <c r="P360">
        <v>1</v>
      </c>
      <c r="Q360">
        <v>1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45</v>
      </c>
      <c r="Y360">
        <v>20000</v>
      </c>
    </row>
    <row r="361" spans="1:25">
      <c r="A361" s="6">
        <v>309006</v>
      </c>
      <c r="B361" s="11" t="s">
        <v>231</v>
      </c>
      <c r="C361" s="4">
        <f t="shared" si="24"/>
        <v>309006</v>
      </c>
      <c r="D361" s="4">
        <v>6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2</v>
      </c>
      <c r="N361">
        <v>2</v>
      </c>
      <c r="O361">
        <v>0</v>
      </c>
      <c r="P361">
        <v>1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0</v>
      </c>
      <c r="W361">
        <v>2</v>
      </c>
      <c r="X361">
        <v>30</v>
      </c>
      <c r="Y361">
        <v>20000</v>
      </c>
    </row>
    <row r="362" spans="1:25">
      <c r="A362" s="6">
        <v>309007</v>
      </c>
      <c r="B362" s="11" t="s">
        <v>232</v>
      </c>
      <c r="C362" s="4">
        <f t="shared" si="24"/>
        <v>309007</v>
      </c>
      <c r="D362" s="4">
        <v>6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2</v>
      </c>
      <c r="N362">
        <v>2</v>
      </c>
      <c r="O362">
        <v>0</v>
      </c>
      <c r="P362">
        <v>1</v>
      </c>
      <c r="Q362">
        <v>0</v>
      </c>
      <c r="R362">
        <v>0</v>
      </c>
      <c r="S362">
        <v>0</v>
      </c>
      <c r="T362">
        <v>0</v>
      </c>
      <c r="U362">
        <v>1</v>
      </c>
      <c r="V362">
        <v>0</v>
      </c>
      <c r="W362">
        <v>3</v>
      </c>
      <c r="X362">
        <v>28</v>
      </c>
      <c r="Y362">
        <v>20000</v>
      </c>
    </row>
    <row r="363" spans="1:25">
      <c r="A363" s="6">
        <v>309008</v>
      </c>
      <c r="B363" s="20" t="s">
        <v>439</v>
      </c>
      <c r="C363">
        <f t="shared" si="24"/>
        <v>309008</v>
      </c>
      <c r="D363">
        <v>7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3</v>
      </c>
      <c r="N363">
        <v>4</v>
      </c>
      <c r="O363">
        <v>3</v>
      </c>
      <c r="P363">
        <v>4</v>
      </c>
      <c r="Q363">
        <v>0</v>
      </c>
      <c r="R363">
        <v>4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60</v>
      </c>
      <c r="Y363">
        <v>20000</v>
      </c>
    </row>
    <row r="364" spans="1:25">
      <c r="A364" s="6">
        <v>309009</v>
      </c>
      <c r="B364" s="21" t="s">
        <v>440</v>
      </c>
      <c r="C364">
        <f>C363</f>
        <v>309008</v>
      </c>
      <c r="D364">
        <v>7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3</v>
      </c>
      <c r="N364">
        <v>4</v>
      </c>
      <c r="O364">
        <v>3</v>
      </c>
      <c r="P364">
        <v>4</v>
      </c>
      <c r="Q364">
        <v>0</v>
      </c>
      <c r="R364">
        <v>0</v>
      </c>
      <c r="S364">
        <v>0</v>
      </c>
      <c r="T364">
        <v>4</v>
      </c>
      <c r="U364">
        <v>0</v>
      </c>
      <c r="V364">
        <v>0</v>
      </c>
      <c r="W364">
        <v>0</v>
      </c>
      <c r="X364">
        <v>60</v>
      </c>
      <c r="Y364">
        <v>20000</v>
      </c>
    </row>
    <row r="365" spans="1:25">
      <c r="A365" s="6">
        <v>309010</v>
      </c>
      <c r="B365" s="21" t="s">
        <v>441</v>
      </c>
      <c r="C365">
        <f>C363</f>
        <v>309008</v>
      </c>
      <c r="D365">
        <v>7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3</v>
      </c>
      <c r="N365">
        <v>4</v>
      </c>
      <c r="O365">
        <v>3</v>
      </c>
      <c r="P365">
        <v>4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4</v>
      </c>
      <c r="W365">
        <v>0</v>
      </c>
      <c r="X365">
        <v>60</v>
      </c>
      <c r="Y365">
        <v>20000</v>
      </c>
    </row>
    <row r="366" spans="1:25">
      <c r="A366" s="6">
        <v>309011</v>
      </c>
      <c r="B366" s="21" t="s">
        <v>442</v>
      </c>
      <c r="C366">
        <f>A366</f>
        <v>309011</v>
      </c>
      <c r="D366">
        <v>8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3</v>
      </c>
      <c r="N366">
        <v>5</v>
      </c>
      <c r="O366">
        <v>3</v>
      </c>
      <c r="P366">
        <v>4</v>
      </c>
      <c r="Q366">
        <v>1</v>
      </c>
      <c r="R366">
        <v>5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70</v>
      </c>
      <c r="Y366">
        <v>20000</v>
      </c>
    </row>
    <row r="367" spans="1:25">
      <c r="A367" s="6">
        <v>309012</v>
      </c>
      <c r="B367" s="21" t="s">
        <v>443</v>
      </c>
      <c r="C367">
        <f>A367</f>
        <v>309012</v>
      </c>
      <c r="D367">
        <v>8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4</v>
      </c>
      <c r="N367">
        <v>5</v>
      </c>
      <c r="O367">
        <v>4</v>
      </c>
      <c r="P367">
        <v>5</v>
      </c>
      <c r="Q367">
        <v>0</v>
      </c>
      <c r="R367">
        <v>0</v>
      </c>
      <c r="S367">
        <v>2</v>
      </c>
      <c r="T367">
        <v>5</v>
      </c>
      <c r="U367">
        <v>0</v>
      </c>
      <c r="V367">
        <v>0</v>
      </c>
      <c r="W367">
        <v>0</v>
      </c>
      <c r="X367">
        <v>70</v>
      </c>
      <c r="Y367">
        <v>20000</v>
      </c>
    </row>
    <row r="368" spans="1:25">
      <c r="A368" s="6">
        <v>309013</v>
      </c>
      <c r="B368" s="21" t="s">
        <v>444</v>
      </c>
      <c r="C368">
        <f>A368</f>
        <v>309013</v>
      </c>
      <c r="D368">
        <v>8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4</v>
      </c>
      <c r="N368">
        <v>5</v>
      </c>
      <c r="O368">
        <v>4</v>
      </c>
      <c r="P368">
        <v>5</v>
      </c>
      <c r="Q368">
        <v>0</v>
      </c>
      <c r="R368">
        <v>0</v>
      </c>
      <c r="S368">
        <v>0</v>
      </c>
      <c r="T368">
        <v>0</v>
      </c>
      <c r="U368">
        <v>2</v>
      </c>
      <c r="V368">
        <v>5</v>
      </c>
      <c r="W368">
        <v>0</v>
      </c>
      <c r="X368">
        <v>70</v>
      </c>
      <c r="Y368">
        <v>20000</v>
      </c>
    </row>
    <row r="369" spans="1:25">
      <c r="A369" s="6">
        <v>309014</v>
      </c>
      <c r="B369" s="21" t="s">
        <v>445</v>
      </c>
      <c r="C369">
        <f>A369</f>
        <v>309014</v>
      </c>
      <c r="D369">
        <v>9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5</v>
      </c>
      <c r="N369">
        <v>6</v>
      </c>
      <c r="O369">
        <v>4</v>
      </c>
      <c r="P369">
        <v>5</v>
      </c>
      <c r="Q369">
        <v>2</v>
      </c>
      <c r="R369">
        <v>6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80</v>
      </c>
      <c r="Y369">
        <v>20000</v>
      </c>
    </row>
    <row r="370" spans="1:25">
      <c r="A370" s="6">
        <v>309015</v>
      </c>
      <c r="B370" s="21" t="s">
        <v>446</v>
      </c>
      <c r="C370">
        <f>C369</f>
        <v>309014</v>
      </c>
      <c r="D370">
        <v>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4</v>
      </c>
      <c r="N370">
        <v>5</v>
      </c>
      <c r="O370">
        <v>5</v>
      </c>
      <c r="P370">
        <v>6</v>
      </c>
      <c r="Q370">
        <v>0</v>
      </c>
      <c r="R370">
        <v>0</v>
      </c>
      <c r="S370">
        <v>2</v>
      </c>
      <c r="T370">
        <v>6</v>
      </c>
      <c r="U370">
        <v>0</v>
      </c>
      <c r="V370">
        <v>0</v>
      </c>
      <c r="W370">
        <v>0</v>
      </c>
      <c r="X370">
        <v>80</v>
      </c>
      <c r="Y370">
        <v>20000</v>
      </c>
    </row>
    <row r="371" spans="1:25">
      <c r="A371" s="6">
        <v>309016</v>
      </c>
      <c r="B371" s="21" t="s">
        <v>447</v>
      </c>
      <c r="C371">
        <f>C369</f>
        <v>309014</v>
      </c>
      <c r="D371">
        <v>9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5</v>
      </c>
      <c r="N371">
        <v>5</v>
      </c>
      <c r="O371">
        <v>5</v>
      </c>
      <c r="P371">
        <v>5</v>
      </c>
      <c r="Q371">
        <v>0</v>
      </c>
      <c r="R371">
        <v>0</v>
      </c>
      <c r="S371">
        <v>0</v>
      </c>
      <c r="T371">
        <v>0</v>
      </c>
      <c r="U371">
        <v>2</v>
      </c>
      <c r="V371">
        <v>6</v>
      </c>
      <c r="W371">
        <v>0</v>
      </c>
      <c r="X371">
        <v>80</v>
      </c>
      <c r="Y371">
        <v>20000</v>
      </c>
    </row>
    <row r="372" spans="1:25">
      <c r="A372" s="6">
        <v>309017</v>
      </c>
      <c r="B372" s="21" t="s">
        <v>448</v>
      </c>
      <c r="C372">
        <f>A372</f>
        <v>309017</v>
      </c>
      <c r="D372">
        <v>10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6</v>
      </c>
      <c r="N372">
        <v>6</v>
      </c>
      <c r="O372">
        <v>6</v>
      </c>
      <c r="P372">
        <v>6</v>
      </c>
      <c r="Q372">
        <v>2</v>
      </c>
      <c r="R372">
        <v>8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90</v>
      </c>
      <c r="Y372">
        <v>50000</v>
      </c>
    </row>
    <row r="373" spans="1:25">
      <c r="A373" s="6">
        <v>309018</v>
      </c>
      <c r="B373" s="21" t="s">
        <v>449</v>
      </c>
      <c r="C373">
        <f>C372</f>
        <v>309017</v>
      </c>
      <c r="D373">
        <v>10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6</v>
      </c>
      <c r="N373">
        <v>6</v>
      </c>
      <c r="O373">
        <v>6</v>
      </c>
      <c r="P373">
        <v>6</v>
      </c>
      <c r="Q373">
        <v>0</v>
      </c>
      <c r="R373">
        <v>0</v>
      </c>
      <c r="S373">
        <v>2</v>
      </c>
      <c r="T373">
        <v>8</v>
      </c>
      <c r="U373">
        <v>0</v>
      </c>
      <c r="V373">
        <v>0</v>
      </c>
      <c r="W373">
        <v>0</v>
      </c>
      <c r="X373">
        <v>90</v>
      </c>
      <c r="Y373">
        <v>50000</v>
      </c>
    </row>
    <row r="374" spans="1:25">
      <c r="A374" s="6">
        <v>309019</v>
      </c>
      <c r="B374" s="21" t="s">
        <v>450</v>
      </c>
      <c r="C374">
        <f>C372</f>
        <v>309017</v>
      </c>
      <c r="D374">
        <v>10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6</v>
      </c>
      <c r="N374">
        <v>6</v>
      </c>
      <c r="O374">
        <v>6</v>
      </c>
      <c r="P374">
        <v>6</v>
      </c>
      <c r="Q374">
        <v>0</v>
      </c>
      <c r="R374">
        <v>0</v>
      </c>
      <c r="S374">
        <v>0</v>
      </c>
      <c r="T374">
        <v>0</v>
      </c>
      <c r="U374">
        <v>2</v>
      </c>
      <c r="V374">
        <v>8</v>
      </c>
      <c r="W374">
        <v>0</v>
      </c>
      <c r="X374">
        <v>90</v>
      </c>
      <c r="Y374">
        <v>50000</v>
      </c>
    </row>
    <row r="375" spans="1:25">
      <c r="A375" s="6">
        <v>309020</v>
      </c>
      <c r="B375" t="s">
        <v>609</v>
      </c>
      <c r="C375">
        <f>A375</f>
        <v>309020</v>
      </c>
      <c r="D375">
        <v>11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6</v>
      </c>
      <c r="N375">
        <v>6</v>
      </c>
      <c r="O375">
        <v>5</v>
      </c>
      <c r="P375">
        <v>5</v>
      </c>
      <c r="Q375">
        <v>3</v>
      </c>
      <c r="R375">
        <v>9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100</v>
      </c>
      <c r="Y375">
        <f t="shared" ref="Y375:Y384" si="25">X375*1000</f>
        <v>100000</v>
      </c>
    </row>
    <row r="376" spans="1:25">
      <c r="A376" s="6">
        <v>309021</v>
      </c>
      <c r="B376" t="s">
        <v>610</v>
      </c>
      <c r="C376">
        <f>A376</f>
        <v>309021</v>
      </c>
      <c r="D376">
        <v>11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6</v>
      </c>
      <c r="N376">
        <v>6</v>
      </c>
      <c r="O376">
        <v>5</v>
      </c>
      <c r="P376">
        <v>5</v>
      </c>
      <c r="Q376">
        <v>0</v>
      </c>
      <c r="R376">
        <v>0</v>
      </c>
      <c r="S376">
        <v>3</v>
      </c>
      <c r="T376">
        <v>9</v>
      </c>
      <c r="U376">
        <v>0</v>
      </c>
      <c r="V376">
        <v>0</v>
      </c>
      <c r="W376">
        <v>0</v>
      </c>
      <c r="X376">
        <v>100</v>
      </c>
      <c r="Y376">
        <f t="shared" si="25"/>
        <v>100000</v>
      </c>
    </row>
    <row r="377" spans="1:25">
      <c r="A377" s="6">
        <v>309022</v>
      </c>
      <c r="B377" t="s">
        <v>611</v>
      </c>
      <c r="C377">
        <f>A377</f>
        <v>309022</v>
      </c>
      <c r="D377">
        <v>11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6</v>
      </c>
      <c r="N377">
        <v>6</v>
      </c>
      <c r="O377">
        <v>5</v>
      </c>
      <c r="P377">
        <v>5</v>
      </c>
      <c r="Q377">
        <v>0</v>
      </c>
      <c r="R377">
        <v>0</v>
      </c>
      <c r="S377">
        <v>0</v>
      </c>
      <c r="T377">
        <v>0</v>
      </c>
      <c r="U377">
        <v>3</v>
      </c>
      <c r="V377">
        <v>9</v>
      </c>
      <c r="W377">
        <v>0</v>
      </c>
      <c r="X377">
        <v>100</v>
      </c>
      <c r="Y377">
        <f t="shared" si="25"/>
        <v>100000</v>
      </c>
    </row>
    <row r="378" spans="1:25">
      <c r="A378" s="6">
        <v>309023</v>
      </c>
      <c r="B378" t="s">
        <v>612</v>
      </c>
      <c r="C378">
        <f>A378</f>
        <v>309023</v>
      </c>
      <c r="D378">
        <v>12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6</v>
      </c>
      <c r="N378">
        <v>8</v>
      </c>
      <c r="O378">
        <v>6</v>
      </c>
      <c r="P378">
        <v>8</v>
      </c>
      <c r="Q378">
        <v>4</v>
      </c>
      <c r="R378">
        <v>10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115</v>
      </c>
      <c r="Y378">
        <f t="shared" si="25"/>
        <v>115000</v>
      </c>
    </row>
    <row r="379" spans="1:25">
      <c r="A379" s="6">
        <v>309024</v>
      </c>
      <c r="B379" t="s">
        <v>613</v>
      </c>
      <c r="C379">
        <f>C378</f>
        <v>309023</v>
      </c>
      <c r="D379">
        <v>12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6</v>
      </c>
      <c r="N379">
        <v>8</v>
      </c>
      <c r="O379">
        <v>6</v>
      </c>
      <c r="P379">
        <v>8</v>
      </c>
      <c r="Q379">
        <v>0</v>
      </c>
      <c r="R379">
        <v>0</v>
      </c>
      <c r="S379">
        <v>4</v>
      </c>
      <c r="T379">
        <v>10</v>
      </c>
      <c r="U379">
        <v>0</v>
      </c>
      <c r="V379">
        <v>0</v>
      </c>
      <c r="W379">
        <v>0</v>
      </c>
      <c r="X379">
        <v>115</v>
      </c>
      <c r="Y379">
        <f t="shared" si="25"/>
        <v>115000</v>
      </c>
    </row>
    <row r="380" spans="1:25">
      <c r="A380" s="6">
        <v>309025</v>
      </c>
      <c r="B380" t="s">
        <v>614</v>
      </c>
      <c r="C380">
        <f>C378</f>
        <v>309023</v>
      </c>
      <c r="D380">
        <v>12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6</v>
      </c>
      <c r="N380">
        <v>8</v>
      </c>
      <c r="O380">
        <v>6</v>
      </c>
      <c r="P380">
        <v>8</v>
      </c>
      <c r="Q380">
        <v>0</v>
      </c>
      <c r="R380">
        <v>0</v>
      </c>
      <c r="S380">
        <v>0</v>
      </c>
      <c r="T380">
        <v>0</v>
      </c>
      <c r="U380">
        <v>4</v>
      </c>
      <c r="V380">
        <v>10</v>
      </c>
      <c r="W380">
        <v>0</v>
      </c>
      <c r="X380">
        <v>115</v>
      </c>
      <c r="Y380">
        <f t="shared" si="25"/>
        <v>115000</v>
      </c>
    </row>
    <row r="381" spans="1:25">
      <c r="A381" s="6">
        <v>309026</v>
      </c>
      <c r="B381" t="s">
        <v>635</v>
      </c>
      <c r="C381">
        <f>A381</f>
        <v>309026</v>
      </c>
      <c r="D381">
        <v>13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6</v>
      </c>
      <c r="N381">
        <v>7</v>
      </c>
      <c r="O381">
        <v>5</v>
      </c>
      <c r="P381">
        <v>6</v>
      </c>
      <c r="Q381">
        <v>6</v>
      </c>
      <c r="R381">
        <v>12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130</v>
      </c>
      <c r="Y381">
        <f t="shared" si="25"/>
        <v>130000</v>
      </c>
    </row>
    <row r="382" spans="1:25">
      <c r="A382" s="6">
        <v>309027</v>
      </c>
      <c r="B382" t="s">
        <v>636</v>
      </c>
      <c r="C382">
        <f>C381</f>
        <v>309026</v>
      </c>
      <c r="D382">
        <v>13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6</v>
      </c>
      <c r="N382">
        <v>7</v>
      </c>
      <c r="O382">
        <v>5</v>
      </c>
      <c r="P382">
        <v>6</v>
      </c>
      <c r="Q382">
        <v>0</v>
      </c>
      <c r="R382">
        <v>0</v>
      </c>
      <c r="S382">
        <v>6</v>
      </c>
      <c r="T382">
        <v>12</v>
      </c>
      <c r="U382">
        <v>0</v>
      </c>
      <c r="V382">
        <v>0</v>
      </c>
      <c r="W382">
        <v>0</v>
      </c>
      <c r="X382">
        <v>130</v>
      </c>
      <c r="Y382">
        <f t="shared" si="25"/>
        <v>130000</v>
      </c>
    </row>
    <row r="383" spans="1:25">
      <c r="A383" s="6">
        <v>309028</v>
      </c>
      <c r="B383" t="s">
        <v>637</v>
      </c>
      <c r="C383">
        <f>C381</f>
        <v>309026</v>
      </c>
      <c r="D383">
        <v>13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6</v>
      </c>
      <c r="N383">
        <v>7</v>
      </c>
      <c r="O383">
        <v>5</v>
      </c>
      <c r="P383">
        <v>6</v>
      </c>
      <c r="Q383">
        <v>0</v>
      </c>
      <c r="R383">
        <v>0</v>
      </c>
      <c r="S383">
        <v>0</v>
      </c>
      <c r="T383">
        <v>0</v>
      </c>
      <c r="U383">
        <v>6</v>
      </c>
      <c r="V383">
        <v>12</v>
      </c>
      <c r="W383">
        <v>0</v>
      </c>
      <c r="X383">
        <v>130</v>
      </c>
      <c r="Y383">
        <f t="shared" si="25"/>
        <v>130000</v>
      </c>
    </row>
    <row r="384" spans="1:25">
      <c r="A384" s="6">
        <v>309029</v>
      </c>
      <c r="B384" t="s">
        <v>638</v>
      </c>
      <c r="C384">
        <f t="shared" ref="C384:C392" si="26">A384</f>
        <v>309029</v>
      </c>
      <c r="D384">
        <v>14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2</v>
      </c>
      <c r="N384">
        <v>9</v>
      </c>
      <c r="O384">
        <v>2</v>
      </c>
      <c r="P384">
        <v>8</v>
      </c>
      <c r="Q384">
        <v>9</v>
      </c>
      <c r="R384">
        <v>15</v>
      </c>
      <c r="S384">
        <v>9</v>
      </c>
      <c r="T384">
        <v>15</v>
      </c>
      <c r="U384">
        <v>9</v>
      </c>
      <c r="V384">
        <v>15</v>
      </c>
      <c r="W384">
        <v>0</v>
      </c>
      <c r="X384">
        <v>145</v>
      </c>
      <c r="Y384">
        <f t="shared" si="25"/>
        <v>145000</v>
      </c>
    </row>
    <row r="385" spans="1:25">
      <c r="A385" s="6">
        <v>310001</v>
      </c>
      <c r="B385" s="11" t="s">
        <v>219</v>
      </c>
      <c r="C385" s="4">
        <f t="shared" si="26"/>
        <v>310001</v>
      </c>
      <c r="D385" s="4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15</v>
      </c>
      <c r="Y385">
        <v>2000</v>
      </c>
    </row>
    <row r="386" spans="1:25">
      <c r="A386" s="6">
        <v>310002</v>
      </c>
      <c r="B386" s="11" t="s">
        <v>220</v>
      </c>
      <c r="C386" s="4">
        <f t="shared" si="26"/>
        <v>310002</v>
      </c>
      <c r="D386" s="4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2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22</v>
      </c>
      <c r="Y386">
        <v>20000</v>
      </c>
    </row>
    <row r="387" spans="1:25">
      <c r="A387" s="6">
        <v>310003</v>
      </c>
      <c r="B387" s="11" t="s">
        <v>221</v>
      </c>
      <c r="C387" s="4">
        <f t="shared" si="26"/>
        <v>310003</v>
      </c>
      <c r="D387" s="4">
        <v>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3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30</v>
      </c>
      <c r="Y387">
        <v>20000</v>
      </c>
    </row>
    <row r="388" spans="1:25">
      <c r="A388" s="6">
        <v>310004</v>
      </c>
      <c r="B388" s="11" t="s">
        <v>222</v>
      </c>
      <c r="C388" s="4">
        <f t="shared" si="26"/>
        <v>310004</v>
      </c>
      <c r="D388" s="4">
        <v>2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3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26</v>
      </c>
      <c r="Y388">
        <v>20000</v>
      </c>
    </row>
    <row r="389" spans="1:25">
      <c r="A389" s="6">
        <v>310005</v>
      </c>
      <c r="B389" s="11" t="s">
        <v>223</v>
      </c>
      <c r="C389" s="4">
        <f t="shared" si="26"/>
        <v>310005</v>
      </c>
      <c r="D389" s="4">
        <v>6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3</v>
      </c>
      <c r="O389">
        <v>0</v>
      </c>
      <c r="P389">
        <v>0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1</v>
      </c>
      <c r="X389">
        <v>45</v>
      </c>
      <c r="Y389">
        <v>20000</v>
      </c>
    </row>
    <row r="390" spans="1:25">
      <c r="A390" s="6">
        <v>310006</v>
      </c>
      <c r="B390" s="11" t="s">
        <v>224</v>
      </c>
      <c r="C390" s="4">
        <f t="shared" si="26"/>
        <v>310006</v>
      </c>
      <c r="D390" s="4">
        <v>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3</v>
      </c>
      <c r="O390">
        <v>0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0</v>
      </c>
      <c r="V390">
        <v>0</v>
      </c>
      <c r="W390">
        <v>2</v>
      </c>
      <c r="X390">
        <v>30</v>
      </c>
      <c r="Y390">
        <v>20000</v>
      </c>
    </row>
    <row r="391" spans="1:25">
      <c r="A391" s="6">
        <v>310007</v>
      </c>
      <c r="B391" s="11" t="s">
        <v>225</v>
      </c>
      <c r="C391" s="4">
        <f t="shared" si="26"/>
        <v>310007</v>
      </c>
      <c r="D391" s="4">
        <v>6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3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3</v>
      </c>
      <c r="X391">
        <v>28</v>
      </c>
      <c r="Y391">
        <v>20000</v>
      </c>
    </row>
    <row r="392" spans="1:25">
      <c r="A392" s="6">
        <v>310008</v>
      </c>
      <c r="B392" s="20" t="s">
        <v>427</v>
      </c>
      <c r="C392">
        <f t="shared" si="26"/>
        <v>310008</v>
      </c>
      <c r="D392">
        <v>7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3</v>
      </c>
      <c r="N392">
        <v>4</v>
      </c>
      <c r="O392">
        <v>3</v>
      </c>
      <c r="P392">
        <v>4</v>
      </c>
      <c r="Q392">
        <v>0</v>
      </c>
      <c r="R392">
        <v>4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60</v>
      </c>
      <c r="Y392">
        <v>20000</v>
      </c>
    </row>
    <row r="393" spans="1:25">
      <c r="A393" s="6">
        <v>310009</v>
      </c>
      <c r="B393" s="21" t="s">
        <v>428</v>
      </c>
      <c r="C393">
        <f>C392</f>
        <v>310008</v>
      </c>
      <c r="D393">
        <v>7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3</v>
      </c>
      <c r="N393">
        <v>4</v>
      </c>
      <c r="O393">
        <v>3</v>
      </c>
      <c r="P393">
        <v>4</v>
      </c>
      <c r="Q393">
        <v>0</v>
      </c>
      <c r="R393">
        <v>0</v>
      </c>
      <c r="S393">
        <v>0</v>
      </c>
      <c r="T393">
        <v>4</v>
      </c>
      <c r="U393">
        <v>0</v>
      </c>
      <c r="V393">
        <v>0</v>
      </c>
      <c r="W393">
        <v>0</v>
      </c>
      <c r="X393">
        <v>60</v>
      </c>
      <c r="Y393">
        <v>20000</v>
      </c>
    </row>
    <row r="394" spans="1:25">
      <c r="A394" s="6">
        <v>310010</v>
      </c>
      <c r="B394" s="21" t="s">
        <v>429</v>
      </c>
      <c r="C394">
        <f>C392</f>
        <v>310008</v>
      </c>
      <c r="D394">
        <v>7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3</v>
      </c>
      <c r="N394">
        <v>4</v>
      </c>
      <c r="O394">
        <v>3</v>
      </c>
      <c r="P394">
        <v>4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4</v>
      </c>
      <c r="W394">
        <v>0</v>
      </c>
      <c r="X394">
        <v>60</v>
      </c>
      <c r="Y394">
        <v>20000</v>
      </c>
    </row>
    <row r="395" spans="1:25">
      <c r="A395" s="6">
        <v>310011</v>
      </c>
      <c r="B395" s="21" t="s">
        <v>430</v>
      </c>
      <c r="C395">
        <f>A395</f>
        <v>310011</v>
      </c>
      <c r="D395">
        <v>8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4</v>
      </c>
      <c r="N395">
        <v>4</v>
      </c>
      <c r="O395">
        <v>4</v>
      </c>
      <c r="P395">
        <v>4</v>
      </c>
      <c r="Q395">
        <v>1</v>
      </c>
      <c r="R395">
        <v>5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70</v>
      </c>
      <c r="Y395">
        <v>20000</v>
      </c>
    </row>
    <row r="396" spans="1:25">
      <c r="A396" s="6">
        <v>310012</v>
      </c>
      <c r="B396" s="21" t="s">
        <v>431</v>
      </c>
      <c r="C396">
        <f>A396</f>
        <v>310012</v>
      </c>
      <c r="D396">
        <v>8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4</v>
      </c>
      <c r="N396">
        <v>5</v>
      </c>
      <c r="O396">
        <v>4</v>
      </c>
      <c r="P396">
        <v>5</v>
      </c>
      <c r="Q396">
        <v>0</v>
      </c>
      <c r="R396">
        <v>0</v>
      </c>
      <c r="S396">
        <v>2</v>
      </c>
      <c r="T396">
        <v>5</v>
      </c>
      <c r="U396">
        <v>0</v>
      </c>
      <c r="V396">
        <v>0</v>
      </c>
      <c r="W396">
        <v>0</v>
      </c>
      <c r="X396">
        <v>70</v>
      </c>
      <c r="Y396">
        <v>20000</v>
      </c>
    </row>
    <row r="397" spans="1:25">
      <c r="A397" s="6">
        <v>310013</v>
      </c>
      <c r="B397" s="21" t="s">
        <v>432</v>
      </c>
      <c r="C397">
        <f>A397</f>
        <v>310013</v>
      </c>
      <c r="D397">
        <v>8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4</v>
      </c>
      <c r="N397">
        <v>5</v>
      </c>
      <c r="O397">
        <v>4</v>
      </c>
      <c r="P397">
        <v>5</v>
      </c>
      <c r="Q397">
        <v>0</v>
      </c>
      <c r="R397">
        <v>0</v>
      </c>
      <c r="S397">
        <v>0</v>
      </c>
      <c r="T397">
        <v>0</v>
      </c>
      <c r="U397">
        <v>2</v>
      </c>
      <c r="V397">
        <v>5</v>
      </c>
      <c r="W397">
        <v>0</v>
      </c>
      <c r="X397">
        <v>70</v>
      </c>
      <c r="Y397">
        <v>20000</v>
      </c>
    </row>
    <row r="398" spans="1:25">
      <c r="A398" s="6">
        <v>310014</v>
      </c>
      <c r="B398" s="21" t="s">
        <v>433</v>
      </c>
      <c r="C398">
        <f>A398</f>
        <v>310014</v>
      </c>
      <c r="D398">
        <v>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4</v>
      </c>
      <c r="N398">
        <v>4</v>
      </c>
      <c r="O398">
        <v>4</v>
      </c>
      <c r="P398">
        <v>4</v>
      </c>
      <c r="Q398">
        <v>2</v>
      </c>
      <c r="R398">
        <v>6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80</v>
      </c>
      <c r="Y398">
        <v>20000</v>
      </c>
    </row>
    <row r="399" spans="1:25">
      <c r="A399" s="6">
        <v>310015</v>
      </c>
      <c r="B399" s="21" t="s">
        <v>434</v>
      </c>
      <c r="C399">
        <f>C398</f>
        <v>310014</v>
      </c>
      <c r="D399">
        <v>9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4</v>
      </c>
      <c r="N399">
        <v>5</v>
      </c>
      <c r="O399">
        <v>4</v>
      </c>
      <c r="P399">
        <v>5</v>
      </c>
      <c r="Q399">
        <v>0</v>
      </c>
      <c r="R399">
        <v>0</v>
      </c>
      <c r="S399">
        <v>2</v>
      </c>
      <c r="T399">
        <v>6</v>
      </c>
      <c r="U399">
        <v>0</v>
      </c>
      <c r="V399">
        <v>0</v>
      </c>
      <c r="W399">
        <v>0</v>
      </c>
      <c r="X399">
        <v>80</v>
      </c>
      <c r="Y399">
        <v>20000</v>
      </c>
    </row>
    <row r="400" spans="1:25">
      <c r="A400" s="6">
        <v>310016</v>
      </c>
      <c r="B400" s="21" t="s">
        <v>435</v>
      </c>
      <c r="C400">
        <f>C398</f>
        <v>310014</v>
      </c>
      <c r="D400">
        <v>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4</v>
      </c>
      <c r="N400">
        <v>5</v>
      </c>
      <c r="O400">
        <v>4</v>
      </c>
      <c r="P400">
        <v>5</v>
      </c>
      <c r="Q400">
        <v>0</v>
      </c>
      <c r="R400">
        <v>0</v>
      </c>
      <c r="S400">
        <v>0</v>
      </c>
      <c r="T400">
        <v>0</v>
      </c>
      <c r="U400">
        <v>2</v>
      </c>
      <c r="V400">
        <v>6</v>
      </c>
      <c r="W400">
        <v>0</v>
      </c>
      <c r="X400">
        <v>80</v>
      </c>
      <c r="Y400">
        <v>20000</v>
      </c>
    </row>
    <row r="401" spans="1:25">
      <c r="A401" s="6">
        <v>310017</v>
      </c>
      <c r="B401" s="21" t="s">
        <v>436</v>
      </c>
      <c r="C401">
        <f t="shared" ref="C401:C407" si="27">A401</f>
        <v>310017</v>
      </c>
      <c r="D401">
        <v>10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6</v>
      </c>
      <c r="N401">
        <v>6</v>
      </c>
      <c r="O401">
        <v>6</v>
      </c>
      <c r="P401">
        <v>6</v>
      </c>
      <c r="Q401">
        <v>2</v>
      </c>
      <c r="R401">
        <v>8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90</v>
      </c>
      <c r="Y401">
        <v>50000</v>
      </c>
    </row>
    <row r="402" spans="1:25">
      <c r="A402" s="6">
        <v>310018</v>
      </c>
      <c r="B402" s="21" t="s">
        <v>437</v>
      </c>
      <c r="C402">
        <f t="shared" si="27"/>
        <v>310018</v>
      </c>
      <c r="D402">
        <v>10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6</v>
      </c>
      <c r="N402">
        <v>6</v>
      </c>
      <c r="O402">
        <v>6</v>
      </c>
      <c r="P402">
        <v>6</v>
      </c>
      <c r="Q402">
        <v>0</v>
      </c>
      <c r="R402">
        <v>0</v>
      </c>
      <c r="S402">
        <v>2</v>
      </c>
      <c r="T402">
        <v>8</v>
      </c>
      <c r="U402">
        <v>0</v>
      </c>
      <c r="V402">
        <v>0</v>
      </c>
      <c r="W402">
        <v>0</v>
      </c>
      <c r="X402">
        <v>90</v>
      </c>
      <c r="Y402">
        <v>50000</v>
      </c>
    </row>
    <row r="403" spans="1:25">
      <c r="A403" s="6">
        <v>310019</v>
      </c>
      <c r="B403" s="21" t="s">
        <v>438</v>
      </c>
      <c r="C403">
        <f t="shared" si="27"/>
        <v>310019</v>
      </c>
      <c r="D403">
        <v>10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6</v>
      </c>
      <c r="N403">
        <v>6</v>
      </c>
      <c r="O403">
        <v>6</v>
      </c>
      <c r="P403">
        <v>6</v>
      </c>
      <c r="Q403">
        <v>0</v>
      </c>
      <c r="R403">
        <v>0</v>
      </c>
      <c r="S403">
        <v>0</v>
      </c>
      <c r="T403">
        <v>0</v>
      </c>
      <c r="U403">
        <v>2</v>
      </c>
      <c r="V403">
        <v>8</v>
      </c>
      <c r="W403">
        <v>0</v>
      </c>
      <c r="X403">
        <v>90</v>
      </c>
      <c r="Y403">
        <v>50000</v>
      </c>
    </row>
    <row r="404" spans="1:25">
      <c r="A404" s="6">
        <v>310020</v>
      </c>
      <c r="B404" t="s">
        <v>603</v>
      </c>
      <c r="C404">
        <f t="shared" si="27"/>
        <v>310020</v>
      </c>
      <c r="D404">
        <v>11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6</v>
      </c>
      <c r="N404">
        <v>6</v>
      </c>
      <c r="O404">
        <v>5</v>
      </c>
      <c r="P404">
        <v>5</v>
      </c>
      <c r="Q404">
        <v>3</v>
      </c>
      <c r="R404">
        <v>9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100</v>
      </c>
      <c r="Y404">
        <f t="shared" ref="Y404:Y413" si="28">X404*1000</f>
        <v>100000</v>
      </c>
    </row>
    <row r="405" spans="1:25">
      <c r="A405" s="6">
        <v>310021</v>
      </c>
      <c r="B405" t="s">
        <v>604</v>
      </c>
      <c r="C405">
        <f t="shared" si="27"/>
        <v>310021</v>
      </c>
      <c r="D405">
        <v>11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6</v>
      </c>
      <c r="N405">
        <v>6</v>
      </c>
      <c r="O405">
        <v>5</v>
      </c>
      <c r="P405">
        <v>5</v>
      </c>
      <c r="Q405">
        <v>0</v>
      </c>
      <c r="R405">
        <v>0</v>
      </c>
      <c r="S405">
        <v>3</v>
      </c>
      <c r="T405">
        <v>9</v>
      </c>
      <c r="U405">
        <v>0</v>
      </c>
      <c r="V405">
        <v>0</v>
      </c>
      <c r="W405">
        <v>0</v>
      </c>
      <c r="X405">
        <v>100</v>
      </c>
      <c r="Y405">
        <f t="shared" si="28"/>
        <v>100000</v>
      </c>
    </row>
    <row r="406" spans="1:25">
      <c r="A406" s="6">
        <v>310022</v>
      </c>
      <c r="B406" t="s">
        <v>605</v>
      </c>
      <c r="C406">
        <f t="shared" si="27"/>
        <v>310022</v>
      </c>
      <c r="D406">
        <v>11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6</v>
      </c>
      <c r="N406">
        <v>6</v>
      </c>
      <c r="O406">
        <v>5</v>
      </c>
      <c r="P406">
        <v>5</v>
      </c>
      <c r="Q406">
        <v>0</v>
      </c>
      <c r="R406">
        <v>0</v>
      </c>
      <c r="S406">
        <v>0</v>
      </c>
      <c r="T406">
        <v>0</v>
      </c>
      <c r="U406">
        <v>3</v>
      </c>
      <c r="V406">
        <v>9</v>
      </c>
      <c r="W406">
        <v>0</v>
      </c>
      <c r="X406">
        <v>100</v>
      </c>
      <c r="Y406">
        <f t="shared" si="28"/>
        <v>100000</v>
      </c>
    </row>
    <row r="407" spans="1:25">
      <c r="A407" s="6">
        <v>310023</v>
      </c>
      <c r="B407" t="s">
        <v>606</v>
      </c>
      <c r="C407">
        <f t="shared" si="27"/>
        <v>310023</v>
      </c>
      <c r="D407">
        <v>12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6</v>
      </c>
      <c r="N407">
        <v>8</v>
      </c>
      <c r="O407">
        <v>6</v>
      </c>
      <c r="P407">
        <v>8</v>
      </c>
      <c r="Q407">
        <v>4</v>
      </c>
      <c r="R407">
        <v>10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115</v>
      </c>
      <c r="Y407">
        <f t="shared" si="28"/>
        <v>115000</v>
      </c>
    </row>
    <row r="408" spans="1:25">
      <c r="A408" s="6">
        <v>310024</v>
      </c>
      <c r="B408" t="s">
        <v>607</v>
      </c>
      <c r="C408">
        <f>C407</f>
        <v>310023</v>
      </c>
      <c r="D408">
        <v>12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6</v>
      </c>
      <c r="N408">
        <v>8</v>
      </c>
      <c r="O408">
        <v>6</v>
      </c>
      <c r="P408">
        <v>8</v>
      </c>
      <c r="Q408">
        <v>0</v>
      </c>
      <c r="R408">
        <v>0</v>
      </c>
      <c r="S408">
        <v>4</v>
      </c>
      <c r="T408">
        <v>10</v>
      </c>
      <c r="U408">
        <v>0</v>
      </c>
      <c r="V408">
        <v>0</v>
      </c>
      <c r="W408">
        <v>0</v>
      </c>
      <c r="X408">
        <v>115</v>
      </c>
      <c r="Y408">
        <f t="shared" si="28"/>
        <v>115000</v>
      </c>
    </row>
    <row r="409" spans="1:25">
      <c r="A409" s="6">
        <v>310025</v>
      </c>
      <c r="B409" t="s">
        <v>608</v>
      </c>
      <c r="C409">
        <f>C407</f>
        <v>310023</v>
      </c>
      <c r="D409">
        <v>12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6</v>
      </c>
      <c r="N409">
        <v>8</v>
      </c>
      <c r="O409">
        <v>6</v>
      </c>
      <c r="P409">
        <v>8</v>
      </c>
      <c r="Q409">
        <v>0</v>
      </c>
      <c r="R409">
        <v>0</v>
      </c>
      <c r="S409">
        <v>0</v>
      </c>
      <c r="T409">
        <v>0</v>
      </c>
      <c r="U409">
        <v>4</v>
      </c>
      <c r="V409">
        <v>10</v>
      </c>
      <c r="W409">
        <v>0</v>
      </c>
      <c r="X409">
        <v>115</v>
      </c>
      <c r="Y409">
        <f t="shared" si="28"/>
        <v>115000</v>
      </c>
    </row>
    <row r="410" spans="1:25">
      <c r="A410" s="6">
        <v>310026</v>
      </c>
      <c r="B410" t="s">
        <v>631</v>
      </c>
      <c r="C410">
        <f>A410</f>
        <v>310026</v>
      </c>
      <c r="D410">
        <v>13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6</v>
      </c>
      <c r="N410">
        <v>7</v>
      </c>
      <c r="O410">
        <v>5</v>
      </c>
      <c r="P410">
        <v>6</v>
      </c>
      <c r="Q410">
        <v>6</v>
      </c>
      <c r="R410">
        <v>12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130</v>
      </c>
      <c r="Y410">
        <f t="shared" si="28"/>
        <v>130000</v>
      </c>
    </row>
    <row r="411" spans="1:25">
      <c r="A411" s="6">
        <v>310027</v>
      </c>
      <c r="B411" t="s">
        <v>632</v>
      </c>
      <c r="C411">
        <f>C410</f>
        <v>310026</v>
      </c>
      <c r="D411">
        <v>13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5</v>
      </c>
      <c r="N411">
        <v>6</v>
      </c>
      <c r="O411">
        <v>6</v>
      </c>
      <c r="P411">
        <v>7</v>
      </c>
      <c r="Q411">
        <v>0</v>
      </c>
      <c r="R411">
        <v>0</v>
      </c>
      <c r="S411">
        <v>6</v>
      </c>
      <c r="T411">
        <v>12</v>
      </c>
      <c r="U411">
        <v>0</v>
      </c>
      <c r="V411">
        <v>0</v>
      </c>
      <c r="W411">
        <v>0</v>
      </c>
      <c r="X411">
        <v>130</v>
      </c>
      <c r="Y411">
        <f t="shared" si="28"/>
        <v>130000</v>
      </c>
    </row>
    <row r="412" spans="1:25">
      <c r="A412" s="6">
        <v>310028</v>
      </c>
      <c r="B412" t="s">
        <v>633</v>
      </c>
      <c r="C412">
        <f>C410</f>
        <v>310026</v>
      </c>
      <c r="D412">
        <v>13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5</v>
      </c>
      <c r="N412">
        <v>6</v>
      </c>
      <c r="O412">
        <v>5</v>
      </c>
      <c r="P412">
        <v>6</v>
      </c>
      <c r="Q412">
        <v>0</v>
      </c>
      <c r="R412">
        <v>0</v>
      </c>
      <c r="S412">
        <v>0</v>
      </c>
      <c r="T412">
        <v>0</v>
      </c>
      <c r="U412">
        <v>6</v>
      </c>
      <c r="V412">
        <v>12</v>
      </c>
      <c r="W412">
        <v>0</v>
      </c>
      <c r="X412">
        <v>130</v>
      </c>
      <c r="Y412">
        <f t="shared" si="28"/>
        <v>130000</v>
      </c>
    </row>
    <row r="413" spans="1:25">
      <c r="A413" s="6">
        <v>310029</v>
      </c>
      <c r="B413" t="s">
        <v>634</v>
      </c>
      <c r="C413">
        <f t="shared" ref="C413:C430" si="29">A413</f>
        <v>310029</v>
      </c>
      <c r="D413">
        <v>14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2</v>
      </c>
      <c r="N413">
        <v>9</v>
      </c>
      <c r="O413">
        <v>2</v>
      </c>
      <c r="P413">
        <v>8</v>
      </c>
      <c r="Q413">
        <v>9</v>
      </c>
      <c r="R413">
        <v>15</v>
      </c>
      <c r="S413">
        <v>8</v>
      </c>
      <c r="T413">
        <v>14</v>
      </c>
      <c r="U413">
        <v>9</v>
      </c>
      <c r="V413">
        <v>13</v>
      </c>
      <c r="W413">
        <v>0</v>
      </c>
      <c r="X413">
        <v>145</v>
      </c>
      <c r="Y413">
        <f t="shared" si="28"/>
        <v>145000</v>
      </c>
    </row>
    <row r="414" spans="1:25">
      <c r="A414" s="6">
        <v>311001</v>
      </c>
      <c r="B414" s="16" t="s">
        <v>345</v>
      </c>
      <c r="C414" s="4">
        <f t="shared" si="29"/>
        <v>311001</v>
      </c>
      <c r="D414" s="4">
        <v>2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 s="4">
        <v>0</v>
      </c>
      <c r="N414">
        <v>0</v>
      </c>
      <c r="O414" s="4">
        <v>0</v>
      </c>
      <c r="P414">
        <v>0</v>
      </c>
      <c r="Q414" s="4">
        <v>0</v>
      </c>
      <c r="R414" s="4">
        <v>1</v>
      </c>
      <c r="S414" s="4">
        <v>0</v>
      </c>
      <c r="T414" s="4">
        <v>1</v>
      </c>
      <c r="U414" s="4">
        <v>0</v>
      </c>
      <c r="V414" s="4">
        <v>1</v>
      </c>
      <c r="W414" s="4">
        <v>0</v>
      </c>
      <c r="X414" s="4">
        <v>20</v>
      </c>
      <c r="Y414" s="4">
        <v>20000</v>
      </c>
    </row>
    <row r="415" spans="1:25">
      <c r="A415" s="6">
        <v>311002</v>
      </c>
      <c r="B415" s="16" t="s">
        <v>346</v>
      </c>
      <c r="C415" s="4">
        <f t="shared" si="29"/>
        <v>311002</v>
      </c>
      <c r="D415" s="4">
        <v>3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 s="4">
        <v>1</v>
      </c>
      <c r="R415" s="4">
        <v>2</v>
      </c>
      <c r="S415" s="4">
        <v>1</v>
      </c>
      <c r="T415" s="4">
        <v>2</v>
      </c>
      <c r="U415" s="4">
        <v>1</v>
      </c>
      <c r="V415" s="4">
        <v>2</v>
      </c>
      <c r="W415" s="4">
        <v>0</v>
      </c>
      <c r="X415" s="4">
        <v>30</v>
      </c>
      <c r="Y415" s="4">
        <v>30000</v>
      </c>
    </row>
    <row r="416" spans="1:25">
      <c r="A416" s="6">
        <v>311003</v>
      </c>
      <c r="B416" s="16" t="s">
        <v>347</v>
      </c>
      <c r="C416" s="4">
        <f t="shared" si="29"/>
        <v>311003</v>
      </c>
      <c r="D416" s="4">
        <v>4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 s="4">
        <v>2</v>
      </c>
      <c r="R416" s="4">
        <v>3</v>
      </c>
      <c r="S416" s="4">
        <v>2</v>
      </c>
      <c r="T416" s="4">
        <v>3</v>
      </c>
      <c r="U416" s="4">
        <v>2</v>
      </c>
      <c r="V416" s="4">
        <v>3</v>
      </c>
      <c r="W416" s="4">
        <v>0</v>
      </c>
      <c r="X416" s="4">
        <v>40</v>
      </c>
      <c r="Y416" s="4">
        <v>40000</v>
      </c>
    </row>
    <row r="417" spans="1:25">
      <c r="A417" s="6">
        <v>311004</v>
      </c>
      <c r="B417" s="16" t="s">
        <v>348</v>
      </c>
      <c r="C417" s="4">
        <f t="shared" si="29"/>
        <v>311004</v>
      </c>
      <c r="D417" s="4">
        <v>5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 s="4">
        <v>3</v>
      </c>
      <c r="R417" s="4">
        <v>4</v>
      </c>
      <c r="S417" s="4">
        <v>3</v>
      </c>
      <c r="T417" s="4">
        <v>4</v>
      </c>
      <c r="U417" s="4">
        <v>3</v>
      </c>
      <c r="V417" s="4">
        <v>4</v>
      </c>
      <c r="W417" s="4">
        <v>0</v>
      </c>
      <c r="X417" s="9">
        <v>45</v>
      </c>
      <c r="Y417" s="4">
        <v>60000</v>
      </c>
    </row>
    <row r="418" spans="1:25">
      <c r="A418" s="6">
        <v>311005</v>
      </c>
      <c r="B418" s="18" t="s">
        <v>354</v>
      </c>
      <c r="C418" s="4">
        <f t="shared" si="29"/>
        <v>311005</v>
      </c>
      <c r="D418" s="4">
        <v>6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 s="4">
        <v>5</v>
      </c>
      <c r="R418" s="4">
        <v>6</v>
      </c>
      <c r="S418" s="4">
        <v>5</v>
      </c>
      <c r="T418" s="4">
        <v>6</v>
      </c>
      <c r="U418" s="4">
        <v>5</v>
      </c>
      <c r="V418" s="4">
        <v>6</v>
      </c>
      <c r="W418" s="4">
        <v>0</v>
      </c>
      <c r="X418" s="9">
        <v>50</v>
      </c>
      <c r="Y418" s="4">
        <v>80000</v>
      </c>
    </row>
    <row r="419" spans="1:25">
      <c r="A419" s="6">
        <v>311006</v>
      </c>
      <c r="B419" t="s">
        <v>549</v>
      </c>
      <c r="C419" s="4">
        <f t="shared" si="29"/>
        <v>311006</v>
      </c>
      <c r="D419" s="23">
        <v>9999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20</v>
      </c>
      <c r="R419">
        <v>52</v>
      </c>
      <c r="S419">
        <v>20</v>
      </c>
      <c r="T419">
        <v>52</v>
      </c>
      <c r="U419">
        <v>20</v>
      </c>
      <c r="V419">
        <v>52</v>
      </c>
      <c r="W419">
        <v>0</v>
      </c>
      <c r="X419">
        <v>10</v>
      </c>
      <c r="Y419" s="9">
        <v>0</v>
      </c>
    </row>
    <row r="420" spans="1:25">
      <c r="A420" s="6">
        <v>311007</v>
      </c>
      <c r="B420" t="s">
        <v>550</v>
      </c>
      <c r="C420" s="4">
        <f t="shared" si="29"/>
        <v>311007</v>
      </c>
      <c r="D420" s="23">
        <v>9999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43</v>
      </c>
      <c r="R420">
        <v>91</v>
      </c>
      <c r="S420">
        <v>43</v>
      </c>
      <c r="T420">
        <v>91</v>
      </c>
      <c r="U420">
        <v>43</v>
      </c>
      <c r="V420">
        <v>91</v>
      </c>
      <c r="W420">
        <v>0</v>
      </c>
      <c r="X420">
        <v>50</v>
      </c>
      <c r="Y420" s="9">
        <v>0</v>
      </c>
    </row>
    <row r="421" spans="1:25">
      <c r="A421" s="6">
        <v>311008</v>
      </c>
      <c r="B421" t="s">
        <v>551</v>
      </c>
      <c r="C421" s="4">
        <f t="shared" si="29"/>
        <v>311008</v>
      </c>
      <c r="D421" s="23">
        <v>9999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78</v>
      </c>
      <c r="R421">
        <v>142</v>
      </c>
      <c r="S421">
        <v>78</v>
      </c>
      <c r="T421">
        <v>142</v>
      </c>
      <c r="U421">
        <v>78</v>
      </c>
      <c r="V421">
        <v>142</v>
      </c>
      <c r="W421">
        <v>0</v>
      </c>
      <c r="X421">
        <v>100</v>
      </c>
      <c r="Y421" s="9">
        <v>0</v>
      </c>
    </row>
    <row r="422" spans="1:25">
      <c r="A422" s="6">
        <v>311009</v>
      </c>
      <c r="B422" t="s">
        <v>552</v>
      </c>
      <c r="C422" s="4">
        <f t="shared" si="29"/>
        <v>311009</v>
      </c>
      <c r="D422" s="23">
        <v>9999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126</v>
      </c>
      <c r="R422">
        <v>206</v>
      </c>
      <c r="S422">
        <v>126</v>
      </c>
      <c r="T422">
        <v>206</v>
      </c>
      <c r="U422">
        <v>126</v>
      </c>
      <c r="V422">
        <v>206</v>
      </c>
      <c r="W422">
        <v>0</v>
      </c>
      <c r="X422">
        <v>200</v>
      </c>
      <c r="Y422" s="9">
        <v>0</v>
      </c>
    </row>
    <row r="423" spans="1:25">
      <c r="A423" s="6">
        <v>311010</v>
      </c>
      <c r="B423" t="s">
        <v>639</v>
      </c>
      <c r="C423" s="4">
        <f t="shared" si="29"/>
        <v>311010</v>
      </c>
      <c r="D423" s="23">
        <v>9999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190</v>
      </c>
      <c r="R423">
        <v>286</v>
      </c>
      <c r="S423">
        <v>190</v>
      </c>
      <c r="T423">
        <v>286</v>
      </c>
      <c r="U423">
        <v>190</v>
      </c>
      <c r="V423">
        <v>286</v>
      </c>
      <c r="W423">
        <v>0</v>
      </c>
      <c r="X423">
        <v>300</v>
      </c>
      <c r="Y423" s="9">
        <v>0</v>
      </c>
    </row>
    <row r="424" spans="1:25">
      <c r="A424" s="6">
        <v>311011</v>
      </c>
      <c r="B424" t="s">
        <v>553</v>
      </c>
      <c r="C424" s="4">
        <f t="shared" si="29"/>
        <v>311011</v>
      </c>
      <c r="D424" s="23">
        <v>9999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285</v>
      </c>
      <c r="R424">
        <v>429</v>
      </c>
      <c r="S424">
        <v>285</v>
      </c>
      <c r="T424">
        <v>429</v>
      </c>
      <c r="U424">
        <v>285</v>
      </c>
      <c r="V424">
        <v>429</v>
      </c>
      <c r="W424">
        <v>0</v>
      </c>
      <c r="X424">
        <v>400</v>
      </c>
      <c r="Y424" s="9">
        <v>0</v>
      </c>
    </row>
    <row r="425" spans="1:25">
      <c r="A425" s="6">
        <v>311012</v>
      </c>
      <c r="B425" t="s">
        <v>554</v>
      </c>
      <c r="C425" s="4">
        <f t="shared" si="29"/>
        <v>311012</v>
      </c>
      <c r="D425" s="23">
        <v>9999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475</v>
      </c>
      <c r="R425">
        <v>715</v>
      </c>
      <c r="S425">
        <v>475</v>
      </c>
      <c r="T425">
        <v>715</v>
      </c>
      <c r="U425">
        <v>475</v>
      </c>
      <c r="V425">
        <v>715</v>
      </c>
      <c r="W425">
        <v>0</v>
      </c>
      <c r="X425">
        <v>500</v>
      </c>
      <c r="Y425" s="9">
        <v>0</v>
      </c>
    </row>
    <row r="426" spans="1:25">
      <c r="A426" s="6">
        <v>311013</v>
      </c>
      <c r="B426" t="s">
        <v>555</v>
      </c>
      <c r="C426" s="4">
        <f t="shared" si="29"/>
        <v>311013</v>
      </c>
      <c r="D426" s="23">
        <v>9999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760</v>
      </c>
      <c r="R426">
        <v>1144</v>
      </c>
      <c r="S426">
        <v>760</v>
      </c>
      <c r="T426">
        <v>1144</v>
      </c>
      <c r="U426">
        <v>760</v>
      </c>
      <c r="V426">
        <v>1144</v>
      </c>
      <c r="W426">
        <v>0</v>
      </c>
      <c r="X426">
        <v>600</v>
      </c>
      <c r="Y426" s="9">
        <v>0</v>
      </c>
    </row>
    <row r="427" spans="1:25">
      <c r="A427" s="6">
        <v>311014</v>
      </c>
      <c r="B427" t="s">
        <v>556</v>
      </c>
      <c r="C427" s="4">
        <f t="shared" si="29"/>
        <v>311014</v>
      </c>
      <c r="D427" s="23">
        <v>9999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1140</v>
      </c>
      <c r="R427">
        <v>1716</v>
      </c>
      <c r="S427">
        <v>1140</v>
      </c>
      <c r="T427">
        <v>1716</v>
      </c>
      <c r="U427">
        <v>1140</v>
      </c>
      <c r="V427">
        <v>1716</v>
      </c>
      <c r="W427">
        <v>0</v>
      </c>
      <c r="X427">
        <v>700</v>
      </c>
      <c r="Y427" s="9">
        <v>0</v>
      </c>
    </row>
    <row r="428" spans="1:25">
      <c r="A428" s="6">
        <v>311015</v>
      </c>
      <c r="B428" t="s">
        <v>557</v>
      </c>
      <c r="C428" s="4">
        <f t="shared" si="29"/>
        <v>311015</v>
      </c>
      <c r="D428" s="23">
        <v>9999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1653</v>
      </c>
      <c r="R428">
        <v>2488</v>
      </c>
      <c r="S428">
        <v>1653</v>
      </c>
      <c r="T428">
        <v>2488</v>
      </c>
      <c r="U428">
        <v>1653</v>
      </c>
      <c r="V428">
        <v>2488</v>
      </c>
      <c r="W428">
        <v>0</v>
      </c>
      <c r="X428">
        <v>800</v>
      </c>
      <c r="Y428" s="9">
        <v>0</v>
      </c>
    </row>
    <row r="429" spans="1:25">
      <c r="A429" s="6">
        <v>311016</v>
      </c>
      <c r="B429" t="s">
        <v>558</v>
      </c>
      <c r="C429" s="4">
        <f t="shared" si="29"/>
        <v>311016</v>
      </c>
      <c r="D429" s="23">
        <v>9999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2397</v>
      </c>
      <c r="R429">
        <v>3608</v>
      </c>
      <c r="S429">
        <v>2397</v>
      </c>
      <c r="T429">
        <v>3608</v>
      </c>
      <c r="U429">
        <v>2397</v>
      </c>
      <c r="V429">
        <v>3608</v>
      </c>
      <c r="W429">
        <v>0</v>
      </c>
      <c r="X429">
        <v>950</v>
      </c>
      <c r="Y429" s="9">
        <v>0</v>
      </c>
    </row>
    <row r="430" spans="1:25">
      <c r="A430" s="6">
        <v>311017</v>
      </c>
      <c r="B430" t="s">
        <v>559</v>
      </c>
      <c r="C430" s="4">
        <f t="shared" si="29"/>
        <v>311017</v>
      </c>
      <c r="D430" s="23">
        <v>9999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3545</v>
      </c>
      <c r="R430">
        <v>5180</v>
      </c>
      <c r="S430">
        <v>3545</v>
      </c>
      <c r="T430">
        <v>5180</v>
      </c>
      <c r="U430">
        <v>3545</v>
      </c>
      <c r="V430">
        <v>5180</v>
      </c>
      <c r="W430">
        <v>0</v>
      </c>
      <c r="X430">
        <v>1100</v>
      </c>
      <c r="Y430" s="9">
        <v>0</v>
      </c>
    </row>
    <row r="431" spans="1:25">
      <c r="A431" s="3">
        <v>312001</v>
      </c>
      <c r="B431" t="s">
        <v>500</v>
      </c>
      <c r="C431">
        <f>A431</f>
        <v>312001</v>
      </c>
      <c r="D431" s="23">
        <v>9999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6</v>
      </c>
      <c r="N431">
        <v>12</v>
      </c>
      <c r="O431">
        <v>4</v>
      </c>
      <c r="P431">
        <v>11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10</v>
      </c>
      <c r="Y431" s="9">
        <v>0</v>
      </c>
    </row>
    <row r="432" spans="1:25">
      <c r="A432" s="3">
        <v>312002</v>
      </c>
      <c r="B432" t="s">
        <v>525</v>
      </c>
      <c r="C432">
        <f>C431</f>
        <v>312001</v>
      </c>
      <c r="D432" s="23">
        <v>9999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5</v>
      </c>
      <c r="P432">
        <v>13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10</v>
      </c>
      <c r="Y432" s="9">
        <v>0</v>
      </c>
    </row>
    <row r="433" spans="1:25">
      <c r="A433" s="3">
        <v>312003</v>
      </c>
      <c r="B433" t="s">
        <v>524</v>
      </c>
      <c r="C433">
        <f>C432</f>
        <v>312001</v>
      </c>
      <c r="D433" s="23">
        <v>9999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8</v>
      </c>
      <c r="N433">
        <v>15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10</v>
      </c>
      <c r="Y433" s="9">
        <v>0</v>
      </c>
    </row>
    <row r="434" spans="1:25">
      <c r="A434" s="3">
        <v>312004</v>
      </c>
      <c r="B434" t="s">
        <v>501</v>
      </c>
      <c r="C434">
        <f>A434</f>
        <v>312004</v>
      </c>
      <c r="D434" s="23">
        <v>9999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15</v>
      </c>
      <c r="N434">
        <v>31</v>
      </c>
      <c r="O434">
        <v>10</v>
      </c>
      <c r="P434">
        <v>27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50</v>
      </c>
      <c r="Y434" s="9">
        <v>0</v>
      </c>
    </row>
    <row r="435" spans="1:25">
      <c r="A435" s="3">
        <v>312005</v>
      </c>
      <c r="B435" t="s">
        <v>489</v>
      </c>
      <c r="C435">
        <f>C434</f>
        <v>312004</v>
      </c>
      <c r="D435" s="23">
        <v>9999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14</v>
      </c>
      <c r="P435">
        <v>33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50</v>
      </c>
      <c r="Y435" s="9">
        <v>0</v>
      </c>
    </row>
    <row r="436" spans="1:25">
      <c r="A436" s="3">
        <v>312006</v>
      </c>
      <c r="B436" t="s">
        <v>478</v>
      </c>
      <c r="C436">
        <f>C434</f>
        <v>312004</v>
      </c>
      <c r="D436" s="23">
        <v>9999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21</v>
      </c>
      <c r="N436">
        <v>37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50</v>
      </c>
      <c r="Y436" s="9">
        <v>0</v>
      </c>
    </row>
    <row r="437" spans="1:25">
      <c r="A437" s="3">
        <v>312007</v>
      </c>
      <c r="B437" t="s">
        <v>502</v>
      </c>
      <c r="C437">
        <f>A437</f>
        <v>312007</v>
      </c>
      <c r="D437" s="23">
        <v>9999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33</v>
      </c>
      <c r="N437">
        <v>68</v>
      </c>
      <c r="O437">
        <v>22</v>
      </c>
      <c r="P437">
        <v>60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100</v>
      </c>
      <c r="Y437" s="9">
        <v>0</v>
      </c>
    </row>
    <row r="438" spans="1:25">
      <c r="A438" s="3">
        <v>312008</v>
      </c>
      <c r="B438" t="s">
        <v>490</v>
      </c>
      <c r="C438">
        <f>C437</f>
        <v>312007</v>
      </c>
      <c r="D438" s="23">
        <v>9999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30</v>
      </c>
      <c r="P438">
        <v>72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100</v>
      </c>
      <c r="Y438" s="9">
        <v>0</v>
      </c>
    </row>
    <row r="439" spans="1:25">
      <c r="A439" s="3">
        <v>312009</v>
      </c>
      <c r="B439" t="s">
        <v>479</v>
      </c>
      <c r="C439">
        <f>C437</f>
        <v>312007</v>
      </c>
      <c r="D439" s="23">
        <v>9999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46</v>
      </c>
      <c r="N439">
        <v>82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100</v>
      </c>
      <c r="Y439" s="9">
        <v>0</v>
      </c>
    </row>
    <row r="440" spans="1:25">
      <c r="A440" s="3">
        <v>312010</v>
      </c>
      <c r="B440" t="s">
        <v>503</v>
      </c>
      <c r="C440">
        <f>A440</f>
        <v>312010</v>
      </c>
      <c r="D440" s="23">
        <v>9999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66</v>
      </c>
      <c r="N440">
        <v>137</v>
      </c>
      <c r="O440">
        <v>44</v>
      </c>
      <c r="P440">
        <v>121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200</v>
      </c>
      <c r="Y440" s="9">
        <v>0</v>
      </c>
    </row>
    <row r="441" spans="1:25">
      <c r="A441" s="3">
        <v>312011</v>
      </c>
      <c r="B441" t="s">
        <v>491</v>
      </c>
      <c r="C441">
        <f>C440</f>
        <v>312010</v>
      </c>
      <c r="D441" s="23">
        <v>9999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61</v>
      </c>
      <c r="P441">
        <v>145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200</v>
      </c>
      <c r="Y441" s="9">
        <v>0</v>
      </c>
    </row>
    <row r="442" spans="1:25">
      <c r="A442" s="3">
        <v>312012</v>
      </c>
      <c r="B442" t="s">
        <v>480</v>
      </c>
      <c r="C442">
        <f>C440</f>
        <v>312010</v>
      </c>
      <c r="D442" s="23">
        <v>9999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92</v>
      </c>
      <c r="N442">
        <v>165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200</v>
      </c>
      <c r="Y442" s="9">
        <v>0</v>
      </c>
    </row>
    <row r="443" spans="1:25">
      <c r="A443" s="3">
        <v>312013</v>
      </c>
      <c r="B443" t="s">
        <v>504</v>
      </c>
      <c r="C443">
        <f>A443</f>
        <v>312013</v>
      </c>
      <c r="D443" s="23">
        <v>9999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118</v>
      </c>
      <c r="N443">
        <v>247</v>
      </c>
      <c r="O443">
        <v>79</v>
      </c>
      <c r="P443">
        <v>217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300</v>
      </c>
      <c r="Y443" s="9">
        <v>0</v>
      </c>
    </row>
    <row r="444" spans="1:25">
      <c r="A444" s="3">
        <v>312014</v>
      </c>
      <c r="B444" t="s">
        <v>492</v>
      </c>
      <c r="C444">
        <f>C443</f>
        <v>312013</v>
      </c>
      <c r="D444" s="23">
        <v>9999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110</v>
      </c>
      <c r="P444">
        <v>261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300</v>
      </c>
      <c r="Y444" s="9">
        <v>0</v>
      </c>
    </row>
    <row r="445" spans="1:25">
      <c r="A445" s="3">
        <v>312015</v>
      </c>
      <c r="B445" t="s">
        <v>481</v>
      </c>
      <c r="C445">
        <f>C443</f>
        <v>312013</v>
      </c>
      <c r="D445" s="23">
        <v>9999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165</v>
      </c>
      <c r="N445">
        <v>297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300</v>
      </c>
      <c r="Y445" s="9">
        <v>0</v>
      </c>
    </row>
    <row r="446" spans="1:25">
      <c r="A446" s="3">
        <v>312016</v>
      </c>
      <c r="B446" t="s">
        <v>505</v>
      </c>
      <c r="C446">
        <f>A446</f>
        <v>312016</v>
      </c>
      <c r="D446" s="23">
        <v>9999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190</v>
      </c>
      <c r="N446">
        <v>396</v>
      </c>
      <c r="O446">
        <v>126</v>
      </c>
      <c r="P446">
        <v>348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400</v>
      </c>
      <c r="Y446" s="9">
        <v>0</v>
      </c>
    </row>
    <row r="447" spans="1:25">
      <c r="A447" s="3">
        <v>312017</v>
      </c>
      <c r="B447" t="s">
        <v>493</v>
      </c>
      <c r="C447">
        <f>C446</f>
        <v>312016</v>
      </c>
      <c r="D447" s="23">
        <v>9999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177</v>
      </c>
      <c r="P447">
        <v>417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400</v>
      </c>
      <c r="Y447" s="9">
        <v>0</v>
      </c>
    </row>
    <row r="448" spans="1:25">
      <c r="A448" s="3">
        <v>312018</v>
      </c>
      <c r="B448" t="s">
        <v>482</v>
      </c>
      <c r="C448">
        <f>C446</f>
        <v>312016</v>
      </c>
      <c r="D448" s="23">
        <v>9999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266</v>
      </c>
      <c r="N448">
        <v>475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400</v>
      </c>
      <c r="Y448" s="9">
        <v>0</v>
      </c>
    </row>
    <row r="449" spans="1:25">
      <c r="A449" s="3">
        <v>312019</v>
      </c>
      <c r="B449" t="s">
        <v>506</v>
      </c>
      <c r="C449">
        <f>A449</f>
        <v>312019</v>
      </c>
      <c r="D449" s="23">
        <v>9999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275</v>
      </c>
      <c r="N449">
        <v>574</v>
      </c>
      <c r="O449">
        <v>183</v>
      </c>
      <c r="P449">
        <v>505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500</v>
      </c>
      <c r="Y449" s="9">
        <v>0</v>
      </c>
    </row>
    <row r="450" spans="1:25">
      <c r="A450" s="3">
        <v>312020</v>
      </c>
      <c r="B450" t="s">
        <v>494</v>
      </c>
      <c r="C450">
        <f>C449</f>
        <v>312019</v>
      </c>
      <c r="D450" s="23">
        <v>9999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256</v>
      </c>
      <c r="P450">
        <v>606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500</v>
      </c>
      <c r="Y450" s="9">
        <v>0</v>
      </c>
    </row>
    <row r="451" spans="1:25">
      <c r="A451" s="3">
        <v>312021</v>
      </c>
      <c r="B451" t="s">
        <v>483</v>
      </c>
      <c r="C451">
        <f>C449</f>
        <v>312019</v>
      </c>
      <c r="D451" s="23">
        <v>9999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385</v>
      </c>
      <c r="N451">
        <v>688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500</v>
      </c>
      <c r="Y451" s="9">
        <v>0</v>
      </c>
    </row>
    <row r="452" spans="1:25">
      <c r="A452" s="3">
        <v>312022</v>
      </c>
      <c r="B452" t="s">
        <v>507</v>
      </c>
      <c r="C452">
        <f>A452</f>
        <v>312022</v>
      </c>
      <c r="D452" s="23">
        <v>9999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385</v>
      </c>
      <c r="N452">
        <v>803</v>
      </c>
      <c r="O452">
        <v>257</v>
      </c>
      <c r="P452">
        <v>707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600</v>
      </c>
      <c r="Y452" s="9">
        <v>0</v>
      </c>
    </row>
    <row r="453" spans="1:25">
      <c r="A453" s="3">
        <v>312023</v>
      </c>
      <c r="B453" t="s">
        <v>495</v>
      </c>
      <c r="C453">
        <f>C452</f>
        <v>312022</v>
      </c>
      <c r="D453" s="23">
        <v>9999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359</v>
      </c>
      <c r="P453">
        <v>848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600</v>
      </c>
      <c r="Y453" s="9">
        <v>0</v>
      </c>
    </row>
    <row r="454" spans="1:25">
      <c r="A454" s="3">
        <v>312024</v>
      </c>
      <c r="B454" t="s">
        <v>484</v>
      </c>
      <c r="C454">
        <f>C452</f>
        <v>312022</v>
      </c>
      <c r="D454" s="23">
        <v>9999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539</v>
      </c>
      <c r="N454">
        <v>964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600</v>
      </c>
      <c r="Y454" s="9">
        <v>0</v>
      </c>
    </row>
    <row r="455" spans="1:25">
      <c r="A455" s="3">
        <v>312025</v>
      </c>
      <c r="B455" t="s">
        <v>508</v>
      </c>
      <c r="C455">
        <f>A455</f>
        <v>312025</v>
      </c>
      <c r="D455" s="23">
        <v>9999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520</v>
      </c>
      <c r="N455">
        <v>1085</v>
      </c>
      <c r="O455">
        <v>347</v>
      </c>
      <c r="P455">
        <v>955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700</v>
      </c>
      <c r="Y455" s="9">
        <v>0</v>
      </c>
    </row>
    <row r="456" spans="1:25">
      <c r="A456" s="3">
        <v>312026</v>
      </c>
      <c r="B456" t="s">
        <v>496</v>
      </c>
      <c r="C456">
        <f>C455</f>
        <v>312025</v>
      </c>
      <c r="D456" s="23">
        <v>9999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485</v>
      </c>
      <c r="P456">
        <v>1146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700</v>
      </c>
      <c r="Y456" s="9">
        <v>0</v>
      </c>
    </row>
    <row r="457" spans="1:25">
      <c r="A457" s="3">
        <v>312027</v>
      </c>
      <c r="B457" t="s">
        <v>485</v>
      </c>
      <c r="C457">
        <f>C455</f>
        <v>312025</v>
      </c>
      <c r="D457" s="23">
        <v>9999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728</v>
      </c>
      <c r="N457">
        <v>1302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700</v>
      </c>
      <c r="Y457" s="9">
        <v>0</v>
      </c>
    </row>
    <row r="458" spans="1:25">
      <c r="A458" s="3">
        <v>312028</v>
      </c>
      <c r="B458" t="s">
        <v>509</v>
      </c>
      <c r="C458">
        <f>A458</f>
        <v>312028</v>
      </c>
      <c r="D458" s="23">
        <v>9999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677</v>
      </c>
      <c r="N458">
        <v>1410</v>
      </c>
      <c r="O458">
        <v>451</v>
      </c>
      <c r="P458">
        <v>1241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800</v>
      </c>
      <c r="Y458" s="9">
        <v>0</v>
      </c>
    </row>
    <row r="459" spans="1:25">
      <c r="A459" s="3">
        <v>312029</v>
      </c>
      <c r="B459" t="s">
        <v>497</v>
      </c>
      <c r="C459">
        <f>C458</f>
        <v>312028</v>
      </c>
      <c r="D459" s="23">
        <v>9999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631</v>
      </c>
      <c r="P459">
        <v>1489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800</v>
      </c>
      <c r="Y459" s="9">
        <v>0</v>
      </c>
    </row>
    <row r="460" spans="1:25">
      <c r="A460" s="3">
        <v>312030</v>
      </c>
      <c r="B460" t="s">
        <v>486</v>
      </c>
      <c r="C460">
        <f>C458</f>
        <v>312028</v>
      </c>
      <c r="D460" s="23">
        <v>9999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947</v>
      </c>
      <c r="N460">
        <v>1692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800</v>
      </c>
      <c r="Y460" s="9">
        <v>0</v>
      </c>
    </row>
    <row r="461" spans="1:25">
      <c r="A461" s="3">
        <v>312031</v>
      </c>
      <c r="B461" t="s">
        <v>510</v>
      </c>
      <c r="C461">
        <f>A461</f>
        <v>312031</v>
      </c>
      <c r="D461" s="23">
        <v>9999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846</v>
      </c>
      <c r="N461">
        <v>1763</v>
      </c>
      <c r="O461">
        <v>564</v>
      </c>
      <c r="P461">
        <v>1551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950</v>
      </c>
      <c r="Y461" s="9">
        <v>0</v>
      </c>
    </row>
    <row r="462" spans="1:25">
      <c r="A462" s="3">
        <v>312032</v>
      </c>
      <c r="B462" t="s">
        <v>498</v>
      </c>
      <c r="C462">
        <f>C461</f>
        <v>312031</v>
      </c>
      <c r="D462" s="23">
        <v>9999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789</v>
      </c>
      <c r="P462">
        <v>1861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950</v>
      </c>
      <c r="Y462" s="9">
        <v>0</v>
      </c>
    </row>
    <row r="463" spans="1:25">
      <c r="A463" s="3">
        <v>312033</v>
      </c>
      <c r="B463" t="s">
        <v>487</v>
      </c>
      <c r="C463">
        <f>C461</f>
        <v>312031</v>
      </c>
      <c r="D463" s="23">
        <v>9999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1184</v>
      </c>
      <c r="N463">
        <v>2116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950</v>
      </c>
      <c r="Y463" s="9">
        <v>0</v>
      </c>
    </row>
    <row r="464" spans="1:25">
      <c r="A464" s="3">
        <v>312034</v>
      </c>
      <c r="B464" t="s">
        <v>511</v>
      </c>
      <c r="C464">
        <f>A464</f>
        <v>312034</v>
      </c>
      <c r="D464" s="23">
        <v>9999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1032</v>
      </c>
      <c r="N464">
        <v>2151</v>
      </c>
      <c r="O464">
        <v>688</v>
      </c>
      <c r="P464">
        <v>1893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1100</v>
      </c>
      <c r="Y464" s="9">
        <v>0</v>
      </c>
    </row>
    <row r="465" spans="1:25">
      <c r="A465" s="3">
        <v>312035</v>
      </c>
      <c r="B465" t="s">
        <v>499</v>
      </c>
      <c r="C465">
        <f>C464</f>
        <v>312034</v>
      </c>
      <c r="D465" s="23">
        <v>9999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963</v>
      </c>
      <c r="P465">
        <v>2271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1100</v>
      </c>
      <c r="Y465" s="9">
        <v>0</v>
      </c>
    </row>
    <row r="466" spans="1:25">
      <c r="A466" s="3">
        <v>312036</v>
      </c>
      <c r="B466" t="s">
        <v>488</v>
      </c>
      <c r="C466">
        <f>C464</f>
        <v>312034</v>
      </c>
      <c r="D466" s="23">
        <v>9999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1445</v>
      </c>
      <c r="N466">
        <v>2581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1100</v>
      </c>
      <c r="Y466" s="9">
        <v>0</v>
      </c>
    </row>
    <row r="467" spans="1:25">
      <c r="A467" s="3">
        <v>313001</v>
      </c>
      <c r="B467" t="s">
        <v>512</v>
      </c>
      <c r="C467">
        <f t="shared" ref="C467:C478" si="30">A467</f>
        <v>313001</v>
      </c>
      <c r="D467" s="23">
        <v>9999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1500</v>
      </c>
      <c r="L467">
        <v>630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10</v>
      </c>
      <c r="Y467" s="9">
        <v>0</v>
      </c>
    </row>
    <row r="468" spans="1:25">
      <c r="A468" s="3">
        <v>313002</v>
      </c>
      <c r="B468" t="s">
        <v>513</v>
      </c>
      <c r="C468">
        <f t="shared" si="30"/>
        <v>313002</v>
      </c>
      <c r="D468" s="23">
        <v>9999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1510</v>
      </c>
      <c r="L468">
        <v>1658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50</v>
      </c>
      <c r="Y468" s="9">
        <v>0</v>
      </c>
    </row>
    <row r="469" spans="1:25">
      <c r="A469" s="3">
        <v>313003</v>
      </c>
      <c r="B469" t="s">
        <v>514</v>
      </c>
      <c r="C469">
        <f t="shared" si="30"/>
        <v>313003</v>
      </c>
      <c r="D469" s="23">
        <v>9999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1530</v>
      </c>
      <c r="L469">
        <v>3160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100</v>
      </c>
      <c r="Y469" s="9">
        <v>0</v>
      </c>
    </row>
    <row r="470" spans="1:25">
      <c r="A470" s="3">
        <v>313004</v>
      </c>
      <c r="B470" t="s">
        <v>515</v>
      </c>
      <c r="C470">
        <f t="shared" si="30"/>
        <v>313004</v>
      </c>
      <c r="D470" s="23">
        <v>9999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1560</v>
      </c>
      <c r="L470">
        <v>5090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200</v>
      </c>
      <c r="Y470" s="9">
        <v>0</v>
      </c>
    </row>
    <row r="471" spans="1:25">
      <c r="A471" s="3">
        <v>313005</v>
      </c>
      <c r="B471" t="s">
        <v>516</v>
      </c>
      <c r="C471">
        <f t="shared" si="30"/>
        <v>313005</v>
      </c>
      <c r="D471" s="23">
        <v>9999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1600</v>
      </c>
      <c r="L471">
        <v>7424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300</v>
      </c>
      <c r="Y471" s="9">
        <v>0</v>
      </c>
    </row>
    <row r="472" spans="1:25">
      <c r="A472" s="3">
        <v>313006</v>
      </c>
      <c r="B472" t="s">
        <v>517</v>
      </c>
      <c r="C472">
        <f t="shared" si="30"/>
        <v>313006</v>
      </c>
      <c r="D472" s="23">
        <v>9999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1650</v>
      </c>
      <c r="L472">
        <v>10078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400</v>
      </c>
      <c r="Y472" s="9">
        <v>0</v>
      </c>
    </row>
    <row r="473" spans="1:25">
      <c r="A473" s="3">
        <v>313007</v>
      </c>
      <c r="B473" t="s">
        <v>518</v>
      </c>
      <c r="C473">
        <f t="shared" si="30"/>
        <v>313007</v>
      </c>
      <c r="D473" s="23">
        <v>9999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1710.0000000000002</v>
      </c>
      <c r="L473">
        <v>13130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500</v>
      </c>
      <c r="Y473" s="9">
        <v>0</v>
      </c>
    </row>
    <row r="474" spans="1:25">
      <c r="A474" s="3">
        <v>313008</v>
      </c>
      <c r="B474" t="s">
        <v>519</v>
      </c>
      <c r="C474">
        <f t="shared" si="30"/>
        <v>313008</v>
      </c>
      <c r="D474" s="23">
        <v>9999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1780</v>
      </c>
      <c r="L474">
        <v>16714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600</v>
      </c>
      <c r="Y474" s="9">
        <v>0</v>
      </c>
    </row>
    <row r="475" spans="1:25">
      <c r="A475" s="3">
        <v>313009</v>
      </c>
      <c r="B475" t="s">
        <v>520</v>
      </c>
      <c r="C475">
        <f t="shared" si="30"/>
        <v>313009</v>
      </c>
      <c r="D475" s="23">
        <v>9999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1850</v>
      </c>
      <c r="L475">
        <v>20944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700</v>
      </c>
      <c r="Y475" s="9">
        <v>0</v>
      </c>
    </row>
    <row r="476" spans="1:25">
      <c r="A476" s="3">
        <v>313010</v>
      </c>
      <c r="B476" t="s">
        <v>521</v>
      </c>
      <c r="C476">
        <f t="shared" si="30"/>
        <v>313010</v>
      </c>
      <c r="D476" s="23">
        <v>9999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1940</v>
      </c>
      <c r="L476">
        <v>25980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800</v>
      </c>
      <c r="Y476" s="9">
        <v>0</v>
      </c>
    </row>
    <row r="477" spans="1:25">
      <c r="A477" s="3">
        <v>313011</v>
      </c>
      <c r="B477" t="s">
        <v>522</v>
      </c>
      <c r="C477">
        <f t="shared" si="30"/>
        <v>313011</v>
      </c>
      <c r="D477" s="23">
        <v>9999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2040</v>
      </c>
      <c r="L477">
        <v>32000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950</v>
      </c>
      <c r="Y477" s="9">
        <v>0</v>
      </c>
    </row>
    <row r="478" spans="1:25">
      <c r="A478" s="3">
        <v>313012</v>
      </c>
      <c r="B478" t="s">
        <v>523</v>
      </c>
      <c r="C478">
        <f t="shared" si="30"/>
        <v>313012</v>
      </c>
      <c r="D478" s="23">
        <v>9999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2150</v>
      </c>
      <c r="L478">
        <v>39206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1100</v>
      </c>
      <c r="Y478" s="9">
        <v>0</v>
      </c>
    </row>
  </sheetData>
  <sortState ref="A4:X478">
    <sortCondition ref="A353"/>
  </sortState>
  <mergeCells count="1">
    <mergeCell ref="A1:Y1"/>
  </mergeCells>
  <phoneticPr fontId="8" type="noConversion"/>
  <conditionalFormatting sqref="E4:W1000">
    <cfRule type="expression" dxfId="0" priority="8">
      <formula>E4=0</formula>
    </cfRule>
  </conditionalFormatting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tabSelected="1" workbookViewId="0">
      <pane xSplit="2" ySplit="3" topLeftCell="C99" activePane="bottomRight" state="frozen"/>
      <selection pane="topRight" activeCell="C1" sqref="C1"/>
      <selection pane="bottomLeft" activeCell="A4" sqref="A4"/>
      <selection pane="bottomRight" activeCell="J122" sqref="J122"/>
    </sheetView>
  </sheetViews>
  <sheetFormatPr defaultColWidth="9" defaultRowHeight="14.25"/>
  <cols>
    <col min="1" max="1" width="7.875" customWidth="1"/>
    <col min="2" max="2" width="13.875" bestFit="1" customWidth="1"/>
    <col min="3" max="3" width="7.5" bestFit="1" customWidth="1"/>
    <col min="4" max="4" width="9.5" style="3" bestFit="1" customWidth="1"/>
    <col min="5" max="5" width="4.5" style="3" bestFit="1" customWidth="1"/>
    <col min="6" max="6" width="5.5" style="3" bestFit="1" customWidth="1"/>
    <col min="7" max="7" width="9.5" style="8" bestFit="1" customWidth="1"/>
    <col min="8" max="8" width="5.375" customWidth="1"/>
    <col min="9" max="9" width="9.5" style="8" bestFit="1" customWidth="1"/>
    <col min="10" max="10" width="51.125" customWidth="1"/>
    <col min="11" max="11" width="20.375" customWidth="1"/>
  </cols>
  <sheetData>
    <row r="1" spans="1:11" ht="62.25" customHeight="1">
      <c r="A1" s="25" t="s">
        <v>652</v>
      </c>
      <c r="B1" s="25"/>
      <c r="C1" s="25"/>
      <c r="D1" s="25"/>
      <c r="E1" s="25"/>
      <c r="F1" s="25"/>
      <c r="G1" s="25"/>
      <c r="H1" s="25"/>
      <c r="I1" s="25"/>
      <c r="J1" s="25"/>
      <c r="K1" s="13"/>
    </row>
    <row r="3" spans="1:11" s="3" customFormat="1">
      <c r="A3" s="3" t="s">
        <v>0</v>
      </c>
      <c r="B3" s="3" t="s">
        <v>274</v>
      </c>
      <c r="C3" s="3" t="s">
        <v>310</v>
      </c>
      <c r="D3" s="3" t="s">
        <v>312</v>
      </c>
      <c r="E3" s="3" t="s">
        <v>234</v>
      </c>
      <c r="F3" s="3" t="s">
        <v>237</v>
      </c>
      <c r="G3" s="3" t="s">
        <v>2</v>
      </c>
      <c r="H3" s="3" t="s">
        <v>4</v>
      </c>
      <c r="I3" s="3" t="s">
        <v>275</v>
      </c>
      <c r="J3" s="3" t="s">
        <v>235</v>
      </c>
    </row>
    <row r="4" spans="1:11">
      <c r="A4">
        <v>201001</v>
      </c>
      <c r="B4" t="s">
        <v>5</v>
      </c>
      <c r="C4">
        <f t="shared" ref="C4:C50" si="0">A4</f>
        <v>201001</v>
      </c>
      <c r="D4" s="3">
        <v>0</v>
      </c>
      <c r="E4" s="3">
        <v>1</v>
      </c>
      <c r="F4" s="3">
        <v>1</v>
      </c>
      <c r="G4" s="8">
        <v>50</v>
      </c>
      <c r="H4">
        <v>1100</v>
      </c>
      <c r="I4" s="8">
        <v>50</v>
      </c>
      <c r="J4" t="str">
        <f>CONCATENATE("立即恢复HP:",I4)</f>
        <v>立即恢复HP:50</v>
      </c>
    </row>
    <row r="5" spans="1:11">
      <c r="A5">
        <v>201002</v>
      </c>
      <c r="B5" t="s">
        <v>6</v>
      </c>
      <c r="C5">
        <f t="shared" si="0"/>
        <v>201002</v>
      </c>
      <c r="D5" s="3">
        <v>0</v>
      </c>
      <c r="E5" s="3">
        <v>10</v>
      </c>
      <c r="F5" s="3">
        <v>1</v>
      </c>
      <c r="G5" s="8">
        <v>130</v>
      </c>
      <c r="H5">
        <v>1100</v>
      </c>
      <c r="I5" s="8">
        <v>100</v>
      </c>
      <c r="J5" t="str">
        <f t="shared" ref="J5" si="1">CONCATENATE("立即恢复HP:",I5)</f>
        <v>立即恢复HP:100</v>
      </c>
    </row>
    <row r="6" spans="1:11">
      <c r="A6">
        <v>201003</v>
      </c>
      <c r="B6" t="s">
        <v>7</v>
      </c>
      <c r="C6">
        <f t="shared" si="0"/>
        <v>201003</v>
      </c>
      <c r="D6" s="3">
        <v>0</v>
      </c>
      <c r="E6" s="3">
        <v>20</v>
      </c>
      <c r="F6" s="3">
        <v>1</v>
      </c>
      <c r="G6" s="8">
        <v>320</v>
      </c>
      <c r="H6">
        <v>1100</v>
      </c>
      <c r="I6" s="8">
        <v>200</v>
      </c>
      <c r="J6" t="str">
        <f t="shared" ref="J6:J13" si="2">CONCATENATE("立即恢复HP:",I6)</f>
        <v>立即恢复HP:200</v>
      </c>
    </row>
    <row r="7" spans="1:11">
      <c r="A7">
        <v>201004</v>
      </c>
      <c r="B7" t="s">
        <v>8</v>
      </c>
      <c r="C7">
        <f t="shared" si="0"/>
        <v>201004</v>
      </c>
      <c r="D7" s="3">
        <v>0</v>
      </c>
      <c r="E7" s="3">
        <v>40</v>
      </c>
      <c r="F7" s="3">
        <v>1</v>
      </c>
      <c r="G7" s="8">
        <v>800</v>
      </c>
      <c r="H7">
        <v>1100</v>
      </c>
      <c r="I7" s="8">
        <v>400</v>
      </c>
      <c r="J7" t="str">
        <f t="shared" si="2"/>
        <v>立即恢复HP:400</v>
      </c>
    </row>
    <row r="8" spans="1:11">
      <c r="A8">
        <v>201005</v>
      </c>
      <c r="B8" t="s">
        <v>9</v>
      </c>
      <c r="C8">
        <f t="shared" si="0"/>
        <v>201005</v>
      </c>
      <c r="D8" s="3">
        <v>0</v>
      </c>
      <c r="E8" s="3">
        <v>80</v>
      </c>
      <c r="F8" s="3">
        <v>1</v>
      </c>
      <c r="G8" s="8">
        <v>2500</v>
      </c>
      <c r="H8">
        <v>1100</v>
      </c>
      <c r="I8" s="8">
        <v>1000</v>
      </c>
      <c r="J8" t="str">
        <f t="shared" si="2"/>
        <v>立即恢复HP:1000</v>
      </c>
    </row>
    <row r="9" spans="1:11">
      <c r="A9">
        <v>201006</v>
      </c>
      <c r="B9" t="s">
        <v>10</v>
      </c>
      <c r="C9">
        <f t="shared" si="0"/>
        <v>201006</v>
      </c>
      <c r="D9" s="3">
        <v>0</v>
      </c>
      <c r="E9" s="3">
        <v>150</v>
      </c>
      <c r="F9" s="3">
        <v>0</v>
      </c>
      <c r="G9" s="8">
        <v>9000</v>
      </c>
      <c r="H9">
        <v>1100</v>
      </c>
      <c r="I9" s="8">
        <v>3000</v>
      </c>
      <c r="J9" t="str">
        <f t="shared" si="2"/>
        <v>立即恢复HP:3000</v>
      </c>
    </row>
    <row r="10" spans="1:11">
      <c r="A10">
        <v>201007</v>
      </c>
      <c r="B10" t="s">
        <v>11</v>
      </c>
      <c r="C10">
        <f t="shared" si="0"/>
        <v>201007</v>
      </c>
      <c r="D10" s="3">
        <v>0</v>
      </c>
      <c r="E10" s="3">
        <v>300</v>
      </c>
      <c r="F10" s="3">
        <v>0</v>
      </c>
      <c r="G10" s="8">
        <v>24000</v>
      </c>
      <c r="H10">
        <v>1100</v>
      </c>
      <c r="I10" s="8">
        <v>6000</v>
      </c>
      <c r="J10" t="str">
        <f t="shared" si="2"/>
        <v>立即恢复HP:6000</v>
      </c>
    </row>
    <row r="11" spans="1:11">
      <c r="A11">
        <v>201008</v>
      </c>
      <c r="B11" t="s">
        <v>238</v>
      </c>
      <c r="C11">
        <f t="shared" si="0"/>
        <v>201008</v>
      </c>
      <c r="D11" s="3">
        <v>0</v>
      </c>
      <c r="E11" s="3">
        <v>400</v>
      </c>
      <c r="F11" s="3">
        <v>0</v>
      </c>
      <c r="G11" s="8">
        <v>50000</v>
      </c>
      <c r="H11">
        <v>1100</v>
      </c>
      <c r="I11" s="8">
        <v>10000</v>
      </c>
      <c r="J11" t="str">
        <f t="shared" si="2"/>
        <v>立即恢复HP:10000</v>
      </c>
    </row>
    <row r="12" spans="1:11">
      <c r="A12">
        <v>201009</v>
      </c>
      <c r="B12" t="s">
        <v>239</v>
      </c>
      <c r="C12">
        <f t="shared" si="0"/>
        <v>201009</v>
      </c>
      <c r="D12" s="3">
        <v>0</v>
      </c>
      <c r="E12" s="3">
        <v>600</v>
      </c>
      <c r="F12" s="3">
        <v>0</v>
      </c>
      <c r="G12" s="8">
        <v>180000</v>
      </c>
      <c r="H12">
        <v>1100</v>
      </c>
      <c r="I12" s="8">
        <v>30000</v>
      </c>
      <c r="J12" t="str">
        <f t="shared" si="2"/>
        <v>立即恢复HP:30000</v>
      </c>
    </row>
    <row r="13" spans="1:11">
      <c r="A13">
        <v>201010</v>
      </c>
      <c r="B13" t="s">
        <v>240</v>
      </c>
      <c r="C13">
        <f t="shared" si="0"/>
        <v>201010</v>
      </c>
      <c r="D13" s="3">
        <v>0</v>
      </c>
      <c r="E13" s="3">
        <v>800</v>
      </c>
      <c r="F13" s="3">
        <v>0</v>
      </c>
      <c r="G13" s="8">
        <v>420000</v>
      </c>
      <c r="H13">
        <v>1100</v>
      </c>
      <c r="I13" s="8">
        <v>60000</v>
      </c>
      <c r="J13" t="str">
        <f t="shared" si="2"/>
        <v>立即恢复HP:60000</v>
      </c>
    </row>
    <row r="14" spans="1:11">
      <c r="A14">
        <v>201011</v>
      </c>
      <c r="B14" t="s">
        <v>12</v>
      </c>
      <c r="C14">
        <f t="shared" si="0"/>
        <v>201011</v>
      </c>
      <c r="D14" s="3">
        <v>0</v>
      </c>
      <c r="E14" s="3">
        <v>1</v>
      </c>
      <c r="F14" s="3">
        <v>1</v>
      </c>
      <c r="G14" s="8">
        <v>50</v>
      </c>
      <c r="H14">
        <v>1101</v>
      </c>
      <c r="I14" s="8">
        <v>60</v>
      </c>
      <c r="J14" t="str">
        <f>CONCATENATE("立即恢复MP:",I14)</f>
        <v>立即恢复MP:60</v>
      </c>
    </row>
    <row r="15" spans="1:11">
      <c r="A15">
        <v>201012</v>
      </c>
      <c r="B15" t="s">
        <v>13</v>
      </c>
      <c r="C15">
        <f t="shared" si="0"/>
        <v>201012</v>
      </c>
      <c r="D15" s="3">
        <v>0</v>
      </c>
      <c r="E15" s="3">
        <v>10</v>
      </c>
      <c r="F15" s="3">
        <v>1</v>
      </c>
      <c r="G15" s="8">
        <v>130</v>
      </c>
      <c r="H15">
        <v>1101</v>
      </c>
      <c r="I15" s="8">
        <v>120</v>
      </c>
      <c r="J15" t="str">
        <f t="shared" ref="J15" si="3">CONCATENATE("立即恢复MP:",I15)</f>
        <v>立即恢复MP:120</v>
      </c>
    </row>
    <row r="16" spans="1:11">
      <c r="A16">
        <v>201013</v>
      </c>
      <c r="B16" t="s">
        <v>14</v>
      </c>
      <c r="C16">
        <f t="shared" si="0"/>
        <v>201013</v>
      </c>
      <c r="D16" s="3">
        <v>0</v>
      </c>
      <c r="E16" s="3">
        <v>20</v>
      </c>
      <c r="F16" s="3">
        <v>1</v>
      </c>
      <c r="G16" s="8">
        <v>320</v>
      </c>
      <c r="H16">
        <v>1101</v>
      </c>
      <c r="I16" s="8">
        <v>240</v>
      </c>
      <c r="J16" t="str">
        <f>CONCATENATE("立即恢复MP:",I16)</f>
        <v>立即恢复MP:240</v>
      </c>
    </row>
    <row r="17" spans="1:10">
      <c r="A17">
        <v>201014</v>
      </c>
      <c r="B17" t="s">
        <v>15</v>
      </c>
      <c r="C17">
        <f t="shared" si="0"/>
        <v>201014</v>
      </c>
      <c r="D17" s="3">
        <v>0</v>
      </c>
      <c r="E17" s="3">
        <v>40</v>
      </c>
      <c r="F17" s="3">
        <v>1</v>
      </c>
      <c r="G17" s="8">
        <v>800</v>
      </c>
      <c r="H17">
        <v>1101</v>
      </c>
      <c r="I17" s="8">
        <v>480</v>
      </c>
      <c r="J17" t="str">
        <f>CONCATENATE("立即恢复MP:",I17)</f>
        <v>立即恢复MP:480</v>
      </c>
    </row>
    <row r="18" spans="1:10">
      <c r="A18">
        <v>201015</v>
      </c>
      <c r="B18" t="s">
        <v>16</v>
      </c>
      <c r="C18">
        <f t="shared" si="0"/>
        <v>201015</v>
      </c>
      <c r="D18" s="3">
        <v>0</v>
      </c>
      <c r="E18" s="3">
        <v>80</v>
      </c>
      <c r="F18" s="3">
        <v>1</v>
      </c>
      <c r="G18" s="8">
        <v>2500</v>
      </c>
      <c r="H18">
        <v>1101</v>
      </c>
      <c r="I18" s="8">
        <v>1200</v>
      </c>
      <c r="J18" t="str">
        <f>CONCATENATE("立即恢复MP:",I18)</f>
        <v>立即恢复MP:1200</v>
      </c>
    </row>
    <row r="19" spans="1:10">
      <c r="A19">
        <v>201016</v>
      </c>
      <c r="B19" t="s">
        <v>17</v>
      </c>
      <c r="C19">
        <f t="shared" si="0"/>
        <v>201016</v>
      </c>
      <c r="D19" s="3">
        <v>0</v>
      </c>
      <c r="E19" s="3">
        <v>150</v>
      </c>
      <c r="F19" s="3">
        <v>0</v>
      </c>
      <c r="G19" s="8">
        <v>9000</v>
      </c>
      <c r="H19">
        <v>1101</v>
      </c>
      <c r="I19" s="8">
        <v>3600</v>
      </c>
      <c r="J19" t="str">
        <f>CONCATENATE("立即恢复MP:",I19)</f>
        <v>立即恢复MP:3600</v>
      </c>
    </row>
    <row r="20" spans="1:10">
      <c r="A20">
        <v>201017</v>
      </c>
      <c r="B20" t="s">
        <v>18</v>
      </c>
      <c r="C20">
        <f t="shared" si="0"/>
        <v>201017</v>
      </c>
      <c r="D20" s="3">
        <v>0</v>
      </c>
      <c r="E20" s="3">
        <v>300</v>
      </c>
      <c r="F20" s="3">
        <v>0</v>
      </c>
      <c r="G20" s="8">
        <v>24000</v>
      </c>
      <c r="H20">
        <v>1101</v>
      </c>
      <c r="I20" s="8">
        <v>7200</v>
      </c>
      <c r="J20" t="str">
        <f>CONCATENATE("立即恢复MP:",I20)</f>
        <v>立即恢复MP:7200</v>
      </c>
    </row>
    <row r="21" spans="1:10">
      <c r="A21">
        <v>201018</v>
      </c>
      <c r="B21" t="s">
        <v>241</v>
      </c>
      <c r="C21">
        <v>0</v>
      </c>
      <c r="D21" s="3">
        <v>0</v>
      </c>
      <c r="E21" s="3">
        <v>400</v>
      </c>
      <c r="F21" s="3">
        <v>0</v>
      </c>
      <c r="G21" s="8">
        <v>50000</v>
      </c>
      <c r="H21">
        <v>1101</v>
      </c>
      <c r="I21" s="8">
        <v>12000</v>
      </c>
      <c r="J21" t="str">
        <f t="shared" ref="J21:J23" si="4">CONCATENATE("立即恢复MP:",I21)</f>
        <v>立即恢复MP:12000</v>
      </c>
    </row>
    <row r="22" spans="1:10">
      <c r="A22">
        <v>201019</v>
      </c>
      <c r="B22" t="s">
        <v>242</v>
      </c>
      <c r="C22">
        <v>0</v>
      </c>
      <c r="D22" s="3">
        <v>0</v>
      </c>
      <c r="E22" s="3">
        <v>600</v>
      </c>
      <c r="F22" s="3">
        <v>0</v>
      </c>
      <c r="G22" s="8">
        <v>180000</v>
      </c>
      <c r="H22">
        <v>1101</v>
      </c>
      <c r="I22" s="8">
        <v>36000</v>
      </c>
      <c r="J22" t="str">
        <f t="shared" si="4"/>
        <v>立即恢复MP:36000</v>
      </c>
    </row>
    <row r="23" spans="1:10">
      <c r="A23">
        <v>201020</v>
      </c>
      <c r="B23" t="s">
        <v>243</v>
      </c>
      <c r="C23">
        <v>0</v>
      </c>
      <c r="D23" s="3">
        <v>0</v>
      </c>
      <c r="E23" s="3">
        <v>800</v>
      </c>
      <c r="F23" s="3">
        <v>0</v>
      </c>
      <c r="G23" s="8">
        <v>420000</v>
      </c>
      <c r="H23">
        <v>1101</v>
      </c>
      <c r="I23" s="8">
        <v>72000</v>
      </c>
      <c r="J23" t="str">
        <f t="shared" si="4"/>
        <v>立即恢复MP:72000</v>
      </c>
    </row>
    <row r="24" spans="1:10">
      <c r="A24">
        <v>201021</v>
      </c>
      <c r="B24" t="s">
        <v>677</v>
      </c>
      <c r="C24">
        <v>0</v>
      </c>
      <c r="D24" s="3">
        <v>0</v>
      </c>
      <c r="E24" s="3">
        <v>1</v>
      </c>
      <c r="F24" s="3">
        <v>0</v>
      </c>
      <c r="G24" s="8">
        <v>500</v>
      </c>
      <c r="H24" s="3">
        <v>1102</v>
      </c>
      <c r="I24" s="8">
        <v>0</v>
      </c>
      <c r="J24" t="s">
        <v>678</v>
      </c>
    </row>
    <row r="25" spans="1:10">
      <c r="A25">
        <v>203001</v>
      </c>
      <c r="B25" t="s">
        <v>244</v>
      </c>
      <c r="C25">
        <f t="shared" si="0"/>
        <v>203001</v>
      </c>
      <c r="D25" s="3">
        <v>0</v>
      </c>
      <c r="E25" s="3">
        <v>1</v>
      </c>
      <c r="F25" s="3">
        <v>0</v>
      </c>
      <c r="G25" s="8">
        <v>11</v>
      </c>
      <c r="H25">
        <v>1000</v>
      </c>
      <c r="I25" s="8">
        <v>10</v>
      </c>
      <c r="J25" t="str">
        <f>CONCATENATE("大洋",I25, "个")</f>
        <v>大洋10个</v>
      </c>
    </row>
    <row r="26" spans="1:10">
      <c r="A26">
        <v>203002</v>
      </c>
      <c r="B26" t="s">
        <v>245</v>
      </c>
      <c r="C26">
        <f t="shared" si="0"/>
        <v>203002</v>
      </c>
      <c r="D26" s="3">
        <v>0</v>
      </c>
      <c r="E26" s="3">
        <v>1</v>
      </c>
      <c r="F26" s="3">
        <v>0</v>
      </c>
      <c r="G26" s="8">
        <v>22</v>
      </c>
      <c r="H26">
        <v>1000</v>
      </c>
      <c r="I26" s="8">
        <v>20</v>
      </c>
      <c r="J26" t="str">
        <f t="shared" ref="J26:J35" si="5">CONCATENATE("大洋",I26, "个")</f>
        <v>大洋20个</v>
      </c>
    </row>
    <row r="27" spans="1:10">
      <c r="A27">
        <v>203003</v>
      </c>
      <c r="B27" t="s">
        <v>246</v>
      </c>
      <c r="C27">
        <f t="shared" si="0"/>
        <v>203003</v>
      </c>
      <c r="D27" s="3">
        <v>0</v>
      </c>
      <c r="E27" s="3">
        <v>1</v>
      </c>
      <c r="F27" s="3">
        <v>0</v>
      </c>
      <c r="G27" s="8">
        <v>55</v>
      </c>
      <c r="H27">
        <v>1000</v>
      </c>
      <c r="I27" s="8">
        <v>50</v>
      </c>
      <c r="J27" t="str">
        <f t="shared" si="5"/>
        <v>大洋50个</v>
      </c>
    </row>
    <row r="28" spans="1:10">
      <c r="A28">
        <v>203004</v>
      </c>
      <c r="B28" t="s">
        <v>247</v>
      </c>
      <c r="C28">
        <f t="shared" si="0"/>
        <v>203004</v>
      </c>
      <c r="D28" s="3">
        <v>0</v>
      </c>
      <c r="E28" s="3">
        <v>1</v>
      </c>
      <c r="F28" s="3">
        <v>0</v>
      </c>
      <c r="G28" s="8">
        <v>110</v>
      </c>
      <c r="H28">
        <v>1000</v>
      </c>
      <c r="I28" s="8">
        <v>100</v>
      </c>
      <c r="J28" t="str">
        <f t="shared" si="5"/>
        <v>大洋100个</v>
      </c>
    </row>
    <row r="29" spans="1:10">
      <c r="A29">
        <v>203005</v>
      </c>
      <c r="B29" t="s">
        <v>248</v>
      </c>
      <c r="C29">
        <f t="shared" si="0"/>
        <v>203005</v>
      </c>
      <c r="D29" s="3">
        <v>0</v>
      </c>
      <c r="E29" s="3">
        <v>1</v>
      </c>
      <c r="F29" s="3">
        <v>0</v>
      </c>
      <c r="G29" s="8">
        <v>550</v>
      </c>
      <c r="H29">
        <v>1000</v>
      </c>
      <c r="I29" s="8">
        <v>500</v>
      </c>
      <c r="J29" t="str">
        <f t="shared" si="5"/>
        <v>大洋500个</v>
      </c>
    </row>
    <row r="30" spans="1:10">
      <c r="A30">
        <v>203006</v>
      </c>
      <c r="B30" t="s">
        <v>249</v>
      </c>
      <c r="C30">
        <f t="shared" si="0"/>
        <v>203006</v>
      </c>
      <c r="D30" s="3">
        <v>0</v>
      </c>
      <c r="E30" s="3">
        <v>1</v>
      </c>
      <c r="F30" s="3">
        <v>0</v>
      </c>
      <c r="G30" s="8">
        <v>1100</v>
      </c>
      <c r="H30">
        <v>1000</v>
      </c>
      <c r="I30" s="8">
        <v>1000</v>
      </c>
      <c r="J30" t="str">
        <f t="shared" si="5"/>
        <v>大洋1000个</v>
      </c>
    </row>
    <row r="31" spans="1:10">
      <c r="A31">
        <v>203007</v>
      </c>
      <c r="B31" t="s">
        <v>250</v>
      </c>
      <c r="C31">
        <f t="shared" si="0"/>
        <v>203007</v>
      </c>
      <c r="D31" s="3">
        <v>0</v>
      </c>
      <c r="E31" s="3">
        <v>1</v>
      </c>
      <c r="F31" s="3">
        <v>0</v>
      </c>
      <c r="G31" s="8">
        <v>5500</v>
      </c>
      <c r="H31">
        <v>1000</v>
      </c>
      <c r="I31" s="8">
        <v>5000</v>
      </c>
      <c r="J31" t="str">
        <f t="shared" si="5"/>
        <v>大洋5000个</v>
      </c>
    </row>
    <row r="32" spans="1:10">
      <c r="A32">
        <v>203008</v>
      </c>
      <c r="B32" t="s">
        <v>251</v>
      </c>
      <c r="C32">
        <f t="shared" si="0"/>
        <v>203008</v>
      </c>
      <c r="D32" s="3">
        <v>0</v>
      </c>
      <c r="E32" s="3">
        <v>1</v>
      </c>
      <c r="F32" s="3">
        <v>0</v>
      </c>
      <c r="G32" s="8">
        <v>11000</v>
      </c>
      <c r="H32">
        <v>1000</v>
      </c>
      <c r="I32" s="8">
        <v>10000</v>
      </c>
      <c r="J32" t="str">
        <f t="shared" si="5"/>
        <v>大洋10000个</v>
      </c>
    </row>
    <row r="33" spans="1:10">
      <c r="A33">
        <v>203009</v>
      </c>
      <c r="B33" t="s">
        <v>252</v>
      </c>
      <c r="C33">
        <f t="shared" si="0"/>
        <v>203009</v>
      </c>
      <c r="D33" s="3">
        <v>0</v>
      </c>
      <c r="E33" s="3">
        <v>1</v>
      </c>
      <c r="F33" s="3">
        <v>0</v>
      </c>
      <c r="G33" s="8">
        <v>55000</v>
      </c>
      <c r="H33">
        <v>1000</v>
      </c>
      <c r="I33" s="8">
        <v>50000</v>
      </c>
      <c r="J33" t="str">
        <f t="shared" si="5"/>
        <v>大洋50000个</v>
      </c>
    </row>
    <row r="34" spans="1:10">
      <c r="A34">
        <v>203010</v>
      </c>
      <c r="B34" t="s">
        <v>253</v>
      </c>
      <c r="C34">
        <f t="shared" si="0"/>
        <v>203010</v>
      </c>
      <c r="D34" s="3">
        <v>0</v>
      </c>
      <c r="E34" s="3">
        <v>1</v>
      </c>
      <c r="F34" s="3">
        <v>0</v>
      </c>
      <c r="G34" s="8">
        <v>110000</v>
      </c>
      <c r="H34">
        <v>1000</v>
      </c>
      <c r="I34" s="8">
        <v>100000</v>
      </c>
      <c r="J34" t="str">
        <f t="shared" si="5"/>
        <v>大洋100000个</v>
      </c>
    </row>
    <row r="35" spans="1:10">
      <c r="A35">
        <v>203011</v>
      </c>
      <c r="B35" t="s">
        <v>254</v>
      </c>
      <c r="C35">
        <v>203011</v>
      </c>
      <c r="D35" s="3">
        <v>0</v>
      </c>
      <c r="E35" s="3">
        <v>10</v>
      </c>
      <c r="F35" s="3">
        <v>0</v>
      </c>
      <c r="G35" s="8">
        <v>550000</v>
      </c>
      <c r="H35">
        <v>1000</v>
      </c>
      <c r="I35" s="8">
        <v>500000</v>
      </c>
      <c r="J35" t="str">
        <f t="shared" si="5"/>
        <v>大洋500000个</v>
      </c>
    </row>
    <row r="36" spans="1:10">
      <c r="A36">
        <v>203012</v>
      </c>
      <c r="B36" t="s">
        <v>255</v>
      </c>
      <c r="C36">
        <f t="shared" si="0"/>
        <v>203012</v>
      </c>
      <c r="D36" s="3">
        <v>0</v>
      </c>
      <c r="E36" s="3">
        <v>30</v>
      </c>
      <c r="F36" s="3">
        <v>0</v>
      </c>
      <c r="G36" s="8">
        <v>1100000</v>
      </c>
      <c r="H36">
        <v>1000</v>
      </c>
      <c r="I36" s="8">
        <v>1000000</v>
      </c>
      <c r="J36" t="str">
        <f>CONCATENATE("别说你不知道")</f>
        <v>别说你不知道</v>
      </c>
    </row>
    <row r="37" spans="1:10">
      <c r="A37">
        <v>203013</v>
      </c>
      <c r="B37" t="s">
        <v>256</v>
      </c>
      <c r="C37">
        <f t="shared" si="0"/>
        <v>203013</v>
      </c>
      <c r="D37" s="3">
        <v>0</v>
      </c>
      <c r="E37" s="3">
        <v>50</v>
      </c>
      <c r="F37" s="3">
        <v>0</v>
      </c>
      <c r="G37" s="8">
        <v>5200000</v>
      </c>
      <c r="H37">
        <v>1000</v>
      </c>
      <c r="I37" s="8">
        <v>5000000</v>
      </c>
      <c r="J37" t="str">
        <f t="shared" ref="J37:J39" si="6">CONCATENATE("别说你不知道")</f>
        <v>别说你不知道</v>
      </c>
    </row>
    <row r="38" spans="1:10">
      <c r="A38">
        <v>203014</v>
      </c>
      <c r="B38" t="s">
        <v>257</v>
      </c>
      <c r="C38">
        <f t="shared" si="0"/>
        <v>203014</v>
      </c>
      <c r="D38" s="3">
        <v>0</v>
      </c>
      <c r="E38" s="3">
        <v>70</v>
      </c>
      <c r="F38" s="3">
        <v>0</v>
      </c>
      <c r="G38" s="8">
        <v>11000000</v>
      </c>
      <c r="H38">
        <v>1000</v>
      </c>
      <c r="I38" s="8">
        <v>10000000</v>
      </c>
      <c r="J38" t="str">
        <f t="shared" si="6"/>
        <v>别说你不知道</v>
      </c>
    </row>
    <row r="39" spans="1:10">
      <c r="A39">
        <v>203015</v>
      </c>
      <c r="B39" t="s">
        <v>258</v>
      </c>
      <c r="C39">
        <f t="shared" si="0"/>
        <v>203015</v>
      </c>
      <c r="D39" s="3">
        <v>0</v>
      </c>
      <c r="E39" s="3">
        <v>100</v>
      </c>
      <c r="F39" s="3">
        <v>0</v>
      </c>
      <c r="G39" s="8">
        <v>52000000</v>
      </c>
      <c r="H39">
        <v>1000</v>
      </c>
      <c r="I39" s="8">
        <v>50000000</v>
      </c>
      <c r="J39" t="str">
        <f t="shared" si="6"/>
        <v>别说你不知道</v>
      </c>
    </row>
    <row r="40" spans="1:10">
      <c r="A40">
        <v>203016</v>
      </c>
      <c r="B40" t="s">
        <v>259</v>
      </c>
      <c r="C40">
        <f t="shared" si="0"/>
        <v>203016</v>
      </c>
      <c r="D40" s="3">
        <v>0</v>
      </c>
      <c r="E40" s="3">
        <v>1</v>
      </c>
      <c r="F40" s="3">
        <v>0</v>
      </c>
      <c r="G40" s="8">
        <v>100</v>
      </c>
      <c r="H40">
        <v>1002</v>
      </c>
      <c r="I40" s="8">
        <v>10</v>
      </c>
      <c r="J40" t="str">
        <f>CONCATENATE("偶有传闻，声望+",I40)</f>
        <v>偶有传闻，声望+10</v>
      </c>
    </row>
    <row r="41" spans="1:10">
      <c r="A41">
        <v>203017</v>
      </c>
      <c r="B41" t="s">
        <v>260</v>
      </c>
      <c r="C41">
        <f t="shared" si="0"/>
        <v>203017</v>
      </c>
      <c r="D41" s="3">
        <v>0</v>
      </c>
      <c r="E41" s="3">
        <v>1</v>
      </c>
      <c r="F41" s="3">
        <v>0</v>
      </c>
      <c r="G41" s="8">
        <v>100</v>
      </c>
      <c r="H41">
        <v>1002</v>
      </c>
      <c r="I41" s="8">
        <v>20</v>
      </c>
      <c r="J41" t="str">
        <f t="shared" ref="J41:J42" si="7">CONCATENATE("偶有传闻，声望+",I41)</f>
        <v>偶有传闻，声望+20</v>
      </c>
    </row>
    <row r="42" spans="1:10">
      <c r="A42">
        <v>203018</v>
      </c>
      <c r="B42" t="s">
        <v>262</v>
      </c>
      <c r="C42">
        <f t="shared" si="0"/>
        <v>203018</v>
      </c>
      <c r="D42" s="3">
        <v>0</v>
      </c>
      <c r="E42" s="3">
        <v>1</v>
      </c>
      <c r="F42" s="3">
        <v>0</v>
      </c>
      <c r="G42" s="8">
        <v>100</v>
      </c>
      <c r="H42">
        <v>1002</v>
      </c>
      <c r="I42" s="8">
        <v>30</v>
      </c>
      <c r="J42" t="str">
        <f t="shared" si="7"/>
        <v>偶有传闻，声望+30</v>
      </c>
    </row>
    <row r="43" spans="1:10">
      <c r="A43">
        <v>203019</v>
      </c>
      <c r="B43" t="s">
        <v>261</v>
      </c>
      <c r="C43">
        <f t="shared" si="0"/>
        <v>203019</v>
      </c>
      <c r="D43" s="3">
        <v>0</v>
      </c>
      <c r="E43" s="3">
        <v>1</v>
      </c>
      <c r="F43" s="3">
        <v>0</v>
      </c>
      <c r="G43" s="8">
        <v>100</v>
      </c>
      <c r="H43">
        <v>1002</v>
      </c>
      <c r="I43" s="8">
        <v>50</v>
      </c>
      <c r="J43" t="str">
        <f t="shared" ref="J43:J45" si="8">CONCATENATE("闯闯江湖，声望+",I43)</f>
        <v>闯闯江湖，声望+50</v>
      </c>
    </row>
    <row r="44" spans="1:10">
      <c r="A44">
        <v>203020</v>
      </c>
      <c r="B44" t="s">
        <v>263</v>
      </c>
      <c r="C44">
        <f t="shared" si="0"/>
        <v>203020</v>
      </c>
      <c r="D44" s="3">
        <v>0</v>
      </c>
      <c r="E44" s="3">
        <v>1</v>
      </c>
      <c r="F44" s="3">
        <v>0</v>
      </c>
      <c r="G44" s="8">
        <v>100</v>
      </c>
      <c r="H44">
        <v>1002</v>
      </c>
      <c r="I44" s="8">
        <v>80</v>
      </c>
      <c r="J44" t="str">
        <f t="shared" si="8"/>
        <v>闯闯江湖，声望+80</v>
      </c>
    </row>
    <row r="45" spans="1:10">
      <c r="A45">
        <v>203021</v>
      </c>
      <c r="B45" t="s">
        <v>264</v>
      </c>
      <c r="C45">
        <f t="shared" si="0"/>
        <v>203021</v>
      </c>
      <c r="D45" s="3">
        <v>0</v>
      </c>
      <c r="E45" s="3">
        <v>1</v>
      </c>
      <c r="F45" s="3">
        <v>0</v>
      </c>
      <c r="G45" s="8">
        <v>100</v>
      </c>
      <c r="H45">
        <v>1002</v>
      </c>
      <c r="I45" s="8">
        <v>110</v>
      </c>
      <c r="J45" t="str">
        <f t="shared" si="8"/>
        <v>闯闯江湖，声望+110</v>
      </c>
    </row>
    <row r="46" spans="1:10">
      <c r="A46">
        <v>203022</v>
      </c>
      <c r="B46" t="s">
        <v>265</v>
      </c>
      <c r="C46">
        <f t="shared" si="0"/>
        <v>203022</v>
      </c>
      <c r="D46" s="3">
        <v>0</v>
      </c>
      <c r="E46" s="3">
        <v>1</v>
      </c>
      <c r="F46" s="3">
        <v>0</v>
      </c>
      <c r="G46" s="8">
        <v>100</v>
      </c>
      <c r="H46">
        <v>1002</v>
      </c>
      <c r="I46" s="8">
        <v>150</v>
      </c>
      <c r="J46" t="str">
        <f>CONCATENATE("小有名气，声望+",I46)</f>
        <v>小有名气，声望+150</v>
      </c>
    </row>
    <row r="47" spans="1:10">
      <c r="A47">
        <v>203023</v>
      </c>
      <c r="B47" t="s">
        <v>266</v>
      </c>
      <c r="C47">
        <f t="shared" si="0"/>
        <v>203023</v>
      </c>
      <c r="D47" s="3">
        <v>0</v>
      </c>
      <c r="E47" s="3">
        <v>1</v>
      </c>
      <c r="F47" s="3">
        <v>0</v>
      </c>
      <c r="G47" s="8">
        <v>100</v>
      </c>
      <c r="H47">
        <v>1002</v>
      </c>
      <c r="I47" s="8">
        <v>200</v>
      </c>
      <c r="J47" t="str">
        <f t="shared" ref="J47:J48" si="9">CONCATENATE("小有名气，声望+",I47)</f>
        <v>小有名气，声望+200</v>
      </c>
    </row>
    <row r="48" spans="1:10">
      <c r="A48">
        <v>203024</v>
      </c>
      <c r="B48" t="s">
        <v>267</v>
      </c>
      <c r="C48">
        <f t="shared" si="0"/>
        <v>203024</v>
      </c>
      <c r="D48" s="3">
        <v>0</v>
      </c>
      <c r="E48" s="3">
        <v>1</v>
      </c>
      <c r="F48" s="3">
        <v>0</v>
      </c>
      <c r="G48" s="8">
        <v>100</v>
      </c>
      <c r="H48">
        <v>1002</v>
      </c>
      <c r="I48" s="8">
        <v>300</v>
      </c>
      <c r="J48" t="str">
        <f t="shared" si="9"/>
        <v>小有名气，声望+300</v>
      </c>
    </row>
    <row r="49" spans="1:10">
      <c r="A49">
        <v>203025</v>
      </c>
      <c r="B49" t="s">
        <v>268</v>
      </c>
      <c r="C49">
        <f t="shared" si="0"/>
        <v>203025</v>
      </c>
      <c r="D49" s="3">
        <v>0</v>
      </c>
      <c r="E49" s="3">
        <v>1</v>
      </c>
      <c r="F49" s="3">
        <v>0</v>
      </c>
      <c r="G49" s="8">
        <v>100</v>
      </c>
      <c r="H49">
        <v>1002</v>
      </c>
      <c r="I49" s="8">
        <v>400</v>
      </c>
      <c r="J49" t="str">
        <f>CONCATENATE("除魔卫道，声望+",I49)</f>
        <v>除魔卫道，声望+400</v>
      </c>
    </row>
    <row r="50" spans="1:10">
      <c r="A50">
        <v>203026</v>
      </c>
      <c r="B50" t="s">
        <v>269</v>
      </c>
      <c r="C50">
        <f t="shared" si="0"/>
        <v>203026</v>
      </c>
      <c r="D50" s="3">
        <v>0</v>
      </c>
      <c r="E50" s="3">
        <v>10</v>
      </c>
      <c r="F50" s="3">
        <v>0</v>
      </c>
      <c r="G50" s="8">
        <v>100</v>
      </c>
      <c r="H50">
        <v>1002</v>
      </c>
      <c r="I50" s="8">
        <v>600</v>
      </c>
      <c r="J50" t="str">
        <f t="shared" ref="J50:J51" si="10">CONCATENATE("除魔卫道，声望+",I50)</f>
        <v>除魔卫道，声望+600</v>
      </c>
    </row>
    <row r="51" spans="1:10">
      <c r="A51">
        <v>203027</v>
      </c>
      <c r="B51" t="s">
        <v>270</v>
      </c>
      <c r="C51">
        <f t="shared" ref="C51:C54" si="11">A51</f>
        <v>203027</v>
      </c>
      <c r="D51" s="3">
        <v>0</v>
      </c>
      <c r="E51" s="3">
        <v>20</v>
      </c>
      <c r="F51" s="3">
        <v>0</v>
      </c>
      <c r="G51" s="8">
        <v>100</v>
      </c>
      <c r="H51">
        <v>1002</v>
      </c>
      <c r="I51" s="8">
        <v>800</v>
      </c>
      <c r="J51" t="str">
        <f t="shared" si="10"/>
        <v>除魔卫道，声望+800</v>
      </c>
    </row>
    <row r="52" spans="1:10">
      <c r="A52">
        <v>203028</v>
      </c>
      <c r="B52" t="s">
        <v>271</v>
      </c>
      <c r="C52">
        <f t="shared" si="11"/>
        <v>203028</v>
      </c>
      <c r="D52" s="3">
        <v>0</v>
      </c>
      <c r="E52" s="3">
        <v>30</v>
      </c>
      <c r="F52" s="3">
        <v>0</v>
      </c>
      <c r="G52" s="8">
        <v>100</v>
      </c>
      <c r="H52">
        <v>1002</v>
      </c>
      <c r="I52" s="8">
        <v>1100</v>
      </c>
      <c r="J52" t="str">
        <f>CONCATENATE("匡扶正义，声望+",I52)</f>
        <v>匡扶正义，声望+1100</v>
      </c>
    </row>
    <row r="53" spans="1:10">
      <c r="A53">
        <v>203029</v>
      </c>
      <c r="B53" t="s">
        <v>272</v>
      </c>
      <c r="C53">
        <f t="shared" si="11"/>
        <v>203029</v>
      </c>
      <c r="D53" s="3">
        <v>0</v>
      </c>
      <c r="E53" s="3">
        <v>40</v>
      </c>
      <c r="F53" s="3">
        <v>0</v>
      </c>
      <c r="G53" s="8">
        <v>100</v>
      </c>
      <c r="H53">
        <v>1002</v>
      </c>
      <c r="I53" s="8">
        <v>1500</v>
      </c>
      <c r="J53" t="str">
        <f t="shared" ref="J53:J54" si="12">CONCATENATE("匡扶正义，声望+",I53)</f>
        <v>匡扶正义，声望+1500</v>
      </c>
    </row>
    <row r="54" spans="1:10">
      <c r="A54">
        <v>203030</v>
      </c>
      <c r="B54" t="s">
        <v>273</v>
      </c>
      <c r="C54">
        <f t="shared" si="11"/>
        <v>203030</v>
      </c>
      <c r="D54" s="3">
        <v>0</v>
      </c>
      <c r="E54" s="3">
        <v>50</v>
      </c>
      <c r="F54" s="3">
        <v>0</v>
      </c>
      <c r="G54" s="8">
        <v>100</v>
      </c>
      <c r="H54">
        <v>1002</v>
      </c>
      <c r="I54" s="8">
        <v>2000</v>
      </c>
      <c r="J54" t="str">
        <f t="shared" si="12"/>
        <v>匡扶正义，声望+2000</v>
      </c>
    </row>
    <row r="55" spans="1:10">
      <c r="A55">
        <v>204001</v>
      </c>
      <c r="B55" t="s">
        <v>343</v>
      </c>
      <c r="C55">
        <f>A55</f>
        <v>204001</v>
      </c>
      <c r="D55" s="3">
        <v>0</v>
      </c>
      <c r="E55" s="3">
        <v>1</v>
      </c>
      <c r="F55" s="3">
        <v>0</v>
      </c>
      <c r="G55" s="8">
        <v>500</v>
      </c>
      <c r="H55">
        <v>0</v>
      </c>
      <c r="I55" s="8">
        <v>0</v>
      </c>
      <c r="J55" t="s">
        <v>545</v>
      </c>
    </row>
    <row r="56" spans="1:10">
      <c r="A56">
        <v>204002</v>
      </c>
      <c r="B56" t="s">
        <v>680</v>
      </c>
      <c r="C56">
        <f>A56</f>
        <v>204002</v>
      </c>
      <c r="D56" s="3">
        <v>0</v>
      </c>
      <c r="E56" s="3">
        <v>99</v>
      </c>
      <c r="F56" s="3">
        <v>0</v>
      </c>
      <c r="G56" s="8">
        <v>10000</v>
      </c>
      <c r="H56" s="3">
        <v>5102</v>
      </c>
      <c r="I56" s="8">
        <v>100</v>
      </c>
      <c r="J56" t="s">
        <v>681</v>
      </c>
    </row>
    <row r="57" spans="1:10">
      <c r="A57">
        <v>205001</v>
      </c>
      <c r="B57" t="s">
        <v>454</v>
      </c>
      <c r="C57">
        <f t="shared" ref="C57:C68" si="13">A57</f>
        <v>205001</v>
      </c>
      <c r="D57" s="3">
        <v>0</v>
      </c>
      <c r="E57" s="3">
        <v>1</v>
      </c>
      <c r="F57" s="3">
        <v>0</v>
      </c>
      <c r="G57" s="8">
        <v>1000</v>
      </c>
      <c r="H57">
        <v>0</v>
      </c>
      <c r="I57" s="8">
        <v>0</v>
      </c>
      <c r="J57" t="s">
        <v>674</v>
      </c>
    </row>
    <row r="58" spans="1:10">
      <c r="A58">
        <v>205002</v>
      </c>
      <c r="B58" t="s">
        <v>456</v>
      </c>
      <c r="C58">
        <f t="shared" si="13"/>
        <v>205002</v>
      </c>
      <c r="D58" s="3">
        <v>0</v>
      </c>
      <c r="E58" s="3">
        <v>1</v>
      </c>
      <c r="F58" s="3">
        <v>0</v>
      </c>
      <c r="G58" s="8">
        <v>10000</v>
      </c>
      <c r="H58">
        <v>0</v>
      </c>
      <c r="I58" s="8">
        <v>0</v>
      </c>
      <c r="J58" t="s">
        <v>674</v>
      </c>
    </row>
    <row r="59" spans="1:10">
      <c r="A59">
        <v>205003</v>
      </c>
      <c r="B59" t="s">
        <v>457</v>
      </c>
      <c r="C59">
        <f t="shared" si="13"/>
        <v>205003</v>
      </c>
      <c r="D59" s="3">
        <v>0</v>
      </c>
      <c r="E59" s="3">
        <v>1</v>
      </c>
      <c r="F59" s="3">
        <v>0</v>
      </c>
      <c r="G59" s="8">
        <v>100000</v>
      </c>
      <c r="H59">
        <v>0</v>
      </c>
      <c r="I59" s="8">
        <v>0</v>
      </c>
      <c r="J59" t="s">
        <v>674</v>
      </c>
    </row>
    <row r="60" spans="1:10">
      <c r="A60">
        <v>205004</v>
      </c>
      <c r="B60" t="s">
        <v>455</v>
      </c>
      <c r="C60">
        <f t="shared" si="13"/>
        <v>205004</v>
      </c>
      <c r="D60" s="3">
        <v>0</v>
      </c>
      <c r="E60" s="3">
        <v>1</v>
      </c>
      <c r="F60" s="3">
        <v>0</v>
      </c>
      <c r="G60" s="8">
        <v>1000</v>
      </c>
      <c r="H60">
        <v>0</v>
      </c>
      <c r="I60" s="8">
        <v>0</v>
      </c>
      <c r="J60" t="s">
        <v>674</v>
      </c>
    </row>
    <row r="61" spans="1:10">
      <c r="A61">
        <v>205005</v>
      </c>
      <c r="B61" t="s">
        <v>458</v>
      </c>
      <c r="C61">
        <f t="shared" si="13"/>
        <v>205005</v>
      </c>
      <c r="D61" s="3">
        <v>0</v>
      </c>
      <c r="E61" s="3">
        <v>1</v>
      </c>
      <c r="F61" s="3">
        <v>0</v>
      </c>
      <c r="G61" s="8">
        <v>10000</v>
      </c>
      <c r="H61">
        <v>0</v>
      </c>
      <c r="I61" s="8">
        <v>0</v>
      </c>
      <c r="J61" t="s">
        <v>674</v>
      </c>
    </row>
    <row r="62" spans="1:10">
      <c r="A62">
        <v>205006</v>
      </c>
      <c r="B62" t="s">
        <v>459</v>
      </c>
      <c r="C62">
        <f t="shared" si="13"/>
        <v>205006</v>
      </c>
      <c r="D62" s="3">
        <v>0</v>
      </c>
      <c r="E62" s="3">
        <v>1</v>
      </c>
      <c r="F62" s="3">
        <v>0</v>
      </c>
      <c r="G62" s="8">
        <v>100000</v>
      </c>
      <c r="H62">
        <v>0</v>
      </c>
      <c r="I62" s="8">
        <v>0</v>
      </c>
      <c r="J62" t="s">
        <v>674</v>
      </c>
    </row>
    <row r="63" spans="1:10">
      <c r="A63">
        <v>205007</v>
      </c>
      <c r="B63" t="s">
        <v>460</v>
      </c>
      <c r="C63">
        <f t="shared" si="13"/>
        <v>205007</v>
      </c>
      <c r="D63" s="3">
        <v>0</v>
      </c>
      <c r="E63" s="3">
        <v>1</v>
      </c>
      <c r="F63" s="3">
        <v>0</v>
      </c>
      <c r="G63" s="8">
        <v>1000</v>
      </c>
      <c r="H63">
        <v>0</v>
      </c>
      <c r="I63" s="8">
        <v>0</v>
      </c>
      <c r="J63" t="s">
        <v>671</v>
      </c>
    </row>
    <row r="64" spans="1:10">
      <c r="A64">
        <v>205008</v>
      </c>
      <c r="B64" t="s">
        <v>461</v>
      </c>
      <c r="C64">
        <f t="shared" si="13"/>
        <v>205008</v>
      </c>
      <c r="D64" s="3">
        <v>0</v>
      </c>
      <c r="E64" s="3">
        <v>1</v>
      </c>
      <c r="F64" s="3">
        <v>0</v>
      </c>
      <c r="G64" s="8">
        <v>10000</v>
      </c>
      <c r="H64">
        <v>0</v>
      </c>
      <c r="I64" s="8">
        <v>0</v>
      </c>
      <c r="J64" t="s">
        <v>672</v>
      </c>
    </row>
    <row r="65" spans="1:10">
      <c r="A65">
        <v>205009</v>
      </c>
      <c r="B65" t="s">
        <v>462</v>
      </c>
      <c r="C65">
        <f t="shared" si="13"/>
        <v>205009</v>
      </c>
      <c r="D65" s="3">
        <v>0</v>
      </c>
      <c r="E65" s="3">
        <v>1</v>
      </c>
      <c r="F65" s="3">
        <v>0</v>
      </c>
      <c r="G65" s="8">
        <v>100000</v>
      </c>
      <c r="H65">
        <v>0</v>
      </c>
      <c r="I65" s="8">
        <v>0</v>
      </c>
      <c r="J65" t="s">
        <v>673</v>
      </c>
    </row>
    <row r="66" spans="1:10">
      <c r="A66">
        <v>205010</v>
      </c>
      <c r="B66" t="s">
        <v>463</v>
      </c>
      <c r="C66">
        <f t="shared" si="13"/>
        <v>205010</v>
      </c>
      <c r="D66" s="3">
        <v>0</v>
      </c>
      <c r="E66" s="3">
        <v>1</v>
      </c>
      <c r="F66" s="3">
        <v>0</v>
      </c>
      <c r="G66" s="8">
        <v>1000</v>
      </c>
      <c r="H66">
        <v>0</v>
      </c>
      <c r="I66" s="8">
        <v>0</v>
      </c>
      <c r="J66" t="s">
        <v>670</v>
      </c>
    </row>
    <row r="67" spans="1:10">
      <c r="A67">
        <v>205011</v>
      </c>
      <c r="B67" t="s">
        <v>464</v>
      </c>
      <c r="C67">
        <f t="shared" si="13"/>
        <v>205011</v>
      </c>
      <c r="D67" s="3">
        <v>0</v>
      </c>
      <c r="E67" s="3">
        <v>1</v>
      </c>
      <c r="F67" s="3">
        <v>0</v>
      </c>
      <c r="G67" s="8">
        <v>10000</v>
      </c>
      <c r="H67">
        <v>0</v>
      </c>
      <c r="I67" s="8">
        <v>0</v>
      </c>
      <c r="J67" t="s">
        <v>676</v>
      </c>
    </row>
    <row r="68" spans="1:10">
      <c r="A68">
        <v>205012</v>
      </c>
      <c r="B68" t="s">
        <v>465</v>
      </c>
      <c r="C68">
        <f t="shared" si="13"/>
        <v>205012</v>
      </c>
      <c r="D68" s="3">
        <v>0</v>
      </c>
      <c r="E68" s="3">
        <v>1</v>
      </c>
      <c r="F68" s="3">
        <v>0</v>
      </c>
      <c r="G68" s="8">
        <v>100000</v>
      </c>
      <c r="H68">
        <v>0</v>
      </c>
      <c r="I68" s="8">
        <v>0</v>
      </c>
      <c r="J68" t="s">
        <v>675</v>
      </c>
    </row>
    <row r="69" spans="1:10">
      <c r="A69">
        <v>220001</v>
      </c>
      <c r="B69" t="s">
        <v>278</v>
      </c>
      <c r="C69">
        <f>A69</f>
        <v>220001</v>
      </c>
      <c r="D69" s="3">
        <v>2</v>
      </c>
      <c r="E69" s="3">
        <v>7</v>
      </c>
      <c r="F69" s="3">
        <v>0</v>
      </c>
      <c r="G69" s="8">
        <v>500</v>
      </c>
      <c r="H69">
        <v>5001</v>
      </c>
      <c r="I69" s="8">
        <v>0</v>
      </c>
      <c r="J69" t="str">
        <f>CONCATENATE("研读后可学会《",B69,"》，并有一定概率提升熟练度")</f>
        <v>研读后可学会《火球术》，并有一定概率提升熟练度</v>
      </c>
    </row>
    <row r="70" spans="1:10">
      <c r="A70">
        <v>220002</v>
      </c>
      <c r="B70" t="s">
        <v>279</v>
      </c>
      <c r="C70">
        <f>$C$69</f>
        <v>220001</v>
      </c>
      <c r="D70" s="3">
        <v>3</v>
      </c>
      <c r="E70" s="3">
        <v>7</v>
      </c>
      <c r="F70" s="3">
        <v>0</v>
      </c>
      <c r="G70" s="8">
        <v>500</v>
      </c>
      <c r="H70">
        <v>5001</v>
      </c>
      <c r="I70" s="8">
        <v>0</v>
      </c>
      <c r="J70" t="str">
        <f t="shared" ref="J70:J104" si="14">CONCATENATE("研读后可学会《",B70,"》，并有一定概率提升熟练度")</f>
        <v>研读后可学会《治愈术》，并有一定概率提升熟练度</v>
      </c>
    </row>
    <row r="71" spans="1:10">
      <c r="A71">
        <v>220003</v>
      </c>
      <c r="B71" t="s">
        <v>280</v>
      </c>
      <c r="C71">
        <f t="shared" ref="C71:C104" si="15">$C$69</f>
        <v>220001</v>
      </c>
      <c r="D71" s="3">
        <v>1</v>
      </c>
      <c r="E71" s="3">
        <v>7</v>
      </c>
      <c r="F71" s="3">
        <v>0</v>
      </c>
      <c r="G71" s="8">
        <v>500</v>
      </c>
      <c r="H71">
        <v>5001</v>
      </c>
      <c r="I71" s="8">
        <v>0</v>
      </c>
      <c r="J71" t="str">
        <f t="shared" si="14"/>
        <v>研读后可学会《基本剑术》，并有一定概率提升熟练度</v>
      </c>
    </row>
    <row r="72" spans="1:10">
      <c r="A72">
        <v>220004</v>
      </c>
      <c r="B72" t="s">
        <v>281</v>
      </c>
      <c r="C72">
        <f t="shared" si="15"/>
        <v>220001</v>
      </c>
      <c r="D72" s="3">
        <v>3</v>
      </c>
      <c r="E72" s="3">
        <v>9</v>
      </c>
      <c r="F72" s="3">
        <v>0</v>
      </c>
      <c r="G72" s="8">
        <v>500</v>
      </c>
      <c r="H72">
        <v>5001</v>
      </c>
      <c r="I72" s="8">
        <v>0</v>
      </c>
      <c r="J72" t="str">
        <f t="shared" si="14"/>
        <v>研读后可学会《精神力战法》，并有一定概率提升熟练度</v>
      </c>
    </row>
    <row r="73" spans="1:10">
      <c r="A73">
        <v>220005</v>
      </c>
      <c r="B73" t="s">
        <v>282</v>
      </c>
      <c r="C73">
        <f t="shared" si="15"/>
        <v>220001</v>
      </c>
      <c r="D73" s="3">
        <v>2</v>
      </c>
      <c r="E73" s="3">
        <v>19</v>
      </c>
      <c r="F73" s="3">
        <v>0</v>
      </c>
      <c r="G73" s="8">
        <v>2000</v>
      </c>
      <c r="H73">
        <v>5001</v>
      </c>
      <c r="I73" s="8">
        <v>0</v>
      </c>
      <c r="J73" t="str">
        <f t="shared" si="14"/>
        <v>研读后可学会《大火球》，并有一定概率提升熟练度</v>
      </c>
    </row>
    <row r="74" spans="1:10">
      <c r="A74">
        <v>220006</v>
      </c>
      <c r="B74" t="s">
        <v>283</v>
      </c>
      <c r="C74">
        <f t="shared" si="15"/>
        <v>220001</v>
      </c>
      <c r="D74" s="3">
        <v>1</v>
      </c>
      <c r="E74" s="3">
        <v>19</v>
      </c>
      <c r="F74" s="3">
        <v>0</v>
      </c>
      <c r="G74" s="8">
        <v>2000</v>
      </c>
      <c r="H74">
        <v>5001</v>
      </c>
      <c r="I74" s="8">
        <v>0</v>
      </c>
      <c r="J74" t="str">
        <f t="shared" si="14"/>
        <v>研读后可学会《攻杀剑术》，并有一定概率提升熟练度</v>
      </c>
    </row>
    <row r="75" spans="1:10">
      <c r="A75">
        <v>220007</v>
      </c>
      <c r="B75" t="s">
        <v>284</v>
      </c>
      <c r="C75">
        <f t="shared" si="15"/>
        <v>220001</v>
      </c>
      <c r="D75" s="3">
        <v>3</v>
      </c>
      <c r="E75" s="3">
        <v>14</v>
      </c>
      <c r="F75" s="3">
        <v>0</v>
      </c>
      <c r="G75" s="8">
        <v>1000</v>
      </c>
      <c r="H75">
        <v>5001</v>
      </c>
      <c r="I75" s="8">
        <v>0</v>
      </c>
      <c r="J75" t="str">
        <f t="shared" si="14"/>
        <v>研读后可学会《施毒术》，并有一定概率提升熟练度</v>
      </c>
    </row>
    <row r="76" spans="1:10">
      <c r="A76">
        <v>220008</v>
      </c>
      <c r="B76" t="s">
        <v>285</v>
      </c>
      <c r="C76">
        <f t="shared" si="15"/>
        <v>220001</v>
      </c>
      <c r="D76" s="3">
        <v>2</v>
      </c>
      <c r="E76" s="3">
        <v>12</v>
      </c>
      <c r="F76" s="3">
        <v>0</v>
      </c>
      <c r="G76" s="8">
        <v>500</v>
      </c>
      <c r="H76">
        <v>5001</v>
      </c>
      <c r="I76" s="8">
        <v>0</v>
      </c>
      <c r="J76" t="str">
        <f t="shared" si="14"/>
        <v>研读后可学会《抗拒火环》，并有一定概率提升熟练度</v>
      </c>
    </row>
    <row r="77" spans="1:10">
      <c r="A77">
        <v>220009</v>
      </c>
      <c r="B77" t="s">
        <v>286</v>
      </c>
      <c r="C77">
        <f t="shared" si="15"/>
        <v>220001</v>
      </c>
      <c r="D77" s="3">
        <v>2</v>
      </c>
      <c r="E77" s="3">
        <v>16</v>
      </c>
      <c r="F77" s="3">
        <v>0</v>
      </c>
      <c r="G77" s="8">
        <v>1000</v>
      </c>
      <c r="H77">
        <v>5001</v>
      </c>
      <c r="I77" s="8">
        <v>0</v>
      </c>
      <c r="J77" t="str">
        <f t="shared" si="14"/>
        <v>研读后可学会《地狱火》，并有一定概率提升熟练度</v>
      </c>
    </row>
    <row r="78" spans="1:10">
      <c r="A78">
        <v>220010</v>
      </c>
      <c r="B78" t="s">
        <v>287</v>
      </c>
      <c r="C78">
        <f t="shared" si="15"/>
        <v>220001</v>
      </c>
      <c r="D78" s="3">
        <v>2</v>
      </c>
      <c r="E78" s="3">
        <v>17</v>
      </c>
      <c r="F78" s="3">
        <v>0</v>
      </c>
      <c r="G78" s="8">
        <v>1000</v>
      </c>
      <c r="H78">
        <v>5001</v>
      </c>
      <c r="I78" s="8">
        <v>0</v>
      </c>
      <c r="J78" t="str">
        <f t="shared" si="14"/>
        <v>研读后可学会《雷电术》，并有一定概率提升熟练度</v>
      </c>
    </row>
    <row r="79" spans="1:10">
      <c r="A79">
        <v>220011</v>
      </c>
      <c r="B79" t="s">
        <v>288</v>
      </c>
      <c r="C79">
        <f t="shared" si="15"/>
        <v>220001</v>
      </c>
      <c r="D79" s="3">
        <v>2</v>
      </c>
      <c r="E79" s="3">
        <v>26</v>
      </c>
      <c r="F79" s="3">
        <v>0</v>
      </c>
      <c r="G79" s="8">
        <v>9091</v>
      </c>
      <c r="H79">
        <v>5001</v>
      </c>
      <c r="I79" s="8">
        <v>0</v>
      </c>
      <c r="J79" t="str">
        <f t="shared" si="14"/>
        <v>研读后可学会《疾光电影》，并有一定概率提升熟练度</v>
      </c>
    </row>
    <row r="80" spans="1:10">
      <c r="A80">
        <v>220012</v>
      </c>
      <c r="B80" t="s">
        <v>289</v>
      </c>
      <c r="C80">
        <f t="shared" si="15"/>
        <v>220001</v>
      </c>
      <c r="D80" s="3">
        <v>3</v>
      </c>
      <c r="E80" s="3">
        <v>18</v>
      </c>
      <c r="F80" s="3">
        <v>0</v>
      </c>
      <c r="G80" s="8">
        <v>1000</v>
      </c>
      <c r="H80">
        <v>5001</v>
      </c>
      <c r="I80" s="8">
        <v>0</v>
      </c>
      <c r="J80" t="str">
        <f t="shared" si="14"/>
        <v>研读后可学会《灵魂火符》，并有一定概率提升熟练度</v>
      </c>
    </row>
    <row r="81" spans="1:10">
      <c r="A81">
        <v>220013</v>
      </c>
      <c r="B81" t="s">
        <v>290</v>
      </c>
      <c r="C81">
        <f t="shared" si="15"/>
        <v>220001</v>
      </c>
      <c r="D81" s="3">
        <v>3</v>
      </c>
      <c r="E81" s="3">
        <v>22</v>
      </c>
      <c r="F81" s="3">
        <v>0</v>
      </c>
      <c r="G81" s="8">
        <v>2727</v>
      </c>
      <c r="H81">
        <v>5001</v>
      </c>
      <c r="I81" s="8">
        <v>0</v>
      </c>
      <c r="J81" t="str">
        <f t="shared" si="14"/>
        <v>研读后可学会《幽灵盾》，并有一定概率提升熟练度</v>
      </c>
    </row>
    <row r="82" spans="1:10">
      <c r="A82">
        <v>220014</v>
      </c>
      <c r="B82" t="s">
        <v>291</v>
      </c>
      <c r="C82">
        <f t="shared" si="15"/>
        <v>220001</v>
      </c>
      <c r="D82" s="3">
        <v>3</v>
      </c>
      <c r="E82" s="3">
        <v>25</v>
      </c>
      <c r="F82" s="3">
        <v>0</v>
      </c>
      <c r="G82" s="8">
        <v>4545</v>
      </c>
      <c r="H82">
        <v>5001</v>
      </c>
      <c r="I82" s="8">
        <v>0</v>
      </c>
      <c r="J82" t="str">
        <f t="shared" si="14"/>
        <v>研读后可学会《神圣战甲术》，并有一定概率提升熟练度</v>
      </c>
    </row>
    <row r="83" spans="1:10">
      <c r="A83">
        <v>220015</v>
      </c>
      <c r="B83" t="s">
        <v>292</v>
      </c>
      <c r="C83">
        <f t="shared" si="15"/>
        <v>220001</v>
      </c>
      <c r="D83" s="3">
        <v>1</v>
      </c>
      <c r="E83" s="3">
        <v>25</v>
      </c>
      <c r="F83" s="3">
        <v>0</v>
      </c>
      <c r="G83" s="8">
        <v>4545</v>
      </c>
      <c r="H83">
        <v>5001</v>
      </c>
      <c r="I83" s="8">
        <v>0</v>
      </c>
      <c r="J83" t="str">
        <f t="shared" si="14"/>
        <v>研读后可学会《刺杀剑术》，并有一定概率提升熟练度</v>
      </c>
    </row>
    <row r="84" spans="1:10">
      <c r="A84">
        <v>220016</v>
      </c>
      <c r="B84" t="s">
        <v>293</v>
      </c>
      <c r="C84">
        <f t="shared" si="15"/>
        <v>220001</v>
      </c>
      <c r="D84" s="3">
        <v>3</v>
      </c>
      <c r="E84" s="3">
        <v>28</v>
      </c>
      <c r="F84" s="3">
        <v>0</v>
      </c>
      <c r="G84" s="8">
        <v>8000</v>
      </c>
      <c r="H84">
        <v>5001</v>
      </c>
      <c r="I84" s="8">
        <v>0</v>
      </c>
      <c r="J84" t="str">
        <f t="shared" si="14"/>
        <v>研读后可学会《困魔咒》，并有一定概率提升熟练度</v>
      </c>
    </row>
    <row r="85" spans="1:10">
      <c r="A85">
        <v>220017</v>
      </c>
      <c r="B85" t="s">
        <v>294</v>
      </c>
      <c r="C85">
        <f t="shared" si="15"/>
        <v>220001</v>
      </c>
      <c r="D85" s="3">
        <v>3</v>
      </c>
      <c r="E85" s="3">
        <v>19</v>
      </c>
      <c r="F85" s="3">
        <v>0</v>
      </c>
      <c r="G85" s="8">
        <v>2000</v>
      </c>
      <c r="H85">
        <v>5001</v>
      </c>
      <c r="I85" s="8">
        <v>0</v>
      </c>
      <c r="J85" t="str">
        <f t="shared" si="14"/>
        <v>研读后可学会《召唤骷髅》，并有一定概率提升熟练度</v>
      </c>
    </row>
    <row r="86" spans="1:10">
      <c r="A86">
        <v>220018</v>
      </c>
      <c r="B86" t="s">
        <v>295</v>
      </c>
      <c r="C86">
        <f t="shared" si="15"/>
        <v>220001</v>
      </c>
      <c r="D86" s="3">
        <v>3</v>
      </c>
      <c r="E86" s="3">
        <v>20</v>
      </c>
      <c r="F86" s="3">
        <v>0</v>
      </c>
      <c r="G86" s="8">
        <v>2000</v>
      </c>
      <c r="H86">
        <v>5001</v>
      </c>
      <c r="I86" s="8">
        <v>0</v>
      </c>
      <c r="J86" t="str">
        <f>CONCATENATE("研读后可学会《",B86,"》，并有一定概率提升熟练度")</f>
        <v>研读后可学会《隐身术》，并有一定概率提升熟练度</v>
      </c>
    </row>
    <row r="87" spans="1:10">
      <c r="A87">
        <v>220019</v>
      </c>
      <c r="B87" t="s">
        <v>296</v>
      </c>
      <c r="C87">
        <f t="shared" si="15"/>
        <v>220001</v>
      </c>
      <c r="D87" s="3">
        <v>3</v>
      </c>
      <c r="E87" s="3">
        <v>21</v>
      </c>
      <c r="F87" s="3">
        <v>0</v>
      </c>
      <c r="G87" s="8">
        <v>2727</v>
      </c>
      <c r="H87">
        <v>5001</v>
      </c>
      <c r="I87" s="8">
        <v>0</v>
      </c>
      <c r="J87" t="str">
        <f t="shared" si="14"/>
        <v>研读后可学会《集体隐身术》，并有一定概率提升熟练度</v>
      </c>
    </row>
    <row r="88" spans="1:10">
      <c r="A88">
        <v>220020</v>
      </c>
      <c r="B88" t="s">
        <v>297</v>
      </c>
      <c r="C88">
        <f t="shared" si="15"/>
        <v>220001</v>
      </c>
      <c r="D88" s="3">
        <v>2</v>
      </c>
      <c r="E88" s="3">
        <v>13</v>
      </c>
      <c r="F88" s="3">
        <v>0</v>
      </c>
      <c r="G88" s="8">
        <v>1000</v>
      </c>
      <c r="H88">
        <v>5001</v>
      </c>
      <c r="I88" s="8">
        <v>0</v>
      </c>
      <c r="J88" t="str">
        <f t="shared" si="14"/>
        <v>研读后可学会《诱惑之光》，并有一定概率提升熟练度</v>
      </c>
    </row>
    <row r="89" spans="1:10">
      <c r="A89">
        <v>220021</v>
      </c>
      <c r="B89" t="s">
        <v>298</v>
      </c>
      <c r="C89">
        <f t="shared" si="15"/>
        <v>220001</v>
      </c>
      <c r="D89" s="3">
        <v>2</v>
      </c>
      <c r="E89" s="3">
        <v>19</v>
      </c>
      <c r="F89" s="3">
        <v>0</v>
      </c>
      <c r="G89" s="8">
        <v>2000</v>
      </c>
      <c r="H89">
        <v>5001</v>
      </c>
      <c r="I89" s="8">
        <v>0</v>
      </c>
      <c r="J89" t="str">
        <f t="shared" si="14"/>
        <v>研读后可学会《瞬息移动》，并有一定概率提升熟练度</v>
      </c>
    </row>
    <row r="90" spans="1:10">
      <c r="A90">
        <v>220022</v>
      </c>
      <c r="B90" t="s">
        <v>535</v>
      </c>
      <c r="C90">
        <f t="shared" si="15"/>
        <v>220001</v>
      </c>
      <c r="D90" s="3">
        <v>2</v>
      </c>
      <c r="E90" s="3">
        <v>24</v>
      </c>
      <c r="F90" s="3">
        <v>0</v>
      </c>
      <c r="G90" s="8">
        <v>4500</v>
      </c>
      <c r="H90">
        <v>5001</v>
      </c>
      <c r="I90" s="8">
        <v>0</v>
      </c>
      <c r="J90" t="str">
        <f t="shared" si="14"/>
        <v>研读后可学会《附体之炎》，并有一定概率提升熟练度</v>
      </c>
    </row>
    <row r="91" spans="1:10">
      <c r="A91">
        <v>220023</v>
      </c>
      <c r="B91" t="s">
        <v>299</v>
      </c>
      <c r="C91">
        <f t="shared" si="15"/>
        <v>220001</v>
      </c>
      <c r="D91" s="3">
        <v>2</v>
      </c>
      <c r="E91" s="3">
        <v>22</v>
      </c>
      <c r="F91" s="3">
        <v>0</v>
      </c>
      <c r="G91" s="8">
        <v>2700</v>
      </c>
      <c r="H91">
        <v>5001</v>
      </c>
      <c r="I91" s="8">
        <v>0</v>
      </c>
      <c r="J91" t="str">
        <f t="shared" si="14"/>
        <v>研读后可学会《爆裂火焰》，并有一定概率提升熟练度</v>
      </c>
    </row>
    <row r="92" spans="1:10">
      <c r="A92">
        <v>220024</v>
      </c>
      <c r="B92" t="s">
        <v>300</v>
      </c>
      <c r="C92">
        <f t="shared" si="15"/>
        <v>220001</v>
      </c>
      <c r="D92" s="3">
        <v>2</v>
      </c>
      <c r="E92" s="3">
        <v>30</v>
      </c>
      <c r="F92" s="3">
        <v>0</v>
      </c>
      <c r="G92" s="8">
        <v>8000</v>
      </c>
      <c r="H92">
        <v>5001</v>
      </c>
      <c r="I92" s="8">
        <v>0</v>
      </c>
      <c r="J92" t="str">
        <f t="shared" si="14"/>
        <v>研读后可学会《地狱雷光》，并有一定概率提升熟练度</v>
      </c>
    </row>
    <row r="93" spans="1:10">
      <c r="A93">
        <v>220025</v>
      </c>
      <c r="B93" t="s">
        <v>301</v>
      </c>
      <c r="C93">
        <f t="shared" si="15"/>
        <v>220001</v>
      </c>
      <c r="D93" s="3">
        <v>1</v>
      </c>
      <c r="E93" s="3">
        <v>28</v>
      </c>
      <c r="F93" s="3">
        <v>0</v>
      </c>
      <c r="G93" s="8">
        <v>8000</v>
      </c>
      <c r="H93">
        <v>5001</v>
      </c>
      <c r="I93" s="8">
        <v>0</v>
      </c>
      <c r="J93" t="str">
        <f t="shared" si="14"/>
        <v>研读后可学会《半月弯刀》，并有一定概率提升熟练度</v>
      </c>
    </row>
    <row r="94" spans="1:10">
      <c r="A94">
        <v>220026</v>
      </c>
      <c r="B94" t="s">
        <v>302</v>
      </c>
      <c r="C94">
        <f t="shared" si="15"/>
        <v>220001</v>
      </c>
      <c r="D94" s="3">
        <v>1</v>
      </c>
      <c r="E94" s="3">
        <v>35</v>
      </c>
      <c r="F94" s="3">
        <v>0</v>
      </c>
      <c r="G94" s="8">
        <v>20000</v>
      </c>
      <c r="H94">
        <v>5001</v>
      </c>
      <c r="I94" s="8">
        <v>0</v>
      </c>
      <c r="J94" t="str">
        <f t="shared" si="14"/>
        <v>研读后可学会《烈火剑法》，并有一定概率提升熟练度</v>
      </c>
    </row>
    <row r="95" spans="1:10">
      <c r="A95">
        <v>220027</v>
      </c>
      <c r="B95" t="s">
        <v>303</v>
      </c>
      <c r="C95">
        <f t="shared" si="15"/>
        <v>220001</v>
      </c>
      <c r="D95" s="3">
        <v>1</v>
      </c>
      <c r="E95" s="3">
        <v>30</v>
      </c>
      <c r="F95" s="3">
        <v>0</v>
      </c>
      <c r="G95" s="8">
        <v>8000</v>
      </c>
      <c r="H95">
        <v>5001</v>
      </c>
      <c r="I95" s="8">
        <v>0</v>
      </c>
      <c r="J95" t="str">
        <f t="shared" si="14"/>
        <v>研读后可学会《野蛮冲撞》，并有一定概率提升熟练度</v>
      </c>
    </row>
    <row r="96" spans="1:10">
      <c r="A96">
        <v>220028</v>
      </c>
      <c r="B96" t="s">
        <v>304</v>
      </c>
      <c r="C96">
        <f t="shared" si="15"/>
        <v>220001</v>
      </c>
      <c r="D96" s="3">
        <v>3</v>
      </c>
      <c r="E96" s="3">
        <v>26</v>
      </c>
      <c r="F96" s="3">
        <v>0</v>
      </c>
      <c r="G96" s="8">
        <v>9000</v>
      </c>
      <c r="H96">
        <v>5001</v>
      </c>
      <c r="I96" s="8">
        <v>0</v>
      </c>
      <c r="J96" t="str">
        <f t="shared" si="14"/>
        <v>研读后可学会《心灵启示》，并有一定概率提升熟练度</v>
      </c>
    </row>
    <row r="97" spans="1:10">
      <c r="A97">
        <v>220029</v>
      </c>
      <c r="B97" t="s">
        <v>305</v>
      </c>
      <c r="C97">
        <f t="shared" si="15"/>
        <v>220001</v>
      </c>
      <c r="D97" s="3">
        <v>3</v>
      </c>
      <c r="E97" s="3">
        <v>33</v>
      </c>
      <c r="F97" s="3">
        <v>0</v>
      </c>
      <c r="G97" s="8">
        <v>10000</v>
      </c>
      <c r="H97">
        <v>5001</v>
      </c>
      <c r="I97" s="8">
        <v>0</v>
      </c>
      <c r="J97" t="str">
        <f t="shared" si="14"/>
        <v>研读后可学会《群体治疗术》，并有一定概率提升熟练度</v>
      </c>
    </row>
    <row r="98" spans="1:10">
      <c r="A98">
        <v>220030</v>
      </c>
      <c r="B98" t="s">
        <v>306</v>
      </c>
      <c r="C98">
        <f t="shared" si="15"/>
        <v>220001</v>
      </c>
      <c r="D98" s="3">
        <v>3</v>
      </c>
      <c r="E98" s="3">
        <v>35</v>
      </c>
      <c r="F98" s="3">
        <v>0</v>
      </c>
      <c r="G98" s="8">
        <v>20000</v>
      </c>
      <c r="H98">
        <v>5001</v>
      </c>
      <c r="I98" s="8">
        <v>0</v>
      </c>
      <c r="J98" t="str">
        <f>CONCATENATE("研读后可学会《",B98,"》，并有一定概率提升熟练度")</f>
        <v>研读后可学会《召唤神兽》，并有一定概率提升熟练度</v>
      </c>
    </row>
    <row r="99" spans="1:10">
      <c r="A99">
        <v>220031</v>
      </c>
      <c r="B99" t="s">
        <v>307</v>
      </c>
      <c r="C99">
        <f t="shared" si="15"/>
        <v>220001</v>
      </c>
      <c r="D99" s="3">
        <v>2</v>
      </c>
      <c r="E99" s="3">
        <v>31</v>
      </c>
      <c r="F99" s="3">
        <v>0</v>
      </c>
      <c r="G99" s="8">
        <v>10000</v>
      </c>
      <c r="H99">
        <v>5001</v>
      </c>
      <c r="I99" s="8">
        <v>0</v>
      </c>
      <c r="J99" t="str">
        <f t="shared" si="14"/>
        <v>研读后可学会《魔法盾》，并有一定概率提升熟练度</v>
      </c>
    </row>
    <row r="100" spans="1:10">
      <c r="A100">
        <v>220032</v>
      </c>
      <c r="B100" t="s">
        <v>308</v>
      </c>
      <c r="C100">
        <f t="shared" si="15"/>
        <v>220001</v>
      </c>
      <c r="D100" s="3">
        <v>2</v>
      </c>
      <c r="E100" s="3">
        <v>32</v>
      </c>
      <c r="F100" s="3">
        <v>0</v>
      </c>
      <c r="G100" s="8">
        <v>10000</v>
      </c>
      <c r="H100">
        <v>5001</v>
      </c>
      <c r="I100" s="8">
        <v>0</v>
      </c>
      <c r="J100" t="str">
        <f t="shared" si="14"/>
        <v>研读后可学会《圣言术》，并有一定概率提升熟练度</v>
      </c>
    </row>
    <row r="101" spans="1:10">
      <c r="A101">
        <v>220033</v>
      </c>
      <c r="B101" t="s">
        <v>309</v>
      </c>
      <c r="C101">
        <f t="shared" si="15"/>
        <v>220001</v>
      </c>
      <c r="D101" s="3">
        <v>2</v>
      </c>
      <c r="E101" s="3">
        <v>35</v>
      </c>
      <c r="F101" s="3">
        <v>0</v>
      </c>
      <c r="G101" s="8">
        <v>20000</v>
      </c>
      <c r="H101">
        <v>5001</v>
      </c>
      <c r="I101" s="8">
        <v>0</v>
      </c>
      <c r="J101" t="str">
        <f t="shared" si="14"/>
        <v>研读后可学会《冰咆哮》，并有一定概率提升熟练度</v>
      </c>
    </row>
    <row r="102" spans="1:10">
      <c r="A102">
        <v>220034</v>
      </c>
      <c r="B102" t="s">
        <v>546</v>
      </c>
      <c r="C102">
        <f t="shared" si="15"/>
        <v>220001</v>
      </c>
      <c r="D102" s="3">
        <v>1</v>
      </c>
      <c r="E102" s="3">
        <v>52</v>
      </c>
      <c r="F102" s="3">
        <v>0</v>
      </c>
      <c r="G102" s="8">
        <v>50000</v>
      </c>
      <c r="H102" s="3">
        <v>5001</v>
      </c>
      <c r="I102" s="8">
        <v>0</v>
      </c>
      <c r="J102" t="str">
        <f t="shared" si="14"/>
        <v>研读后可学会《战神守护》，并有一定概率提升熟练度</v>
      </c>
    </row>
    <row r="103" spans="1:10">
      <c r="A103">
        <v>220035</v>
      </c>
      <c r="B103" t="s">
        <v>547</v>
      </c>
      <c r="C103">
        <f t="shared" si="15"/>
        <v>220001</v>
      </c>
      <c r="D103" s="3">
        <v>1</v>
      </c>
      <c r="E103" s="3">
        <v>60</v>
      </c>
      <c r="F103" s="3">
        <v>0</v>
      </c>
      <c r="G103" s="8">
        <v>50000</v>
      </c>
      <c r="H103" s="3">
        <v>5001</v>
      </c>
      <c r="I103" s="8">
        <v>0</v>
      </c>
      <c r="J103" t="str">
        <f t="shared" si="14"/>
        <v>研读后可学会《逐日剑法》，并有一定概率提升熟练度</v>
      </c>
    </row>
    <row r="104" spans="1:10">
      <c r="A104">
        <v>220036</v>
      </c>
      <c r="B104" t="s">
        <v>548</v>
      </c>
      <c r="C104">
        <f t="shared" si="15"/>
        <v>220001</v>
      </c>
      <c r="D104" s="3">
        <v>1</v>
      </c>
      <c r="E104" s="3">
        <v>64</v>
      </c>
      <c r="F104" s="3">
        <v>0</v>
      </c>
      <c r="G104" s="8">
        <v>50000</v>
      </c>
      <c r="H104" s="3">
        <v>5001</v>
      </c>
      <c r="I104" s="8">
        <v>0</v>
      </c>
      <c r="J104" t="str">
        <f t="shared" si="14"/>
        <v>研读后可学会《开天斩》，并有一定概率提升熟练度</v>
      </c>
    </row>
    <row r="105" spans="1:10">
      <c r="A105">
        <v>299001</v>
      </c>
      <c r="B105" s="12" t="s">
        <v>313</v>
      </c>
      <c r="C105">
        <f>A105</f>
        <v>299001</v>
      </c>
      <c r="D105" s="3">
        <v>0</v>
      </c>
      <c r="E105" s="3">
        <v>1</v>
      </c>
      <c r="F105" s="3">
        <v>0</v>
      </c>
      <c r="G105" s="8">
        <v>16</v>
      </c>
      <c r="H105" s="3">
        <v>0</v>
      </c>
      <c r="I105" s="8">
        <v>0</v>
      </c>
      <c r="J105" t="s">
        <v>314</v>
      </c>
    </row>
    <row r="106" spans="1:10">
      <c r="A106">
        <v>299002</v>
      </c>
      <c r="B106" t="s">
        <v>319</v>
      </c>
      <c r="C106">
        <f t="shared" ref="C106:C124" si="16">A106</f>
        <v>299002</v>
      </c>
      <c r="D106" s="3">
        <v>0</v>
      </c>
      <c r="E106" s="3">
        <v>1</v>
      </c>
      <c r="F106" s="3">
        <v>0</v>
      </c>
      <c r="G106" s="8">
        <v>18</v>
      </c>
      <c r="H106" s="3">
        <v>0</v>
      </c>
      <c r="I106" s="8">
        <v>0</v>
      </c>
      <c r="J106" t="s">
        <v>540</v>
      </c>
    </row>
    <row r="107" spans="1:10">
      <c r="A107">
        <v>299003</v>
      </c>
      <c r="B107" t="s">
        <v>318</v>
      </c>
      <c r="C107">
        <f t="shared" si="16"/>
        <v>299003</v>
      </c>
      <c r="D107" s="3">
        <v>0</v>
      </c>
      <c r="E107" s="3">
        <v>1</v>
      </c>
      <c r="F107" s="3">
        <v>0</v>
      </c>
      <c r="G107" s="8">
        <v>20</v>
      </c>
      <c r="H107" s="3">
        <v>0</v>
      </c>
      <c r="I107" s="8">
        <v>0</v>
      </c>
      <c r="J107" t="s">
        <v>536</v>
      </c>
    </row>
    <row r="108" spans="1:10">
      <c r="A108">
        <v>299004</v>
      </c>
      <c r="B108" t="s">
        <v>322</v>
      </c>
      <c r="C108">
        <f t="shared" si="16"/>
        <v>299004</v>
      </c>
      <c r="D108" s="3">
        <v>0</v>
      </c>
      <c r="E108" s="3">
        <v>1</v>
      </c>
      <c r="F108" s="3">
        <v>0</v>
      </c>
      <c r="G108" s="8">
        <v>22</v>
      </c>
      <c r="H108" s="3">
        <v>0</v>
      </c>
      <c r="I108" s="8">
        <v>0</v>
      </c>
      <c r="J108" t="s">
        <v>537</v>
      </c>
    </row>
    <row r="109" spans="1:10">
      <c r="A109">
        <v>299005</v>
      </c>
      <c r="B109" t="s">
        <v>315</v>
      </c>
      <c r="C109">
        <f t="shared" si="16"/>
        <v>299005</v>
      </c>
      <c r="D109" s="3">
        <v>0</v>
      </c>
      <c r="E109" s="3">
        <v>1</v>
      </c>
      <c r="F109" s="3">
        <v>0</v>
      </c>
      <c r="G109" s="8">
        <v>24</v>
      </c>
      <c r="H109" s="3">
        <v>0</v>
      </c>
      <c r="I109" s="8">
        <v>0</v>
      </c>
      <c r="J109" t="s">
        <v>538</v>
      </c>
    </row>
    <row r="110" spans="1:10">
      <c r="A110">
        <v>299006</v>
      </c>
      <c r="B110" t="s">
        <v>320</v>
      </c>
      <c r="C110">
        <f t="shared" si="16"/>
        <v>299006</v>
      </c>
      <c r="D110" s="3">
        <v>0</v>
      </c>
      <c r="E110" s="3">
        <v>1</v>
      </c>
      <c r="F110" s="3">
        <v>0</v>
      </c>
      <c r="G110" s="8">
        <v>26</v>
      </c>
      <c r="H110" s="3">
        <v>0</v>
      </c>
      <c r="I110" s="8">
        <v>0</v>
      </c>
      <c r="J110" t="s">
        <v>541</v>
      </c>
    </row>
    <row r="111" spans="1:10">
      <c r="A111">
        <v>299007</v>
      </c>
      <c r="B111" t="s">
        <v>316</v>
      </c>
      <c r="C111">
        <f t="shared" si="16"/>
        <v>299007</v>
      </c>
      <c r="D111" s="3">
        <v>0</v>
      </c>
      <c r="E111" s="3">
        <v>1</v>
      </c>
      <c r="F111" s="3">
        <v>0</v>
      </c>
      <c r="G111" s="8">
        <v>28</v>
      </c>
      <c r="H111" s="3">
        <v>0</v>
      </c>
      <c r="I111" s="8">
        <v>0</v>
      </c>
      <c r="J111" t="s">
        <v>542</v>
      </c>
    </row>
    <row r="112" spans="1:10">
      <c r="A112">
        <v>299008</v>
      </c>
      <c r="B112" t="s">
        <v>317</v>
      </c>
      <c r="C112">
        <f t="shared" si="16"/>
        <v>299008</v>
      </c>
      <c r="D112" s="3">
        <v>0</v>
      </c>
      <c r="E112" s="3">
        <v>1</v>
      </c>
      <c r="F112" s="3">
        <v>0</v>
      </c>
      <c r="G112" s="8">
        <v>30</v>
      </c>
      <c r="H112" s="3">
        <v>0</v>
      </c>
      <c r="I112" s="8">
        <v>0</v>
      </c>
      <c r="J112" t="s">
        <v>539</v>
      </c>
    </row>
    <row r="113" spans="1:10">
      <c r="A113">
        <v>299009</v>
      </c>
      <c r="B113" t="s">
        <v>340</v>
      </c>
      <c r="C113">
        <f t="shared" si="16"/>
        <v>299009</v>
      </c>
      <c r="D113" s="3">
        <v>0</v>
      </c>
      <c r="E113" s="3">
        <v>1</v>
      </c>
      <c r="F113" s="3">
        <v>0</v>
      </c>
      <c r="G113" s="8">
        <v>32</v>
      </c>
      <c r="H113" s="3">
        <v>0</v>
      </c>
      <c r="I113" s="8">
        <v>0</v>
      </c>
      <c r="J113" t="s">
        <v>544</v>
      </c>
    </row>
    <row r="114" spans="1:10">
      <c r="A114">
        <v>299010</v>
      </c>
      <c r="B114" t="s">
        <v>321</v>
      </c>
      <c r="C114">
        <f t="shared" si="16"/>
        <v>299010</v>
      </c>
      <c r="D114" s="3">
        <v>0</v>
      </c>
      <c r="E114" s="3">
        <v>1</v>
      </c>
      <c r="F114" s="3">
        <v>0</v>
      </c>
      <c r="G114" s="8">
        <v>34</v>
      </c>
      <c r="H114" s="3">
        <v>0</v>
      </c>
      <c r="I114" s="8">
        <v>0</v>
      </c>
      <c r="J114" t="s">
        <v>543</v>
      </c>
    </row>
    <row r="115" spans="1:10">
      <c r="A115">
        <v>299011</v>
      </c>
      <c r="B115" t="s">
        <v>337</v>
      </c>
      <c r="C115">
        <f t="shared" si="16"/>
        <v>299011</v>
      </c>
      <c r="D115" s="3">
        <v>0</v>
      </c>
      <c r="E115" s="3">
        <v>1</v>
      </c>
      <c r="F115" s="3">
        <v>0</v>
      </c>
      <c r="G115" s="8">
        <v>36</v>
      </c>
      <c r="H115" s="3">
        <v>0</v>
      </c>
      <c r="I115" s="8">
        <v>0</v>
      </c>
      <c r="J115" t="s">
        <v>545</v>
      </c>
    </row>
    <row r="116" spans="1:10">
      <c r="A116">
        <v>299012</v>
      </c>
      <c r="B116" t="s">
        <v>339</v>
      </c>
      <c r="C116">
        <f t="shared" si="16"/>
        <v>299012</v>
      </c>
      <c r="D116" s="3">
        <v>0</v>
      </c>
      <c r="E116" s="3">
        <v>1</v>
      </c>
      <c r="F116" s="3">
        <v>0</v>
      </c>
      <c r="G116" s="8">
        <v>38</v>
      </c>
      <c r="H116" s="3">
        <v>0</v>
      </c>
      <c r="I116" s="8">
        <v>0</v>
      </c>
      <c r="J116" t="s">
        <v>545</v>
      </c>
    </row>
    <row r="117" spans="1:10">
      <c r="A117">
        <v>299013</v>
      </c>
      <c r="B117" t="s">
        <v>323</v>
      </c>
      <c r="C117">
        <f t="shared" si="16"/>
        <v>299013</v>
      </c>
      <c r="D117" s="3">
        <v>0</v>
      </c>
      <c r="E117" s="3">
        <v>1</v>
      </c>
      <c r="F117" s="3">
        <v>0</v>
      </c>
      <c r="G117" s="8">
        <v>40</v>
      </c>
      <c r="H117" s="3">
        <v>0</v>
      </c>
      <c r="I117" s="8">
        <v>0</v>
      </c>
      <c r="J117" t="s">
        <v>545</v>
      </c>
    </row>
    <row r="118" spans="1:10">
      <c r="A118">
        <v>299014</v>
      </c>
      <c r="B118" t="s">
        <v>336</v>
      </c>
      <c r="C118">
        <f t="shared" si="16"/>
        <v>299014</v>
      </c>
      <c r="D118" s="3">
        <v>0</v>
      </c>
      <c r="E118" s="3">
        <v>1</v>
      </c>
      <c r="F118" s="3">
        <v>0</v>
      </c>
      <c r="G118" s="8">
        <v>42</v>
      </c>
      <c r="H118" s="3">
        <v>0</v>
      </c>
      <c r="I118" s="8">
        <v>0</v>
      </c>
      <c r="J118" t="s">
        <v>545</v>
      </c>
    </row>
    <row r="119" spans="1:10">
      <c r="A119">
        <v>299015</v>
      </c>
      <c r="B119" t="s">
        <v>338</v>
      </c>
      <c r="C119">
        <f t="shared" si="16"/>
        <v>299015</v>
      </c>
      <c r="D119" s="3">
        <v>0</v>
      </c>
      <c r="E119" s="3">
        <v>1</v>
      </c>
      <c r="F119" s="3">
        <v>0</v>
      </c>
      <c r="G119" s="8">
        <v>44</v>
      </c>
      <c r="H119" s="3">
        <v>0</v>
      </c>
      <c r="I119" s="8">
        <v>0</v>
      </c>
      <c r="J119" t="s">
        <v>545</v>
      </c>
    </row>
    <row r="120" spans="1:10">
      <c r="A120">
        <v>299016</v>
      </c>
      <c r="B120" t="s">
        <v>324</v>
      </c>
      <c r="C120">
        <f t="shared" si="16"/>
        <v>299016</v>
      </c>
      <c r="D120" s="3">
        <v>0</v>
      </c>
      <c r="E120" s="3">
        <v>1</v>
      </c>
      <c r="F120" s="3">
        <v>0</v>
      </c>
      <c r="G120" s="8">
        <v>46</v>
      </c>
      <c r="H120" s="3">
        <v>0</v>
      </c>
      <c r="I120" s="8">
        <v>0</v>
      </c>
      <c r="J120" t="s">
        <v>545</v>
      </c>
    </row>
    <row r="121" spans="1:10">
      <c r="A121">
        <v>299017</v>
      </c>
      <c r="B121" t="s">
        <v>325</v>
      </c>
      <c r="C121">
        <f t="shared" si="16"/>
        <v>299017</v>
      </c>
      <c r="D121" s="3">
        <v>0</v>
      </c>
      <c r="E121" s="3">
        <v>1</v>
      </c>
      <c r="F121" s="3">
        <v>0</v>
      </c>
      <c r="G121" s="8">
        <v>48</v>
      </c>
      <c r="H121" s="3">
        <v>0</v>
      </c>
      <c r="I121" s="8">
        <v>0</v>
      </c>
      <c r="J121" t="s">
        <v>545</v>
      </c>
    </row>
    <row r="122" spans="1:10">
      <c r="A122">
        <v>299018</v>
      </c>
      <c r="B122" t="s">
        <v>326</v>
      </c>
      <c r="C122">
        <f t="shared" si="16"/>
        <v>299018</v>
      </c>
      <c r="D122" s="3">
        <v>0</v>
      </c>
      <c r="E122" s="3">
        <v>1</v>
      </c>
      <c r="F122" s="3">
        <v>0</v>
      </c>
      <c r="G122" s="8">
        <v>50</v>
      </c>
      <c r="H122" s="3">
        <v>0</v>
      </c>
      <c r="I122" s="8">
        <v>0</v>
      </c>
      <c r="J122" t="s">
        <v>545</v>
      </c>
    </row>
    <row r="123" spans="1:10">
      <c r="A123">
        <v>299019</v>
      </c>
      <c r="B123" t="s">
        <v>342</v>
      </c>
      <c r="C123">
        <f t="shared" si="16"/>
        <v>299019</v>
      </c>
      <c r="D123" s="3">
        <v>0</v>
      </c>
      <c r="E123" s="3">
        <v>1</v>
      </c>
      <c r="F123" s="3">
        <v>0</v>
      </c>
      <c r="G123" s="8">
        <v>52</v>
      </c>
      <c r="H123" s="3">
        <v>0</v>
      </c>
      <c r="I123" s="8">
        <v>0</v>
      </c>
      <c r="J123" t="s">
        <v>545</v>
      </c>
    </row>
    <row r="124" spans="1:10">
      <c r="A124">
        <v>299020</v>
      </c>
      <c r="B124" t="s">
        <v>341</v>
      </c>
      <c r="C124">
        <f t="shared" si="16"/>
        <v>299020</v>
      </c>
      <c r="D124" s="3">
        <v>0</v>
      </c>
      <c r="E124" s="3">
        <v>1</v>
      </c>
      <c r="F124" s="3">
        <v>0</v>
      </c>
      <c r="G124" s="8">
        <v>54</v>
      </c>
      <c r="H124" s="3">
        <v>0</v>
      </c>
      <c r="I124" s="8">
        <v>0</v>
      </c>
      <c r="J124" t="s">
        <v>545</v>
      </c>
    </row>
    <row r="125" spans="1:10">
      <c r="A125">
        <v>299021</v>
      </c>
      <c r="B125" t="s">
        <v>682</v>
      </c>
      <c r="C125">
        <f>C118</f>
        <v>299014</v>
      </c>
      <c r="D125" s="3">
        <v>0</v>
      </c>
      <c r="E125" s="3">
        <v>1</v>
      </c>
      <c r="F125" s="3">
        <v>0</v>
      </c>
      <c r="G125" s="8">
        <v>56</v>
      </c>
      <c r="H125" s="3">
        <v>0</v>
      </c>
      <c r="I125" s="8">
        <v>0</v>
      </c>
      <c r="J125" t="s">
        <v>545</v>
      </c>
    </row>
    <row r="126" spans="1:10">
      <c r="A126">
        <v>299022</v>
      </c>
      <c r="B126" t="s">
        <v>683</v>
      </c>
      <c r="C126">
        <f>A126</f>
        <v>299022</v>
      </c>
      <c r="D126" s="3">
        <v>0</v>
      </c>
      <c r="E126" s="3">
        <v>1</v>
      </c>
      <c r="F126" s="3">
        <v>0</v>
      </c>
      <c r="G126" s="8">
        <v>58</v>
      </c>
      <c r="H126" s="3">
        <v>0</v>
      </c>
      <c r="I126" s="8">
        <v>0</v>
      </c>
      <c r="J126" t="s">
        <v>545</v>
      </c>
    </row>
    <row r="127" spans="1:10">
      <c r="A127">
        <v>299023</v>
      </c>
      <c r="B127" t="s">
        <v>688</v>
      </c>
      <c r="C127">
        <f t="shared" ref="C127:C131" si="17">A127</f>
        <v>299023</v>
      </c>
      <c r="D127" s="3">
        <v>0</v>
      </c>
      <c r="E127" s="3">
        <v>1</v>
      </c>
      <c r="F127" s="3">
        <v>0</v>
      </c>
      <c r="G127" s="8">
        <v>60</v>
      </c>
      <c r="H127" s="3">
        <v>0</v>
      </c>
      <c r="I127" s="8">
        <v>0</v>
      </c>
      <c r="J127" t="s">
        <v>545</v>
      </c>
    </row>
    <row r="128" spans="1:10">
      <c r="A128">
        <v>299024</v>
      </c>
      <c r="B128" t="s">
        <v>686</v>
      </c>
      <c r="C128">
        <f t="shared" si="17"/>
        <v>299024</v>
      </c>
      <c r="D128" s="3">
        <v>0</v>
      </c>
      <c r="E128" s="3">
        <v>1</v>
      </c>
      <c r="F128" s="3">
        <v>0</v>
      </c>
      <c r="G128" s="8">
        <v>62</v>
      </c>
      <c r="H128" s="3">
        <v>0</v>
      </c>
      <c r="I128" s="8">
        <v>0</v>
      </c>
      <c r="J128" t="s">
        <v>545</v>
      </c>
    </row>
    <row r="129" spans="1:10">
      <c r="A129">
        <v>299025</v>
      </c>
      <c r="B129" t="s">
        <v>689</v>
      </c>
      <c r="C129">
        <f t="shared" si="17"/>
        <v>299025</v>
      </c>
      <c r="D129" s="3">
        <v>0</v>
      </c>
      <c r="E129" s="3">
        <v>1</v>
      </c>
      <c r="F129" s="3">
        <v>0</v>
      </c>
      <c r="G129" s="8">
        <v>64</v>
      </c>
      <c r="H129" s="3">
        <v>0</v>
      </c>
      <c r="I129" s="8">
        <v>0</v>
      </c>
      <c r="J129" t="s">
        <v>545</v>
      </c>
    </row>
    <row r="130" spans="1:10">
      <c r="A130">
        <v>299026</v>
      </c>
      <c r="B130" t="s">
        <v>684</v>
      </c>
      <c r="C130">
        <f t="shared" si="17"/>
        <v>299026</v>
      </c>
      <c r="D130" s="3">
        <v>0</v>
      </c>
      <c r="E130" s="3">
        <v>1</v>
      </c>
      <c r="F130" s="3">
        <v>0</v>
      </c>
      <c r="G130" s="8">
        <v>66</v>
      </c>
      <c r="H130" s="3">
        <v>0</v>
      </c>
      <c r="I130" s="8">
        <v>0</v>
      </c>
      <c r="J130" t="s">
        <v>545</v>
      </c>
    </row>
    <row r="131" spans="1:10">
      <c r="A131">
        <v>299027</v>
      </c>
      <c r="B131" t="s">
        <v>687</v>
      </c>
      <c r="C131">
        <f t="shared" si="17"/>
        <v>299027</v>
      </c>
      <c r="D131" s="3">
        <v>0</v>
      </c>
      <c r="E131" s="3">
        <v>1</v>
      </c>
      <c r="F131" s="3">
        <v>0</v>
      </c>
      <c r="G131" s="8">
        <v>68</v>
      </c>
      <c r="H131" s="3">
        <v>0</v>
      </c>
      <c r="I131" s="8">
        <v>0</v>
      </c>
      <c r="J131" t="s">
        <v>545</v>
      </c>
    </row>
  </sheetData>
  <mergeCells count="1">
    <mergeCell ref="A1:J1"/>
  </mergeCells>
  <phoneticPr fontId="8" type="noConversion"/>
  <dataValidations count="2">
    <dataValidation allowBlank="1" showInputMessage="1" showErrorMessage="1" sqref="G2:G3 I25:I38 G90:G95 G24:G68 G97:G65526"/>
    <dataValidation type="list" allowBlank="1" showInputMessage="1" showErrorMessage="1" sqref="H57:H1048576">
      <formula1>$A$2:$A$21</formula1>
    </dataValidation>
  </dataValidations>
  <pageMargins left="0.75" right="0.75" top="1" bottom="1" header="0.51111111111111096" footer="0.511111111111110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道具作用说明表!$A$2:$A$21</xm:f>
          </x14:formula1>
          <xm:sqref>H2:H56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1"/>
  <sheetViews>
    <sheetView workbookViewId="0">
      <selection activeCell="E13" sqref="E13"/>
    </sheetView>
  </sheetViews>
  <sheetFormatPr defaultColWidth="9" defaultRowHeight="14.25"/>
  <cols>
    <col min="2" max="2" width="16.125" bestFit="1" customWidth="1"/>
    <col min="3" max="3" width="10.375" customWidth="1"/>
  </cols>
  <sheetData>
    <row r="1" spans="1:2">
      <c r="A1" t="s">
        <v>19</v>
      </c>
      <c r="B1" t="s">
        <v>20</v>
      </c>
    </row>
    <row r="2" spans="1:2">
      <c r="A2">
        <v>0</v>
      </c>
    </row>
    <row r="3" spans="1:2">
      <c r="A3">
        <v>1000</v>
      </c>
      <c r="B3" s="1" t="s">
        <v>2</v>
      </c>
    </row>
    <row r="4" spans="1:2">
      <c r="A4">
        <v>1001</v>
      </c>
      <c r="B4" s="1" t="s">
        <v>3</v>
      </c>
    </row>
    <row r="5" spans="1:2">
      <c r="A5">
        <v>1002</v>
      </c>
      <c r="B5" s="2" t="s">
        <v>21</v>
      </c>
    </row>
    <row r="6" spans="1:2">
      <c r="A6">
        <v>1100</v>
      </c>
      <c r="B6" s="1" t="s">
        <v>22</v>
      </c>
    </row>
    <row r="7" spans="1:2">
      <c r="A7">
        <v>1101</v>
      </c>
      <c r="B7" s="1" t="s">
        <v>23</v>
      </c>
    </row>
    <row r="8" spans="1:2">
      <c r="A8">
        <v>1102</v>
      </c>
      <c r="B8" s="24" t="s">
        <v>679</v>
      </c>
    </row>
    <row r="9" spans="1:2">
      <c r="A9">
        <v>5001</v>
      </c>
      <c r="B9" t="s">
        <v>311</v>
      </c>
    </row>
    <row r="10" spans="1:2">
      <c r="A10">
        <v>5101</v>
      </c>
      <c r="B10" t="s">
        <v>344</v>
      </c>
    </row>
    <row r="11" spans="1:2">
      <c r="A11">
        <v>5102</v>
      </c>
      <c r="B11" t="s">
        <v>685</v>
      </c>
    </row>
  </sheetData>
  <phoneticPr fontId="8" type="noConversion"/>
  <pageMargins left="0.75" right="0.75" top="1" bottom="1" header="0.51111111111111096" footer="0.51111111111111096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workbookViewId="0">
      <pane xSplit="2" ySplit="1" topLeftCell="C86" activePane="bottomRight" state="frozen"/>
      <selection pane="topRight" activeCell="C1" sqref="C1"/>
      <selection pane="bottomLeft" activeCell="A2" sqref="A2"/>
      <selection pane="bottomRight" activeCell="G107" sqref="G107"/>
    </sheetView>
  </sheetViews>
  <sheetFormatPr defaultRowHeight="14.25"/>
  <cols>
    <col min="1" max="1" width="13.875" bestFit="1" customWidth="1"/>
    <col min="2" max="3" width="7.5" bestFit="1" customWidth="1"/>
    <col min="4" max="5" width="9.5" bestFit="1" customWidth="1"/>
    <col min="7" max="7" width="9.5" bestFit="1" customWidth="1"/>
    <col min="8" max="8" width="7.5" bestFit="1" customWidth="1"/>
  </cols>
  <sheetData>
    <row r="1" spans="1:9">
      <c r="A1" t="s">
        <v>532</v>
      </c>
      <c r="B1" t="s">
        <v>528</v>
      </c>
      <c r="C1" t="s">
        <v>529</v>
      </c>
      <c r="D1" t="s">
        <v>530</v>
      </c>
      <c r="E1" t="s">
        <v>531</v>
      </c>
      <c r="G1" t="s">
        <v>533</v>
      </c>
    </row>
    <row r="2" spans="1:9">
      <c r="A2" t="str">
        <f>装备!B4</f>
        <v>木剑</v>
      </c>
      <c r="B2">
        <f>装备!A4</f>
        <v>301001</v>
      </c>
      <c r="C2">
        <v>30</v>
      </c>
      <c r="D2">
        <f>$I$4-G2</f>
        <v>-11</v>
      </c>
      <c r="E2">
        <f>$I$5-H2</f>
        <v>12</v>
      </c>
      <c r="G2">
        <v>62</v>
      </c>
      <c r="H2">
        <v>68</v>
      </c>
    </row>
    <row r="3" spans="1:9">
      <c r="A3" t="str">
        <f>装备!B5</f>
        <v>乌木剑</v>
      </c>
      <c r="B3">
        <f>装备!A5</f>
        <v>301002</v>
      </c>
      <c r="C3">
        <v>43</v>
      </c>
      <c r="D3">
        <f t="shared" ref="D3:D14" si="0">$I$4-G3</f>
        <v>-8</v>
      </c>
      <c r="E3">
        <f t="shared" ref="E3:E14" si="1">$I$5-H3</f>
        <v>37</v>
      </c>
      <c r="G3">
        <v>59</v>
      </c>
      <c r="H3">
        <v>43</v>
      </c>
    </row>
    <row r="4" spans="1:9">
      <c r="A4" t="str">
        <f>装备!B6</f>
        <v>匕首</v>
      </c>
      <c r="B4">
        <f>装备!A6</f>
        <v>301003</v>
      </c>
      <c r="C4">
        <v>35</v>
      </c>
      <c r="D4">
        <f t="shared" si="0"/>
        <v>-20</v>
      </c>
      <c r="E4">
        <f t="shared" si="1"/>
        <v>-2</v>
      </c>
      <c r="G4">
        <v>71</v>
      </c>
      <c r="H4">
        <v>82</v>
      </c>
      <c r="I4">
        <v>51</v>
      </c>
    </row>
    <row r="5" spans="1:9">
      <c r="A5" t="str">
        <f>装备!B7</f>
        <v>罗刹</v>
      </c>
      <c r="B5">
        <f>装备!A7</f>
        <v>301004</v>
      </c>
      <c r="C5">
        <v>40</v>
      </c>
      <c r="D5">
        <f t="shared" si="0"/>
        <v>10</v>
      </c>
      <c r="E5">
        <f t="shared" si="1"/>
        <v>23</v>
      </c>
      <c r="G5">
        <v>41</v>
      </c>
      <c r="H5">
        <v>57</v>
      </c>
      <c r="I5">
        <v>80</v>
      </c>
    </row>
    <row r="6" spans="1:9">
      <c r="A6" t="str">
        <f>装备!B8</f>
        <v>青铜剑</v>
      </c>
      <c r="B6">
        <f>装备!A8</f>
        <v>301005</v>
      </c>
      <c r="C6">
        <v>31</v>
      </c>
      <c r="D6">
        <f t="shared" si="0"/>
        <v>-8</v>
      </c>
      <c r="E6">
        <f t="shared" si="1"/>
        <v>19</v>
      </c>
      <c r="G6">
        <v>59</v>
      </c>
      <c r="H6">
        <v>61</v>
      </c>
    </row>
    <row r="7" spans="1:9">
      <c r="A7" t="str">
        <f>装备!B9</f>
        <v>铁剑</v>
      </c>
      <c r="B7">
        <f>装备!A9</f>
        <v>301006</v>
      </c>
      <c r="C7">
        <v>36</v>
      </c>
      <c r="D7">
        <f t="shared" si="0"/>
        <v>-7</v>
      </c>
      <c r="E7">
        <f t="shared" si="1"/>
        <v>22</v>
      </c>
      <c r="G7">
        <v>58</v>
      </c>
      <c r="H7">
        <v>58</v>
      </c>
    </row>
    <row r="8" spans="1:9">
      <c r="A8" t="str">
        <f>装备!B10</f>
        <v>短剑</v>
      </c>
      <c r="B8">
        <f>装备!A10</f>
        <v>301007</v>
      </c>
      <c r="C8">
        <v>33</v>
      </c>
      <c r="D8">
        <f t="shared" si="0"/>
        <v>-7</v>
      </c>
      <c r="E8">
        <f t="shared" si="1"/>
        <v>35</v>
      </c>
      <c r="G8">
        <v>58</v>
      </c>
      <c r="H8">
        <v>45</v>
      </c>
    </row>
    <row r="9" spans="1:9">
      <c r="A9" t="str">
        <f>装备!B11</f>
        <v>青铜斧</v>
      </c>
      <c r="B9">
        <f>装备!A11</f>
        <v>301008</v>
      </c>
      <c r="C9">
        <v>32</v>
      </c>
      <c r="D9">
        <f t="shared" si="0"/>
        <v>-1</v>
      </c>
      <c r="E9">
        <f t="shared" si="1"/>
        <v>13</v>
      </c>
      <c r="G9">
        <v>52</v>
      </c>
      <c r="H9">
        <v>67</v>
      </c>
    </row>
    <row r="10" spans="1:9">
      <c r="A10" t="str">
        <f>装备!B12</f>
        <v>海魂</v>
      </c>
      <c r="B10">
        <f>装备!A12</f>
        <v>301009</v>
      </c>
      <c r="C10">
        <v>39</v>
      </c>
      <c r="D10">
        <f t="shared" si="0"/>
        <v>8</v>
      </c>
      <c r="E10">
        <f t="shared" si="1"/>
        <v>44</v>
      </c>
      <c r="G10">
        <v>43</v>
      </c>
      <c r="H10">
        <v>36</v>
      </c>
    </row>
    <row r="11" spans="1:9">
      <c r="A11" t="str">
        <f>装备!B13</f>
        <v>八荒</v>
      </c>
      <c r="B11">
        <f>装备!A13</f>
        <v>301010</v>
      </c>
      <c r="C11">
        <v>44</v>
      </c>
      <c r="D11">
        <f t="shared" si="0"/>
        <v>-4</v>
      </c>
      <c r="E11">
        <f t="shared" si="1"/>
        <v>37</v>
      </c>
      <c r="G11">
        <v>55</v>
      </c>
      <c r="H11">
        <v>43</v>
      </c>
    </row>
    <row r="12" spans="1:9">
      <c r="A12" t="str">
        <f>装备!B14</f>
        <v>半月</v>
      </c>
      <c r="B12">
        <f>装备!A14</f>
        <v>301011</v>
      </c>
      <c r="C12">
        <v>46</v>
      </c>
      <c r="D12">
        <f t="shared" si="0"/>
        <v>-10</v>
      </c>
      <c r="E12">
        <f t="shared" si="1"/>
        <v>40</v>
      </c>
      <c r="G12">
        <v>61</v>
      </c>
      <c r="H12">
        <v>40</v>
      </c>
    </row>
    <row r="13" spans="1:9">
      <c r="A13" t="str">
        <f>装备!B15</f>
        <v>凌风</v>
      </c>
      <c r="B13">
        <f>装备!A15</f>
        <v>301012</v>
      </c>
      <c r="C13">
        <v>34</v>
      </c>
      <c r="D13">
        <f t="shared" si="0"/>
        <v>6</v>
      </c>
      <c r="E13">
        <f t="shared" si="1"/>
        <v>49</v>
      </c>
      <c r="G13">
        <v>45</v>
      </c>
      <c r="H13">
        <v>31</v>
      </c>
    </row>
    <row r="14" spans="1:9">
      <c r="A14" t="str">
        <f>装备!B16</f>
        <v>破魂</v>
      </c>
      <c r="B14">
        <f>装备!A16</f>
        <v>301013</v>
      </c>
      <c r="C14">
        <v>51</v>
      </c>
      <c r="D14">
        <f t="shared" si="0"/>
        <v>-19</v>
      </c>
      <c r="E14">
        <f t="shared" si="1"/>
        <v>-1</v>
      </c>
      <c r="G14">
        <v>70</v>
      </c>
      <c r="H14">
        <v>81</v>
      </c>
    </row>
    <row r="15" spans="1:9">
      <c r="A15" t="str">
        <f>装备!B17</f>
        <v>斩马刀</v>
      </c>
      <c r="B15">
        <f>装备!A17</f>
        <v>301014</v>
      </c>
      <c r="C15">
        <v>37</v>
      </c>
      <c r="D15">
        <f>$I$4-G15</f>
        <v>4</v>
      </c>
      <c r="E15">
        <f>$I$5-H15</f>
        <v>49</v>
      </c>
      <c r="G15">
        <v>47</v>
      </c>
      <c r="H15">
        <v>31</v>
      </c>
    </row>
    <row r="16" spans="1:9">
      <c r="A16" t="str">
        <f>装备!B18</f>
        <v>偃月</v>
      </c>
      <c r="B16">
        <f>装备!A18</f>
        <v>301015</v>
      </c>
      <c r="C16">
        <v>49</v>
      </c>
      <c r="D16">
        <f>$I$4-G16</f>
        <v>0</v>
      </c>
      <c r="E16">
        <f>$I$5-H16</f>
        <v>54</v>
      </c>
      <c r="G16">
        <v>51</v>
      </c>
      <c r="H16">
        <v>26</v>
      </c>
    </row>
    <row r="17" spans="1:8">
      <c r="A17" t="str">
        <f>装备!B19</f>
        <v>降魔</v>
      </c>
      <c r="B17">
        <f>装备!A19</f>
        <v>301016</v>
      </c>
      <c r="C17">
        <v>47</v>
      </c>
      <c r="D17">
        <f t="shared" ref="D17:D49" si="2">$I$4-G17</f>
        <v>0</v>
      </c>
      <c r="E17">
        <f t="shared" ref="E17:E49" si="3">$I$5-H17</f>
        <v>45</v>
      </c>
      <c r="G17">
        <v>51</v>
      </c>
      <c r="H17">
        <v>35</v>
      </c>
    </row>
    <row r="18" spans="1:8">
      <c r="A18" t="str">
        <f>装备!B20</f>
        <v>祈祷之刃</v>
      </c>
      <c r="B18">
        <f>装备!A20</f>
        <v>301017</v>
      </c>
      <c r="C18">
        <v>54</v>
      </c>
      <c r="D18">
        <f t="shared" si="2"/>
        <v>8</v>
      </c>
      <c r="E18">
        <f t="shared" si="3"/>
        <v>60</v>
      </c>
      <c r="G18">
        <v>43</v>
      </c>
      <c r="H18">
        <v>20</v>
      </c>
    </row>
    <row r="19" spans="1:8">
      <c r="A19" t="str">
        <f>装备!B21</f>
        <v>井中月</v>
      </c>
      <c r="B19">
        <f>装备!A21</f>
        <v>301018</v>
      </c>
      <c r="C19">
        <v>48</v>
      </c>
      <c r="D19">
        <f t="shared" si="2"/>
        <v>5</v>
      </c>
      <c r="E19">
        <f t="shared" si="3"/>
        <v>52</v>
      </c>
      <c r="G19">
        <v>46</v>
      </c>
      <c r="H19">
        <v>28</v>
      </c>
    </row>
    <row r="20" spans="1:8">
      <c r="A20" t="str">
        <f>装备!B22</f>
        <v>魔杖</v>
      </c>
      <c r="B20">
        <f>装备!A22</f>
        <v>301019</v>
      </c>
      <c r="C20">
        <v>42</v>
      </c>
      <c r="D20">
        <f t="shared" si="2"/>
        <v>-4</v>
      </c>
      <c r="E20">
        <f t="shared" si="3"/>
        <v>25</v>
      </c>
      <c r="G20">
        <v>55</v>
      </c>
      <c r="H20">
        <v>55</v>
      </c>
    </row>
    <row r="21" spans="1:8">
      <c r="A21" t="str">
        <f>装备!B23</f>
        <v>修罗</v>
      </c>
      <c r="B21">
        <f>装备!A23</f>
        <v>301020</v>
      </c>
      <c r="C21">
        <v>40</v>
      </c>
      <c r="D21">
        <f t="shared" si="2"/>
        <v>10</v>
      </c>
      <c r="E21">
        <f t="shared" si="3"/>
        <v>23</v>
      </c>
      <c r="G21">
        <v>41</v>
      </c>
      <c r="H21">
        <v>57</v>
      </c>
    </row>
    <row r="22" spans="1:8">
      <c r="A22" t="str">
        <f>装备!B24</f>
        <v>银蛇</v>
      </c>
      <c r="B22">
        <f>装备!A24</f>
        <v>301021</v>
      </c>
      <c r="C22">
        <v>38</v>
      </c>
      <c r="D22">
        <f t="shared" si="2"/>
        <v>1</v>
      </c>
      <c r="E22">
        <f t="shared" si="3"/>
        <v>44</v>
      </c>
      <c r="G22">
        <v>50</v>
      </c>
      <c r="H22">
        <v>36</v>
      </c>
    </row>
    <row r="23" spans="1:8">
      <c r="A23" t="str">
        <f>装备!B25</f>
        <v>无极棍</v>
      </c>
      <c r="B23">
        <f>装备!A25</f>
        <v>301022</v>
      </c>
      <c r="C23">
        <v>52</v>
      </c>
      <c r="D23">
        <f t="shared" si="2"/>
        <v>-1</v>
      </c>
      <c r="E23">
        <f t="shared" si="3"/>
        <v>38</v>
      </c>
      <c r="G23">
        <v>52</v>
      </c>
      <c r="H23">
        <v>42</v>
      </c>
    </row>
    <row r="24" spans="1:8">
      <c r="A24" t="str">
        <f>装备!B26</f>
        <v>凝霜</v>
      </c>
      <c r="B24">
        <f>装备!A26</f>
        <v>301023</v>
      </c>
      <c r="C24">
        <v>45</v>
      </c>
      <c r="D24">
        <f t="shared" si="2"/>
        <v>2</v>
      </c>
      <c r="E24">
        <f t="shared" si="3"/>
        <v>45</v>
      </c>
      <c r="G24">
        <v>49</v>
      </c>
      <c r="H24">
        <v>35</v>
      </c>
    </row>
    <row r="25" spans="1:8">
      <c r="A25" t="str">
        <f>装备!B27</f>
        <v>炼狱</v>
      </c>
      <c r="B25">
        <f>装备!A27</f>
        <v>301024</v>
      </c>
      <c r="C25">
        <v>41</v>
      </c>
      <c r="D25">
        <f t="shared" si="2"/>
        <v>12</v>
      </c>
      <c r="E25">
        <f t="shared" si="3"/>
        <v>39</v>
      </c>
      <c r="G25">
        <v>39</v>
      </c>
      <c r="H25">
        <v>41</v>
      </c>
    </row>
    <row r="26" spans="1:8">
      <c r="A26" t="str">
        <f>装备!B28</f>
        <v>血饮</v>
      </c>
      <c r="B26">
        <f>装备!A28</f>
        <v>301025</v>
      </c>
      <c r="C26">
        <v>53</v>
      </c>
      <c r="D26">
        <f t="shared" si="2"/>
        <v>3</v>
      </c>
      <c r="E26">
        <f t="shared" si="3"/>
        <v>62</v>
      </c>
      <c r="G26">
        <v>48</v>
      </c>
      <c r="H26">
        <v>18</v>
      </c>
    </row>
    <row r="27" spans="1:8">
      <c r="A27" t="str">
        <f>装备!B29</f>
        <v>裁决之杖</v>
      </c>
      <c r="B27">
        <f>装备!A29</f>
        <v>301026</v>
      </c>
      <c r="C27">
        <v>55</v>
      </c>
      <c r="D27">
        <f t="shared" si="2"/>
        <v>-3</v>
      </c>
      <c r="E27">
        <f t="shared" si="3"/>
        <v>63</v>
      </c>
      <c r="G27">
        <v>54</v>
      </c>
      <c r="H27">
        <v>17</v>
      </c>
    </row>
    <row r="28" spans="1:8">
      <c r="A28" t="str">
        <f>装备!B30</f>
        <v>命运之刃</v>
      </c>
      <c r="B28">
        <f>装备!A30</f>
        <v>301027</v>
      </c>
      <c r="C28">
        <v>65</v>
      </c>
      <c r="D28">
        <f t="shared" si="2"/>
        <v>-9</v>
      </c>
      <c r="E28">
        <f t="shared" si="3"/>
        <v>60</v>
      </c>
      <c r="G28">
        <v>60</v>
      </c>
      <c r="H28">
        <v>20</v>
      </c>
    </row>
    <row r="29" spans="1:8">
      <c r="A29" t="str">
        <f>装备!B31</f>
        <v>屠龙</v>
      </c>
      <c r="B29">
        <f>装备!A31</f>
        <v>301028</v>
      </c>
      <c r="C29">
        <v>57</v>
      </c>
      <c r="D29">
        <f t="shared" si="2"/>
        <v>10</v>
      </c>
      <c r="E29">
        <f t="shared" si="3"/>
        <v>67</v>
      </c>
      <c r="G29">
        <v>41</v>
      </c>
      <c r="H29">
        <v>13</v>
      </c>
    </row>
    <row r="30" spans="1:8">
      <c r="A30" t="str">
        <f>装备!B32</f>
        <v>骨玉权杖</v>
      </c>
      <c r="B30">
        <f>装备!A32</f>
        <v>301029</v>
      </c>
      <c r="C30">
        <v>59</v>
      </c>
      <c r="D30">
        <f t="shared" si="2"/>
        <v>6</v>
      </c>
      <c r="E30">
        <f t="shared" si="3"/>
        <v>46</v>
      </c>
      <c r="G30">
        <v>45</v>
      </c>
      <c r="H30">
        <v>34</v>
      </c>
    </row>
    <row r="31" spans="1:8">
      <c r="A31" t="str">
        <f>装备!B33</f>
        <v>龙纹剑</v>
      </c>
      <c r="B31">
        <f>装备!A33</f>
        <v>301030</v>
      </c>
      <c r="C31">
        <v>56</v>
      </c>
      <c r="D31">
        <f t="shared" si="2"/>
        <v>-11</v>
      </c>
      <c r="E31">
        <f t="shared" si="3"/>
        <v>61</v>
      </c>
      <c r="G31">
        <v>62</v>
      </c>
      <c r="H31">
        <v>19</v>
      </c>
    </row>
    <row r="32" spans="1:8">
      <c r="A32" t="str">
        <f>装备!B34</f>
        <v>嗜魂法杖</v>
      </c>
      <c r="B32">
        <f>装备!A34</f>
        <v>301031</v>
      </c>
      <c r="C32">
        <v>58</v>
      </c>
      <c r="D32">
        <f t="shared" si="2"/>
        <v>8</v>
      </c>
      <c r="E32">
        <f t="shared" si="3"/>
        <v>48</v>
      </c>
      <c r="G32">
        <v>43</v>
      </c>
      <c r="H32">
        <v>32</v>
      </c>
    </row>
    <row r="33" spans="1:8">
      <c r="A33" t="str">
        <f>装备!B35</f>
        <v>赤血魔剑</v>
      </c>
      <c r="B33">
        <f>装备!A35</f>
        <v>301032</v>
      </c>
      <c r="C33">
        <v>66</v>
      </c>
      <c r="D33">
        <f t="shared" si="2"/>
        <v>6</v>
      </c>
      <c r="E33">
        <f t="shared" si="3"/>
        <v>66</v>
      </c>
      <c r="G33">
        <v>45</v>
      </c>
      <c r="H33">
        <v>14</v>
      </c>
    </row>
    <row r="34" spans="1:8">
      <c r="A34" t="str">
        <f>装备!B36</f>
        <v>龙牙</v>
      </c>
      <c r="B34">
        <f>装备!A36</f>
        <v>301033</v>
      </c>
      <c r="C34">
        <v>69</v>
      </c>
      <c r="D34">
        <f t="shared" si="2"/>
        <v>-4</v>
      </c>
      <c r="E34">
        <f t="shared" si="3"/>
        <v>54</v>
      </c>
      <c r="G34">
        <v>55</v>
      </c>
      <c r="H34">
        <v>26</v>
      </c>
    </row>
    <row r="35" spans="1:8">
      <c r="A35" t="str">
        <f>装备!B37</f>
        <v>怒斩</v>
      </c>
      <c r="B35">
        <f>装备!A37</f>
        <v>301034</v>
      </c>
      <c r="C35">
        <v>70</v>
      </c>
      <c r="D35">
        <f t="shared" si="2"/>
        <v>-2</v>
      </c>
      <c r="E35">
        <f t="shared" si="3"/>
        <v>45</v>
      </c>
      <c r="G35">
        <v>53</v>
      </c>
      <c r="H35">
        <v>35</v>
      </c>
    </row>
    <row r="36" spans="1:8">
      <c r="A36" t="str">
        <f>装备!B38</f>
        <v>逍遥扇</v>
      </c>
      <c r="B36">
        <f>装备!A38</f>
        <v>301035</v>
      </c>
      <c r="C36">
        <v>71</v>
      </c>
      <c r="D36">
        <f t="shared" si="2"/>
        <v>-5</v>
      </c>
      <c r="E36">
        <f t="shared" si="3"/>
        <v>13</v>
      </c>
      <c r="G36">
        <v>56</v>
      </c>
      <c r="H36">
        <v>67</v>
      </c>
    </row>
    <row r="37" spans="1:8">
      <c r="A37" t="str">
        <f>装备!B39</f>
        <v>霸者之刃</v>
      </c>
      <c r="B37">
        <f>装备!A39</f>
        <v>301036</v>
      </c>
      <c r="C37">
        <v>65</v>
      </c>
      <c r="D37">
        <f t="shared" si="2"/>
        <v>-9</v>
      </c>
      <c r="E37">
        <f t="shared" si="3"/>
        <v>60</v>
      </c>
      <c r="G37">
        <v>60</v>
      </c>
      <c r="H37">
        <v>20</v>
      </c>
    </row>
    <row r="38" spans="1:8">
      <c r="A38" t="str">
        <f>装备!B40</f>
        <v>开天</v>
      </c>
      <c r="B38">
        <f>装备!A40</f>
        <v>301037</v>
      </c>
      <c r="C38">
        <v>72</v>
      </c>
      <c r="D38">
        <f t="shared" si="2"/>
        <v>12</v>
      </c>
      <c r="E38">
        <f t="shared" si="3"/>
        <v>68</v>
      </c>
      <c r="G38">
        <v>39</v>
      </c>
      <c r="H38">
        <v>12</v>
      </c>
    </row>
    <row r="39" spans="1:8">
      <c r="A39" t="str">
        <f>装备!B41</f>
        <v>镇天</v>
      </c>
      <c r="B39">
        <f>装备!A41</f>
        <v>301038</v>
      </c>
      <c r="C39">
        <v>73</v>
      </c>
      <c r="D39">
        <f t="shared" si="2"/>
        <v>11</v>
      </c>
      <c r="E39">
        <f t="shared" si="3"/>
        <v>67</v>
      </c>
      <c r="G39">
        <v>40</v>
      </c>
      <c r="H39">
        <v>13</v>
      </c>
    </row>
    <row r="40" spans="1:8">
      <c r="A40" t="str">
        <f>装备!B42</f>
        <v>玄天</v>
      </c>
      <c r="B40">
        <f>装备!A42</f>
        <v>301039</v>
      </c>
      <c r="C40">
        <v>74</v>
      </c>
      <c r="D40">
        <f t="shared" si="2"/>
        <v>13</v>
      </c>
      <c r="E40">
        <f t="shared" si="3"/>
        <v>67</v>
      </c>
      <c r="G40">
        <v>38</v>
      </c>
      <c r="H40">
        <v>13</v>
      </c>
    </row>
    <row r="41" spans="1:8">
      <c r="A41" t="str">
        <f>装备!B43</f>
        <v>王者之刃</v>
      </c>
      <c r="B41">
        <f>装备!A43</f>
        <v>301040</v>
      </c>
      <c r="C41">
        <v>1420</v>
      </c>
      <c r="D41">
        <f t="shared" si="2"/>
        <v>19</v>
      </c>
      <c r="E41">
        <f t="shared" si="3"/>
        <v>72</v>
      </c>
      <c r="G41">
        <v>32</v>
      </c>
      <c r="H41">
        <v>8</v>
      </c>
    </row>
    <row r="42" spans="1:8">
      <c r="A42" t="str">
        <f>装备!B44</f>
        <v>王者之杖</v>
      </c>
      <c r="B42">
        <f>装备!A44</f>
        <v>301041</v>
      </c>
      <c r="C42">
        <v>1410</v>
      </c>
      <c r="D42">
        <f t="shared" si="2"/>
        <v>10</v>
      </c>
      <c r="E42">
        <f t="shared" si="3"/>
        <v>52</v>
      </c>
      <c r="G42">
        <v>41</v>
      </c>
      <c r="H42">
        <v>28</v>
      </c>
    </row>
    <row r="43" spans="1:8">
      <c r="A43" t="str">
        <f>装备!B45</f>
        <v>王者之剑</v>
      </c>
      <c r="B43">
        <f>装备!A45</f>
        <v>301042</v>
      </c>
      <c r="C43">
        <v>1421</v>
      </c>
      <c r="D43">
        <f t="shared" si="2"/>
        <v>18</v>
      </c>
      <c r="E43">
        <f t="shared" si="3"/>
        <v>72</v>
      </c>
      <c r="G43">
        <v>33</v>
      </c>
      <c r="H43">
        <v>8</v>
      </c>
    </row>
    <row r="44" spans="1:8">
      <c r="A44" t="str">
        <f>装备!B46</f>
        <v>炎龙刃</v>
      </c>
      <c r="B44">
        <f>装备!A46</f>
        <v>301043</v>
      </c>
      <c r="C44">
        <v>1409</v>
      </c>
      <c r="D44">
        <f t="shared" si="2"/>
        <v>16</v>
      </c>
      <c r="E44">
        <f t="shared" si="3"/>
        <v>68</v>
      </c>
      <c r="G44">
        <v>35</v>
      </c>
      <c r="H44">
        <v>12</v>
      </c>
    </row>
    <row r="45" spans="1:8">
      <c r="A45" t="str">
        <f>装备!B47</f>
        <v>雷龙杖</v>
      </c>
      <c r="B45">
        <f>装备!A47</f>
        <v>301044</v>
      </c>
      <c r="C45">
        <v>1407</v>
      </c>
      <c r="D45">
        <f t="shared" si="2"/>
        <v>18</v>
      </c>
      <c r="E45">
        <f t="shared" si="3"/>
        <v>98</v>
      </c>
      <c r="G45">
        <v>33</v>
      </c>
      <c r="H45">
        <v>-18</v>
      </c>
    </row>
    <row r="46" spans="1:8">
      <c r="A46" t="str">
        <f>装备!B48</f>
        <v>青龙刺</v>
      </c>
      <c r="B46">
        <f>装备!A48</f>
        <v>301045</v>
      </c>
      <c r="C46">
        <v>1408</v>
      </c>
      <c r="D46">
        <f t="shared" si="2"/>
        <v>12</v>
      </c>
      <c r="E46">
        <f t="shared" si="3"/>
        <v>112</v>
      </c>
      <c r="G46">
        <v>39</v>
      </c>
      <c r="H46">
        <v>-32</v>
      </c>
    </row>
    <row r="47" spans="1:8">
      <c r="A47" t="str">
        <f>装备!B49</f>
        <v>黄金裁决</v>
      </c>
      <c r="B47">
        <f>装备!A49</f>
        <v>301046</v>
      </c>
      <c r="C47">
        <f>装备!C49</f>
        <v>301046</v>
      </c>
      <c r="D47">
        <f t="shared" si="2"/>
        <v>18</v>
      </c>
      <c r="E47">
        <f t="shared" si="3"/>
        <v>68</v>
      </c>
      <c r="G47">
        <v>33</v>
      </c>
      <c r="H47">
        <v>12</v>
      </c>
    </row>
    <row r="48" spans="1:8">
      <c r="A48" t="str">
        <f>装备!B50</f>
        <v>紫金嗜魂法杖</v>
      </c>
      <c r="B48">
        <f>装备!A50</f>
        <v>301047</v>
      </c>
      <c r="C48">
        <f>装备!C50</f>
        <v>301047</v>
      </c>
      <c r="D48">
        <f t="shared" si="2"/>
        <v>15</v>
      </c>
      <c r="E48">
        <f t="shared" si="3"/>
        <v>63</v>
      </c>
      <c r="G48">
        <v>36</v>
      </c>
      <c r="H48">
        <v>17</v>
      </c>
    </row>
    <row r="49" spans="1:8">
      <c r="A49" t="str">
        <f>装备!B51</f>
        <v>赤金逍遥扇</v>
      </c>
      <c r="B49">
        <f>装备!A51</f>
        <v>301048</v>
      </c>
      <c r="C49">
        <f>装备!C51</f>
        <v>301048</v>
      </c>
      <c r="D49">
        <f t="shared" si="2"/>
        <v>6</v>
      </c>
      <c r="E49">
        <f t="shared" si="3"/>
        <v>13</v>
      </c>
      <c r="G49">
        <v>45</v>
      </c>
      <c r="H49">
        <v>67</v>
      </c>
    </row>
    <row r="50" spans="1:8">
      <c r="A50" t="str">
        <f>装备!B52</f>
        <v>天龙圣剑</v>
      </c>
      <c r="B50">
        <f>装备!A52</f>
        <v>301049</v>
      </c>
      <c r="C50">
        <f>装备!C52</f>
        <v>301049</v>
      </c>
      <c r="D50">
        <f t="shared" ref="D50:D56" si="4">$I$4-G50</f>
        <v>14</v>
      </c>
      <c r="E50">
        <f t="shared" ref="E50:E56" si="5">$I$5-H50</f>
        <v>73</v>
      </c>
      <c r="G50">
        <v>37</v>
      </c>
      <c r="H50">
        <v>7</v>
      </c>
    </row>
    <row r="51" spans="1:8">
      <c r="A51" t="str">
        <f>装备!B53</f>
        <v>天龙道剑</v>
      </c>
      <c r="B51">
        <f>装备!A53</f>
        <v>301050</v>
      </c>
      <c r="C51">
        <f>装备!C53</f>
        <v>301049</v>
      </c>
      <c r="D51">
        <f t="shared" si="4"/>
        <v>14</v>
      </c>
      <c r="E51">
        <f t="shared" si="5"/>
        <v>73</v>
      </c>
      <c r="G51">
        <v>37</v>
      </c>
      <c r="H51">
        <v>7</v>
      </c>
    </row>
    <row r="52" spans="1:8">
      <c r="A52" t="str">
        <f>装备!B54</f>
        <v>天龙魔剑</v>
      </c>
      <c r="B52">
        <f>装备!A54</f>
        <v>301051</v>
      </c>
      <c r="C52">
        <f>装备!C54</f>
        <v>301049</v>
      </c>
      <c r="D52">
        <f t="shared" si="4"/>
        <v>14</v>
      </c>
      <c r="E52">
        <f t="shared" si="5"/>
        <v>73</v>
      </c>
      <c r="G52">
        <v>37</v>
      </c>
      <c r="H52">
        <v>7</v>
      </c>
    </row>
    <row r="53" spans="1:8">
      <c r="A53" t="str">
        <f>装备!B55</f>
        <v>倚天</v>
      </c>
      <c r="B53">
        <f>装备!A55</f>
        <v>301052</v>
      </c>
      <c r="C53">
        <f>装备!C55</f>
        <v>301052</v>
      </c>
      <c r="D53">
        <f t="shared" si="4"/>
        <v>14</v>
      </c>
      <c r="E53">
        <f t="shared" si="5"/>
        <v>72</v>
      </c>
      <c r="G53">
        <v>37</v>
      </c>
      <c r="H53">
        <v>8</v>
      </c>
    </row>
    <row r="54" spans="1:8">
      <c r="A54" t="str">
        <f>装备!B56</f>
        <v>传奇战刃</v>
      </c>
      <c r="B54">
        <f>装备!A56</f>
        <v>301053</v>
      </c>
      <c r="C54">
        <f>装备!C56</f>
        <v>301053</v>
      </c>
      <c r="D54">
        <f t="shared" si="4"/>
        <v>18</v>
      </c>
      <c r="E54">
        <f t="shared" si="5"/>
        <v>107</v>
      </c>
      <c r="G54">
        <v>33</v>
      </c>
      <c r="H54">
        <v>-27</v>
      </c>
    </row>
    <row r="55" spans="1:8">
      <c r="A55" t="str">
        <f>装备!B57</f>
        <v>传奇魔刃</v>
      </c>
      <c r="B55">
        <f>装备!A57</f>
        <v>301054</v>
      </c>
      <c r="C55">
        <f>装备!C57</f>
        <v>301054</v>
      </c>
      <c r="D55">
        <f t="shared" si="4"/>
        <v>23</v>
      </c>
      <c r="E55">
        <f t="shared" si="5"/>
        <v>80</v>
      </c>
      <c r="G55">
        <v>28</v>
      </c>
      <c r="H55">
        <v>0</v>
      </c>
    </row>
    <row r="56" spans="1:8">
      <c r="A56" t="str">
        <f>装备!B58</f>
        <v>传奇道刃</v>
      </c>
      <c r="B56">
        <f>装备!A58</f>
        <v>301055</v>
      </c>
      <c r="C56">
        <f>装备!C58</f>
        <v>301055</v>
      </c>
      <c r="D56">
        <f t="shared" si="4"/>
        <v>11</v>
      </c>
      <c r="E56">
        <f t="shared" si="5"/>
        <v>29</v>
      </c>
      <c r="G56">
        <v>40</v>
      </c>
      <c r="H56">
        <v>51</v>
      </c>
    </row>
    <row r="57" spans="1:8">
      <c r="A57" t="str">
        <f>装备!B59</f>
        <v>布衣(男)</v>
      </c>
      <c r="B57">
        <f>装备!A59</f>
        <v>302001</v>
      </c>
      <c r="C57">
        <f>装备!C59</f>
        <v>302001</v>
      </c>
      <c r="D57">
        <v>-21</v>
      </c>
      <c r="E57">
        <v>-60</v>
      </c>
    </row>
    <row r="58" spans="1:8">
      <c r="A58" t="str">
        <f>装备!B60</f>
        <v>轻型盔甲(男)</v>
      </c>
      <c r="B58">
        <f>装备!A60</f>
        <v>302002</v>
      </c>
      <c r="C58">
        <f>装备!C60</f>
        <v>302002</v>
      </c>
      <c r="D58">
        <v>-21</v>
      </c>
      <c r="E58">
        <v>-60</v>
      </c>
    </row>
    <row r="59" spans="1:8">
      <c r="A59" t="str">
        <f>装备!B61</f>
        <v>中型盔甲(男)</v>
      </c>
      <c r="B59">
        <f>装备!A61</f>
        <v>302003</v>
      </c>
      <c r="C59">
        <f>装备!C61</f>
        <v>302003</v>
      </c>
      <c r="D59">
        <v>-20</v>
      </c>
      <c r="E59">
        <v>-60</v>
      </c>
    </row>
    <row r="60" spans="1:8">
      <c r="A60" t="str">
        <f>装备!B62</f>
        <v>重盔甲(男)</v>
      </c>
      <c r="B60">
        <f>装备!A62</f>
        <v>302004</v>
      </c>
      <c r="C60">
        <f>装备!C62</f>
        <v>302004</v>
      </c>
      <c r="D60">
        <v>-19</v>
      </c>
      <c r="E60">
        <v>-57</v>
      </c>
    </row>
    <row r="61" spans="1:8">
      <c r="A61" t="str">
        <f>装备!B63</f>
        <v>魔法长袍(男)</v>
      </c>
      <c r="B61">
        <f>装备!A63</f>
        <v>302005</v>
      </c>
      <c r="C61">
        <f>装备!C63</f>
        <v>302005</v>
      </c>
      <c r="D61">
        <v>-21</v>
      </c>
      <c r="E61">
        <v>-58</v>
      </c>
    </row>
    <row r="62" spans="1:8">
      <c r="A62" t="str">
        <f>装备!B64</f>
        <v>灵魂战衣(男)</v>
      </c>
      <c r="B62">
        <f>装备!A64</f>
        <v>302006</v>
      </c>
      <c r="C62">
        <f>装备!C64</f>
        <v>302006</v>
      </c>
      <c r="D62">
        <v>-22</v>
      </c>
      <c r="E62">
        <v>-61</v>
      </c>
    </row>
    <row r="63" spans="1:8">
      <c r="A63" t="str">
        <f>装备!B65</f>
        <v>战神盔甲(男)</v>
      </c>
      <c r="B63">
        <f>装备!A65</f>
        <v>302007</v>
      </c>
      <c r="C63">
        <f>装备!C65</f>
        <v>302004</v>
      </c>
      <c r="D63">
        <v>-19</v>
      </c>
      <c r="E63">
        <v>-57</v>
      </c>
    </row>
    <row r="64" spans="1:8">
      <c r="A64" t="str">
        <f>装备!B66</f>
        <v>幽灵战衣(男)</v>
      </c>
      <c r="B64">
        <f>装备!A66</f>
        <v>302008</v>
      </c>
      <c r="C64">
        <f>装备!C66</f>
        <v>302006</v>
      </c>
      <c r="D64">
        <v>-22</v>
      </c>
      <c r="E64">
        <v>-61</v>
      </c>
    </row>
    <row r="65" spans="1:5">
      <c r="A65" t="str">
        <f>装备!B67</f>
        <v>恶魔长袍(男)</v>
      </c>
      <c r="B65">
        <f>装备!A67</f>
        <v>302009</v>
      </c>
      <c r="C65">
        <f>装备!C67</f>
        <v>302005</v>
      </c>
      <c r="D65">
        <v>-21</v>
      </c>
      <c r="E65">
        <v>-58</v>
      </c>
    </row>
    <row r="66" spans="1:5">
      <c r="A66" t="str">
        <f>装备!B68</f>
        <v>天魔神甲</v>
      </c>
      <c r="B66">
        <f>装备!A68</f>
        <v>302010</v>
      </c>
      <c r="C66">
        <f>装备!C68</f>
        <v>302010</v>
      </c>
      <c r="D66">
        <v>-14</v>
      </c>
      <c r="E66">
        <v>-38</v>
      </c>
    </row>
    <row r="67" spans="1:5">
      <c r="A67" t="str">
        <f>装备!B69</f>
        <v>法神披风</v>
      </c>
      <c r="B67">
        <f>装备!A69</f>
        <v>302011</v>
      </c>
      <c r="C67">
        <f>装备!C69</f>
        <v>302011</v>
      </c>
      <c r="D67">
        <v>-9</v>
      </c>
      <c r="E67">
        <v>-58</v>
      </c>
    </row>
    <row r="68" spans="1:5">
      <c r="A68" t="str">
        <f>装备!B70</f>
        <v>天尊道袍</v>
      </c>
      <c r="B68">
        <f>装备!A70</f>
        <v>302012</v>
      </c>
      <c r="C68">
        <f>装备!C70</f>
        <v>302012</v>
      </c>
      <c r="D68">
        <v>-14</v>
      </c>
      <c r="E68">
        <v>-60</v>
      </c>
    </row>
    <row r="69" spans="1:5">
      <c r="A69" t="str">
        <f>装备!B71</f>
        <v>雷霆战甲(男)</v>
      </c>
      <c r="B69">
        <f>装备!A71</f>
        <v>302013</v>
      </c>
      <c r="C69">
        <f>装备!C71</f>
        <v>302013</v>
      </c>
      <c r="D69">
        <f t="shared" ref="D69:D71" si="6">$I$59-G69</f>
        <v>0</v>
      </c>
      <c r="E69">
        <f t="shared" ref="E69:E71" si="7">$I$60-H69</f>
        <v>0</v>
      </c>
    </row>
    <row r="70" spans="1:5">
      <c r="A70" t="str">
        <f>装备!B72</f>
        <v>烈焰魔衣(男)</v>
      </c>
      <c r="B70">
        <f>装备!A72</f>
        <v>302014</v>
      </c>
      <c r="C70">
        <f t="shared" ref="C70:C100" si="8">B70</f>
        <v>302014</v>
      </c>
      <c r="D70">
        <f t="shared" si="6"/>
        <v>0</v>
      </c>
      <c r="E70">
        <f t="shared" si="7"/>
        <v>0</v>
      </c>
    </row>
    <row r="71" spans="1:5">
      <c r="A71" t="str">
        <f>装备!B73</f>
        <v>光芒道袍(男)</v>
      </c>
      <c r="B71">
        <f>装备!A73</f>
        <v>302015</v>
      </c>
      <c r="C71">
        <f t="shared" si="8"/>
        <v>302015</v>
      </c>
      <c r="D71">
        <f t="shared" si="6"/>
        <v>0</v>
      </c>
      <c r="E71">
        <f t="shared" si="7"/>
        <v>0</v>
      </c>
    </row>
    <row r="72" spans="1:5">
      <c r="A72" t="str">
        <f>装备!B74</f>
        <v>凤天魔甲</v>
      </c>
      <c r="B72">
        <f>装备!A74</f>
        <v>302016</v>
      </c>
      <c r="C72">
        <f>装备!C74</f>
        <v>302016</v>
      </c>
      <c r="D72">
        <v>-20</v>
      </c>
      <c r="E72">
        <v>-50</v>
      </c>
    </row>
    <row r="73" spans="1:5">
      <c r="A73" t="str">
        <f>装备!B75</f>
        <v>虎啸战甲(男)</v>
      </c>
      <c r="B73">
        <f>装备!A75</f>
        <v>302017</v>
      </c>
      <c r="C73">
        <f>装备!C75</f>
        <v>302017</v>
      </c>
      <c r="D73">
        <v>-20</v>
      </c>
      <c r="E73">
        <v>-37</v>
      </c>
    </row>
    <row r="74" spans="1:5">
      <c r="A74" t="str">
        <f>装备!B76</f>
        <v>聚魔法衣(男)</v>
      </c>
      <c r="B74">
        <f>装备!A76</f>
        <v>302018</v>
      </c>
      <c r="C74">
        <f>装备!C76</f>
        <v>302018</v>
      </c>
      <c r="D74">
        <v>-20</v>
      </c>
      <c r="E74">
        <v>-37</v>
      </c>
    </row>
    <row r="75" spans="1:5">
      <c r="A75" t="str">
        <f>装备!B77</f>
        <v>暗咒道袍(男)</v>
      </c>
      <c r="B75">
        <f>装备!A77</f>
        <v>302019</v>
      </c>
      <c r="C75">
        <f>装备!C77</f>
        <v>302019</v>
      </c>
      <c r="D75">
        <v>-20</v>
      </c>
      <c r="E75">
        <v>-37</v>
      </c>
    </row>
    <row r="76" spans="1:5">
      <c r="A76" t="str">
        <f>装备!B78</f>
        <v>王者战甲(男)</v>
      </c>
      <c r="B76">
        <f>装备!A78</f>
        <v>302020</v>
      </c>
      <c r="C76">
        <f>装备!C78</f>
        <v>302020</v>
      </c>
      <c r="D76">
        <v>-20</v>
      </c>
      <c r="E76">
        <v>-48</v>
      </c>
    </row>
    <row r="77" spans="1:5">
      <c r="A77" t="str">
        <f>装备!B79</f>
        <v>王者魔衣(男)</v>
      </c>
      <c r="B77">
        <f>装备!A79</f>
        <v>302021</v>
      </c>
      <c r="C77">
        <f>装备!C79</f>
        <v>302021</v>
      </c>
      <c r="D77">
        <v>-24</v>
      </c>
      <c r="E77">
        <v>-50</v>
      </c>
    </row>
    <row r="78" spans="1:5">
      <c r="A78" t="str">
        <f>装备!B80</f>
        <v>王者道袍(男)</v>
      </c>
      <c r="B78">
        <f>装备!A80</f>
        <v>302022</v>
      </c>
      <c r="C78">
        <f>装备!C80</f>
        <v>302022</v>
      </c>
      <c r="D78">
        <v>-23</v>
      </c>
      <c r="E78">
        <v>-58</v>
      </c>
    </row>
    <row r="79" spans="1:5">
      <c r="A79" t="str">
        <f>装备!B81</f>
        <v>天龙圣衣(男)</v>
      </c>
      <c r="B79">
        <f>装备!A81</f>
        <v>302023</v>
      </c>
      <c r="C79">
        <f>装备!C81</f>
        <v>302023</v>
      </c>
      <c r="D79">
        <v>15</v>
      </c>
      <c r="E79">
        <v>4</v>
      </c>
    </row>
    <row r="80" spans="1:5">
      <c r="A80" t="str">
        <f>装备!B82</f>
        <v>天龙魔衣(男)</v>
      </c>
      <c r="B80">
        <f>装备!A82</f>
        <v>302024</v>
      </c>
      <c r="C80">
        <f>装备!C82</f>
        <v>302023</v>
      </c>
      <c r="D80">
        <v>15</v>
      </c>
      <c r="E80">
        <v>4</v>
      </c>
    </row>
    <row r="81" spans="1:5">
      <c r="A81" t="str">
        <f>装备!B83</f>
        <v>天龙道袍(男)</v>
      </c>
      <c r="B81">
        <f>装备!A83</f>
        <v>302025</v>
      </c>
      <c r="C81">
        <f>装备!C83</f>
        <v>302023</v>
      </c>
      <c r="D81">
        <v>15</v>
      </c>
      <c r="E81">
        <v>4</v>
      </c>
    </row>
    <row r="82" spans="1:5">
      <c r="A82" t="str">
        <f>装备!B84</f>
        <v>倚天战甲(男)</v>
      </c>
      <c r="B82">
        <f>装备!A84</f>
        <v>302026</v>
      </c>
      <c r="C82">
        <f>装备!C84</f>
        <v>302026</v>
      </c>
      <c r="D82">
        <v>15</v>
      </c>
      <c r="E82">
        <v>4</v>
      </c>
    </row>
    <row r="83" spans="1:5">
      <c r="A83" t="str">
        <f>装备!B85</f>
        <v>倚天魔衣(男)</v>
      </c>
      <c r="B83">
        <f>装备!A85</f>
        <v>302027</v>
      </c>
      <c r="C83">
        <f>装备!C85</f>
        <v>302026</v>
      </c>
      <c r="D83">
        <v>15</v>
      </c>
      <c r="E83">
        <v>4</v>
      </c>
    </row>
    <row r="84" spans="1:5">
      <c r="A84" t="str">
        <f>装备!B86</f>
        <v>倚天道袍(男)</v>
      </c>
      <c r="B84">
        <f>装备!A86</f>
        <v>302028</v>
      </c>
      <c r="C84">
        <f>装备!C86</f>
        <v>302026</v>
      </c>
      <c r="D84">
        <v>15</v>
      </c>
      <c r="E84">
        <v>4</v>
      </c>
    </row>
    <row r="85" spans="1:5">
      <c r="A85" t="str">
        <f>装备!B87</f>
        <v>传奇神甲(男)</v>
      </c>
      <c r="B85">
        <f>装备!A87</f>
        <v>302029</v>
      </c>
      <c r="C85">
        <f>装备!C87</f>
        <v>302029</v>
      </c>
      <c r="D85">
        <v>19</v>
      </c>
      <c r="E85">
        <v>29</v>
      </c>
    </row>
    <row r="86" spans="1:5">
      <c r="A86" t="str">
        <f>装备!B88</f>
        <v>布衣(女)</v>
      </c>
      <c r="B86">
        <f>装备!A88</f>
        <v>303001</v>
      </c>
      <c r="C86">
        <f>装备!C88</f>
        <v>303001</v>
      </c>
      <c r="D86">
        <v>-21</v>
      </c>
      <c r="E86">
        <v>-60</v>
      </c>
    </row>
    <row r="87" spans="1:5">
      <c r="A87" t="str">
        <f>装备!B89</f>
        <v>轻型盔甲(女)</v>
      </c>
      <c r="B87">
        <f>装备!A89</f>
        <v>303002</v>
      </c>
      <c r="C87">
        <f>装备!C89</f>
        <v>303002</v>
      </c>
      <c r="D87">
        <v>-21</v>
      </c>
      <c r="E87">
        <v>-60</v>
      </c>
    </row>
    <row r="88" spans="1:5">
      <c r="A88" t="str">
        <f>装备!B90</f>
        <v>中型盔甲(女)</v>
      </c>
      <c r="B88">
        <f>装备!A90</f>
        <v>303003</v>
      </c>
      <c r="C88">
        <f>装备!C90</f>
        <v>303003</v>
      </c>
      <c r="D88">
        <v>-20</v>
      </c>
      <c r="E88">
        <v>-60</v>
      </c>
    </row>
    <row r="89" spans="1:5">
      <c r="A89" t="str">
        <f>装备!B91</f>
        <v>重盔甲(女)</v>
      </c>
      <c r="B89">
        <f>装备!A91</f>
        <v>303004</v>
      </c>
      <c r="C89">
        <f>装备!C91</f>
        <v>303004</v>
      </c>
      <c r="D89">
        <v>-23</v>
      </c>
      <c r="E89">
        <v>-56</v>
      </c>
    </row>
    <row r="90" spans="1:5">
      <c r="A90" t="str">
        <f>装备!B92</f>
        <v>魔法长袍(女)</v>
      </c>
      <c r="B90">
        <f>装备!A92</f>
        <v>303005</v>
      </c>
      <c r="C90">
        <f>装备!C92</f>
        <v>303005</v>
      </c>
      <c r="D90">
        <v>-21</v>
      </c>
      <c r="E90">
        <v>-56</v>
      </c>
    </row>
    <row r="91" spans="1:5">
      <c r="A91" t="str">
        <f>装备!B93</f>
        <v>灵魂战衣(女)</v>
      </c>
      <c r="B91">
        <f>装备!A93</f>
        <v>303006</v>
      </c>
      <c r="C91">
        <f>装备!C93</f>
        <v>303006</v>
      </c>
      <c r="D91">
        <v>-21</v>
      </c>
      <c r="E91">
        <v>-58</v>
      </c>
    </row>
    <row r="92" spans="1:5">
      <c r="A92" t="str">
        <f>装备!B94</f>
        <v>战神盔甲(女)</v>
      </c>
      <c r="B92">
        <f>装备!A94</f>
        <v>303007</v>
      </c>
      <c r="C92">
        <f>装备!C94</f>
        <v>303004</v>
      </c>
      <c r="D92">
        <v>-23</v>
      </c>
      <c r="E92">
        <v>-56</v>
      </c>
    </row>
    <row r="93" spans="1:5">
      <c r="A93" t="str">
        <f>装备!B95</f>
        <v>幽灵战衣(女)</v>
      </c>
      <c r="B93">
        <f>装备!A95</f>
        <v>303008</v>
      </c>
      <c r="C93">
        <f>装备!C95</f>
        <v>303006</v>
      </c>
      <c r="D93">
        <v>-21</v>
      </c>
      <c r="E93">
        <v>-58</v>
      </c>
    </row>
    <row r="94" spans="1:5">
      <c r="A94" t="str">
        <f>装备!B96</f>
        <v>恶魔长袍(女)</v>
      </c>
      <c r="B94">
        <f>装备!A96</f>
        <v>303009</v>
      </c>
      <c r="C94">
        <f>装备!C96</f>
        <v>303005</v>
      </c>
      <c r="D94">
        <v>-21</v>
      </c>
      <c r="E94">
        <v>-56</v>
      </c>
    </row>
    <row r="95" spans="1:5">
      <c r="A95" t="str">
        <f>装备!B97</f>
        <v>圣战宝甲</v>
      </c>
      <c r="B95">
        <f>装备!A97</f>
        <v>303010</v>
      </c>
      <c r="C95">
        <f>装备!C97</f>
        <v>303010</v>
      </c>
      <c r="D95">
        <v>-18</v>
      </c>
      <c r="E95">
        <v>-30</v>
      </c>
    </row>
    <row r="96" spans="1:5">
      <c r="A96" t="str">
        <f>装备!B98</f>
        <v>霓裳羽衣</v>
      </c>
      <c r="B96">
        <f>装备!A98</f>
        <v>303011</v>
      </c>
      <c r="C96">
        <f>装备!C98</f>
        <v>303011</v>
      </c>
      <c r="D96">
        <v>-18</v>
      </c>
      <c r="E96">
        <v>-58</v>
      </c>
    </row>
    <row r="97" spans="1:10">
      <c r="A97" t="str">
        <f>装备!B99</f>
        <v>天师长袍</v>
      </c>
      <c r="B97">
        <f>装备!A99</f>
        <v>303012</v>
      </c>
      <c r="C97">
        <f>装备!C99</f>
        <v>303012</v>
      </c>
      <c r="D97">
        <v>-20</v>
      </c>
      <c r="E97">
        <v>-58</v>
      </c>
    </row>
    <row r="98" spans="1:10">
      <c r="A98" t="str">
        <f>装备!B100</f>
        <v>雷霆战甲(女)</v>
      </c>
      <c r="B98">
        <f>装备!A100</f>
        <v>303013</v>
      </c>
      <c r="C98">
        <f>装备!C100</f>
        <v>303013</v>
      </c>
      <c r="D98">
        <v>2</v>
      </c>
      <c r="E98">
        <f t="shared" ref="E98:E100" si="9">$I$60-H98</f>
        <v>0</v>
      </c>
    </row>
    <row r="99" spans="1:10">
      <c r="A99" t="str">
        <f>装备!B101</f>
        <v>烈焰魔衣(女)</v>
      </c>
      <c r="B99">
        <f>装备!A101</f>
        <v>303014</v>
      </c>
      <c r="C99">
        <f t="shared" si="8"/>
        <v>303014</v>
      </c>
      <c r="D99">
        <v>2</v>
      </c>
      <c r="E99">
        <f t="shared" si="9"/>
        <v>0</v>
      </c>
    </row>
    <row r="100" spans="1:10">
      <c r="A100" t="str">
        <f>装备!B102</f>
        <v>光芒道袍(女)</v>
      </c>
      <c r="B100">
        <f>装备!A102</f>
        <v>303015</v>
      </c>
      <c r="C100">
        <f t="shared" si="8"/>
        <v>303015</v>
      </c>
      <c r="D100">
        <v>2</v>
      </c>
      <c r="E100">
        <f t="shared" si="9"/>
        <v>0</v>
      </c>
    </row>
    <row r="101" spans="1:10">
      <c r="A101" t="str">
        <f>装备!B103</f>
        <v>凰天魔衣</v>
      </c>
      <c r="B101">
        <f>装备!A103</f>
        <v>303016</v>
      </c>
      <c r="C101">
        <f>装备!C103</f>
        <v>303016</v>
      </c>
      <c r="D101">
        <v>-22</v>
      </c>
      <c r="E101">
        <v>-56</v>
      </c>
      <c r="J101" t="s">
        <v>534</v>
      </c>
    </row>
    <row r="102" spans="1:10">
      <c r="A102" t="str">
        <f>装备!B104</f>
        <v>虎啸战甲(女)</v>
      </c>
      <c r="B102">
        <f>装备!A104</f>
        <v>303017</v>
      </c>
      <c r="C102">
        <f>装备!C104</f>
        <v>303017</v>
      </c>
      <c r="D102">
        <v>-24</v>
      </c>
      <c r="E102">
        <v>-43</v>
      </c>
    </row>
    <row r="103" spans="1:10">
      <c r="A103" t="str">
        <f>装备!B105</f>
        <v>聚魔法衣(女)</v>
      </c>
      <c r="B103">
        <f>装备!A105</f>
        <v>303018</v>
      </c>
      <c r="C103">
        <f>装备!C105</f>
        <v>303018</v>
      </c>
      <c r="D103">
        <v>-24</v>
      </c>
      <c r="E103">
        <v>-43</v>
      </c>
    </row>
    <row r="104" spans="1:10">
      <c r="A104" t="str">
        <f>装备!B106</f>
        <v>暗咒道袍(女)</v>
      </c>
      <c r="B104">
        <f>装备!A106</f>
        <v>303019</v>
      </c>
      <c r="C104">
        <f>装备!C106</f>
        <v>303019</v>
      </c>
      <c r="D104">
        <v>-24</v>
      </c>
      <c r="E104">
        <v>-43</v>
      </c>
    </row>
    <row r="105" spans="1:10">
      <c r="A105" t="str">
        <f>装备!B107</f>
        <v>王者战甲(女)</v>
      </c>
      <c r="B105">
        <f>装备!A107</f>
        <v>303020</v>
      </c>
      <c r="C105">
        <f>装备!C107</f>
        <v>303020</v>
      </c>
      <c r="D105">
        <v>-24</v>
      </c>
      <c r="E105">
        <v>-48</v>
      </c>
    </row>
    <row r="106" spans="1:10">
      <c r="A106" t="str">
        <f>装备!B108</f>
        <v>王者魔衣(女)</v>
      </c>
      <c r="B106">
        <f>装备!A108</f>
        <v>303021</v>
      </c>
      <c r="C106">
        <f>装备!C108</f>
        <v>303021</v>
      </c>
      <c r="D106">
        <v>-30</v>
      </c>
      <c r="E106">
        <v>-51</v>
      </c>
    </row>
    <row r="107" spans="1:10">
      <c r="A107" t="str">
        <f>装备!B109</f>
        <v>王者道袍(女)</v>
      </c>
      <c r="B107">
        <f>装备!A109</f>
        <v>303022</v>
      </c>
      <c r="C107">
        <f>装备!C109</f>
        <v>303022</v>
      </c>
      <c r="D107">
        <v>-30</v>
      </c>
      <c r="E107">
        <v>-60</v>
      </c>
    </row>
    <row r="108" spans="1:10">
      <c r="A108" t="str">
        <f>装备!B110</f>
        <v>天龙圣衣(女)</v>
      </c>
      <c r="B108">
        <f>装备!A110</f>
        <v>303023</v>
      </c>
      <c r="C108">
        <f>装备!C110</f>
        <v>303023</v>
      </c>
      <c r="D108">
        <v>11</v>
      </c>
      <c r="E108">
        <v>5</v>
      </c>
    </row>
    <row r="109" spans="1:10">
      <c r="A109" t="str">
        <f>装备!B111</f>
        <v>天龙魔衣(女)</v>
      </c>
      <c r="B109">
        <f>装备!A111</f>
        <v>303024</v>
      </c>
      <c r="C109">
        <f>装备!C111</f>
        <v>303023</v>
      </c>
      <c r="D109">
        <v>11</v>
      </c>
      <c r="E109">
        <v>5</v>
      </c>
    </row>
    <row r="110" spans="1:10">
      <c r="A110" t="str">
        <f>装备!B112</f>
        <v>天龙道袍(女)</v>
      </c>
      <c r="B110">
        <f>装备!A112</f>
        <v>303025</v>
      </c>
      <c r="C110">
        <f>装备!C112</f>
        <v>303023</v>
      </c>
      <c r="D110">
        <v>11</v>
      </c>
      <c r="E110">
        <v>5</v>
      </c>
    </row>
    <row r="111" spans="1:10">
      <c r="A111" t="str">
        <f>装备!B113</f>
        <v>倚天战甲(女)</v>
      </c>
      <c r="B111">
        <f>装备!A113</f>
        <v>303026</v>
      </c>
      <c r="C111">
        <f>装备!C113</f>
        <v>303026</v>
      </c>
      <c r="D111">
        <v>11</v>
      </c>
      <c r="E111">
        <v>5</v>
      </c>
    </row>
    <row r="112" spans="1:10">
      <c r="A112" t="str">
        <f>装备!B114</f>
        <v>倚天魔衣(女)</v>
      </c>
      <c r="B112">
        <f>装备!A114</f>
        <v>303027</v>
      </c>
      <c r="C112">
        <f>装备!C114</f>
        <v>303026</v>
      </c>
      <c r="D112">
        <v>11</v>
      </c>
      <c r="E112">
        <v>5</v>
      </c>
    </row>
    <row r="113" spans="1:9">
      <c r="A113" t="str">
        <f>装备!B115</f>
        <v>倚天道袍(女)</v>
      </c>
      <c r="B113">
        <f>装备!A115</f>
        <v>303028</v>
      </c>
      <c r="C113">
        <f>装备!C115</f>
        <v>303026</v>
      </c>
      <c r="D113">
        <v>11</v>
      </c>
      <c r="E113">
        <v>5</v>
      </c>
    </row>
    <row r="114" spans="1:9">
      <c r="A114" t="str">
        <f>装备!B116</f>
        <v>传奇神甲(女)</v>
      </c>
      <c r="B114">
        <f>装备!A116</f>
        <v>303029</v>
      </c>
      <c r="C114">
        <f>装备!C116</f>
        <v>303029</v>
      </c>
      <c r="D114">
        <v>15</v>
      </c>
      <c r="E114">
        <v>27</v>
      </c>
    </row>
    <row r="115" spans="1:9">
      <c r="A115" t="str">
        <f>装备!B117</f>
        <v>青铜头盔</v>
      </c>
      <c r="B115">
        <f>装备!A117</f>
        <v>304001</v>
      </c>
      <c r="C115">
        <f>装备!C117</f>
        <v>304001</v>
      </c>
      <c r="D115">
        <f>$I$118-G115</f>
        <v>-16</v>
      </c>
      <c r="E115">
        <f>$I$119-H115</f>
        <v>-6</v>
      </c>
      <c r="G115">
        <v>115</v>
      </c>
      <c r="H115">
        <v>38</v>
      </c>
    </row>
    <row r="116" spans="1:9">
      <c r="A116" t="str">
        <f>装备!B118</f>
        <v>魔法头盔</v>
      </c>
      <c r="B116">
        <f>装备!A118</f>
        <v>304002</v>
      </c>
      <c r="C116">
        <f>装备!C118</f>
        <v>304001</v>
      </c>
      <c r="D116">
        <f t="shared" ref="D116:D139" si="10">$I$118-G116</f>
        <v>-16</v>
      </c>
      <c r="E116">
        <f t="shared" ref="E116:E139" si="11">$I$119-H116</f>
        <v>-6</v>
      </c>
      <c r="G116">
        <v>115</v>
      </c>
      <c r="H116">
        <v>38</v>
      </c>
    </row>
    <row r="117" spans="1:9">
      <c r="A117" t="str">
        <f>装备!B119</f>
        <v>骷髅头盔</v>
      </c>
      <c r="B117">
        <f>装备!A119</f>
        <v>304003</v>
      </c>
      <c r="C117">
        <f>装备!C119</f>
        <v>304003</v>
      </c>
      <c r="D117">
        <f t="shared" si="10"/>
        <v>-4</v>
      </c>
      <c r="E117">
        <f t="shared" si="11"/>
        <v>-21</v>
      </c>
      <c r="G117">
        <v>103</v>
      </c>
      <c r="H117">
        <v>53</v>
      </c>
    </row>
    <row r="118" spans="1:9">
      <c r="A118" t="str">
        <f>装备!B120</f>
        <v>道士头盔</v>
      </c>
      <c r="B118">
        <f>装备!A120</f>
        <v>304004</v>
      </c>
      <c r="C118">
        <f>装备!C120</f>
        <v>304004</v>
      </c>
      <c r="D118">
        <f t="shared" si="10"/>
        <v>-16</v>
      </c>
      <c r="E118">
        <f t="shared" si="11"/>
        <v>-23</v>
      </c>
      <c r="G118">
        <v>115</v>
      </c>
      <c r="H118">
        <v>55</v>
      </c>
      <c r="I118">
        <v>99</v>
      </c>
    </row>
    <row r="119" spans="1:9">
      <c r="A119" t="str">
        <f>装备!B121</f>
        <v>记忆头盔</v>
      </c>
      <c r="B119">
        <f>装备!A121</f>
        <v>304005</v>
      </c>
      <c r="C119">
        <f>装备!C121</f>
        <v>304005</v>
      </c>
      <c r="D119">
        <f t="shared" si="10"/>
        <v>-16</v>
      </c>
      <c r="E119">
        <f t="shared" si="11"/>
        <v>-20</v>
      </c>
      <c r="G119">
        <v>115</v>
      </c>
      <c r="H119">
        <v>52</v>
      </c>
      <c r="I119">
        <v>32</v>
      </c>
    </row>
    <row r="120" spans="1:9">
      <c r="A120" t="str">
        <f>装备!B122</f>
        <v>祈祷头盔</v>
      </c>
      <c r="B120">
        <f>装备!A122</f>
        <v>304006</v>
      </c>
      <c r="C120">
        <f>装备!C122</f>
        <v>304006</v>
      </c>
      <c r="D120">
        <f t="shared" si="10"/>
        <v>-17</v>
      </c>
      <c r="E120">
        <f t="shared" si="11"/>
        <v>-22</v>
      </c>
      <c r="G120">
        <v>116</v>
      </c>
      <c r="H120">
        <v>54</v>
      </c>
    </row>
    <row r="121" spans="1:9">
      <c r="A121" t="str">
        <f>装备!B123</f>
        <v>黑铁头盔</v>
      </c>
      <c r="B121">
        <f>装备!A123</f>
        <v>304007</v>
      </c>
      <c r="C121">
        <f>装备!C123</f>
        <v>304007</v>
      </c>
      <c r="D121">
        <f t="shared" si="10"/>
        <v>-18</v>
      </c>
      <c r="E121">
        <f t="shared" si="11"/>
        <v>-24</v>
      </c>
      <c r="G121">
        <v>117</v>
      </c>
      <c r="H121">
        <v>56</v>
      </c>
    </row>
    <row r="122" spans="1:9">
      <c r="A122" t="str">
        <f>装备!B124</f>
        <v>圣战头盔</v>
      </c>
      <c r="B122">
        <f>装备!A124</f>
        <v>304008</v>
      </c>
      <c r="C122">
        <f>装备!C124</f>
        <v>304008</v>
      </c>
      <c r="D122">
        <f t="shared" si="10"/>
        <v>-15</v>
      </c>
      <c r="E122">
        <f t="shared" si="11"/>
        <v>-16</v>
      </c>
      <c r="G122">
        <v>114</v>
      </c>
      <c r="H122">
        <v>48</v>
      </c>
    </row>
    <row r="123" spans="1:9">
      <c r="A123" t="str">
        <f>装备!B125</f>
        <v>法神头盔</v>
      </c>
      <c r="B123">
        <f>装备!A125</f>
        <v>304009</v>
      </c>
      <c r="C123">
        <f>装备!C125</f>
        <v>304009</v>
      </c>
      <c r="D123">
        <f t="shared" si="10"/>
        <v>-14</v>
      </c>
      <c r="E123">
        <f t="shared" si="11"/>
        <v>-21</v>
      </c>
      <c r="G123">
        <v>113</v>
      </c>
      <c r="H123">
        <v>53</v>
      </c>
    </row>
    <row r="124" spans="1:9">
      <c r="A124" t="str">
        <f>装备!B126</f>
        <v>天尊头盔</v>
      </c>
      <c r="B124">
        <f>装备!A126</f>
        <v>304010</v>
      </c>
      <c r="C124">
        <f>装备!C126</f>
        <v>304010</v>
      </c>
      <c r="D124">
        <f t="shared" si="10"/>
        <v>-15</v>
      </c>
      <c r="E124">
        <f t="shared" si="11"/>
        <v>-13</v>
      </c>
      <c r="G124">
        <v>114</v>
      </c>
      <c r="H124">
        <v>45</v>
      </c>
    </row>
    <row r="125" spans="1:9">
      <c r="A125" t="str">
        <f>装备!B127</f>
        <v>圣龙盔</v>
      </c>
      <c r="B125">
        <f>装备!A127</f>
        <v>304011</v>
      </c>
      <c r="C125">
        <f>装备!C127</f>
        <v>304011</v>
      </c>
      <c r="D125">
        <f t="shared" si="10"/>
        <v>-15</v>
      </c>
      <c r="E125">
        <f t="shared" si="11"/>
        <v>-20</v>
      </c>
      <c r="G125">
        <v>114</v>
      </c>
      <c r="H125">
        <v>52</v>
      </c>
    </row>
    <row r="126" spans="1:9">
      <c r="A126" t="str">
        <f>装备!B128</f>
        <v>天龙盔</v>
      </c>
      <c r="B126">
        <f>装备!A128</f>
        <v>304012</v>
      </c>
      <c r="C126">
        <f>装备!C128</f>
        <v>304011</v>
      </c>
      <c r="D126">
        <f t="shared" si="10"/>
        <v>-15</v>
      </c>
      <c r="E126">
        <f t="shared" si="11"/>
        <v>-20</v>
      </c>
      <c r="G126">
        <v>114</v>
      </c>
      <c r="H126">
        <v>52</v>
      </c>
    </row>
    <row r="127" spans="1:9">
      <c r="A127" t="str">
        <f>装备!B129</f>
        <v>魔龙盔</v>
      </c>
      <c r="B127">
        <f>装备!A129</f>
        <v>304013</v>
      </c>
      <c r="C127">
        <f>装备!C129</f>
        <v>304011</v>
      </c>
      <c r="D127">
        <f t="shared" si="10"/>
        <v>-15</v>
      </c>
      <c r="E127">
        <f t="shared" si="11"/>
        <v>-20</v>
      </c>
      <c r="G127">
        <v>114</v>
      </c>
      <c r="H127">
        <v>52</v>
      </c>
    </row>
    <row r="128" spans="1:9">
      <c r="A128" t="str">
        <f>装备!B130</f>
        <v>星王战盔</v>
      </c>
      <c r="B128">
        <f>装备!A130</f>
        <v>304014</v>
      </c>
      <c r="C128">
        <f>装备!C130</f>
        <v>304014</v>
      </c>
      <c r="D128">
        <f t="shared" si="10"/>
        <v>-14</v>
      </c>
      <c r="E128">
        <f t="shared" si="11"/>
        <v>-20</v>
      </c>
      <c r="G128">
        <v>113</v>
      </c>
      <c r="H128">
        <v>52</v>
      </c>
    </row>
    <row r="129" spans="1:8">
      <c r="A129" t="str">
        <f>装备!B131</f>
        <v>星王魔盔</v>
      </c>
      <c r="B129">
        <f>装备!A131</f>
        <v>304015</v>
      </c>
      <c r="C129">
        <f>装备!C131</f>
        <v>304014</v>
      </c>
      <c r="D129">
        <f t="shared" si="10"/>
        <v>-14</v>
      </c>
      <c r="E129">
        <f t="shared" si="11"/>
        <v>-20</v>
      </c>
      <c r="G129">
        <v>113</v>
      </c>
      <c r="H129">
        <v>52</v>
      </c>
    </row>
    <row r="130" spans="1:8">
      <c r="A130" t="str">
        <f>装备!B132</f>
        <v>星王道盔</v>
      </c>
      <c r="B130">
        <f>装备!A132</f>
        <v>304016</v>
      </c>
      <c r="C130">
        <f>装备!C132</f>
        <v>304014</v>
      </c>
      <c r="D130">
        <f t="shared" si="10"/>
        <v>-14</v>
      </c>
      <c r="E130">
        <f t="shared" si="11"/>
        <v>-20</v>
      </c>
      <c r="G130">
        <v>113</v>
      </c>
      <c r="H130">
        <v>52</v>
      </c>
    </row>
    <row r="131" spans="1:8">
      <c r="A131" t="str">
        <f>装备!B133</f>
        <v>狂雷战盔</v>
      </c>
      <c r="B131">
        <f>装备!A133</f>
        <v>304017</v>
      </c>
      <c r="C131">
        <f>装备!C133</f>
        <v>304017</v>
      </c>
      <c r="D131">
        <f t="shared" si="10"/>
        <v>-14</v>
      </c>
      <c r="E131">
        <f t="shared" si="11"/>
        <v>-20</v>
      </c>
      <c r="G131">
        <v>113</v>
      </c>
      <c r="H131">
        <v>52</v>
      </c>
    </row>
    <row r="132" spans="1:8">
      <c r="A132" t="str">
        <f>装备!B134</f>
        <v>逆火魔盔</v>
      </c>
      <c r="B132">
        <f>装备!A134</f>
        <v>304018</v>
      </c>
      <c r="C132">
        <f>装备!C134</f>
        <v>304018</v>
      </c>
      <c r="D132">
        <f t="shared" si="10"/>
        <v>-13</v>
      </c>
      <c r="E132">
        <f t="shared" si="11"/>
        <v>-18</v>
      </c>
      <c r="G132">
        <v>112</v>
      </c>
      <c r="H132">
        <v>50</v>
      </c>
    </row>
    <row r="133" spans="1:8">
      <c r="A133" t="str">
        <f>装备!B135</f>
        <v>通云道盔</v>
      </c>
      <c r="B133">
        <f>装备!A135</f>
        <v>304019</v>
      </c>
      <c r="C133">
        <f>装备!C135</f>
        <v>304019</v>
      </c>
      <c r="D133">
        <f t="shared" si="10"/>
        <v>-15</v>
      </c>
      <c r="E133">
        <f t="shared" si="11"/>
        <v>-14</v>
      </c>
      <c r="G133">
        <v>114</v>
      </c>
      <c r="H133">
        <v>46</v>
      </c>
    </row>
    <row r="134" spans="1:8">
      <c r="A134" t="str">
        <f>装备!B136</f>
        <v>王者战盔</v>
      </c>
      <c r="B134">
        <f>装备!A136</f>
        <v>304020</v>
      </c>
      <c r="C134">
        <f>装备!C136</f>
        <v>304020</v>
      </c>
      <c r="D134">
        <f t="shared" si="10"/>
        <v>-11</v>
      </c>
      <c r="E134">
        <f t="shared" si="11"/>
        <v>-15</v>
      </c>
      <c r="G134">
        <v>110</v>
      </c>
      <c r="H134">
        <v>47</v>
      </c>
    </row>
    <row r="135" spans="1:8">
      <c r="A135" t="str">
        <f>装备!B137</f>
        <v>王者魔盔</v>
      </c>
      <c r="B135">
        <f>装备!A137</f>
        <v>304021</v>
      </c>
      <c r="C135">
        <f>装备!C137</f>
        <v>304020</v>
      </c>
      <c r="D135">
        <f t="shared" si="10"/>
        <v>-11</v>
      </c>
      <c r="E135">
        <f t="shared" si="11"/>
        <v>-15</v>
      </c>
      <c r="G135">
        <v>110</v>
      </c>
      <c r="H135">
        <v>47</v>
      </c>
    </row>
    <row r="136" spans="1:8">
      <c r="A136" t="str">
        <f>装备!B138</f>
        <v>王者道盔</v>
      </c>
      <c r="B136">
        <f>装备!A138</f>
        <v>304022</v>
      </c>
      <c r="C136">
        <f>装备!C138</f>
        <v>304020</v>
      </c>
      <c r="D136">
        <f t="shared" si="10"/>
        <v>-11</v>
      </c>
      <c r="E136">
        <f t="shared" si="11"/>
        <v>-15</v>
      </c>
      <c r="G136">
        <v>110</v>
      </c>
      <c r="H136">
        <v>47</v>
      </c>
    </row>
    <row r="137" spans="1:8">
      <c r="A137" t="str">
        <f>装备!B139</f>
        <v>炎龙战盔</v>
      </c>
      <c r="B137">
        <f>装备!A139</f>
        <v>304023</v>
      </c>
      <c r="C137">
        <f>装备!C139</f>
        <v>304023</v>
      </c>
      <c r="D137">
        <f t="shared" si="10"/>
        <v>-13</v>
      </c>
      <c r="E137">
        <f t="shared" si="11"/>
        <v>-15</v>
      </c>
      <c r="G137">
        <v>112</v>
      </c>
      <c r="H137">
        <v>47</v>
      </c>
    </row>
    <row r="138" spans="1:8">
      <c r="A138" t="str">
        <f>装备!B140</f>
        <v>雷龙魔盔</v>
      </c>
      <c r="B138">
        <f>装备!A140</f>
        <v>304024</v>
      </c>
      <c r="C138">
        <f>装备!C140</f>
        <v>304024</v>
      </c>
      <c r="D138">
        <f t="shared" si="10"/>
        <v>-10</v>
      </c>
      <c r="E138">
        <f t="shared" si="11"/>
        <v>-13</v>
      </c>
      <c r="G138">
        <v>109</v>
      </c>
      <c r="H138">
        <v>45</v>
      </c>
    </row>
    <row r="139" spans="1:8">
      <c r="A139" t="str">
        <f>装备!B141</f>
        <v>青龙道盔</v>
      </c>
      <c r="B139">
        <f>装备!A141</f>
        <v>304025</v>
      </c>
      <c r="C139">
        <f>装备!C141</f>
        <v>304025</v>
      </c>
      <c r="D139">
        <f t="shared" si="10"/>
        <v>-15</v>
      </c>
      <c r="E139">
        <f t="shared" si="11"/>
        <v>-18</v>
      </c>
      <c r="G139">
        <v>114</v>
      </c>
      <c r="H139">
        <v>50</v>
      </c>
    </row>
    <row r="140" spans="1:8">
      <c r="A140" t="str">
        <f>装备!B142</f>
        <v>荣耀战盔</v>
      </c>
      <c r="B140">
        <f>装备!A142</f>
        <v>304026</v>
      </c>
      <c r="C140">
        <f>装备!C142</f>
        <v>304026</v>
      </c>
      <c r="D140">
        <f t="shared" ref="D140:D149" si="12">$I$118-G140</f>
        <v>-13</v>
      </c>
      <c r="E140">
        <f t="shared" ref="E140:E149" si="13">$I$119-H140</f>
        <v>-18</v>
      </c>
      <c r="G140">
        <v>112</v>
      </c>
      <c r="H140">
        <v>50</v>
      </c>
    </row>
    <row r="141" spans="1:8">
      <c r="A141" t="str">
        <f>装备!B143</f>
        <v>荣耀魔盔</v>
      </c>
      <c r="B141">
        <f>装备!A143</f>
        <v>304027</v>
      </c>
      <c r="C141">
        <f>装备!C143</f>
        <v>304027</v>
      </c>
      <c r="D141">
        <f t="shared" si="12"/>
        <v>-13</v>
      </c>
      <c r="E141">
        <f t="shared" si="13"/>
        <v>-18</v>
      </c>
      <c r="G141">
        <v>112</v>
      </c>
      <c r="H141">
        <v>50</v>
      </c>
    </row>
    <row r="142" spans="1:8">
      <c r="A142" t="str">
        <f>装备!B144</f>
        <v>荣耀道盔</v>
      </c>
      <c r="B142">
        <f>装备!A144</f>
        <v>304028</v>
      </c>
      <c r="C142">
        <f>装备!C144</f>
        <v>304028</v>
      </c>
      <c r="D142">
        <f t="shared" si="12"/>
        <v>-13</v>
      </c>
      <c r="E142">
        <f t="shared" si="13"/>
        <v>-18</v>
      </c>
      <c r="G142">
        <v>112</v>
      </c>
      <c r="H142">
        <v>50</v>
      </c>
    </row>
    <row r="143" spans="1:8">
      <c r="A143" t="str">
        <f>装备!B145</f>
        <v>天龙战盔</v>
      </c>
      <c r="B143">
        <f>装备!A145</f>
        <v>304029</v>
      </c>
      <c r="C143">
        <f>装备!C145</f>
        <v>304029</v>
      </c>
      <c r="D143">
        <f t="shared" si="12"/>
        <v>-15</v>
      </c>
      <c r="E143">
        <f t="shared" si="13"/>
        <v>-13</v>
      </c>
      <c r="G143">
        <v>114</v>
      </c>
      <c r="H143">
        <v>45</v>
      </c>
    </row>
    <row r="144" spans="1:8">
      <c r="A144" t="str">
        <f>装备!B146</f>
        <v>天龙魔盔</v>
      </c>
      <c r="B144">
        <f>装备!A146</f>
        <v>304030</v>
      </c>
      <c r="C144">
        <f>装备!C146</f>
        <v>304029</v>
      </c>
      <c r="D144">
        <f t="shared" si="12"/>
        <v>-15</v>
      </c>
      <c r="E144">
        <f t="shared" si="13"/>
        <v>-13</v>
      </c>
      <c r="G144">
        <v>114</v>
      </c>
      <c r="H144">
        <v>45</v>
      </c>
    </row>
    <row r="145" spans="1:8">
      <c r="A145" t="str">
        <f>装备!B147</f>
        <v>天龙道盔</v>
      </c>
      <c r="B145">
        <f>装备!A147</f>
        <v>304031</v>
      </c>
      <c r="C145">
        <f>装备!C147</f>
        <v>304029</v>
      </c>
      <c r="D145">
        <f t="shared" si="12"/>
        <v>-15</v>
      </c>
      <c r="E145">
        <f t="shared" si="13"/>
        <v>-13</v>
      </c>
      <c r="G145">
        <v>114</v>
      </c>
      <c r="H145">
        <v>45</v>
      </c>
    </row>
    <row r="146" spans="1:8">
      <c r="A146" t="str">
        <f>装备!B148</f>
        <v>虎威战盔</v>
      </c>
      <c r="B146">
        <f>装备!A148</f>
        <v>304032</v>
      </c>
      <c r="C146">
        <f>装备!C148</f>
        <v>304032</v>
      </c>
      <c r="D146">
        <f t="shared" si="12"/>
        <v>-13</v>
      </c>
      <c r="E146">
        <f t="shared" si="13"/>
        <v>-18</v>
      </c>
      <c r="G146">
        <v>112</v>
      </c>
      <c r="H146">
        <v>50</v>
      </c>
    </row>
    <row r="147" spans="1:8">
      <c r="A147" t="str">
        <f>装备!B149</f>
        <v>虎威法冠</v>
      </c>
      <c r="B147">
        <f>装备!A149</f>
        <v>304033</v>
      </c>
      <c r="C147">
        <f>装备!C149</f>
        <v>304032</v>
      </c>
      <c r="D147">
        <f t="shared" si="12"/>
        <v>-13</v>
      </c>
      <c r="E147">
        <f t="shared" si="13"/>
        <v>-18</v>
      </c>
      <c r="G147">
        <v>112</v>
      </c>
      <c r="H147">
        <v>50</v>
      </c>
    </row>
    <row r="148" spans="1:8">
      <c r="A148" t="str">
        <f>装备!B150</f>
        <v>虎威道盔</v>
      </c>
      <c r="B148">
        <f>装备!A150</f>
        <v>304034</v>
      </c>
      <c r="C148">
        <f>装备!C150</f>
        <v>304032</v>
      </c>
      <c r="D148">
        <f t="shared" si="12"/>
        <v>-13</v>
      </c>
      <c r="E148">
        <f t="shared" si="13"/>
        <v>-18</v>
      </c>
      <c r="G148">
        <v>112</v>
      </c>
      <c r="H148">
        <v>50</v>
      </c>
    </row>
    <row r="149" spans="1:8">
      <c r="A149" t="str">
        <f>装备!B151</f>
        <v>传奇之冠</v>
      </c>
      <c r="B149">
        <f>装备!A151</f>
        <v>304035</v>
      </c>
      <c r="C149">
        <f>装备!C151</f>
        <v>304035</v>
      </c>
      <c r="D149">
        <f t="shared" si="12"/>
        <v>-8</v>
      </c>
      <c r="E149">
        <f t="shared" si="13"/>
        <v>-6</v>
      </c>
      <c r="G149">
        <v>107</v>
      </c>
      <c r="H149">
        <v>38</v>
      </c>
    </row>
  </sheetData>
  <phoneticPr fontId="8" type="noConversion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34" workbookViewId="0">
      <selection activeCell="B49" sqref="B49"/>
    </sheetView>
  </sheetViews>
  <sheetFormatPr defaultRowHeight="14.25"/>
  <cols>
    <col min="1" max="1" width="11.625" bestFit="1" customWidth="1"/>
  </cols>
  <sheetData>
    <row r="1" spans="1:12">
      <c r="A1" t="s">
        <v>532</v>
      </c>
      <c r="B1" t="s">
        <v>653</v>
      </c>
      <c r="C1" t="s">
        <v>663</v>
      </c>
      <c r="D1" t="s">
        <v>654</v>
      </c>
      <c r="E1" t="s">
        <v>655</v>
      </c>
      <c r="F1" t="s">
        <v>656</v>
      </c>
      <c r="G1" t="s">
        <v>657</v>
      </c>
      <c r="H1" t="s">
        <v>658</v>
      </c>
      <c r="I1" t="s">
        <v>659</v>
      </c>
      <c r="J1" t="s">
        <v>660</v>
      </c>
      <c r="K1" t="s">
        <v>661</v>
      </c>
      <c r="L1" t="s">
        <v>662</v>
      </c>
    </row>
    <row r="2" spans="1:12">
      <c r="A2" t="str">
        <f>VLOOKUP(B2,装备!A:B,2,TRUE)</f>
        <v>尘埃(微光)</v>
      </c>
      <c r="B2" s="6">
        <v>311006</v>
      </c>
      <c r="C2" s="6">
        <v>1</v>
      </c>
      <c r="D2">
        <v>0</v>
      </c>
      <c r="E2">
        <v>205007</v>
      </c>
      <c r="F2">
        <v>30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 t="str">
        <f>VLOOKUP(B3,装备!A:B,2,TRUE)</f>
        <v>米粒(珠光)</v>
      </c>
      <c r="B3" s="6">
        <v>311007</v>
      </c>
      <c r="C3" s="6">
        <v>1</v>
      </c>
      <c r="D3">
        <f>B2</f>
        <v>311006</v>
      </c>
      <c r="E3">
        <v>205007</v>
      </c>
      <c r="F3">
        <v>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 t="str">
        <f>VLOOKUP(B4,装备!A:B,2,TRUE)</f>
        <v>结晶(闪耀)</v>
      </c>
      <c r="B4" s="6">
        <v>311008</v>
      </c>
      <c r="C4" s="6">
        <v>1</v>
      </c>
      <c r="D4">
        <f t="shared" ref="D4:D13" si="0">B3</f>
        <v>311007</v>
      </c>
      <c r="E4">
        <v>205007</v>
      </c>
      <c r="F4">
        <v>252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 t="str">
        <f>VLOOKUP(B5,装备!A:B,2,TRUE)</f>
        <v>碎片(灼目)</v>
      </c>
      <c r="B5" s="6">
        <v>311009</v>
      </c>
      <c r="C5" s="6">
        <v>0</v>
      </c>
      <c r="D5">
        <f t="shared" si="0"/>
        <v>311008</v>
      </c>
      <c r="E5">
        <v>205007</v>
      </c>
      <c r="F5">
        <v>655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>
      <c r="A6" t="str">
        <f>VLOOKUP(B6,装备!A:B,2,TRUE)</f>
        <v>宝石(彷惶)</v>
      </c>
      <c r="B6" s="6">
        <v>311010</v>
      </c>
      <c r="C6" s="6">
        <v>0</v>
      </c>
      <c r="D6">
        <f t="shared" si="0"/>
        <v>311009</v>
      </c>
      <c r="E6">
        <v>205007</v>
      </c>
      <c r="F6">
        <v>1769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>
      <c r="A7" t="str">
        <f>VLOOKUP(B7,装备!A:B,2,TRUE)</f>
        <v>菲娜(碎片)</v>
      </c>
      <c r="B7" s="6">
        <v>311011</v>
      </c>
      <c r="C7" s="6">
        <v>0</v>
      </c>
      <c r="D7">
        <f t="shared" si="0"/>
        <v>311010</v>
      </c>
      <c r="E7">
        <v>205008</v>
      </c>
      <c r="F7">
        <v>4599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 t="str">
        <f>VLOOKUP(B8,装备!A:B,2,TRUE)</f>
        <v>菲娜(结晶)</v>
      </c>
      <c r="B8" s="6">
        <v>311012</v>
      </c>
      <c r="C8" s="6">
        <v>0</v>
      </c>
      <c r="D8">
        <f t="shared" si="0"/>
        <v>311011</v>
      </c>
      <c r="E8">
        <v>205008</v>
      </c>
      <c r="F8">
        <v>11498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 t="str">
        <f>VLOOKUP(B9,装备!A:B,2,TRUE)</f>
        <v>菲娜(打磨)</v>
      </c>
      <c r="B9" s="6">
        <v>311013</v>
      </c>
      <c r="C9" s="6">
        <v>0</v>
      </c>
      <c r="D9">
        <f t="shared" si="0"/>
        <v>311012</v>
      </c>
      <c r="E9">
        <v>205008</v>
      </c>
      <c r="F9">
        <v>27597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>
      <c r="A10" t="str">
        <f>VLOOKUP(B10,装备!A:B,2,TRUE)</f>
        <v>菲娜(雕琢)</v>
      </c>
      <c r="B10" s="6">
        <v>311014</v>
      </c>
      <c r="C10" s="6">
        <v>0</v>
      </c>
      <c r="D10">
        <f t="shared" si="0"/>
        <v>311013</v>
      </c>
      <c r="E10">
        <v>205008</v>
      </c>
      <c r="F10">
        <v>63473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>
      <c r="A11" t="str">
        <f>VLOOKUP(B11,装备!A:B,2,TRUE)</f>
        <v>菲娜(精致)</v>
      </c>
      <c r="B11" s="6">
        <v>311015</v>
      </c>
      <c r="C11" s="6">
        <v>0</v>
      </c>
      <c r="D11">
        <f t="shared" si="0"/>
        <v>311014</v>
      </c>
      <c r="E11">
        <v>205009</v>
      </c>
      <c r="F11">
        <v>139640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>
      <c r="A12" t="str">
        <f>VLOOKUP(B12,装备!A:B,2,TRUE)</f>
        <v>菲娜(完美)</v>
      </c>
      <c r="B12" s="6">
        <v>311016</v>
      </c>
      <c r="C12" s="6">
        <v>0</v>
      </c>
      <c r="D12">
        <f t="shared" si="0"/>
        <v>311015</v>
      </c>
      <c r="E12">
        <v>205009</v>
      </c>
      <c r="F12">
        <v>293245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A13" t="str">
        <f>VLOOKUP(B13,装备!A:B,2,TRUE)</f>
        <v>菲娜(祝福)</v>
      </c>
      <c r="B13" s="6">
        <v>311017</v>
      </c>
      <c r="C13" s="6">
        <v>0</v>
      </c>
      <c r="D13">
        <f t="shared" si="0"/>
        <v>311016</v>
      </c>
      <c r="E13">
        <v>205009</v>
      </c>
      <c r="F13">
        <v>586491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 t="str">
        <f>VLOOKUP(B14,装备!A:B,2,TRUE)</f>
        <v>驰天护盾-圣</v>
      </c>
      <c r="B14" s="3">
        <v>312002</v>
      </c>
      <c r="C14" s="3">
        <v>1</v>
      </c>
      <c r="D14">
        <v>0</v>
      </c>
      <c r="E14">
        <v>205001</v>
      </c>
      <c r="F14">
        <v>100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>
      <c r="A15" t="str">
        <f>VLOOKUP(B15,装备!A:B,2,TRUE)</f>
        <v>驰天护盾-玄</v>
      </c>
      <c r="B15" s="3">
        <v>312003</v>
      </c>
      <c r="C15" s="3">
        <v>1</v>
      </c>
      <c r="D15">
        <v>0</v>
      </c>
      <c r="E15">
        <v>205004</v>
      </c>
      <c r="F15">
        <f>F14</f>
        <v>100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>
      <c r="A16" t="str">
        <f>VLOOKUP(B16,装备!A:B,2,TRUE)</f>
        <v>洪天护盾-圣</v>
      </c>
      <c r="B16" s="3">
        <v>312005</v>
      </c>
      <c r="C16" s="3">
        <v>1</v>
      </c>
      <c r="D16">
        <f t="shared" ref="D16:D23" si="1">B14</f>
        <v>312002</v>
      </c>
      <c r="E16">
        <v>205001</v>
      </c>
      <c r="F16">
        <v>300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>
      <c r="A17" t="str">
        <f>VLOOKUP(B17,装备!A:B,2,TRUE)</f>
        <v>洪天护盾-玄</v>
      </c>
      <c r="B17" s="3">
        <v>312006</v>
      </c>
      <c r="C17" s="3">
        <v>1</v>
      </c>
      <c r="D17">
        <f t="shared" si="1"/>
        <v>312003</v>
      </c>
      <c r="E17">
        <v>205004</v>
      </c>
      <c r="F17">
        <f>F16</f>
        <v>300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>
      <c r="A18" t="str">
        <f>VLOOKUP(B18,装备!A:B,2,TRUE)</f>
        <v>玄天护盾-圣</v>
      </c>
      <c r="B18" s="3">
        <v>312008</v>
      </c>
      <c r="C18" s="3">
        <v>1</v>
      </c>
      <c r="D18">
        <f t="shared" si="1"/>
        <v>312005</v>
      </c>
      <c r="E18">
        <v>205001</v>
      </c>
      <c r="F18">
        <v>810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>
      <c r="A19" t="str">
        <f>VLOOKUP(B19,装备!A:B,2,TRUE)</f>
        <v>玄天护盾-玄</v>
      </c>
      <c r="B19" s="3">
        <v>312009</v>
      </c>
      <c r="C19" s="3">
        <v>1</v>
      </c>
      <c r="D19">
        <f t="shared" si="1"/>
        <v>312006</v>
      </c>
      <c r="E19">
        <v>205004</v>
      </c>
      <c r="F19">
        <f>F18</f>
        <v>810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>
      <c r="A20" t="str">
        <f>VLOOKUP(B20,装备!A:B,2,TRUE)</f>
        <v>鸿天护盾-圣</v>
      </c>
      <c r="B20" s="3">
        <v>312011</v>
      </c>
      <c r="C20" s="3">
        <v>0</v>
      </c>
      <c r="D20">
        <f t="shared" si="1"/>
        <v>312008</v>
      </c>
      <c r="E20">
        <v>205001</v>
      </c>
      <c r="F20">
        <v>1944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>
      <c r="A21" t="str">
        <f>VLOOKUP(B21,装备!A:B,2,TRUE)</f>
        <v>鸿天护盾-玄</v>
      </c>
      <c r="B21" s="3">
        <v>312012</v>
      </c>
      <c r="C21" s="3">
        <v>0</v>
      </c>
      <c r="D21">
        <f t="shared" si="1"/>
        <v>312009</v>
      </c>
      <c r="E21">
        <v>205004</v>
      </c>
      <c r="F21">
        <f>F20</f>
        <v>1944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>
      <c r="A22" t="str">
        <f>VLOOKUP(B22,装备!A:B,2,TRUE)</f>
        <v>镇天护盾-圣</v>
      </c>
      <c r="B22" s="3">
        <v>312014</v>
      </c>
      <c r="C22" s="3">
        <v>0</v>
      </c>
      <c r="D22">
        <f t="shared" si="1"/>
        <v>312011</v>
      </c>
      <c r="E22">
        <v>205001</v>
      </c>
      <c r="F22">
        <v>4276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>
      <c r="A23" t="str">
        <f>VLOOKUP(B23,装备!A:B,2,TRUE)</f>
        <v>镇天护盾-玄</v>
      </c>
      <c r="B23" s="3">
        <v>312015</v>
      </c>
      <c r="C23" s="3">
        <v>0</v>
      </c>
      <c r="D23">
        <f t="shared" si="1"/>
        <v>312012</v>
      </c>
      <c r="E23">
        <v>205004</v>
      </c>
      <c r="F23">
        <f>F22</f>
        <v>4276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>
      <c r="A24" t="str">
        <f>VLOOKUP(B24,装备!A:B,2,TRUE)</f>
        <v>通天护盾-圣</v>
      </c>
      <c r="B24" s="3">
        <v>312017</v>
      </c>
      <c r="C24" s="3">
        <v>0</v>
      </c>
      <c r="D24">
        <f t="shared" ref="D24:D25" si="2">B22</f>
        <v>312014</v>
      </c>
      <c r="E24">
        <v>205002</v>
      </c>
      <c r="F24">
        <v>8553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>
      <c r="A25" t="str">
        <f>VLOOKUP(B25,装备!A:B,2,TRUE)</f>
        <v>通天护盾-玄</v>
      </c>
      <c r="B25" s="3">
        <v>312018</v>
      </c>
      <c r="C25" s="3">
        <v>0</v>
      </c>
      <c r="D25">
        <f t="shared" si="2"/>
        <v>312015</v>
      </c>
      <c r="E25">
        <v>205005</v>
      </c>
      <c r="F25">
        <f>F24</f>
        <v>8553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>
      <c r="A26" t="str">
        <f>VLOOKUP(B26,装备!A:B,2,TRUE)</f>
        <v>凌天护盾-圣</v>
      </c>
      <c r="B26" s="3">
        <v>312020</v>
      </c>
      <c r="C26" s="3">
        <v>0</v>
      </c>
      <c r="D26">
        <f>B24</f>
        <v>312017</v>
      </c>
      <c r="E26">
        <v>205002</v>
      </c>
      <c r="F26">
        <v>16251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>
      <c r="A27" t="str">
        <f>VLOOKUP(B27,装备!A:B,2,TRUE)</f>
        <v>凌天护盾-玄</v>
      </c>
      <c r="B27" s="3">
        <v>312021</v>
      </c>
      <c r="C27" s="3">
        <v>0</v>
      </c>
      <c r="D27">
        <f>B25</f>
        <v>312018</v>
      </c>
      <c r="E27">
        <v>205005</v>
      </c>
      <c r="F27">
        <f>F26</f>
        <v>16251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>
      <c r="A28" t="str">
        <f>VLOOKUP(B28,装备!A:B,2,TRUE)</f>
        <v>傲天护盾-圣</v>
      </c>
      <c r="B28" s="3">
        <v>312023</v>
      </c>
      <c r="C28" s="3">
        <v>0</v>
      </c>
      <c r="D28">
        <f>B26</f>
        <v>312020</v>
      </c>
      <c r="E28">
        <v>205002</v>
      </c>
      <c r="F28">
        <v>29253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>
      <c r="A29" t="str">
        <f>VLOOKUP(B29,装备!A:B,2,TRUE)</f>
        <v>傲天护盾-玄</v>
      </c>
      <c r="B29" s="3">
        <v>312024</v>
      </c>
      <c r="C29" s="3">
        <v>0</v>
      </c>
      <c r="D29">
        <f>B27</f>
        <v>312021</v>
      </c>
      <c r="E29">
        <v>205005</v>
      </c>
      <c r="F29">
        <f>F28</f>
        <v>29253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>
      <c r="A30" t="str">
        <f>VLOOKUP(B30,装备!A:B,2,TRUE)</f>
        <v>逆天护盾-圣</v>
      </c>
      <c r="B30" s="3">
        <v>312026</v>
      </c>
      <c r="C30" s="3">
        <v>0</v>
      </c>
      <c r="D30">
        <f t="shared" ref="D30:D31" si="3">B28</f>
        <v>312023</v>
      </c>
      <c r="E30">
        <v>205002</v>
      </c>
      <c r="F30">
        <v>49730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>
      <c r="A31" t="str">
        <f>VLOOKUP(B31,装备!A:B,2,TRUE)</f>
        <v>逆天护盾-玄</v>
      </c>
      <c r="B31" s="3">
        <v>312027</v>
      </c>
      <c r="C31" s="3">
        <v>0</v>
      </c>
      <c r="D31">
        <f t="shared" si="3"/>
        <v>312024</v>
      </c>
      <c r="E31">
        <v>205005</v>
      </c>
      <c r="F31">
        <f>F30</f>
        <v>49730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>
      <c r="A32" t="str">
        <f>VLOOKUP(B32,装备!A:B,2,TRUE)</f>
        <v>不灭护盾-圣</v>
      </c>
      <c r="B32" s="3">
        <v>312029</v>
      </c>
      <c r="C32" s="3">
        <v>0</v>
      </c>
      <c r="D32">
        <f t="shared" ref="D32:D37" si="4">B30</f>
        <v>312026</v>
      </c>
      <c r="E32">
        <v>205003</v>
      </c>
      <c r="F32">
        <v>79569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>
      <c r="A33" t="str">
        <f>VLOOKUP(B33,装备!A:B,2,TRUE)</f>
        <v>不灭护盾-玄</v>
      </c>
      <c r="B33" s="3">
        <v>312030</v>
      </c>
      <c r="C33" s="3">
        <v>0</v>
      </c>
      <c r="D33">
        <f t="shared" si="4"/>
        <v>312027</v>
      </c>
      <c r="E33">
        <v>205006</v>
      </c>
      <c r="F33">
        <f>F32</f>
        <v>79569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>
      <c r="A34" t="str">
        <f>VLOOKUP(B34,装备!A:B,2,TRUE)</f>
        <v>无上护盾-圣</v>
      </c>
      <c r="B34" s="3">
        <v>312032</v>
      </c>
      <c r="C34" s="3">
        <v>0</v>
      </c>
      <c r="D34">
        <f t="shared" si="4"/>
        <v>312029</v>
      </c>
      <c r="E34">
        <v>205003</v>
      </c>
      <c r="F34">
        <v>123331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>
      <c r="A35" t="str">
        <f>VLOOKUP(B35,装备!A:B,2,TRUE)</f>
        <v>无上护盾-玄</v>
      </c>
      <c r="B35" s="3">
        <v>312033</v>
      </c>
      <c r="C35" s="3">
        <v>0</v>
      </c>
      <c r="D35">
        <f t="shared" si="4"/>
        <v>312030</v>
      </c>
      <c r="E35">
        <v>205006</v>
      </c>
      <c r="F35">
        <f>F34</f>
        <v>123331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>
      <c r="A36" t="str">
        <f>VLOOKUP(B36,装备!A:B,2,TRUE)</f>
        <v>洪荒护盾-圣</v>
      </c>
      <c r="B36" s="3">
        <v>312035</v>
      </c>
      <c r="C36" s="3">
        <v>0</v>
      </c>
      <c r="D36">
        <f t="shared" si="4"/>
        <v>312032</v>
      </c>
      <c r="E36">
        <v>205003</v>
      </c>
      <c r="F36">
        <v>184997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>
      <c r="A37" t="str">
        <f>VLOOKUP(B37,装备!A:B,2,TRUE)</f>
        <v>洪荒护盾-玄</v>
      </c>
      <c r="B37" s="3">
        <v>312036</v>
      </c>
      <c r="C37" s="3">
        <v>0</v>
      </c>
      <c r="D37">
        <f t="shared" si="4"/>
        <v>312033</v>
      </c>
      <c r="E37">
        <v>205006</v>
      </c>
      <c r="F37">
        <f>F36</f>
        <v>184997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>
      <c r="A38" t="str">
        <f>VLOOKUP(B38,装备!A:B,2,TRUE)</f>
        <v>太初</v>
      </c>
      <c r="B38" s="3">
        <v>313001</v>
      </c>
      <c r="C38" s="3">
        <v>1</v>
      </c>
      <c r="D38">
        <v>0</v>
      </c>
      <c r="E38">
        <v>205010</v>
      </c>
      <c r="F38">
        <v>50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>
      <c r="A39" t="str">
        <f>VLOOKUP(B39,装备!A:B,2,TRUE)</f>
        <v>两仪</v>
      </c>
      <c r="B39" s="3">
        <v>313002</v>
      </c>
      <c r="C39" s="3">
        <v>1</v>
      </c>
      <c r="D39">
        <f>B38</f>
        <v>313001</v>
      </c>
      <c r="E39">
        <v>205010</v>
      </c>
      <c r="F39">
        <v>150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>
      <c r="A40" t="str">
        <f>VLOOKUP(B40,装备!A:B,2,TRUE)</f>
        <v>三才</v>
      </c>
      <c r="B40" s="3">
        <v>313003</v>
      </c>
      <c r="C40" s="3">
        <v>1</v>
      </c>
      <c r="D40">
        <f t="shared" ref="D40:D49" si="5">B39</f>
        <v>313002</v>
      </c>
      <c r="E40">
        <v>205010</v>
      </c>
      <c r="F40">
        <v>420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>
      <c r="A41" t="str">
        <f>VLOOKUP(B41,装备!A:B,2,TRUE)</f>
        <v>四象</v>
      </c>
      <c r="B41" s="3">
        <v>313004</v>
      </c>
      <c r="C41" s="3">
        <v>0</v>
      </c>
      <c r="D41">
        <f t="shared" si="5"/>
        <v>313003</v>
      </c>
      <c r="E41">
        <v>205010</v>
      </c>
      <c r="F41">
        <v>1092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>
      <c r="A42" t="str">
        <f>VLOOKUP(B42,装备!A:B,2,TRUE)</f>
        <v>五行</v>
      </c>
      <c r="B42" s="3">
        <v>313005</v>
      </c>
      <c r="C42" s="3">
        <v>0</v>
      </c>
      <c r="D42">
        <f t="shared" si="5"/>
        <v>313004</v>
      </c>
      <c r="E42">
        <v>205010</v>
      </c>
      <c r="F42">
        <v>2948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>
      <c r="A43" t="str">
        <f>VLOOKUP(B43,装备!A:B,2,TRUE)</f>
        <v>六合</v>
      </c>
      <c r="B43" s="3">
        <v>313006</v>
      </c>
      <c r="C43" s="3">
        <v>0</v>
      </c>
      <c r="D43">
        <f t="shared" si="5"/>
        <v>313005</v>
      </c>
      <c r="E43">
        <v>205011</v>
      </c>
      <c r="F43">
        <v>7665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>
      <c r="A44" t="str">
        <f>VLOOKUP(B44,装备!A:B,2,TRUE)</f>
        <v>七星</v>
      </c>
      <c r="B44" s="3">
        <v>313007</v>
      </c>
      <c r="C44" s="3">
        <v>0</v>
      </c>
      <c r="D44">
        <f t="shared" si="5"/>
        <v>313006</v>
      </c>
      <c r="E44">
        <v>205011</v>
      </c>
      <c r="F44">
        <v>19164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>
      <c r="A45" t="str">
        <f>VLOOKUP(B45,装备!A:B,2,TRUE)</f>
        <v>八卦</v>
      </c>
      <c r="B45" s="3">
        <v>313008</v>
      </c>
      <c r="C45" s="3">
        <v>0</v>
      </c>
      <c r="D45">
        <f t="shared" si="5"/>
        <v>313007</v>
      </c>
      <c r="E45">
        <v>205011</v>
      </c>
      <c r="F45">
        <v>45995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>
      <c r="A46" t="str">
        <f>VLOOKUP(B46,装备!A:B,2,TRUE)</f>
        <v>九宫</v>
      </c>
      <c r="B46" s="3">
        <v>313009</v>
      </c>
      <c r="C46" s="3">
        <v>0</v>
      </c>
      <c r="D46">
        <f t="shared" si="5"/>
        <v>313008</v>
      </c>
      <c r="E46">
        <v>205011</v>
      </c>
      <c r="F46">
        <v>105788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>
      <c r="A47" t="str">
        <f>VLOOKUP(B47,装备!A:B,2,TRUE)</f>
        <v>十方</v>
      </c>
      <c r="B47" s="3">
        <v>313010</v>
      </c>
      <c r="C47" s="3">
        <v>0</v>
      </c>
      <c r="D47">
        <f t="shared" si="5"/>
        <v>313009</v>
      </c>
      <c r="E47">
        <v>205012</v>
      </c>
      <c r="F47">
        <v>232734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>
      <c r="A48" t="str">
        <f>VLOOKUP(B48,装备!A:B,2,TRUE)</f>
        <v>神威</v>
      </c>
      <c r="B48" s="3">
        <v>313011</v>
      </c>
      <c r="C48" s="3">
        <v>0</v>
      </c>
      <c r="D48">
        <f t="shared" si="5"/>
        <v>313010</v>
      </c>
      <c r="E48">
        <v>205012</v>
      </c>
      <c r="F48">
        <v>488743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>
      <c r="A49" t="str">
        <f>VLOOKUP(B49,装备!A:B,2,TRUE)</f>
        <v>至尊</v>
      </c>
      <c r="B49" s="3">
        <v>313012</v>
      </c>
      <c r="C49" s="3">
        <v>0</v>
      </c>
      <c r="D49">
        <f t="shared" si="5"/>
        <v>313011</v>
      </c>
      <c r="E49">
        <v>205012</v>
      </c>
      <c r="F49">
        <v>977486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30" sqref="A30"/>
    </sheetView>
  </sheetViews>
  <sheetFormatPr defaultRowHeight="14.25"/>
  <cols>
    <col min="1" max="1" width="12.75" bestFit="1" customWidth="1"/>
  </cols>
  <sheetData>
    <row r="1" spans="1:7">
      <c r="A1" t="s">
        <v>532</v>
      </c>
      <c r="B1" t="s">
        <v>653</v>
      </c>
      <c r="C1" t="s">
        <v>664</v>
      </c>
      <c r="D1" t="s">
        <v>665</v>
      </c>
      <c r="E1" t="s">
        <v>666</v>
      </c>
      <c r="F1" t="s">
        <v>667</v>
      </c>
      <c r="G1" t="s">
        <v>668</v>
      </c>
    </row>
    <row r="2" spans="1:7">
      <c r="A2" t="str">
        <f>VLOOKUP(B2,装备!A:B,2,TRUE)</f>
        <v>驰天护盾</v>
      </c>
      <c r="B2" s="3">
        <v>312001</v>
      </c>
      <c r="C2" s="3">
        <v>312002</v>
      </c>
      <c r="D2" s="3">
        <v>312003</v>
      </c>
    </row>
    <row r="3" spans="1:7">
      <c r="A3" t="str">
        <f>VLOOKUP(B3,装备!A:B,2,TRUE)</f>
        <v>洪天护盾</v>
      </c>
      <c r="B3" s="3">
        <v>312004</v>
      </c>
      <c r="C3" s="3">
        <v>312005</v>
      </c>
      <c r="D3" s="3">
        <v>312006</v>
      </c>
      <c r="E3" s="3"/>
    </row>
    <row r="4" spans="1:7">
      <c r="A4" t="str">
        <f>VLOOKUP(B4,装备!A:B,2,TRUE)</f>
        <v>玄天护盾</v>
      </c>
      <c r="B4" s="3">
        <v>312007</v>
      </c>
      <c r="C4" s="3">
        <v>312008</v>
      </c>
      <c r="D4" s="3">
        <v>312009</v>
      </c>
      <c r="E4" s="3"/>
    </row>
    <row r="5" spans="1:7">
      <c r="A5" t="str">
        <f>VLOOKUP(B5,装备!A:B,2,TRUE)</f>
        <v>鸿天护盾</v>
      </c>
      <c r="B5" s="3">
        <v>312010</v>
      </c>
      <c r="C5" s="3">
        <v>312011</v>
      </c>
      <c r="D5" s="3">
        <v>312012</v>
      </c>
      <c r="E5" s="3"/>
      <c r="F5" s="3"/>
    </row>
    <row r="6" spans="1:7">
      <c r="A6" t="str">
        <f>VLOOKUP(B6,装备!A:B,2,TRUE)</f>
        <v>镇天护盾</v>
      </c>
      <c r="B6" s="3">
        <v>312013</v>
      </c>
      <c r="C6" s="3">
        <v>312014</v>
      </c>
      <c r="D6" s="3">
        <v>312015</v>
      </c>
      <c r="E6" s="3"/>
      <c r="F6" s="3"/>
    </row>
    <row r="7" spans="1:7">
      <c r="A7" t="str">
        <f>VLOOKUP(B7,装备!A:B,2,TRUE)</f>
        <v>通天护盾</v>
      </c>
      <c r="B7" s="3">
        <v>312016</v>
      </c>
      <c r="C7" s="3">
        <v>312017</v>
      </c>
      <c r="D7" s="3">
        <v>312018</v>
      </c>
      <c r="E7" s="3"/>
      <c r="F7" s="3"/>
      <c r="G7" s="3"/>
    </row>
    <row r="8" spans="1:7">
      <c r="A8" t="str">
        <f>VLOOKUP(B8,装备!A:B,2,TRUE)</f>
        <v>凌天护盾</v>
      </c>
      <c r="B8" s="3">
        <v>312019</v>
      </c>
      <c r="C8" s="3">
        <v>312020</v>
      </c>
      <c r="D8" s="3">
        <v>312021</v>
      </c>
      <c r="E8" s="3"/>
      <c r="F8" s="3"/>
      <c r="G8" s="3"/>
    </row>
    <row r="9" spans="1:7">
      <c r="A9" t="str">
        <f>VLOOKUP(B9,装备!A:B,2,TRUE)</f>
        <v>傲天护盾</v>
      </c>
      <c r="B9" s="3">
        <v>312022</v>
      </c>
      <c r="C9" s="3">
        <v>312023</v>
      </c>
      <c r="D9" s="3">
        <v>312024</v>
      </c>
    </row>
    <row r="10" spans="1:7">
      <c r="A10" t="str">
        <f>VLOOKUP(B10,装备!A:B,2,TRUE)</f>
        <v>逆天护盾</v>
      </c>
      <c r="B10" s="3">
        <v>312025</v>
      </c>
      <c r="C10" s="3">
        <v>312026</v>
      </c>
      <c r="D10" s="3">
        <v>312027</v>
      </c>
    </row>
    <row r="11" spans="1:7">
      <c r="A11" t="str">
        <f>VLOOKUP(B11,装备!A:B,2,TRUE)</f>
        <v>不灭护盾</v>
      </c>
      <c r="B11" s="3">
        <v>312028</v>
      </c>
      <c r="C11" s="3">
        <v>312029</v>
      </c>
      <c r="D11" s="3">
        <v>312030</v>
      </c>
    </row>
    <row r="12" spans="1:7">
      <c r="A12" t="str">
        <f>VLOOKUP(B12,装备!A:B,2,TRUE)</f>
        <v>无上护盾</v>
      </c>
      <c r="B12" s="3">
        <v>312031</v>
      </c>
      <c r="C12" s="3">
        <v>312032</v>
      </c>
      <c r="D12" s="3">
        <v>312033</v>
      </c>
    </row>
    <row r="13" spans="1:7">
      <c r="A13" t="str">
        <f>VLOOKUP(B13,装备!A:B,2,TRUE)</f>
        <v>洪荒护盾</v>
      </c>
      <c r="B13" s="3">
        <v>312034</v>
      </c>
      <c r="C13" s="3">
        <v>312035</v>
      </c>
      <c r="D13" s="3">
        <v>312036</v>
      </c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装备</vt:lpstr>
      <vt:lpstr>道具</vt:lpstr>
      <vt:lpstr>道具作用说明表</vt:lpstr>
      <vt:lpstr>装备外观</vt:lpstr>
      <vt:lpstr>formula</vt:lpstr>
      <vt:lpstr>smithy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2015-04-12T10:16:40Z</dcterms:created>
  <dcterms:modified xsi:type="dcterms:W3CDTF">2015-07-09T03:31:55Z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