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90" yWindow="0" windowWidth="13185" windowHeight="9345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K215" i="1" l="1"/>
  <c r="J215" i="1"/>
  <c r="K214" i="1"/>
  <c r="J214" i="1"/>
  <c r="I213" i="1"/>
  <c r="H213" i="1"/>
  <c r="I212" i="1"/>
  <c r="H212" i="1"/>
  <c r="I211" i="1"/>
  <c r="H211" i="1"/>
  <c r="K210" i="1"/>
  <c r="J210" i="1"/>
  <c r="K209" i="1"/>
  <c r="J209" i="1"/>
  <c r="I208" i="1"/>
  <c r="H208" i="1"/>
  <c r="I207" i="1"/>
  <c r="H207" i="1"/>
  <c r="I206" i="1"/>
  <c r="H206" i="1"/>
  <c r="K205" i="1"/>
  <c r="J205" i="1"/>
  <c r="I204" i="1"/>
  <c r="H204" i="1"/>
  <c r="I203" i="1"/>
  <c r="H203" i="1"/>
  <c r="K202" i="1"/>
  <c r="J202" i="1"/>
  <c r="I201" i="1"/>
  <c r="H201" i="1"/>
  <c r="I200" i="1"/>
  <c r="H200" i="1"/>
  <c r="I199" i="1"/>
  <c r="H199" i="1"/>
  <c r="K198" i="1"/>
  <c r="J198" i="1"/>
  <c r="I197" i="1"/>
  <c r="H197" i="1"/>
  <c r="K193" i="1"/>
  <c r="J193" i="1"/>
  <c r="K192" i="1"/>
  <c r="J192" i="1"/>
  <c r="I191" i="1"/>
  <c r="H191" i="1"/>
  <c r="I190" i="1"/>
  <c r="H190" i="1"/>
  <c r="I196" i="1"/>
  <c r="H196" i="1"/>
  <c r="K195" i="1"/>
  <c r="J195" i="1"/>
  <c r="I194" i="1"/>
  <c r="H194" i="1"/>
  <c r="K189" i="1"/>
  <c r="J189" i="1"/>
  <c r="K188" i="1"/>
  <c r="J188" i="1"/>
  <c r="I187" i="1"/>
  <c r="H187" i="1"/>
  <c r="I186" i="1"/>
  <c r="H186" i="1"/>
  <c r="I185" i="1"/>
  <c r="H185" i="1"/>
  <c r="K184" i="1"/>
  <c r="J184" i="1"/>
  <c r="I183" i="1"/>
  <c r="H183" i="1"/>
  <c r="I182" i="1"/>
  <c r="H182" i="1"/>
  <c r="K181" i="1"/>
  <c r="J181" i="1"/>
  <c r="K175" i="1"/>
  <c r="J175" i="1"/>
  <c r="K174" i="1"/>
  <c r="J174" i="1"/>
  <c r="I173" i="1"/>
  <c r="H173" i="1"/>
  <c r="I172" i="1"/>
  <c r="H172" i="1"/>
  <c r="I180" i="1"/>
  <c r="H180" i="1"/>
  <c r="K179" i="1"/>
  <c r="J179" i="1"/>
  <c r="I178" i="1"/>
  <c r="H178" i="1"/>
  <c r="I177" i="1"/>
  <c r="H177" i="1"/>
  <c r="K176" i="1"/>
  <c r="J176" i="1"/>
  <c r="K171" i="1"/>
  <c r="J171" i="1"/>
  <c r="K170" i="1"/>
  <c r="J170" i="1"/>
  <c r="I169" i="1"/>
  <c r="H169" i="1"/>
  <c r="I168" i="1"/>
  <c r="H168" i="1"/>
  <c r="E204" i="1" l="1"/>
  <c r="E205" i="1"/>
  <c r="E206" i="1"/>
  <c r="E207" i="1"/>
  <c r="E208" i="1"/>
  <c r="E209" i="1"/>
  <c r="E210" i="1"/>
  <c r="E211" i="1"/>
  <c r="E212" i="1"/>
  <c r="E213" i="1"/>
  <c r="E214" i="1"/>
  <c r="E215" i="1"/>
  <c r="E193" i="1"/>
  <c r="E194" i="1"/>
  <c r="E195" i="1"/>
  <c r="E196" i="1"/>
  <c r="E197" i="1"/>
  <c r="E198" i="1"/>
  <c r="E199" i="1"/>
  <c r="E200" i="1"/>
  <c r="E201" i="1"/>
  <c r="E202" i="1"/>
  <c r="E203" i="1"/>
  <c r="E183" i="1"/>
  <c r="E184" i="1"/>
  <c r="E185" i="1"/>
  <c r="E186" i="1"/>
  <c r="E187" i="1"/>
  <c r="E188" i="1"/>
  <c r="E189" i="1"/>
  <c r="E190" i="1"/>
  <c r="E191" i="1"/>
  <c r="E192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68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2" i="1"/>
  <c r="E113" i="1"/>
  <c r="E114" i="1"/>
  <c r="E115" i="1"/>
  <c r="E116" i="1"/>
  <c r="E117" i="1"/>
  <c r="E118" i="1"/>
  <c r="E119" i="1"/>
  <c r="E120" i="1"/>
  <c r="E121" i="1"/>
  <c r="E12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93" i="1"/>
  <c r="C55" i="2" l="1"/>
  <c r="C61" i="2"/>
  <c r="C60" i="2"/>
  <c r="C52" i="2"/>
  <c r="C51" i="2"/>
  <c r="C252" i="1"/>
  <c r="C251" i="1"/>
  <c r="C250" i="1"/>
  <c r="C249" i="1"/>
  <c r="C244" i="1"/>
  <c r="C242" i="1"/>
  <c r="C241" i="1"/>
  <c r="C235" i="1"/>
  <c r="C236" i="1"/>
  <c r="C237" i="1"/>
  <c r="C233" i="1"/>
  <c r="C234" i="1"/>
  <c r="C232" i="1"/>
  <c r="C228" i="1"/>
  <c r="C229" i="1"/>
  <c r="C230" i="1"/>
  <c r="C227" i="1"/>
  <c r="C231" i="1"/>
  <c r="C222" i="1"/>
  <c r="C221" i="1"/>
  <c r="C220" i="1"/>
  <c r="C207" i="1"/>
  <c r="C208" i="1"/>
  <c r="C209" i="1"/>
  <c r="C210" i="1"/>
  <c r="C206" i="1"/>
  <c r="C201" i="1"/>
  <c r="C202" i="1"/>
  <c r="C203" i="1"/>
  <c r="C204" i="1"/>
  <c r="C219" i="1" s="1"/>
  <c r="C205" i="1"/>
  <c r="C200" i="1"/>
  <c r="C187" i="1"/>
  <c r="C188" i="1"/>
  <c r="C189" i="1"/>
  <c r="C186" i="1"/>
  <c r="C177" i="1"/>
  <c r="C178" i="1"/>
  <c r="C179" i="1"/>
  <c r="C180" i="1"/>
  <c r="C176" i="1"/>
  <c r="C169" i="1"/>
  <c r="C170" i="1"/>
  <c r="C171" i="1"/>
  <c r="C168" i="1"/>
  <c r="C256" i="1" l="1"/>
  <c r="C255" i="1"/>
  <c r="C254" i="1"/>
  <c r="C253" i="1"/>
  <c r="C248" i="1"/>
  <c r="C247" i="1"/>
  <c r="C246" i="1"/>
  <c r="C245" i="1"/>
  <c r="C240" i="1"/>
  <c r="C239" i="1"/>
  <c r="C238" i="1"/>
  <c r="C226" i="1"/>
  <c r="C225" i="1"/>
  <c r="C224" i="1"/>
  <c r="C223" i="1"/>
  <c r="C215" i="1"/>
  <c r="C214" i="1"/>
  <c r="C213" i="1"/>
  <c r="C212" i="1"/>
  <c r="C211" i="1"/>
  <c r="C193" i="1"/>
  <c r="C192" i="1"/>
  <c r="C191" i="1"/>
  <c r="C190" i="1"/>
  <c r="C185" i="1"/>
  <c r="C184" i="1"/>
  <c r="C183" i="1"/>
  <c r="C182" i="1"/>
  <c r="C181" i="1"/>
  <c r="C175" i="1"/>
  <c r="C174" i="1"/>
  <c r="C173" i="1"/>
  <c r="C172" i="1"/>
  <c r="C199" i="1" l="1"/>
  <c r="C198" i="1"/>
  <c r="C197" i="1"/>
  <c r="C196" i="1"/>
  <c r="C195" i="1"/>
  <c r="C194" i="1"/>
  <c r="H220" i="1" l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K219" i="1"/>
  <c r="J219" i="1"/>
  <c r="I219" i="1"/>
  <c r="H219" i="1"/>
  <c r="F169" i="1"/>
  <c r="L169" i="1"/>
  <c r="M169" i="1"/>
  <c r="F170" i="1"/>
  <c r="L170" i="1"/>
  <c r="M170" i="1"/>
  <c r="F171" i="1"/>
  <c r="L171" i="1"/>
  <c r="M171" i="1"/>
  <c r="F172" i="1"/>
  <c r="L172" i="1"/>
  <c r="M172" i="1"/>
  <c r="F173" i="1"/>
  <c r="L173" i="1"/>
  <c r="M173" i="1"/>
  <c r="F174" i="1"/>
  <c r="L174" i="1"/>
  <c r="M174" i="1"/>
  <c r="F175" i="1"/>
  <c r="L175" i="1"/>
  <c r="M175" i="1"/>
  <c r="F176" i="1"/>
  <c r="L176" i="1"/>
  <c r="M176" i="1"/>
  <c r="F177" i="1"/>
  <c r="L177" i="1"/>
  <c r="M177" i="1"/>
  <c r="F178" i="1"/>
  <c r="L178" i="1"/>
  <c r="M178" i="1"/>
  <c r="F179" i="1"/>
  <c r="L179" i="1"/>
  <c r="M179" i="1"/>
  <c r="F180" i="1"/>
  <c r="L180" i="1"/>
  <c r="M180" i="1"/>
  <c r="F181" i="1"/>
  <c r="L181" i="1"/>
  <c r="M181" i="1"/>
  <c r="F182" i="1"/>
  <c r="L182" i="1"/>
  <c r="M182" i="1"/>
  <c r="F183" i="1"/>
  <c r="L183" i="1"/>
  <c r="M183" i="1"/>
  <c r="F184" i="1"/>
  <c r="L184" i="1"/>
  <c r="M184" i="1"/>
  <c r="F185" i="1"/>
  <c r="L185" i="1"/>
  <c r="M185" i="1"/>
  <c r="F186" i="1"/>
  <c r="L186" i="1"/>
  <c r="M186" i="1"/>
  <c r="F187" i="1"/>
  <c r="L187" i="1"/>
  <c r="M187" i="1"/>
  <c r="F188" i="1"/>
  <c r="L188" i="1"/>
  <c r="M188" i="1"/>
  <c r="F189" i="1"/>
  <c r="L189" i="1"/>
  <c r="M189" i="1"/>
  <c r="F190" i="1"/>
  <c r="L190" i="1"/>
  <c r="M190" i="1"/>
  <c r="F191" i="1"/>
  <c r="L191" i="1"/>
  <c r="M191" i="1"/>
  <c r="F192" i="1"/>
  <c r="L192" i="1"/>
  <c r="M192" i="1"/>
  <c r="F193" i="1"/>
  <c r="L193" i="1"/>
  <c r="M193" i="1"/>
  <c r="F194" i="1"/>
  <c r="L194" i="1"/>
  <c r="M194" i="1"/>
  <c r="F195" i="1"/>
  <c r="L195" i="1"/>
  <c r="M195" i="1"/>
  <c r="F196" i="1"/>
  <c r="L196" i="1"/>
  <c r="M196" i="1"/>
  <c r="F197" i="1"/>
  <c r="L197" i="1"/>
  <c r="M197" i="1"/>
  <c r="F198" i="1"/>
  <c r="L198" i="1"/>
  <c r="M198" i="1"/>
  <c r="F199" i="1"/>
  <c r="L199" i="1"/>
  <c r="M199" i="1"/>
  <c r="F200" i="1"/>
  <c r="L200" i="1"/>
  <c r="M200" i="1"/>
  <c r="F201" i="1"/>
  <c r="L201" i="1"/>
  <c r="M201" i="1"/>
  <c r="F202" i="1"/>
  <c r="L202" i="1"/>
  <c r="M202" i="1"/>
  <c r="F203" i="1"/>
  <c r="L203" i="1"/>
  <c r="M203" i="1"/>
  <c r="F204" i="1"/>
  <c r="L204" i="1"/>
  <c r="M204" i="1"/>
  <c r="F205" i="1"/>
  <c r="L205" i="1"/>
  <c r="M205" i="1"/>
  <c r="F211" i="1"/>
  <c r="L211" i="1"/>
  <c r="M211" i="1"/>
  <c r="F212" i="1"/>
  <c r="L212" i="1"/>
  <c r="M212" i="1"/>
  <c r="F213" i="1"/>
  <c r="L213" i="1"/>
  <c r="M213" i="1"/>
  <c r="F214" i="1"/>
  <c r="L214" i="1"/>
  <c r="M214" i="1"/>
  <c r="F215" i="1"/>
  <c r="L215" i="1"/>
  <c r="M215" i="1"/>
  <c r="E219" i="1"/>
  <c r="F219" i="1"/>
  <c r="L219" i="1"/>
  <c r="M219" i="1"/>
  <c r="E220" i="1"/>
  <c r="F220" i="1"/>
  <c r="L220" i="1"/>
  <c r="M220" i="1"/>
  <c r="E221" i="1"/>
  <c r="F221" i="1"/>
  <c r="L221" i="1"/>
  <c r="M221" i="1"/>
  <c r="E222" i="1"/>
  <c r="F222" i="1"/>
  <c r="L222" i="1"/>
  <c r="M222" i="1"/>
  <c r="E223" i="1"/>
  <c r="F223" i="1"/>
  <c r="L223" i="1"/>
  <c r="M223" i="1"/>
  <c r="E224" i="1"/>
  <c r="F224" i="1"/>
  <c r="L224" i="1"/>
  <c r="M224" i="1"/>
  <c r="E225" i="1"/>
  <c r="F225" i="1"/>
  <c r="L225" i="1"/>
  <c r="M225" i="1"/>
  <c r="E226" i="1"/>
  <c r="F226" i="1"/>
  <c r="L226" i="1"/>
  <c r="M226" i="1"/>
  <c r="E227" i="1"/>
  <c r="F227" i="1"/>
  <c r="L227" i="1"/>
  <c r="M227" i="1"/>
  <c r="E228" i="1"/>
  <c r="F228" i="1"/>
  <c r="L228" i="1"/>
  <c r="M228" i="1"/>
  <c r="E229" i="1"/>
  <c r="F229" i="1"/>
  <c r="L229" i="1"/>
  <c r="M229" i="1"/>
  <c r="E230" i="1"/>
  <c r="F230" i="1"/>
  <c r="L230" i="1"/>
  <c r="M230" i="1"/>
  <c r="E231" i="1"/>
  <c r="F231" i="1"/>
  <c r="L231" i="1"/>
  <c r="M231" i="1"/>
  <c r="E232" i="1"/>
  <c r="F232" i="1"/>
  <c r="L232" i="1"/>
  <c r="M232" i="1"/>
  <c r="E233" i="1"/>
  <c r="F233" i="1"/>
  <c r="L233" i="1"/>
  <c r="M233" i="1"/>
  <c r="E234" i="1"/>
  <c r="F234" i="1"/>
  <c r="L234" i="1"/>
  <c r="M234" i="1"/>
  <c r="E235" i="1"/>
  <c r="F235" i="1"/>
  <c r="L235" i="1"/>
  <c r="M235" i="1"/>
  <c r="E236" i="1"/>
  <c r="F236" i="1"/>
  <c r="L236" i="1"/>
  <c r="M236" i="1"/>
  <c r="E237" i="1"/>
  <c r="F237" i="1"/>
  <c r="L237" i="1"/>
  <c r="M237" i="1"/>
  <c r="E238" i="1"/>
  <c r="F238" i="1"/>
  <c r="L238" i="1"/>
  <c r="M238" i="1"/>
  <c r="E239" i="1"/>
  <c r="F239" i="1"/>
  <c r="L239" i="1"/>
  <c r="M239" i="1"/>
  <c r="E240" i="1"/>
  <c r="F240" i="1"/>
  <c r="L240" i="1"/>
  <c r="M240" i="1"/>
  <c r="E241" i="1"/>
  <c r="F241" i="1"/>
  <c r="L241" i="1"/>
  <c r="M241" i="1"/>
  <c r="E242" i="1"/>
  <c r="F242" i="1"/>
  <c r="L242" i="1"/>
  <c r="M242" i="1"/>
  <c r="E243" i="1"/>
  <c r="F243" i="1"/>
  <c r="L243" i="1"/>
  <c r="M243" i="1"/>
  <c r="E244" i="1"/>
  <c r="F244" i="1"/>
  <c r="L244" i="1"/>
  <c r="M244" i="1"/>
  <c r="E245" i="1"/>
  <c r="F245" i="1"/>
  <c r="L245" i="1"/>
  <c r="M245" i="1"/>
  <c r="E246" i="1"/>
  <c r="F246" i="1"/>
  <c r="L246" i="1"/>
  <c r="M246" i="1"/>
  <c r="E247" i="1"/>
  <c r="F247" i="1"/>
  <c r="L247" i="1"/>
  <c r="M247" i="1"/>
  <c r="E248" i="1"/>
  <c r="F248" i="1"/>
  <c r="L248" i="1"/>
  <c r="M248" i="1"/>
  <c r="E249" i="1"/>
  <c r="F249" i="1"/>
  <c r="L249" i="1"/>
  <c r="M249" i="1"/>
  <c r="E250" i="1"/>
  <c r="F250" i="1"/>
  <c r="L250" i="1"/>
  <c r="M250" i="1"/>
  <c r="E251" i="1"/>
  <c r="F251" i="1"/>
  <c r="L251" i="1"/>
  <c r="M251" i="1"/>
  <c r="E252" i="1"/>
  <c r="F252" i="1"/>
  <c r="L252" i="1"/>
  <c r="M252" i="1"/>
  <c r="E253" i="1"/>
  <c r="F253" i="1"/>
  <c r="L253" i="1"/>
  <c r="M253" i="1"/>
  <c r="E254" i="1"/>
  <c r="F254" i="1"/>
  <c r="L254" i="1"/>
  <c r="M254" i="1"/>
  <c r="E255" i="1"/>
  <c r="F255" i="1"/>
  <c r="L255" i="1"/>
  <c r="M255" i="1"/>
  <c r="E256" i="1"/>
  <c r="F256" i="1"/>
  <c r="L256" i="1"/>
  <c r="M256" i="1"/>
  <c r="M168" i="1"/>
  <c r="L168" i="1"/>
  <c r="F168" i="1"/>
  <c r="F208" i="1" l="1"/>
  <c r="L208" i="1"/>
  <c r="M208" i="1"/>
  <c r="F209" i="1"/>
  <c r="L209" i="1"/>
  <c r="M209" i="1"/>
  <c r="F206" i="1"/>
  <c r="L206" i="1"/>
  <c r="M206" i="1"/>
  <c r="F210" i="1"/>
  <c r="L210" i="1"/>
  <c r="M210" i="1"/>
  <c r="F207" i="1"/>
  <c r="L207" i="1"/>
  <c r="M207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93" i="1"/>
  <c r="L93" i="1"/>
  <c r="I137" i="1"/>
  <c r="H137" i="1"/>
  <c r="I136" i="1"/>
  <c r="H136" i="1"/>
  <c r="K135" i="1"/>
  <c r="J135" i="1"/>
  <c r="K134" i="1"/>
  <c r="J134" i="1"/>
  <c r="K133" i="1"/>
  <c r="J133" i="1"/>
  <c r="I132" i="1"/>
  <c r="H132" i="1"/>
  <c r="I131" i="1"/>
  <c r="H131" i="1"/>
  <c r="I130" i="1"/>
  <c r="H130" i="1"/>
  <c r="K129" i="1"/>
  <c r="J129" i="1"/>
  <c r="K128" i="1"/>
  <c r="J128" i="1"/>
  <c r="I127" i="1"/>
  <c r="K126" i="1"/>
  <c r="K125" i="1"/>
  <c r="K124" i="1"/>
  <c r="I123" i="1"/>
  <c r="I122" i="1"/>
  <c r="I121" i="1"/>
  <c r="I120" i="1"/>
  <c r="K119" i="1"/>
  <c r="I118" i="1"/>
  <c r="I117" i="1"/>
  <c r="I116" i="1"/>
  <c r="I115" i="1"/>
  <c r="K114" i="1"/>
  <c r="I113" i="1"/>
  <c r="K112" i="1"/>
  <c r="K111" i="1"/>
  <c r="I110" i="1"/>
  <c r="K109" i="1"/>
  <c r="K108" i="1"/>
  <c r="I107" i="1"/>
  <c r="K106" i="1"/>
  <c r="K105" i="1"/>
  <c r="I104" i="1"/>
  <c r="I103" i="1"/>
  <c r="K102" i="1"/>
  <c r="I101" i="1"/>
  <c r="I100" i="1"/>
  <c r="I99" i="1"/>
  <c r="K98" i="1"/>
  <c r="K97" i="1"/>
  <c r="K96" i="1"/>
  <c r="K95" i="1"/>
  <c r="I94" i="1"/>
  <c r="H94" i="1"/>
  <c r="H127" i="1" l="1"/>
  <c r="J126" i="1"/>
  <c r="J125" i="1"/>
  <c r="J124" i="1"/>
  <c r="H123" i="1"/>
  <c r="H122" i="1"/>
  <c r="H121" i="1"/>
  <c r="H120" i="1"/>
  <c r="J119" i="1"/>
  <c r="H118" i="1"/>
  <c r="H117" i="1"/>
  <c r="H116" i="1"/>
  <c r="H115" i="1"/>
  <c r="J114" i="1"/>
  <c r="H113" i="1"/>
  <c r="J112" i="1"/>
  <c r="J111" i="1"/>
  <c r="H110" i="1"/>
  <c r="J109" i="1"/>
  <c r="J108" i="1"/>
  <c r="H107" i="1"/>
  <c r="J106" i="1"/>
  <c r="J105" i="1"/>
  <c r="H104" i="1"/>
  <c r="H103" i="1"/>
  <c r="J102" i="1"/>
  <c r="H101" i="1"/>
  <c r="H100" i="1"/>
  <c r="H99" i="1"/>
  <c r="J98" i="1"/>
  <c r="J97" i="1"/>
  <c r="J96" i="1"/>
  <c r="J95" i="1"/>
  <c r="K93" i="1"/>
  <c r="J93" i="1"/>
  <c r="C158" i="1" l="1"/>
  <c r="C167" i="1" s="1"/>
  <c r="C148" i="1"/>
  <c r="C155" i="1" s="1"/>
  <c r="C138" i="1"/>
  <c r="C147" i="1" s="1"/>
  <c r="C141" i="1" l="1"/>
  <c r="C144" i="1"/>
  <c r="C165" i="1"/>
  <c r="C160" i="1"/>
  <c r="C145" i="1"/>
  <c r="C161" i="1"/>
  <c r="C140" i="1"/>
  <c r="C164" i="1"/>
  <c r="C152" i="1"/>
  <c r="C156" i="1"/>
  <c r="C153" i="1"/>
  <c r="C157" i="1"/>
  <c r="C142" i="1"/>
  <c r="C146" i="1"/>
  <c r="C150" i="1"/>
  <c r="C154" i="1"/>
  <c r="C162" i="1"/>
  <c r="C166" i="1"/>
  <c r="C149" i="1"/>
  <c r="C139" i="1"/>
  <c r="C143" i="1"/>
  <c r="C151" i="1"/>
  <c r="C159" i="1"/>
  <c r="C163" i="1"/>
  <c r="C45" i="2" l="1"/>
  <c r="C128" i="1" l="1"/>
  <c r="C129" i="1"/>
  <c r="C137" i="1"/>
  <c r="C136" i="1"/>
  <c r="C55" i="1"/>
  <c r="C134" i="1" l="1"/>
  <c r="C130" i="1"/>
  <c r="C103" i="1"/>
  <c r="C133" i="1" s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6" i="1"/>
  <c r="C109" i="1" s="1"/>
  <c r="C107" i="1"/>
  <c r="C110" i="1" s="1"/>
  <c r="C105" i="1"/>
  <c r="C108" i="1" s="1"/>
  <c r="C43" i="2"/>
  <c r="C42" i="2"/>
  <c r="C97" i="1" l="1"/>
  <c r="C93" i="1"/>
  <c r="C100" i="1"/>
  <c r="C96" i="1"/>
  <c r="C98" i="1"/>
  <c r="C102" i="1"/>
  <c r="C83" i="1" l="1"/>
  <c r="C84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<sst xmlns="http://schemas.openxmlformats.org/spreadsheetml/2006/main" count="348" uniqueCount="340">
  <si>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</si>
  <si>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</si>
  <si>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</si>
  <si>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</si>
  <si>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</si>
  <si>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</si>
  <si>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</si>
  <si>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</si>
  <si>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</si>
  <si>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</si>
  <si>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</si>
  <si>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</si>
  <si>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</si>
  <si>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</si>
  <si>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</si>
  <si>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</si>
  <si>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</si>
  <si>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</si>
  <si>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</si>
  <si>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</si>
  <si>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</si>
  <si>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</si>
  <si>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</si>
  <si>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</si>
  <si>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</si>
  <si>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</si>
  <si>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</si>
  <si>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</si>
  <si>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</si>
  <si>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</si>
  <si>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</si>
  <si>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</si>
  <si>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</si>
  <si>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</si>
  <si>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</si>
  <si>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</si>
  <si>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</si>
  <si>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</si>
  <si>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</si>
  <si>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</si>
  <si>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</si>
  <si>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</si>
  <si>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</si>
  <si>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</si>
  <si>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</si>
  <si>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</si>
  <si>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</si>
  <si>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</si>
  <si>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</si>
  <si>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</si>
  <si>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</si>
  <si>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</si>
  <si>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</si>
  <si>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</si>
  <si>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</si>
  <si>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</si>
  <si>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</si>
  <si>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</si>
  <si>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</si>
  <si>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</si>
  <si>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</si>
  <si>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</si>
  <si>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</si>
  <si>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</si>
  <si>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</si>
  <si>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</si>
  <si>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</si>
  <si>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</si>
  <si>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</si>
  <si>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</si>
  <si>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</si>
  <si>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</si>
  <si>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</si>
  <si>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</si>
  <si>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</si>
  <si>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</si>
  <si>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</si>
  <si>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</si>
  <si>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</si>
  <si>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</si>
  <si>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</si>
  <si>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</si>
  <si>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</si>
  <si>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</si>
  <si>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</si>
  <si>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</si>
  <si>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</si>
  <si>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</si>
  <si>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</si>
  <si>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</si>
  <si>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</si>
  <si>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</si>
  <si>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</si>
  <si>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</si>
  <si>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</si>
  <si>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</si>
  <si>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</si>
  <si>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</si>
  <si>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</si>
  <si>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</si>
  <si>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</si>
  <si>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</si>
  <si>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</si>
  <si>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</si>
  <si>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</si>
  <si>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</si>
  <si>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</si>
  <si>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</si>
  <si>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</si>
  <si>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</si>
  <si>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</si>
  <si>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</si>
  <si>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</si>
  <si>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</si>
  <si>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</si>
  <si>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</si>
  <si>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</si>
  <si>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</si>
  <si>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</si>
  <si>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</si>
  <si>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</si>
  <si>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</si>
  <si>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</si>
  <si>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</si>
  <si>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</si>
  <si>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</si>
  <si>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</si>
  <si>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</si>
  <si>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</si>
  <si>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</si>
  <si>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</si>
  <si>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</si>
  <si>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</si>
  <si>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</si>
  <si>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</si>
  <si>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</si>
  <si>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</si>
  <si>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</si>
  <si>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</si>
  <si>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</si>
  <si>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</si>
  <si>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</si>
  <si>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</si>
  <si>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</si>
  <si>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</si>
  <si>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</si>
  <si>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</si>
  <si>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</si>
  <si>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</si>
  <si>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</si>
  <si>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</si>
  <si>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</si>
  <si>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</si>
  <si>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</si>
  <si>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</si>
  <si>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</si>
  <si>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</si>
  <si>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</si>
  <si>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</si>
  <si>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</si>
  <si>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</si>
  <si>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</si>
  <si>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</si>
  <si>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</si>
  <si>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</si>
  <si>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</si>
  <si>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</si>
  <si>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</si>
  <si>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</si>
  <si>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</si>
  <si>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</si>
  <si>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</si>
  <si>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</si>
  <si>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</si>
  <si>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</si>
  <si>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</si>
  <si>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</si>
  <si>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</si>
  <si>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</si>
  <si>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</si>
  <si>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</si>
  <si>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</si>
  <si>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</si>
  <si>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</si>
  <si>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</si>
  <si>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</si>
  <si>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</si>
  <si>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</si>
  <si>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</si>
  <si>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</si>
  <si>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</si>
  <si>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</si>
  <si>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</si>
  <si>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</si>
  <si>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</si>
  <si>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</si>
  <si>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</si>
  <si>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</si>
  <si>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</si>
  <si>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</si>
  <si>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</si>
  <si>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魔龙邪眼9</t>
    <phoneticPr fontId="1" type="noConversion"/>
  </si>
  <si>
    <t>魔龙刺蛙9</t>
    <phoneticPr fontId="1" type="noConversion"/>
  </si>
  <si>
    <t>练功师-物攻1</t>
    <phoneticPr fontId="1" type="noConversion"/>
  </si>
  <si>
    <t>练功师-物攻2</t>
  </si>
  <si>
    <t>练功师-物攻3</t>
  </si>
  <si>
    <t>练功师-物攻4</t>
  </si>
  <si>
    <t>练功师-物攻5</t>
  </si>
  <si>
    <t>练功师-物攻6</t>
  </si>
  <si>
    <t>练功师-物攻7</t>
  </si>
  <si>
    <t>练功师-物攻8</t>
  </si>
  <si>
    <t>练功师-物攻9</t>
  </si>
  <si>
    <t>练功师-魔攻1</t>
    <phoneticPr fontId="1" type="noConversion"/>
  </si>
  <si>
    <t>练功师-魔攻2</t>
  </si>
  <si>
    <t>练功师-魔攻3</t>
  </si>
  <si>
    <t>练功师-魔攻4</t>
  </si>
  <si>
    <t>练功师-魔攻5</t>
  </si>
  <si>
    <t>练功师-魔攻6</t>
  </si>
  <si>
    <t>练功师-魔攻7</t>
  </si>
  <si>
    <t>练功师-魔攻8</t>
  </si>
  <si>
    <t>练功师-魔攻9</t>
  </si>
  <si>
    <t>练功师-双防1</t>
    <phoneticPr fontId="1" type="noConversion"/>
  </si>
  <si>
    <t>练功师-双防2</t>
  </si>
  <si>
    <t>练功师-双防3</t>
  </si>
  <si>
    <t>练功师-双防4</t>
  </si>
  <si>
    <t>练功师-双防5</t>
  </si>
  <si>
    <t>练功师-双防6</t>
  </si>
  <si>
    <t>练功师-双防7</t>
  </si>
  <si>
    <t>练功师-双防8</t>
  </si>
  <si>
    <t>练功师-双防9</t>
  </si>
  <si>
    <t>练功师-双防0</t>
  </si>
  <si>
    <t>练功师-物攻0</t>
  </si>
  <si>
    <t>练功师-魔攻0</t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</si>
  <si>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</si>
  <si>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</si>
  <si>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</si>
  <si>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</si>
  <si>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</si>
  <si>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</si>
  <si>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</si>
  <si>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</si>
  <si>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</si>
  <si>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</si>
  <si>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</si>
  <si>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</si>
  <si>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</si>
  <si>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</si>
  <si>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</si>
  <si>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</si>
  <si>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</si>
  <si>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</si>
  <si>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</si>
  <si>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</si>
  <si>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</si>
  <si>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</si>
  <si>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</si>
  <si>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</si>
  <si>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</si>
  <si>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</si>
  <si>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</si>
  <si>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</si>
  <si>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</si>
  <si>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</si>
  <si>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</si>
  <si>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</si>
  <si>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</si>
  <si>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</si>
  <si>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</si>
  <si>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</si>
  <si>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</si>
  <si>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</si>
  <si>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</si>
  <si>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</si>
  <si>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</si>
  <si>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</si>
  <si>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</si>
  <si>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</si>
  <si>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</si>
  <si>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</si>
  <si>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</si>
  <si>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</si>
  <si>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</si>
  <si>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</si>
  <si>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</si>
  <si>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</si>
  <si>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</si>
  <si>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</si>
  <si>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</si>
  <si>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</si>
  <si>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</si>
  <si>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</si>
  <si>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</si>
  <si>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</si>
  <si>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</si>
  <si>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</si>
  <si>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</si>
  <si>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</si>
  <si>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</si>
  <si>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</si>
  <si>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</si>
  <si>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</si>
  <si>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</si>
  <si>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</si>
  <si>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</si>
  <si>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</si>
  <si>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</si>
  <si>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</si>
  <si>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</si>
  <si>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</si>
  <si>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</si>
  <si>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</si>
  <si>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</si>
  <si>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</si>
  <si>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</si>
  <si>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</si>
  <si>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</si>
  <si>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</si>
  <si>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</si>
  <si>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</si>
  <si>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</si>
  <si>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</si>
  <si>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</si>
  <si>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</si>
  <si>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</si>
  <si>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</si>
  <si>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</si>
  <si>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</si>
  <si>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</si>
  <si>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</si>
  <si>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</si>
  <si>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</si>
  <si>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</si>
  <si>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</si>
  <si>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</si>
  <si>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</si>
  <si>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</si>
  <si>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</si>
  <si>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</si>
  <si>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玄龟(幻影)</t>
    <phoneticPr fontId="1" type="noConversion"/>
  </si>
  <si>
    <t>奇美拉(幻影)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</si>
</sst>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5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workbookViewId="0">
      <pane ySplit="1" topLeftCell="A101" activePane="bottomLeft" state="frozen"/>
      <selection pane="bottomLeft" activeCell="F203" sqref="F203"/>
    </sheetView>
  </sheetViews>
  <sheetFormatPr defaultColWidth="9" defaultRowHeight="14.25" x14ac:dyDescent="0.15"/>
  <cols>
    <col min="1" max="1" width="6.5" style="4" bestFit="1" customWidth="1"/>
    <col min="2" max="2" width="16.125" style="6" bestFit="1" customWidth="1"/>
    <col min="3" max="3" width="6.5" style="19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11" width="7.5" style="17" bestFit="1" customWidth="1"/>
    <col min="12" max="12" width="7.875" style="18" customWidth="1"/>
    <col min="13" max="13" width="7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19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6">
        <v>1</v>
      </c>
      <c r="I2" s="16">
        <v>1</v>
      </c>
      <c r="J2" s="17">
        <v>0</v>
      </c>
      <c r="K2" s="17">
        <v>0</v>
      </c>
      <c r="L2" s="18">
        <v>0</v>
      </c>
      <c r="M2" s="18">
        <v>0</v>
      </c>
      <c r="N2" s="19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19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6">
        <v>2</v>
      </c>
      <c r="I3" s="16">
        <v>4</v>
      </c>
      <c r="J3" s="17">
        <v>0</v>
      </c>
      <c r="K3" s="17">
        <v>0</v>
      </c>
      <c r="L3" s="18">
        <v>0</v>
      </c>
      <c r="M3" s="18">
        <v>0</v>
      </c>
      <c r="N3" s="19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19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19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19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19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19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19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6</v>
      </c>
      <c r="I9" s="17">
        <v>9</v>
      </c>
      <c r="J9" s="16">
        <v>0</v>
      </c>
      <c r="K9" s="19">
        <v>0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19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7</v>
      </c>
      <c r="I10" s="17">
        <v>10</v>
      </c>
      <c r="J10" s="16">
        <v>0</v>
      </c>
      <c r="K10" s="19">
        <v>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19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19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19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19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19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19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19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19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19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19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19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19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19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19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19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19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19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19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19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19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19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19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19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19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19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19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19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19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19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19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19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19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19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19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19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13</v>
      </c>
      <c r="K45" s="16">
        <v>18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19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12</v>
      </c>
      <c r="K46" s="16">
        <v>23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19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19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26</v>
      </c>
      <c r="K48" s="16">
        <v>60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19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19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30</v>
      </c>
      <c r="I50" s="16">
        <v>60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19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19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22</v>
      </c>
      <c r="I52" s="16">
        <v>70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19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40</v>
      </c>
      <c r="K53">
        <v>80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19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30</v>
      </c>
      <c r="I54">
        <v>40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19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32</v>
      </c>
      <c r="I55">
        <v>60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19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52</v>
      </c>
      <c r="K56">
        <v>70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19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40</v>
      </c>
      <c r="I57">
        <v>72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19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40</v>
      </c>
      <c r="K58" s="17">
        <v>55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19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36</v>
      </c>
      <c r="I59">
        <v>68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19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29</v>
      </c>
      <c r="I60">
        <v>52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19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29</v>
      </c>
      <c r="K61">
        <v>52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19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15</v>
      </c>
      <c r="I62">
        <v>25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19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20</v>
      </c>
      <c r="K63">
        <v>38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19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20</v>
      </c>
      <c r="I64">
        <v>42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19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20</v>
      </c>
      <c r="I65">
        <v>42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19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22</v>
      </c>
      <c r="I66">
        <v>45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19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15</v>
      </c>
      <c r="K67">
        <v>25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19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0</v>
      </c>
      <c r="I68">
        <v>0</v>
      </c>
      <c r="J68" s="16">
        <v>25</v>
      </c>
      <c r="K68" s="17">
        <v>35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19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25</v>
      </c>
      <c r="I69">
        <v>45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19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20</v>
      </c>
      <c r="I70">
        <v>45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19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22</v>
      </c>
      <c r="I71">
        <v>45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19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30</v>
      </c>
      <c r="I72">
        <v>50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19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15</v>
      </c>
      <c r="K73">
        <v>35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19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40</v>
      </c>
      <c r="K74">
        <v>65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19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25</v>
      </c>
      <c r="K75" s="16">
        <v>70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19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19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60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19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19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40</v>
      </c>
      <c r="I79" s="16">
        <v>62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19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40</v>
      </c>
      <c r="I80" s="16">
        <v>65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19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19">
        <f t="shared" si="2"/>
        <v>10081</v>
      </c>
      <c r="D82" s="16">
        <v>99</v>
      </c>
      <c r="E82" s="16">
        <v>250</v>
      </c>
      <c r="F82" s="16">
        <v>500</v>
      </c>
      <c r="G82" s="16">
        <v>10</v>
      </c>
      <c r="H82" s="16">
        <v>25</v>
      </c>
      <c r="I82" s="16">
        <v>36</v>
      </c>
      <c r="J82" s="16">
        <v>0</v>
      </c>
      <c r="K82" s="16">
        <v>0</v>
      </c>
      <c r="L82" s="16">
        <v>15</v>
      </c>
      <c r="M82" s="16">
        <v>15</v>
      </c>
      <c r="N82" s="16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19">
        <f t="shared" si="2"/>
        <v>10082</v>
      </c>
      <c r="D83" s="16">
        <v>99</v>
      </c>
      <c r="E83" s="16">
        <v>100</v>
      </c>
      <c r="F83" s="16">
        <v>240</v>
      </c>
      <c r="G83" s="16">
        <v>10</v>
      </c>
      <c r="H83" s="16">
        <v>0</v>
      </c>
      <c r="I83" s="16">
        <v>0</v>
      </c>
      <c r="J83" s="16">
        <v>20</v>
      </c>
      <c r="K83" s="16">
        <v>50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19">
        <f t="shared" si="2"/>
        <v>10083</v>
      </c>
      <c r="D84" s="16">
        <v>99</v>
      </c>
      <c r="E84" s="16">
        <v>100</v>
      </c>
      <c r="F84" s="16">
        <v>360</v>
      </c>
      <c r="G84" s="16">
        <v>10</v>
      </c>
      <c r="H84" s="16">
        <v>0</v>
      </c>
      <c r="I84" s="16">
        <v>0</v>
      </c>
      <c r="J84" s="16">
        <v>35</v>
      </c>
      <c r="K84" s="16">
        <v>50</v>
      </c>
      <c r="L84" s="16">
        <v>15</v>
      </c>
      <c r="M84" s="16">
        <v>15</v>
      </c>
      <c r="N84" s="16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19">
        <f>C32</f>
        <v>10031</v>
      </c>
      <c r="D85" s="16">
        <v>65</v>
      </c>
      <c r="E85" s="16">
        <v>2500</v>
      </c>
      <c r="F85" s="16">
        <v>1500</v>
      </c>
      <c r="G85" s="16">
        <v>10</v>
      </c>
      <c r="H85" s="16">
        <v>60</v>
      </c>
      <c r="I85" s="16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19">
        <f>C33</f>
        <v>10032</v>
      </c>
      <c r="D86" s="16">
        <v>65</v>
      </c>
      <c r="E86" s="16">
        <v>2500</v>
      </c>
      <c r="F86" s="16">
        <v>1500</v>
      </c>
      <c r="G86" s="16">
        <v>10</v>
      </c>
      <c r="H86" s="16">
        <v>60</v>
      </c>
      <c r="I86" s="1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19">
        <f>C36</f>
        <v>10035</v>
      </c>
      <c r="D87" s="16">
        <v>65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19">
        <f>C14</f>
        <v>10013</v>
      </c>
      <c r="D88" s="16">
        <v>65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19">
        <f>C15</f>
        <v>10014</v>
      </c>
      <c r="D89" s="16">
        <v>65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19">
        <f>C8</f>
        <v>10007</v>
      </c>
      <c r="D90" s="16">
        <v>65</v>
      </c>
      <c r="E90" s="16">
        <v>4000</v>
      </c>
      <c r="F90" s="16">
        <v>2300</v>
      </c>
      <c r="G90" s="16">
        <v>10</v>
      </c>
      <c r="H90">
        <v>50</v>
      </c>
      <c r="I90">
        <v>100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19">
        <f>C24</f>
        <v>10023</v>
      </c>
      <c r="D91" s="16">
        <v>65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120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19">
        <f>C45</f>
        <v>10044</v>
      </c>
      <c r="D92" s="16">
        <v>65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70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118</v>
      </c>
      <c r="C93" s="19">
        <f t="shared" ref="C93:C103" si="3">A93</f>
        <v>10092</v>
      </c>
      <c r="D93">
        <v>69</v>
      </c>
      <c r="E93">
        <f>D93*25</f>
        <v>1725</v>
      </c>
      <c r="F93">
        <f t="shared" ref="F93:F137" si="4">D93*32</f>
        <v>2208</v>
      </c>
      <c r="G93" s="16">
        <v>10</v>
      </c>
      <c r="H93">
        <v>0</v>
      </c>
      <c r="I93">
        <v>0</v>
      </c>
      <c r="J93">
        <f>INT($D93*1.1)</f>
        <v>75</v>
      </c>
      <c r="K93">
        <f>INT($D93*1.8)</f>
        <v>124</v>
      </c>
      <c r="L93">
        <f>INT(D93/3)</f>
        <v>23</v>
      </c>
      <c r="M93">
        <f>INT(D93/2.8)</f>
        <v>24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119</v>
      </c>
      <c r="C94" s="19">
        <f t="shared" si="3"/>
        <v>10093</v>
      </c>
      <c r="D94">
        <v>65</v>
      </c>
      <c r="E94">
        <f t="shared" ref="E94:E137" si="5">D94*25</f>
        <v>1625</v>
      </c>
      <c r="F94">
        <f t="shared" si="4"/>
        <v>2080</v>
      </c>
      <c r="G94" s="16">
        <v>10</v>
      </c>
      <c r="H94">
        <f>INT($D94*1.05)</f>
        <v>68</v>
      </c>
      <c r="I94">
        <f>INT($D94*1.65)</f>
        <v>107</v>
      </c>
      <c r="J94">
        <v>0</v>
      </c>
      <c r="K94">
        <v>0</v>
      </c>
      <c r="L94">
        <f t="shared" ref="L94:L115" si="6">INT(D94/3)</f>
        <v>21</v>
      </c>
      <c r="M94">
        <f t="shared" ref="M94:M115" si="7">INT(D94/2.8)</f>
        <v>23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120</v>
      </c>
      <c r="C95" s="19">
        <f t="shared" si="3"/>
        <v>10094</v>
      </c>
      <c r="D95">
        <v>74</v>
      </c>
      <c r="E95">
        <f t="shared" si="5"/>
        <v>1850</v>
      </c>
      <c r="F95">
        <f t="shared" si="4"/>
        <v>2368</v>
      </c>
      <c r="G95" s="16">
        <v>10</v>
      </c>
      <c r="H95" s="16">
        <v>0</v>
      </c>
      <c r="I95" s="16">
        <v>0</v>
      </c>
      <c r="J95">
        <f>INT($D95*1.05)</f>
        <v>77</v>
      </c>
      <c r="K95">
        <f>INT($D95*1.65)</f>
        <v>122</v>
      </c>
      <c r="L95">
        <f t="shared" si="6"/>
        <v>24</v>
      </c>
      <c r="M95">
        <f t="shared" si="7"/>
        <v>26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200</v>
      </c>
      <c r="C96" s="19">
        <f t="shared" si="3"/>
        <v>10095</v>
      </c>
      <c r="D96">
        <v>73</v>
      </c>
      <c r="E96">
        <f t="shared" si="5"/>
        <v>1825</v>
      </c>
      <c r="F96">
        <f t="shared" si="4"/>
        <v>2336</v>
      </c>
      <c r="G96" s="16">
        <v>10</v>
      </c>
      <c r="H96" s="16">
        <v>0</v>
      </c>
      <c r="I96" s="16">
        <v>0</v>
      </c>
      <c r="J96">
        <f>INT($D96*1.05)</f>
        <v>76</v>
      </c>
      <c r="K96">
        <f>INT($D96*1.65)</f>
        <v>120</v>
      </c>
      <c r="L96">
        <f t="shared" si="6"/>
        <v>24</v>
      </c>
      <c r="M96">
        <f t="shared" si="7"/>
        <v>26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199</v>
      </c>
      <c r="C97" s="19">
        <f t="shared" si="3"/>
        <v>10096</v>
      </c>
      <c r="D97">
        <v>72</v>
      </c>
      <c r="E97">
        <f t="shared" si="5"/>
        <v>1800</v>
      </c>
      <c r="F97">
        <f t="shared" si="4"/>
        <v>2304</v>
      </c>
      <c r="G97" s="16">
        <v>10</v>
      </c>
      <c r="H97">
        <v>0</v>
      </c>
      <c r="I97">
        <v>0</v>
      </c>
      <c r="J97">
        <f>INT($D97*1.05)</f>
        <v>75</v>
      </c>
      <c r="K97">
        <f>INT($D97*1.65)</f>
        <v>118</v>
      </c>
      <c r="L97">
        <f t="shared" si="6"/>
        <v>24</v>
      </c>
      <c r="M97">
        <f t="shared" si="7"/>
        <v>25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122</v>
      </c>
      <c r="C98" s="19">
        <f t="shared" si="3"/>
        <v>10097</v>
      </c>
      <c r="D98">
        <v>65</v>
      </c>
      <c r="E98">
        <f t="shared" si="5"/>
        <v>1625</v>
      </c>
      <c r="F98">
        <f t="shared" si="4"/>
        <v>2080</v>
      </c>
      <c r="G98" s="16">
        <v>10</v>
      </c>
      <c r="H98">
        <v>0</v>
      </c>
      <c r="I98">
        <v>0</v>
      </c>
      <c r="J98">
        <f>INT($D98*1.05)</f>
        <v>68</v>
      </c>
      <c r="K98">
        <f>INT($D98*1.65)</f>
        <v>107</v>
      </c>
      <c r="L98">
        <f t="shared" si="6"/>
        <v>21</v>
      </c>
      <c r="M98">
        <f t="shared" si="7"/>
        <v>23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123</v>
      </c>
      <c r="C99" s="19">
        <f t="shared" si="3"/>
        <v>10098</v>
      </c>
      <c r="D99">
        <v>70</v>
      </c>
      <c r="E99">
        <f t="shared" si="5"/>
        <v>1750</v>
      </c>
      <c r="F99">
        <f t="shared" si="4"/>
        <v>2240</v>
      </c>
      <c r="G99" s="16">
        <v>10</v>
      </c>
      <c r="H99">
        <f>INT($D99*1.05)</f>
        <v>73</v>
      </c>
      <c r="I99">
        <f>INT($D99*1.65)</f>
        <v>115</v>
      </c>
      <c r="J99">
        <v>0</v>
      </c>
      <c r="K99">
        <v>0</v>
      </c>
      <c r="L99">
        <f t="shared" si="6"/>
        <v>23</v>
      </c>
      <c r="M99">
        <f t="shared" si="7"/>
        <v>25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159</v>
      </c>
      <c r="C100" s="19">
        <f t="shared" si="3"/>
        <v>10099</v>
      </c>
      <c r="D100">
        <v>69</v>
      </c>
      <c r="E100">
        <f t="shared" si="5"/>
        <v>1725</v>
      </c>
      <c r="F100">
        <f t="shared" si="4"/>
        <v>2208</v>
      </c>
      <c r="G100" s="16">
        <v>10</v>
      </c>
      <c r="H100">
        <f>INT($D100*1.05)</f>
        <v>72</v>
      </c>
      <c r="I100">
        <f>INT($D100*1.65)</f>
        <v>113</v>
      </c>
      <c r="J100">
        <v>0</v>
      </c>
      <c r="K100">
        <v>0</v>
      </c>
      <c r="L100">
        <f t="shared" si="6"/>
        <v>23</v>
      </c>
      <c r="M100">
        <f t="shared" si="7"/>
        <v>24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121</v>
      </c>
      <c r="C101" s="19">
        <f t="shared" si="3"/>
        <v>10100</v>
      </c>
      <c r="D101">
        <v>69</v>
      </c>
      <c r="E101">
        <f t="shared" si="5"/>
        <v>1725</v>
      </c>
      <c r="F101">
        <f t="shared" si="4"/>
        <v>2208</v>
      </c>
      <c r="G101" s="16">
        <v>10</v>
      </c>
      <c r="H101">
        <f>INT($D101*1.05)</f>
        <v>72</v>
      </c>
      <c r="I101">
        <f>INT($D101*1.65)</f>
        <v>113</v>
      </c>
      <c r="J101">
        <v>0</v>
      </c>
      <c r="K101">
        <v>0</v>
      </c>
      <c r="L101">
        <f t="shared" si="6"/>
        <v>23</v>
      </c>
      <c r="M101">
        <f t="shared" si="7"/>
        <v>24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124</v>
      </c>
      <c r="C102" s="19">
        <f t="shared" si="3"/>
        <v>10101</v>
      </c>
      <c r="D102">
        <v>74</v>
      </c>
      <c r="E102">
        <f t="shared" si="5"/>
        <v>1850</v>
      </c>
      <c r="F102">
        <f t="shared" si="4"/>
        <v>2368</v>
      </c>
      <c r="G102" s="16">
        <v>10</v>
      </c>
      <c r="H102">
        <v>0</v>
      </c>
      <c r="I102">
        <v>0</v>
      </c>
      <c r="J102">
        <f>INT($D102*1.05)</f>
        <v>77</v>
      </c>
      <c r="K102">
        <f>INT($D102*1.65)</f>
        <v>122</v>
      </c>
      <c r="L102">
        <f t="shared" si="6"/>
        <v>24</v>
      </c>
      <c r="M102">
        <f t="shared" si="7"/>
        <v>26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337</v>
      </c>
      <c r="C103" s="19">
        <f t="shared" si="3"/>
        <v>10102</v>
      </c>
      <c r="D103">
        <v>76</v>
      </c>
      <c r="E103">
        <f t="shared" si="5"/>
        <v>1900</v>
      </c>
      <c r="F103">
        <f t="shared" si="4"/>
        <v>2432</v>
      </c>
      <c r="G103" s="16">
        <v>10</v>
      </c>
      <c r="H103">
        <f>INT($D103*1.05)</f>
        <v>79</v>
      </c>
      <c r="I103">
        <f>INT($D103*1.65)</f>
        <v>125</v>
      </c>
      <c r="J103">
        <v>0</v>
      </c>
      <c r="K103">
        <v>0</v>
      </c>
      <c r="L103">
        <f t="shared" si="6"/>
        <v>25</v>
      </c>
      <c r="M103">
        <f t="shared" si="7"/>
        <v>27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125</v>
      </c>
      <c r="C104" s="19">
        <f>C99</f>
        <v>10098</v>
      </c>
      <c r="D104">
        <v>76</v>
      </c>
      <c r="E104">
        <f t="shared" si="5"/>
        <v>1900</v>
      </c>
      <c r="F104">
        <f t="shared" si="4"/>
        <v>2432</v>
      </c>
      <c r="G104" s="16">
        <v>10</v>
      </c>
      <c r="H104">
        <f>INT($D104*1.05)</f>
        <v>79</v>
      </c>
      <c r="I104">
        <f>INT($D104*1.65)</f>
        <v>125</v>
      </c>
      <c r="J104">
        <v>0</v>
      </c>
      <c r="K104">
        <v>0</v>
      </c>
      <c r="L104">
        <f t="shared" si="6"/>
        <v>25</v>
      </c>
      <c r="M104">
        <f t="shared" si="7"/>
        <v>27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126</v>
      </c>
      <c r="C105" s="19">
        <f>A105</f>
        <v>10104</v>
      </c>
      <c r="D105">
        <v>78</v>
      </c>
      <c r="E105">
        <f t="shared" si="5"/>
        <v>1950</v>
      </c>
      <c r="F105">
        <f t="shared" si="4"/>
        <v>2496</v>
      </c>
      <c r="G105" s="16">
        <v>10</v>
      </c>
      <c r="H105">
        <v>0</v>
      </c>
      <c r="I105">
        <v>0</v>
      </c>
      <c r="J105">
        <f>INT($D105*1.05)</f>
        <v>81</v>
      </c>
      <c r="K105">
        <f>INT($D105*1.65)</f>
        <v>128</v>
      </c>
      <c r="L105">
        <f t="shared" si="6"/>
        <v>26</v>
      </c>
      <c r="M105">
        <f t="shared" si="7"/>
        <v>27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127</v>
      </c>
      <c r="C106" s="19">
        <f>A106</f>
        <v>10105</v>
      </c>
      <c r="D106">
        <v>76</v>
      </c>
      <c r="E106">
        <f t="shared" si="5"/>
        <v>1900</v>
      </c>
      <c r="F106">
        <f t="shared" si="4"/>
        <v>2432</v>
      </c>
      <c r="G106" s="16">
        <v>10</v>
      </c>
      <c r="H106">
        <v>0</v>
      </c>
      <c r="I106">
        <v>0</v>
      </c>
      <c r="J106">
        <f>INT($D106*1.05)</f>
        <v>79</v>
      </c>
      <c r="K106">
        <f>INT($D106*1.65)</f>
        <v>125</v>
      </c>
      <c r="L106">
        <f t="shared" si="6"/>
        <v>25</v>
      </c>
      <c r="M106">
        <f t="shared" si="7"/>
        <v>27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128</v>
      </c>
      <c r="C107" s="19">
        <f>A107</f>
        <v>10106</v>
      </c>
      <c r="D107">
        <v>79</v>
      </c>
      <c r="E107">
        <f t="shared" si="5"/>
        <v>1975</v>
      </c>
      <c r="F107">
        <f t="shared" si="4"/>
        <v>2528</v>
      </c>
      <c r="G107" s="16">
        <v>10</v>
      </c>
      <c r="H107">
        <f>INT($D107*1.05)</f>
        <v>82</v>
      </c>
      <c r="I107">
        <f>INT($D107*1.65)</f>
        <v>130</v>
      </c>
      <c r="J107">
        <v>0</v>
      </c>
      <c r="K107">
        <v>0</v>
      </c>
      <c r="L107">
        <f t="shared" si="6"/>
        <v>26</v>
      </c>
      <c r="M107">
        <f t="shared" si="7"/>
        <v>28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129</v>
      </c>
      <c r="C108" s="19">
        <f>C105</f>
        <v>10104</v>
      </c>
      <c r="D108">
        <v>84</v>
      </c>
      <c r="E108">
        <f t="shared" si="5"/>
        <v>2100</v>
      </c>
      <c r="F108">
        <f t="shared" si="4"/>
        <v>2688</v>
      </c>
      <c r="G108" s="16">
        <v>10</v>
      </c>
      <c r="H108">
        <v>0</v>
      </c>
      <c r="I108">
        <v>0</v>
      </c>
      <c r="J108">
        <f>INT($D108*1.1)</f>
        <v>92</v>
      </c>
      <c r="K108">
        <f>INT($D108*1.7)</f>
        <v>142</v>
      </c>
      <c r="L108">
        <f t="shared" si="6"/>
        <v>28</v>
      </c>
      <c r="M108">
        <f t="shared" si="7"/>
        <v>30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130</v>
      </c>
      <c r="C109" s="19">
        <f>C106</f>
        <v>10105</v>
      </c>
      <c r="D109">
        <v>83</v>
      </c>
      <c r="E109">
        <f t="shared" si="5"/>
        <v>2075</v>
      </c>
      <c r="F109">
        <f t="shared" si="4"/>
        <v>2656</v>
      </c>
      <c r="G109" s="16">
        <v>10</v>
      </c>
      <c r="H109">
        <v>0</v>
      </c>
      <c r="I109">
        <v>0</v>
      </c>
      <c r="J109">
        <f>INT($D109*1.1)</f>
        <v>91</v>
      </c>
      <c r="K109">
        <f>INT($D109*1.7)</f>
        <v>141</v>
      </c>
      <c r="L109">
        <f t="shared" si="6"/>
        <v>27</v>
      </c>
      <c r="M109">
        <f t="shared" si="7"/>
        <v>29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131</v>
      </c>
      <c r="C110" s="19">
        <f>C107</f>
        <v>10106</v>
      </c>
      <c r="D110">
        <v>83</v>
      </c>
      <c r="E110">
        <f t="shared" si="5"/>
        <v>2075</v>
      </c>
      <c r="F110">
        <f t="shared" si="4"/>
        <v>2656</v>
      </c>
      <c r="G110" s="16">
        <v>10</v>
      </c>
      <c r="H110">
        <f>INT($D110*1.1)</f>
        <v>91</v>
      </c>
      <c r="I110">
        <f>INT($D110*1.7)</f>
        <v>141</v>
      </c>
      <c r="J110">
        <v>0</v>
      </c>
      <c r="K110">
        <v>0</v>
      </c>
      <c r="L110">
        <f t="shared" si="6"/>
        <v>27</v>
      </c>
      <c r="M110">
        <f t="shared" si="7"/>
        <v>29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132</v>
      </c>
      <c r="C111" s="19">
        <f t="shared" ref="C111:C130" si="8">A111</f>
        <v>10110</v>
      </c>
      <c r="D111">
        <v>80</v>
      </c>
      <c r="E111">
        <f t="shared" si="5"/>
        <v>2000</v>
      </c>
      <c r="F111">
        <f t="shared" si="4"/>
        <v>2560</v>
      </c>
      <c r="G111" s="16">
        <v>10</v>
      </c>
      <c r="H111">
        <v>0</v>
      </c>
      <c r="I111">
        <v>0</v>
      </c>
      <c r="J111">
        <f>INT($D111*1.1)</f>
        <v>88</v>
      </c>
      <c r="K111">
        <f>INT($D111*1.7)</f>
        <v>136</v>
      </c>
      <c r="L111">
        <f t="shared" si="6"/>
        <v>26</v>
      </c>
      <c r="M111">
        <f t="shared" si="7"/>
        <v>28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133</v>
      </c>
      <c r="C112" s="19">
        <f t="shared" si="8"/>
        <v>10111</v>
      </c>
      <c r="D112">
        <v>76</v>
      </c>
      <c r="E112">
        <f>D112*25</f>
        <v>1900</v>
      </c>
      <c r="F112">
        <f t="shared" si="4"/>
        <v>2432</v>
      </c>
      <c r="G112" s="16">
        <v>10</v>
      </c>
      <c r="H112">
        <v>0</v>
      </c>
      <c r="I112">
        <v>0</v>
      </c>
      <c r="J112">
        <f>INT($D112*1.1)</f>
        <v>83</v>
      </c>
      <c r="K112">
        <f>INT($D112*1.7)</f>
        <v>129</v>
      </c>
      <c r="L112">
        <f t="shared" si="6"/>
        <v>25</v>
      </c>
      <c r="M112">
        <f t="shared" si="7"/>
        <v>27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134</v>
      </c>
      <c r="C113" s="19">
        <f t="shared" si="8"/>
        <v>10112</v>
      </c>
      <c r="D113">
        <v>78</v>
      </c>
      <c r="E113">
        <f t="shared" si="5"/>
        <v>1950</v>
      </c>
      <c r="F113">
        <f t="shared" si="4"/>
        <v>2496</v>
      </c>
      <c r="G113" s="16">
        <v>10</v>
      </c>
      <c r="H113">
        <f>INT($D113*1.1)</f>
        <v>85</v>
      </c>
      <c r="I113">
        <f>INT($D113*1.7)</f>
        <v>132</v>
      </c>
      <c r="J113">
        <v>0</v>
      </c>
      <c r="K113">
        <v>0</v>
      </c>
      <c r="L113">
        <f t="shared" si="6"/>
        <v>26</v>
      </c>
      <c r="M113">
        <f t="shared" si="7"/>
        <v>27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135</v>
      </c>
      <c r="C114" s="19">
        <f t="shared" si="8"/>
        <v>10113</v>
      </c>
      <c r="D114">
        <v>81</v>
      </c>
      <c r="E114">
        <f t="shared" si="5"/>
        <v>2025</v>
      </c>
      <c r="F114">
        <f t="shared" si="4"/>
        <v>2592</v>
      </c>
      <c r="G114" s="16">
        <v>10</v>
      </c>
      <c r="H114">
        <v>0</v>
      </c>
      <c r="I114">
        <v>0</v>
      </c>
      <c r="J114">
        <f>INT($D114*1.1)</f>
        <v>89</v>
      </c>
      <c r="K114">
        <f>INT($D114*1.7)</f>
        <v>137</v>
      </c>
      <c r="L114">
        <f t="shared" si="6"/>
        <v>27</v>
      </c>
      <c r="M114">
        <f t="shared" si="7"/>
        <v>28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136</v>
      </c>
      <c r="C115" s="19">
        <f t="shared" si="8"/>
        <v>10114</v>
      </c>
      <c r="D115">
        <v>94</v>
      </c>
      <c r="E115">
        <f t="shared" si="5"/>
        <v>2350</v>
      </c>
      <c r="F115">
        <f t="shared" si="4"/>
        <v>3008</v>
      </c>
      <c r="G115" s="16">
        <v>10</v>
      </c>
      <c r="H115">
        <f>INT($D115*1.1)</f>
        <v>103</v>
      </c>
      <c r="I115">
        <f>INT($D115*1.7)</f>
        <v>159</v>
      </c>
      <c r="J115">
        <v>0</v>
      </c>
      <c r="K115">
        <v>0</v>
      </c>
      <c r="L115">
        <f t="shared" si="6"/>
        <v>31</v>
      </c>
      <c r="M115">
        <f t="shared" si="7"/>
        <v>33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137</v>
      </c>
      <c r="C116" s="19">
        <f t="shared" si="8"/>
        <v>10115</v>
      </c>
      <c r="D116">
        <v>90</v>
      </c>
      <c r="E116">
        <f t="shared" si="5"/>
        <v>2250</v>
      </c>
      <c r="F116">
        <f t="shared" si="4"/>
        <v>2880</v>
      </c>
      <c r="G116" s="16">
        <v>10</v>
      </c>
      <c r="H116">
        <f>INT($D116*1.1)</f>
        <v>99</v>
      </c>
      <c r="I116">
        <f>INT($D116*1.7)</f>
        <v>153</v>
      </c>
      <c r="J116">
        <v>0</v>
      </c>
      <c r="K116">
        <v>0</v>
      </c>
      <c r="L116">
        <f>INT(D116/3)</f>
        <v>30</v>
      </c>
      <c r="M116">
        <f>INT(D116/2.8)</f>
        <v>32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138</v>
      </c>
      <c r="C117" s="19">
        <f t="shared" si="8"/>
        <v>10116</v>
      </c>
      <c r="D117">
        <v>92</v>
      </c>
      <c r="E117">
        <f t="shared" si="5"/>
        <v>2300</v>
      </c>
      <c r="F117">
        <f t="shared" si="4"/>
        <v>2944</v>
      </c>
      <c r="G117" s="16">
        <v>10</v>
      </c>
      <c r="H117">
        <f>INT($D117*1.1)</f>
        <v>101</v>
      </c>
      <c r="I117">
        <f>INT($D117*1.7)</f>
        <v>156</v>
      </c>
      <c r="J117">
        <v>0</v>
      </c>
      <c r="K117">
        <v>0</v>
      </c>
      <c r="L117">
        <f t="shared" ref="L117:L126" si="9">INT(D117/3)</f>
        <v>30</v>
      </c>
      <c r="M117">
        <f t="shared" ref="M117:M126" si="10">INT(D117/2.8)</f>
        <v>32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139</v>
      </c>
      <c r="C118" s="19">
        <f t="shared" si="8"/>
        <v>10117</v>
      </c>
      <c r="D118">
        <v>86</v>
      </c>
      <c r="E118">
        <f t="shared" si="5"/>
        <v>2150</v>
      </c>
      <c r="F118">
        <f t="shared" si="4"/>
        <v>2752</v>
      </c>
      <c r="G118" s="16">
        <v>10</v>
      </c>
      <c r="H118">
        <f>INT($D118*1.1)</f>
        <v>94</v>
      </c>
      <c r="I118">
        <f>INT($D118*1.7)</f>
        <v>146</v>
      </c>
      <c r="J118">
        <v>0</v>
      </c>
      <c r="K118">
        <v>0</v>
      </c>
      <c r="L118">
        <f t="shared" si="9"/>
        <v>28</v>
      </c>
      <c r="M118">
        <f t="shared" si="10"/>
        <v>30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140</v>
      </c>
      <c r="C119" s="19">
        <f t="shared" si="8"/>
        <v>10118</v>
      </c>
      <c r="D119">
        <v>94</v>
      </c>
      <c r="E119">
        <f t="shared" si="5"/>
        <v>2350</v>
      </c>
      <c r="F119">
        <f t="shared" si="4"/>
        <v>3008</v>
      </c>
      <c r="G119" s="16">
        <v>10</v>
      </c>
      <c r="H119">
        <v>0</v>
      </c>
      <c r="I119">
        <v>0</v>
      </c>
      <c r="J119">
        <f>INT($D119*1.1)</f>
        <v>103</v>
      </c>
      <c r="K119">
        <f>INT($D119*1.7)</f>
        <v>159</v>
      </c>
      <c r="L119">
        <f t="shared" si="9"/>
        <v>31</v>
      </c>
      <c r="M119">
        <f t="shared" si="10"/>
        <v>33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141</v>
      </c>
      <c r="C120" s="19">
        <f t="shared" si="8"/>
        <v>10119</v>
      </c>
      <c r="D120">
        <v>87</v>
      </c>
      <c r="E120">
        <f t="shared" si="5"/>
        <v>2175</v>
      </c>
      <c r="F120">
        <f t="shared" si="4"/>
        <v>2784</v>
      </c>
      <c r="G120" s="16">
        <v>10</v>
      </c>
      <c r="H120">
        <f>INT($D120*1.1)</f>
        <v>95</v>
      </c>
      <c r="I120">
        <f>INT($D120*1.7)</f>
        <v>147</v>
      </c>
      <c r="J120">
        <v>0</v>
      </c>
      <c r="K120">
        <v>0</v>
      </c>
      <c r="L120">
        <f t="shared" si="9"/>
        <v>29</v>
      </c>
      <c r="M120">
        <f t="shared" si="10"/>
        <v>31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142</v>
      </c>
      <c r="C121" s="19">
        <f t="shared" si="8"/>
        <v>10120</v>
      </c>
      <c r="D121">
        <v>85</v>
      </c>
      <c r="E121">
        <f t="shared" si="5"/>
        <v>2125</v>
      </c>
      <c r="F121">
        <f t="shared" si="4"/>
        <v>2720</v>
      </c>
      <c r="G121" s="16">
        <v>10</v>
      </c>
      <c r="H121">
        <f>INT($D121*1.1)</f>
        <v>93</v>
      </c>
      <c r="I121">
        <f>INT($D121*1.7)</f>
        <v>144</v>
      </c>
      <c r="J121">
        <v>0</v>
      </c>
      <c r="K121">
        <v>0</v>
      </c>
      <c r="L121">
        <f t="shared" si="9"/>
        <v>28</v>
      </c>
      <c r="M121">
        <f t="shared" si="10"/>
        <v>30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143</v>
      </c>
      <c r="C122" s="19">
        <f t="shared" si="8"/>
        <v>10121</v>
      </c>
      <c r="D122">
        <v>90</v>
      </c>
      <c r="E122">
        <f t="shared" si="5"/>
        <v>2250</v>
      </c>
      <c r="F122">
        <f t="shared" si="4"/>
        <v>2880</v>
      </c>
      <c r="G122" s="16">
        <v>10</v>
      </c>
      <c r="H122">
        <f>INT($D122*1.1)</f>
        <v>99</v>
      </c>
      <c r="I122">
        <f>INT($D122*1.7)</f>
        <v>153</v>
      </c>
      <c r="J122">
        <v>0</v>
      </c>
      <c r="K122">
        <v>0</v>
      </c>
      <c r="L122">
        <f t="shared" si="9"/>
        <v>30</v>
      </c>
      <c r="M122">
        <f t="shared" si="10"/>
        <v>32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144</v>
      </c>
      <c r="C123" s="19">
        <f t="shared" si="8"/>
        <v>10122</v>
      </c>
      <c r="D123">
        <v>88</v>
      </c>
      <c r="E123">
        <f>D123*25</f>
        <v>2200</v>
      </c>
      <c r="F123">
        <f t="shared" si="4"/>
        <v>2816</v>
      </c>
      <c r="G123" s="16">
        <v>10</v>
      </c>
      <c r="H123">
        <f>INT($D123*1.1)</f>
        <v>96</v>
      </c>
      <c r="I123">
        <f>INT($D123*1.7)</f>
        <v>149</v>
      </c>
      <c r="J123">
        <v>0</v>
      </c>
      <c r="K123">
        <v>0</v>
      </c>
      <c r="L123">
        <f t="shared" si="9"/>
        <v>29</v>
      </c>
      <c r="M123">
        <f t="shared" si="10"/>
        <v>31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145</v>
      </c>
      <c r="C124" s="19">
        <f t="shared" si="8"/>
        <v>10123</v>
      </c>
      <c r="D124">
        <v>86</v>
      </c>
      <c r="E124">
        <f t="shared" si="5"/>
        <v>2150</v>
      </c>
      <c r="F124">
        <f t="shared" si="4"/>
        <v>2752</v>
      </c>
      <c r="G124" s="16">
        <v>10</v>
      </c>
      <c r="H124">
        <v>0</v>
      </c>
      <c r="I124">
        <v>0</v>
      </c>
      <c r="J124">
        <f>INT($D124*1.1)</f>
        <v>94</v>
      </c>
      <c r="K124">
        <f>INT($D124*1.7)</f>
        <v>146</v>
      </c>
      <c r="L124">
        <f t="shared" si="9"/>
        <v>28</v>
      </c>
      <c r="M124">
        <f t="shared" si="10"/>
        <v>30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146</v>
      </c>
      <c r="C125" s="19">
        <f t="shared" si="8"/>
        <v>10124</v>
      </c>
      <c r="D125">
        <v>92</v>
      </c>
      <c r="E125">
        <f t="shared" si="5"/>
        <v>2300</v>
      </c>
      <c r="F125">
        <f t="shared" si="4"/>
        <v>2944</v>
      </c>
      <c r="G125" s="16">
        <v>10</v>
      </c>
      <c r="H125">
        <v>0</v>
      </c>
      <c r="I125">
        <v>0</v>
      </c>
      <c r="J125">
        <f>INT($D125*1.1)</f>
        <v>101</v>
      </c>
      <c r="K125">
        <f>INT($D125*1.7)</f>
        <v>156</v>
      </c>
      <c r="L125">
        <f t="shared" si="9"/>
        <v>30</v>
      </c>
      <c r="M125">
        <f t="shared" si="10"/>
        <v>32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147</v>
      </c>
      <c r="C126" s="19">
        <f t="shared" si="8"/>
        <v>10125</v>
      </c>
      <c r="D126">
        <v>89</v>
      </c>
      <c r="E126">
        <f t="shared" si="5"/>
        <v>2225</v>
      </c>
      <c r="F126">
        <f t="shared" si="4"/>
        <v>2848</v>
      </c>
      <c r="G126" s="16">
        <v>10</v>
      </c>
      <c r="H126">
        <v>0</v>
      </c>
      <c r="I126">
        <v>0</v>
      </c>
      <c r="J126">
        <f>INT($D126*1.1)</f>
        <v>97</v>
      </c>
      <c r="K126">
        <f>INT($D126*1.7)</f>
        <v>151</v>
      </c>
      <c r="L126">
        <f t="shared" si="9"/>
        <v>29</v>
      </c>
      <c r="M126">
        <f t="shared" si="10"/>
        <v>31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148</v>
      </c>
      <c r="C127" s="19">
        <f t="shared" si="8"/>
        <v>10126</v>
      </c>
      <c r="D127">
        <v>94</v>
      </c>
      <c r="E127">
        <f t="shared" si="5"/>
        <v>2350</v>
      </c>
      <c r="F127">
        <f t="shared" si="4"/>
        <v>3008</v>
      </c>
      <c r="G127" s="16">
        <v>10</v>
      </c>
      <c r="H127">
        <f>INT($D127*1.1)</f>
        <v>103</v>
      </c>
      <c r="I127">
        <f>INT($D127*1.7)</f>
        <v>159</v>
      </c>
      <c r="J127">
        <v>0</v>
      </c>
      <c r="K127">
        <v>0</v>
      </c>
      <c r="L127">
        <f>INT(D127/3)</f>
        <v>31</v>
      </c>
      <c r="M127">
        <f>INT(D127/2.8)</f>
        <v>33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149</v>
      </c>
      <c r="C128" s="19">
        <f t="shared" si="8"/>
        <v>10127</v>
      </c>
      <c r="D128">
        <v>98</v>
      </c>
      <c r="E128">
        <f t="shared" si="5"/>
        <v>2450</v>
      </c>
      <c r="F128">
        <f t="shared" si="4"/>
        <v>3136</v>
      </c>
      <c r="G128" s="16">
        <v>10</v>
      </c>
      <c r="H128">
        <v>0</v>
      </c>
      <c r="I128">
        <v>0</v>
      </c>
      <c r="J128">
        <f>INT($D128*1.15)</f>
        <v>112</v>
      </c>
      <c r="K128">
        <f>INT($D128*1.8)</f>
        <v>176</v>
      </c>
      <c r="L128">
        <f t="shared" ref="L128:L137" si="11">INT(D128/3)</f>
        <v>32</v>
      </c>
      <c r="M128">
        <f t="shared" ref="M128:M137" si="12">INT(D128/2.8)</f>
        <v>35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150</v>
      </c>
      <c r="C129" s="19">
        <f t="shared" si="8"/>
        <v>10128</v>
      </c>
      <c r="D129">
        <v>102</v>
      </c>
      <c r="E129">
        <f t="shared" si="5"/>
        <v>2550</v>
      </c>
      <c r="F129">
        <f t="shared" si="4"/>
        <v>3264</v>
      </c>
      <c r="G129" s="16">
        <v>10</v>
      </c>
      <c r="H129">
        <v>0</v>
      </c>
      <c r="I129">
        <v>0</v>
      </c>
      <c r="J129">
        <f>INT($D129*1.15)</f>
        <v>117</v>
      </c>
      <c r="K129">
        <f>INT($D129*1.8)</f>
        <v>183</v>
      </c>
      <c r="L129">
        <f t="shared" si="11"/>
        <v>34</v>
      </c>
      <c r="M129">
        <f t="shared" si="12"/>
        <v>36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151</v>
      </c>
      <c r="C130" s="19">
        <f t="shared" si="8"/>
        <v>10129</v>
      </c>
      <c r="D130">
        <v>95</v>
      </c>
      <c r="E130">
        <f t="shared" si="5"/>
        <v>2375</v>
      </c>
      <c r="F130">
        <f t="shared" si="4"/>
        <v>3040</v>
      </c>
      <c r="G130" s="16">
        <v>10</v>
      </c>
      <c r="H130">
        <f>INT($D130*1.15)</f>
        <v>109</v>
      </c>
      <c r="I130">
        <f>INT($D130*1.8)</f>
        <v>171</v>
      </c>
      <c r="J130">
        <v>0</v>
      </c>
      <c r="K130">
        <v>0</v>
      </c>
      <c r="L130">
        <f t="shared" si="11"/>
        <v>31</v>
      </c>
      <c r="M130">
        <f t="shared" si="12"/>
        <v>33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152</v>
      </c>
      <c r="C131" s="19">
        <f>C32</f>
        <v>10031</v>
      </c>
      <c r="D131">
        <v>95</v>
      </c>
      <c r="E131">
        <f t="shared" si="5"/>
        <v>2375</v>
      </c>
      <c r="F131">
        <f t="shared" si="4"/>
        <v>3040</v>
      </c>
      <c r="G131" s="16">
        <v>10</v>
      </c>
      <c r="H131">
        <f>INT($D131*1.15)</f>
        <v>109</v>
      </c>
      <c r="I131">
        <f>INT($D131*1.8)</f>
        <v>171</v>
      </c>
      <c r="J131">
        <v>0</v>
      </c>
      <c r="K131">
        <v>0</v>
      </c>
      <c r="L131">
        <f t="shared" si="11"/>
        <v>31</v>
      </c>
      <c r="M131">
        <f t="shared" si="12"/>
        <v>33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153</v>
      </c>
      <c r="C132" s="19">
        <f>C33</f>
        <v>10032</v>
      </c>
      <c r="D132">
        <v>101</v>
      </c>
      <c r="E132">
        <f t="shared" si="5"/>
        <v>2525</v>
      </c>
      <c r="F132">
        <f t="shared" si="4"/>
        <v>3232</v>
      </c>
      <c r="G132" s="16">
        <v>10</v>
      </c>
      <c r="H132">
        <f>INT($D132*1.15)</f>
        <v>116</v>
      </c>
      <c r="I132">
        <f>INT($D132*1.8)</f>
        <v>181</v>
      </c>
      <c r="J132">
        <v>0</v>
      </c>
      <c r="K132">
        <v>0</v>
      </c>
      <c r="L132">
        <f t="shared" si="11"/>
        <v>33</v>
      </c>
      <c r="M132">
        <f t="shared" si="12"/>
        <v>36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154</v>
      </c>
      <c r="C133" s="19">
        <f>C103</f>
        <v>10102</v>
      </c>
      <c r="D133">
        <v>99</v>
      </c>
      <c r="E133">
        <f t="shared" si="5"/>
        <v>2475</v>
      </c>
      <c r="F133">
        <f t="shared" si="4"/>
        <v>3168</v>
      </c>
      <c r="G133" s="16">
        <v>10</v>
      </c>
      <c r="H133">
        <v>0</v>
      </c>
      <c r="I133">
        <v>0</v>
      </c>
      <c r="J133">
        <f>INT($D133*1.15)</f>
        <v>113</v>
      </c>
      <c r="K133">
        <f>INT($D133*1.8)</f>
        <v>178</v>
      </c>
      <c r="L133">
        <f t="shared" si="11"/>
        <v>33</v>
      </c>
      <c r="M133">
        <f t="shared" si="12"/>
        <v>35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155</v>
      </c>
      <c r="C134" s="19">
        <f>A134</f>
        <v>10133</v>
      </c>
      <c r="D134">
        <v>101</v>
      </c>
      <c r="E134">
        <f t="shared" si="5"/>
        <v>2525</v>
      </c>
      <c r="F134">
        <f t="shared" si="4"/>
        <v>3232</v>
      </c>
      <c r="G134" s="16">
        <v>10</v>
      </c>
      <c r="H134">
        <v>0</v>
      </c>
      <c r="I134">
        <v>0</v>
      </c>
      <c r="J134">
        <f>INT($D134*1.15)</f>
        <v>116</v>
      </c>
      <c r="K134">
        <f>INT($D134*1.8)</f>
        <v>181</v>
      </c>
      <c r="L134">
        <f t="shared" si="11"/>
        <v>33</v>
      </c>
      <c r="M134">
        <f t="shared" si="12"/>
        <v>36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156</v>
      </c>
      <c r="C135" s="19">
        <f>C99</f>
        <v>10098</v>
      </c>
      <c r="D135">
        <v>100</v>
      </c>
      <c r="E135">
        <f t="shared" si="5"/>
        <v>2500</v>
      </c>
      <c r="F135">
        <f t="shared" si="4"/>
        <v>3200</v>
      </c>
      <c r="G135" s="16">
        <v>10</v>
      </c>
      <c r="H135">
        <v>0</v>
      </c>
      <c r="I135">
        <v>0</v>
      </c>
      <c r="J135">
        <f>INT($D135*1.15)</f>
        <v>115</v>
      </c>
      <c r="K135">
        <f>INT($D135*1.8)</f>
        <v>180</v>
      </c>
      <c r="L135">
        <f t="shared" si="11"/>
        <v>33</v>
      </c>
      <c r="M135">
        <f t="shared" si="12"/>
        <v>35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157</v>
      </c>
      <c r="C136" s="19">
        <f>A136</f>
        <v>10135</v>
      </c>
      <c r="D136">
        <v>103</v>
      </c>
      <c r="E136">
        <f t="shared" si="5"/>
        <v>2575</v>
      </c>
      <c r="F136">
        <f t="shared" si="4"/>
        <v>3296</v>
      </c>
      <c r="G136" s="16">
        <v>10</v>
      </c>
      <c r="H136">
        <f>INT($D136*1.15)</f>
        <v>118</v>
      </c>
      <c r="I136">
        <f>INT($D136*1.8)</f>
        <v>185</v>
      </c>
      <c r="J136">
        <v>0</v>
      </c>
      <c r="K136">
        <v>0</v>
      </c>
      <c r="L136">
        <f t="shared" si="11"/>
        <v>34</v>
      </c>
      <c r="M136">
        <f t="shared" si="12"/>
        <v>36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158</v>
      </c>
      <c r="C137" s="19">
        <f>A137</f>
        <v>10136</v>
      </c>
      <c r="D137">
        <v>98</v>
      </c>
      <c r="E137">
        <f t="shared" si="5"/>
        <v>2450</v>
      </c>
      <c r="F137">
        <f t="shared" si="4"/>
        <v>3136</v>
      </c>
      <c r="G137" s="16">
        <v>10</v>
      </c>
      <c r="H137">
        <f>INT($D137*1.15)</f>
        <v>112</v>
      </c>
      <c r="I137">
        <f>INT($D137*1.8)</f>
        <v>176</v>
      </c>
      <c r="J137">
        <v>0</v>
      </c>
      <c r="K137">
        <v>0</v>
      </c>
      <c r="L137">
        <f t="shared" si="11"/>
        <v>32</v>
      </c>
      <c r="M137">
        <f t="shared" si="12"/>
        <v>35</v>
      </c>
      <c r="N137">
        <v>20</v>
      </c>
      <c r="O137" s="16">
        <v>2000</v>
      </c>
      <c r="Q137"/>
    </row>
    <row r="138" spans="1:17" x14ac:dyDescent="0.15">
      <c r="A138" s="4">
        <v>10137</v>
      </c>
      <c r="B138" s="7" t="s">
        <v>230</v>
      </c>
      <c r="C138" s="19">
        <f>A138</f>
        <v>10137</v>
      </c>
      <c r="D138" s="16">
        <v>999</v>
      </c>
      <c r="E138" s="16">
        <v>100</v>
      </c>
      <c r="F138" s="16">
        <v>999999</v>
      </c>
      <c r="G138" s="16">
        <v>10</v>
      </c>
      <c r="H138">
        <v>1</v>
      </c>
      <c r="I138">
        <v>1</v>
      </c>
      <c r="J138">
        <v>1</v>
      </c>
      <c r="K138">
        <v>1</v>
      </c>
      <c r="L138">
        <v>50</v>
      </c>
      <c r="M138">
        <v>50</v>
      </c>
      <c r="N138">
        <v>20</v>
      </c>
      <c r="O138" s="16">
        <v>9000</v>
      </c>
      <c r="Q138"/>
    </row>
    <row r="139" spans="1:17" x14ac:dyDescent="0.15">
      <c r="A139" s="4">
        <v>10138</v>
      </c>
      <c r="B139" s="6" t="s">
        <v>221</v>
      </c>
      <c r="C139" s="19">
        <f>C138</f>
        <v>10137</v>
      </c>
      <c r="D139" s="16">
        <v>999</v>
      </c>
      <c r="E139" s="16">
        <v>200</v>
      </c>
      <c r="F139" s="16">
        <v>999999</v>
      </c>
      <c r="G139" s="16">
        <v>10</v>
      </c>
      <c r="H139">
        <v>1</v>
      </c>
      <c r="I139">
        <v>1</v>
      </c>
      <c r="J139">
        <v>1</v>
      </c>
      <c r="K139">
        <v>1</v>
      </c>
      <c r="L139">
        <v>100</v>
      </c>
      <c r="M139">
        <v>100</v>
      </c>
      <c r="N139">
        <v>20</v>
      </c>
      <c r="O139" s="16">
        <v>9000</v>
      </c>
    </row>
    <row r="140" spans="1:17" x14ac:dyDescent="0.15">
      <c r="A140" s="4">
        <v>10139</v>
      </c>
      <c r="B140" s="7" t="s">
        <v>222</v>
      </c>
      <c r="C140" s="19">
        <f>C138</f>
        <v>10137</v>
      </c>
      <c r="D140" s="16">
        <v>999</v>
      </c>
      <c r="E140" s="16">
        <v>300</v>
      </c>
      <c r="F140" s="16">
        <v>999999</v>
      </c>
      <c r="G140" s="16">
        <v>10</v>
      </c>
      <c r="H140">
        <v>1</v>
      </c>
      <c r="I140">
        <v>1</v>
      </c>
      <c r="J140">
        <v>1</v>
      </c>
      <c r="K140">
        <v>1</v>
      </c>
      <c r="L140">
        <v>200</v>
      </c>
      <c r="M140">
        <v>200</v>
      </c>
      <c r="N140">
        <v>20</v>
      </c>
      <c r="O140" s="16">
        <v>9000</v>
      </c>
    </row>
    <row r="141" spans="1:17" x14ac:dyDescent="0.15">
      <c r="A141" s="4">
        <v>10140</v>
      </c>
      <c r="B141" s="7" t="s">
        <v>223</v>
      </c>
      <c r="C141" s="19">
        <f>C138</f>
        <v>10137</v>
      </c>
      <c r="D141" s="16">
        <v>999</v>
      </c>
      <c r="E141" s="16">
        <v>400</v>
      </c>
      <c r="F141" s="16">
        <v>999999</v>
      </c>
      <c r="G141" s="16">
        <v>10</v>
      </c>
      <c r="H141">
        <v>1</v>
      </c>
      <c r="I141">
        <v>1</v>
      </c>
      <c r="J141">
        <v>1</v>
      </c>
      <c r="K141">
        <v>1</v>
      </c>
      <c r="L141">
        <v>400</v>
      </c>
      <c r="M141">
        <v>400</v>
      </c>
      <c r="N141">
        <v>20</v>
      </c>
      <c r="O141" s="16">
        <v>9000</v>
      </c>
    </row>
    <row r="142" spans="1:17" x14ac:dyDescent="0.15">
      <c r="A142" s="4">
        <v>10141</v>
      </c>
      <c r="B142" s="7" t="s">
        <v>224</v>
      </c>
      <c r="C142" s="19">
        <f>C138</f>
        <v>10137</v>
      </c>
      <c r="D142" s="16">
        <v>999</v>
      </c>
      <c r="E142" s="16">
        <v>500</v>
      </c>
      <c r="F142" s="16">
        <v>999999</v>
      </c>
      <c r="G142" s="16">
        <v>10</v>
      </c>
      <c r="H142">
        <v>1</v>
      </c>
      <c r="I142">
        <v>1</v>
      </c>
      <c r="J142">
        <v>1</v>
      </c>
      <c r="K142">
        <v>1</v>
      </c>
      <c r="L142">
        <v>800</v>
      </c>
      <c r="M142">
        <v>800</v>
      </c>
      <c r="N142">
        <v>20</v>
      </c>
      <c r="O142" s="16">
        <v>9000</v>
      </c>
    </row>
    <row r="143" spans="1:17" x14ac:dyDescent="0.15">
      <c r="A143" s="4">
        <v>10142</v>
      </c>
      <c r="B143" s="7" t="s">
        <v>225</v>
      </c>
      <c r="C143" s="19">
        <f>C138</f>
        <v>10137</v>
      </c>
      <c r="D143" s="16">
        <v>999</v>
      </c>
      <c r="E143" s="16">
        <v>600</v>
      </c>
      <c r="F143" s="16">
        <v>999999</v>
      </c>
      <c r="G143" s="16">
        <v>10</v>
      </c>
      <c r="H143">
        <v>1</v>
      </c>
      <c r="I143">
        <v>1</v>
      </c>
      <c r="J143">
        <v>1</v>
      </c>
      <c r="K143">
        <v>1</v>
      </c>
      <c r="L143">
        <v>1500</v>
      </c>
      <c r="M143">
        <v>1500</v>
      </c>
      <c r="N143">
        <v>20</v>
      </c>
      <c r="O143" s="16">
        <v>9000</v>
      </c>
    </row>
    <row r="144" spans="1:17" x14ac:dyDescent="0.15">
      <c r="A144" s="4">
        <v>10143</v>
      </c>
      <c r="B144" s="7" t="s">
        <v>226</v>
      </c>
      <c r="C144" s="19">
        <f>C138</f>
        <v>10137</v>
      </c>
      <c r="D144" s="16">
        <v>999</v>
      </c>
      <c r="E144" s="16">
        <v>700</v>
      </c>
      <c r="F144" s="16">
        <v>999999</v>
      </c>
      <c r="G144" s="16">
        <v>10</v>
      </c>
      <c r="H144">
        <v>1</v>
      </c>
      <c r="I144">
        <v>1</v>
      </c>
      <c r="J144">
        <v>1</v>
      </c>
      <c r="K144">
        <v>1</v>
      </c>
      <c r="L144">
        <v>2500</v>
      </c>
      <c r="M144">
        <v>2500</v>
      </c>
      <c r="N144">
        <v>20</v>
      </c>
      <c r="O144" s="16">
        <v>9000</v>
      </c>
    </row>
    <row r="145" spans="1:15" x14ac:dyDescent="0.15">
      <c r="A145" s="4">
        <v>10144</v>
      </c>
      <c r="B145" s="7" t="s">
        <v>227</v>
      </c>
      <c r="C145" s="19">
        <f>C138</f>
        <v>10137</v>
      </c>
      <c r="D145" s="16">
        <v>999</v>
      </c>
      <c r="E145" s="16">
        <v>800</v>
      </c>
      <c r="F145" s="16">
        <v>999999</v>
      </c>
      <c r="G145" s="16">
        <v>10</v>
      </c>
      <c r="H145">
        <v>1</v>
      </c>
      <c r="I145">
        <v>1</v>
      </c>
      <c r="J145">
        <v>1</v>
      </c>
      <c r="K145">
        <v>1</v>
      </c>
      <c r="L145">
        <v>4000</v>
      </c>
      <c r="M145">
        <v>4000</v>
      </c>
      <c r="N145">
        <v>20</v>
      </c>
      <c r="O145" s="16">
        <v>9000</v>
      </c>
    </row>
    <row r="146" spans="1:15" x14ac:dyDescent="0.15">
      <c r="A146" s="4">
        <v>10145</v>
      </c>
      <c r="B146" s="7" t="s">
        <v>228</v>
      </c>
      <c r="C146" s="19">
        <f>C138</f>
        <v>10137</v>
      </c>
      <c r="D146" s="16">
        <v>999</v>
      </c>
      <c r="E146" s="16">
        <v>900</v>
      </c>
      <c r="F146" s="16">
        <v>999999</v>
      </c>
      <c r="G146" s="16">
        <v>10</v>
      </c>
      <c r="H146">
        <v>1</v>
      </c>
      <c r="I146">
        <v>1</v>
      </c>
      <c r="J146">
        <v>1</v>
      </c>
      <c r="K146">
        <v>1</v>
      </c>
      <c r="L146">
        <v>6000</v>
      </c>
      <c r="M146">
        <v>6000</v>
      </c>
      <c r="N146">
        <v>20</v>
      </c>
      <c r="O146" s="16">
        <v>9000</v>
      </c>
    </row>
    <row r="147" spans="1:15" x14ac:dyDescent="0.15">
      <c r="A147" s="4">
        <v>10146</v>
      </c>
      <c r="B147" s="7" t="s">
        <v>229</v>
      </c>
      <c r="C147" s="19">
        <f>C138</f>
        <v>10137</v>
      </c>
      <c r="D147" s="16">
        <v>999</v>
      </c>
      <c r="E147" s="16">
        <v>1000</v>
      </c>
      <c r="F147" s="16">
        <v>999999</v>
      </c>
      <c r="G147" s="16">
        <v>10</v>
      </c>
      <c r="H147">
        <v>1</v>
      </c>
      <c r="I147">
        <v>1</v>
      </c>
      <c r="J147">
        <v>1</v>
      </c>
      <c r="K147">
        <v>1</v>
      </c>
      <c r="L147">
        <v>9999</v>
      </c>
      <c r="M147">
        <v>9999</v>
      </c>
      <c r="N147">
        <v>20</v>
      </c>
      <c r="O147" s="16">
        <v>9000</v>
      </c>
    </row>
    <row r="148" spans="1:15" x14ac:dyDescent="0.15">
      <c r="A148" s="4">
        <v>10147</v>
      </c>
      <c r="B148" s="7" t="s">
        <v>231</v>
      </c>
      <c r="C148" s="19">
        <f>A148</f>
        <v>10147</v>
      </c>
      <c r="D148" s="16">
        <v>999</v>
      </c>
      <c r="E148" s="16">
        <v>100</v>
      </c>
      <c r="F148" s="16">
        <v>999999</v>
      </c>
      <c r="G148" s="16">
        <v>10</v>
      </c>
      <c r="H148">
        <v>50</v>
      </c>
      <c r="I148">
        <v>50</v>
      </c>
      <c r="J148">
        <v>0</v>
      </c>
      <c r="K148">
        <v>0</v>
      </c>
      <c r="L148">
        <v>0</v>
      </c>
      <c r="M148">
        <v>0</v>
      </c>
      <c r="N148">
        <v>20</v>
      </c>
      <c r="O148" s="16">
        <v>1500</v>
      </c>
    </row>
    <row r="149" spans="1:15" x14ac:dyDescent="0.15">
      <c r="A149" s="4">
        <v>10148</v>
      </c>
      <c r="B149" s="7" t="s">
        <v>203</v>
      </c>
      <c r="C149" s="19">
        <f>C148</f>
        <v>10147</v>
      </c>
      <c r="D149" s="16">
        <v>999</v>
      </c>
      <c r="E149" s="16">
        <v>200</v>
      </c>
      <c r="F149" s="16">
        <v>999999</v>
      </c>
      <c r="G149" s="16">
        <v>10</v>
      </c>
      <c r="H149">
        <v>150</v>
      </c>
      <c r="I149">
        <v>150</v>
      </c>
      <c r="J149">
        <v>0</v>
      </c>
      <c r="K149">
        <v>0</v>
      </c>
      <c r="L149">
        <v>0</v>
      </c>
      <c r="M149">
        <v>0</v>
      </c>
      <c r="N149">
        <v>20</v>
      </c>
      <c r="O149" s="16">
        <v>1500</v>
      </c>
    </row>
    <row r="150" spans="1:15" x14ac:dyDescent="0.15">
      <c r="A150" s="4">
        <v>10149</v>
      </c>
      <c r="B150" s="7" t="s">
        <v>204</v>
      </c>
      <c r="C150" s="19">
        <f>C148</f>
        <v>10147</v>
      </c>
      <c r="D150" s="16">
        <v>999</v>
      </c>
      <c r="E150" s="16">
        <v>300</v>
      </c>
      <c r="F150" s="16">
        <v>999999</v>
      </c>
      <c r="G150" s="16">
        <v>10</v>
      </c>
      <c r="H150">
        <v>400</v>
      </c>
      <c r="I150">
        <v>400</v>
      </c>
      <c r="J150">
        <v>0</v>
      </c>
      <c r="K150">
        <v>0</v>
      </c>
      <c r="L150">
        <v>0</v>
      </c>
      <c r="M150">
        <v>0</v>
      </c>
      <c r="N150">
        <v>20</v>
      </c>
      <c r="O150" s="16">
        <v>1500</v>
      </c>
    </row>
    <row r="151" spans="1:15" x14ac:dyDescent="0.15">
      <c r="A151" s="4">
        <v>10150</v>
      </c>
      <c r="B151" s="7" t="s">
        <v>205</v>
      </c>
      <c r="C151" s="19">
        <f>C148</f>
        <v>10147</v>
      </c>
      <c r="D151" s="16">
        <v>999</v>
      </c>
      <c r="E151" s="16">
        <v>400</v>
      </c>
      <c r="F151" s="16">
        <v>999999</v>
      </c>
      <c r="G151" s="16">
        <v>10</v>
      </c>
      <c r="H151">
        <v>1000</v>
      </c>
      <c r="I151">
        <v>1000</v>
      </c>
      <c r="J151">
        <v>0</v>
      </c>
      <c r="K151">
        <v>0</v>
      </c>
      <c r="L151">
        <v>0</v>
      </c>
      <c r="M151">
        <v>0</v>
      </c>
      <c r="N151">
        <v>20</v>
      </c>
      <c r="O151" s="16">
        <v>1500</v>
      </c>
    </row>
    <row r="152" spans="1:15" x14ac:dyDescent="0.15">
      <c r="A152" s="4">
        <v>10151</v>
      </c>
      <c r="B152" s="7" t="s">
        <v>206</v>
      </c>
      <c r="C152" s="19">
        <f>C148</f>
        <v>10147</v>
      </c>
      <c r="D152" s="16">
        <v>999</v>
      </c>
      <c r="E152" s="16">
        <v>500</v>
      </c>
      <c r="F152" s="16">
        <v>999999</v>
      </c>
      <c r="G152" s="16">
        <v>10</v>
      </c>
      <c r="H152">
        <v>2000</v>
      </c>
      <c r="I152">
        <v>2000</v>
      </c>
      <c r="J152">
        <v>0</v>
      </c>
      <c r="K152">
        <v>0</v>
      </c>
      <c r="L152">
        <v>0</v>
      </c>
      <c r="M152">
        <v>0</v>
      </c>
      <c r="N152">
        <v>20</v>
      </c>
      <c r="O152" s="16">
        <v>1500</v>
      </c>
    </row>
    <row r="153" spans="1:15" x14ac:dyDescent="0.15">
      <c r="A153" s="4">
        <v>10152</v>
      </c>
      <c r="B153" s="7" t="s">
        <v>207</v>
      </c>
      <c r="C153" s="19">
        <f>C148</f>
        <v>10147</v>
      </c>
      <c r="D153" s="16">
        <v>999</v>
      </c>
      <c r="E153" s="16">
        <v>600</v>
      </c>
      <c r="F153" s="16">
        <v>999999</v>
      </c>
      <c r="G153" s="16">
        <v>10</v>
      </c>
      <c r="H153">
        <v>4000</v>
      </c>
      <c r="I153">
        <v>4000</v>
      </c>
      <c r="J153">
        <v>0</v>
      </c>
      <c r="K153">
        <v>0</v>
      </c>
      <c r="L153">
        <v>0</v>
      </c>
      <c r="M153">
        <v>0</v>
      </c>
      <c r="N153">
        <v>20</v>
      </c>
      <c r="O153" s="16">
        <v>1500</v>
      </c>
    </row>
    <row r="154" spans="1:15" x14ac:dyDescent="0.15">
      <c r="A154" s="4">
        <v>10153</v>
      </c>
      <c r="B154" s="7" t="s">
        <v>208</v>
      </c>
      <c r="C154" s="19">
        <f>C148</f>
        <v>10147</v>
      </c>
      <c r="D154" s="16">
        <v>999</v>
      </c>
      <c r="E154" s="16">
        <v>700</v>
      </c>
      <c r="F154" s="16">
        <v>999999</v>
      </c>
      <c r="G154" s="16">
        <v>10</v>
      </c>
      <c r="H154">
        <v>7000</v>
      </c>
      <c r="I154">
        <v>7000</v>
      </c>
      <c r="J154">
        <v>0</v>
      </c>
      <c r="K154">
        <v>0</v>
      </c>
      <c r="L154">
        <v>0</v>
      </c>
      <c r="M154">
        <v>0</v>
      </c>
      <c r="N154">
        <v>20</v>
      </c>
      <c r="O154" s="16">
        <v>1500</v>
      </c>
    </row>
    <row r="155" spans="1:15" x14ac:dyDescent="0.15">
      <c r="A155" s="4">
        <v>10154</v>
      </c>
      <c r="B155" s="7" t="s">
        <v>209</v>
      </c>
      <c r="C155" s="19">
        <f>C148</f>
        <v>10147</v>
      </c>
      <c r="D155" s="16">
        <v>999</v>
      </c>
      <c r="E155" s="16">
        <v>800</v>
      </c>
      <c r="F155" s="16">
        <v>999999</v>
      </c>
      <c r="G155" s="16">
        <v>10</v>
      </c>
      <c r="H155">
        <v>11000</v>
      </c>
      <c r="I155">
        <v>11000</v>
      </c>
      <c r="J155">
        <v>0</v>
      </c>
      <c r="K155">
        <v>0</v>
      </c>
      <c r="L155">
        <v>0</v>
      </c>
      <c r="M155">
        <v>0</v>
      </c>
      <c r="N155">
        <v>20</v>
      </c>
      <c r="O155" s="16">
        <v>1500</v>
      </c>
    </row>
    <row r="156" spans="1:15" x14ac:dyDescent="0.15">
      <c r="A156" s="4">
        <v>10155</v>
      </c>
      <c r="B156" s="7" t="s">
        <v>210</v>
      </c>
      <c r="C156" s="19">
        <f>C148</f>
        <v>10147</v>
      </c>
      <c r="D156" s="16">
        <v>999</v>
      </c>
      <c r="E156" s="16">
        <v>900</v>
      </c>
      <c r="F156" s="16">
        <v>999999</v>
      </c>
      <c r="G156" s="16">
        <v>10</v>
      </c>
      <c r="H156">
        <v>16000</v>
      </c>
      <c r="I156">
        <v>16000</v>
      </c>
      <c r="J156">
        <v>0</v>
      </c>
      <c r="K156">
        <v>0</v>
      </c>
      <c r="L156">
        <v>0</v>
      </c>
      <c r="M156">
        <v>0</v>
      </c>
      <c r="N156">
        <v>20</v>
      </c>
      <c r="O156" s="16">
        <v>1500</v>
      </c>
    </row>
    <row r="157" spans="1:15" x14ac:dyDescent="0.15">
      <c r="A157" s="4">
        <v>10156</v>
      </c>
      <c r="B157" s="7" t="s">
        <v>211</v>
      </c>
      <c r="C157" s="19">
        <f>C148</f>
        <v>10147</v>
      </c>
      <c r="D157" s="16">
        <v>999</v>
      </c>
      <c r="E157" s="16">
        <v>1000</v>
      </c>
      <c r="F157" s="16">
        <v>999999</v>
      </c>
      <c r="G157" s="16">
        <v>10</v>
      </c>
      <c r="H157">
        <v>22000</v>
      </c>
      <c r="I157">
        <v>22000</v>
      </c>
      <c r="J157">
        <v>0</v>
      </c>
      <c r="K157">
        <v>0</v>
      </c>
      <c r="L157">
        <v>0</v>
      </c>
      <c r="M157">
        <v>0</v>
      </c>
      <c r="N157">
        <v>20</v>
      </c>
      <c r="O157" s="16">
        <v>1500</v>
      </c>
    </row>
    <row r="158" spans="1:15" x14ac:dyDescent="0.15">
      <c r="A158" s="4">
        <v>10157</v>
      </c>
      <c r="B158" s="7" t="s">
        <v>232</v>
      </c>
      <c r="C158" s="19">
        <f>A158</f>
        <v>10157</v>
      </c>
      <c r="D158" s="16">
        <v>999</v>
      </c>
      <c r="E158" s="16">
        <v>100</v>
      </c>
      <c r="F158" s="16">
        <v>999999</v>
      </c>
      <c r="G158" s="16">
        <v>10</v>
      </c>
      <c r="H158">
        <v>0</v>
      </c>
      <c r="I158">
        <v>0</v>
      </c>
      <c r="J158">
        <v>50</v>
      </c>
      <c r="K158">
        <v>50</v>
      </c>
      <c r="L158">
        <v>0</v>
      </c>
      <c r="M158">
        <v>0</v>
      </c>
      <c r="N158">
        <v>20</v>
      </c>
      <c r="O158" s="16">
        <v>1500</v>
      </c>
    </row>
    <row r="159" spans="1:15" x14ac:dyDescent="0.15">
      <c r="A159" s="4">
        <v>10158</v>
      </c>
      <c r="B159" s="7" t="s">
        <v>212</v>
      </c>
      <c r="C159" s="19">
        <f>C158</f>
        <v>10157</v>
      </c>
      <c r="D159" s="16">
        <v>999</v>
      </c>
      <c r="E159" s="16">
        <v>200</v>
      </c>
      <c r="F159" s="16">
        <v>999999</v>
      </c>
      <c r="G159" s="16">
        <v>10</v>
      </c>
      <c r="H159">
        <v>0</v>
      </c>
      <c r="I159">
        <v>0</v>
      </c>
      <c r="J159">
        <v>150</v>
      </c>
      <c r="K159">
        <v>150</v>
      </c>
      <c r="L159">
        <v>0</v>
      </c>
      <c r="M159">
        <v>0</v>
      </c>
      <c r="N159">
        <v>20</v>
      </c>
      <c r="O159" s="16">
        <v>1500</v>
      </c>
    </row>
    <row r="160" spans="1:15" x14ac:dyDescent="0.15">
      <c r="A160" s="4">
        <v>10159</v>
      </c>
      <c r="B160" s="7" t="s">
        <v>213</v>
      </c>
      <c r="C160" s="19">
        <f>C158</f>
        <v>10157</v>
      </c>
      <c r="D160" s="16">
        <v>999</v>
      </c>
      <c r="E160" s="16">
        <v>300</v>
      </c>
      <c r="F160" s="16">
        <v>999999</v>
      </c>
      <c r="G160" s="16">
        <v>10</v>
      </c>
      <c r="H160">
        <v>0</v>
      </c>
      <c r="I160">
        <v>0</v>
      </c>
      <c r="J160">
        <v>400</v>
      </c>
      <c r="K160">
        <v>400</v>
      </c>
      <c r="L160">
        <v>0</v>
      </c>
      <c r="M160">
        <v>0</v>
      </c>
      <c r="N160">
        <v>20</v>
      </c>
      <c r="O160" s="16">
        <v>1500</v>
      </c>
    </row>
    <row r="161" spans="1:17" x14ac:dyDescent="0.15">
      <c r="A161" s="4">
        <v>10160</v>
      </c>
      <c r="B161" s="7" t="s">
        <v>214</v>
      </c>
      <c r="C161" s="19">
        <f>C158</f>
        <v>10157</v>
      </c>
      <c r="D161" s="16">
        <v>999</v>
      </c>
      <c r="E161" s="16">
        <v>400</v>
      </c>
      <c r="F161" s="16">
        <v>999999</v>
      </c>
      <c r="G161" s="16">
        <v>10</v>
      </c>
      <c r="H161">
        <v>0</v>
      </c>
      <c r="I161">
        <v>0</v>
      </c>
      <c r="J161">
        <v>1000</v>
      </c>
      <c r="K161">
        <v>1000</v>
      </c>
      <c r="L161">
        <v>0</v>
      </c>
      <c r="M161">
        <v>0</v>
      </c>
      <c r="N161">
        <v>20</v>
      </c>
      <c r="O161" s="16">
        <v>1500</v>
      </c>
      <c r="Q161"/>
    </row>
    <row r="162" spans="1:17" x14ac:dyDescent="0.15">
      <c r="A162" s="4">
        <v>10161</v>
      </c>
      <c r="B162" s="7" t="s">
        <v>215</v>
      </c>
      <c r="C162" s="19">
        <f>C158</f>
        <v>10157</v>
      </c>
      <c r="D162" s="16">
        <v>999</v>
      </c>
      <c r="E162" s="16">
        <v>500</v>
      </c>
      <c r="F162" s="16">
        <v>999999</v>
      </c>
      <c r="G162" s="16">
        <v>10</v>
      </c>
      <c r="H162">
        <v>0</v>
      </c>
      <c r="I162">
        <v>0</v>
      </c>
      <c r="J162">
        <v>2000</v>
      </c>
      <c r="K162">
        <v>2000</v>
      </c>
      <c r="L162">
        <v>0</v>
      </c>
      <c r="M162">
        <v>0</v>
      </c>
      <c r="N162">
        <v>20</v>
      </c>
      <c r="O162" s="16">
        <v>1500</v>
      </c>
      <c r="Q162"/>
    </row>
    <row r="163" spans="1:17" x14ac:dyDescent="0.15">
      <c r="A163" s="4">
        <v>10162</v>
      </c>
      <c r="B163" s="7" t="s">
        <v>216</v>
      </c>
      <c r="C163" s="19">
        <f>C158</f>
        <v>10157</v>
      </c>
      <c r="D163" s="16">
        <v>999</v>
      </c>
      <c r="E163" s="16">
        <v>600</v>
      </c>
      <c r="F163" s="16">
        <v>999999</v>
      </c>
      <c r="G163" s="16">
        <v>10</v>
      </c>
      <c r="H163">
        <v>0</v>
      </c>
      <c r="I163">
        <v>0</v>
      </c>
      <c r="J163">
        <v>4000</v>
      </c>
      <c r="K163">
        <v>4000</v>
      </c>
      <c r="L163">
        <v>0</v>
      </c>
      <c r="M163">
        <v>0</v>
      </c>
      <c r="N163">
        <v>20</v>
      </c>
      <c r="O163" s="16">
        <v>1500</v>
      </c>
      <c r="Q163"/>
    </row>
    <row r="164" spans="1:17" x14ac:dyDescent="0.15">
      <c r="A164" s="4">
        <v>10163</v>
      </c>
      <c r="B164" s="7" t="s">
        <v>217</v>
      </c>
      <c r="C164" s="19">
        <f>C158</f>
        <v>10157</v>
      </c>
      <c r="D164" s="16">
        <v>999</v>
      </c>
      <c r="E164" s="16">
        <v>700</v>
      </c>
      <c r="F164" s="16">
        <v>999999</v>
      </c>
      <c r="G164" s="16">
        <v>10</v>
      </c>
      <c r="H164">
        <v>0</v>
      </c>
      <c r="I164">
        <v>0</v>
      </c>
      <c r="J164">
        <v>7000</v>
      </c>
      <c r="K164">
        <v>7000</v>
      </c>
      <c r="L164">
        <v>0</v>
      </c>
      <c r="M164">
        <v>0</v>
      </c>
      <c r="N164">
        <v>20</v>
      </c>
      <c r="O164" s="16">
        <v>1500</v>
      </c>
      <c r="Q164"/>
    </row>
    <row r="165" spans="1:17" x14ac:dyDescent="0.15">
      <c r="A165" s="4">
        <v>10164</v>
      </c>
      <c r="B165" s="7" t="s">
        <v>218</v>
      </c>
      <c r="C165" s="19">
        <f>C158</f>
        <v>10157</v>
      </c>
      <c r="D165" s="16">
        <v>999</v>
      </c>
      <c r="E165" s="16">
        <v>800</v>
      </c>
      <c r="F165" s="16">
        <v>999999</v>
      </c>
      <c r="G165" s="16">
        <v>10</v>
      </c>
      <c r="H165">
        <v>0</v>
      </c>
      <c r="I165">
        <v>0</v>
      </c>
      <c r="J165">
        <v>11000</v>
      </c>
      <c r="K165">
        <v>11000</v>
      </c>
      <c r="L165">
        <v>0</v>
      </c>
      <c r="M165">
        <v>0</v>
      </c>
      <c r="N165">
        <v>20</v>
      </c>
      <c r="O165" s="16">
        <v>1500</v>
      </c>
      <c r="Q165"/>
    </row>
    <row r="166" spans="1:17" x14ac:dyDescent="0.15">
      <c r="A166" s="4">
        <v>10165</v>
      </c>
      <c r="B166" s="7" t="s">
        <v>219</v>
      </c>
      <c r="C166" s="19">
        <f>C158</f>
        <v>10157</v>
      </c>
      <c r="D166" s="16">
        <v>999</v>
      </c>
      <c r="E166" s="16">
        <v>900</v>
      </c>
      <c r="F166" s="16">
        <v>999999</v>
      </c>
      <c r="G166" s="16">
        <v>10</v>
      </c>
      <c r="H166">
        <v>0</v>
      </c>
      <c r="I166">
        <v>0</v>
      </c>
      <c r="J166">
        <v>16000</v>
      </c>
      <c r="K166">
        <v>16000</v>
      </c>
      <c r="L166">
        <v>0</v>
      </c>
      <c r="M166">
        <v>0</v>
      </c>
      <c r="N166">
        <v>20</v>
      </c>
      <c r="O166" s="16">
        <v>1500</v>
      </c>
      <c r="Q166"/>
    </row>
    <row r="167" spans="1:17" x14ac:dyDescent="0.15">
      <c r="A167" s="4">
        <v>10166</v>
      </c>
      <c r="B167" s="7" t="s">
        <v>220</v>
      </c>
      <c r="C167" s="19">
        <f>C158</f>
        <v>10157</v>
      </c>
      <c r="D167" s="16">
        <v>999</v>
      </c>
      <c r="E167" s="16">
        <v>1000</v>
      </c>
      <c r="F167" s="16">
        <v>999999</v>
      </c>
      <c r="G167" s="16">
        <v>10</v>
      </c>
      <c r="H167">
        <v>0</v>
      </c>
      <c r="I167">
        <v>0</v>
      </c>
      <c r="J167">
        <v>22000</v>
      </c>
      <c r="K167">
        <v>22000</v>
      </c>
      <c r="L167">
        <v>0</v>
      </c>
      <c r="M167">
        <v>0</v>
      </c>
      <c r="N167">
        <v>20</v>
      </c>
      <c r="O167" s="16">
        <v>1500</v>
      </c>
      <c r="Q167"/>
    </row>
    <row r="168" spans="1:17" x14ac:dyDescent="0.15">
      <c r="A168" s="4">
        <v>11001</v>
      </c>
      <c r="B168" t="s">
        <v>233</v>
      </c>
      <c r="C168" s="20">
        <f>A168</f>
        <v>11001</v>
      </c>
      <c r="D168">
        <v>105</v>
      </c>
      <c r="E168">
        <f>D168*22</f>
        <v>2310</v>
      </c>
      <c r="F168">
        <f t="shared" ref="F168" si="13">D168*32</f>
        <v>3360</v>
      </c>
      <c r="G168" s="16">
        <v>10</v>
      </c>
      <c r="H168">
        <f>INT($D168*1.35)</f>
        <v>141</v>
      </c>
      <c r="I168">
        <f>INT($D168*2.3)</f>
        <v>241</v>
      </c>
      <c r="J168">
        <v>0</v>
      </c>
      <c r="K168">
        <v>0</v>
      </c>
      <c r="L168">
        <f t="shared" ref="L168" si="14">INT(D168/3)</f>
        <v>35</v>
      </c>
      <c r="M168">
        <f t="shared" ref="M168" si="15">INT(D168/2.8)</f>
        <v>37</v>
      </c>
      <c r="N168">
        <v>20</v>
      </c>
      <c r="O168" s="16">
        <v>1500</v>
      </c>
      <c r="Q168"/>
    </row>
    <row r="169" spans="1:17" x14ac:dyDescent="0.15">
      <c r="A169" s="4">
        <v>11002</v>
      </c>
      <c r="B169" t="s">
        <v>234</v>
      </c>
      <c r="C169" s="20">
        <f t="shared" ref="C169:C171" si="16">A169</f>
        <v>11002</v>
      </c>
      <c r="D169">
        <v>111</v>
      </c>
      <c r="E169">
        <f t="shared" ref="E169:E215" si="17">D169*22</f>
        <v>2442</v>
      </c>
      <c r="F169">
        <f t="shared" ref="F169:F235" si="18">D169*32</f>
        <v>3552</v>
      </c>
      <c r="G169" s="16">
        <v>10</v>
      </c>
      <c r="H169">
        <f>INT($D169*1.35)</f>
        <v>149</v>
      </c>
      <c r="I169">
        <f>INT($D169*2.3)</f>
        <v>255</v>
      </c>
      <c r="J169">
        <v>0</v>
      </c>
      <c r="K169">
        <v>0</v>
      </c>
      <c r="L169">
        <f t="shared" ref="L169:L235" si="19">INT(D169/3)</f>
        <v>37</v>
      </c>
      <c r="M169">
        <f t="shared" ref="M169:M235" si="20">INT(D169/2.8)</f>
        <v>39</v>
      </c>
      <c r="N169">
        <v>20</v>
      </c>
      <c r="O169" s="16">
        <v>1500</v>
      </c>
    </row>
    <row r="170" spans="1:17" x14ac:dyDescent="0.15">
      <c r="A170" s="4">
        <v>11003</v>
      </c>
      <c r="B170" t="s">
        <v>235</v>
      </c>
      <c r="C170" s="20">
        <f t="shared" si="16"/>
        <v>11003</v>
      </c>
      <c r="D170">
        <v>105</v>
      </c>
      <c r="E170">
        <f t="shared" si="17"/>
        <v>2310</v>
      </c>
      <c r="F170">
        <f t="shared" si="18"/>
        <v>3360</v>
      </c>
      <c r="G170" s="16">
        <v>10</v>
      </c>
      <c r="H170">
        <v>0</v>
      </c>
      <c r="I170">
        <v>0</v>
      </c>
      <c r="J170">
        <f>INT($D170*1.35)</f>
        <v>141</v>
      </c>
      <c r="K170">
        <f>INT($D170*2.3)</f>
        <v>241</v>
      </c>
      <c r="L170">
        <f t="shared" si="19"/>
        <v>35</v>
      </c>
      <c r="M170">
        <f t="shared" si="20"/>
        <v>37</v>
      </c>
      <c r="N170">
        <v>20</v>
      </c>
      <c r="O170" s="16">
        <v>1500</v>
      </c>
    </row>
    <row r="171" spans="1:17" x14ac:dyDescent="0.15">
      <c r="A171" s="4">
        <v>11004</v>
      </c>
      <c r="B171" t="s">
        <v>236</v>
      </c>
      <c r="C171" s="20">
        <f t="shared" si="16"/>
        <v>11004</v>
      </c>
      <c r="D171">
        <v>106</v>
      </c>
      <c r="E171">
        <f t="shared" si="17"/>
        <v>2332</v>
      </c>
      <c r="F171">
        <f t="shared" si="18"/>
        <v>3392</v>
      </c>
      <c r="G171" s="16">
        <v>10</v>
      </c>
      <c r="H171">
        <v>0</v>
      </c>
      <c r="I171">
        <v>0</v>
      </c>
      <c r="J171">
        <f>INT($D171*1.35)</f>
        <v>143</v>
      </c>
      <c r="K171">
        <f>INT($D171*2.3)</f>
        <v>243</v>
      </c>
      <c r="L171">
        <f t="shared" si="19"/>
        <v>35</v>
      </c>
      <c r="M171">
        <f t="shared" si="20"/>
        <v>37</v>
      </c>
      <c r="N171">
        <v>20</v>
      </c>
      <c r="O171" s="16">
        <v>1500</v>
      </c>
    </row>
    <row r="172" spans="1:17" x14ac:dyDescent="0.15">
      <c r="A172" s="4">
        <v>11005</v>
      </c>
      <c r="B172" t="s">
        <v>237</v>
      </c>
      <c r="C172" s="20">
        <f>C168</f>
        <v>11001</v>
      </c>
      <c r="D172">
        <v>105</v>
      </c>
      <c r="E172">
        <f t="shared" si="17"/>
        <v>2310</v>
      </c>
      <c r="F172">
        <f t="shared" si="18"/>
        <v>3360</v>
      </c>
      <c r="G172" s="16">
        <v>10</v>
      </c>
      <c r="H172">
        <f>INT($D172*1.4)</f>
        <v>147</v>
      </c>
      <c r="I172">
        <f>INT($D172*2.35)</f>
        <v>246</v>
      </c>
      <c r="J172">
        <v>0</v>
      </c>
      <c r="K172">
        <v>0</v>
      </c>
      <c r="L172">
        <f t="shared" si="19"/>
        <v>35</v>
      </c>
      <c r="M172">
        <f t="shared" si="20"/>
        <v>37</v>
      </c>
      <c r="N172">
        <v>20</v>
      </c>
      <c r="O172" s="16">
        <v>1500</v>
      </c>
    </row>
    <row r="173" spans="1:17" x14ac:dyDescent="0.15">
      <c r="A173" s="4">
        <v>11006</v>
      </c>
      <c r="B173" t="s">
        <v>238</v>
      </c>
      <c r="C173" s="20">
        <f>C169</f>
        <v>11002</v>
      </c>
      <c r="D173">
        <v>111</v>
      </c>
      <c r="E173">
        <f t="shared" si="17"/>
        <v>2442</v>
      </c>
      <c r="F173">
        <f t="shared" si="18"/>
        <v>3552</v>
      </c>
      <c r="G173" s="16">
        <v>10</v>
      </c>
      <c r="H173">
        <f>INT($D173*1.4)</f>
        <v>155</v>
      </c>
      <c r="I173">
        <f>INT($D173*2.35)</f>
        <v>260</v>
      </c>
      <c r="J173">
        <v>0</v>
      </c>
      <c r="K173">
        <v>0</v>
      </c>
      <c r="L173">
        <f t="shared" si="19"/>
        <v>37</v>
      </c>
      <c r="M173">
        <f t="shared" si="20"/>
        <v>39</v>
      </c>
      <c r="N173">
        <v>20</v>
      </c>
      <c r="O173" s="16">
        <v>1500</v>
      </c>
    </row>
    <row r="174" spans="1:17" x14ac:dyDescent="0.15">
      <c r="A174" s="4">
        <v>11007</v>
      </c>
      <c r="B174" t="s">
        <v>239</v>
      </c>
      <c r="C174" s="20">
        <f>C170</f>
        <v>11003</v>
      </c>
      <c r="D174">
        <v>105</v>
      </c>
      <c r="E174">
        <f t="shared" si="17"/>
        <v>2310</v>
      </c>
      <c r="F174">
        <f t="shared" si="18"/>
        <v>3360</v>
      </c>
      <c r="G174" s="16">
        <v>10</v>
      </c>
      <c r="H174">
        <v>0</v>
      </c>
      <c r="I174">
        <v>0</v>
      </c>
      <c r="J174">
        <f>INT($D174*1.4)</f>
        <v>147</v>
      </c>
      <c r="K174">
        <f>INT($D174*2.35)</f>
        <v>246</v>
      </c>
      <c r="L174">
        <f t="shared" si="19"/>
        <v>35</v>
      </c>
      <c r="M174">
        <f t="shared" si="20"/>
        <v>37</v>
      </c>
      <c r="N174">
        <v>20</v>
      </c>
      <c r="O174" s="16">
        <v>1500</v>
      </c>
    </row>
    <row r="175" spans="1:17" x14ac:dyDescent="0.15">
      <c r="A175" s="4">
        <v>11008</v>
      </c>
      <c r="B175" t="s">
        <v>240</v>
      </c>
      <c r="C175" s="20">
        <f>C171</f>
        <v>11004</v>
      </c>
      <c r="D175">
        <v>106</v>
      </c>
      <c r="E175">
        <f t="shared" si="17"/>
        <v>2332</v>
      </c>
      <c r="F175">
        <f t="shared" si="18"/>
        <v>3392</v>
      </c>
      <c r="G175" s="16">
        <v>10</v>
      </c>
      <c r="H175">
        <v>0</v>
      </c>
      <c r="I175">
        <v>0</v>
      </c>
      <c r="J175">
        <f>INT($D175*1.4)</f>
        <v>148</v>
      </c>
      <c r="K175">
        <f>INT($D175*2.35)</f>
        <v>249</v>
      </c>
      <c r="L175">
        <f t="shared" si="19"/>
        <v>35</v>
      </c>
      <c r="M175">
        <f t="shared" si="20"/>
        <v>37</v>
      </c>
      <c r="N175">
        <v>20</v>
      </c>
      <c r="O175" s="16">
        <v>1500</v>
      </c>
    </row>
    <row r="176" spans="1:17" x14ac:dyDescent="0.15">
      <c r="A176" s="4">
        <v>11009</v>
      </c>
      <c r="B176" t="s">
        <v>241</v>
      </c>
      <c r="C176" s="20">
        <f>A176</f>
        <v>11009</v>
      </c>
      <c r="D176">
        <v>120</v>
      </c>
      <c r="E176">
        <f t="shared" si="17"/>
        <v>2640</v>
      </c>
      <c r="F176">
        <f t="shared" si="18"/>
        <v>3840</v>
      </c>
      <c r="G176" s="16">
        <v>10</v>
      </c>
      <c r="H176">
        <v>0</v>
      </c>
      <c r="I176">
        <v>0</v>
      </c>
      <c r="J176">
        <f>INT($D176*1.35)</f>
        <v>162</v>
      </c>
      <c r="K176">
        <f>INT($D176*2.3)</f>
        <v>276</v>
      </c>
      <c r="L176">
        <f t="shared" si="19"/>
        <v>40</v>
      </c>
      <c r="M176">
        <f t="shared" si="20"/>
        <v>42</v>
      </c>
      <c r="N176">
        <v>20</v>
      </c>
      <c r="O176" s="16">
        <v>1500</v>
      </c>
    </row>
    <row r="177" spans="1:15" x14ac:dyDescent="0.15">
      <c r="A177" s="4">
        <v>11010</v>
      </c>
      <c r="B177" t="s">
        <v>242</v>
      </c>
      <c r="C177" s="20">
        <f t="shared" ref="C177:C180" si="21">A177</f>
        <v>11010</v>
      </c>
      <c r="D177">
        <v>115</v>
      </c>
      <c r="E177">
        <f t="shared" si="17"/>
        <v>2530</v>
      </c>
      <c r="F177">
        <f t="shared" si="18"/>
        <v>3680</v>
      </c>
      <c r="G177" s="16">
        <v>10</v>
      </c>
      <c r="H177">
        <f>INT($D177*1.35)</f>
        <v>155</v>
      </c>
      <c r="I177">
        <f>INT($D177*2.3)</f>
        <v>264</v>
      </c>
      <c r="J177">
        <v>0</v>
      </c>
      <c r="K177">
        <v>0</v>
      </c>
      <c r="L177">
        <f t="shared" si="19"/>
        <v>38</v>
      </c>
      <c r="M177">
        <f t="shared" si="20"/>
        <v>41</v>
      </c>
      <c r="N177">
        <v>20</v>
      </c>
      <c r="O177" s="16">
        <v>1500</v>
      </c>
    </row>
    <row r="178" spans="1:15" x14ac:dyDescent="0.15">
      <c r="A178" s="4">
        <v>11011</v>
      </c>
      <c r="B178" t="s">
        <v>243</v>
      </c>
      <c r="C178" s="20">
        <f t="shared" si="21"/>
        <v>11011</v>
      </c>
      <c r="D178">
        <v>122</v>
      </c>
      <c r="E178">
        <f t="shared" si="17"/>
        <v>2684</v>
      </c>
      <c r="F178">
        <f t="shared" si="18"/>
        <v>3904</v>
      </c>
      <c r="G178" s="16">
        <v>10</v>
      </c>
      <c r="H178">
        <f>INT($D178*1.35)</f>
        <v>164</v>
      </c>
      <c r="I178">
        <f>INT($D178*2.3)</f>
        <v>280</v>
      </c>
      <c r="J178">
        <v>0</v>
      </c>
      <c r="K178">
        <v>0</v>
      </c>
      <c r="L178">
        <f t="shared" si="19"/>
        <v>40</v>
      </c>
      <c r="M178">
        <f t="shared" si="20"/>
        <v>43</v>
      </c>
      <c r="N178">
        <v>20</v>
      </c>
      <c r="O178" s="16">
        <v>1500</v>
      </c>
    </row>
    <row r="179" spans="1:15" x14ac:dyDescent="0.15">
      <c r="A179" s="4">
        <v>11012</v>
      </c>
      <c r="B179" t="s">
        <v>244</v>
      </c>
      <c r="C179" s="20">
        <f t="shared" si="21"/>
        <v>11012</v>
      </c>
      <c r="D179">
        <v>124</v>
      </c>
      <c r="E179">
        <f t="shared" si="17"/>
        <v>2728</v>
      </c>
      <c r="F179">
        <f t="shared" si="18"/>
        <v>3968</v>
      </c>
      <c r="G179" s="16">
        <v>10</v>
      </c>
      <c r="H179">
        <v>0</v>
      </c>
      <c r="I179">
        <v>0</v>
      </c>
      <c r="J179">
        <f>INT($D179*1.35)</f>
        <v>167</v>
      </c>
      <c r="K179">
        <f>INT($D179*2.3)</f>
        <v>285</v>
      </c>
      <c r="L179">
        <f t="shared" si="19"/>
        <v>41</v>
      </c>
      <c r="M179">
        <f t="shared" si="20"/>
        <v>44</v>
      </c>
      <c r="N179">
        <v>20</v>
      </c>
      <c r="O179" s="16">
        <v>1500</v>
      </c>
    </row>
    <row r="180" spans="1:15" x14ac:dyDescent="0.15">
      <c r="A180" s="4">
        <v>11013</v>
      </c>
      <c r="B180" t="s">
        <v>245</v>
      </c>
      <c r="C180" s="20">
        <f t="shared" si="21"/>
        <v>11013</v>
      </c>
      <c r="D180">
        <v>118</v>
      </c>
      <c r="E180">
        <f t="shared" si="17"/>
        <v>2596</v>
      </c>
      <c r="F180">
        <f t="shared" si="18"/>
        <v>3776</v>
      </c>
      <c r="G180" s="16">
        <v>10</v>
      </c>
      <c r="H180">
        <f>INT($D180*1.35)</f>
        <v>159</v>
      </c>
      <c r="I180">
        <f>INT($D180*2.3)</f>
        <v>271</v>
      </c>
      <c r="J180">
        <v>0</v>
      </c>
      <c r="K180">
        <v>0</v>
      </c>
      <c r="L180">
        <f t="shared" si="19"/>
        <v>39</v>
      </c>
      <c r="M180">
        <f t="shared" si="20"/>
        <v>42</v>
      </c>
      <c r="N180">
        <v>20</v>
      </c>
      <c r="O180" s="16">
        <v>1500</v>
      </c>
    </row>
    <row r="181" spans="1:15" x14ac:dyDescent="0.15">
      <c r="A181" s="4">
        <v>11014</v>
      </c>
      <c r="B181" t="s">
        <v>246</v>
      </c>
      <c r="C181" s="20">
        <f>C176</f>
        <v>11009</v>
      </c>
      <c r="D181">
        <v>120</v>
      </c>
      <c r="E181">
        <f t="shared" si="17"/>
        <v>2640</v>
      </c>
      <c r="F181">
        <f t="shared" si="18"/>
        <v>3840</v>
      </c>
      <c r="G181" s="16">
        <v>10</v>
      </c>
      <c r="H181">
        <v>0</v>
      </c>
      <c r="I181">
        <v>0</v>
      </c>
      <c r="J181">
        <f>INT($D181*1.4)</f>
        <v>168</v>
      </c>
      <c r="K181">
        <f>INT($D181*2.35)</f>
        <v>282</v>
      </c>
      <c r="L181">
        <f t="shared" si="19"/>
        <v>40</v>
      </c>
      <c r="M181">
        <f t="shared" si="20"/>
        <v>42</v>
      </c>
      <c r="N181">
        <v>20</v>
      </c>
      <c r="O181" s="16">
        <v>1500</v>
      </c>
    </row>
    <row r="182" spans="1:15" x14ac:dyDescent="0.15">
      <c r="A182" s="4">
        <v>11015</v>
      </c>
      <c r="B182" t="s">
        <v>247</v>
      </c>
      <c r="C182" s="20">
        <f>C177</f>
        <v>11010</v>
      </c>
      <c r="D182">
        <v>115</v>
      </c>
      <c r="E182">
        <f t="shared" si="17"/>
        <v>2530</v>
      </c>
      <c r="F182">
        <f t="shared" si="18"/>
        <v>3680</v>
      </c>
      <c r="G182" s="16">
        <v>10</v>
      </c>
      <c r="H182">
        <f>INT($D182*1.4)</f>
        <v>161</v>
      </c>
      <c r="I182">
        <f>INT($D182*2.35)</f>
        <v>270</v>
      </c>
      <c r="J182">
        <v>0</v>
      </c>
      <c r="K182">
        <v>0</v>
      </c>
      <c r="L182">
        <f t="shared" si="19"/>
        <v>38</v>
      </c>
      <c r="M182">
        <f t="shared" si="20"/>
        <v>41</v>
      </c>
      <c r="N182">
        <v>20</v>
      </c>
      <c r="O182" s="16">
        <v>1500</v>
      </c>
    </row>
    <row r="183" spans="1:15" x14ac:dyDescent="0.15">
      <c r="A183" s="4">
        <v>11016</v>
      </c>
      <c r="B183" t="s">
        <v>248</v>
      </c>
      <c r="C183" s="20">
        <f>C178</f>
        <v>11011</v>
      </c>
      <c r="D183">
        <v>122</v>
      </c>
      <c r="E183">
        <f>D183*22</f>
        <v>2684</v>
      </c>
      <c r="F183">
        <f t="shared" si="18"/>
        <v>3904</v>
      </c>
      <c r="G183" s="16">
        <v>10</v>
      </c>
      <c r="H183">
        <f>INT($D183*1.4)</f>
        <v>170</v>
      </c>
      <c r="I183">
        <f>INT($D183*2.35)</f>
        <v>286</v>
      </c>
      <c r="J183">
        <v>0</v>
      </c>
      <c r="K183">
        <v>0</v>
      </c>
      <c r="L183">
        <f t="shared" si="19"/>
        <v>40</v>
      </c>
      <c r="M183">
        <f t="shared" si="20"/>
        <v>43</v>
      </c>
      <c r="N183">
        <v>20</v>
      </c>
      <c r="O183" s="16">
        <v>1500</v>
      </c>
    </row>
    <row r="184" spans="1:15" x14ac:dyDescent="0.15">
      <c r="A184" s="4">
        <v>11017</v>
      </c>
      <c r="B184" t="s">
        <v>249</v>
      </c>
      <c r="C184" s="20">
        <f>C179</f>
        <v>11012</v>
      </c>
      <c r="D184">
        <v>124</v>
      </c>
      <c r="E184">
        <f t="shared" si="17"/>
        <v>2728</v>
      </c>
      <c r="F184">
        <f t="shared" si="18"/>
        <v>3968</v>
      </c>
      <c r="G184" s="16">
        <v>10</v>
      </c>
      <c r="H184">
        <v>0</v>
      </c>
      <c r="I184">
        <v>0</v>
      </c>
      <c r="J184">
        <f>INT($D184*1.4)</f>
        <v>173</v>
      </c>
      <c r="K184">
        <f>INT($D184*2.35)</f>
        <v>291</v>
      </c>
      <c r="L184">
        <f t="shared" si="19"/>
        <v>41</v>
      </c>
      <c r="M184">
        <f t="shared" si="20"/>
        <v>44</v>
      </c>
      <c r="N184">
        <v>20</v>
      </c>
      <c r="O184" s="16">
        <v>1500</v>
      </c>
    </row>
    <row r="185" spans="1:15" x14ac:dyDescent="0.15">
      <c r="A185" s="4">
        <v>11018</v>
      </c>
      <c r="B185" t="s">
        <v>250</v>
      </c>
      <c r="C185" s="20">
        <f>C180</f>
        <v>11013</v>
      </c>
      <c r="D185">
        <v>118</v>
      </c>
      <c r="E185">
        <f t="shared" si="17"/>
        <v>2596</v>
      </c>
      <c r="F185">
        <f t="shared" si="18"/>
        <v>3776</v>
      </c>
      <c r="G185" s="16">
        <v>10</v>
      </c>
      <c r="H185">
        <f>INT($D185*1.4)</f>
        <v>165</v>
      </c>
      <c r="I185">
        <f>INT($D185*2.35)</f>
        <v>277</v>
      </c>
      <c r="J185">
        <v>0</v>
      </c>
      <c r="K185">
        <v>0</v>
      </c>
      <c r="L185">
        <f t="shared" si="19"/>
        <v>39</v>
      </c>
      <c r="M185">
        <f t="shared" si="20"/>
        <v>42</v>
      </c>
      <c r="N185">
        <v>20</v>
      </c>
      <c r="O185" s="16">
        <v>1500</v>
      </c>
    </row>
    <row r="186" spans="1:15" x14ac:dyDescent="0.15">
      <c r="A186" s="4">
        <v>11019</v>
      </c>
      <c r="B186" t="s">
        <v>254</v>
      </c>
      <c r="C186" s="20">
        <f>A186</f>
        <v>11019</v>
      </c>
      <c r="D186">
        <v>132</v>
      </c>
      <c r="E186">
        <f t="shared" si="17"/>
        <v>2904</v>
      </c>
      <c r="F186">
        <f t="shared" si="18"/>
        <v>4224</v>
      </c>
      <c r="G186" s="16">
        <v>10</v>
      </c>
      <c r="H186">
        <f>INT($D186*1.4)</f>
        <v>184</v>
      </c>
      <c r="I186">
        <f>INT($D186*2.35)</f>
        <v>310</v>
      </c>
      <c r="J186">
        <v>0</v>
      </c>
      <c r="K186">
        <v>0</v>
      </c>
      <c r="L186">
        <f t="shared" si="19"/>
        <v>44</v>
      </c>
      <c r="M186">
        <f t="shared" si="20"/>
        <v>47</v>
      </c>
      <c r="N186">
        <v>20</v>
      </c>
      <c r="O186" s="16">
        <v>1500</v>
      </c>
    </row>
    <row r="187" spans="1:15" x14ac:dyDescent="0.15">
      <c r="A187" s="4">
        <v>11020</v>
      </c>
      <c r="B187" t="s">
        <v>255</v>
      </c>
      <c r="C187" s="20">
        <f t="shared" ref="C187:C189" si="22">A187</f>
        <v>11020</v>
      </c>
      <c r="D187">
        <v>137</v>
      </c>
      <c r="E187">
        <f t="shared" si="17"/>
        <v>3014</v>
      </c>
      <c r="F187">
        <f t="shared" si="18"/>
        <v>4384</v>
      </c>
      <c r="G187" s="16">
        <v>10</v>
      </c>
      <c r="H187">
        <f>INT($D187*1.4)</f>
        <v>191</v>
      </c>
      <c r="I187">
        <f>INT($D187*2.35)</f>
        <v>321</v>
      </c>
      <c r="J187">
        <v>0</v>
      </c>
      <c r="K187">
        <v>0</v>
      </c>
      <c r="L187">
        <f t="shared" si="19"/>
        <v>45</v>
      </c>
      <c r="M187">
        <f t="shared" si="20"/>
        <v>48</v>
      </c>
      <c r="N187">
        <v>20</v>
      </c>
      <c r="O187" s="16">
        <v>1500</v>
      </c>
    </row>
    <row r="188" spans="1:15" x14ac:dyDescent="0.15">
      <c r="A188" s="4">
        <v>11021</v>
      </c>
      <c r="B188" t="s">
        <v>256</v>
      </c>
      <c r="C188" s="20">
        <f t="shared" si="22"/>
        <v>11021</v>
      </c>
      <c r="D188">
        <v>135</v>
      </c>
      <c r="E188">
        <f t="shared" si="17"/>
        <v>2970</v>
      </c>
      <c r="F188">
        <f t="shared" si="18"/>
        <v>4320</v>
      </c>
      <c r="G188" s="16">
        <v>10</v>
      </c>
      <c r="H188">
        <v>0</v>
      </c>
      <c r="I188">
        <v>0</v>
      </c>
      <c r="J188">
        <f>INT($D188*1.4)</f>
        <v>189</v>
      </c>
      <c r="K188">
        <f>INT($D188*2.35)</f>
        <v>317</v>
      </c>
      <c r="L188">
        <f t="shared" si="19"/>
        <v>45</v>
      </c>
      <c r="M188">
        <f t="shared" si="20"/>
        <v>48</v>
      </c>
      <c r="N188">
        <v>20</v>
      </c>
      <c r="O188" s="16">
        <v>1500</v>
      </c>
    </row>
    <row r="189" spans="1:15" x14ac:dyDescent="0.15">
      <c r="A189" s="4">
        <v>11022</v>
      </c>
      <c r="B189" t="s">
        <v>257</v>
      </c>
      <c r="C189" s="20">
        <f t="shared" si="22"/>
        <v>11022</v>
      </c>
      <c r="D189">
        <v>138</v>
      </c>
      <c r="E189">
        <f t="shared" si="17"/>
        <v>3036</v>
      </c>
      <c r="F189">
        <f t="shared" si="18"/>
        <v>4416</v>
      </c>
      <c r="G189" s="16">
        <v>10</v>
      </c>
      <c r="H189">
        <v>0</v>
      </c>
      <c r="I189">
        <v>0</v>
      </c>
      <c r="J189">
        <f>INT($D189*1.4)</f>
        <v>193</v>
      </c>
      <c r="K189">
        <f>INT($D189*2.35)</f>
        <v>324</v>
      </c>
      <c r="L189">
        <f t="shared" si="19"/>
        <v>46</v>
      </c>
      <c r="M189">
        <f t="shared" si="20"/>
        <v>49</v>
      </c>
      <c r="N189">
        <v>20</v>
      </c>
      <c r="O189" s="16">
        <v>1500</v>
      </c>
    </row>
    <row r="190" spans="1:15" x14ac:dyDescent="0.15">
      <c r="A190" s="4">
        <v>11023</v>
      </c>
      <c r="B190" t="s">
        <v>258</v>
      </c>
      <c r="C190" s="20">
        <f>C186</f>
        <v>11019</v>
      </c>
      <c r="D190">
        <v>132</v>
      </c>
      <c r="E190">
        <f t="shared" si="17"/>
        <v>2904</v>
      </c>
      <c r="F190">
        <f t="shared" si="18"/>
        <v>4224</v>
      </c>
      <c r="G190" s="16">
        <v>10</v>
      </c>
      <c r="H190">
        <f>INT($D190*1.45)</f>
        <v>191</v>
      </c>
      <c r="I190">
        <f>INT($D190*2.4)</f>
        <v>316</v>
      </c>
      <c r="J190">
        <v>0</v>
      </c>
      <c r="K190">
        <v>0</v>
      </c>
      <c r="L190">
        <f t="shared" si="19"/>
        <v>44</v>
      </c>
      <c r="M190">
        <f t="shared" si="20"/>
        <v>47</v>
      </c>
      <c r="N190">
        <v>20</v>
      </c>
      <c r="O190" s="16">
        <v>1500</v>
      </c>
    </row>
    <row r="191" spans="1:15" x14ac:dyDescent="0.15">
      <c r="A191" s="4">
        <v>11024</v>
      </c>
      <c r="B191" t="s">
        <v>259</v>
      </c>
      <c r="C191" s="20">
        <f>C187</f>
        <v>11020</v>
      </c>
      <c r="D191">
        <v>137</v>
      </c>
      <c r="E191">
        <f t="shared" si="17"/>
        <v>3014</v>
      </c>
      <c r="F191">
        <f t="shared" si="18"/>
        <v>4384</v>
      </c>
      <c r="G191" s="16">
        <v>10</v>
      </c>
      <c r="H191">
        <f>INT($D191*1.45)</f>
        <v>198</v>
      </c>
      <c r="I191">
        <f>INT($D191*2.4)</f>
        <v>328</v>
      </c>
      <c r="J191">
        <v>0</v>
      </c>
      <c r="K191">
        <v>0</v>
      </c>
      <c r="L191">
        <f t="shared" si="19"/>
        <v>45</v>
      </c>
      <c r="M191">
        <f t="shared" si="20"/>
        <v>48</v>
      </c>
      <c r="N191">
        <v>20</v>
      </c>
      <c r="O191" s="16">
        <v>1500</v>
      </c>
    </row>
    <row r="192" spans="1:15" x14ac:dyDescent="0.15">
      <c r="A192" s="4">
        <v>11025</v>
      </c>
      <c r="B192" t="s">
        <v>260</v>
      </c>
      <c r="C192" s="20">
        <f>C188</f>
        <v>11021</v>
      </c>
      <c r="D192">
        <v>135</v>
      </c>
      <c r="E192">
        <f t="shared" si="17"/>
        <v>2970</v>
      </c>
      <c r="F192">
        <f t="shared" si="18"/>
        <v>4320</v>
      </c>
      <c r="G192" s="16">
        <v>10</v>
      </c>
      <c r="H192">
        <v>0</v>
      </c>
      <c r="I192">
        <v>0</v>
      </c>
      <c r="J192">
        <f>INT($D192*1.45)</f>
        <v>195</v>
      </c>
      <c r="K192">
        <f>INT($D192*2.4)</f>
        <v>324</v>
      </c>
      <c r="L192">
        <f t="shared" si="19"/>
        <v>45</v>
      </c>
      <c r="M192">
        <f t="shared" si="20"/>
        <v>48</v>
      </c>
      <c r="N192">
        <v>20</v>
      </c>
      <c r="O192" s="16">
        <v>1500</v>
      </c>
    </row>
    <row r="193" spans="1:15" x14ac:dyDescent="0.15">
      <c r="A193" s="4">
        <v>11026</v>
      </c>
      <c r="B193" t="s">
        <v>261</v>
      </c>
      <c r="C193" s="20">
        <f>C189</f>
        <v>11022</v>
      </c>
      <c r="D193">
        <v>138</v>
      </c>
      <c r="E193">
        <f>D193*22</f>
        <v>3036</v>
      </c>
      <c r="F193">
        <f t="shared" si="18"/>
        <v>4416</v>
      </c>
      <c r="G193" s="16">
        <v>10</v>
      </c>
      <c r="H193">
        <v>0</v>
      </c>
      <c r="I193">
        <v>0</v>
      </c>
      <c r="J193">
        <f>INT($D193*1.45)</f>
        <v>200</v>
      </c>
      <c r="K193">
        <f>INT($D193*2.4)</f>
        <v>331</v>
      </c>
      <c r="L193">
        <f t="shared" si="19"/>
        <v>46</v>
      </c>
      <c r="M193">
        <f t="shared" si="20"/>
        <v>49</v>
      </c>
      <c r="N193">
        <v>20</v>
      </c>
      <c r="O193" s="16">
        <v>1500</v>
      </c>
    </row>
    <row r="194" spans="1:15" x14ac:dyDescent="0.15">
      <c r="A194" s="4">
        <v>11027</v>
      </c>
      <c r="B194" t="s">
        <v>251</v>
      </c>
      <c r="C194" s="20">
        <f>C69</f>
        <v>10068</v>
      </c>
      <c r="D194">
        <v>152</v>
      </c>
      <c r="E194">
        <f t="shared" si="17"/>
        <v>3344</v>
      </c>
      <c r="F194">
        <f t="shared" si="18"/>
        <v>4864</v>
      </c>
      <c r="G194" s="16">
        <v>10</v>
      </c>
      <c r="H194">
        <f>INT($D194*1.4)</f>
        <v>212</v>
      </c>
      <c r="I194">
        <f>INT($D194*2.35)</f>
        <v>357</v>
      </c>
      <c r="J194">
        <v>0</v>
      </c>
      <c r="K194">
        <v>0</v>
      </c>
      <c r="L194">
        <f t="shared" si="19"/>
        <v>50</v>
      </c>
      <c r="M194">
        <f t="shared" si="20"/>
        <v>54</v>
      </c>
      <c r="N194">
        <v>20</v>
      </c>
      <c r="O194" s="16">
        <v>1500</v>
      </c>
    </row>
    <row r="195" spans="1:15" x14ac:dyDescent="0.15">
      <c r="A195" s="4">
        <v>11028</v>
      </c>
      <c r="B195" t="s">
        <v>252</v>
      </c>
      <c r="C195" s="20">
        <f>C119</f>
        <v>10118</v>
      </c>
      <c r="D195">
        <v>150</v>
      </c>
      <c r="E195">
        <f t="shared" si="17"/>
        <v>3300</v>
      </c>
      <c r="F195">
        <f t="shared" si="18"/>
        <v>4800</v>
      </c>
      <c r="G195" s="16">
        <v>10</v>
      </c>
      <c r="H195">
        <v>0</v>
      </c>
      <c r="I195">
        <v>0</v>
      </c>
      <c r="J195">
        <f>INT($D195*1.4)</f>
        <v>210</v>
      </c>
      <c r="K195">
        <f>INT($D195*2.35)</f>
        <v>352</v>
      </c>
      <c r="L195">
        <f t="shared" si="19"/>
        <v>50</v>
      </c>
      <c r="M195">
        <f t="shared" si="20"/>
        <v>53</v>
      </c>
      <c r="N195">
        <v>20</v>
      </c>
      <c r="O195" s="16">
        <v>1500</v>
      </c>
    </row>
    <row r="196" spans="1:15" x14ac:dyDescent="0.15">
      <c r="A196" s="4">
        <v>11029</v>
      </c>
      <c r="B196" t="s">
        <v>253</v>
      </c>
      <c r="C196" s="20">
        <f>C121</f>
        <v>10120</v>
      </c>
      <c r="D196">
        <v>149</v>
      </c>
      <c r="E196">
        <f t="shared" si="17"/>
        <v>3278</v>
      </c>
      <c r="F196">
        <f t="shared" si="18"/>
        <v>4768</v>
      </c>
      <c r="G196" s="16">
        <v>10</v>
      </c>
      <c r="H196">
        <f>INT($D196*1.4)</f>
        <v>208</v>
      </c>
      <c r="I196">
        <f>INT($D196*2.35)</f>
        <v>350</v>
      </c>
      <c r="J196">
        <v>0</v>
      </c>
      <c r="K196">
        <v>0</v>
      </c>
      <c r="L196">
        <f t="shared" si="19"/>
        <v>49</v>
      </c>
      <c r="M196">
        <f t="shared" si="20"/>
        <v>53</v>
      </c>
      <c r="N196">
        <v>20</v>
      </c>
      <c r="O196" s="16">
        <v>1500</v>
      </c>
    </row>
    <row r="197" spans="1:15" x14ac:dyDescent="0.15">
      <c r="A197" s="4">
        <v>11030</v>
      </c>
      <c r="B197" t="s">
        <v>308</v>
      </c>
      <c r="C197" s="20">
        <f>C194</f>
        <v>10068</v>
      </c>
      <c r="D197">
        <v>152</v>
      </c>
      <c r="E197">
        <f t="shared" si="17"/>
        <v>3344</v>
      </c>
      <c r="F197">
        <f t="shared" si="18"/>
        <v>4864</v>
      </c>
      <c r="G197" s="16">
        <v>10</v>
      </c>
      <c r="H197">
        <f>INT($D197*1.45)</f>
        <v>220</v>
      </c>
      <c r="I197">
        <f>INT($D197*2.4)</f>
        <v>364</v>
      </c>
      <c r="J197">
        <v>0</v>
      </c>
      <c r="K197">
        <v>0</v>
      </c>
      <c r="L197">
        <f t="shared" si="19"/>
        <v>50</v>
      </c>
      <c r="M197">
        <f t="shared" si="20"/>
        <v>54</v>
      </c>
      <c r="N197">
        <v>20</v>
      </c>
      <c r="O197" s="16">
        <v>1500</v>
      </c>
    </row>
    <row r="198" spans="1:15" x14ac:dyDescent="0.15">
      <c r="A198" s="4">
        <v>11031</v>
      </c>
      <c r="B198" t="s">
        <v>309</v>
      </c>
      <c r="C198" s="20">
        <f>C195</f>
        <v>10118</v>
      </c>
      <c r="D198">
        <v>150</v>
      </c>
      <c r="E198">
        <f t="shared" si="17"/>
        <v>3300</v>
      </c>
      <c r="F198">
        <f t="shared" si="18"/>
        <v>4800</v>
      </c>
      <c r="G198" s="16">
        <v>10</v>
      </c>
      <c r="H198">
        <v>0</v>
      </c>
      <c r="I198">
        <v>0</v>
      </c>
      <c r="J198">
        <f>INT($D198*1.45)</f>
        <v>217</v>
      </c>
      <c r="K198">
        <f>INT($D198*2.4)</f>
        <v>360</v>
      </c>
      <c r="L198">
        <f t="shared" si="19"/>
        <v>50</v>
      </c>
      <c r="M198">
        <f t="shared" si="20"/>
        <v>53</v>
      </c>
      <c r="N198">
        <v>20</v>
      </c>
      <c r="O198" s="16">
        <v>1500</v>
      </c>
    </row>
    <row r="199" spans="1:15" x14ac:dyDescent="0.15">
      <c r="A199" s="4">
        <v>11032</v>
      </c>
      <c r="B199" t="s">
        <v>310</v>
      </c>
      <c r="C199" s="20">
        <f>C196</f>
        <v>10120</v>
      </c>
      <c r="D199">
        <v>149</v>
      </c>
      <c r="E199">
        <f t="shared" si="17"/>
        <v>3278</v>
      </c>
      <c r="F199">
        <f t="shared" si="18"/>
        <v>4768</v>
      </c>
      <c r="G199" s="16">
        <v>10</v>
      </c>
      <c r="H199">
        <f>INT($D199*1.45)</f>
        <v>216</v>
      </c>
      <c r="I199">
        <f>INT($D199*2.4)</f>
        <v>357</v>
      </c>
      <c r="J199">
        <v>0</v>
      </c>
      <c r="K199">
        <v>0</v>
      </c>
      <c r="L199">
        <f t="shared" si="19"/>
        <v>49</v>
      </c>
      <c r="M199">
        <f t="shared" si="20"/>
        <v>53</v>
      </c>
      <c r="N199">
        <v>20</v>
      </c>
      <c r="O199" s="16">
        <v>1500</v>
      </c>
    </row>
    <row r="200" spans="1:15" x14ac:dyDescent="0.15">
      <c r="A200" s="4">
        <v>11033</v>
      </c>
      <c r="B200" t="s">
        <v>272</v>
      </c>
      <c r="C200" s="20">
        <f>A200</f>
        <v>11033</v>
      </c>
      <c r="D200">
        <v>161</v>
      </c>
      <c r="E200">
        <f t="shared" si="17"/>
        <v>3542</v>
      </c>
      <c r="F200">
        <f t="shared" si="18"/>
        <v>5152</v>
      </c>
      <c r="G200" s="16">
        <v>10</v>
      </c>
      <c r="H200">
        <f>INT($D200*1.5)</f>
        <v>241</v>
      </c>
      <c r="I200">
        <f>INT($D200*2.45)</f>
        <v>394</v>
      </c>
      <c r="J200">
        <v>0</v>
      </c>
      <c r="K200">
        <v>0</v>
      </c>
      <c r="L200">
        <f t="shared" si="19"/>
        <v>53</v>
      </c>
      <c r="M200">
        <f t="shared" si="20"/>
        <v>57</v>
      </c>
      <c r="N200">
        <v>20</v>
      </c>
      <c r="O200" s="16">
        <v>1500</v>
      </c>
    </row>
    <row r="201" spans="1:15" x14ac:dyDescent="0.15">
      <c r="A201" s="4">
        <v>11034</v>
      </c>
      <c r="B201" t="s">
        <v>273</v>
      </c>
      <c r="C201" s="20">
        <f t="shared" ref="C201:C205" si="23">A201</f>
        <v>11034</v>
      </c>
      <c r="D201">
        <v>168</v>
      </c>
      <c r="E201">
        <f t="shared" si="17"/>
        <v>3696</v>
      </c>
      <c r="F201">
        <f t="shared" si="18"/>
        <v>5376</v>
      </c>
      <c r="G201" s="16">
        <v>10</v>
      </c>
      <c r="H201">
        <f>INT($D201*1.5)</f>
        <v>252</v>
      </c>
      <c r="I201">
        <f>INT($D201*2.45)</f>
        <v>411</v>
      </c>
      <c r="J201">
        <v>0</v>
      </c>
      <c r="K201">
        <v>0</v>
      </c>
      <c r="L201">
        <f t="shared" si="19"/>
        <v>56</v>
      </c>
      <c r="M201">
        <f t="shared" si="20"/>
        <v>60</v>
      </c>
      <c r="N201">
        <v>20</v>
      </c>
      <c r="O201" s="16">
        <v>1500</v>
      </c>
    </row>
    <row r="202" spans="1:15" x14ac:dyDescent="0.15">
      <c r="A202" s="4">
        <v>11035</v>
      </c>
      <c r="B202" t="s">
        <v>274</v>
      </c>
      <c r="C202" s="20">
        <f t="shared" si="23"/>
        <v>11035</v>
      </c>
      <c r="D202">
        <v>167</v>
      </c>
      <c r="E202">
        <f t="shared" si="17"/>
        <v>3674</v>
      </c>
      <c r="F202">
        <f t="shared" si="18"/>
        <v>5344</v>
      </c>
      <c r="G202" s="16">
        <v>10</v>
      </c>
      <c r="H202">
        <v>0</v>
      </c>
      <c r="I202">
        <v>0</v>
      </c>
      <c r="J202">
        <f>INT($D202*1.5)</f>
        <v>250</v>
      </c>
      <c r="K202">
        <f>INT($D202*2.45)</f>
        <v>409</v>
      </c>
      <c r="L202">
        <f t="shared" si="19"/>
        <v>55</v>
      </c>
      <c r="M202">
        <f t="shared" si="20"/>
        <v>59</v>
      </c>
      <c r="N202">
        <v>20</v>
      </c>
      <c r="O202" s="16">
        <v>1500</v>
      </c>
    </row>
    <row r="203" spans="1:15" x14ac:dyDescent="0.15">
      <c r="A203" s="4">
        <v>11036</v>
      </c>
      <c r="B203" t="s">
        <v>275</v>
      </c>
      <c r="C203" s="20">
        <f t="shared" si="23"/>
        <v>11036</v>
      </c>
      <c r="D203">
        <v>162</v>
      </c>
      <c r="E203">
        <f t="shared" si="17"/>
        <v>3564</v>
      </c>
      <c r="F203">
        <f t="shared" si="18"/>
        <v>5184</v>
      </c>
      <c r="G203" s="16">
        <v>10</v>
      </c>
      <c r="H203">
        <f>INT($D203*1.5)</f>
        <v>243</v>
      </c>
      <c r="I203">
        <f>INT($D203*2.45)</f>
        <v>396</v>
      </c>
      <c r="J203">
        <v>0</v>
      </c>
      <c r="K203">
        <v>0</v>
      </c>
      <c r="L203">
        <f t="shared" si="19"/>
        <v>54</v>
      </c>
      <c r="M203">
        <f t="shared" si="20"/>
        <v>57</v>
      </c>
      <c r="N203">
        <v>20</v>
      </c>
      <c r="O203" s="16">
        <v>1500</v>
      </c>
    </row>
    <row r="204" spans="1:15" x14ac:dyDescent="0.15">
      <c r="A204" s="4">
        <v>11037</v>
      </c>
      <c r="B204" t="s">
        <v>276</v>
      </c>
      <c r="C204" s="20">
        <f t="shared" si="23"/>
        <v>11037</v>
      </c>
      <c r="D204">
        <v>165</v>
      </c>
      <c r="E204">
        <f t="shared" si="17"/>
        <v>3630</v>
      </c>
      <c r="F204">
        <f t="shared" si="18"/>
        <v>5280</v>
      </c>
      <c r="G204" s="16">
        <v>10</v>
      </c>
      <c r="H204">
        <f>INT($D204*1.5)</f>
        <v>247</v>
      </c>
      <c r="I204">
        <f>INT($D204*2.45)</f>
        <v>404</v>
      </c>
      <c r="J204">
        <v>0</v>
      </c>
      <c r="K204">
        <v>0</v>
      </c>
      <c r="L204">
        <f t="shared" si="19"/>
        <v>55</v>
      </c>
      <c r="M204">
        <f t="shared" si="20"/>
        <v>58</v>
      </c>
      <c r="N204">
        <v>20</v>
      </c>
      <c r="O204" s="16">
        <v>1500</v>
      </c>
    </row>
    <row r="205" spans="1:15" x14ac:dyDescent="0.15">
      <c r="A205" s="4">
        <v>11038</v>
      </c>
      <c r="B205" t="s">
        <v>277</v>
      </c>
      <c r="C205" s="20">
        <f t="shared" si="23"/>
        <v>11038</v>
      </c>
      <c r="D205">
        <v>166</v>
      </c>
      <c r="E205">
        <f t="shared" si="17"/>
        <v>3652</v>
      </c>
      <c r="F205">
        <f t="shared" si="18"/>
        <v>5312</v>
      </c>
      <c r="G205" s="16">
        <v>10</v>
      </c>
      <c r="H205">
        <v>0</v>
      </c>
      <c r="I205">
        <v>0</v>
      </c>
      <c r="J205">
        <f>INT($D205*1.5)</f>
        <v>249</v>
      </c>
      <c r="K205">
        <f>INT($D205*2.45)</f>
        <v>406</v>
      </c>
      <c r="L205">
        <f t="shared" si="19"/>
        <v>55</v>
      </c>
      <c r="M205">
        <f t="shared" si="20"/>
        <v>59</v>
      </c>
      <c r="N205">
        <v>20</v>
      </c>
      <c r="O205" s="16">
        <v>1500</v>
      </c>
    </row>
    <row r="206" spans="1:15" x14ac:dyDescent="0.15">
      <c r="A206" s="4">
        <v>11039</v>
      </c>
      <c r="B206" t="s">
        <v>262</v>
      </c>
      <c r="C206" s="20">
        <f>A206</f>
        <v>11039</v>
      </c>
      <c r="D206">
        <v>179</v>
      </c>
      <c r="E206">
        <f t="shared" si="17"/>
        <v>3938</v>
      </c>
      <c r="F206">
        <f t="shared" si="18"/>
        <v>5728</v>
      </c>
      <c r="G206" s="16">
        <v>10</v>
      </c>
      <c r="H206">
        <f>INT($D206*1.5)</f>
        <v>268</v>
      </c>
      <c r="I206">
        <f>INT($D206*2.45)</f>
        <v>438</v>
      </c>
      <c r="J206">
        <v>0</v>
      </c>
      <c r="K206">
        <v>0</v>
      </c>
      <c r="L206">
        <f t="shared" si="19"/>
        <v>59</v>
      </c>
      <c r="M206">
        <f t="shared" si="20"/>
        <v>63</v>
      </c>
      <c r="N206">
        <v>20</v>
      </c>
      <c r="O206" s="16">
        <v>1500</v>
      </c>
    </row>
    <row r="207" spans="1:15" x14ac:dyDescent="0.15">
      <c r="A207" s="4">
        <v>11040</v>
      </c>
      <c r="B207" t="s">
        <v>263</v>
      </c>
      <c r="C207" s="20">
        <f t="shared" ref="C207:C210" si="24">A207</f>
        <v>11040</v>
      </c>
      <c r="D207">
        <v>181</v>
      </c>
      <c r="E207">
        <f t="shared" si="17"/>
        <v>3982</v>
      </c>
      <c r="F207">
        <f t="shared" si="18"/>
        <v>5792</v>
      </c>
      <c r="G207" s="16">
        <v>10</v>
      </c>
      <c r="H207">
        <f>INT($D207*1.5)</f>
        <v>271</v>
      </c>
      <c r="I207">
        <f>INT($D207*2.45)</f>
        <v>443</v>
      </c>
      <c r="J207">
        <v>0</v>
      </c>
      <c r="K207">
        <v>0</v>
      </c>
      <c r="L207">
        <f t="shared" si="19"/>
        <v>60</v>
      </c>
      <c r="M207">
        <f t="shared" si="20"/>
        <v>64</v>
      </c>
      <c r="N207">
        <v>20</v>
      </c>
      <c r="O207" s="16">
        <v>1500</v>
      </c>
    </row>
    <row r="208" spans="1:15" x14ac:dyDescent="0.15">
      <c r="A208" s="4">
        <v>11041</v>
      </c>
      <c r="B208" t="s">
        <v>264</v>
      </c>
      <c r="C208" s="20">
        <f t="shared" si="24"/>
        <v>11041</v>
      </c>
      <c r="D208">
        <v>176</v>
      </c>
      <c r="E208">
        <f t="shared" si="17"/>
        <v>3872</v>
      </c>
      <c r="F208">
        <f t="shared" si="18"/>
        <v>5632</v>
      </c>
      <c r="G208" s="16">
        <v>10</v>
      </c>
      <c r="H208">
        <f>INT($D208*1.5)</f>
        <v>264</v>
      </c>
      <c r="I208">
        <f>INT($D208*2.45)</f>
        <v>431</v>
      </c>
      <c r="J208">
        <v>0</v>
      </c>
      <c r="K208">
        <v>0</v>
      </c>
      <c r="L208">
        <f t="shared" si="19"/>
        <v>58</v>
      </c>
      <c r="M208">
        <f t="shared" si="20"/>
        <v>62</v>
      </c>
      <c r="N208">
        <v>20</v>
      </c>
      <c r="O208" s="16">
        <v>1500</v>
      </c>
    </row>
    <row r="209" spans="1:15" x14ac:dyDescent="0.15">
      <c r="A209" s="4">
        <v>11042</v>
      </c>
      <c r="B209" t="s">
        <v>265</v>
      </c>
      <c r="C209" s="20">
        <f t="shared" si="24"/>
        <v>11042</v>
      </c>
      <c r="D209">
        <v>183</v>
      </c>
      <c r="E209">
        <f t="shared" si="17"/>
        <v>4026</v>
      </c>
      <c r="F209">
        <f t="shared" si="18"/>
        <v>5856</v>
      </c>
      <c r="G209" s="16">
        <v>10</v>
      </c>
      <c r="H209">
        <v>0</v>
      </c>
      <c r="I209">
        <v>0</v>
      </c>
      <c r="J209">
        <f>INT($D209*1.5)</f>
        <v>274</v>
      </c>
      <c r="K209">
        <f>INT($D209*2.45)</f>
        <v>448</v>
      </c>
      <c r="L209">
        <f t="shared" si="19"/>
        <v>61</v>
      </c>
      <c r="M209">
        <f t="shared" si="20"/>
        <v>65</v>
      </c>
      <c r="N209">
        <v>20</v>
      </c>
      <c r="O209" s="16">
        <v>1500</v>
      </c>
    </row>
    <row r="210" spans="1:15" x14ac:dyDescent="0.15">
      <c r="A210" s="4">
        <v>11043</v>
      </c>
      <c r="B210" t="s">
        <v>266</v>
      </c>
      <c r="C210" s="20">
        <f t="shared" si="24"/>
        <v>11043</v>
      </c>
      <c r="D210">
        <v>179</v>
      </c>
      <c r="E210">
        <f t="shared" si="17"/>
        <v>3938</v>
      </c>
      <c r="F210">
        <f t="shared" si="18"/>
        <v>5728</v>
      </c>
      <c r="G210" s="16">
        <v>10</v>
      </c>
      <c r="H210">
        <v>0</v>
      </c>
      <c r="I210">
        <v>0</v>
      </c>
      <c r="J210">
        <f>INT($D210*1.5)</f>
        <v>268</v>
      </c>
      <c r="K210">
        <f>INT($D210*2.45)</f>
        <v>438</v>
      </c>
      <c r="L210">
        <f t="shared" si="19"/>
        <v>59</v>
      </c>
      <c r="M210">
        <f t="shared" si="20"/>
        <v>63</v>
      </c>
      <c r="N210">
        <v>20</v>
      </c>
      <c r="O210" s="16">
        <v>1500</v>
      </c>
    </row>
    <row r="211" spans="1:15" x14ac:dyDescent="0.15">
      <c r="A211" s="4">
        <v>11044</v>
      </c>
      <c r="B211" t="s">
        <v>267</v>
      </c>
      <c r="C211" s="20">
        <f>C206</f>
        <v>11039</v>
      </c>
      <c r="D211">
        <v>178</v>
      </c>
      <c r="E211">
        <f t="shared" si="17"/>
        <v>3916</v>
      </c>
      <c r="F211">
        <f t="shared" si="18"/>
        <v>5696</v>
      </c>
      <c r="G211" s="16">
        <v>10</v>
      </c>
      <c r="H211">
        <f>INT($D211*1.55)</f>
        <v>275</v>
      </c>
      <c r="I211">
        <f>INT($D211*2.5)</f>
        <v>445</v>
      </c>
      <c r="J211">
        <v>0</v>
      </c>
      <c r="K211">
        <v>0</v>
      </c>
      <c r="L211">
        <f t="shared" si="19"/>
        <v>59</v>
      </c>
      <c r="M211">
        <f t="shared" si="20"/>
        <v>63</v>
      </c>
      <c r="N211">
        <v>20</v>
      </c>
      <c r="O211" s="16">
        <v>1500</v>
      </c>
    </row>
    <row r="212" spans="1:15" x14ac:dyDescent="0.15">
      <c r="A212" s="4">
        <v>11045</v>
      </c>
      <c r="B212" t="s">
        <v>268</v>
      </c>
      <c r="C212" s="20">
        <f>C207</f>
        <v>11040</v>
      </c>
      <c r="D212">
        <v>181</v>
      </c>
      <c r="E212">
        <f t="shared" si="17"/>
        <v>3982</v>
      </c>
      <c r="F212">
        <f t="shared" si="18"/>
        <v>5792</v>
      </c>
      <c r="G212" s="16">
        <v>10</v>
      </c>
      <c r="H212">
        <f>INT($D212*1.55)</f>
        <v>280</v>
      </c>
      <c r="I212">
        <f>INT($D212*2.5)</f>
        <v>452</v>
      </c>
      <c r="J212">
        <v>0</v>
      </c>
      <c r="K212">
        <v>0</v>
      </c>
      <c r="L212">
        <f t="shared" si="19"/>
        <v>60</v>
      </c>
      <c r="M212">
        <f t="shared" si="20"/>
        <v>64</v>
      </c>
      <c r="N212">
        <v>20</v>
      </c>
      <c r="O212" s="16">
        <v>1500</v>
      </c>
    </row>
    <row r="213" spans="1:15" x14ac:dyDescent="0.15">
      <c r="A213" s="4">
        <v>11046</v>
      </c>
      <c r="B213" t="s">
        <v>269</v>
      </c>
      <c r="C213" s="20">
        <f>C208</f>
        <v>11041</v>
      </c>
      <c r="D213">
        <v>176</v>
      </c>
      <c r="E213">
        <f t="shared" si="17"/>
        <v>3872</v>
      </c>
      <c r="F213">
        <f t="shared" si="18"/>
        <v>5632</v>
      </c>
      <c r="G213" s="16">
        <v>10</v>
      </c>
      <c r="H213">
        <f>INT($D213*1.55)</f>
        <v>272</v>
      </c>
      <c r="I213">
        <f>INT($D213*2.5)</f>
        <v>440</v>
      </c>
      <c r="J213">
        <v>0</v>
      </c>
      <c r="K213">
        <v>0</v>
      </c>
      <c r="L213">
        <f t="shared" si="19"/>
        <v>58</v>
      </c>
      <c r="M213">
        <f t="shared" si="20"/>
        <v>62</v>
      </c>
      <c r="N213">
        <v>20</v>
      </c>
      <c r="O213" s="16">
        <v>1500</v>
      </c>
    </row>
    <row r="214" spans="1:15" x14ac:dyDescent="0.15">
      <c r="A214" s="4">
        <v>11047</v>
      </c>
      <c r="B214" t="s">
        <v>270</v>
      </c>
      <c r="C214" s="20">
        <f>C209</f>
        <v>11042</v>
      </c>
      <c r="D214">
        <v>180</v>
      </c>
      <c r="E214">
        <f t="shared" si="17"/>
        <v>3960</v>
      </c>
      <c r="F214">
        <f t="shared" si="18"/>
        <v>5760</v>
      </c>
      <c r="G214" s="16">
        <v>10</v>
      </c>
      <c r="H214">
        <v>0</v>
      </c>
      <c r="I214">
        <v>0</v>
      </c>
      <c r="J214">
        <f>INT($D214*1.55)</f>
        <v>279</v>
      </c>
      <c r="K214">
        <f>INT($D214*2.5)</f>
        <v>450</v>
      </c>
      <c r="L214">
        <f t="shared" si="19"/>
        <v>60</v>
      </c>
      <c r="M214">
        <f t="shared" si="20"/>
        <v>64</v>
      </c>
      <c r="N214">
        <v>20</v>
      </c>
      <c r="O214" s="16">
        <v>1500</v>
      </c>
    </row>
    <row r="215" spans="1:15" x14ac:dyDescent="0.15">
      <c r="A215" s="4">
        <v>11048</v>
      </c>
      <c r="B215" t="s">
        <v>271</v>
      </c>
      <c r="C215" s="20">
        <f>C210</f>
        <v>11043</v>
      </c>
      <c r="D215">
        <v>175</v>
      </c>
      <c r="E215">
        <f t="shared" si="17"/>
        <v>3850</v>
      </c>
      <c r="F215">
        <f t="shared" si="18"/>
        <v>5600</v>
      </c>
      <c r="G215" s="16">
        <v>10</v>
      </c>
      <c r="H215">
        <v>0</v>
      </c>
      <c r="I215">
        <v>0</v>
      </c>
      <c r="J215">
        <f>INT($D215*1.55)</f>
        <v>271</v>
      </c>
      <c r="K215">
        <f>INT($D215*2.5)</f>
        <v>437</v>
      </c>
      <c r="L215">
        <f t="shared" si="19"/>
        <v>58</v>
      </c>
      <c r="M215">
        <f t="shared" si="20"/>
        <v>62</v>
      </c>
      <c r="N215">
        <v>20</v>
      </c>
      <c r="O215" s="16">
        <v>1500</v>
      </c>
    </row>
    <row r="216" spans="1:15" x14ac:dyDescent="0.15">
      <c r="B216"/>
      <c r="C216" s="20"/>
      <c r="D216"/>
      <c r="E216"/>
      <c r="F216"/>
      <c r="H216"/>
      <c r="I216"/>
      <c r="J216"/>
      <c r="K216"/>
      <c r="L216"/>
      <c r="M216"/>
      <c r="N216"/>
    </row>
    <row r="217" spans="1:15" x14ac:dyDescent="0.15">
      <c r="B217"/>
      <c r="C217" s="20"/>
      <c r="D217"/>
      <c r="E217"/>
      <c r="F217"/>
      <c r="H217"/>
      <c r="I217"/>
      <c r="J217"/>
      <c r="K217"/>
      <c r="L217"/>
      <c r="M217"/>
      <c r="N217"/>
    </row>
    <row r="218" spans="1:15" x14ac:dyDescent="0.15">
      <c r="B218"/>
      <c r="C218" s="20"/>
      <c r="D218"/>
      <c r="E218"/>
      <c r="F218"/>
      <c r="H218"/>
      <c r="I218"/>
      <c r="J218"/>
      <c r="K218"/>
      <c r="L218"/>
      <c r="M218"/>
      <c r="N218"/>
    </row>
    <row r="219" spans="1:15" x14ac:dyDescent="0.15">
      <c r="A219" s="4">
        <v>12001</v>
      </c>
      <c r="B219" t="s">
        <v>278</v>
      </c>
      <c r="C219" s="20">
        <f>C204</f>
        <v>11037</v>
      </c>
      <c r="D219">
        <v>204</v>
      </c>
      <c r="E219">
        <f t="shared" ref="E219:E235" si="25">D219*25</f>
        <v>5100</v>
      </c>
      <c r="F219">
        <f t="shared" si="18"/>
        <v>6528</v>
      </c>
      <c r="G219" s="16">
        <v>58</v>
      </c>
      <c r="H219">
        <f>INT($D219*1.3)</f>
        <v>265</v>
      </c>
      <c r="I219">
        <f>INT($D219*2.1)</f>
        <v>428</v>
      </c>
      <c r="J219">
        <f>INT($D219*1.3)</f>
        <v>265</v>
      </c>
      <c r="K219">
        <f>INT($D219*2.1)</f>
        <v>428</v>
      </c>
      <c r="L219">
        <f t="shared" si="19"/>
        <v>68</v>
      </c>
      <c r="M219">
        <f t="shared" si="20"/>
        <v>72</v>
      </c>
      <c r="N219">
        <v>20</v>
      </c>
      <c r="O219" s="16">
        <v>1500</v>
      </c>
    </row>
    <row r="220" spans="1:15" x14ac:dyDescent="0.15">
      <c r="A220" s="4">
        <v>12002</v>
      </c>
      <c r="B220" t="s">
        <v>279</v>
      </c>
      <c r="C220" s="20">
        <f>C202</f>
        <v>11035</v>
      </c>
      <c r="D220">
        <v>203</v>
      </c>
      <c r="E220">
        <f t="shared" si="25"/>
        <v>5075</v>
      </c>
      <c r="F220">
        <f t="shared" si="18"/>
        <v>6496</v>
      </c>
      <c r="G220" s="16">
        <v>59</v>
      </c>
      <c r="H220">
        <f t="shared" ref="H220:H256" si="26">INT($D220*1.3)</f>
        <v>263</v>
      </c>
      <c r="I220">
        <f t="shared" ref="I220:I256" si="27">INT($D220*2.1)</f>
        <v>426</v>
      </c>
      <c r="J220">
        <f t="shared" ref="J220:J256" si="28">INT($D220*1.3)</f>
        <v>263</v>
      </c>
      <c r="K220">
        <f t="shared" ref="K220:K256" si="29">INT($D220*2.1)</f>
        <v>426</v>
      </c>
      <c r="L220">
        <f t="shared" si="19"/>
        <v>67</v>
      </c>
      <c r="M220">
        <f t="shared" si="20"/>
        <v>72</v>
      </c>
      <c r="N220">
        <v>20</v>
      </c>
      <c r="O220" s="16">
        <v>1500</v>
      </c>
    </row>
    <row r="221" spans="1:15" x14ac:dyDescent="0.15">
      <c r="A221" s="4">
        <v>12003</v>
      </c>
      <c r="B221" t="s">
        <v>280</v>
      </c>
      <c r="C221" s="20">
        <f>A221</f>
        <v>12003</v>
      </c>
      <c r="D221">
        <v>203</v>
      </c>
      <c r="E221">
        <f t="shared" si="25"/>
        <v>5075</v>
      </c>
      <c r="F221">
        <f t="shared" si="18"/>
        <v>6496</v>
      </c>
      <c r="G221" s="16">
        <v>60</v>
      </c>
      <c r="H221">
        <f t="shared" si="26"/>
        <v>263</v>
      </c>
      <c r="I221">
        <f t="shared" si="27"/>
        <v>426</v>
      </c>
      <c r="J221">
        <f t="shared" si="28"/>
        <v>263</v>
      </c>
      <c r="K221">
        <f t="shared" si="29"/>
        <v>426</v>
      </c>
      <c r="L221">
        <f t="shared" si="19"/>
        <v>67</v>
      </c>
      <c r="M221">
        <f t="shared" si="20"/>
        <v>72</v>
      </c>
      <c r="N221">
        <v>20</v>
      </c>
      <c r="O221" s="16">
        <v>1500</v>
      </c>
    </row>
    <row r="222" spans="1:15" x14ac:dyDescent="0.15">
      <c r="A222" s="4">
        <v>12004</v>
      </c>
      <c r="B222" t="s">
        <v>281</v>
      </c>
      <c r="C222" s="20">
        <f>A222</f>
        <v>12004</v>
      </c>
      <c r="D222">
        <v>207</v>
      </c>
      <c r="E222">
        <f t="shared" si="25"/>
        <v>5175</v>
      </c>
      <c r="F222">
        <f t="shared" si="18"/>
        <v>6624</v>
      </c>
      <c r="G222" s="16">
        <v>61</v>
      </c>
      <c r="H222">
        <f t="shared" si="26"/>
        <v>269</v>
      </c>
      <c r="I222">
        <f t="shared" si="27"/>
        <v>434</v>
      </c>
      <c r="J222">
        <f t="shared" si="28"/>
        <v>269</v>
      </c>
      <c r="K222">
        <f t="shared" si="29"/>
        <v>434</v>
      </c>
      <c r="L222">
        <f t="shared" si="19"/>
        <v>69</v>
      </c>
      <c r="M222">
        <f t="shared" si="20"/>
        <v>73</v>
      </c>
      <c r="N222">
        <v>20</v>
      </c>
      <c r="O222" s="16">
        <v>1500</v>
      </c>
    </row>
    <row r="223" spans="1:15" x14ac:dyDescent="0.15">
      <c r="A223" s="4">
        <v>12005</v>
      </c>
      <c r="B223" t="s">
        <v>282</v>
      </c>
      <c r="C223" s="20">
        <f>C219</f>
        <v>11037</v>
      </c>
      <c r="D223">
        <v>204</v>
      </c>
      <c r="E223">
        <f t="shared" si="25"/>
        <v>5100</v>
      </c>
      <c r="F223">
        <f t="shared" si="18"/>
        <v>6528</v>
      </c>
      <c r="G223" s="16">
        <v>62</v>
      </c>
      <c r="H223">
        <f t="shared" si="26"/>
        <v>265</v>
      </c>
      <c r="I223">
        <f t="shared" si="27"/>
        <v>428</v>
      </c>
      <c r="J223">
        <f t="shared" si="28"/>
        <v>265</v>
      </c>
      <c r="K223">
        <f t="shared" si="29"/>
        <v>428</v>
      </c>
      <c r="L223">
        <f t="shared" si="19"/>
        <v>68</v>
      </c>
      <c r="M223">
        <f t="shared" si="20"/>
        <v>72</v>
      </c>
      <c r="N223">
        <v>20</v>
      </c>
      <c r="O223" s="16">
        <v>1500</v>
      </c>
    </row>
    <row r="224" spans="1:15" x14ac:dyDescent="0.15">
      <c r="A224" s="4">
        <v>12006</v>
      </c>
      <c r="B224" t="s">
        <v>283</v>
      </c>
      <c r="C224" s="20">
        <f>C220</f>
        <v>11035</v>
      </c>
      <c r="D224">
        <v>203</v>
      </c>
      <c r="E224">
        <f t="shared" si="25"/>
        <v>5075</v>
      </c>
      <c r="F224">
        <f t="shared" si="18"/>
        <v>6496</v>
      </c>
      <c r="G224" s="16">
        <v>63</v>
      </c>
      <c r="H224">
        <f t="shared" si="26"/>
        <v>263</v>
      </c>
      <c r="I224">
        <f t="shared" si="27"/>
        <v>426</v>
      </c>
      <c r="J224">
        <f t="shared" si="28"/>
        <v>263</v>
      </c>
      <c r="K224">
        <f t="shared" si="29"/>
        <v>426</v>
      </c>
      <c r="L224">
        <f t="shared" si="19"/>
        <v>67</v>
      </c>
      <c r="M224">
        <f t="shared" si="20"/>
        <v>72</v>
      </c>
      <c r="N224">
        <v>20</v>
      </c>
      <c r="O224" s="16">
        <v>1500</v>
      </c>
    </row>
    <row r="225" spans="1:15" x14ac:dyDescent="0.15">
      <c r="A225" s="4">
        <v>12007</v>
      </c>
      <c r="B225" t="s">
        <v>284</v>
      </c>
      <c r="C225" s="20">
        <f>C221</f>
        <v>12003</v>
      </c>
      <c r="D225">
        <v>203</v>
      </c>
      <c r="E225">
        <f t="shared" si="25"/>
        <v>5075</v>
      </c>
      <c r="F225">
        <f t="shared" si="18"/>
        <v>6496</v>
      </c>
      <c r="G225" s="16">
        <v>64</v>
      </c>
      <c r="H225">
        <f t="shared" si="26"/>
        <v>263</v>
      </c>
      <c r="I225">
        <f t="shared" si="27"/>
        <v>426</v>
      </c>
      <c r="J225">
        <f t="shared" si="28"/>
        <v>263</v>
      </c>
      <c r="K225">
        <f t="shared" si="29"/>
        <v>426</v>
      </c>
      <c r="L225">
        <f t="shared" si="19"/>
        <v>67</v>
      </c>
      <c r="M225">
        <f t="shared" si="20"/>
        <v>72</v>
      </c>
      <c r="N225">
        <v>20</v>
      </c>
      <c r="O225" s="16">
        <v>1500</v>
      </c>
    </row>
    <row r="226" spans="1:15" x14ac:dyDescent="0.15">
      <c r="A226" s="4">
        <v>12008</v>
      </c>
      <c r="B226" t="s">
        <v>285</v>
      </c>
      <c r="C226" s="20">
        <f>C222</f>
        <v>12004</v>
      </c>
      <c r="D226">
        <v>207</v>
      </c>
      <c r="E226">
        <f t="shared" si="25"/>
        <v>5175</v>
      </c>
      <c r="F226">
        <f t="shared" si="18"/>
        <v>6624</v>
      </c>
      <c r="G226" s="16">
        <v>65</v>
      </c>
      <c r="H226">
        <f t="shared" si="26"/>
        <v>269</v>
      </c>
      <c r="I226">
        <f t="shared" si="27"/>
        <v>434</v>
      </c>
      <c r="J226">
        <f t="shared" si="28"/>
        <v>269</v>
      </c>
      <c r="K226">
        <f t="shared" si="29"/>
        <v>434</v>
      </c>
      <c r="L226">
        <f t="shared" si="19"/>
        <v>69</v>
      </c>
      <c r="M226">
        <f t="shared" si="20"/>
        <v>73</v>
      </c>
      <c r="N226">
        <v>20</v>
      </c>
      <c r="O226" s="16">
        <v>1500</v>
      </c>
    </row>
    <row r="227" spans="1:15" x14ac:dyDescent="0.15">
      <c r="A227" s="4">
        <v>12009</v>
      </c>
      <c r="B227" t="s">
        <v>300</v>
      </c>
      <c r="C227" s="20">
        <f>A227</f>
        <v>12009</v>
      </c>
      <c r="D227">
        <v>219</v>
      </c>
      <c r="E227">
        <f t="shared" si="25"/>
        <v>5475</v>
      </c>
      <c r="F227">
        <f t="shared" si="18"/>
        <v>7008</v>
      </c>
      <c r="G227" s="16">
        <v>66</v>
      </c>
      <c r="H227">
        <f t="shared" si="26"/>
        <v>284</v>
      </c>
      <c r="I227">
        <f t="shared" si="27"/>
        <v>459</v>
      </c>
      <c r="J227">
        <f t="shared" si="28"/>
        <v>284</v>
      </c>
      <c r="K227">
        <f t="shared" si="29"/>
        <v>459</v>
      </c>
      <c r="L227">
        <f t="shared" si="19"/>
        <v>73</v>
      </c>
      <c r="M227">
        <f t="shared" si="20"/>
        <v>78</v>
      </c>
      <c r="N227">
        <v>20</v>
      </c>
      <c r="O227" s="16">
        <v>1500</v>
      </c>
    </row>
    <row r="228" spans="1:15" x14ac:dyDescent="0.15">
      <c r="A228" s="4">
        <v>12010</v>
      </c>
      <c r="B228" t="s">
        <v>301</v>
      </c>
      <c r="C228" s="20">
        <f t="shared" ref="C228:C230" si="30">A228</f>
        <v>12010</v>
      </c>
      <c r="D228">
        <v>220</v>
      </c>
      <c r="E228">
        <f t="shared" si="25"/>
        <v>5500</v>
      </c>
      <c r="F228">
        <f t="shared" si="18"/>
        <v>7040</v>
      </c>
      <c r="G228" s="16">
        <v>67</v>
      </c>
      <c r="H228">
        <f t="shared" si="26"/>
        <v>286</v>
      </c>
      <c r="I228">
        <f t="shared" si="27"/>
        <v>462</v>
      </c>
      <c r="J228">
        <f t="shared" si="28"/>
        <v>286</v>
      </c>
      <c r="K228">
        <f t="shared" si="29"/>
        <v>462</v>
      </c>
      <c r="L228">
        <f t="shared" si="19"/>
        <v>73</v>
      </c>
      <c r="M228">
        <f t="shared" si="20"/>
        <v>78</v>
      </c>
      <c r="N228">
        <v>20</v>
      </c>
      <c r="O228" s="16">
        <v>1500</v>
      </c>
    </row>
    <row r="229" spans="1:15" x14ac:dyDescent="0.15">
      <c r="A229" s="4">
        <v>12011</v>
      </c>
      <c r="B229" t="s">
        <v>302</v>
      </c>
      <c r="C229" s="20">
        <f t="shared" si="30"/>
        <v>12011</v>
      </c>
      <c r="D229">
        <v>223</v>
      </c>
      <c r="E229">
        <f t="shared" si="25"/>
        <v>5575</v>
      </c>
      <c r="F229">
        <f t="shared" si="18"/>
        <v>7136</v>
      </c>
      <c r="G229" s="16">
        <v>68</v>
      </c>
      <c r="H229">
        <f t="shared" si="26"/>
        <v>289</v>
      </c>
      <c r="I229">
        <f t="shared" si="27"/>
        <v>468</v>
      </c>
      <c r="J229">
        <f t="shared" si="28"/>
        <v>289</v>
      </c>
      <c r="K229">
        <f t="shared" si="29"/>
        <v>468</v>
      </c>
      <c r="L229">
        <f t="shared" si="19"/>
        <v>74</v>
      </c>
      <c r="M229">
        <f t="shared" si="20"/>
        <v>79</v>
      </c>
      <c r="N229">
        <v>20</v>
      </c>
      <c r="O229" s="16">
        <v>1500</v>
      </c>
    </row>
    <row r="230" spans="1:15" x14ac:dyDescent="0.15">
      <c r="A230" s="4">
        <v>12012</v>
      </c>
      <c r="B230" t="s">
        <v>303</v>
      </c>
      <c r="C230" s="20">
        <f t="shared" si="30"/>
        <v>12012</v>
      </c>
      <c r="D230">
        <v>215</v>
      </c>
      <c r="E230">
        <f t="shared" si="25"/>
        <v>5375</v>
      </c>
      <c r="F230">
        <f t="shared" si="18"/>
        <v>6880</v>
      </c>
      <c r="G230" s="16">
        <v>69</v>
      </c>
      <c r="H230">
        <f t="shared" si="26"/>
        <v>279</v>
      </c>
      <c r="I230">
        <f t="shared" si="27"/>
        <v>451</v>
      </c>
      <c r="J230">
        <f t="shared" si="28"/>
        <v>279</v>
      </c>
      <c r="K230">
        <f t="shared" si="29"/>
        <v>451</v>
      </c>
      <c r="L230">
        <f t="shared" si="19"/>
        <v>71</v>
      </c>
      <c r="M230">
        <f t="shared" si="20"/>
        <v>76</v>
      </c>
      <c r="N230">
        <v>20</v>
      </c>
      <c r="O230" s="16">
        <v>1500</v>
      </c>
    </row>
    <row r="231" spans="1:15" x14ac:dyDescent="0.15">
      <c r="A231" s="4">
        <v>12013</v>
      </c>
      <c r="B231" t="s">
        <v>304</v>
      </c>
      <c r="C231" s="20">
        <f>C203</f>
        <v>11036</v>
      </c>
      <c r="D231">
        <v>218</v>
      </c>
      <c r="E231">
        <f t="shared" si="25"/>
        <v>5450</v>
      </c>
      <c r="F231">
        <f t="shared" si="18"/>
        <v>6976</v>
      </c>
      <c r="G231" s="16">
        <v>70</v>
      </c>
      <c r="H231">
        <f t="shared" si="26"/>
        <v>283</v>
      </c>
      <c r="I231">
        <f t="shared" si="27"/>
        <v>457</v>
      </c>
      <c r="J231">
        <f t="shared" si="28"/>
        <v>283</v>
      </c>
      <c r="K231">
        <f t="shared" si="29"/>
        <v>457</v>
      </c>
      <c r="L231">
        <f t="shared" si="19"/>
        <v>72</v>
      </c>
      <c r="M231">
        <f t="shared" si="20"/>
        <v>77</v>
      </c>
      <c r="N231">
        <v>20</v>
      </c>
      <c r="O231" s="16">
        <v>1500</v>
      </c>
    </row>
    <row r="232" spans="1:15" x14ac:dyDescent="0.15">
      <c r="A232" s="4">
        <v>12014</v>
      </c>
      <c r="B232" t="s">
        <v>305</v>
      </c>
      <c r="C232" s="20">
        <f>A232</f>
        <v>12014</v>
      </c>
      <c r="D232">
        <v>219</v>
      </c>
      <c r="E232">
        <f t="shared" si="25"/>
        <v>5475</v>
      </c>
      <c r="F232">
        <f t="shared" si="18"/>
        <v>7008</v>
      </c>
      <c r="G232" s="16">
        <v>71</v>
      </c>
      <c r="H232">
        <f t="shared" si="26"/>
        <v>284</v>
      </c>
      <c r="I232">
        <f t="shared" si="27"/>
        <v>459</v>
      </c>
      <c r="J232">
        <f t="shared" si="28"/>
        <v>284</v>
      </c>
      <c r="K232">
        <f t="shared" si="29"/>
        <v>459</v>
      </c>
      <c r="L232">
        <f t="shared" si="19"/>
        <v>73</v>
      </c>
      <c r="M232">
        <f t="shared" si="20"/>
        <v>78</v>
      </c>
      <c r="N232">
        <v>20</v>
      </c>
      <c r="O232" s="16">
        <v>1500</v>
      </c>
    </row>
    <row r="233" spans="1:15" x14ac:dyDescent="0.15">
      <c r="A233" s="4">
        <v>12015</v>
      </c>
      <c r="B233" t="s">
        <v>306</v>
      </c>
      <c r="C233" s="20">
        <f t="shared" ref="C233:C234" si="31">A233</f>
        <v>12015</v>
      </c>
      <c r="D233">
        <v>220</v>
      </c>
      <c r="E233">
        <f t="shared" si="25"/>
        <v>5500</v>
      </c>
      <c r="F233">
        <f t="shared" si="18"/>
        <v>7040</v>
      </c>
      <c r="G233" s="16">
        <v>72</v>
      </c>
      <c r="H233">
        <f t="shared" si="26"/>
        <v>286</v>
      </c>
      <c r="I233">
        <f t="shared" si="27"/>
        <v>462</v>
      </c>
      <c r="J233">
        <f t="shared" si="28"/>
        <v>286</v>
      </c>
      <c r="K233">
        <f t="shared" si="29"/>
        <v>462</v>
      </c>
      <c r="L233">
        <f t="shared" si="19"/>
        <v>73</v>
      </c>
      <c r="M233">
        <f t="shared" si="20"/>
        <v>78</v>
      </c>
      <c r="N233">
        <v>20</v>
      </c>
      <c r="O233" s="16">
        <v>1500</v>
      </c>
    </row>
    <row r="234" spans="1:15" x14ac:dyDescent="0.15">
      <c r="A234" s="4">
        <v>12016</v>
      </c>
      <c r="B234" t="s">
        <v>307</v>
      </c>
      <c r="C234" s="20">
        <f t="shared" si="31"/>
        <v>12016</v>
      </c>
      <c r="D234">
        <v>216</v>
      </c>
      <c r="E234">
        <f t="shared" si="25"/>
        <v>5400</v>
      </c>
      <c r="F234">
        <f t="shared" si="18"/>
        <v>6912</v>
      </c>
      <c r="G234" s="16">
        <v>73</v>
      </c>
      <c r="H234">
        <f t="shared" si="26"/>
        <v>280</v>
      </c>
      <c r="I234">
        <f t="shared" si="27"/>
        <v>453</v>
      </c>
      <c r="J234">
        <f t="shared" si="28"/>
        <v>280</v>
      </c>
      <c r="K234">
        <f t="shared" si="29"/>
        <v>453</v>
      </c>
      <c r="L234">
        <f t="shared" si="19"/>
        <v>72</v>
      </c>
      <c r="M234">
        <f t="shared" si="20"/>
        <v>77</v>
      </c>
      <c r="N234">
        <v>20</v>
      </c>
      <c r="O234" s="16">
        <v>1500</v>
      </c>
    </row>
    <row r="235" spans="1:15" x14ac:dyDescent="0.15">
      <c r="A235" s="4">
        <v>12017</v>
      </c>
      <c r="B235" t="s">
        <v>286</v>
      </c>
      <c r="C235" s="20">
        <f>A235</f>
        <v>12017</v>
      </c>
      <c r="D235">
        <v>236</v>
      </c>
      <c r="E235">
        <f t="shared" si="25"/>
        <v>5900</v>
      </c>
      <c r="F235">
        <f t="shared" si="18"/>
        <v>7552</v>
      </c>
      <c r="G235" s="16">
        <v>74</v>
      </c>
      <c r="H235">
        <f t="shared" si="26"/>
        <v>306</v>
      </c>
      <c r="I235">
        <f t="shared" si="27"/>
        <v>495</v>
      </c>
      <c r="J235">
        <f t="shared" si="28"/>
        <v>306</v>
      </c>
      <c r="K235">
        <f t="shared" si="29"/>
        <v>495</v>
      </c>
      <c r="L235">
        <f t="shared" si="19"/>
        <v>78</v>
      </c>
      <c r="M235">
        <f t="shared" si="20"/>
        <v>84</v>
      </c>
      <c r="N235">
        <v>20</v>
      </c>
      <c r="O235" s="16">
        <v>1500</v>
      </c>
    </row>
    <row r="236" spans="1:15" x14ac:dyDescent="0.15">
      <c r="A236" s="4">
        <v>12018</v>
      </c>
      <c r="B236" t="s">
        <v>287</v>
      </c>
      <c r="C236" s="20">
        <f t="shared" ref="C236:C237" si="32">A236</f>
        <v>12018</v>
      </c>
      <c r="D236">
        <v>230</v>
      </c>
      <c r="E236">
        <f t="shared" ref="E236:E256" si="33">D236*25</f>
        <v>5750</v>
      </c>
      <c r="F236">
        <f t="shared" ref="F236:F256" si="34">D236*32</f>
        <v>7360</v>
      </c>
      <c r="G236" s="16">
        <v>75</v>
      </c>
      <c r="H236">
        <f t="shared" si="26"/>
        <v>299</v>
      </c>
      <c r="I236">
        <f t="shared" si="27"/>
        <v>483</v>
      </c>
      <c r="J236">
        <f t="shared" si="28"/>
        <v>299</v>
      </c>
      <c r="K236">
        <f t="shared" si="29"/>
        <v>483</v>
      </c>
      <c r="L236">
        <f t="shared" ref="L236:L256" si="35">INT(D236/3)</f>
        <v>76</v>
      </c>
      <c r="M236">
        <f t="shared" ref="M236:M256" si="36">INT(D236/2.8)</f>
        <v>82</v>
      </c>
      <c r="N236">
        <v>20</v>
      </c>
      <c r="O236" s="16">
        <v>1500</v>
      </c>
    </row>
    <row r="237" spans="1:15" x14ac:dyDescent="0.15">
      <c r="A237" s="4">
        <v>12019</v>
      </c>
      <c r="B237" t="s">
        <v>288</v>
      </c>
      <c r="C237" s="20">
        <f t="shared" si="32"/>
        <v>12019</v>
      </c>
      <c r="D237">
        <v>232</v>
      </c>
      <c r="E237">
        <f t="shared" si="33"/>
        <v>5800</v>
      </c>
      <c r="F237">
        <f t="shared" si="34"/>
        <v>7424</v>
      </c>
      <c r="G237" s="16">
        <v>76</v>
      </c>
      <c r="H237">
        <f t="shared" si="26"/>
        <v>301</v>
      </c>
      <c r="I237">
        <f t="shared" si="27"/>
        <v>487</v>
      </c>
      <c r="J237">
        <f t="shared" si="28"/>
        <v>301</v>
      </c>
      <c r="K237">
        <f t="shared" si="29"/>
        <v>487</v>
      </c>
      <c r="L237">
        <f t="shared" si="35"/>
        <v>77</v>
      </c>
      <c r="M237">
        <f t="shared" si="36"/>
        <v>82</v>
      </c>
      <c r="N237">
        <v>20</v>
      </c>
      <c r="O237" s="16">
        <v>1500</v>
      </c>
    </row>
    <row r="238" spans="1:15" x14ac:dyDescent="0.15">
      <c r="A238" s="4">
        <v>12020</v>
      </c>
      <c r="B238" t="s">
        <v>289</v>
      </c>
      <c r="C238" s="20">
        <f>C235</f>
        <v>12017</v>
      </c>
      <c r="D238">
        <v>236</v>
      </c>
      <c r="E238">
        <f t="shared" si="33"/>
        <v>5900</v>
      </c>
      <c r="F238">
        <f t="shared" si="34"/>
        <v>7552</v>
      </c>
      <c r="G238" s="16">
        <v>77</v>
      </c>
      <c r="H238">
        <f t="shared" si="26"/>
        <v>306</v>
      </c>
      <c r="I238">
        <f t="shared" si="27"/>
        <v>495</v>
      </c>
      <c r="J238">
        <f t="shared" si="28"/>
        <v>306</v>
      </c>
      <c r="K238">
        <f t="shared" si="29"/>
        <v>495</v>
      </c>
      <c r="L238">
        <f t="shared" si="35"/>
        <v>78</v>
      </c>
      <c r="M238">
        <f t="shared" si="36"/>
        <v>84</v>
      </c>
      <c r="N238">
        <v>20</v>
      </c>
      <c r="O238" s="16">
        <v>1500</v>
      </c>
    </row>
    <row r="239" spans="1:15" x14ac:dyDescent="0.15">
      <c r="A239" s="4">
        <v>12021</v>
      </c>
      <c r="B239" t="s">
        <v>290</v>
      </c>
      <c r="C239" s="20">
        <f>C236</f>
        <v>12018</v>
      </c>
      <c r="D239">
        <v>230</v>
      </c>
      <c r="E239">
        <f t="shared" si="33"/>
        <v>5750</v>
      </c>
      <c r="F239">
        <f t="shared" si="34"/>
        <v>7360</v>
      </c>
      <c r="G239" s="16">
        <v>78</v>
      </c>
      <c r="H239">
        <f t="shared" si="26"/>
        <v>299</v>
      </c>
      <c r="I239">
        <f t="shared" si="27"/>
        <v>483</v>
      </c>
      <c r="J239">
        <f t="shared" si="28"/>
        <v>299</v>
      </c>
      <c r="K239">
        <f t="shared" si="29"/>
        <v>483</v>
      </c>
      <c r="L239">
        <f t="shared" si="35"/>
        <v>76</v>
      </c>
      <c r="M239">
        <f t="shared" si="36"/>
        <v>82</v>
      </c>
      <c r="N239">
        <v>20</v>
      </c>
      <c r="O239" s="16">
        <v>1500</v>
      </c>
    </row>
    <row r="240" spans="1:15" x14ac:dyDescent="0.15">
      <c r="A240" s="4">
        <v>12022</v>
      </c>
      <c r="B240" t="s">
        <v>291</v>
      </c>
      <c r="C240" s="20">
        <f>C237</f>
        <v>12019</v>
      </c>
      <c r="D240">
        <v>232</v>
      </c>
      <c r="E240">
        <f t="shared" si="33"/>
        <v>5800</v>
      </c>
      <c r="F240">
        <f t="shared" si="34"/>
        <v>7424</v>
      </c>
      <c r="G240" s="16">
        <v>79</v>
      </c>
      <c r="H240">
        <f t="shared" si="26"/>
        <v>301</v>
      </c>
      <c r="I240">
        <f t="shared" si="27"/>
        <v>487</v>
      </c>
      <c r="J240">
        <f t="shared" si="28"/>
        <v>301</v>
      </c>
      <c r="K240">
        <f t="shared" si="29"/>
        <v>487</v>
      </c>
      <c r="L240">
        <f t="shared" si="35"/>
        <v>77</v>
      </c>
      <c r="M240">
        <f t="shared" si="36"/>
        <v>82</v>
      </c>
      <c r="N240">
        <v>20</v>
      </c>
      <c r="O240" s="16">
        <v>1500</v>
      </c>
    </row>
    <row r="241" spans="1:15" x14ac:dyDescent="0.15">
      <c r="A241" s="4">
        <v>12023</v>
      </c>
      <c r="B241" t="s">
        <v>311</v>
      </c>
      <c r="C241" s="20">
        <f>A241</f>
        <v>12023</v>
      </c>
      <c r="D241">
        <v>248</v>
      </c>
      <c r="E241">
        <f t="shared" si="33"/>
        <v>6200</v>
      </c>
      <c r="F241">
        <f t="shared" si="34"/>
        <v>7936</v>
      </c>
      <c r="G241" s="16">
        <v>80</v>
      </c>
      <c r="H241">
        <f t="shared" si="26"/>
        <v>322</v>
      </c>
      <c r="I241">
        <f t="shared" si="27"/>
        <v>520</v>
      </c>
      <c r="J241">
        <f t="shared" si="28"/>
        <v>322</v>
      </c>
      <c r="K241">
        <f t="shared" si="29"/>
        <v>520</v>
      </c>
      <c r="L241">
        <f t="shared" si="35"/>
        <v>82</v>
      </c>
      <c r="M241">
        <f t="shared" si="36"/>
        <v>88</v>
      </c>
      <c r="N241">
        <v>20</v>
      </c>
      <c r="O241" s="16">
        <v>1500</v>
      </c>
    </row>
    <row r="242" spans="1:15" x14ac:dyDescent="0.15">
      <c r="A242" s="4">
        <v>12024</v>
      </c>
      <c r="B242" t="s">
        <v>312</v>
      </c>
      <c r="C242" s="20">
        <f>A242</f>
        <v>12024</v>
      </c>
      <c r="D242">
        <v>254</v>
      </c>
      <c r="E242">
        <f t="shared" si="33"/>
        <v>6350</v>
      </c>
      <c r="F242">
        <f t="shared" si="34"/>
        <v>8128</v>
      </c>
      <c r="G242" s="16">
        <v>81</v>
      </c>
      <c r="H242">
        <f t="shared" si="26"/>
        <v>330</v>
      </c>
      <c r="I242">
        <f t="shared" si="27"/>
        <v>533</v>
      </c>
      <c r="J242">
        <f t="shared" si="28"/>
        <v>330</v>
      </c>
      <c r="K242">
        <f t="shared" si="29"/>
        <v>533</v>
      </c>
      <c r="L242">
        <f t="shared" si="35"/>
        <v>84</v>
      </c>
      <c r="M242">
        <f t="shared" si="36"/>
        <v>90</v>
      </c>
      <c r="N242">
        <v>20</v>
      </c>
      <c r="O242" s="16">
        <v>1500</v>
      </c>
    </row>
    <row r="243" spans="1:15" x14ac:dyDescent="0.15">
      <c r="A243" s="4">
        <v>12025</v>
      </c>
      <c r="B243" t="s">
        <v>313</v>
      </c>
      <c r="C243" s="20">
        <v>10122</v>
      </c>
      <c r="D243">
        <v>247</v>
      </c>
      <c r="E243">
        <f t="shared" si="33"/>
        <v>6175</v>
      </c>
      <c r="F243">
        <f t="shared" si="34"/>
        <v>7904</v>
      </c>
      <c r="G243" s="16">
        <v>82</v>
      </c>
      <c r="H243">
        <f t="shared" si="26"/>
        <v>321</v>
      </c>
      <c r="I243">
        <f t="shared" si="27"/>
        <v>518</v>
      </c>
      <c r="J243">
        <f t="shared" si="28"/>
        <v>321</v>
      </c>
      <c r="K243">
        <f t="shared" si="29"/>
        <v>518</v>
      </c>
      <c r="L243">
        <f t="shared" si="35"/>
        <v>82</v>
      </c>
      <c r="M243">
        <f t="shared" si="36"/>
        <v>88</v>
      </c>
      <c r="N243">
        <v>20</v>
      </c>
      <c r="O243" s="16">
        <v>1500</v>
      </c>
    </row>
    <row r="244" spans="1:15" x14ac:dyDescent="0.15">
      <c r="A244" s="4">
        <v>12026</v>
      </c>
      <c r="B244" t="s">
        <v>314</v>
      </c>
      <c r="C244" s="20">
        <f>C210</f>
        <v>11043</v>
      </c>
      <c r="D244">
        <v>250</v>
      </c>
      <c r="E244">
        <f t="shared" si="33"/>
        <v>6250</v>
      </c>
      <c r="F244">
        <f t="shared" si="34"/>
        <v>8000</v>
      </c>
      <c r="G244" s="16">
        <v>83</v>
      </c>
      <c r="H244">
        <f t="shared" si="26"/>
        <v>325</v>
      </c>
      <c r="I244">
        <f t="shared" si="27"/>
        <v>525</v>
      </c>
      <c r="J244">
        <f t="shared" si="28"/>
        <v>325</v>
      </c>
      <c r="K244">
        <f t="shared" si="29"/>
        <v>525</v>
      </c>
      <c r="L244">
        <f t="shared" si="35"/>
        <v>83</v>
      </c>
      <c r="M244">
        <f t="shared" si="36"/>
        <v>89</v>
      </c>
      <c r="N244">
        <v>20</v>
      </c>
      <c r="O244" s="16">
        <v>1500</v>
      </c>
    </row>
    <row r="245" spans="1:15" x14ac:dyDescent="0.15">
      <c r="A245" s="4">
        <v>12027</v>
      </c>
      <c r="B245" t="s">
        <v>315</v>
      </c>
      <c r="C245" s="20">
        <f>C241</f>
        <v>12023</v>
      </c>
      <c r="D245">
        <v>248</v>
      </c>
      <c r="E245">
        <f t="shared" si="33"/>
        <v>6200</v>
      </c>
      <c r="F245">
        <f t="shared" si="34"/>
        <v>7936</v>
      </c>
      <c r="G245" s="16">
        <v>84</v>
      </c>
      <c r="H245">
        <f t="shared" si="26"/>
        <v>322</v>
      </c>
      <c r="I245">
        <f t="shared" si="27"/>
        <v>520</v>
      </c>
      <c r="J245">
        <f t="shared" si="28"/>
        <v>322</v>
      </c>
      <c r="K245">
        <f t="shared" si="29"/>
        <v>520</v>
      </c>
      <c r="L245">
        <f t="shared" si="35"/>
        <v>82</v>
      </c>
      <c r="M245">
        <f t="shared" si="36"/>
        <v>88</v>
      </c>
      <c r="N245">
        <v>20</v>
      </c>
      <c r="O245" s="16">
        <v>1500</v>
      </c>
    </row>
    <row r="246" spans="1:15" x14ac:dyDescent="0.15">
      <c r="A246" s="4">
        <v>12028</v>
      </c>
      <c r="B246" t="s">
        <v>316</v>
      </c>
      <c r="C246" s="19">
        <f>C242</f>
        <v>12024</v>
      </c>
      <c r="D246" s="16">
        <v>254</v>
      </c>
      <c r="E246">
        <f t="shared" si="33"/>
        <v>6350</v>
      </c>
      <c r="F246">
        <f t="shared" si="34"/>
        <v>8128</v>
      </c>
      <c r="G246" s="16">
        <v>85</v>
      </c>
      <c r="H246">
        <f t="shared" si="26"/>
        <v>330</v>
      </c>
      <c r="I246">
        <f t="shared" si="27"/>
        <v>533</v>
      </c>
      <c r="J246">
        <f t="shared" si="28"/>
        <v>330</v>
      </c>
      <c r="K246">
        <f t="shared" si="29"/>
        <v>533</v>
      </c>
      <c r="L246">
        <f t="shared" si="35"/>
        <v>84</v>
      </c>
      <c r="M246">
        <f t="shared" si="36"/>
        <v>90</v>
      </c>
      <c r="N246">
        <v>20</v>
      </c>
      <c r="O246" s="16">
        <v>1500</v>
      </c>
    </row>
    <row r="247" spans="1:15" x14ac:dyDescent="0.15">
      <c r="A247" s="4">
        <v>12029</v>
      </c>
      <c r="B247" t="s">
        <v>317</v>
      </c>
      <c r="C247" s="19">
        <f>C243</f>
        <v>10122</v>
      </c>
      <c r="D247" s="16">
        <v>247</v>
      </c>
      <c r="E247">
        <f t="shared" si="33"/>
        <v>6175</v>
      </c>
      <c r="F247">
        <f t="shared" si="34"/>
        <v>7904</v>
      </c>
      <c r="G247" s="16">
        <v>86</v>
      </c>
      <c r="H247">
        <f t="shared" si="26"/>
        <v>321</v>
      </c>
      <c r="I247">
        <f t="shared" si="27"/>
        <v>518</v>
      </c>
      <c r="J247">
        <f t="shared" si="28"/>
        <v>321</v>
      </c>
      <c r="K247">
        <f t="shared" si="29"/>
        <v>518</v>
      </c>
      <c r="L247">
        <f t="shared" si="35"/>
        <v>82</v>
      </c>
      <c r="M247">
        <f t="shared" si="36"/>
        <v>88</v>
      </c>
      <c r="N247">
        <v>20</v>
      </c>
      <c r="O247" s="16">
        <v>1500</v>
      </c>
    </row>
    <row r="248" spans="1:15" x14ac:dyDescent="0.15">
      <c r="A248" s="4">
        <v>12030</v>
      </c>
      <c r="B248" t="s">
        <v>318</v>
      </c>
      <c r="C248" s="19">
        <f>C244</f>
        <v>11043</v>
      </c>
      <c r="D248" s="16">
        <v>250</v>
      </c>
      <c r="E248">
        <f t="shared" si="33"/>
        <v>6250</v>
      </c>
      <c r="F248">
        <f t="shared" si="34"/>
        <v>8000</v>
      </c>
      <c r="G248" s="16">
        <v>87</v>
      </c>
      <c r="H248">
        <f t="shared" si="26"/>
        <v>325</v>
      </c>
      <c r="I248">
        <f t="shared" si="27"/>
        <v>525</v>
      </c>
      <c r="J248">
        <f t="shared" si="28"/>
        <v>325</v>
      </c>
      <c r="K248">
        <f t="shared" si="29"/>
        <v>525</v>
      </c>
      <c r="L248">
        <f t="shared" si="35"/>
        <v>83</v>
      </c>
      <c r="M248">
        <f t="shared" si="36"/>
        <v>89</v>
      </c>
      <c r="N248">
        <v>20</v>
      </c>
      <c r="O248" s="16">
        <v>1500</v>
      </c>
    </row>
    <row r="249" spans="1:15" x14ac:dyDescent="0.15">
      <c r="A249" s="4">
        <v>12031</v>
      </c>
      <c r="B249" t="s">
        <v>292</v>
      </c>
      <c r="C249" s="20">
        <f>C222</f>
        <v>12004</v>
      </c>
      <c r="D249" s="16">
        <v>268</v>
      </c>
      <c r="E249">
        <f t="shared" si="33"/>
        <v>6700</v>
      </c>
      <c r="F249">
        <f t="shared" si="34"/>
        <v>8576</v>
      </c>
      <c r="G249" s="16">
        <v>88</v>
      </c>
      <c r="H249">
        <f t="shared" si="26"/>
        <v>348</v>
      </c>
      <c r="I249">
        <f t="shared" si="27"/>
        <v>562</v>
      </c>
      <c r="J249">
        <f t="shared" si="28"/>
        <v>348</v>
      </c>
      <c r="K249">
        <f t="shared" si="29"/>
        <v>562</v>
      </c>
      <c r="L249">
        <f t="shared" si="35"/>
        <v>89</v>
      </c>
      <c r="M249">
        <f t="shared" si="36"/>
        <v>95</v>
      </c>
      <c r="N249">
        <v>20</v>
      </c>
      <c r="O249" s="16">
        <v>1500</v>
      </c>
    </row>
    <row r="250" spans="1:15" x14ac:dyDescent="0.15">
      <c r="A250" s="4">
        <v>12032</v>
      </c>
      <c r="B250" t="s">
        <v>293</v>
      </c>
      <c r="C250" s="20">
        <f>C204</f>
        <v>11037</v>
      </c>
      <c r="D250" s="16">
        <v>268</v>
      </c>
      <c r="E250">
        <f t="shared" si="33"/>
        <v>6700</v>
      </c>
      <c r="F250">
        <f t="shared" si="34"/>
        <v>8576</v>
      </c>
      <c r="G250" s="16">
        <v>89</v>
      </c>
      <c r="H250">
        <f t="shared" si="26"/>
        <v>348</v>
      </c>
      <c r="I250">
        <f t="shared" si="27"/>
        <v>562</v>
      </c>
      <c r="J250">
        <f t="shared" si="28"/>
        <v>348</v>
      </c>
      <c r="K250">
        <f t="shared" si="29"/>
        <v>562</v>
      </c>
      <c r="L250">
        <f t="shared" si="35"/>
        <v>89</v>
      </c>
      <c r="M250">
        <f t="shared" si="36"/>
        <v>95</v>
      </c>
      <c r="N250">
        <v>20</v>
      </c>
      <c r="O250" s="16">
        <v>1500</v>
      </c>
    </row>
    <row r="251" spans="1:15" x14ac:dyDescent="0.15">
      <c r="A251" s="4">
        <v>12033</v>
      </c>
      <c r="B251" t="s">
        <v>294</v>
      </c>
      <c r="C251" s="20">
        <f>C202</f>
        <v>11035</v>
      </c>
      <c r="D251" s="16">
        <v>269</v>
      </c>
      <c r="E251">
        <f t="shared" si="33"/>
        <v>6725</v>
      </c>
      <c r="F251">
        <f t="shared" si="34"/>
        <v>8608</v>
      </c>
      <c r="G251" s="16">
        <v>90</v>
      </c>
      <c r="H251">
        <f t="shared" si="26"/>
        <v>349</v>
      </c>
      <c r="I251">
        <f t="shared" si="27"/>
        <v>564</v>
      </c>
      <c r="J251">
        <f t="shared" si="28"/>
        <v>349</v>
      </c>
      <c r="K251">
        <f t="shared" si="29"/>
        <v>564</v>
      </c>
      <c r="L251">
        <f t="shared" si="35"/>
        <v>89</v>
      </c>
      <c r="M251">
        <f t="shared" si="36"/>
        <v>96</v>
      </c>
      <c r="N251">
        <v>20</v>
      </c>
      <c r="O251" s="16">
        <v>1500</v>
      </c>
    </row>
    <row r="252" spans="1:15" x14ac:dyDescent="0.15">
      <c r="A252" s="4">
        <v>12034</v>
      </c>
      <c r="B252" t="s">
        <v>295</v>
      </c>
      <c r="C252" s="20">
        <f>C221</f>
        <v>12003</v>
      </c>
      <c r="D252" s="16">
        <v>268</v>
      </c>
      <c r="E252">
        <f t="shared" si="33"/>
        <v>6700</v>
      </c>
      <c r="F252">
        <f t="shared" si="34"/>
        <v>8576</v>
      </c>
      <c r="G252" s="16">
        <v>91</v>
      </c>
      <c r="H252">
        <f t="shared" si="26"/>
        <v>348</v>
      </c>
      <c r="I252">
        <f t="shared" si="27"/>
        <v>562</v>
      </c>
      <c r="J252">
        <f t="shared" si="28"/>
        <v>348</v>
      </c>
      <c r="K252">
        <f t="shared" si="29"/>
        <v>562</v>
      </c>
      <c r="L252">
        <f t="shared" si="35"/>
        <v>89</v>
      </c>
      <c r="M252">
        <f t="shared" si="36"/>
        <v>95</v>
      </c>
      <c r="N252">
        <v>20</v>
      </c>
      <c r="O252" s="16">
        <v>1500</v>
      </c>
    </row>
    <row r="253" spans="1:15" x14ac:dyDescent="0.15">
      <c r="A253" s="4">
        <v>12035</v>
      </c>
      <c r="B253" t="s">
        <v>296</v>
      </c>
      <c r="C253" s="19">
        <f>C249</f>
        <v>12004</v>
      </c>
      <c r="D253" s="16">
        <v>268</v>
      </c>
      <c r="E253">
        <f t="shared" si="33"/>
        <v>6700</v>
      </c>
      <c r="F253">
        <f t="shared" si="34"/>
        <v>8576</v>
      </c>
      <c r="G253" s="16">
        <v>92</v>
      </c>
      <c r="H253">
        <f t="shared" si="26"/>
        <v>348</v>
      </c>
      <c r="I253">
        <f t="shared" si="27"/>
        <v>562</v>
      </c>
      <c r="J253">
        <f t="shared" si="28"/>
        <v>348</v>
      </c>
      <c r="K253">
        <f t="shared" si="29"/>
        <v>562</v>
      </c>
      <c r="L253">
        <f t="shared" si="35"/>
        <v>89</v>
      </c>
      <c r="M253">
        <f t="shared" si="36"/>
        <v>95</v>
      </c>
      <c r="N253">
        <v>20</v>
      </c>
      <c r="O253" s="16">
        <v>1500</v>
      </c>
    </row>
    <row r="254" spans="1:15" x14ac:dyDescent="0.15">
      <c r="A254" s="4">
        <v>12036</v>
      </c>
      <c r="B254" t="s">
        <v>297</v>
      </c>
      <c r="C254" s="19">
        <f>C250</f>
        <v>11037</v>
      </c>
      <c r="D254" s="16">
        <v>268</v>
      </c>
      <c r="E254">
        <f t="shared" si="33"/>
        <v>6700</v>
      </c>
      <c r="F254">
        <f t="shared" si="34"/>
        <v>8576</v>
      </c>
      <c r="G254" s="16">
        <v>93</v>
      </c>
      <c r="H254">
        <f t="shared" si="26"/>
        <v>348</v>
      </c>
      <c r="I254">
        <f t="shared" si="27"/>
        <v>562</v>
      </c>
      <c r="J254">
        <f t="shared" si="28"/>
        <v>348</v>
      </c>
      <c r="K254">
        <f t="shared" si="29"/>
        <v>562</v>
      </c>
      <c r="L254">
        <f t="shared" si="35"/>
        <v>89</v>
      </c>
      <c r="M254">
        <f t="shared" si="36"/>
        <v>95</v>
      </c>
      <c r="N254">
        <v>20</v>
      </c>
      <c r="O254" s="16">
        <v>1500</v>
      </c>
    </row>
    <row r="255" spans="1:15" x14ac:dyDescent="0.15">
      <c r="A255" s="4">
        <v>12037</v>
      </c>
      <c r="B255" t="s">
        <v>298</v>
      </c>
      <c r="C255" s="19">
        <f>C251</f>
        <v>11035</v>
      </c>
      <c r="D255" s="16">
        <v>269</v>
      </c>
      <c r="E255">
        <f t="shared" si="33"/>
        <v>6725</v>
      </c>
      <c r="F255">
        <f t="shared" si="34"/>
        <v>8608</v>
      </c>
      <c r="G255" s="16">
        <v>94</v>
      </c>
      <c r="H255">
        <f t="shared" si="26"/>
        <v>349</v>
      </c>
      <c r="I255">
        <f t="shared" si="27"/>
        <v>564</v>
      </c>
      <c r="J255">
        <f t="shared" si="28"/>
        <v>349</v>
      </c>
      <c r="K255">
        <f t="shared" si="29"/>
        <v>564</v>
      </c>
      <c r="L255">
        <f t="shared" si="35"/>
        <v>89</v>
      </c>
      <c r="M255">
        <f t="shared" si="36"/>
        <v>96</v>
      </c>
      <c r="N255">
        <v>20</v>
      </c>
      <c r="O255" s="16">
        <v>1500</v>
      </c>
    </row>
    <row r="256" spans="1:15" x14ac:dyDescent="0.15">
      <c r="A256" s="4">
        <v>12038</v>
      </c>
      <c r="B256" t="s">
        <v>299</v>
      </c>
      <c r="C256" s="19">
        <f>C252</f>
        <v>12003</v>
      </c>
      <c r="D256" s="16">
        <v>268</v>
      </c>
      <c r="E256">
        <f t="shared" si="33"/>
        <v>6700</v>
      </c>
      <c r="F256">
        <f t="shared" si="34"/>
        <v>8576</v>
      </c>
      <c r="G256" s="16">
        <v>95</v>
      </c>
      <c r="H256">
        <f t="shared" si="26"/>
        <v>348</v>
      </c>
      <c r="I256">
        <f t="shared" si="27"/>
        <v>562</v>
      </c>
      <c r="J256">
        <f t="shared" si="28"/>
        <v>348</v>
      </c>
      <c r="K256">
        <f t="shared" si="29"/>
        <v>562</v>
      </c>
      <c r="L256">
        <f t="shared" si="35"/>
        <v>89</v>
      </c>
      <c r="M256">
        <f t="shared" si="36"/>
        <v>95</v>
      </c>
      <c r="N256">
        <v>20</v>
      </c>
      <c r="O256" s="16">
        <v>1500</v>
      </c>
    </row>
  </sheetData>
  <phoneticPr fontId="1" type="noConversion"/>
  <conditionalFormatting sqref="H1:O167 D200:D205 H257:O961">
    <cfRule type="expression" dxfId="56" priority="124">
      <formula>D1=0</formula>
    </cfRule>
  </conditionalFormatting>
  <conditionalFormatting sqref="L168:O169 L172:O173 L177:O178 L180:O180 L182:O183 L185:O187 L190:O191 L194:O194 L196:O197 L199:O201 H216:O256 L203:O204 L206:O208 L211:O213 H168:I169 J170:O171 H177:I178 J179:O179 H180:I180 H172:I173 J174:O176 J181:O181 H182:I183 J184:O184 H185:I187 J188:O189 H194:I194 J195:O195 H190:I191 J192:O193 H196:I197 J198:O198 H199:I201 J202:O202 H203:I204 J205:O205 H206:I208 J209:O210 H211:I213 J214:O215">
    <cfRule type="expression" dxfId="55" priority="50">
      <formula>H168=0</formula>
    </cfRule>
  </conditionalFormatting>
  <conditionalFormatting sqref="C200:C205">
    <cfRule type="expression" dxfId="54" priority="49">
      <formula>C200=0</formula>
    </cfRule>
  </conditionalFormatting>
  <conditionalFormatting sqref="J168:K168">
    <cfRule type="expression" dxfId="53" priority="48">
      <formula>J168=0</formula>
    </cfRule>
  </conditionalFormatting>
  <conditionalFormatting sqref="J169:K169">
    <cfRule type="expression" dxfId="52" priority="47">
      <formula>J169=0</formula>
    </cfRule>
  </conditionalFormatting>
  <conditionalFormatting sqref="H170:I170">
    <cfRule type="expression" dxfId="51" priority="46">
      <formula>H170=0</formula>
    </cfRule>
  </conditionalFormatting>
  <conditionalFormatting sqref="H171:I171">
    <cfRule type="expression" dxfId="50" priority="45">
      <formula>H171=0</formula>
    </cfRule>
  </conditionalFormatting>
  <conditionalFormatting sqref="J172:K172">
    <cfRule type="expression" dxfId="49" priority="44">
      <formula>J172=0</formula>
    </cfRule>
  </conditionalFormatting>
  <conditionalFormatting sqref="J173:K173">
    <cfRule type="expression" dxfId="48" priority="43">
      <formula>J173=0</formula>
    </cfRule>
  </conditionalFormatting>
  <conditionalFormatting sqref="H174:I174">
    <cfRule type="expression" dxfId="47" priority="42">
      <formula>H174=0</formula>
    </cfRule>
  </conditionalFormatting>
  <conditionalFormatting sqref="H175:I175">
    <cfRule type="expression" dxfId="46" priority="41">
      <formula>H175=0</formula>
    </cfRule>
  </conditionalFormatting>
  <conditionalFormatting sqref="H176:I176">
    <cfRule type="expression" dxfId="45" priority="40">
      <formula>H176=0</formula>
    </cfRule>
  </conditionalFormatting>
  <conditionalFormatting sqref="J177:K177">
    <cfRule type="expression" dxfId="44" priority="39">
      <formula>J177=0</formula>
    </cfRule>
  </conditionalFormatting>
  <conditionalFormatting sqref="J178:K178">
    <cfRule type="expression" dxfId="43" priority="38">
      <formula>J178=0</formula>
    </cfRule>
  </conditionalFormatting>
  <conditionalFormatting sqref="H179:I179">
    <cfRule type="expression" dxfId="42" priority="37">
      <formula>H179=0</formula>
    </cfRule>
  </conditionalFormatting>
  <conditionalFormatting sqref="J180:K180">
    <cfRule type="expression" dxfId="41" priority="36">
      <formula>J180=0</formula>
    </cfRule>
  </conditionalFormatting>
  <conditionalFormatting sqref="H181:I181">
    <cfRule type="expression" dxfId="40" priority="35">
      <formula>H181=0</formula>
    </cfRule>
  </conditionalFormatting>
  <conditionalFormatting sqref="J182:K182">
    <cfRule type="expression" dxfId="39" priority="34">
      <formula>J182=0</formula>
    </cfRule>
  </conditionalFormatting>
  <conditionalFormatting sqref="J183:K183">
    <cfRule type="expression" dxfId="38" priority="33">
      <formula>J183=0</formula>
    </cfRule>
  </conditionalFormatting>
  <conditionalFormatting sqref="H184:I184">
    <cfRule type="expression" dxfId="37" priority="32">
      <formula>H184=0</formula>
    </cfRule>
  </conditionalFormatting>
  <conditionalFormatting sqref="J185:K185">
    <cfRule type="expression" dxfId="36" priority="31">
      <formula>J185=0</formula>
    </cfRule>
  </conditionalFormatting>
  <conditionalFormatting sqref="J186:K186">
    <cfRule type="expression" dxfId="35" priority="30">
      <formula>J186=0</formula>
    </cfRule>
  </conditionalFormatting>
  <conditionalFormatting sqref="J187:K187">
    <cfRule type="expression" dxfId="34" priority="29">
      <formula>J187=0</formula>
    </cfRule>
  </conditionalFormatting>
  <conditionalFormatting sqref="H188:I188">
    <cfRule type="expression" dxfId="33" priority="28">
      <formula>H188=0</formula>
    </cfRule>
  </conditionalFormatting>
  <conditionalFormatting sqref="H189:I189">
    <cfRule type="expression" dxfId="32" priority="27">
      <formula>H189=0</formula>
    </cfRule>
  </conditionalFormatting>
  <conditionalFormatting sqref="J190:K190">
    <cfRule type="expression" dxfId="31" priority="26">
      <formula>J190=0</formula>
    </cfRule>
  </conditionalFormatting>
  <conditionalFormatting sqref="J191:K191">
    <cfRule type="expression" dxfId="30" priority="25">
      <formula>J191=0</formula>
    </cfRule>
  </conditionalFormatting>
  <conditionalFormatting sqref="H192:I192">
    <cfRule type="expression" dxfId="29" priority="24">
      <formula>H192=0</formula>
    </cfRule>
  </conditionalFormatting>
  <conditionalFormatting sqref="H193:I193">
    <cfRule type="expression" dxfId="28" priority="23">
      <formula>H193=0</formula>
    </cfRule>
  </conditionalFormatting>
  <conditionalFormatting sqref="J194:K194">
    <cfRule type="expression" dxfId="27" priority="22">
      <formula>J194=0</formula>
    </cfRule>
  </conditionalFormatting>
  <conditionalFormatting sqref="J197:K197">
    <cfRule type="expression" dxfId="26" priority="21">
      <formula>J197=0</formula>
    </cfRule>
  </conditionalFormatting>
  <conditionalFormatting sqref="H195:I195">
    <cfRule type="expression" dxfId="25" priority="20">
      <formula>H195=0</formula>
    </cfRule>
  </conditionalFormatting>
  <conditionalFormatting sqref="J196:K196">
    <cfRule type="expression" dxfId="24" priority="19">
      <formula>J196=0</formula>
    </cfRule>
  </conditionalFormatting>
  <conditionalFormatting sqref="H198:I198">
    <cfRule type="expression" dxfId="23" priority="18">
      <formula>H198=0</formula>
    </cfRule>
  </conditionalFormatting>
  <conditionalFormatting sqref="J199:K199">
    <cfRule type="expression" dxfId="22" priority="17">
      <formula>J199=0</formula>
    </cfRule>
  </conditionalFormatting>
  <conditionalFormatting sqref="H202:I202">
    <cfRule type="expression" dxfId="21" priority="16">
      <formula>H202=0</formula>
    </cfRule>
  </conditionalFormatting>
  <conditionalFormatting sqref="J200:K200">
    <cfRule type="expression" dxfId="20" priority="15">
      <formula>J200=0</formula>
    </cfRule>
  </conditionalFormatting>
  <conditionalFormatting sqref="J201:K201">
    <cfRule type="expression" dxfId="19" priority="14">
      <formula>J201=0</formula>
    </cfRule>
  </conditionalFormatting>
  <conditionalFormatting sqref="H205:I205">
    <cfRule type="expression" dxfId="18" priority="13">
      <formula>H205=0</formula>
    </cfRule>
  </conditionalFormatting>
  <conditionalFormatting sqref="J203:K203">
    <cfRule type="expression" dxfId="17" priority="12">
      <formula>J203=0</formula>
    </cfRule>
  </conditionalFormatting>
  <conditionalFormatting sqref="J204:K204">
    <cfRule type="expression" dxfId="16" priority="11">
      <formula>J204=0</formula>
    </cfRule>
  </conditionalFormatting>
  <conditionalFormatting sqref="J206:K206">
    <cfRule type="expression" dxfId="15" priority="10">
      <formula>J206=0</formula>
    </cfRule>
  </conditionalFormatting>
  <conditionalFormatting sqref="J207:K207">
    <cfRule type="expression" dxfId="14" priority="9">
      <formula>J207=0</formula>
    </cfRule>
  </conditionalFormatting>
  <conditionalFormatting sqref="J208:K208">
    <cfRule type="expression" dxfId="13" priority="8">
      <formula>J208=0</formula>
    </cfRule>
  </conditionalFormatting>
  <conditionalFormatting sqref="H209:I209">
    <cfRule type="expression" dxfId="12" priority="7">
      <formula>H209=0</formula>
    </cfRule>
  </conditionalFormatting>
  <conditionalFormatting sqref="H210:I210">
    <cfRule type="expression" dxfId="11" priority="6">
      <formula>H210=0</formula>
    </cfRule>
  </conditionalFormatting>
  <conditionalFormatting sqref="J211:K211">
    <cfRule type="expression" dxfId="10" priority="5">
      <formula>J211=0</formula>
    </cfRule>
  </conditionalFormatting>
  <conditionalFormatting sqref="J212:K212">
    <cfRule type="expression" dxfId="9" priority="4">
      <formula>J212=0</formula>
    </cfRule>
  </conditionalFormatting>
  <conditionalFormatting sqref="J213:K213">
    <cfRule type="expression" dxfId="8" priority="3">
      <formula>J213=0</formula>
    </cfRule>
  </conditionalFormatting>
  <conditionalFormatting sqref="H214:I214">
    <cfRule type="expression" dxfId="7" priority="2">
      <formula>H214=0</formula>
    </cfRule>
  </conditionalFormatting>
  <conditionalFormatting sqref="H215:I215">
    <cfRule type="expression" dxfId="6" priority="1">
      <formula>H215=0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ySplit="1" topLeftCell="A29" activePane="bottomLeft" state="frozen"/>
      <selection pane="bottomLeft" activeCell="C49" sqref="C49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5.5" bestFit="1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197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7</v>
      </c>
      <c r="I2">
        <v>16</v>
      </c>
      <c r="J2">
        <v>8</v>
      </c>
      <c r="K2">
        <v>16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160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162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7</v>
      </c>
      <c r="I4">
        <v>24</v>
      </c>
      <c r="J4">
        <v>7</v>
      </c>
      <c r="K4">
        <v>24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163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9</v>
      </c>
      <c r="I5">
        <v>18</v>
      </c>
      <c r="J5">
        <v>9</v>
      </c>
      <c r="K5">
        <v>18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164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11</v>
      </c>
      <c r="I6">
        <v>21</v>
      </c>
      <c r="J6">
        <v>11</v>
      </c>
      <c r="K6">
        <v>21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17</v>
      </c>
      <c r="I7">
        <v>30</v>
      </c>
      <c r="J7">
        <v>17</v>
      </c>
      <c r="K7">
        <v>30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198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7</v>
      </c>
      <c r="I8">
        <v>15</v>
      </c>
      <c r="J8">
        <v>7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161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165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15</v>
      </c>
      <c r="I10">
        <v>30</v>
      </c>
      <c r="J10">
        <v>15</v>
      </c>
      <c r="K10">
        <v>30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166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11</v>
      </c>
      <c r="I11">
        <v>22</v>
      </c>
      <c r="J11">
        <v>11</v>
      </c>
      <c r="K11">
        <v>23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10</v>
      </c>
      <c r="I12">
        <v>17</v>
      </c>
      <c r="J12">
        <v>20</v>
      </c>
      <c r="K12">
        <v>35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167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15</v>
      </c>
      <c r="I13">
        <v>32</v>
      </c>
      <c r="J13">
        <v>15</v>
      </c>
      <c r="K13">
        <v>33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15</v>
      </c>
      <c r="I14">
        <v>32</v>
      </c>
      <c r="J14">
        <v>15</v>
      </c>
      <c r="K14">
        <v>33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20</v>
      </c>
      <c r="I15">
        <v>40</v>
      </c>
      <c r="J15">
        <v>20</v>
      </c>
      <c r="K15">
        <v>40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168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20</v>
      </c>
      <c r="I16">
        <v>32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169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30</v>
      </c>
      <c r="I17">
        <v>55</v>
      </c>
      <c r="J17">
        <v>30</v>
      </c>
      <c r="K17">
        <v>55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170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30</v>
      </c>
      <c r="I18">
        <v>55</v>
      </c>
      <c r="J18">
        <v>30</v>
      </c>
      <c r="K18">
        <v>55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171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25</v>
      </c>
      <c r="I19">
        <v>70</v>
      </c>
      <c r="J19">
        <v>25</v>
      </c>
      <c r="K19">
        <v>70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177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45</v>
      </c>
      <c r="I20">
        <v>70</v>
      </c>
      <c r="J20">
        <v>45</v>
      </c>
      <c r="K20">
        <v>70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176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45</v>
      </c>
      <c r="I21">
        <v>70</v>
      </c>
      <c r="J21">
        <v>45</v>
      </c>
      <c r="K21">
        <v>70</v>
      </c>
      <c r="L21">
        <v>20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178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50</v>
      </c>
      <c r="I22">
        <v>80</v>
      </c>
      <c r="J22">
        <v>50</v>
      </c>
      <c r="K22">
        <v>80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173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28</v>
      </c>
      <c r="I23">
        <v>28</v>
      </c>
      <c r="J23">
        <v>28</v>
      </c>
      <c r="K23">
        <v>28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174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15</v>
      </c>
      <c r="I24">
        <v>36</v>
      </c>
      <c r="J24">
        <v>15</v>
      </c>
      <c r="K24">
        <v>36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175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50</v>
      </c>
      <c r="I25">
        <v>70</v>
      </c>
      <c r="J25">
        <v>50</v>
      </c>
      <c r="K25">
        <v>70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172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25</v>
      </c>
      <c r="I26">
        <v>50</v>
      </c>
      <c r="J26">
        <v>25</v>
      </c>
      <c r="K26">
        <v>50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50</v>
      </c>
      <c r="I27">
        <v>70</v>
      </c>
      <c r="J27">
        <v>50</v>
      </c>
      <c r="K27">
        <v>70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190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70</v>
      </c>
      <c r="J28">
        <v>55</v>
      </c>
      <c r="K28">
        <v>90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186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55</v>
      </c>
      <c r="I29">
        <v>95</v>
      </c>
      <c r="J29">
        <v>50</v>
      </c>
      <c r="K29">
        <v>70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187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60</v>
      </c>
      <c r="I30">
        <v>90</v>
      </c>
      <c r="J30">
        <v>50</v>
      </c>
      <c r="K30">
        <v>70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188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70</v>
      </c>
      <c r="I31">
        <v>110</v>
      </c>
      <c r="J31">
        <v>70</v>
      </c>
      <c r="K31">
        <v>110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189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65</v>
      </c>
      <c r="I32">
        <v>100</v>
      </c>
      <c r="J32">
        <v>70</v>
      </c>
      <c r="K32">
        <v>100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185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30</v>
      </c>
      <c r="I33">
        <v>55</v>
      </c>
      <c r="J33">
        <v>30</v>
      </c>
      <c r="K33">
        <v>55</v>
      </c>
      <c r="L33">
        <v>20</v>
      </c>
      <c r="M33">
        <v>20</v>
      </c>
      <c r="N33">
        <v>20</v>
      </c>
      <c r="O33">
        <v>1800</v>
      </c>
    </row>
    <row r="34" spans="1:17" x14ac:dyDescent="0.15">
      <c r="A34" s="4">
        <v>20033</v>
      </c>
      <c r="B34" t="s">
        <v>179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22</v>
      </c>
      <c r="I34">
        <v>70</v>
      </c>
      <c r="J34">
        <v>22</v>
      </c>
      <c r="K34">
        <v>70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180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30</v>
      </c>
      <c r="I35">
        <v>55</v>
      </c>
      <c r="J35">
        <v>30</v>
      </c>
      <c r="K35">
        <v>55</v>
      </c>
      <c r="L35">
        <v>20</v>
      </c>
      <c r="M35">
        <v>20</v>
      </c>
      <c r="N35">
        <v>20</v>
      </c>
      <c r="O35">
        <v>1800</v>
      </c>
    </row>
    <row r="36" spans="1:17" x14ac:dyDescent="0.15">
      <c r="A36" s="4">
        <v>20035</v>
      </c>
      <c r="B36" t="s">
        <v>181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40</v>
      </c>
      <c r="I36">
        <v>65</v>
      </c>
      <c r="J36">
        <v>40</v>
      </c>
      <c r="K36">
        <v>65</v>
      </c>
      <c r="L36">
        <v>17</v>
      </c>
      <c r="M36">
        <v>17</v>
      </c>
      <c r="N36">
        <v>20</v>
      </c>
      <c r="O36">
        <v>1800</v>
      </c>
    </row>
    <row r="37" spans="1:17" x14ac:dyDescent="0.15">
      <c r="A37" s="4">
        <v>20036</v>
      </c>
      <c r="B37" t="s">
        <v>182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45</v>
      </c>
      <c r="I37">
        <v>70</v>
      </c>
      <c r="J37">
        <v>45</v>
      </c>
      <c r="K37">
        <v>70</v>
      </c>
      <c r="L37">
        <v>20</v>
      </c>
      <c r="M37">
        <v>24</v>
      </c>
      <c r="N37">
        <v>20</v>
      </c>
      <c r="O37">
        <v>1800</v>
      </c>
    </row>
    <row r="38" spans="1:17" x14ac:dyDescent="0.15">
      <c r="A38" s="4">
        <v>20037</v>
      </c>
      <c r="B38" t="s">
        <v>183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70</v>
      </c>
      <c r="J38">
        <v>50</v>
      </c>
      <c r="K38">
        <v>70</v>
      </c>
      <c r="L38">
        <v>15</v>
      </c>
      <c r="M38">
        <v>20</v>
      </c>
      <c r="N38">
        <v>20</v>
      </c>
      <c r="O38">
        <v>1400</v>
      </c>
    </row>
    <row r="39" spans="1:17" x14ac:dyDescent="0.15">
      <c r="A39" s="4">
        <v>20038</v>
      </c>
      <c r="B39" t="s">
        <v>184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45</v>
      </c>
      <c r="I39">
        <v>80</v>
      </c>
      <c r="J39">
        <v>45</v>
      </c>
      <c r="K39">
        <v>80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191</v>
      </c>
      <c r="C40" s="4">
        <f>A40</f>
        <v>20039</v>
      </c>
      <c r="D40">
        <v>92</v>
      </c>
      <c r="E40">
        <v>15000</v>
      </c>
      <c r="F40">
        <v>16000</v>
      </c>
      <c r="G40">
        <v>100</v>
      </c>
      <c r="H40">
        <v>90</v>
      </c>
      <c r="I40">
        <v>130</v>
      </c>
      <c r="J40">
        <v>90</v>
      </c>
      <c r="K40">
        <v>125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192</v>
      </c>
      <c r="C41" s="4">
        <v>20003</v>
      </c>
      <c r="D41">
        <v>97</v>
      </c>
      <c r="E41">
        <v>8000</v>
      </c>
      <c r="F41">
        <v>7500</v>
      </c>
      <c r="G41">
        <v>100</v>
      </c>
      <c r="H41">
        <v>100</v>
      </c>
      <c r="I41">
        <v>135</v>
      </c>
      <c r="J41">
        <v>100</v>
      </c>
      <c r="K41">
        <v>135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193</v>
      </c>
      <c r="C42" s="4">
        <f>A42</f>
        <v>20041</v>
      </c>
      <c r="D42" s="20">
        <v>99</v>
      </c>
      <c r="E42" s="20">
        <v>18000</v>
      </c>
      <c r="F42" s="20">
        <v>15000</v>
      </c>
      <c r="G42" s="20">
        <v>100</v>
      </c>
      <c r="H42" s="20">
        <v>130</v>
      </c>
      <c r="I42" s="20">
        <v>165</v>
      </c>
      <c r="J42" s="20">
        <v>135</v>
      </c>
      <c r="K42" s="20">
        <v>175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196</v>
      </c>
      <c r="C43" s="4">
        <f>A43</f>
        <v>20042</v>
      </c>
      <c r="D43" s="20">
        <v>99</v>
      </c>
      <c r="E43" s="20">
        <v>21000</v>
      </c>
      <c r="F43" s="20">
        <v>20000</v>
      </c>
      <c r="G43" s="20">
        <v>100</v>
      </c>
      <c r="H43" s="20">
        <v>140</v>
      </c>
      <c r="I43" s="20">
        <v>200</v>
      </c>
      <c r="J43" s="20">
        <v>140</v>
      </c>
      <c r="K43" s="20">
        <v>185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194</v>
      </c>
      <c r="C44" s="4">
        <v>20030</v>
      </c>
      <c r="D44" s="20">
        <v>100</v>
      </c>
      <c r="E44" s="20">
        <v>26000</v>
      </c>
      <c r="F44" s="20">
        <v>19500</v>
      </c>
      <c r="G44" s="20">
        <v>100</v>
      </c>
      <c r="H44" s="20">
        <v>160</v>
      </c>
      <c r="I44" s="20">
        <v>220</v>
      </c>
      <c r="J44" s="20">
        <v>160</v>
      </c>
      <c r="K44" s="20">
        <v>220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195</v>
      </c>
      <c r="C45" s="4">
        <f>A45</f>
        <v>20044</v>
      </c>
      <c r="D45" s="20">
        <v>105</v>
      </c>
      <c r="E45" s="20">
        <v>35000</v>
      </c>
      <c r="F45" s="20">
        <v>35000</v>
      </c>
      <c r="G45" s="20">
        <v>100</v>
      </c>
      <c r="H45" s="20">
        <v>160</v>
      </c>
      <c r="I45" s="20">
        <v>200</v>
      </c>
      <c r="J45" s="20">
        <v>170</v>
      </c>
      <c r="K45" s="20">
        <v>240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201</v>
      </c>
      <c r="C46" s="7">
        <v>20045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202</v>
      </c>
      <c r="C47" s="7">
        <v>20046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  <row r="48" spans="1:17" x14ac:dyDescent="0.15">
      <c r="A48" s="4">
        <v>20047</v>
      </c>
      <c r="B48" t="s">
        <v>338</v>
      </c>
      <c r="C48" s="7">
        <v>20047</v>
      </c>
      <c r="D48" s="16">
        <v>100</v>
      </c>
      <c r="E48" s="16">
        <v>8000</v>
      </c>
      <c r="F48" s="16">
        <v>7600</v>
      </c>
      <c r="G48" s="20">
        <v>100</v>
      </c>
      <c r="H48" s="16">
        <v>130</v>
      </c>
      <c r="I48" s="16">
        <v>180</v>
      </c>
      <c r="J48" s="16">
        <v>100</v>
      </c>
      <c r="K48" s="16">
        <v>130</v>
      </c>
      <c r="L48" s="16">
        <v>1888</v>
      </c>
      <c r="M48" s="16">
        <v>288</v>
      </c>
      <c r="N48" s="16">
        <v>17</v>
      </c>
      <c r="O48" s="16">
        <v>2000</v>
      </c>
      <c r="Q48" s="15"/>
    </row>
    <row r="49" spans="1:17" x14ac:dyDescent="0.15">
      <c r="A49" s="4">
        <v>20048</v>
      </c>
      <c r="B49" t="s">
        <v>339</v>
      </c>
      <c r="C49" s="7">
        <v>20048</v>
      </c>
      <c r="D49" s="16">
        <v>100</v>
      </c>
      <c r="E49" s="16">
        <v>8000</v>
      </c>
      <c r="F49" s="16">
        <v>7600</v>
      </c>
      <c r="G49" s="20">
        <v>100</v>
      </c>
      <c r="H49" s="16">
        <v>100</v>
      </c>
      <c r="I49" s="16">
        <v>130</v>
      </c>
      <c r="J49" s="16">
        <v>130</v>
      </c>
      <c r="K49" s="16">
        <v>180</v>
      </c>
      <c r="L49" s="16">
        <v>288</v>
      </c>
      <c r="M49" s="16">
        <v>1888</v>
      </c>
      <c r="N49" s="16">
        <v>17</v>
      </c>
      <c r="O49" s="16">
        <v>2000</v>
      </c>
      <c r="Q49" s="15"/>
    </row>
    <row r="50" spans="1:17" x14ac:dyDescent="0.15">
      <c r="A50" s="4">
        <v>21001</v>
      </c>
      <c r="B50" s="1" t="s">
        <v>319</v>
      </c>
      <c r="C50" s="4">
        <v>12019</v>
      </c>
      <c r="D50" s="20">
        <v>110</v>
      </c>
      <c r="E50" s="16">
        <v>30000</v>
      </c>
      <c r="F50" s="16">
        <v>38000</v>
      </c>
      <c r="G50" s="20">
        <v>100</v>
      </c>
      <c r="H50" s="20">
        <v>200</v>
      </c>
      <c r="I50" s="20">
        <v>280</v>
      </c>
      <c r="J50" s="20">
        <v>200</v>
      </c>
      <c r="K50" s="20">
        <v>280</v>
      </c>
      <c r="L50" s="20">
        <v>40</v>
      </c>
      <c r="M50" s="20">
        <v>47</v>
      </c>
      <c r="N50" s="20">
        <v>20</v>
      </c>
      <c r="O50" s="20">
        <v>1600</v>
      </c>
    </row>
    <row r="51" spans="1:17" x14ac:dyDescent="0.15">
      <c r="A51" s="4">
        <v>21002</v>
      </c>
      <c r="B51" s="1" t="s">
        <v>320</v>
      </c>
      <c r="C51" s="4">
        <f>A51</f>
        <v>21002</v>
      </c>
      <c r="D51" s="20">
        <v>128</v>
      </c>
      <c r="E51" s="16">
        <v>32000</v>
      </c>
      <c r="F51" s="16">
        <v>40000</v>
      </c>
      <c r="G51" s="20">
        <v>100</v>
      </c>
      <c r="H51" s="20">
        <v>260</v>
      </c>
      <c r="I51" s="20">
        <v>330</v>
      </c>
      <c r="J51" s="20">
        <v>220</v>
      </c>
      <c r="K51" s="20">
        <v>300</v>
      </c>
      <c r="L51" s="20">
        <v>50</v>
      </c>
      <c r="M51" s="20">
        <v>34</v>
      </c>
      <c r="N51" s="20">
        <v>20</v>
      </c>
      <c r="O51" s="20">
        <v>1500</v>
      </c>
    </row>
    <row r="52" spans="1:17" x14ac:dyDescent="0.15">
      <c r="A52" s="4">
        <v>21003</v>
      </c>
      <c r="B52" s="1" t="s">
        <v>321</v>
      </c>
      <c r="C52" s="4">
        <f>A52</f>
        <v>21003</v>
      </c>
      <c r="D52" s="20">
        <v>128</v>
      </c>
      <c r="E52" s="16">
        <v>32000</v>
      </c>
      <c r="F52" s="16">
        <v>40000</v>
      </c>
      <c r="G52" s="20">
        <v>100</v>
      </c>
      <c r="H52" s="20">
        <v>220</v>
      </c>
      <c r="I52" s="20">
        <v>300</v>
      </c>
      <c r="J52" s="20">
        <v>260</v>
      </c>
      <c r="K52" s="20">
        <v>330</v>
      </c>
      <c r="L52" s="20">
        <v>32</v>
      </c>
      <c r="M52" s="20">
        <v>48</v>
      </c>
      <c r="N52" s="20">
        <v>20</v>
      </c>
      <c r="O52" s="20">
        <v>1700</v>
      </c>
    </row>
    <row r="53" spans="1:17" x14ac:dyDescent="0.15">
      <c r="A53" s="4">
        <v>21004</v>
      </c>
      <c r="B53" s="1" t="s">
        <v>322</v>
      </c>
      <c r="C53" s="4">
        <v>12024</v>
      </c>
      <c r="D53" s="20">
        <v>138</v>
      </c>
      <c r="E53" s="16">
        <v>38000</v>
      </c>
      <c r="F53" s="16">
        <v>45000</v>
      </c>
      <c r="G53" s="20">
        <v>100</v>
      </c>
      <c r="H53" s="20">
        <v>300</v>
      </c>
      <c r="I53" s="20">
        <v>400</v>
      </c>
      <c r="J53" s="20">
        <v>300</v>
      </c>
      <c r="K53" s="20">
        <v>400</v>
      </c>
      <c r="L53" s="20">
        <v>45</v>
      </c>
      <c r="M53" s="20">
        <v>53</v>
      </c>
      <c r="N53" s="20">
        <v>20</v>
      </c>
      <c r="O53" s="20">
        <v>1700</v>
      </c>
    </row>
    <row r="54" spans="1:17" x14ac:dyDescent="0.15">
      <c r="A54" s="4">
        <v>21005</v>
      </c>
      <c r="B54" s="1" t="s">
        <v>323</v>
      </c>
      <c r="C54" s="4">
        <v>11040</v>
      </c>
      <c r="D54" s="20">
        <v>150</v>
      </c>
      <c r="E54" s="16">
        <v>40000</v>
      </c>
      <c r="F54" s="16">
        <v>45000</v>
      </c>
      <c r="G54" s="20">
        <v>100</v>
      </c>
      <c r="H54" s="20">
        <v>350</v>
      </c>
      <c r="I54" s="20">
        <v>500</v>
      </c>
      <c r="J54" s="20">
        <v>350</v>
      </c>
      <c r="K54" s="20">
        <v>500</v>
      </c>
      <c r="L54" s="20">
        <v>40</v>
      </c>
      <c r="M54" s="20">
        <v>60</v>
      </c>
      <c r="N54" s="20">
        <v>20</v>
      </c>
      <c r="O54" s="20">
        <v>1400</v>
      </c>
    </row>
    <row r="55" spans="1:17" x14ac:dyDescent="0.15">
      <c r="A55" s="4">
        <v>21006</v>
      </c>
      <c r="B55" s="1" t="s">
        <v>324</v>
      </c>
      <c r="C55" s="4">
        <f>A55</f>
        <v>21006</v>
      </c>
      <c r="D55" s="20">
        <v>165</v>
      </c>
      <c r="E55" s="16">
        <v>44000</v>
      </c>
      <c r="F55" s="16">
        <v>50000</v>
      </c>
      <c r="G55" s="20">
        <v>100</v>
      </c>
      <c r="H55" s="20">
        <v>360</v>
      </c>
      <c r="I55" s="20">
        <v>500</v>
      </c>
      <c r="J55" s="20">
        <v>320</v>
      </c>
      <c r="K55" s="20">
        <v>470</v>
      </c>
      <c r="L55" s="20">
        <v>54</v>
      </c>
      <c r="M55" s="20">
        <v>53</v>
      </c>
      <c r="N55" s="20">
        <v>20</v>
      </c>
      <c r="O55" s="20">
        <v>1500</v>
      </c>
    </row>
    <row r="56" spans="1:17" x14ac:dyDescent="0.15">
      <c r="A56" s="4">
        <v>21007</v>
      </c>
      <c r="B56" s="1" t="s">
        <v>325</v>
      </c>
      <c r="C56" s="4">
        <v>21007</v>
      </c>
      <c r="D56" s="20">
        <v>170</v>
      </c>
      <c r="E56" s="16">
        <v>45000</v>
      </c>
      <c r="F56" s="16">
        <v>60000</v>
      </c>
      <c r="G56" s="20">
        <v>100</v>
      </c>
      <c r="H56" s="20">
        <v>370</v>
      </c>
      <c r="I56" s="20">
        <v>500</v>
      </c>
      <c r="J56" s="20">
        <v>370</v>
      </c>
      <c r="K56" s="20">
        <v>500</v>
      </c>
      <c r="L56" s="20">
        <v>60</v>
      </c>
      <c r="M56" s="20">
        <v>60</v>
      </c>
      <c r="N56" s="20">
        <v>20</v>
      </c>
      <c r="O56" s="20">
        <v>1500</v>
      </c>
    </row>
    <row r="57" spans="1:17" x14ac:dyDescent="0.15">
      <c r="A57" s="4">
        <v>21008</v>
      </c>
      <c r="B57" s="1" t="s">
        <v>336</v>
      </c>
      <c r="C57" s="4">
        <v>21008</v>
      </c>
      <c r="D57" s="20">
        <v>185</v>
      </c>
      <c r="E57" s="16">
        <v>48000</v>
      </c>
      <c r="F57" s="16">
        <v>63000</v>
      </c>
      <c r="G57" s="20">
        <v>100</v>
      </c>
      <c r="H57" s="20">
        <v>450</v>
      </c>
      <c r="I57" s="20">
        <v>450</v>
      </c>
      <c r="J57" s="20">
        <v>450</v>
      </c>
      <c r="K57" s="20">
        <v>450</v>
      </c>
      <c r="L57" s="20">
        <v>60</v>
      </c>
      <c r="M57" s="20">
        <v>60</v>
      </c>
      <c r="N57" s="20">
        <v>20</v>
      </c>
      <c r="O57" s="20">
        <v>1400</v>
      </c>
    </row>
    <row r="58" spans="1:17" x14ac:dyDescent="0.15">
      <c r="B58" s="4"/>
      <c r="D58" s="4"/>
    </row>
    <row r="59" spans="1:17" x14ac:dyDescent="0.15">
      <c r="B59" s="4"/>
      <c r="D59" s="4"/>
    </row>
    <row r="60" spans="1:17" x14ac:dyDescent="0.15">
      <c r="B60" s="1" t="s">
        <v>326</v>
      </c>
      <c r="C60" s="4">
        <f>C51</f>
        <v>21002</v>
      </c>
    </row>
    <row r="61" spans="1:17" x14ac:dyDescent="0.15">
      <c r="B61" s="1" t="s">
        <v>327</v>
      </c>
      <c r="C61" s="4">
        <f>C52</f>
        <v>21003</v>
      </c>
    </row>
    <row r="62" spans="1:17" x14ac:dyDescent="0.15">
      <c r="B62" s="1" t="s">
        <v>328</v>
      </c>
      <c r="C62">
        <v>368</v>
      </c>
    </row>
    <row r="63" spans="1:17" x14ac:dyDescent="0.15">
      <c r="B63" s="1" t="s">
        <v>329</v>
      </c>
      <c r="C63">
        <v>402</v>
      </c>
    </row>
    <row r="64" spans="1:17" x14ac:dyDescent="0.15">
      <c r="B64" s="1" t="s">
        <v>330</v>
      </c>
      <c r="C64">
        <v>401</v>
      </c>
    </row>
    <row r="65" spans="2:3" x14ac:dyDescent="0.15">
      <c r="B65" s="1" t="s">
        <v>331</v>
      </c>
      <c r="C65">
        <v>403</v>
      </c>
    </row>
    <row r="66" spans="2:3" x14ac:dyDescent="0.15">
      <c r="B66" s="1" t="s">
        <v>332</v>
      </c>
      <c r="C66">
        <v>430</v>
      </c>
    </row>
    <row r="67" spans="2:3" x14ac:dyDescent="0.15">
      <c r="B67" s="1" t="s">
        <v>333</v>
      </c>
      <c r="C67" s="4">
        <v>402</v>
      </c>
    </row>
    <row r="68" spans="2:3" x14ac:dyDescent="0.15">
      <c r="B68" s="1" t="s">
        <v>334</v>
      </c>
      <c r="C68" s="4">
        <v>393</v>
      </c>
    </row>
    <row r="69" spans="2:3" x14ac:dyDescent="0.15">
      <c r="B69" s="1" t="s">
        <v>335</v>
      </c>
      <c r="C69" s="4">
        <v>335</v>
      </c>
    </row>
  </sheetData>
  <phoneticPr fontId="1" type="noConversion"/>
  <conditionalFormatting sqref="I40:I41 H50:M1048576 H41 O41 H33:I39 L33:M39 H42:I45 L42:O45 L40:N41 H1:M32 N50:O57">
    <cfRule type="expression" dxfId="5" priority="6">
      <formula>H1=0</formula>
    </cfRule>
  </conditionalFormatting>
  <conditionalFormatting sqref="J44:K45 J33:K39">
    <cfRule type="expression" dxfId="4" priority="5">
      <formula>J33=0</formula>
    </cfRule>
  </conditionalFormatting>
  <conditionalFormatting sqref="K40">
    <cfRule type="expression" dxfId="3" priority="4">
      <formula>K40=0</formula>
    </cfRule>
  </conditionalFormatting>
  <conditionalFormatting sqref="J41:K41">
    <cfRule type="expression" dxfId="2" priority="3">
      <formula>J41=0</formula>
    </cfRule>
  </conditionalFormatting>
  <conditionalFormatting sqref="J42:K43">
    <cfRule type="expression" dxfId="1" priority="2">
      <formula>J42=0</formula>
    </cfRule>
  </conditionalFormatting>
  <conditionalFormatting sqref="H46:M49">
    <cfRule type="expression" dxfId="0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2015-07-31T02:12:17Z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